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workbookProtection lockStructure="1"/>
  <bookViews>
    <workbookView xWindow="0" yWindow="0" windowWidth="23040" windowHeight="9012"/>
  </bookViews>
  <sheets>
    <sheet name="專業英日文校內賽報名表" sheetId="1" r:id="rId1"/>
    <sheet name="A表─各學制報名對照表" sheetId="2" r:id="rId2"/>
    <sheet name="各項報名參數對照" sheetId="6" state="hidden" r:id="rId3"/>
    <sheet name="總check" sheetId="3" state="hidden" r:id="rId4"/>
    <sheet name="個別資料check" sheetId="4" state="hidden" r:id="rId5"/>
    <sheet name="參數設定" sheetId="5" state="hidden" r:id="rId6"/>
    <sheet name="校系設定" sheetId="7" state="hidden" r:id="rId7"/>
    <sheet name="學校查找" sheetId="9" state="hidden" r:id="rId8"/>
  </sheets>
  <definedNames>
    <definedName name="_xlnm._FilterDatabase" localSheetId="6" hidden="1">校系設定!$A$1:$A$4393</definedName>
    <definedName name="_xlnm._FilterDatabase" localSheetId="0" hidden="1">專業英日文校內賽報名表!$A$1:$AE$6</definedName>
    <definedName name="_xlnm._FilterDatabase" localSheetId="7" hidden="1">學校查找!$A$1:$K$4330</definedName>
    <definedName name="allSchoolList">OFFSET(學校查找!$A$1,1,0,COUNTA(學校查找!$A:$A)-1,1)</definedName>
    <definedName name="schoolList">OFFSET(學校查找!$J$1,1,0,MAX(學校查找!$H:$H),1)</definedName>
  </definedNames>
  <calcPr calcId="162913" fullCalcOnLoad="1"/>
</workbook>
</file>

<file path=xl/calcChain.xml><?xml version="1.0" encoding="utf-8"?>
<calcChain xmlns="http://schemas.openxmlformats.org/spreadsheetml/2006/main">
  <c r="A27" i="3" l="1"/>
  <c r="P3" i="4"/>
  <c r="P4" i="4"/>
  <c r="P5" i="4"/>
  <c r="P6" i="4"/>
  <c r="P7" i="4"/>
  <c r="P8" i="4"/>
  <c r="P9" i="4"/>
  <c r="P10" i="4"/>
  <c r="P11" i="4"/>
  <c r="P12" i="4"/>
  <c r="P13" i="4"/>
  <c r="P14" i="4"/>
  <c r="P15" i="4"/>
  <c r="P16" i="4"/>
  <c r="P17" i="4"/>
  <c r="P18" i="4"/>
  <c r="P19" i="4"/>
  <c r="P20" i="4"/>
  <c r="P21" i="4"/>
  <c r="P22" i="4"/>
  <c r="P23" i="4"/>
  <c r="P24" i="4"/>
  <c r="P25" i="4"/>
  <c r="P26" i="4"/>
  <c r="P27" i="4"/>
  <c r="P28" i="4"/>
  <c r="P29" i="4"/>
  <c r="P30" i="4"/>
  <c r="P31" i="4"/>
  <c r="P32" i="4"/>
  <c r="P33" i="4"/>
  <c r="P34" i="4"/>
  <c r="P35" i="4"/>
  <c r="P36" i="4"/>
  <c r="P37" i="4"/>
  <c r="P38" i="4"/>
  <c r="P39" i="4"/>
  <c r="P40" i="4"/>
  <c r="P41" i="4"/>
  <c r="P42" i="4"/>
  <c r="P43" i="4"/>
  <c r="P44" i="4"/>
  <c r="P45" i="4"/>
  <c r="P46" i="4"/>
  <c r="P47" i="4"/>
  <c r="P48" i="4"/>
  <c r="P49" i="4"/>
  <c r="P50" i="4"/>
  <c r="P51" i="4"/>
  <c r="P52" i="4"/>
  <c r="P53" i="4"/>
  <c r="P54" i="4"/>
  <c r="P55" i="4"/>
  <c r="P56" i="4"/>
  <c r="P57" i="4"/>
  <c r="P58" i="4"/>
  <c r="P59" i="4"/>
  <c r="P60" i="4"/>
  <c r="P61" i="4"/>
  <c r="P62" i="4"/>
  <c r="P63" i="4"/>
  <c r="P64" i="4"/>
  <c r="P65" i="4"/>
  <c r="P66" i="4"/>
  <c r="P67" i="4"/>
  <c r="P68" i="4"/>
  <c r="P69" i="4"/>
  <c r="P70" i="4"/>
  <c r="P71" i="4"/>
  <c r="P72" i="4"/>
  <c r="P73" i="4"/>
  <c r="P74" i="4"/>
  <c r="P75" i="4"/>
  <c r="P76" i="4"/>
  <c r="P77" i="4"/>
  <c r="P78" i="4"/>
  <c r="P79" i="4"/>
  <c r="P80" i="4"/>
  <c r="P81" i="4"/>
  <c r="P82" i="4"/>
  <c r="P83" i="4"/>
  <c r="P84" i="4"/>
  <c r="P85" i="4"/>
  <c r="P86" i="4"/>
  <c r="P87" i="4"/>
  <c r="P88" i="4"/>
  <c r="P89" i="4"/>
  <c r="P90" i="4"/>
  <c r="P91" i="4"/>
  <c r="P92" i="4"/>
  <c r="P93" i="4"/>
  <c r="P94" i="4"/>
  <c r="P95" i="4"/>
  <c r="P96" i="4"/>
  <c r="P97" i="4"/>
  <c r="P98" i="4"/>
  <c r="P99" i="4"/>
  <c r="P100" i="4"/>
  <c r="P101" i="4"/>
  <c r="P102" i="4"/>
  <c r="P103" i="4"/>
  <c r="P104" i="4"/>
  <c r="P105" i="4"/>
  <c r="P106" i="4"/>
  <c r="P107" i="4"/>
  <c r="P108" i="4"/>
  <c r="P109" i="4"/>
  <c r="P110" i="4"/>
  <c r="P111" i="4"/>
  <c r="P112" i="4"/>
  <c r="P113" i="4"/>
  <c r="P114" i="4"/>
  <c r="P115" i="4"/>
  <c r="P116" i="4"/>
  <c r="P117" i="4"/>
  <c r="P118" i="4"/>
  <c r="P119" i="4"/>
  <c r="P120" i="4"/>
  <c r="P121" i="4"/>
  <c r="P122" i="4"/>
  <c r="P123" i="4"/>
  <c r="P124" i="4"/>
  <c r="P125" i="4"/>
  <c r="P126" i="4"/>
  <c r="P127" i="4"/>
  <c r="P128" i="4"/>
  <c r="P129" i="4"/>
  <c r="P130" i="4"/>
  <c r="P131" i="4"/>
  <c r="P132" i="4"/>
  <c r="P133" i="4"/>
  <c r="P134" i="4"/>
  <c r="P135" i="4"/>
  <c r="P136" i="4"/>
  <c r="P137" i="4"/>
  <c r="P138" i="4"/>
  <c r="P139" i="4"/>
  <c r="P140" i="4"/>
  <c r="P141" i="4"/>
  <c r="P142" i="4"/>
  <c r="P143" i="4"/>
  <c r="P144" i="4"/>
  <c r="P145" i="4"/>
  <c r="P146" i="4"/>
  <c r="P147" i="4"/>
  <c r="P148" i="4"/>
  <c r="P149" i="4"/>
  <c r="P150" i="4"/>
  <c r="P151" i="4"/>
  <c r="P152" i="4"/>
  <c r="P153" i="4"/>
  <c r="P154" i="4"/>
  <c r="P155" i="4"/>
  <c r="P156" i="4"/>
  <c r="P157" i="4"/>
  <c r="P158" i="4"/>
  <c r="P159" i="4"/>
  <c r="P160" i="4"/>
  <c r="P161" i="4"/>
  <c r="P162" i="4"/>
  <c r="P163" i="4"/>
  <c r="P164" i="4"/>
  <c r="P165" i="4"/>
  <c r="P166" i="4"/>
  <c r="P167" i="4"/>
  <c r="P168" i="4"/>
  <c r="P169" i="4"/>
  <c r="P170" i="4"/>
  <c r="P171" i="4"/>
  <c r="P172" i="4"/>
  <c r="P173" i="4"/>
  <c r="P174" i="4"/>
  <c r="P175" i="4"/>
  <c r="P176" i="4"/>
  <c r="P177" i="4"/>
  <c r="P178" i="4"/>
  <c r="P179" i="4"/>
  <c r="P180" i="4"/>
  <c r="P181" i="4"/>
  <c r="P182" i="4"/>
  <c r="P183" i="4"/>
  <c r="P184" i="4"/>
  <c r="P185" i="4"/>
  <c r="P186" i="4"/>
  <c r="P187" i="4"/>
  <c r="P188" i="4"/>
  <c r="P189" i="4"/>
  <c r="P190" i="4"/>
  <c r="P191" i="4"/>
  <c r="P192" i="4"/>
  <c r="P193" i="4"/>
  <c r="P194" i="4"/>
  <c r="P195" i="4"/>
  <c r="P196" i="4"/>
  <c r="P197" i="4"/>
  <c r="P198" i="4"/>
  <c r="P199" i="4"/>
  <c r="P200" i="4"/>
  <c r="P201" i="4"/>
  <c r="P202" i="4"/>
  <c r="P203" i="4"/>
  <c r="P204" i="4"/>
  <c r="P205" i="4"/>
  <c r="P206" i="4"/>
  <c r="P207" i="4"/>
  <c r="P208" i="4"/>
  <c r="P209" i="4"/>
  <c r="P210" i="4"/>
  <c r="P211" i="4"/>
  <c r="P212" i="4"/>
  <c r="P213" i="4"/>
  <c r="P214" i="4"/>
  <c r="P215" i="4"/>
  <c r="P216" i="4"/>
  <c r="P217" i="4"/>
  <c r="P218" i="4"/>
  <c r="P219" i="4"/>
  <c r="P220" i="4"/>
  <c r="P221" i="4"/>
  <c r="P222" i="4"/>
  <c r="P223" i="4"/>
  <c r="P224" i="4"/>
  <c r="P225" i="4"/>
  <c r="P226" i="4"/>
  <c r="P227" i="4"/>
  <c r="P228" i="4"/>
  <c r="P229" i="4"/>
  <c r="P230" i="4"/>
  <c r="P231" i="4"/>
  <c r="P232" i="4"/>
  <c r="P233" i="4"/>
  <c r="P234" i="4"/>
  <c r="P235" i="4"/>
  <c r="P236" i="4"/>
  <c r="P237" i="4"/>
  <c r="P238" i="4"/>
  <c r="P239" i="4"/>
  <c r="P240" i="4"/>
  <c r="P241" i="4"/>
  <c r="P242" i="4"/>
  <c r="P243" i="4"/>
  <c r="P244" i="4"/>
  <c r="P245" i="4"/>
  <c r="P246" i="4"/>
  <c r="P247" i="4"/>
  <c r="P248" i="4"/>
  <c r="P249" i="4"/>
  <c r="P250" i="4"/>
  <c r="P251" i="4"/>
  <c r="P252" i="4"/>
  <c r="P253" i="4"/>
  <c r="P254" i="4"/>
  <c r="P255" i="4"/>
  <c r="P256" i="4"/>
  <c r="P257" i="4"/>
  <c r="P258" i="4"/>
  <c r="P259" i="4"/>
  <c r="P260" i="4"/>
  <c r="P261" i="4"/>
  <c r="P262" i="4"/>
  <c r="P263" i="4"/>
  <c r="P264" i="4"/>
  <c r="P265" i="4"/>
  <c r="P266" i="4"/>
  <c r="P267" i="4"/>
  <c r="P268" i="4"/>
  <c r="P269" i="4"/>
  <c r="P270" i="4"/>
  <c r="P271" i="4"/>
  <c r="P272" i="4"/>
  <c r="P273" i="4"/>
  <c r="P274" i="4"/>
  <c r="P275" i="4"/>
  <c r="P276" i="4"/>
  <c r="P277" i="4"/>
  <c r="P278" i="4"/>
  <c r="P279" i="4"/>
  <c r="P280" i="4"/>
  <c r="P281" i="4"/>
  <c r="P282" i="4"/>
  <c r="P283" i="4"/>
  <c r="P284" i="4"/>
  <c r="P285" i="4"/>
  <c r="P286" i="4"/>
  <c r="P287" i="4"/>
  <c r="P288" i="4"/>
  <c r="P289" i="4"/>
  <c r="P290" i="4"/>
  <c r="P291" i="4"/>
  <c r="P292" i="4"/>
  <c r="P293" i="4"/>
  <c r="P294" i="4"/>
  <c r="P295" i="4"/>
  <c r="P296" i="4"/>
  <c r="P297" i="4"/>
  <c r="P298" i="4"/>
  <c r="P299" i="4"/>
  <c r="P300" i="4"/>
  <c r="P301" i="4"/>
  <c r="P302" i="4"/>
  <c r="P303" i="4"/>
  <c r="P304" i="4"/>
  <c r="P305" i="4"/>
  <c r="P306" i="4"/>
  <c r="P307" i="4"/>
  <c r="P308" i="4"/>
  <c r="P309" i="4"/>
  <c r="P310" i="4"/>
  <c r="P311" i="4"/>
  <c r="P312" i="4"/>
  <c r="P313" i="4"/>
  <c r="P314" i="4"/>
  <c r="P315" i="4"/>
  <c r="P316" i="4"/>
  <c r="P317" i="4"/>
  <c r="P318" i="4"/>
  <c r="P319" i="4"/>
  <c r="P320" i="4"/>
  <c r="P321" i="4"/>
  <c r="P322" i="4"/>
  <c r="P323" i="4"/>
  <c r="P324" i="4"/>
  <c r="P325" i="4"/>
  <c r="P326" i="4"/>
  <c r="P327" i="4"/>
  <c r="P328" i="4"/>
  <c r="P329" i="4"/>
  <c r="P330" i="4"/>
  <c r="P331" i="4"/>
  <c r="P332" i="4"/>
  <c r="P333" i="4"/>
  <c r="P334" i="4"/>
  <c r="P335" i="4"/>
  <c r="P336" i="4"/>
  <c r="P337" i="4"/>
  <c r="P338" i="4"/>
  <c r="P339" i="4"/>
  <c r="P340" i="4"/>
  <c r="P341" i="4"/>
  <c r="P342" i="4"/>
  <c r="P343" i="4"/>
  <c r="P344" i="4"/>
  <c r="P345" i="4"/>
  <c r="P346" i="4"/>
  <c r="P347" i="4"/>
  <c r="P348" i="4"/>
  <c r="P349" i="4"/>
  <c r="P350" i="4"/>
  <c r="P351" i="4"/>
  <c r="P352" i="4"/>
  <c r="P353" i="4"/>
  <c r="P354" i="4"/>
  <c r="P355" i="4"/>
  <c r="P356" i="4"/>
  <c r="P357" i="4"/>
  <c r="P358" i="4"/>
  <c r="P359" i="4"/>
  <c r="P360" i="4"/>
  <c r="P361" i="4"/>
  <c r="P362" i="4"/>
  <c r="P363" i="4"/>
  <c r="P364" i="4"/>
  <c r="P365" i="4"/>
  <c r="P366" i="4"/>
  <c r="P367" i="4"/>
  <c r="P368" i="4"/>
  <c r="P369" i="4"/>
  <c r="P370" i="4"/>
  <c r="P371" i="4"/>
  <c r="P372" i="4"/>
  <c r="P373" i="4"/>
  <c r="P374" i="4"/>
  <c r="P375" i="4"/>
  <c r="P376" i="4"/>
  <c r="P377" i="4"/>
  <c r="P378" i="4"/>
  <c r="P379" i="4"/>
  <c r="P380" i="4"/>
  <c r="P381" i="4"/>
  <c r="P382" i="4"/>
  <c r="P383" i="4"/>
  <c r="P384" i="4"/>
  <c r="P385" i="4"/>
  <c r="P386" i="4"/>
  <c r="P387" i="4"/>
  <c r="P388" i="4"/>
  <c r="P389" i="4"/>
  <c r="P390" i="4"/>
  <c r="P391" i="4"/>
  <c r="P392" i="4"/>
  <c r="P393" i="4"/>
  <c r="P394" i="4"/>
  <c r="P395" i="4"/>
  <c r="P396" i="4"/>
  <c r="P397" i="4"/>
  <c r="P398" i="4"/>
  <c r="P399" i="4"/>
  <c r="P400" i="4"/>
  <c r="P401" i="4"/>
  <c r="P402" i="4"/>
  <c r="P403" i="4"/>
  <c r="P404" i="4"/>
  <c r="P405" i="4"/>
  <c r="P406" i="4"/>
  <c r="P407" i="4"/>
  <c r="P408" i="4"/>
  <c r="P409" i="4"/>
  <c r="P410" i="4"/>
  <c r="P411" i="4"/>
  <c r="P412" i="4"/>
  <c r="P413" i="4"/>
  <c r="P414" i="4"/>
  <c r="P415" i="4"/>
  <c r="P416" i="4"/>
  <c r="P417" i="4"/>
  <c r="P418" i="4"/>
  <c r="P419" i="4"/>
  <c r="P420" i="4"/>
  <c r="P421" i="4"/>
  <c r="P422" i="4"/>
  <c r="P423" i="4"/>
  <c r="P424" i="4"/>
  <c r="P425" i="4"/>
  <c r="P426" i="4"/>
  <c r="P427" i="4"/>
  <c r="P428" i="4"/>
  <c r="P429" i="4"/>
  <c r="P430" i="4"/>
  <c r="P431" i="4"/>
  <c r="P432" i="4"/>
  <c r="P433" i="4"/>
  <c r="P434" i="4"/>
  <c r="P435" i="4"/>
  <c r="P436" i="4"/>
  <c r="P437" i="4"/>
  <c r="P438" i="4"/>
  <c r="P439" i="4"/>
  <c r="P440" i="4"/>
  <c r="P441" i="4"/>
  <c r="P442" i="4"/>
  <c r="P443" i="4"/>
  <c r="P444" i="4"/>
  <c r="P445" i="4"/>
  <c r="P446" i="4"/>
  <c r="P447" i="4"/>
  <c r="P448" i="4"/>
  <c r="P449" i="4"/>
  <c r="P450" i="4"/>
  <c r="P451" i="4"/>
  <c r="P452" i="4"/>
  <c r="P453" i="4"/>
  <c r="P454" i="4"/>
  <c r="P455" i="4"/>
  <c r="P456" i="4"/>
  <c r="P457" i="4"/>
  <c r="P458" i="4"/>
  <c r="P459" i="4"/>
  <c r="P460" i="4"/>
  <c r="P461" i="4"/>
  <c r="P462" i="4"/>
  <c r="P463" i="4"/>
  <c r="P464" i="4"/>
  <c r="P465" i="4"/>
  <c r="P466" i="4"/>
  <c r="P467" i="4"/>
  <c r="P468" i="4"/>
  <c r="P469" i="4"/>
  <c r="P470" i="4"/>
  <c r="P471" i="4"/>
  <c r="P472" i="4"/>
  <c r="P473" i="4"/>
  <c r="P474" i="4"/>
  <c r="P475" i="4"/>
  <c r="P476" i="4"/>
  <c r="P477" i="4"/>
  <c r="P478" i="4"/>
  <c r="P479" i="4"/>
  <c r="P480" i="4"/>
  <c r="P481" i="4"/>
  <c r="P482" i="4"/>
  <c r="P483" i="4"/>
  <c r="P484" i="4"/>
  <c r="P485" i="4"/>
  <c r="P486" i="4"/>
  <c r="P487" i="4"/>
  <c r="P488" i="4"/>
  <c r="P489" i="4"/>
  <c r="P490" i="4"/>
  <c r="P491" i="4"/>
  <c r="P492" i="4"/>
  <c r="P493" i="4"/>
  <c r="P494" i="4"/>
  <c r="P495" i="4"/>
  <c r="P496" i="4"/>
  <c r="P497" i="4"/>
  <c r="P498" i="4"/>
  <c r="P499" i="4"/>
  <c r="P500" i="4"/>
  <c r="P501" i="4"/>
  <c r="P502" i="4"/>
  <c r="P503" i="4"/>
  <c r="P504" i="4"/>
  <c r="P505" i="4"/>
  <c r="P506" i="4"/>
  <c r="P507" i="4"/>
  <c r="P508" i="4"/>
  <c r="P509" i="4"/>
  <c r="P510" i="4"/>
  <c r="P511" i="4"/>
  <c r="P512" i="4"/>
  <c r="P513" i="4"/>
  <c r="P514" i="4"/>
  <c r="P515" i="4"/>
  <c r="P516" i="4"/>
  <c r="P517" i="4"/>
  <c r="P518" i="4"/>
  <c r="P519" i="4"/>
  <c r="P520" i="4"/>
  <c r="P521" i="4"/>
  <c r="P522" i="4"/>
  <c r="P523" i="4"/>
  <c r="P524" i="4"/>
  <c r="P525" i="4"/>
  <c r="P526" i="4"/>
  <c r="P527" i="4"/>
  <c r="P528" i="4"/>
  <c r="P529" i="4"/>
  <c r="P530" i="4"/>
  <c r="P531" i="4"/>
  <c r="P532" i="4"/>
  <c r="P533" i="4"/>
  <c r="P534" i="4"/>
  <c r="P535" i="4"/>
  <c r="P536" i="4"/>
  <c r="P537" i="4"/>
  <c r="P538" i="4"/>
  <c r="P539" i="4"/>
  <c r="P540" i="4"/>
  <c r="P541" i="4"/>
  <c r="P542" i="4"/>
  <c r="P543" i="4"/>
  <c r="P544" i="4"/>
  <c r="P545" i="4"/>
  <c r="P546" i="4"/>
  <c r="P547" i="4"/>
  <c r="P548" i="4"/>
  <c r="P549" i="4"/>
  <c r="P550" i="4"/>
  <c r="P551" i="4"/>
  <c r="P552" i="4"/>
  <c r="P553" i="4"/>
  <c r="P554" i="4"/>
  <c r="P555" i="4"/>
  <c r="P556" i="4"/>
  <c r="P557" i="4"/>
  <c r="P558" i="4"/>
  <c r="P559" i="4"/>
  <c r="P560" i="4"/>
  <c r="P561" i="4"/>
  <c r="P562" i="4"/>
  <c r="P563" i="4"/>
  <c r="P564" i="4"/>
  <c r="P565" i="4"/>
  <c r="P566" i="4"/>
  <c r="P567" i="4"/>
  <c r="P568" i="4"/>
  <c r="P569" i="4"/>
  <c r="P570" i="4"/>
  <c r="P571" i="4"/>
  <c r="P572" i="4"/>
  <c r="P573" i="4"/>
  <c r="P574" i="4"/>
  <c r="P575" i="4"/>
  <c r="P576" i="4"/>
  <c r="P577" i="4"/>
  <c r="P578" i="4"/>
  <c r="P579" i="4"/>
  <c r="P580" i="4"/>
  <c r="P581" i="4"/>
  <c r="P582" i="4"/>
  <c r="P583" i="4"/>
  <c r="P584" i="4"/>
  <c r="P585" i="4"/>
  <c r="P586" i="4"/>
  <c r="P587" i="4"/>
  <c r="P588" i="4"/>
  <c r="P589" i="4"/>
  <c r="P590" i="4"/>
  <c r="P591" i="4"/>
  <c r="P592" i="4"/>
  <c r="P593" i="4"/>
  <c r="P594" i="4"/>
  <c r="P595" i="4"/>
  <c r="P596" i="4"/>
  <c r="P597" i="4"/>
  <c r="P598" i="4"/>
  <c r="P599" i="4"/>
  <c r="P600" i="4"/>
  <c r="P601" i="4"/>
  <c r="P602" i="4"/>
  <c r="P603" i="4"/>
  <c r="P604" i="4"/>
  <c r="P605" i="4"/>
  <c r="P606" i="4"/>
  <c r="P607" i="4"/>
  <c r="P608" i="4"/>
  <c r="P609" i="4"/>
  <c r="P610" i="4"/>
  <c r="P611" i="4"/>
  <c r="P612" i="4"/>
  <c r="P613" i="4"/>
  <c r="P614" i="4"/>
  <c r="P615" i="4"/>
  <c r="P616" i="4"/>
  <c r="P617" i="4"/>
  <c r="P618" i="4"/>
  <c r="P619" i="4"/>
  <c r="P620" i="4"/>
  <c r="P621" i="4"/>
  <c r="P622" i="4"/>
  <c r="P623" i="4"/>
  <c r="P624" i="4"/>
  <c r="P625" i="4"/>
  <c r="P626" i="4"/>
  <c r="P627" i="4"/>
  <c r="P628" i="4"/>
  <c r="P629" i="4"/>
  <c r="P630" i="4"/>
  <c r="P631" i="4"/>
  <c r="P632" i="4"/>
  <c r="P633" i="4"/>
  <c r="P634" i="4"/>
  <c r="P635" i="4"/>
  <c r="P636" i="4"/>
  <c r="P637" i="4"/>
  <c r="P638" i="4"/>
  <c r="P639" i="4"/>
  <c r="P640" i="4"/>
  <c r="P641" i="4"/>
  <c r="P642" i="4"/>
  <c r="P643" i="4"/>
  <c r="P644" i="4"/>
  <c r="P645" i="4"/>
  <c r="P646" i="4"/>
  <c r="P647" i="4"/>
  <c r="P648" i="4"/>
  <c r="P649" i="4"/>
  <c r="P650" i="4"/>
  <c r="P651" i="4"/>
  <c r="P652" i="4"/>
  <c r="P653" i="4"/>
  <c r="P654" i="4"/>
  <c r="P655" i="4"/>
  <c r="P656" i="4"/>
  <c r="P657" i="4"/>
  <c r="P658" i="4"/>
  <c r="P659" i="4"/>
  <c r="P660" i="4"/>
  <c r="P661" i="4"/>
  <c r="P662" i="4"/>
  <c r="P663" i="4"/>
  <c r="P664" i="4"/>
  <c r="P665" i="4"/>
  <c r="P666" i="4"/>
  <c r="P667" i="4"/>
  <c r="P668" i="4"/>
  <c r="P669" i="4"/>
  <c r="P670" i="4"/>
  <c r="P671" i="4"/>
  <c r="P672" i="4"/>
  <c r="P673" i="4"/>
  <c r="P674" i="4"/>
  <c r="P675" i="4"/>
  <c r="P676" i="4"/>
  <c r="P677" i="4"/>
  <c r="P678" i="4"/>
  <c r="P679" i="4"/>
  <c r="P680" i="4"/>
  <c r="P681" i="4"/>
  <c r="P682" i="4"/>
  <c r="P683" i="4"/>
  <c r="P684" i="4"/>
  <c r="P685" i="4"/>
  <c r="P686" i="4"/>
  <c r="P687" i="4"/>
  <c r="P688" i="4"/>
  <c r="P689" i="4"/>
  <c r="P690" i="4"/>
  <c r="P691" i="4"/>
  <c r="P692" i="4"/>
  <c r="P693" i="4"/>
  <c r="P694" i="4"/>
  <c r="P695" i="4"/>
  <c r="P696" i="4"/>
  <c r="P697" i="4"/>
  <c r="P698" i="4"/>
  <c r="P699" i="4"/>
  <c r="P700" i="4"/>
  <c r="P701" i="4"/>
  <c r="P702" i="4"/>
  <c r="P703" i="4"/>
  <c r="P704" i="4"/>
  <c r="P705" i="4"/>
  <c r="P706" i="4"/>
  <c r="P707" i="4"/>
  <c r="P708" i="4"/>
  <c r="P709" i="4"/>
  <c r="P710" i="4"/>
  <c r="P711" i="4"/>
  <c r="P712" i="4"/>
  <c r="P713" i="4"/>
  <c r="P714" i="4"/>
  <c r="P715" i="4"/>
  <c r="P716" i="4"/>
  <c r="P717" i="4"/>
  <c r="P718" i="4"/>
  <c r="P719" i="4"/>
  <c r="P720" i="4"/>
  <c r="P721" i="4"/>
  <c r="P722" i="4"/>
  <c r="P723" i="4"/>
  <c r="P724" i="4"/>
  <c r="P725" i="4"/>
  <c r="P726" i="4"/>
  <c r="P727" i="4"/>
  <c r="P728" i="4"/>
  <c r="P729" i="4"/>
  <c r="P730" i="4"/>
  <c r="P731" i="4"/>
  <c r="P732" i="4"/>
  <c r="P733" i="4"/>
  <c r="P734" i="4"/>
  <c r="P735" i="4"/>
  <c r="P736" i="4"/>
  <c r="P737" i="4"/>
  <c r="P738" i="4"/>
  <c r="P739" i="4"/>
  <c r="P740" i="4"/>
  <c r="P741" i="4"/>
  <c r="P742" i="4"/>
  <c r="P743" i="4"/>
  <c r="P744" i="4"/>
  <c r="P745" i="4"/>
  <c r="P746" i="4"/>
  <c r="P747" i="4"/>
  <c r="P748" i="4"/>
  <c r="P749" i="4"/>
  <c r="P750" i="4"/>
  <c r="P751" i="4"/>
  <c r="P752" i="4"/>
  <c r="P753" i="4"/>
  <c r="P754" i="4"/>
  <c r="P755" i="4"/>
  <c r="P756" i="4"/>
  <c r="P757" i="4"/>
  <c r="P758" i="4"/>
  <c r="P759" i="4"/>
  <c r="P760" i="4"/>
  <c r="P761" i="4"/>
  <c r="P762" i="4"/>
  <c r="P763" i="4"/>
  <c r="P764" i="4"/>
  <c r="P765" i="4"/>
  <c r="P766" i="4"/>
  <c r="P767" i="4"/>
  <c r="P768" i="4"/>
  <c r="P769" i="4"/>
  <c r="P770" i="4"/>
  <c r="P771" i="4"/>
  <c r="P772" i="4"/>
  <c r="P773" i="4"/>
  <c r="P774" i="4"/>
  <c r="P775" i="4"/>
  <c r="P776" i="4"/>
  <c r="P777" i="4"/>
  <c r="P778" i="4"/>
  <c r="P779" i="4"/>
  <c r="P780" i="4"/>
  <c r="P781" i="4"/>
  <c r="P782" i="4"/>
  <c r="P783" i="4"/>
  <c r="P784" i="4"/>
  <c r="P785" i="4"/>
  <c r="P786" i="4"/>
  <c r="P787" i="4"/>
  <c r="P788" i="4"/>
  <c r="P789" i="4"/>
  <c r="P790" i="4"/>
  <c r="P791" i="4"/>
  <c r="P792" i="4"/>
  <c r="P793" i="4"/>
  <c r="P794" i="4"/>
  <c r="P795" i="4"/>
  <c r="P796" i="4"/>
  <c r="P797" i="4"/>
  <c r="P798" i="4"/>
  <c r="P799" i="4"/>
  <c r="P800" i="4"/>
  <c r="P801" i="4"/>
  <c r="P802" i="4"/>
  <c r="P803" i="4"/>
  <c r="P804" i="4"/>
  <c r="P805" i="4"/>
  <c r="P806" i="4"/>
  <c r="P807" i="4"/>
  <c r="P808" i="4"/>
  <c r="P809" i="4"/>
  <c r="P810" i="4"/>
  <c r="P811" i="4"/>
  <c r="P812" i="4"/>
  <c r="P813" i="4"/>
  <c r="P814" i="4"/>
  <c r="P815" i="4"/>
  <c r="P816" i="4"/>
  <c r="P817" i="4"/>
  <c r="P818" i="4"/>
  <c r="P819" i="4"/>
  <c r="P820" i="4"/>
  <c r="P821" i="4"/>
  <c r="P822" i="4"/>
  <c r="P823" i="4"/>
  <c r="P824" i="4"/>
  <c r="P825" i="4"/>
  <c r="P826" i="4"/>
  <c r="P827" i="4"/>
  <c r="P828" i="4"/>
  <c r="P829" i="4"/>
  <c r="P830" i="4"/>
  <c r="P831" i="4"/>
  <c r="P832" i="4"/>
  <c r="P833" i="4"/>
  <c r="P834" i="4"/>
  <c r="P835" i="4"/>
  <c r="P836" i="4"/>
  <c r="P837" i="4"/>
  <c r="P838" i="4"/>
  <c r="P839" i="4"/>
  <c r="P840" i="4"/>
  <c r="P841" i="4"/>
  <c r="P842" i="4"/>
  <c r="P843" i="4"/>
  <c r="P844" i="4"/>
  <c r="P845" i="4"/>
  <c r="P846" i="4"/>
  <c r="P847" i="4"/>
  <c r="P848" i="4"/>
  <c r="P849" i="4"/>
  <c r="P850" i="4"/>
  <c r="P851" i="4"/>
  <c r="P852" i="4"/>
  <c r="P853" i="4"/>
  <c r="P854" i="4"/>
  <c r="P855" i="4"/>
  <c r="P856" i="4"/>
  <c r="P857" i="4"/>
  <c r="P858" i="4"/>
  <c r="P859" i="4"/>
  <c r="P860" i="4"/>
  <c r="P861" i="4"/>
  <c r="P862" i="4"/>
  <c r="P863" i="4"/>
  <c r="P864" i="4"/>
  <c r="P865" i="4"/>
  <c r="P866" i="4"/>
  <c r="P867" i="4"/>
  <c r="P868" i="4"/>
  <c r="P869" i="4"/>
  <c r="P870" i="4"/>
  <c r="P871" i="4"/>
  <c r="P872" i="4"/>
  <c r="P873" i="4"/>
  <c r="P874" i="4"/>
  <c r="P875" i="4"/>
  <c r="P876" i="4"/>
  <c r="P877" i="4"/>
  <c r="P878" i="4"/>
  <c r="P879" i="4"/>
  <c r="P880" i="4"/>
  <c r="P881" i="4"/>
  <c r="P882" i="4"/>
  <c r="P883" i="4"/>
  <c r="P884" i="4"/>
  <c r="P885" i="4"/>
  <c r="P886" i="4"/>
  <c r="P887" i="4"/>
  <c r="P888" i="4"/>
  <c r="P889" i="4"/>
  <c r="P890" i="4"/>
  <c r="P891" i="4"/>
  <c r="P892" i="4"/>
  <c r="P893" i="4"/>
  <c r="P894" i="4"/>
  <c r="P895" i="4"/>
  <c r="P896" i="4"/>
  <c r="P897" i="4"/>
  <c r="P898" i="4"/>
  <c r="P899" i="4"/>
  <c r="P900" i="4"/>
  <c r="P901" i="4"/>
  <c r="P902" i="4"/>
  <c r="P903" i="4"/>
  <c r="P904" i="4"/>
  <c r="P905" i="4"/>
  <c r="P906" i="4"/>
  <c r="P907" i="4"/>
  <c r="P908" i="4"/>
  <c r="P909" i="4"/>
  <c r="P910" i="4"/>
  <c r="P911" i="4"/>
  <c r="P912" i="4"/>
  <c r="P913" i="4"/>
  <c r="P914" i="4"/>
  <c r="P915" i="4"/>
  <c r="P916" i="4"/>
  <c r="P917" i="4"/>
  <c r="P918" i="4"/>
  <c r="P919" i="4"/>
  <c r="P920" i="4"/>
  <c r="P921" i="4"/>
  <c r="P922" i="4"/>
  <c r="P923" i="4"/>
  <c r="P924" i="4"/>
  <c r="P925" i="4"/>
  <c r="P926" i="4"/>
  <c r="P927" i="4"/>
  <c r="P928" i="4"/>
  <c r="P929" i="4"/>
  <c r="P930" i="4"/>
  <c r="P931" i="4"/>
  <c r="P932" i="4"/>
  <c r="P933" i="4"/>
  <c r="P934" i="4"/>
  <c r="P935" i="4"/>
  <c r="P936" i="4"/>
  <c r="P937" i="4"/>
  <c r="P938" i="4"/>
  <c r="P939" i="4"/>
  <c r="P940" i="4"/>
  <c r="P941" i="4"/>
  <c r="P942" i="4"/>
  <c r="P943" i="4"/>
  <c r="P944" i="4"/>
  <c r="P945" i="4"/>
  <c r="P946" i="4"/>
  <c r="P947" i="4"/>
  <c r="P948" i="4"/>
  <c r="P949" i="4"/>
  <c r="P950" i="4"/>
  <c r="P951" i="4"/>
  <c r="P952" i="4"/>
  <c r="P953" i="4"/>
  <c r="P954" i="4"/>
  <c r="P955" i="4"/>
  <c r="P956" i="4"/>
  <c r="P957" i="4"/>
  <c r="P958" i="4"/>
  <c r="P959" i="4"/>
  <c r="P960" i="4"/>
  <c r="P961" i="4"/>
  <c r="P962" i="4"/>
  <c r="P963" i="4"/>
  <c r="P964" i="4"/>
  <c r="P965" i="4"/>
  <c r="P966" i="4"/>
  <c r="P967" i="4"/>
  <c r="P968" i="4"/>
  <c r="P969" i="4"/>
  <c r="P970" i="4"/>
  <c r="P971" i="4"/>
  <c r="P972" i="4"/>
  <c r="P973" i="4"/>
  <c r="P974" i="4"/>
  <c r="P975" i="4"/>
  <c r="P976" i="4"/>
  <c r="P977" i="4"/>
  <c r="P978" i="4"/>
  <c r="P979" i="4"/>
  <c r="P980" i="4"/>
  <c r="P981" i="4"/>
  <c r="P982" i="4"/>
  <c r="P983" i="4"/>
  <c r="P984" i="4"/>
  <c r="P985" i="4"/>
  <c r="P986" i="4"/>
  <c r="P987" i="4"/>
  <c r="P988" i="4"/>
  <c r="P989" i="4"/>
  <c r="P990" i="4"/>
  <c r="P991" i="4"/>
  <c r="P992" i="4"/>
  <c r="P993" i="4"/>
  <c r="P994" i="4"/>
  <c r="P995" i="4"/>
  <c r="P996" i="4"/>
  <c r="P997" i="4"/>
  <c r="P998" i="4"/>
  <c r="P999" i="4"/>
  <c r="P1000" i="4"/>
  <c r="P1001" i="4"/>
  <c r="P1002" i="4"/>
  <c r="P1003" i="4"/>
  <c r="P1004" i="4"/>
  <c r="P1005" i="4"/>
  <c r="P1006" i="4"/>
  <c r="P1007" i="4"/>
  <c r="P1008" i="4"/>
  <c r="P1009" i="4"/>
  <c r="P1010" i="4"/>
  <c r="P1011" i="4"/>
  <c r="P1012" i="4"/>
  <c r="P1013" i="4"/>
  <c r="P1014" i="4"/>
  <c r="P1015" i="4"/>
  <c r="P1016" i="4"/>
  <c r="P1017" i="4"/>
  <c r="P1018" i="4"/>
  <c r="P1019" i="4"/>
  <c r="P1020" i="4"/>
  <c r="P1021" i="4"/>
  <c r="P1022" i="4"/>
  <c r="P1023" i="4"/>
  <c r="P1024" i="4"/>
  <c r="P1025" i="4"/>
  <c r="P1026" i="4"/>
  <c r="P1027" i="4"/>
  <c r="P1028" i="4"/>
  <c r="P1029" i="4"/>
  <c r="P1030" i="4"/>
  <c r="P1031" i="4"/>
  <c r="P1032" i="4"/>
  <c r="P1033" i="4"/>
  <c r="P1034" i="4"/>
  <c r="P1035" i="4"/>
  <c r="P1036" i="4"/>
  <c r="P1037" i="4"/>
  <c r="P1038" i="4"/>
  <c r="P1039" i="4"/>
  <c r="P1040" i="4"/>
  <c r="P1041" i="4"/>
  <c r="P1042" i="4"/>
  <c r="P1043" i="4"/>
  <c r="P1044" i="4"/>
  <c r="P1045" i="4"/>
  <c r="P1046" i="4"/>
  <c r="P1047" i="4"/>
  <c r="P1048" i="4"/>
  <c r="P1049" i="4"/>
  <c r="P1050" i="4"/>
  <c r="P1051" i="4"/>
  <c r="P1052" i="4"/>
  <c r="P1053" i="4"/>
  <c r="P1054" i="4"/>
  <c r="P1055" i="4"/>
  <c r="P1056" i="4"/>
  <c r="P1057" i="4"/>
  <c r="P1058" i="4"/>
  <c r="P1059" i="4"/>
  <c r="P1060" i="4"/>
  <c r="P1061" i="4"/>
  <c r="P1062" i="4"/>
  <c r="P1063" i="4"/>
  <c r="P1064" i="4"/>
  <c r="P1065" i="4"/>
  <c r="P1066" i="4"/>
  <c r="P1067" i="4"/>
  <c r="P1068" i="4"/>
  <c r="P1069" i="4"/>
  <c r="P1070" i="4"/>
  <c r="P1071" i="4"/>
  <c r="P1072" i="4"/>
  <c r="P1073" i="4"/>
  <c r="P1074" i="4"/>
  <c r="P1075" i="4"/>
  <c r="P1076" i="4"/>
  <c r="P1077" i="4"/>
  <c r="P1078" i="4"/>
  <c r="P1079" i="4"/>
  <c r="P1080" i="4"/>
  <c r="P1081" i="4"/>
  <c r="P1082" i="4"/>
  <c r="P1083" i="4"/>
  <c r="P1084" i="4"/>
  <c r="P1085" i="4"/>
  <c r="P1086" i="4"/>
  <c r="P1087" i="4"/>
  <c r="P1088" i="4"/>
  <c r="P1089" i="4"/>
  <c r="P1090" i="4"/>
  <c r="P1091" i="4"/>
  <c r="P1092" i="4"/>
  <c r="P1093" i="4"/>
  <c r="P1094" i="4"/>
  <c r="P1095" i="4"/>
  <c r="P1096" i="4"/>
  <c r="P1097" i="4"/>
  <c r="P1098" i="4"/>
  <c r="P1099" i="4"/>
  <c r="P1100" i="4"/>
  <c r="P1101" i="4"/>
  <c r="P1102" i="4"/>
  <c r="P1103" i="4"/>
  <c r="P1104" i="4"/>
  <c r="P1105" i="4"/>
  <c r="P1106" i="4"/>
  <c r="P1107" i="4"/>
  <c r="P1108" i="4"/>
  <c r="P1109" i="4"/>
  <c r="P1110" i="4"/>
  <c r="P1111" i="4"/>
  <c r="P1112" i="4"/>
  <c r="P1113" i="4"/>
  <c r="P1114" i="4"/>
  <c r="P1115" i="4"/>
  <c r="P1116" i="4"/>
  <c r="P1117" i="4"/>
  <c r="P1118" i="4"/>
  <c r="P1119" i="4"/>
  <c r="P1120" i="4"/>
  <c r="P1121" i="4"/>
  <c r="P1122" i="4"/>
  <c r="P1123" i="4"/>
  <c r="P1124" i="4"/>
  <c r="P1125" i="4"/>
  <c r="P1126" i="4"/>
  <c r="P1127" i="4"/>
  <c r="P1128" i="4"/>
  <c r="P1129" i="4"/>
  <c r="P1130" i="4"/>
  <c r="P1131" i="4"/>
  <c r="P1132" i="4"/>
  <c r="P1133" i="4"/>
  <c r="P1134" i="4"/>
  <c r="P1135" i="4"/>
  <c r="P1136" i="4"/>
  <c r="P1137" i="4"/>
  <c r="P1138" i="4"/>
  <c r="P1139" i="4"/>
  <c r="P1140" i="4"/>
  <c r="P1141" i="4"/>
  <c r="P1142" i="4"/>
  <c r="P1143" i="4"/>
  <c r="P1144" i="4"/>
  <c r="P1145" i="4"/>
  <c r="P1146" i="4"/>
  <c r="P1147" i="4"/>
  <c r="P1148" i="4"/>
  <c r="P1149" i="4"/>
  <c r="P1150" i="4"/>
  <c r="P1151" i="4"/>
  <c r="P1152" i="4"/>
  <c r="P1153" i="4"/>
  <c r="P1154" i="4"/>
  <c r="P1155" i="4"/>
  <c r="P1156" i="4"/>
  <c r="P1157" i="4"/>
  <c r="P1158" i="4"/>
  <c r="P1159" i="4"/>
  <c r="P1160" i="4"/>
  <c r="P1161" i="4"/>
  <c r="P1162" i="4"/>
  <c r="P1163" i="4"/>
  <c r="P1164" i="4"/>
  <c r="P1165" i="4"/>
  <c r="P1166" i="4"/>
  <c r="P1167" i="4"/>
  <c r="P1168" i="4"/>
  <c r="P1169" i="4"/>
  <c r="P1170" i="4"/>
  <c r="P1171" i="4"/>
  <c r="P1172" i="4"/>
  <c r="P1173" i="4"/>
  <c r="P1174" i="4"/>
  <c r="P1175" i="4"/>
  <c r="P1176" i="4"/>
  <c r="P1177" i="4"/>
  <c r="P1178" i="4"/>
  <c r="P1179" i="4"/>
  <c r="P1180" i="4"/>
  <c r="P1181" i="4"/>
  <c r="P1182" i="4"/>
  <c r="P1183" i="4"/>
  <c r="P1184" i="4"/>
  <c r="P1185" i="4"/>
  <c r="P1186" i="4"/>
  <c r="P1187" i="4"/>
  <c r="P1188" i="4"/>
  <c r="P1189" i="4"/>
  <c r="P1190" i="4"/>
  <c r="P1191" i="4"/>
  <c r="P1192" i="4"/>
  <c r="P1193" i="4"/>
  <c r="P1194" i="4"/>
  <c r="P1195" i="4"/>
  <c r="P1196" i="4"/>
  <c r="P1197" i="4"/>
  <c r="P1198" i="4"/>
  <c r="P1199" i="4"/>
  <c r="P1200" i="4"/>
  <c r="P1201" i="4"/>
  <c r="P1202" i="4"/>
  <c r="P1203" i="4"/>
  <c r="P1204" i="4"/>
  <c r="P1205" i="4"/>
  <c r="P1206" i="4"/>
  <c r="P1207" i="4"/>
  <c r="P1208" i="4"/>
  <c r="P1209" i="4"/>
  <c r="P1210" i="4"/>
  <c r="P1211" i="4"/>
  <c r="P1212" i="4"/>
  <c r="P1213" i="4"/>
  <c r="P1214" i="4"/>
  <c r="P1215" i="4"/>
  <c r="P1216" i="4"/>
  <c r="P1217" i="4"/>
  <c r="P1218" i="4"/>
  <c r="P1219" i="4"/>
  <c r="P1220" i="4"/>
  <c r="P1221" i="4"/>
  <c r="P1222" i="4"/>
  <c r="P1223" i="4"/>
  <c r="P1224" i="4"/>
  <c r="P1225" i="4"/>
  <c r="P1226" i="4"/>
  <c r="P1227" i="4"/>
  <c r="P1228" i="4"/>
  <c r="P1229" i="4"/>
  <c r="P1230" i="4"/>
  <c r="P1231" i="4"/>
  <c r="P1232" i="4"/>
  <c r="P1233" i="4"/>
  <c r="P1234" i="4"/>
  <c r="P1235" i="4"/>
  <c r="P1236" i="4"/>
  <c r="P1237" i="4"/>
  <c r="P1238" i="4"/>
  <c r="P1239" i="4"/>
  <c r="P1240" i="4"/>
  <c r="P1241" i="4"/>
  <c r="P1242" i="4"/>
  <c r="P1243" i="4"/>
  <c r="P1244" i="4"/>
  <c r="P1245" i="4"/>
  <c r="P1246" i="4"/>
  <c r="P1247" i="4"/>
  <c r="P1248" i="4"/>
  <c r="P1249" i="4"/>
  <c r="P1250" i="4"/>
  <c r="P1251" i="4"/>
  <c r="P1252" i="4"/>
  <c r="P1253" i="4"/>
  <c r="P1254" i="4"/>
  <c r="P1255" i="4"/>
  <c r="P1256" i="4"/>
  <c r="P1257" i="4"/>
  <c r="P1258" i="4"/>
  <c r="P1259" i="4"/>
  <c r="P1260" i="4"/>
  <c r="P1261" i="4"/>
  <c r="P1262" i="4"/>
  <c r="P1263" i="4"/>
  <c r="P1264" i="4"/>
  <c r="P1265" i="4"/>
  <c r="P1266" i="4"/>
  <c r="P1267" i="4"/>
  <c r="P1268" i="4"/>
  <c r="P1269" i="4"/>
  <c r="P1270" i="4"/>
  <c r="P1271" i="4"/>
  <c r="P1272" i="4"/>
  <c r="P1273" i="4"/>
  <c r="P1274" i="4"/>
  <c r="P1275" i="4"/>
  <c r="P1276" i="4"/>
  <c r="P1277" i="4"/>
  <c r="P1278" i="4"/>
  <c r="P1279" i="4"/>
  <c r="P1280" i="4"/>
  <c r="P1281" i="4"/>
  <c r="P1282" i="4"/>
  <c r="P1283" i="4"/>
  <c r="P1284" i="4"/>
  <c r="P1285" i="4"/>
  <c r="P1286" i="4"/>
  <c r="P1287" i="4"/>
  <c r="P1288" i="4"/>
  <c r="P1289" i="4"/>
  <c r="P1290" i="4"/>
  <c r="P1291" i="4"/>
  <c r="P1292" i="4"/>
  <c r="P1293" i="4"/>
  <c r="P1294" i="4"/>
  <c r="P1295" i="4"/>
  <c r="P1296" i="4"/>
  <c r="P1297" i="4"/>
  <c r="P1298" i="4"/>
  <c r="P1299" i="4"/>
  <c r="P1300" i="4"/>
  <c r="P1301" i="4"/>
  <c r="P1302" i="4"/>
  <c r="P1303" i="4"/>
  <c r="P1304" i="4"/>
  <c r="P1305" i="4"/>
  <c r="P1306" i="4"/>
  <c r="P1307" i="4"/>
  <c r="P1308" i="4"/>
  <c r="P1309" i="4"/>
  <c r="P1310" i="4"/>
  <c r="P1311" i="4"/>
  <c r="P1312" i="4"/>
  <c r="P1313" i="4"/>
  <c r="P1314" i="4"/>
  <c r="P1315" i="4"/>
  <c r="P1316" i="4"/>
  <c r="P1317" i="4"/>
  <c r="P1318" i="4"/>
  <c r="P1319" i="4"/>
  <c r="P1320" i="4"/>
  <c r="P1321" i="4"/>
  <c r="P1322" i="4"/>
  <c r="P1323" i="4"/>
  <c r="P1324" i="4"/>
  <c r="P1325" i="4"/>
  <c r="P1326" i="4"/>
  <c r="P1327" i="4"/>
  <c r="P1328" i="4"/>
  <c r="P1329" i="4"/>
  <c r="P1330" i="4"/>
  <c r="P1331" i="4"/>
  <c r="P1332" i="4"/>
  <c r="P1333" i="4"/>
  <c r="P1334" i="4"/>
  <c r="P1335" i="4"/>
  <c r="P1336" i="4"/>
  <c r="P1337" i="4"/>
  <c r="P1338" i="4"/>
  <c r="P1339" i="4"/>
  <c r="P1340" i="4"/>
  <c r="P1341" i="4"/>
  <c r="P1342" i="4"/>
  <c r="P1343" i="4"/>
  <c r="P1344" i="4"/>
  <c r="P1345" i="4"/>
  <c r="P1346" i="4"/>
  <c r="P1347" i="4"/>
  <c r="P1348" i="4"/>
  <c r="P1349" i="4"/>
  <c r="P1350" i="4"/>
  <c r="P1351" i="4"/>
  <c r="P1352" i="4"/>
  <c r="P1353" i="4"/>
  <c r="P1354" i="4"/>
  <c r="P1355" i="4"/>
  <c r="P1356" i="4"/>
  <c r="P1357" i="4"/>
  <c r="P1358" i="4"/>
  <c r="P1359" i="4"/>
  <c r="P1360" i="4"/>
  <c r="P1361" i="4"/>
  <c r="P1362" i="4"/>
  <c r="P1363" i="4"/>
  <c r="P1364" i="4"/>
  <c r="P1365" i="4"/>
  <c r="P1366" i="4"/>
  <c r="P1367" i="4"/>
  <c r="P1368" i="4"/>
  <c r="P1369" i="4"/>
  <c r="P1370" i="4"/>
  <c r="P1371" i="4"/>
  <c r="P1372" i="4"/>
  <c r="P1373" i="4"/>
  <c r="P1374" i="4"/>
  <c r="P1375" i="4"/>
  <c r="P1376" i="4"/>
  <c r="P1377" i="4"/>
  <c r="P1378" i="4"/>
  <c r="P1379" i="4"/>
  <c r="P1380" i="4"/>
  <c r="P1381" i="4"/>
  <c r="P1382" i="4"/>
  <c r="P1383" i="4"/>
  <c r="P1384" i="4"/>
  <c r="P1385" i="4"/>
  <c r="P1386" i="4"/>
  <c r="P1387" i="4"/>
  <c r="P1388" i="4"/>
  <c r="P1389" i="4"/>
  <c r="P1390" i="4"/>
  <c r="P1391" i="4"/>
  <c r="P1392" i="4"/>
  <c r="P1393" i="4"/>
  <c r="P1394" i="4"/>
  <c r="P1395" i="4"/>
  <c r="P1396" i="4"/>
  <c r="P1397" i="4"/>
  <c r="P1398" i="4"/>
  <c r="P1399" i="4"/>
  <c r="P1400" i="4"/>
  <c r="P1401" i="4"/>
  <c r="P1402" i="4"/>
  <c r="P1403" i="4"/>
  <c r="P1404" i="4"/>
  <c r="P1405" i="4"/>
  <c r="P1406" i="4"/>
  <c r="P1407" i="4"/>
  <c r="P1408" i="4"/>
  <c r="P1409" i="4"/>
  <c r="P1410" i="4"/>
  <c r="P1411" i="4"/>
  <c r="P1412" i="4"/>
  <c r="P1413" i="4"/>
  <c r="P1414" i="4"/>
  <c r="P1415" i="4"/>
  <c r="P1416" i="4"/>
  <c r="P1417" i="4"/>
  <c r="P1418" i="4"/>
  <c r="P1419" i="4"/>
  <c r="P1420" i="4"/>
  <c r="P1421" i="4"/>
  <c r="P1422" i="4"/>
  <c r="P1423" i="4"/>
  <c r="P1424" i="4"/>
  <c r="P1425" i="4"/>
  <c r="P1426" i="4"/>
  <c r="P1427" i="4"/>
  <c r="P1428" i="4"/>
  <c r="P1429" i="4"/>
  <c r="P1430" i="4"/>
  <c r="P1431" i="4"/>
  <c r="P1432" i="4"/>
  <c r="P1433" i="4"/>
  <c r="P1434" i="4"/>
  <c r="P1435" i="4"/>
  <c r="P1436" i="4"/>
  <c r="P1437" i="4"/>
  <c r="P1438" i="4"/>
  <c r="P1439" i="4"/>
  <c r="P1440" i="4"/>
  <c r="P1441" i="4"/>
  <c r="P1442" i="4"/>
  <c r="P1443" i="4"/>
  <c r="P1444" i="4"/>
  <c r="P1445" i="4"/>
  <c r="P1446" i="4"/>
  <c r="P1447" i="4"/>
  <c r="P1448" i="4"/>
  <c r="P1449" i="4"/>
  <c r="P1450" i="4"/>
  <c r="P1451" i="4"/>
  <c r="P1452" i="4"/>
  <c r="P1453" i="4"/>
  <c r="P1454" i="4"/>
  <c r="P1455" i="4"/>
  <c r="P1456" i="4"/>
  <c r="P1457" i="4"/>
  <c r="P1458" i="4"/>
  <c r="P1459" i="4"/>
  <c r="P1460" i="4"/>
  <c r="P1461" i="4"/>
  <c r="P1462" i="4"/>
  <c r="P1463" i="4"/>
  <c r="P1464" i="4"/>
  <c r="P1465" i="4"/>
  <c r="P1466" i="4"/>
  <c r="P1467" i="4"/>
  <c r="P1468" i="4"/>
  <c r="P1469" i="4"/>
  <c r="P1470" i="4"/>
  <c r="P1471" i="4"/>
  <c r="P1472" i="4"/>
  <c r="P1473" i="4"/>
  <c r="P1474" i="4"/>
  <c r="P1475" i="4"/>
  <c r="P1476" i="4"/>
  <c r="P1477" i="4"/>
  <c r="P1478" i="4"/>
  <c r="P1479" i="4"/>
  <c r="P1480" i="4"/>
  <c r="P1481" i="4"/>
  <c r="P1482" i="4"/>
  <c r="P1483" i="4"/>
  <c r="P1484" i="4"/>
  <c r="P1485" i="4"/>
  <c r="P1486" i="4"/>
  <c r="P1487" i="4"/>
  <c r="P1488" i="4"/>
  <c r="P1489" i="4"/>
  <c r="P1490" i="4"/>
  <c r="P1491" i="4"/>
  <c r="P1492" i="4"/>
  <c r="P1493" i="4"/>
  <c r="P1494" i="4"/>
  <c r="P1495" i="4"/>
  <c r="P1496" i="4"/>
  <c r="P1497" i="4"/>
  <c r="P1498" i="4"/>
  <c r="P1499" i="4"/>
  <c r="P1500" i="4"/>
  <c r="P1501" i="4"/>
  <c r="P1502" i="4"/>
  <c r="P1503" i="4"/>
  <c r="P1504" i="4"/>
  <c r="P1505" i="4"/>
  <c r="P1506" i="4"/>
  <c r="P1507" i="4"/>
  <c r="P1508" i="4"/>
  <c r="P1509" i="4"/>
  <c r="P1510" i="4"/>
  <c r="P1511" i="4"/>
  <c r="P1512" i="4"/>
  <c r="P1513" i="4"/>
  <c r="P1514" i="4"/>
  <c r="P1515" i="4"/>
  <c r="P1516" i="4"/>
  <c r="P1517" i="4"/>
  <c r="P1518" i="4"/>
  <c r="P1519" i="4"/>
  <c r="P1520" i="4"/>
  <c r="P1521" i="4"/>
  <c r="P1522" i="4"/>
  <c r="P1523" i="4"/>
  <c r="P1524" i="4"/>
  <c r="P1525" i="4"/>
  <c r="P1526" i="4"/>
  <c r="P1527" i="4"/>
  <c r="P1528" i="4"/>
  <c r="P1529" i="4"/>
  <c r="P1530" i="4"/>
  <c r="P1531" i="4"/>
  <c r="P1532" i="4"/>
  <c r="P1533" i="4"/>
  <c r="P1534" i="4"/>
  <c r="P1535" i="4"/>
  <c r="P1536" i="4"/>
  <c r="P1537" i="4"/>
  <c r="P1538" i="4"/>
  <c r="P1539" i="4"/>
  <c r="P1540" i="4"/>
  <c r="P1541" i="4"/>
  <c r="P1542" i="4"/>
  <c r="P1543" i="4"/>
  <c r="P1544" i="4"/>
  <c r="P1545" i="4"/>
  <c r="P1546" i="4"/>
  <c r="P1547" i="4"/>
  <c r="P1548" i="4"/>
  <c r="P1549" i="4"/>
  <c r="P1550" i="4"/>
  <c r="P1551" i="4"/>
  <c r="P1552" i="4"/>
  <c r="P1553" i="4"/>
  <c r="P1554" i="4"/>
  <c r="P1555" i="4"/>
  <c r="P1556" i="4"/>
  <c r="P1557" i="4"/>
  <c r="P1558" i="4"/>
  <c r="P1559" i="4"/>
  <c r="P1560" i="4"/>
  <c r="P1561" i="4"/>
  <c r="P1562" i="4"/>
  <c r="P1563" i="4"/>
  <c r="P1564" i="4"/>
  <c r="P1565" i="4"/>
  <c r="P1566" i="4"/>
  <c r="P1567" i="4"/>
  <c r="P1568" i="4"/>
  <c r="P1569" i="4"/>
  <c r="P1570" i="4"/>
  <c r="P1571" i="4"/>
  <c r="P1572" i="4"/>
  <c r="P1573" i="4"/>
  <c r="P1574" i="4"/>
  <c r="P1575" i="4"/>
  <c r="P1576" i="4"/>
  <c r="P1577" i="4"/>
  <c r="P1578" i="4"/>
  <c r="P1579" i="4"/>
  <c r="P1580" i="4"/>
  <c r="P1581" i="4"/>
  <c r="P1582" i="4"/>
  <c r="P1583" i="4"/>
  <c r="P1584" i="4"/>
  <c r="P1585" i="4"/>
  <c r="P1586" i="4"/>
  <c r="P1587" i="4"/>
  <c r="P1588" i="4"/>
  <c r="P1589" i="4"/>
  <c r="P1590" i="4"/>
  <c r="P1591" i="4"/>
  <c r="P1592" i="4"/>
  <c r="P1593" i="4"/>
  <c r="P1594" i="4"/>
  <c r="P1595" i="4"/>
  <c r="P1596" i="4"/>
  <c r="P1597" i="4"/>
  <c r="P1598" i="4"/>
  <c r="P1599" i="4"/>
  <c r="P1600" i="4"/>
  <c r="P1601" i="4"/>
  <c r="P1602" i="4"/>
  <c r="P1603" i="4"/>
  <c r="P1604" i="4"/>
  <c r="P1605" i="4"/>
  <c r="P1606" i="4"/>
  <c r="P1607" i="4"/>
  <c r="P1608" i="4"/>
  <c r="P1609" i="4"/>
  <c r="P1610" i="4"/>
  <c r="P1611" i="4"/>
  <c r="P1612" i="4"/>
  <c r="P1613" i="4"/>
  <c r="P1614" i="4"/>
  <c r="P1615" i="4"/>
  <c r="P1616" i="4"/>
  <c r="P1617" i="4"/>
  <c r="P1618" i="4"/>
  <c r="P1619" i="4"/>
  <c r="P1620" i="4"/>
  <c r="P1621" i="4"/>
  <c r="P1622" i="4"/>
  <c r="P1623" i="4"/>
  <c r="P1624" i="4"/>
  <c r="P1625" i="4"/>
  <c r="P1626" i="4"/>
  <c r="P1627" i="4"/>
  <c r="P1628" i="4"/>
  <c r="P1629" i="4"/>
  <c r="P1630" i="4"/>
  <c r="P1631" i="4"/>
  <c r="P1632" i="4"/>
  <c r="P1633" i="4"/>
  <c r="P1634" i="4"/>
  <c r="P1635" i="4"/>
  <c r="P1636" i="4"/>
  <c r="P1637" i="4"/>
  <c r="P1638" i="4"/>
  <c r="P1639" i="4"/>
  <c r="P1640" i="4"/>
  <c r="P1641" i="4"/>
  <c r="P1642" i="4"/>
  <c r="P1643" i="4"/>
  <c r="P1644" i="4"/>
  <c r="P1645" i="4"/>
  <c r="P1646" i="4"/>
  <c r="P1647" i="4"/>
  <c r="P1648" i="4"/>
  <c r="P1649" i="4"/>
  <c r="P1650" i="4"/>
  <c r="P1651" i="4"/>
  <c r="P1652" i="4"/>
  <c r="P1653" i="4"/>
  <c r="P1654" i="4"/>
  <c r="P1655" i="4"/>
  <c r="P1656" i="4"/>
  <c r="P1657" i="4"/>
  <c r="P1658" i="4"/>
  <c r="P1659" i="4"/>
  <c r="P1660" i="4"/>
  <c r="P1661" i="4"/>
  <c r="P1662" i="4"/>
  <c r="P1663" i="4"/>
  <c r="P1664" i="4"/>
  <c r="P1665" i="4"/>
  <c r="P1666" i="4"/>
  <c r="P1667" i="4"/>
  <c r="P1668" i="4"/>
  <c r="P1669" i="4"/>
  <c r="P1670" i="4"/>
  <c r="P1671" i="4"/>
  <c r="P1672" i="4"/>
  <c r="P1673" i="4"/>
  <c r="P1674" i="4"/>
  <c r="P1675" i="4"/>
  <c r="P1676" i="4"/>
  <c r="P1677" i="4"/>
  <c r="P1678" i="4"/>
  <c r="P1679" i="4"/>
  <c r="P1680" i="4"/>
  <c r="P1681" i="4"/>
  <c r="P1682" i="4"/>
  <c r="P1683" i="4"/>
  <c r="P1684" i="4"/>
  <c r="P1685" i="4"/>
  <c r="P1686" i="4"/>
  <c r="P1687" i="4"/>
  <c r="P1688" i="4"/>
  <c r="P1689" i="4"/>
  <c r="P1690" i="4"/>
  <c r="P1691" i="4"/>
  <c r="P1692" i="4"/>
  <c r="P1693" i="4"/>
  <c r="P1694" i="4"/>
  <c r="P1695" i="4"/>
  <c r="P1696" i="4"/>
  <c r="P1697" i="4"/>
  <c r="P1698" i="4"/>
  <c r="P1699" i="4"/>
  <c r="P1700" i="4"/>
  <c r="P1701" i="4"/>
  <c r="P1702" i="4"/>
  <c r="P1703" i="4"/>
  <c r="P1704" i="4"/>
  <c r="P1705" i="4"/>
  <c r="P1706" i="4"/>
  <c r="P1707" i="4"/>
  <c r="P1708" i="4"/>
  <c r="P1709" i="4"/>
  <c r="P1710" i="4"/>
  <c r="P1711" i="4"/>
  <c r="P1712" i="4"/>
  <c r="P1713" i="4"/>
  <c r="P1714" i="4"/>
  <c r="P1715" i="4"/>
  <c r="P1716" i="4"/>
  <c r="P1717" i="4"/>
  <c r="P1718" i="4"/>
  <c r="P1719" i="4"/>
  <c r="P1720" i="4"/>
  <c r="P1721" i="4"/>
  <c r="P1722" i="4"/>
  <c r="P1723" i="4"/>
  <c r="P1724" i="4"/>
  <c r="P1725" i="4"/>
  <c r="P1726" i="4"/>
  <c r="P1727" i="4"/>
  <c r="P1728" i="4"/>
  <c r="P1729" i="4"/>
  <c r="P1730" i="4"/>
  <c r="P1731" i="4"/>
  <c r="P1732" i="4"/>
  <c r="P1733" i="4"/>
  <c r="P1734" i="4"/>
  <c r="P1735" i="4"/>
  <c r="P1736" i="4"/>
  <c r="P1737" i="4"/>
  <c r="P1738" i="4"/>
  <c r="P1739" i="4"/>
  <c r="P1740" i="4"/>
  <c r="P1741" i="4"/>
  <c r="P1742" i="4"/>
  <c r="P1743" i="4"/>
  <c r="P1744" i="4"/>
  <c r="P1745" i="4"/>
  <c r="P1746" i="4"/>
  <c r="P1747" i="4"/>
  <c r="P1748" i="4"/>
  <c r="P1749" i="4"/>
  <c r="P1750" i="4"/>
  <c r="P1751" i="4"/>
  <c r="P1752" i="4"/>
  <c r="P1753" i="4"/>
  <c r="P1754" i="4"/>
  <c r="P1755" i="4"/>
  <c r="P1756" i="4"/>
  <c r="P1757" i="4"/>
  <c r="P1758" i="4"/>
  <c r="P1759" i="4"/>
  <c r="P1760" i="4"/>
  <c r="P1761" i="4"/>
  <c r="P1762" i="4"/>
  <c r="P1763" i="4"/>
  <c r="P1764" i="4"/>
  <c r="P1765" i="4"/>
  <c r="P1766" i="4"/>
  <c r="P1767" i="4"/>
  <c r="P1768" i="4"/>
  <c r="P1769" i="4"/>
  <c r="P1770" i="4"/>
  <c r="P1771" i="4"/>
  <c r="P1772" i="4"/>
  <c r="P1773" i="4"/>
  <c r="P1774" i="4"/>
  <c r="P1775" i="4"/>
  <c r="P1776" i="4"/>
  <c r="P1777" i="4"/>
  <c r="P1778" i="4"/>
  <c r="P1779" i="4"/>
  <c r="P1780" i="4"/>
  <c r="P1781" i="4"/>
  <c r="P1782" i="4"/>
  <c r="P1783" i="4"/>
  <c r="P1784" i="4"/>
  <c r="P1785" i="4"/>
  <c r="P1786" i="4"/>
  <c r="P1787" i="4"/>
  <c r="P1788" i="4"/>
  <c r="P1789" i="4"/>
  <c r="P1790" i="4"/>
  <c r="P1791" i="4"/>
  <c r="P1792" i="4"/>
  <c r="P1793" i="4"/>
  <c r="P1794" i="4"/>
  <c r="P1795" i="4"/>
  <c r="P1796" i="4"/>
  <c r="P1797" i="4"/>
  <c r="P1798" i="4"/>
  <c r="P1799" i="4"/>
  <c r="P1800" i="4"/>
  <c r="P1801" i="4"/>
  <c r="P1802" i="4"/>
  <c r="P1803" i="4"/>
  <c r="P1804" i="4"/>
  <c r="P1805" i="4"/>
  <c r="P1806" i="4"/>
  <c r="P1807" i="4"/>
  <c r="P1808" i="4"/>
  <c r="P1809" i="4"/>
  <c r="P1810" i="4"/>
  <c r="P1811" i="4"/>
  <c r="P1812" i="4"/>
  <c r="P1813" i="4"/>
  <c r="P1814" i="4"/>
  <c r="P1815" i="4"/>
  <c r="P1816" i="4"/>
  <c r="P1817" i="4"/>
  <c r="P1818" i="4"/>
  <c r="P1819" i="4"/>
  <c r="P1820" i="4"/>
  <c r="P1821" i="4"/>
  <c r="P1822" i="4"/>
  <c r="P1823" i="4"/>
  <c r="P1824" i="4"/>
  <c r="P1825" i="4"/>
  <c r="P1826" i="4"/>
  <c r="P1827" i="4"/>
  <c r="P1828" i="4"/>
  <c r="P1829" i="4"/>
  <c r="P1830" i="4"/>
  <c r="P1831" i="4"/>
  <c r="P1832" i="4"/>
  <c r="P1833" i="4"/>
  <c r="P1834" i="4"/>
  <c r="P1835" i="4"/>
  <c r="P1836" i="4"/>
  <c r="P1837" i="4"/>
  <c r="P1838" i="4"/>
  <c r="P1839" i="4"/>
  <c r="P1840" i="4"/>
  <c r="P1841" i="4"/>
  <c r="P1842" i="4"/>
  <c r="P1843" i="4"/>
  <c r="P1844" i="4"/>
  <c r="P1845" i="4"/>
  <c r="P1846" i="4"/>
  <c r="P1847" i="4"/>
  <c r="P1848" i="4"/>
  <c r="P1849" i="4"/>
  <c r="P1850" i="4"/>
  <c r="P1851" i="4"/>
  <c r="P1852" i="4"/>
  <c r="P1853" i="4"/>
  <c r="P1854" i="4"/>
  <c r="P1855" i="4"/>
  <c r="P1856" i="4"/>
  <c r="P1857" i="4"/>
  <c r="P1858" i="4"/>
  <c r="P1859" i="4"/>
  <c r="P1860" i="4"/>
  <c r="P1861" i="4"/>
  <c r="P1862" i="4"/>
  <c r="P1863" i="4"/>
  <c r="P1864" i="4"/>
  <c r="P1865" i="4"/>
  <c r="P1866" i="4"/>
  <c r="P1867" i="4"/>
  <c r="P1868" i="4"/>
  <c r="P1869" i="4"/>
  <c r="P1870" i="4"/>
  <c r="P1871" i="4"/>
  <c r="P1872" i="4"/>
  <c r="P1873" i="4"/>
  <c r="P1874" i="4"/>
  <c r="P1875" i="4"/>
  <c r="P1876" i="4"/>
  <c r="P1877" i="4"/>
  <c r="P1878" i="4"/>
  <c r="P1879" i="4"/>
  <c r="P1880" i="4"/>
  <c r="P1881" i="4"/>
  <c r="P1882" i="4"/>
  <c r="P1883" i="4"/>
  <c r="P1884" i="4"/>
  <c r="P1885" i="4"/>
  <c r="P1886" i="4"/>
  <c r="P1887" i="4"/>
  <c r="P1888" i="4"/>
  <c r="P1889" i="4"/>
  <c r="P1890" i="4"/>
  <c r="P1891" i="4"/>
  <c r="P1892" i="4"/>
  <c r="P1893" i="4"/>
  <c r="P1894" i="4"/>
  <c r="P1895" i="4"/>
  <c r="P1896" i="4"/>
  <c r="P1897" i="4"/>
  <c r="P1898" i="4"/>
  <c r="P1899" i="4"/>
  <c r="P1900" i="4"/>
  <c r="P1901" i="4"/>
  <c r="P1902" i="4"/>
  <c r="P1903" i="4"/>
  <c r="P1904" i="4"/>
  <c r="P1905" i="4"/>
  <c r="P1906" i="4"/>
  <c r="P1907" i="4"/>
  <c r="P1908" i="4"/>
  <c r="P1909" i="4"/>
  <c r="P1910" i="4"/>
  <c r="P1911" i="4"/>
  <c r="P1912" i="4"/>
  <c r="P1913" i="4"/>
  <c r="P1914" i="4"/>
  <c r="P1915" i="4"/>
  <c r="P1916" i="4"/>
  <c r="P1917" i="4"/>
  <c r="P1918" i="4"/>
  <c r="P1919" i="4"/>
  <c r="P1920" i="4"/>
  <c r="P1921" i="4"/>
  <c r="P1922" i="4"/>
  <c r="P1923" i="4"/>
  <c r="P1924" i="4"/>
  <c r="P1925" i="4"/>
  <c r="P1926" i="4"/>
  <c r="P1927" i="4"/>
  <c r="P1928" i="4"/>
  <c r="P1929" i="4"/>
  <c r="P1930" i="4"/>
  <c r="P1931" i="4"/>
  <c r="P1932" i="4"/>
  <c r="P1933" i="4"/>
  <c r="P1934" i="4"/>
  <c r="P1935" i="4"/>
  <c r="P1936" i="4"/>
  <c r="P1937" i="4"/>
  <c r="P1938" i="4"/>
  <c r="P1939" i="4"/>
  <c r="P1940" i="4"/>
  <c r="P1941" i="4"/>
  <c r="P1942" i="4"/>
  <c r="P1943" i="4"/>
  <c r="P1944" i="4"/>
  <c r="P1945" i="4"/>
  <c r="P1946" i="4"/>
  <c r="P1947" i="4"/>
  <c r="P1948" i="4"/>
  <c r="P1949" i="4"/>
  <c r="P1950" i="4"/>
  <c r="P1951" i="4"/>
  <c r="P1952" i="4"/>
  <c r="P1953" i="4"/>
  <c r="P1954" i="4"/>
  <c r="P1955" i="4"/>
  <c r="P1956" i="4"/>
  <c r="P1957" i="4"/>
  <c r="P1958" i="4"/>
  <c r="P1959" i="4"/>
  <c r="P1960" i="4"/>
  <c r="P1961" i="4"/>
  <c r="P1962" i="4"/>
  <c r="P1963" i="4"/>
  <c r="P1964" i="4"/>
  <c r="P1965" i="4"/>
  <c r="P1966" i="4"/>
  <c r="P1967" i="4"/>
  <c r="P1968" i="4"/>
  <c r="P1969" i="4"/>
  <c r="P1970" i="4"/>
  <c r="P1971" i="4"/>
  <c r="P1972" i="4"/>
  <c r="P1973" i="4"/>
  <c r="P1974" i="4"/>
  <c r="P1975" i="4"/>
  <c r="P1976" i="4"/>
  <c r="P1977" i="4"/>
  <c r="P1978" i="4"/>
  <c r="P1979" i="4"/>
  <c r="P1980" i="4"/>
  <c r="P1981" i="4"/>
  <c r="P1982" i="4"/>
  <c r="P1983" i="4"/>
  <c r="P1984" i="4"/>
  <c r="P1985" i="4"/>
  <c r="P1986" i="4"/>
  <c r="P1987" i="4"/>
  <c r="P1988" i="4"/>
  <c r="P1989" i="4"/>
  <c r="P1990" i="4"/>
  <c r="P1991" i="4"/>
  <c r="P1992" i="4"/>
  <c r="P1993" i="4"/>
  <c r="P1994" i="4"/>
  <c r="P1995" i="4"/>
  <c r="P1996" i="4"/>
  <c r="P1997" i="4"/>
  <c r="P1998" i="4"/>
  <c r="P1999" i="4"/>
  <c r="P2000" i="4"/>
  <c r="O3" i="4"/>
  <c r="AF3" i="4"/>
  <c r="O4" i="4"/>
  <c r="AF4" i="4"/>
  <c r="O5" i="4"/>
  <c r="AF5" i="4" s="1"/>
  <c r="O6" i="4"/>
  <c r="AF6" i="4"/>
  <c r="O7" i="4"/>
  <c r="AF7" i="4"/>
  <c r="O8" i="4"/>
  <c r="AF8" i="4" s="1"/>
  <c r="O9" i="4"/>
  <c r="AF9" i="4"/>
  <c r="O10" i="4"/>
  <c r="AF10" i="4"/>
  <c r="O11" i="4"/>
  <c r="AF11" i="4" s="1"/>
  <c r="O12" i="4"/>
  <c r="AF12" i="4"/>
  <c r="O13" i="4"/>
  <c r="AF13" i="4" s="1"/>
  <c r="O14" i="4"/>
  <c r="AF14" i="4" s="1"/>
  <c r="O15" i="4"/>
  <c r="AF15" i="4"/>
  <c r="O16" i="4"/>
  <c r="AF16" i="4"/>
  <c r="O17" i="4"/>
  <c r="AF17" i="4" s="1"/>
  <c r="O18" i="4"/>
  <c r="AF18" i="4"/>
  <c r="O19" i="4"/>
  <c r="AF19" i="4" s="1"/>
  <c r="O20" i="4"/>
  <c r="AF20" i="4" s="1"/>
  <c r="O21" i="4"/>
  <c r="AF21" i="4"/>
  <c r="O22" i="4"/>
  <c r="AF22" i="4" s="1"/>
  <c r="O23" i="4"/>
  <c r="AF23" i="4" s="1"/>
  <c r="O24" i="4"/>
  <c r="AF24" i="4"/>
  <c r="O25" i="4"/>
  <c r="AF25" i="4"/>
  <c r="O26" i="4"/>
  <c r="AF26" i="4" s="1"/>
  <c r="O27" i="4"/>
  <c r="AF27" i="4"/>
  <c r="O28" i="4"/>
  <c r="AF28" i="4"/>
  <c r="O29" i="4"/>
  <c r="AF29" i="4" s="1"/>
  <c r="O30" i="4"/>
  <c r="AF30" i="4"/>
  <c r="O31" i="4"/>
  <c r="AF31" i="4" s="1"/>
  <c r="O32" i="4"/>
  <c r="AF32" i="4" s="1"/>
  <c r="O33" i="4"/>
  <c r="AF33" i="4"/>
  <c r="O34" i="4"/>
  <c r="AF34" i="4"/>
  <c r="O35" i="4"/>
  <c r="AF35" i="4" s="1"/>
  <c r="O36" i="4"/>
  <c r="AF36" i="4" s="1"/>
  <c r="O37" i="4"/>
  <c r="AF37" i="4"/>
  <c r="O38" i="4"/>
  <c r="AF38" i="4" s="1"/>
  <c r="O39" i="4"/>
  <c r="AF39" i="4"/>
  <c r="O40" i="4"/>
  <c r="AF40" i="4"/>
  <c r="O41" i="4"/>
  <c r="AF41" i="4" s="1"/>
  <c r="O42" i="4"/>
  <c r="AF42" i="4" s="1"/>
  <c r="O43" i="4"/>
  <c r="AF43" i="4" s="1"/>
  <c r="O44" i="4"/>
  <c r="AF44" i="4" s="1"/>
  <c r="O45" i="4"/>
  <c r="AF45" i="4"/>
  <c r="O46" i="4"/>
  <c r="AF46" i="4"/>
  <c r="O47" i="4"/>
  <c r="AF47" i="4" s="1"/>
  <c r="O48" i="4"/>
  <c r="AF48" i="4" s="1"/>
  <c r="O49" i="4"/>
  <c r="AF49" i="4" s="1"/>
  <c r="O50" i="4"/>
  <c r="AF50" i="4" s="1"/>
  <c r="O51" i="4"/>
  <c r="AF51" i="4" s="1"/>
  <c r="O52" i="4"/>
  <c r="AF52" i="4"/>
  <c r="O53" i="4"/>
  <c r="AF53" i="4" s="1"/>
  <c r="O54" i="4"/>
  <c r="AF54" i="4" s="1"/>
  <c r="O55" i="4"/>
  <c r="AF55" i="4"/>
  <c r="O56" i="4"/>
  <c r="AF56" i="4" s="1"/>
  <c r="O57" i="4"/>
  <c r="AF57" i="4" s="1"/>
  <c r="O58" i="4"/>
  <c r="AF58" i="4" s="1"/>
  <c r="O59" i="4"/>
  <c r="AF59" i="4" s="1"/>
  <c r="O60" i="4"/>
  <c r="AF60" i="4" s="1"/>
  <c r="O61" i="4"/>
  <c r="AF61" i="4"/>
  <c r="O62" i="4"/>
  <c r="AF62" i="4" s="1"/>
  <c r="O63" i="4"/>
  <c r="AF63" i="4" s="1"/>
  <c r="O64" i="4"/>
  <c r="AF64" i="4"/>
  <c r="O65" i="4"/>
  <c r="AF65" i="4" s="1"/>
  <c r="O66" i="4"/>
  <c r="AF66" i="4" s="1"/>
  <c r="O67" i="4"/>
  <c r="AF67" i="4" s="1"/>
  <c r="O68" i="4"/>
  <c r="AF68" i="4" s="1"/>
  <c r="O69" i="4"/>
  <c r="AF69" i="4" s="1"/>
  <c r="O70" i="4"/>
  <c r="AF70" i="4"/>
  <c r="O71" i="4"/>
  <c r="AF71" i="4" s="1"/>
  <c r="O72" i="4"/>
  <c r="AF72" i="4" s="1"/>
  <c r="O73" i="4"/>
  <c r="AF73" i="4"/>
  <c r="O74" i="4"/>
  <c r="AF74" i="4" s="1"/>
  <c r="O75" i="4"/>
  <c r="AF75" i="4" s="1"/>
  <c r="O76" i="4"/>
  <c r="AF76" i="4" s="1"/>
  <c r="O77" i="4"/>
  <c r="AF77" i="4" s="1"/>
  <c r="O78" i="4"/>
  <c r="AF78" i="4" s="1"/>
  <c r="O79" i="4"/>
  <c r="AF79" i="4"/>
  <c r="O80" i="4"/>
  <c r="AF80" i="4" s="1"/>
  <c r="O81" i="4"/>
  <c r="AF81" i="4" s="1"/>
  <c r="O82" i="4"/>
  <c r="AF82" i="4" s="1"/>
  <c r="O83" i="4"/>
  <c r="AF83" i="4" s="1"/>
  <c r="O84" i="4"/>
  <c r="AF84" i="4" s="1"/>
  <c r="O85" i="4"/>
  <c r="AF85" i="4" s="1"/>
  <c r="O86" i="4"/>
  <c r="AF86" i="4" s="1"/>
  <c r="O87" i="4"/>
  <c r="AF87" i="4" s="1"/>
  <c r="O88" i="4"/>
  <c r="AF88" i="4"/>
  <c r="O89" i="4"/>
  <c r="AF89" i="4" s="1"/>
  <c r="O90" i="4"/>
  <c r="AF90" i="4" s="1"/>
  <c r="O91" i="4"/>
  <c r="AF91" i="4" s="1"/>
  <c r="O92" i="4"/>
  <c r="AF92" i="4" s="1"/>
  <c r="O93" i="4"/>
  <c r="AF93" i="4" s="1"/>
  <c r="O94" i="4"/>
  <c r="AF94" i="4"/>
  <c r="O95" i="4"/>
  <c r="AF95" i="4" s="1"/>
  <c r="O96" i="4"/>
  <c r="AF96" i="4" s="1"/>
  <c r="O97" i="4"/>
  <c r="AF97" i="4"/>
  <c r="O98" i="4"/>
  <c r="AF98" i="4" s="1"/>
  <c r="O99" i="4"/>
  <c r="AF99" i="4" s="1"/>
  <c r="O100" i="4"/>
  <c r="AF100" i="4" s="1"/>
  <c r="O101" i="4"/>
  <c r="AF101" i="4" s="1"/>
  <c r="O102" i="4"/>
  <c r="AF102" i="4" s="1"/>
  <c r="O103" i="4"/>
  <c r="AF103" i="4"/>
  <c r="O104" i="4"/>
  <c r="AF104" i="4" s="1"/>
  <c r="O105" i="4"/>
  <c r="AF105" i="4" s="1"/>
  <c r="O106" i="4"/>
  <c r="AF106" i="4"/>
  <c r="O107" i="4"/>
  <c r="AF107" i="4" s="1"/>
  <c r="O108" i="4"/>
  <c r="AF108" i="4" s="1"/>
  <c r="O109" i="4"/>
  <c r="AF109" i="4" s="1"/>
  <c r="O110" i="4"/>
  <c r="AF110" i="4" s="1"/>
  <c r="O111" i="4"/>
  <c r="AF111" i="4" s="1"/>
  <c r="O112" i="4"/>
  <c r="AF112" i="4" s="1"/>
  <c r="O113" i="4"/>
  <c r="AF113" i="4" s="1"/>
  <c r="O114" i="4"/>
  <c r="AF114" i="4" s="1"/>
  <c r="O115" i="4"/>
  <c r="AF115" i="4"/>
  <c r="O116" i="4"/>
  <c r="AF116" i="4" s="1"/>
  <c r="O117" i="4"/>
  <c r="AF117" i="4" s="1"/>
  <c r="O118" i="4"/>
  <c r="AF118" i="4" s="1"/>
  <c r="O119" i="4"/>
  <c r="AF119" i="4" s="1"/>
  <c r="O120" i="4"/>
  <c r="AF120" i="4" s="1"/>
  <c r="O121" i="4"/>
  <c r="AF121" i="4"/>
  <c r="O122" i="4"/>
  <c r="AF122" i="4" s="1"/>
  <c r="O123" i="4"/>
  <c r="AF123" i="4" s="1"/>
  <c r="O124" i="4"/>
  <c r="AF124" i="4"/>
  <c r="O125" i="4"/>
  <c r="AF125" i="4" s="1"/>
  <c r="O126" i="4"/>
  <c r="AF126" i="4" s="1"/>
  <c r="O127" i="4"/>
  <c r="AF127" i="4" s="1"/>
  <c r="O128" i="4"/>
  <c r="AF128" i="4" s="1"/>
  <c r="O129" i="4"/>
  <c r="AF129" i="4" s="1"/>
  <c r="O130" i="4"/>
  <c r="AF130" i="4" s="1"/>
  <c r="O131" i="4"/>
  <c r="AF131" i="4" s="1"/>
  <c r="O132" i="4"/>
  <c r="AF132" i="4" s="1"/>
  <c r="O133" i="4"/>
  <c r="AF133" i="4"/>
  <c r="O134" i="4"/>
  <c r="AF134" i="4" s="1"/>
  <c r="O135" i="4"/>
  <c r="AF135" i="4" s="1"/>
  <c r="O136" i="4"/>
  <c r="AF136" i="4" s="1"/>
  <c r="O137" i="4"/>
  <c r="AF137" i="4" s="1"/>
  <c r="O138" i="4"/>
  <c r="AF138" i="4" s="1"/>
  <c r="O139" i="4"/>
  <c r="AF139" i="4"/>
  <c r="O140" i="4"/>
  <c r="AF140" i="4" s="1"/>
  <c r="O141" i="4"/>
  <c r="AF141" i="4" s="1"/>
  <c r="O142" i="4"/>
  <c r="AF142" i="4"/>
  <c r="O143" i="4"/>
  <c r="AF143" i="4" s="1"/>
  <c r="O144" i="4"/>
  <c r="AF144" i="4" s="1"/>
  <c r="O145" i="4"/>
  <c r="AF145" i="4" s="1"/>
  <c r="O146" i="4"/>
  <c r="AF146" i="4" s="1"/>
  <c r="O147" i="4"/>
  <c r="AF147" i="4" s="1"/>
  <c r="O148" i="4"/>
  <c r="AF148" i="4"/>
  <c r="O149" i="4"/>
  <c r="AF149" i="4" s="1"/>
  <c r="O150" i="4"/>
  <c r="AF150" i="4" s="1"/>
  <c r="O151" i="4"/>
  <c r="AF151" i="4"/>
  <c r="O152" i="4"/>
  <c r="AF152" i="4" s="1"/>
  <c r="O153" i="4"/>
  <c r="AF153" i="4" s="1"/>
  <c r="O154" i="4"/>
  <c r="AF154" i="4" s="1"/>
  <c r="O155" i="4"/>
  <c r="AF155" i="4" s="1"/>
  <c r="O156" i="4"/>
  <c r="AF156" i="4" s="1"/>
  <c r="O157" i="4"/>
  <c r="AF157" i="4"/>
  <c r="O158" i="4"/>
  <c r="AF158" i="4" s="1"/>
  <c r="O159" i="4"/>
  <c r="AF159" i="4" s="1"/>
  <c r="O160" i="4"/>
  <c r="AF160" i="4"/>
  <c r="O161" i="4"/>
  <c r="AF161" i="4" s="1"/>
  <c r="O162" i="4"/>
  <c r="AF162" i="4" s="1"/>
  <c r="O163" i="4"/>
  <c r="AF163" i="4" s="1"/>
  <c r="O164" i="4"/>
  <c r="AF164" i="4" s="1"/>
  <c r="O165" i="4"/>
  <c r="AF165" i="4" s="1"/>
  <c r="O166" i="4"/>
  <c r="AF166" i="4" s="1"/>
  <c r="O167" i="4"/>
  <c r="AF167" i="4" s="1"/>
  <c r="O168" i="4"/>
  <c r="AF168" i="4" s="1"/>
  <c r="O169" i="4"/>
  <c r="AF169" i="4"/>
  <c r="O170" i="4"/>
  <c r="AF170" i="4" s="1"/>
  <c r="O171" i="4"/>
  <c r="AF171" i="4" s="1"/>
  <c r="O172" i="4"/>
  <c r="AF172" i="4" s="1"/>
  <c r="O173" i="4"/>
  <c r="AF173" i="4" s="1"/>
  <c r="O174" i="4"/>
  <c r="AF174" i="4" s="1"/>
  <c r="O175" i="4"/>
  <c r="AF175" i="4"/>
  <c r="O176" i="4"/>
  <c r="AF176" i="4" s="1"/>
  <c r="O177" i="4"/>
  <c r="AF177" i="4" s="1"/>
  <c r="O178" i="4"/>
  <c r="AF178" i="4"/>
  <c r="O179" i="4"/>
  <c r="AF179" i="4" s="1"/>
  <c r="O180" i="4"/>
  <c r="AF180" i="4" s="1"/>
  <c r="O181" i="4"/>
  <c r="AF181" i="4" s="1"/>
  <c r="O182" i="4"/>
  <c r="AF182" i="4" s="1"/>
  <c r="O183" i="4"/>
  <c r="AF183" i="4" s="1"/>
  <c r="O184" i="4"/>
  <c r="AF184" i="4" s="1"/>
  <c r="O185" i="4"/>
  <c r="AF185" i="4" s="1"/>
  <c r="O186" i="4"/>
  <c r="AF186" i="4" s="1"/>
  <c r="O187" i="4"/>
  <c r="AF187" i="4"/>
  <c r="O188" i="4"/>
  <c r="AF188" i="4" s="1"/>
  <c r="O189" i="4"/>
  <c r="AF189" i="4" s="1"/>
  <c r="O190" i="4"/>
  <c r="AF190" i="4" s="1"/>
  <c r="O191" i="4"/>
  <c r="AF191" i="4" s="1"/>
  <c r="O192" i="4"/>
  <c r="AF192" i="4" s="1"/>
  <c r="O193" i="4"/>
  <c r="AF193" i="4" s="1"/>
  <c r="O194" i="4"/>
  <c r="AF194" i="4" s="1"/>
  <c r="O195" i="4"/>
  <c r="AF195" i="4" s="1"/>
  <c r="O196" i="4"/>
  <c r="AF196" i="4"/>
  <c r="O197" i="4"/>
  <c r="AF197" i="4" s="1"/>
  <c r="O198" i="4"/>
  <c r="AF198" i="4" s="1"/>
  <c r="O199" i="4"/>
  <c r="AF199" i="4" s="1"/>
  <c r="O200" i="4"/>
  <c r="AF200" i="4" s="1"/>
  <c r="O201" i="4"/>
  <c r="AF201" i="4" s="1"/>
  <c r="O202" i="4"/>
  <c r="AF202" i="4"/>
  <c r="O203" i="4"/>
  <c r="AF203" i="4" s="1"/>
  <c r="O204" i="4"/>
  <c r="AF204" i="4" s="1"/>
  <c r="O205" i="4"/>
  <c r="AF205" i="4"/>
  <c r="O206" i="4"/>
  <c r="AF206" i="4" s="1"/>
  <c r="O207" i="4"/>
  <c r="AF207" i="4" s="1"/>
  <c r="O208" i="4"/>
  <c r="AF208" i="4" s="1"/>
  <c r="O209" i="4"/>
  <c r="AF209" i="4" s="1"/>
  <c r="O210" i="4"/>
  <c r="AF210" i="4" s="1"/>
  <c r="O211" i="4"/>
  <c r="AF211" i="4"/>
  <c r="O212" i="4"/>
  <c r="AF212" i="4" s="1"/>
  <c r="O213" i="4"/>
  <c r="AF213" i="4" s="1"/>
  <c r="O214" i="4"/>
  <c r="AF214" i="4"/>
  <c r="O215" i="4"/>
  <c r="AF215" i="4" s="1"/>
  <c r="O216" i="4"/>
  <c r="AF216" i="4" s="1"/>
  <c r="O217" i="4"/>
  <c r="AF217" i="4" s="1"/>
  <c r="O218" i="4"/>
  <c r="AF218" i="4" s="1"/>
  <c r="O219" i="4"/>
  <c r="AF219" i="4" s="1"/>
  <c r="O220" i="4"/>
  <c r="AF220" i="4" s="1"/>
  <c r="O221" i="4"/>
  <c r="AF221" i="4" s="1"/>
  <c r="O222" i="4"/>
  <c r="AF222" i="4" s="1"/>
  <c r="O223" i="4"/>
  <c r="AF223" i="4"/>
  <c r="O224" i="4"/>
  <c r="AF224" i="4" s="1"/>
  <c r="O225" i="4"/>
  <c r="AF225" i="4" s="1"/>
  <c r="O226" i="4"/>
  <c r="AF226" i="4" s="1"/>
  <c r="O227" i="4"/>
  <c r="AF227" i="4" s="1"/>
  <c r="O228" i="4"/>
  <c r="AF228" i="4" s="1"/>
  <c r="O229" i="4"/>
  <c r="AF229" i="4"/>
  <c r="O230" i="4"/>
  <c r="AF230" i="4" s="1"/>
  <c r="O231" i="4"/>
  <c r="AF231" i="4" s="1"/>
  <c r="O232" i="4"/>
  <c r="AF232" i="4"/>
  <c r="O233" i="4"/>
  <c r="AF233" i="4" s="1"/>
  <c r="O234" i="4"/>
  <c r="AF234" i="4" s="1"/>
  <c r="O235" i="4"/>
  <c r="AF235" i="4" s="1"/>
  <c r="O236" i="4"/>
  <c r="AF236" i="4" s="1"/>
  <c r="O237" i="4"/>
  <c r="AF237" i="4" s="1"/>
  <c r="O238" i="4"/>
  <c r="AF238" i="4" s="1"/>
  <c r="O239" i="4"/>
  <c r="AF239" i="4" s="1"/>
  <c r="O240" i="4"/>
  <c r="AF240" i="4" s="1"/>
  <c r="O241" i="4"/>
  <c r="AF241" i="4"/>
  <c r="O242" i="4"/>
  <c r="AF242" i="4" s="1"/>
  <c r="O243" i="4"/>
  <c r="AF243" i="4" s="1"/>
  <c r="O244" i="4"/>
  <c r="AF244" i="4" s="1"/>
  <c r="O245" i="4"/>
  <c r="AF245" i="4" s="1"/>
  <c r="O246" i="4"/>
  <c r="AF246" i="4" s="1"/>
  <c r="O247" i="4"/>
  <c r="AF247" i="4" s="1"/>
  <c r="O248" i="4"/>
  <c r="AF248" i="4" s="1"/>
  <c r="O249" i="4"/>
  <c r="AF249" i="4" s="1"/>
  <c r="O250" i="4"/>
  <c r="AF250" i="4"/>
  <c r="O251" i="4"/>
  <c r="AF251" i="4" s="1"/>
  <c r="O252" i="4"/>
  <c r="AF252" i="4" s="1"/>
  <c r="O253" i="4"/>
  <c r="AF253" i="4" s="1"/>
  <c r="O254" i="4"/>
  <c r="AF254" i="4" s="1"/>
  <c r="O255" i="4"/>
  <c r="AF255" i="4" s="1"/>
  <c r="O256" i="4"/>
  <c r="AF256" i="4"/>
  <c r="O257" i="4"/>
  <c r="AF257" i="4" s="1"/>
  <c r="O258" i="4"/>
  <c r="AF258" i="4" s="1"/>
  <c r="O259" i="4"/>
  <c r="AF259" i="4"/>
  <c r="O260" i="4"/>
  <c r="AF260" i="4"/>
  <c r="O261" i="4"/>
  <c r="AF261" i="4" s="1"/>
  <c r="O262" i="4"/>
  <c r="AF262" i="4"/>
  <c r="O263" i="4"/>
  <c r="AF263" i="4"/>
  <c r="O264" i="4"/>
  <c r="AF264" i="4" s="1"/>
  <c r="O265" i="4"/>
  <c r="AF265" i="4"/>
  <c r="O266" i="4"/>
  <c r="AF266" i="4" s="1"/>
  <c r="O267" i="4"/>
  <c r="AF267" i="4" s="1"/>
  <c r="O268" i="4"/>
  <c r="AF268" i="4"/>
  <c r="O269" i="4"/>
  <c r="AF269" i="4"/>
  <c r="O270" i="4"/>
  <c r="AF270" i="4" s="1"/>
  <c r="O271" i="4"/>
  <c r="AF271" i="4"/>
  <c r="O272" i="4"/>
  <c r="AF272" i="4" s="1"/>
  <c r="O273" i="4"/>
  <c r="AF273" i="4" s="1"/>
  <c r="O274" i="4"/>
  <c r="AF274" i="4"/>
  <c r="O275" i="4"/>
  <c r="AF275" i="4"/>
  <c r="O276" i="4"/>
  <c r="AF276" i="4" s="1"/>
  <c r="O277" i="4"/>
  <c r="AF277" i="4"/>
  <c r="O278" i="4"/>
  <c r="AF278" i="4"/>
  <c r="O279" i="4"/>
  <c r="AF279" i="4" s="1"/>
  <c r="O280" i="4"/>
  <c r="AF280" i="4" s="1"/>
  <c r="O281" i="4"/>
  <c r="AF281" i="4" s="1"/>
  <c r="O282" i="4"/>
  <c r="AF282" i="4" s="1"/>
  <c r="O283" i="4"/>
  <c r="AF283" i="4"/>
  <c r="O284" i="4"/>
  <c r="AF284" i="4"/>
  <c r="O285" i="4"/>
  <c r="AF285" i="4" s="1"/>
  <c r="O286" i="4"/>
  <c r="AF286" i="4"/>
  <c r="O287" i="4"/>
  <c r="AF287" i="4" s="1"/>
  <c r="O288" i="4"/>
  <c r="AF288" i="4" s="1"/>
  <c r="O289" i="4"/>
  <c r="AF289" i="4"/>
  <c r="O290" i="4"/>
  <c r="AF290" i="4" s="1"/>
  <c r="O291" i="4"/>
  <c r="AF291" i="4" s="1"/>
  <c r="O292" i="4"/>
  <c r="AF292" i="4"/>
  <c r="O293" i="4"/>
  <c r="AF293" i="4"/>
  <c r="O294" i="4"/>
  <c r="AF294" i="4" s="1"/>
  <c r="O295" i="4"/>
  <c r="AF295" i="4"/>
  <c r="O296" i="4"/>
  <c r="AF296" i="4"/>
  <c r="O297" i="4"/>
  <c r="AF297" i="4" s="1"/>
  <c r="O298" i="4"/>
  <c r="AF298" i="4" s="1"/>
  <c r="O299" i="4"/>
  <c r="AF299" i="4"/>
  <c r="O300" i="4"/>
  <c r="AF300" i="4" s="1"/>
  <c r="O301" i="4"/>
  <c r="AF301" i="4" s="1"/>
  <c r="O302" i="4"/>
  <c r="AF302" i="4" s="1"/>
  <c r="O303" i="4"/>
  <c r="AF303" i="4" s="1"/>
  <c r="O304" i="4"/>
  <c r="AF304" i="4" s="1"/>
  <c r="O305" i="4"/>
  <c r="AF305" i="4"/>
  <c r="O306" i="4"/>
  <c r="AF306" i="4" s="1"/>
  <c r="O307" i="4"/>
  <c r="AF307" i="4" s="1"/>
  <c r="O308" i="4"/>
  <c r="AF308" i="4"/>
  <c r="O309" i="4"/>
  <c r="AF309" i="4" s="1"/>
  <c r="O310" i="4"/>
  <c r="AF310" i="4" s="1"/>
  <c r="O311" i="4"/>
  <c r="AF311" i="4" s="1"/>
  <c r="O312" i="4"/>
  <c r="AF312" i="4" s="1"/>
  <c r="O313" i="4"/>
  <c r="AF313" i="4" s="1"/>
  <c r="O314" i="4"/>
  <c r="AF314" i="4"/>
  <c r="O315" i="4"/>
  <c r="AF315" i="4" s="1"/>
  <c r="O316" i="4"/>
  <c r="AF316" i="4" s="1"/>
  <c r="O317" i="4"/>
  <c r="AF317" i="4"/>
  <c r="O318" i="4"/>
  <c r="AF318" i="4" s="1"/>
  <c r="O319" i="4"/>
  <c r="AF319" i="4" s="1"/>
  <c r="O320" i="4"/>
  <c r="AF320" i="4" s="1"/>
  <c r="O321" i="4"/>
  <c r="AF321" i="4" s="1"/>
  <c r="O322" i="4"/>
  <c r="AF322" i="4" s="1"/>
  <c r="O323" i="4"/>
  <c r="AF323" i="4"/>
  <c r="O324" i="4"/>
  <c r="AF324" i="4" s="1"/>
  <c r="O325" i="4"/>
  <c r="AF325" i="4" s="1"/>
  <c r="O326" i="4"/>
  <c r="AF326" i="4"/>
  <c r="O327" i="4"/>
  <c r="AF327" i="4" s="1"/>
  <c r="O328" i="4"/>
  <c r="AF328" i="4" s="1"/>
  <c r="O329" i="4"/>
  <c r="AF329" i="4" s="1"/>
  <c r="O330" i="4"/>
  <c r="AF330" i="4" s="1"/>
  <c r="O331" i="4"/>
  <c r="AF331" i="4" s="1"/>
  <c r="O332" i="4"/>
  <c r="AF332" i="4"/>
  <c r="O333" i="4"/>
  <c r="AF333" i="4" s="1"/>
  <c r="O334" i="4"/>
  <c r="AF334" i="4" s="1"/>
  <c r="O335" i="4"/>
  <c r="AF335" i="4"/>
  <c r="O336" i="4"/>
  <c r="AF336" i="4" s="1"/>
  <c r="O337" i="4"/>
  <c r="AF337" i="4" s="1"/>
  <c r="O338" i="4"/>
  <c r="AF338" i="4" s="1"/>
  <c r="O339" i="4"/>
  <c r="AF339" i="4" s="1"/>
  <c r="O340" i="4"/>
  <c r="AF340" i="4" s="1"/>
  <c r="O341" i="4"/>
  <c r="AF341" i="4"/>
  <c r="O342" i="4"/>
  <c r="AF342" i="4" s="1"/>
  <c r="O343" i="4"/>
  <c r="AF343" i="4" s="1"/>
  <c r="O344" i="4"/>
  <c r="AF344" i="4"/>
  <c r="O345" i="4"/>
  <c r="AF345" i="4" s="1"/>
  <c r="O346" i="4"/>
  <c r="AF346" i="4" s="1"/>
  <c r="O347" i="4"/>
  <c r="AF347" i="4" s="1"/>
  <c r="O348" i="4"/>
  <c r="AF348" i="4" s="1"/>
  <c r="O349" i="4"/>
  <c r="AF349" i="4" s="1"/>
  <c r="O350" i="4"/>
  <c r="AF350" i="4"/>
  <c r="O351" i="4"/>
  <c r="AF351" i="4" s="1"/>
  <c r="O352" i="4"/>
  <c r="AF352" i="4" s="1"/>
  <c r="O353" i="4"/>
  <c r="AF353" i="4"/>
  <c r="O354" i="4"/>
  <c r="AF354" i="4" s="1"/>
  <c r="O355" i="4"/>
  <c r="AF355" i="4" s="1"/>
  <c r="O356" i="4"/>
  <c r="AF356" i="4" s="1"/>
  <c r="O357" i="4"/>
  <c r="AF357" i="4" s="1"/>
  <c r="O358" i="4"/>
  <c r="AF358" i="4" s="1"/>
  <c r="O359" i="4"/>
  <c r="AF359" i="4"/>
  <c r="O360" i="4"/>
  <c r="AF360" i="4" s="1"/>
  <c r="O361" i="4"/>
  <c r="AF361" i="4" s="1"/>
  <c r="O362" i="4"/>
  <c r="AF362" i="4"/>
  <c r="O363" i="4"/>
  <c r="AF363" i="4" s="1"/>
  <c r="O364" i="4"/>
  <c r="AF364" i="4" s="1"/>
  <c r="O365" i="4"/>
  <c r="AF365" i="4" s="1"/>
  <c r="O366" i="4"/>
  <c r="AF366" i="4" s="1"/>
  <c r="O367" i="4"/>
  <c r="AF367" i="4" s="1"/>
  <c r="O368" i="4"/>
  <c r="AF368" i="4"/>
  <c r="O369" i="4"/>
  <c r="AF369" i="4" s="1"/>
  <c r="O370" i="4"/>
  <c r="AF370" i="4" s="1"/>
  <c r="O371" i="4"/>
  <c r="AF371" i="4"/>
  <c r="O372" i="4"/>
  <c r="AF372" i="4" s="1"/>
  <c r="O373" i="4"/>
  <c r="AF373" i="4" s="1"/>
  <c r="O374" i="4"/>
  <c r="AF374" i="4" s="1"/>
  <c r="O375" i="4"/>
  <c r="AF375" i="4" s="1"/>
  <c r="O376" i="4"/>
  <c r="AF376" i="4" s="1"/>
  <c r="O377" i="4"/>
  <c r="AF377" i="4"/>
  <c r="O378" i="4"/>
  <c r="AF378" i="4" s="1"/>
  <c r="O379" i="4"/>
  <c r="AF379" i="4" s="1"/>
  <c r="O380" i="4"/>
  <c r="AF380" i="4"/>
  <c r="O381" i="4"/>
  <c r="AF381" i="4" s="1"/>
  <c r="O382" i="4"/>
  <c r="AF382" i="4" s="1"/>
  <c r="O383" i="4"/>
  <c r="AF383" i="4" s="1"/>
  <c r="O384" i="4"/>
  <c r="AF384" i="4" s="1"/>
  <c r="O385" i="4"/>
  <c r="AF385" i="4" s="1"/>
  <c r="O386" i="4"/>
  <c r="AF386" i="4"/>
  <c r="O387" i="4"/>
  <c r="AF387" i="4" s="1"/>
  <c r="O388" i="4"/>
  <c r="AF388" i="4" s="1"/>
  <c r="O389" i="4"/>
  <c r="AF389" i="4"/>
  <c r="O390" i="4"/>
  <c r="AF390" i="4" s="1"/>
  <c r="O391" i="4"/>
  <c r="AF391" i="4" s="1"/>
  <c r="O392" i="4"/>
  <c r="AF392" i="4" s="1"/>
  <c r="O393" i="4"/>
  <c r="AF393" i="4" s="1"/>
  <c r="O394" i="4"/>
  <c r="AF394" i="4" s="1"/>
  <c r="O395" i="4"/>
  <c r="AF395" i="4"/>
  <c r="O396" i="4"/>
  <c r="AF396" i="4" s="1"/>
  <c r="O397" i="4"/>
  <c r="AF397" i="4" s="1"/>
  <c r="O398" i="4"/>
  <c r="AF398" i="4"/>
  <c r="O399" i="4"/>
  <c r="AF399" i="4" s="1"/>
  <c r="O400" i="4"/>
  <c r="AF400" i="4" s="1"/>
  <c r="O401" i="4"/>
  <c r="AF401" i="4" s="1"/>
  <c r="O402" i="4"/>
  <c r="AF402" i="4" s="1"/>
  <c r="O403" i="4"/>
  <c r="AF403" i="4" s="1"/>
  <c r="O404" i="4"/>
  <c r="AF404" i="4"/>
  <c r="O405" i="4"/>
  <c r="AF405" i="4" s="1"/>
  <c r="O406" i="4"/>
  <c r="AF406" i="4" s="1"/>
  <c r="O407" i="4"/>
  <c r="AF407" i="4"/>
  <c r="O408" i="4"/>
  <c r="AF408" i="4" s="1"/>
  <c r="O409" i="4"/>
  <c r="AF409" i="4" s="1"/>
  <c r="O410" i="4"/>
  <c r="AF410" i="4" s="1"/>
  <c r="O411" i="4"/>
  <c r="AF411" i="4" s="1"/>
  <c r="O412" i="4"/>
  <c r="AF412" i="4" s="1"/>
  <c r="O413" i="4"/>
  <c r="AF413" i="4"/>
  <c r="O414" i="4"/>
  <c r="AF414" i="4" s="1"/>
  <c r="O415" i="4"/>
  <c r="AF415" i="4" s="1"/>
  <c r="O416" i="4"/>
  <c r="AF416" i="4"/>
  <c r="O417" i="4"/>
  <c r="AF417" i="4" s="1"/>
  <c r="O418" i="4"/>
  <c r="AF418" i="4" s="1"/>
  <c r="O419" i="4"/>
  <c r="AF419" i="4" s="1"/>
  <c r="O420" i="4"/>
  <c r="AF420" i="4" s="1"/>
  <c r="O421" i="4"/>
  <c r="AF421" i="4" s="1"/>
  <c r="O422" i="4"/>
  <c r="AF422" i="4"/>
  <c r="O423" i="4"/>
  <c r="AF423" i="4" s="1"/>
  <c r="O424" i="4"/>
  <c r="AF424" i="4" s="1"/>
  <c r="O425" i="4"/>
  <c r="AF425" i="4"/>
  <c r="O426" i="4"/>
  <c r="AF426" i="4" s="1"/>
  <c r="O427" i="4"/>
  <c r="AF427" i="4" s="1"/>
  <c r="O428" i="4"/>
  <c r="AF428" i="4" s="1"/>
  <c r="O429" i="4"/>
  <c r="AF429" i="4" s="1"/>
  <c r="O430" i="4"/>
  <c r="AF430" i="4" s="1"/>
  <c r="O431" i="4"/>
  <c r="AF431" i="4"/>
  <c r="O432" i="4"/>
  <c r="AF432" i="4" s="1"/>
  <c r="O433" i="4"/>
  <c r="AF433" i="4" s="1"/>
  <c r="O434" i="4"/>
  <c r="AF434" i="4"/>
  <c r="O435" i="4"/>
  <c r="AF435" i="4" s="1"/>
  <c r="O436" i="4"/>
  <c r="AF436" i="4" s="1"/>
  <c r="O437" i="4"/>
  <c r="AF437" i="4" s="1"/>
  <c r="O438" i="4"/>
  <c r="AF438" i="4" s="1"/>
  <c r="O439" i="4"/>
  <c r="AF439" i="4" s="1"/>
  <c r="O440" i="4"/>
  <c r="AF440" i="4"/>
  <c r="O441" i="4"/>
  <c r="AF441" i="4" s="1"/>
  <c r="O442" i="4"/>
  <c r="AF442" i="4" s="1"/>
  <c r="O443" i="4"/>
  <c r="AF443" i="4"/>
  <c r="O444" i="4"/>
  <c r="AF444" i="4" s="1"/>
  <c r="O445" i="4"/>
  <c r="AF445" i="4" s="1"/>
  <c r="O446" i="4"/>
  <c r="AF446" i="4" s="1"/>
  <c r="O447" i="4"/>
  <c r="AF447" i="4" s="1"/>
  <c r="O448" i="4"/>
  <c r="AF448" i="4" s="1"/>
  <c r="O449" i="4"/>
  <c r="AF449" i="4"/>
  <c r="O450" i="4"/>
  <c r="AF450" i="4" s="1"/>
  <c r="O451" i="4"/>
  <c r="AF451" i="4" s="1"/>
  <c r="O452" i="4"/>
  <c r="AF452" i="4"/>
  <c r="O453" i="4"/>
  <c r="AF453" i="4" s="1"/>
  <c r="O454" i="4"/>
  <c r="AF454" i="4" s="1"/>
  <c r="O455" i="4"/>
  <c r="AF455" i="4" s="1"/>
  <c r="O456" i="4"/>
  <c r="AF456" i="4" s="1"/>
  <c r="O457" i="4"/>
  <c r="AF457" i="4" s="1"/>
  <c r="O458" i="4"/>
  <c r="AF458" i="4"/>
  <c r="O459" i="4"/>
  <c r="AF459" i="4" s="1"/>
  <c r="O460" i="4"/>
  <c r="AF460" i="4" s="1"/>
  <c r="O461" i="4"/>
  <c r="AF461" i="4"/>
  <c r="O462" i="4"/>
  <c r="AF462" i="4" s="1"/>
  <c r="O463" i="4"/>
  <c r="AF463" i="4" s="1"/>
  <c r="O464" i="4"/>
  <c r="AF464" i="4" s="1"/>
  <c r="O465" i="4"/>
  <c r="AF465" i="4" s="1"/>
  <c r="O466" i="4"/>
  <c r="AF466" i="4" s="1"/>
  <c r="O467" i="4"/>
  <c r="AF467" i="4"/>
  <c r="O468" i="4"/>
  <c r="AF468" i="4" s="1"/>
  <c r="O469" i="4"/>
  <c r="AF469" i="4" s="1"/>
  <c r="O470" i="4"/>
  <c r="AF470" i="4"/>
  <c r="O471" i="4"/>
  <c r="AF471" i="4" s="1"/>
  <c r="O472" i="4"/>
  <c r="AF472" i="4" s="1"/>
  <c r="O473" i="4"/>
  <c r="AF473" i="4" s="1"/>
  <c r="O474" i="4"/>
  <c r="AF474" i="4" s="1"/>
  <c r="O475" i="4"/>
  <c r="AF475" i="4" s="1"/>
  <c r="O476" i="4"/>
  <c r="AF476" i="4"/>
  <c r="O477" i="4"/>
  <c r="AF477" i="4" s="1"/>
  <c r="O478" i="4"/>
  <c r="AF478" i="4" s="1"/>
  <c r="O479" i="4"/>
  <c r="AF479" i="4"/>
  <c r="O480" i="4"/>
  <c r="AF480" i="4" s="1"/>
  <c r="O481" i="4"/>
  <c r="AF481" i="4" s="1"/>
  <c r="O482" i="4"/>
  <c r="AF482" i="4" s="1"/>
  <c r="O483" i="4"/>
  <c r="AF483" i="4" s="1"/>
  <c r="O484" i="4"/>
  <c r="AF484" i="4" s="1"/>
  <c r="O485" i="4"/>
  <c r="AF485" i="4"/>
  <c r="O486" i="4"/>
  <c r="AF486" i="4" s="1"/>
  <c r="O487" i="4"/>
  <c r="AF487" i="4" s="1"/>
  <c r="O488" i="4"/>
  <c r="AF488" i="4"/>
  <c r="O489" i="4"/>
  <c r="AF489" i="4" s="1"/>
  <c r="O490" i="4"/>
  <c r="AF490" i="4" s="1"/>
  <c r="O491" i="4"/>
  <c r="AF491" i="4" s="1"/>
  <c r="O492" i="4"/>
  <c r="AF492" i="4" s="1"/>
  <c r="O493" i="4"/>
  <c r="AF493" i="4" s="1"/>
  <c r="O494" i="4"/>
  <c r="AF494" i="4"/>
  <c r="O495" i="4"/>
  <c r="AF495" i="4" s="1"/>
  <c r="O496" i="4"/>
  <c r="AF496" i="4" s="1"/>
  <c r="O497" i="4"/>
  <c r="AF497" i="4"/>
  <c r="O498" i="4"/>
  <c r="AF498" i="4" s="1"/>
  <c r="O499" i="4"/>
  <c r="AF499" i="4" s="1"/>
  <c r="O500" i="4"/>
  <c r="AF500" i="4" s="1"/>
  <c r="O501" i="4"/>
  <c r="AF501" i="4" s="1"/>
  <c r="O502" i="4"/>
  <c r="AF502" i="4" s="1"/>
  <c r="O503" i="4"/>
  <c r="AF503" i="4"/>
  <c r="O504" i="4"/>
  <c r="AF504" i="4" s="1"/>
  <c r="O505" i="4"/>
  <c r="AF505" i="4" s="1"/>
  <c r="O506" i="4"/>
  <c r="AF506" i="4"/>
  <c r="O507" i="4"/>
  <c r="AF507" i="4" s="1"/>
  <c r="O508" i="4"/>
  <c r="AF508" i="4" s="1"/>
  <c r="O509" i="4"/>
  <c r="AF509" i="4" s="1"/>
  <c r="O510" i="4"/>
  <c r="AF510" i="4" s="1"/>
  <c r="O511" i="4"/>
  <c r="AF511" i="4" s="1"/>
  <c r="O512" i="4"/>
  <c r="AF512" i="4"/>
  <c r="O513" i="4"/>
  <c r="AF513" i="4" s="1"/>
  <c r="O514" i="4"/>
  <c r="AF514" i="4" s="1"/>
  <c r="O515" i="4"/>
  <c r="AF515" i="4"/>
  <c r="O516" i="4"/>
  <c r="AF516" i="4" s="1"/>
  <c r="O517" i="4"/>
  <c r="AF517" i="4" s="1"/>
  <c r="O518" i="4"/>
  <c r="AF518" i="4" s="1"/>
  <c r="O519" i="4"/>
  <c r="AF519" i="4" s="1"/>
  <c r="O520" i="4"/>
  <c r="AF520" i="4" s="1"/>
  <c r="O521" i="4"/>
  <c r="AF521" i="4"/>
  <c r="O522" i="4"/>
  <c r="AF522" i="4" s="1"/>
  <c r="O523" i="4"/>
  <c r="AF523" i="4" s="1"/>
  <c r="O524" i="4"/>
  <c r="AF524" i="4"/>
  <c r="O525" i="4"/>
  <c r="AF525" i="4" s="1"/>
  <c r="O526" i="4"/>
  <c r="AF526" i="4" s="1"/>
  <c r="O527" i="4"/>
  <c r="AF527" i="4" s="1"/>
  <c r="O528" i="4"/>
  <c r="AF528" i="4" s="1"/>
  <c r="O529" i="4"/>
  <c r="AF529" i="4" s="1"/>
  <c r="O530" i="4"/>
  <c r="AF530" i="4"/>
  <c r="O531" i="4"/>
  <c r="AF531" i="4" s="1"/>
  <c r="O532" i="4"/>
  <c r="AF532" i="4" s="1"/>
  <c r="O533" i="4"/>
  <c r="AF533" i="4"/>
  <c r="O534" i="4"/>
  <c r="AF534" i="4" s="1"/>
  <c r="O535" i="4"/>
  <c r="AF535" i="4" s="1"/>
  <c r="O536" i="4"/>
  <c r="AF536" i="4" s="1"/>
  <c r="O537" i="4"/>
  <c r="AF537" i="4" s="1"/>
  <c r="O538" i="4"/>
  <c r="AF538" i="4" s="1"/>
  <c r="O539" i="4"/>
  <c r="AF539" i="4"/>
  <c r="O540" i="4"/>
  <c r="AF540" i="4" s="1"/>
  <c r="O541" i="4"/>
  <c r="AF541" i="4" s="1"/>
  <c r="O542" i="4"/>
  <c r="AF542" i="4"/>
  <c r="O543" i="4"/>
  <c r="AF543" i="4" s="1"/>
  <c r="O544" i="4"/>
  <c r="AF544" i="4" s="1"/>
  <c r="O545" i="4"/>
  <c r="AF545" i="4" s="1"/>
  <c r="O546" i="4"/>
  <c r="AF546" i="4" s="1"/>
  <c r="O547" i="4"/>
  <c r="AF547" i="4" s="1"/>
  <c r="O548" i="4"/>
  <c r="AF548" i="4"/>
  <c r="O549" i="4"/>
  <c r="AF549" i="4" s="1"/>
  <c r="O550" i="4"/>
  <c r="AF550" i="4" s="1"/>
  <c r="O551" i="4"/>
  <c r="AF551" i="4" s="1"/>
  <c r="O552" i="4"/>
  <c r="AF552" i="4" s="1"/>
  <c r="O553" i="4"/>
  <c r="AF553" i="4" s="1"/>
  <c r="O554" i="4"/>
  <c r="AF554" i="4" s="1"/>
  <c r="O555" i="4"/>
  <c r="AF555" i="4" s="1"/>
  <c r="O556" i="4"/>
  <c r="AF556" i="4" s="1"/>
  <c r="O557" i="4"/>
  <c r="AF557" i="4" s="1"/>
  <c r="O558" i="4"/>
  <c r="AF558" i="4"/>
  <c r="O559" i="4"/>
  <c r="AF559" i="4" s="1"/>
  <c r="O560" i="4"/>
  <c r="AF560" i="4" s="1"/>
  <c r="O561" i="4"/>
  <c r="AF561" i="4" s="1"/>
  <c r="O562" i="4"/>
  <c r="AF562" i="4" s="1"/>
  <c r="O563" i="4"/>
  <c r="AF563" i="4" s="1"/>
  <c r="O564" i="4"/>
  <c r="AF564" i="4" s="1"/>
  <c r="O565" i="4"/>
  <c r="AF565" i="4" s="1"/>
  <c r="O566" i="4"/>
  <c r="AF566" i="4" s="1"/>
  <c r="O567" i="4"/>
  <c r="AF567" i="4"/>
  <c r="O568" i="4"/>
  <c r="AF568" i="4" s="1"/>
  <c r="O569" i="4"/>
  <c r="AF569" i="4" s="1"/>
  <c r="O570" i="4"/>
  <c r="AF570" i="4" s="1"/>
  <c r="O571" i="4"/>
  <c r="AF571" i="4" s="1"/>
  <c r="O572" i="4"/>
  <c r="AF572" i="4" s="1"/>
  <c r="O573" i="4"/>
  <c r="AF573" i="4" s="1"/>
  <c r="O574" i="4"/>
  <c r="AF574" i="4" s="1"/>
  <c r="O575" i="4"/>
  <c r="AF575" i="4" s="1"/>
  <c r="O576" i="4"/>
  <c r="AF576" i="4"/>
  <c r="O577" i="4"/>
  <c r="AF577" i="4" s="1"/>
  <c r="O578" i="4"/>
  <c r="AF578" i="4" s="1"/>
  <c r="O579" i="4"/>
  <c r="AF579" i="4" s="1"/>
  <c r="O580" i="4"/>
  <c r="AF580" i="4" s="1"/>
  <c r="O581" i="4"/>
  <c r="AF581" i="4" s="1"/>
  <c r="O582" i="4"/>
  <c r="AF582" i="4" s="1"/>
  <c r="O583" i="4"/>
  <c r="AF583" i="4" s="1"/>
  <c r="O584" i="4"/>
  <c r="AF584" i="4" s="1"/>
  <c r="O585" i="4"/>
  <c r="AF585" i="4"/>
  <c r="O586" i="4"/>
  <c r="AF586" i="4" s="1"/>
  <c r="O587" i="4"/>
  <c r="AF587" i="4" s="1"/>
  <c r="O588" i="4"/>
  <c r="AF588" i="4" s="1"/>
  <c r="O589" i="4"/>
  <c r="AF589" i="4" s="1"/>
  <c r="O590" i="4"/>
  <c r="AF590" i="4" s="1"/>
  <c r="O591" i="4"/>
  <c r="AF591" i="4" s="1"/>
  <c r="O592" i="4"/>
  <c r="AF592" i="4" s="1"/>
  <c r="O593" i="4"/>
  <c r="AF593" i="4" s="1"/>
  <c r="O594" i="4"/>
  <c r="AF594" i="4"/>
  <c r="O595" i="4"/>
  <c r="AF595" i="4" s="1"/>
  <c r="O596" i="4"/>
  <c r="AF596" i="4" s="1"/>
  <c r="O597" i="4"/>
  <c r="AF597" i="4" s="1"/>
  <c r="O598" i="4"/>
  <c r="AF598" i="4" s="1"/>
  <c r="O599" i="4"/>
  <c r="AF599" i="4" s="1"/>
  <c r="O600" i="4"/>
  <c r="AF600" i="4" s="1"/>
  <c r="O601" i="4"/>
  <c r="AF601" i="4" s="1"/>
  <c r="O602" i="4"/>
  <c r="AF602" i="4" s="1"/>
  <c r="O603" i="4"/>
  <c r="AF603" i="4"/>
  <c r="O604" i="4"/>
  <c r="AF604" i="4" s="1"/>
  <c r="O605" i="4"/>
  <c r="AF605" i="4" s="1"/>
  <c r="O606" i="4"/>
  <c r="AF606" i="4" s="1"/>
  <c r="O607" i="4"/>
  <c r="AF607" i="4" s="1"/>
  <c r="O608" i="4"/>
  <c r="AF608" i="4" s="1"/>
  <c r="O609" i="4"/>
  <c r="AF609" i="4" s="1"/>
  <c r="O610" i="4"/>
  <c r="AF610" i="4" s="1"/>
  <c r="O611" i="4"/>
  <c r="AF611" i="4" s="1"/>
  <c r="O612" i="4"/>
  <c r="AF612" i="4"/>
  <c r="O613" i="4"/>
  <c r="AF613" i="4" s="1"/>
  <c r="O614" i="4"/>
  <c r="AF614" i="4" s="1"/>
  <c r="O615" i="4"/>
  <c r="AF615" i="4" s="1"/>
  <c r="O616" i="4"/>
  <c r="AF616" i="4" s="1"/>
  <c r="O617" i="4"/>
  <c r="AF617" i="4" s="1"/>
  <c r="O618" i="4"/>
  <c r="AF618" i="4" s="1"/>
  <c r="O619" i="4"/>
  <c r="AF619" i="4" s="1"/>
  <c r="O620" i="4"/>
  <c r="AF620" i="4" s="1"/>
  <c r="O621" i="4"/>
  <c r="AF621" i="4"/>
  <c r="O622" i="4"/>
  <c r="AF622" i="4" s="1"/>
  <c r="O623" i="4"/>
  <c r="AF623" i="4" s="1"/>
  <c r="O624" i="4"/>
  <c r="AF624" i="4" s="1"/>
  <c r="O625" i="4"/>
  <c r="AF625" i="4" s="1"/>
  <c r="O626" i="4"/>
  <c r="AF626" i="4" s="1"/>
  <c r="O627" i="4"/>
  <c r="AF627" i="4" s="1"/>
  <c r="O628" i="4"/>
  <c r="AF628" i="4" s="1"/>
  <c r="O629" i="4"/>
  <c r="AF629" i="4" s="1"/>
  <c r="O630" i="4"/>
  <c r="AF630" i="4"/>
  <c r="O631" i="4"/>
  <c r="AF631" i="4" s="1"/>
  <c r="O632" i="4"/>
  <c r="AF632" i="4" s="1"/>
  <c r="O633" i="4"/>
  <c r="AF633" i="4" s="1"/>
  <c r="O634" i="4"/>
  <c r="AF634" i="4" s="1"/>
  <c r="O635" i="4"/>
  <c r="AF635" i="4" s="1"/>
  <c r="O636" i="4"/>
  <c r="AF636" i="4" s="1"/>
  <c r="O637" i="4"/>
  <c r="AF637" i="4" s="1"/>
  <c r="O638" i="4"/>
  <c r="AF638" i="4" s="1"/>
  <c r="O639" i="4"/>
  <c r="AF639" i="4"/>
  <c r="O640" i="4"/>
  <c r="AF640" i="4" s="1"/>
  <c r="O641" i="4"/>
  <c r="AF641" i="4" s="1"/>
  <c r="O642" i="4"/>
  <c r="AF642" i="4" s="1"/>
  <c r="O643" i="4"/>
  <c r="AF643" i="4" s="1"/>
  <c r="O644" i="4"/>
  <c r="AF644" i="4" s="1"/>
  <c r="O645" i="4"/>
  <c r="AF645" i="4" s="1"/>
  <c r="O646" i="4"/>
  <c r="AF646" i="4" s="1"/>
  <c r="O647" i="4"/>
  <c r="AF647" i="4" s="1"/>
  <c r="O648" i="4"/>
  <c r="AF648" i="4"/>
  <c r="O649" i="4"/>
  <c r="AF649" i="4" s="1"/>
  <c r="O650" i="4"/>
  <c r="AF650" i="4" s="1"/>
  <c r="O651" i="4"/>
  <c r="AF651" i="4" s="1"/>
  <c r="O652" i="4"/>
  <c r="AF652" i="4" s="1"/>
  <c r="O653" i="4"/>
  <c r="AF653" i="4" s="1"/>
  <c r="O654" i="4"/>
  <c r="AF654" i="4" s="1"/>
  <c r="O655" i="4"/>
  <c r="AF655" i="4" s="1"/>
  <c r="O656" i="4"/>
  <c r="AF656" i="4" s="1"/>
  <c r="O657" i="4"/>
  <c r="AF657" i="4"/>
  <c r="O658" i="4"/>
  <c r="AF658" i="4" s="1"/>
  <c r="O659" i="4"/>
  <c r="AF659" i="4" s="1"/>
  <c r="O660" i="4"/>
  <c r="AF660" i="4" s="1"/>
  <c r="O661" i="4"/>
  <c r="AF661" i="4" s="1"/>
  <c r="O662" i="4"/>
  <c r="AF662" i="4" s="1"/>
  <c r="O663" i="4"/>
  <c r="AF663" i="4" s="1"/>
  <c r="O664" i="4"/>
  <c r="AF664" i="4" s="1"/>
  <c r="O665" i="4"/>
  <c r="AF665" i="4" s="1"/>
  <c r="O666" i="4"/>
  <c r="AF666" i="4"/>
  <c r="O667" i="4"/>
  <c r="AF667" i="4" s="1"/>
  <c r="O668" i="4"/>
  <c r="AF668" i="4" s="1"/>
  <c r="O669" i="4"/>
  <c r="AF669" i="4" s="1"/>
  <c r="O670" i="4"/>
  <c r="AF670" i="4" s="1"/>
  <c r="O671" i="4"/>
  <c r="AF671" i="4" s="1"/>
  <c r="O672" i="4"/>
  <c r="AF672" i="4" s="1"/>
  <c r="O673" i="4"/>
  <c r="AF673" i="4" s="1"/>
  <c r="O674" i="4"/>
  <c r="AF674" i="4" s="1"/>
  <c r="O675" i="4"/>
  <c r="AF675" i="4"/>
  <c r="O676" i="4"/>
  <c r="AF676" i="4" s="1"/>
  <c r="O677" i="4"/>
  <c r="AF677" i="4" s="1"/>
  <c r="O678" i="4"/>
  <c r="AF678" i="4" s="1"/>
  <c r="O679" i="4"/>
  <c r="AF679" i="4" s="1"/>
  <c r="O680" i="4"/>
  <c r="AF680" i="4" s="1"/>
  <c r="O681" i="4"/>
  <c r="AF681" i="4" s="1"/>
  <c r="O682" i="4"/>
  <c r="AF682" i="4" s="1"/>
  <c r="O683" i="4"/>
  <c r="AF683" i="4" s="1"/>
  <c r="O684" i="4"/>
  <c r="AF684" i="4"/>
  <c r="O685" i="4"/>
  <c r="AF685" i="4" s="1"/>
  <c r="O686" i="4"/>
  <c r="AF686" i="4" s="1"/>
  <c r="O687" i="4"/>
  <c r="AF687" i="4" s="1"/>
  <c r="O688" i="4"/>
  <c r="AF688" i="4" s="1"/>
  <c r="O689" i="4"/>
  <c r="AF689" i="4" s="1"/>
  <c r="O690" i="4"/>
  <c r="AF690" i="4" s="1"/>
  <c r="O691" i="4"/>
  <c r="AF691" i="4" s="1"/>
  <c r="O692" i="4"/>
  <c r="AF692" i="4" s="1"/>
  <c r="O693" i="4"/>
  <c r="AF693" i="4"/>
  <c r="O694" i="4"/>
  <c r="AF694" i="4" s="1"/>
  <c r="O695" i="4"/>
  <c r="AF695" i="4" s="1"/>
  <c r="O696" i="4"/>
  <c r="AF696" i="4" s="1"/>
  <c r="O697" i="4"/>
  <c r="AF697" i="4" s="1"/>
  <c r="O698" i="4"/>
  <c r="AF698" i="4" s="1"/>
  <c r="O699" i="4"/>
  <c r="AF699" i="4" s="1"/>
  <c r="O700" i="4"/>
  <c r="AF700" i="4" s="1"/>
  <c r="O701" i="4"/>
  <c r="AF701" i="4" s="1"/>
  <c r="O702" i="4"/>
  <c r="AF702" i="4"/>
  <c r="O703" i="4"/>
  <c r="AF703" i="4" s="1"/>
  <c r="O704" i="4"/>
  <c r="AF704" i="4" s="1"/>
  <c r="O705" i="4"/>
  <c r="AF705" i="4" s="1"/>
  <c r="O706" i="4"/>
  <c r="AF706" i="4" s="1"/>
  <c r="O707" i="4"/>
  <c r="AF707" i="4" s="1"/>
  <c r="O708" i="4"/>
  <c r="AF708" i="4" s="1"/>
  <c r="O709" i="4"/>
  <c r="AF709" i="4" s="1"/>
  <c r="O710" i="4"/>
  <c r="AF710" i="4" s="1"/>
  <c r="O711" i="4"/>
  <c r="AF711" i="4"/>
  <c r="O712" i="4"/>
  <c r="AF712" i="4" s="1"/>
  <c r="O713" i="4"/>
  <c r="AF713" i="4" s="1"/>
  <c r="O714" i="4"/>
  <c r="AF714" i="4" s="1"/>
  <c r="O715" i="4"/>
  <c r="AF715" i="4" s="1"/>
  <c r="O716" i="4"/>
  <c r="AF716" i="4" s="1"/>
  <c r="O717" i="4"/>
  <c r="AF717" i="4" s="1"/>
  <c r="O718" i="4"/>
  <c r="AF718" i="4" s="1"/>
  <c r="O719" i="4"/>
  <c r="AF719" i="4" s="1"/>
  <c r="O720" i="4"/>
  <c r="AF720" i="4"/>
  <c r="O721" i="4"/>
  <c r="AF721" i="4" s="1"/>
  <c r="O722" i="4"/>
  <c r="AF722" i="4" s="1"/>
  <c r="O723" i="4"/>
  <c r="AF723" i="4" s="1"/>
  <c r="O724" i="4"/>
  <c r="AF724" i="4" s="1"/>
  <c r="O725" i="4"/>
  <c r="AF725" i="4" s="1"/>
  <c r="O726" i="4"/>
  <c r="AF726" i="4" s="1"/>
  <c r="O727" i="4"/>
  <c r="AF727" i="4" s="1"/>
  <c r="O728" i="4"/>
  <c r="AF728" i="4" s="1"/>
  <c r="O729" i="4"/>
  <c r="AF729" i="4"/>
  <c r="O730" i="4"/>
  <c r="AF730" i="4" s="1"/>
  <c r="O731" i="4"/>
  <c r="AF731" i="4" s="1"/>
  <c r="O732" i="4"/>
  <c r="AF732" i="4" s="1"/>
  <c r="O733" i="4"/>
  <c r="AF733" i="4" s="1"/>
  <c r="O734" i="4"/>
  <c r="AF734" i="4" s="1"/>
  <c r="O735" i="4"/>
  <c r="AF735" i="4" s="1"/>
  <c r="O736" i="4"/>
  <c r="AF736" i="4" s="1"/>
  <c r="O737" i="4"/>
  <c r="AF737" i="4" s="1"/>
  <c r="O738" i="4"/>
  <c r="AF738" i="4"/>
  <c r="O739" i="4"/>
  <c r="AF739" i="4" s="1"/>
  <c r="O740" i="4"/>
  <c r="AF740" i="4" s="1"/>
  <c r="O741" i="4"/>
  <c r="AF741" i="4" s="1"/>
  <c r="O742" i="4"/>
  <c r="AF742" i="4" s="1"/>
  <c r="O743" i="4"/>
  <c r="AF743" i="4" s="1"/>
  <c r="O744" i="4"/>
  <c r="AF744" i="4" s="1"/>
  <c r="O745" i="4"/>
  <c r="AF745" i="4" s="1"/>
  <c r="O746" i="4"/>
  <c r="AF746" i="4" s="1"/>
  <c r="O747" i="4"/>
  <c r="AF747" i="4"/>
  <c r="O748" i="4"/>
  <c r="AF748" i="4" s="1"/>
  <c r="O749" i="4"/>
  <c r="AF749" i="4" s="1"/>
  <c r="O750" i="4"/>
  <c r="AF750" i="4" s="1"/>
  <c r="O751" i="4"/>
  <c r="AF751" i="4" s="1"/>
  <c r="O752" i="4"/>
  <c r="AF752" i="4" s="1"/>
  <c r="O753" i="4"/>
  <c r="AF753" i="4" s="1"/>
  <c r="O754" i="4"/>
  <c r="AF754" i="4" s="1"/>
  <c r="O755" i="4"/>
  <c r="AF755" i="4" s="1"/>
  <c r="O756" i="4"/>
  <c r="AF756" i="4"/>
  <c r="O757" i="4"/>
  <c r="AF757" i="4" s="1"/>
  <c r="O758" i="4"/>
  <c r="AF758" i="4" s="1"/>
  <c r="O759" i="4"/>
  <c r="AF759" i="4" s="1"/>
  <c r="O760" i="4"/>
  <c r="AF760" i="4" s="1"/>
  <c r="O761" i="4"/>
  <c r="AF761" i="4" s="1"/>
  <c r="O762" i="4"/>
  <c r="AF762" i="4" s="1"/>
  <c r="O763" i="4"/>
  <c r="AF763" i="4" s="1"/>
  <c r="O764" i="4"/>
  <c r="AF764" i="4" s="1"/>
  <c r="O765" i="4"/>
  <c r="AF765" i="4"/>
  <c r="O766" i="4"/>
  <c r="AF766" i="4" s="1"/>
  <c r="O767" i="4"/>
  <c r="AF767" i="4" s="1"/>
  <c r="O768" i="4"/>
  <c r="AF768" i="4" s="1"/>
  <c r="O769" i="4"/>
  <c r="AF769" i="4" s="1"/>
  <c r="O770" i="4"/>
  <c r="AF770" i="4" s="1"/>
  <c r="O771" i="4"/>
  <c r="AF771" i="4" s="1"/>
  <c r="O772" i="4"/>
  <c r="AF772" i="4" s="1"/>
  <c r="O773" i="4"/>
  <c r="AF773" i="4" s="1"/>
  <c r="O774" i="4"/>
  <c r="AF774" i="4"/>
  <c r="O775" i="4"/>
  <c r="AF775" i="4" s="1"/>
  <c r="O776" i="4"/>
  <c r="AF776" i="4" s="1"/>
  <c r="O777" i="4"/>
  <c r="AF777" i="4" s="1"/>
  <c r="O778" i="4"/>
  <c r="AF778" i="4" s="1"/>
  <c r="O779" i="4"/>
  <c r="AF779" i="4" s="1"/>
  <c r="O780" i="4"/>
  <c r="AF780" i="4" s="1"/>
  <c r="O781" i="4"/>
  <c r="AF781" i="4" s="1"/>
  <c r="O782" i="4"/>
  <c r="AF782" i="4" s="1"/>
  <c r="O783" i="4"/>
  <c r="AF783" i="4"/>
  <c r="O784" i="4"/>
  <c r="AF784" i="4" s="1"/>
  <c r="O785" i="4"/>
  <c r="AF785" i="4" s="1"/>
  <c r="O786" i="4"/>
  <c r="AF786" i="4" s="1"/>
  <c r="O787" i="4"/>
  <c r="AF787" i="4" s="1"/>
  <c r="O788" i="4"/>
  <c r="AF788" i="4" s="1"/>
  <c r="O789" i="4"/>
  <c r="AF789" i="4" s="1"/>
  <c r="O790" i="4"/>
  <c r="AF790" i="4" s="1"/>
  <c r="O791" i="4"/>
  <c r="AF791" i="4" s="1"/>
  <c r="O792" i="4"/>
  <c r="AF792" i="4"/>
  <c r="O793" i="4"/>
  <c r="AF793" i="4" s="1"/>
  <c r="O794" i="4"/>
  <c r="AF794" i="4" s="1"/>
  <c r="O795" i="4"/>
  <c r="AF795" i="4" s="1"/>
  <c r="O796" i="4"/>
  <c r="AF796" i="4" s="1"/>
  <c r="O797" i="4"/>
  <c r="AF797" i="4" s="1"/>
  <c r="O798" i="4"/>
  <c r="AF798" i="4" s="1"/>
  <c r="O799" i="4"/>
  <c r="AF799" i="4" s="1"/>
  <c r="O800" i="4"/>
  <c r="AF800" i="4" s="1"/>
  <c r="O801" i="4"/>
  <c r="AF801" i="4"/>
  <c r="O802" i="4"/>
  <c r="AF802" i="4" s="1"/>
  <c r="O803" i="4"/>
  <c r="AF803" i="4" s="1"/>
  <c r="O804" i="4"/>
  <c r="AF804" i="4" s="1"/>
  <c r="O805" i="4"/>
  <c r="AF805" i="4" s="1"/>
  <c r="O806" i="4"/>
  <c r="AF806" i="4" s="1"/>
  <c r="O807" i="4"/>
  <c r="AF807" i="4" s="1"/>
  <c r="O808" i="4"/>
  <c r="AF808" i="4" s="1"/>
  <c r="O809" i="4"/>
  <c r="AF809" i="4" s="1"/>
  <c r="O810" i="4"/>
  <c r="AF810" i="4"/>
  <c r="O811" i="4"/>
  <c r="AF811" i="4" s="1"/>
  <c r="O812" i="4"/>
  <c r="AF812" i="4" s="1"/>
  <c r="O813" i="4"/>
  <c r="AF813" i="4" s="1"/>
  <c r="O814" i="4"/>
  <c r="AF814" i="4" s="1"/>
  <c r="O815" i="4"/>
  <c r="AF815" i="4" s="1"/>
  <c r="O816" i="4"/>
  <c r="AF816" i="4" s="1"/>
  <c r="O817" i="4"/>
  <c r="AF817" i="4" s="1"/>
  <c r="O818" i="4"/>
  <c r="AF818" i="4" s="1"/>
  <c r="O819" i="4"/>
  <c r="AF819" i="4"/>
  <c r="O820" i="4"/>
  <c r="AF820" i="4" s="1"/>
  <c r="O821" i="4"/>
  <c r="AF821" i="4" s="1"/>
  <c r="O822" i="4"/>
  <c r="AF822" i="4" s="1"/>
  <c r="O823" i="4"/>
  <c r="AF823" i="4" s="1"/>
  <c r="O824" i="4"/>
  <c r="AF824" i="4" s="1"/>
  <c r="O825" i="4"/>
  <c r="AF825" i="4" s="1"/>
  <c r="O826" i="4"/>
  <c r="AF826" i="4" s="1"/>
  <c r="O827" i="4"/>
  <c r="AF827" i="4" s="1"/>
  <c r="O828" i="4"/>
  <c r="AF828" i="4"/>
  <c r="O829" i="4"/>
  <c r="AF829" i="4" s="1"/>
  <c r="O830" i="4"/>
  <c r="AF830" i="4" s="1"/>
  <c r="O831" i="4"/>
  <c r="AF831" i="4" s="1"/>
  <c r="O832" i="4"/>
  <c r="AF832" i="4" s="1"/>
  <c r="O833" i="4"/>
  <c r="AF833" i="4" s="1"/>
  <c r="O834" i="4"/>
  <c r="AF834" i="4" s="1"/>
  <c r="O835" i="4"/>
  <c r="AF835" i="4" s="1"/>
  <c r="O836" i="4"/>
  <c r="AF836" i="4" s="1"/>
  <c r="O837" i="4"/>
  <c r="AF837" i="4"/>
  <c r="O838" i="4"/>
  <c r="AF838" i="4" s="1"/>
  <c r="O839" i="4"/>
  <c r="AF839" i="4" s="1"/>
  <c r="O840" i="4"/>
  <c r="AF840" i="4" s="1"/>
  <c r="O841" i="4"/>
  <c r="AF841" i="4" s="1"/>
  <c r="O842" i="4"/>
  <c r="AF842" i="4" s="1"/>
  <c r="O843" i="4"/>
  <c r="AF843" i="4" s="1"/>
  <c r="O844" i="4"/>
  <c r="AF844" i="4" s="1"/>
  <c r="O845" i="4"/>
  <c r="AF845" i="4" s="1"/>
  <c r="O846" i="4"/>
  <c r="AF846" i="4"/>
  <c r="O847" i="4"/>
  <c r="AF847" i="4" s="1"/>
  <c r="O848" i="4"/>
  <c r="AF848" i="4" s="1"/>
  <c r="O849" i="4"/>
  <c r="AF849" i="4" s="1"/>
  <c r="O850" i="4"/>
  <c r="AF850" i="4" s="1"/>
  <c r="O851" i="4"/>
  <c r="AF851" i="4" s="1"/>
  <c r="O852" i="4"/>
  <c r="AF852" i="4" s="1"/>
  <c r="O853" i="4"/>
  <c r="AF853" i="4" s="1"/>
  <c r="O854" i="4"/>
  <c r="AF854" i="4" s="1"/>
  <c r="O855" i="4"/>
  <c r="AF855" i="4"/>
  <c r="O856" i="4"/>
  <c r="AF856" i="4" s="1"/>
  <c r="O857" i="4"/>
  <c r="AF857" i="4" s="1"/>
  <c r="O858" i="4"/>
  <c r="AF858" i="4" s="1"/>
  <c r="O859" i="4"/>
  <c r="AF859" i="4" s="1"/>
  <c r="O860" i="4"/>
  <c r="AF860" i="4" s="1"/>
  <c r="O861" i="4"/>
  <c r="AF861" i="4" s="1"/>
  <c r="O862" i="4"/>
  <c r="AF862" i="4" s="1"/>
  <c r="O863" i="4"/>
  <c r="AF863" i="4" s="1"/>
  <c r="O864" i="4"/>
  <c r="AF864" i="4"/>
  <c r="O865" i="4"/>
  <c r="AF865" i="4" s="1"/>
  <c r="O866" i="4"/>
  <c r="AF866" i="4" s="1"/>
  <c r="O867" i="4"/>
  <c r="AF867" i="4" s="1"/>
  <c r="O868" i="4"/>
  <c r="AF868" i="4" s="1"/>
  <c r="O869" i="4"/>
  <c r="AF869" i="4" s="1"/>
  <c r="O870" i="4"/>
  <c r="AF870" i="4" s="1"/>
  <c r="O871" i="4"/>
  <c r="AF871" i="4" s="1"/>
  <c r="O872" i="4"/>
  <c r="AF872" i="4" s="1"/>
  <c r="O873" i="4"/>
  <c r="AF873" i="4"/>
  <c r="O874" i="4"/>
  <c r="AF874" i="4" s="1"/>
  <c r="O875" i="4"/>
  <c r="AF875" i="4" s="1"/>
  <c r="O876" i="4"/>
  <c r="AF876" i="4" s="1"/>
  <c r="O877" i="4"/>
  <c r="AF877" i="4" s="1"/>
  <c r="O878" i="4"/>
  <c r="AF878" i="4" s="1"/>
  <c r="O879" i="4"/>
  <c r="AF879" i="4" s="1"/>
  <c r="O880" i="4"/>
  <c r="AF880" i="4" s="1"/>
  <c r="O881" i="4"/>
  <c r="AF881" i="4" s="1"/>
  <c r="O882" i="4"/>
  <c r="AF882" i="4"/>
  <c r="O883" i="4"/>
  <c r="AF883" i="4" s="1"/>
  <c r="O884" i="4"/>
  <c r="AF884" i="4" s="1"/>
  <c r="O885" i="4"/>
  <c r="AF885" i="4" s="1"/>
  <c r="O886" i="4"/>
  <c r="AF886" i="4" s="1"/>
  <c r="O887" i="4"/>
  <c r="AF887" i="4" s="1"/>
  <c r="O888" i="4"/>
  <c r="AF888" i="4" s="1"/>
  <c r="O889" i="4"/>
  <c r="AF889" i="4" s="1"/>
  <c r="O890" i="4"/>
  <c r="AF890" i="4" s="1"/>
  <c r="O891" i="4"/>
  <c r="AF891" i="4"/>
  <c r="O892" i="4"/>
  <c r="AF892" i="4" s="1"/>
  <c r="O893" i="4"/>
  <c r="AF893" i="4" s="1"/>
  <c r="O894" i="4"/>
  <c r="AF894" i="4" s="1"/>
  <c r="O895" i="4"/>
  <c r="AF895" i="4" s="1"/>
  <c r="O896" i="4"/>
  <c r="AF896" i="4" s="1"/>
  <c r="O897" i="4"/>
  <c r="AF897" i="4" s="1"/>
  <c r="O898" i="4"/>
  <c r="AF898" i="4" s="1"/>
  <c r="O899" i="4"/>
  <c r="AF899" i="4" s="1"/>
  <c r="O900" i="4"/>
  <c r="AF900" i="4"/>
  <c r="O901" i="4"/>
  <c r="AF901" i="4" s="1"/>
  <c r="O902" i="4"/>
  <c r="AF902" i="4" s="1"/>
  <c r="O903" i="4"/>
  <c r="AF903" i="4" s="1"/>
  <c r="O904" i="4"/>
  <c r="AF904" i="4" s="1"/>
  <c r="O905" i="4"/>
  <c r="AF905" i="4" s="1"/>
  <c r="O906" i="4"/>
  <c r="AF906" i="4" s="1"/>
  <c r="O907" i="4"/>
  <c r="AF907" i="4" s="1"/>
  <c r="O908" i="4"/>
  <c r="AF908" i="4" s="1"/>
  <c r="O909" i="4"/>
  <c r="AF909" i="4"/>
  <c r="O910" i="4"/>
  <c r="AF910" i="4" s="1"/>
  <c r="O911" i="4"/>
  <c r="AF911" i="4" s="1"/>
  <c r="O912" i="4"/>
  <c r="AF912" i="4" s="1"/>
  <c r="O913" i="4"/>
  <c r="AF913" i="4" s="1"/>
  <c r="O914" i="4"/>
  <c r="AF914" i="4" s="1"/>
  <c r="O915" i="4"/>
  <c r="AF915" i="4" s="1"/>
  <c r="O916" i="4"/>
  <c r="AF916" i="4" s="1"/>
  <c r="O917" i="4"/>
  <c r="AF917" i="4" s="1"/>
  <c r="O918" i="4"/>
  <c r="AF918" i="4"/>
  <c r="O919" i="4"/>
  <c r="AF919" i="4" s="1"/>
  <c r="O920" i="4"/>
  <c r="AF920" i="4" s="1"/>
  <c r="O921" i="4"/>
  <c r="AF921" i="4" s="1"/>
  <c r="O922" i="4"/>
  <c r="AF922" i="4" s="1"/>
  <c r="O923" i="4"/>
  <c r="AF923" i="4" s="1"/>
  <c r="O924" i="4"/>
  <c r="AF924" i="4" s="1"/>
  <c r="O925" i="4"/>
  <c r="AF925" i="4" s="1"/>
  <c r="O926" i="4"/>
  <c r="AF926" i="4" s="1"/>
  <c r="O927" i="4"/>
  <c r="AF927" i="4"/>
  <c r="O928" i="4"/>
  <c r="AF928" i="4" s="1"/>
  <c r="O929" i="4"/>
  <c r="AF929" i="4" s="1"/>
  <c r="O930" i="4"/>
  <c r="AF930" i="4" s="1"/>
  <c r="O931" i="4"/>
  <c r="AF931" i="4" s="1"/>
  <c r="O932" i="4"/>
  <c r="AF932" i="4" s="1"/>
  <c r="O933" i="4"/>
  <c r="AF933" i="4" s="1"/>
  <c r="O934" i="4"/>
  <c r="AF934" i="4" s="1"/>
  <c r="O935" i="4"/>
  <c r="AF935" i="4" s="1"/>
  <c r="O936" i="4"/>
  <c r="AF936" i="4"/>
  <c r="O937" i="4"/>
  <c r="AF937" i="4" s="1"/>
  <c r="O938" i="4"/>
  <c r="AF938" i="4" s="1"/>
  <c r="O939" i="4"/>
  <c r="AF939" i="4" s="1"/>
  <c r="O940" i="4"/>
  <c r="AF940" i="4" s="1"/>
  <c r="O941" i="4"/>
  <c r="AF941" i="4" s="1"/>
  <c r="O942" i="4"/>
  <c r="AF942" i="4" s="1"/>
  <c r="O943" i="4"/>
  <c r="AF943" i="4" s="1"/>
  <c r="O944" i="4"/>
  <c r="AF944" i="4" s="1"/>
  <c r="O945" i="4"/>
  <c r="AF945" i="4"/>
  <c r="O946" i="4"/>
  <c r="AF946" i="4" s="1"/>
  <c r="O947" i="4"/>
  <c r="AF947" i="4" s="1"/>
  <c r="O948" i="4"/>
  <c r="AF948" i="4" s="1"/>
  <c r="O949" i="4"/>
  <c r="AF949" i="4" s="1"/>
  <c r="O950" i="4"/>
  <c r="AF950" i="4" s="1"/>
  <c r="O951" i="4"/>
  <c r="AF951" i="4" s="1"/>
  <c r="O952" i="4"/>
  <c r="AF952" i="4" s="1"/>
  <c r="O953" i="4"/>
  <c r="AF953" i="4" s="1"/>
  <c r="O954" i="4"/>
  <c r="AF954" i="4"/>
  <c r="O955" i="4"/>
  <c r="AF955" i="4" s="1"/>
  <c r="O956" i="4"/>
  <c r="AF956" i="4" s="1"/>
  <c r="O957" i="4"/>
  <c r="AF957" i="4" s="1"/>
  <c r="O958" i="4"/>
  <c r="AF958" i="4" s="1"/>
  <c r="O959" i="4"/>
  <c r="AF959" i="4" s="1"/>
  <c r="O960" i="4"/>
  <c r="AF960" i="4" s="1"/>
  <c r="O961" i="4"/>
  <c r="AF961" i="4" s="1"/>
  <c r="O962" i="4"/>
  <c r="AF962" i="4" s="1"/>
  <c r="O963" i="4"/>
  <c r="AF963" i="4"/>
  <c r="O964" i="4"/>
  <c r="AF964" i="4" s="1"/>
  <c r="O965" i="4"/>
  <c r="AF965" i="4" s="1"/>
  <c r="O966" i="4"/>
  <c r="AF966" i="4" s="1"/>
  <c r="O967" i="4"/>
  <c r="AF967" i="4" s="1"/>
  <c r="O968" i="4"/>
  <c r="AF968" i="4" s="1"/>
  <c r="O969" i="4"/>
  <c r="AF969" i="4" s="1"/>
  <c r="O970" i="4"/>
  <c r="AF970" i="4" s="1"/>
  <c r="O971" i="4"/>
  <c r="AF971" i="4" s="1"/>
  <c r="O972" i="4"/>
  <c r="AF972" i="4"/>
  <c r="O973" i="4"/>
  <c r="AF973" i="4" s="1"/>
  <c r="O974" i="4"/>
  <c r="AF974" i="4" s="1"/>
  <c r="O975" i="4"/>
  <c r="AF975" i="4" s="1"/>
  <c r="O976" i="4"/>
  <c r="AF976" i="4" s="1"/>
  <c r="O977" i="4"/>
  <c r="AF977" i="4" s="1"/>
  <c r="O978" i="4"/>
  <c r="AF978" i="4" s="1"/>
  <c r="O979" i="4"/>
  <c r="AF979" i="4" s="1"/>
  <c r="O980" i="4"/>
  <c r="AF980" i="4" s="1"/>
  <c r="O981" i="4"/>
  <c r="AF981" i="4"/>
  <c r="O982" i="4"/>
  <c r="AF982" i="4" s="1"/>
  <c r="O983" i="4"/>
  <c r="AF983" i="4" s="1"/>
  <c r="O984" i="4"/>
  <c r="AF984" i="4" s="1"/>
  <c r="O985" i="4"/>
  <c r="AF985" i="4" s="1"/>
  <c r="O986" i="4"/>
  <c r="AF986" i="4" s="1"/>
  <c r="O987" i="4"/>
  <c r="AF987" i="4" s="1"/>
  <c r="O988" i="4"/>
  <c r="AF988" i="4" s="1"/>
  <c r="O989" i="4"/>
  <c r="AF989" i="4" s="1"/>
  <c r="O990" i="4"/>
  <c r="AF990" i="4"/>
  <c r="O991" i="4"/>
  <c r="AF991" i="4" s="1"/>
  <c r="O992" i="4"/>
  <c r="AF992" i="4" s="1"/>
  <c r="O993" i="4"/>
  <c r="AF993" i="4" s="1"/>
  <c r="O994" i="4"/>
  <c r="AF994" i="4" s="1"/>
  <c r="O995" i="4"/>
  <c r="AF995" i="4" s="1"/>
  <c r="O996" i="4"/>
  <c r="AF996" i="4" s="1"/>
  <c r="O997" i="4"/>
  <c r="AF997" i="4" s="1"/>
  <c r="O998" i="4"/>
  <c r="AF998" i="4" s="1"/>
  <c r="O999" i="4"/>
  <c r="AF999" i="4"/>
  <c r="O1000" i="4"/>
  <c r="AF1000" i="4" s="1"/>
  <c r="O1001" i="4"/>
  <c r="AF1001" i="4" s="1"/>
  <c r="O1002" i="4"/>
  <c r="AF1002" i="4" s="1"/>
  <c r="O1003" i="4"/>
  <c r="AF1003" i="4" s="1"/>
  <c r="O1004" i="4"/>
  <c r="AF1004" i="4" s="1"/>
  <c r="O1005" i="4"/>
  <c r="AF1005" i="4" s="1"/>
  <c r="O1006" i="4"/>
  <c r="AF1006" i="4" s="1"/>
  <c r="O1007" i="4"/>
  <c r="AF1007" i="4" s="1"/>
  <c r="O1008" i="4"/>
  <c r="AF1008" i="4"/>
  <c r="O1009" i="4"/>
  <c r="AF1009" i="4" s="1"/>
  <c r="O1010" i="4"/>
  <c r="AF1010" i="4" s="1"/>
  <c r="O1011" i="4"/>
  <c r="AF1011" i="4" s="1"/>
  <c r="O1012" i="4"/>
  <c r="AF1012" i="4" s="1"/>
  <c r="O1013" i="4"/>
  <c r="AF1013" i="4" s="1"/>
  <c r="O1014" i="4"/>
  <c r="AF1014" i="4" s="1"/>
  <c r="O1015" i="4"/>
  <c r="AF1015" i="4" s="1"/>
  <c r="O1016" i="4"/>
  <c r="AF1016" i="4" s="1"/>
  <c r="O1017" i="4"/>
  <c r="AF1017" i="4"/>
  <c r="O1018" i="4"/>
  <c r="AF1018" i="4" s="1"/>
  <c r="O1019" i="4"/>
  <c r="AF1019" i="4" s="1"/>
  <c r="O1020" i="4"/>
  <c r="AF1020" i="4" s="1"/>
  <c r="O1021" i="4"/>
  <c r="AF1021" i="4" s="1"/>
  <c r="O1022" i="4"/>
  <c r="AF1022" i="4" s="1"/>
  <c r="O1023" i="4"/>
  <c r="AF1023" i="4" s="1"/>
  <c r="O1024" i="4"/>
  <c r="AF1024" i="4" s="1"/>
  <c r="O1025" i="4"/>
  <c r="AF1025" i="4" s="1"/>
  <c r="O1026" i="4"/>
  <c r="AF1026" i="4"/>
  <c r="O1027" i="4"/>
  <c r="AF1027" i="4" s="1"/>
  <c r="O1028" i="4"/>
  <c r="AF1028" i="4" s="1"/>
  <c r="O1029" i="4"/>
  <c r="AF1029" i="4" s="1"/>
  <c r="O1030" i="4"/>
  <c r="AF1030" i="4" s="1"/>
  <c r="O1031" i="4"/>
  <c r="AF1031" i="4" s="1"/>
  <c r="O1032" i="4"/>
  <c r="AF1032" i="4" s="1"/>
  <c r="O1033" i="4"/>
  <c r="AF1033" i="4" s="1"/>
  <c r="O1034" i="4"/>
  <c r="AF1034" i="4" s="1"/>
  <c r="O1035" i="4"/>
  <c r="AF1035" i="4" s="1"/>
  <c r="O1036" i="4"/>
  <c r="AF1036" i="4"/>
  <c r="O1037" i="4"/>
  <c r="AF1037" i="4"/>
  <c r="O1038" i="4"/>
  <c r="AF1038" i="4" s="1"/>
  <c r="O1039" i="4"/>
  <c r="AF1039" i="4"/>
  <c r="O1040" i="4"/>
  <c r="AF1040" i="4"/>
  <c r="O1041" i="4"/>
  <c r="AF1041" i="4" s="1"/>
  <c r="O1042" i="4"/>
  <c r="AF1042" i="4"/>
  <c r="O1043" i="4"/>
  <c r="AF1043" i="4"/>
  <c r="O1044" i="4"/>
  <c r="AF1044" i="4" s="1"/>
  <c r="O1045" i="4"/>
  <c r="AF1045" i="4"/>
  <c r="O1046" i="4"/>
  <c r="AF1046" i="4"/>
  <c r="O1047" i="4"/>
  <c r="AF1047" i="4" s="1"/>
  <c r="O1048" i="4"/>
  <c r="AF1048" i="4"/>
  <c r="O1049" i="4"/>
  <c r="AF1049" i="4"/>
  <c r="O1050" i="4"/>
  <c r="AF1050" i="4" s="1"/>
  <c r="O1051" i="4"/>
  <c r="AF1051" i="4"/>
  <c r="O1052" i="4"/>
  <c r="AF1052" i="4"/>
  <c r="O1053" i="4"/>
  <c r="AF1053" i="4" s="1"/>
  <c r="O1054" i="4"/>
  <c r="AF1054" i="4"/>
  <c r="O1055" i="4"/>
  <c r="AF1055" i="4"/>
  <c r="O1056" i="4"/>
  <c r="AF1056" i="4" s="1"/>
  <c r="O1057" i="4"/>
  <c r="AF1057" i="4"/>
  <c r="O1058" i="4"/>
  <c r="AF1058" i="4"/>
  <c r="O1059" i="4"/>
  <c r="AF1059" i="4" s="1"/>
  <c r="O1060" i="4"/>
  <c r="AF1060" i="4"/>
  <c r="O1061" i="4"/>
  <c r="AF1061" i="4"/>
  <c r="O1062" i="4"/>
  <c r="AF1062" i="4" s="1"/>
  <c r="O1063" i="4"/>
  <c r="AF1063" i="4"/>
  <c r="O1064" i="4"/>
  <c r="AF1064" i="4"/>
  <c r="O1065" i="4"/>
  <c r="AF1065" i="4" s="1"/>
  <c r="O1066" i="4"/>
  <c r="AF1066" i="4"/>
  <c r="O1067" i="4"/>
  <c r="AF1067" i="4"/>
  <c r="O1068" i="4"/>
  <c r="AF1068" i="4" s="1"/>
  <c r="O1069" i="4"/>
  <c r="AF1069" i="4"/>
  <c r="O1070" i="4"/>
  <c r="AF1070" i="4"/>
  <c r="O1071" i="4"/>
  <c r="AF1071" i="4" s="1"/>
  <c r="O1072" i="4"/>
  <c r="AF1072" i="4"/>
  <c r="O1073" i="4"/>
  <c r="AF1073" i="4"/>
  <c r="O1074" i="4"/>
  <c r="AF1074" i="4" s="1"/>
  <c r="O1075" i="4"/>
  <c r="AF1075" i="4"/>
  <c r="O1076" i="4"/>
  <c r="AF1076" i="4"/>
  <c r="O1077" i="4"/>
  <c r="AF1077" i="4" s="1"/>
  <c r="O1078" i="4"/>
  <c r="AF1078" i="4"/>
  <c r="O1079" i="4"/>
  <c r="AF1079" i="4"/>
  <c r="O1080" i="4"/>
  <c r="AF1080" i="4" s="1"/>
  <c r="O1081" i="4"/>
  <c r="AF1081" i="4"/>
  <c r="O1082" i="4"/>
  <c r="AF1082" i="4"/>
  <c r="O1083" i="4"/>
  <c r="AF1083" i="4" s="1"/>
  <c r="O1084" i="4"/>
  <c r="AF1084" i="4"/>
  <c r="O1085" i="4"/>
  <c r="AF1085" i="4"/>
  <c r="O1086" i="4"/>
  <c r="AF1086" i="4" s="1"/>
  <c r="O1087" i="4"/>
  <c r="AF1087" i="4"/>
  <c r="O1088" i="4"/>
  <c r="AF1088" i="4"/>
  <c r="O1089" i="4"/>
  <c r="AF1089" i="4" s="1"/>
  <c r="O1090" i="4"/>
  <c r="AF1090" i="4"/>
  <c r="O1091" i="4"/>
  <c r="AF1091" i="4"/>
  <c r="O1092" i="4"/>
  <c r="AF1092" i="4" s="1"/>
  <c r="O1093" i="4"/>
  <c r="AF1093" i="4"/>
  <c r="O1094" i="4"/>
  <c r="AF1094" i="4"/>
  <c r="O1095" i="4"/>
  <c r="AF1095" i="4" s="1"/>
  <c r="O1096" i="4"/>
  <c r="AF1096" i="4"/>
  <c r="O1097" i="4"/>
  <c r="AF1097" i="4"/>
  <c r="O1098" i="4"/>
  <c r="AF1098" i="4" s="1"/>
  <c r="O1099" i="4"/>
  <c r="AF1099" i="4"/>
  <c r="O1100" i="4"/>
  <c r="AF1100" i="4"/>
  <c r="O1101" i="4"/>
  <c r="AF1101" i="4" s="1"/>
  <c r="O1102" i="4"/>
  <c r="AF1102" i="4"/>
  <c r="O1103" i="4"/>
  <c r="AF1103" i="4"/>
  <c r="O1104" i="4"/>
  <c r="AF1104" i="4" s="1"/>
  <c r="O1105" i="4"/>
  <c r="AF1105" i="4"/>
  <c r="O1106" i="4"/>
  <c r="AF1106" i="4"/>
  <c r="O1107" i="4"/>
  <c r="AF1107" i="4" s="1"/>
  <c r="O1108" i="4"/>
  <c r="AF1108" i="4"/>
  <c r="O1109" i="4"/>
  <c r="AF1109" i="4"/>
  <c r="O1110" i="4"/>
  <c r="AF1110" i="4" s="1"/>
  <c r="O1111" i="4"/>
  <c r="AF1111" i="4"/>
  <c r="O1112" i="4"/>
  <c r="AF1112" i="4"/>
  <c r="O1113" i="4"/>
  <c r="AF1113" i="4" s="1"/>
  <c r="O1114" i="4"/>
  <c r="AF1114" i="4"/>
  <c r="O1115" i="4"/>
  <c r="AF1115" i="4"/>
  <c r="O1116" i="4"/>
  <c r="AF1116" i="4" s="1"/>
  <c r="O1117" i="4"/>
  <c r="AF1117" i="4"/>
  <c r="O1118" i="4"/>
  <c r="AF1118" i="4"/>
  <c r="O1119" i="4"/>
  <c r="AF1119" i="4" s="1"/>
  <c r="O1120" i="4"/>
  <c r="AF1120" i="4"/>
  <c r="O1121" i="4"/>
  <c r="AF1121" i="4"/>
  <c r="O1122" i="4"/>
  <c r="AF1122" i="4" s="1"/>
  <c r="O1123" i="4"/>
  <c r="AF1123" i="4"/>
  <c r="O1124" i="4"/>
  <c r="AF1124" i="4"/>
  <c r="O1125" i="4"/>
  <c r="AF1125" i="4" s="1"/>
  <c r="O1126" i="4"/>
  <c r="AF1126" i="4"/>
  <c r="O1127" i="4"/>
  <c r="AF1127" i="4"/>
  <c r="O1128" i="4"/>
  <c r="AF1128" i="4" s="1"/>
  <c r="O1129" i="4"/>
  <c r="AF1129" i="4"/>
  <c r="O1130" i="4"/>
  <c r="AF1130" i="4"/>
  <c r="O1131" i="4"/>
  <c r="AF1131" i="4" s="1"/>
  <c r="O1132" i="4"/>
  <c r="AF1132" i="4"/>
  <c r="O1133" i="4"/>
  <c r="AF1133" i="4"/>
  <c r="O1134" i="4"/>
  <c r="AF1134" i="4" s="1"/>
  <c r="O1135" i="4"/>
  <c r="AF1135" i="4"/>
  <c r="O1136" i="4"/>
  <c r="AF1136" i="4"/>
  <c r="O1137" i="4"/>
  <c r="AF1137" i="4" s="1"/>
  <c r="O1138" i="4"/>
  <c r="AF1138" i="4"/>
  <c r="O1139" i="4"/>
  <c r="AF1139" i="4"/>
  <c r="O1140" i="4"/>
  <c r="AF1140" i="4" s="1"/>
  <c r="O1141" i="4"/>
  <c r="AF1141" i="4"/>
  <c r="O1142" i="4"/>
  <c r="AF1142" i="4"/>
  <c r="O1143" i="4"/>
  <c r="AF1143" i="4" s="1"/>
  <c r="O1144" i="4"/>
  <c r="AF1144" i="4"/>
  <c r="O1145" i="4"/>
  <c r="AF1145" i="4"/>
  <c r="O1146" i="4"/>
  <c r="AF1146" i="4" s="1"/>
  <c r="O1147" i="4"/>
  <c r="AF1147" i="4"/>
  <c r="O1148" i="4"/>
  <c r="AF1148" i="4"/>
  <c r="O1149" i="4"/>
  <c r="AF1149" i="4" s="1"/>
  <c r="O1150" i="4"/>
  <c r="AF1150" i="4"/>
  <c r="O1151" i="4"/>
  <c r="AF1151" i="4"/>
  <c r="O1152" i="4"/>
  <c r="AF1152" i="4" s="1"/>
  <c r="O1153" i="4"/>
  <c r="AF1153" i="4"/>
  <c r="O1154" i="4"/>
  <c r="AF1154" i="4"/>
  <c r="O1155" i="4"/>
  <c r="AF1155" i="4" s="1"/>
  <c r="O1156" i="4"/>
  <c r="AF1156" i="4"/>
  <c r="O1157" i="4"/>
  <c r="AF1157" i="4"/>
  <c r="O1158" i="4"/>
  <c r="AF1158" i="4" s="1"/>
  <c r="O1159" i="4"/>
  <c r="AF1159" i="4"/>
  <c r="O1160" i="4"/>
  <c r="AF1160" i="4"/>
  <c r="O1161" i="4"/>
  <c r="AF1161" i="4" s="1"/>
  <c r="O1162" i="4"/>
  <c r="AF1162" i="4"/>
  <c r="O1163" i="4"/>
  <c r="AF1163" i="4"/>
  <c r="O1164" i="4"/>
  <c r="AF1164" i="4" s="1"/>
  <c r="O1165" i="4"/>
  <c r="AF1165" i="4"/>
  <c r="O1166" i="4"/>
  <c r="AF1166" i="4"/>
  <c r="O1167" i="4"/>
  <c r="AF1167" i="4" s="1"/>
  <c r="O1168" i="4"/>
  <c r="AF1168" i="4"/>
  <c r="O1169" i="4"/>
  <c r="AF1169" i="4"/>
  <c r="O1170" i="4"/>
  <c r="AF1170" i="4" s="1"/>
  <c r="O1171" i="4"/>
  <c r="AF1171" i="4"/>
  <c r="O1172" i="4"/>
  <c r="AF1172" i="4"/>
  <c r="O1173" i="4"/>
  <c r="AF1173" i="4" s="1"/>
  <c r="O1174" i="4"/>
  <c r="AF1174" i="4"/>
  <c r="O1175" i="4"/>
  <c r="AF1175" i="4"/>
  <c r="O1176" i="4"/>
  <c r="AF1176" i="4" s="1"/>
  <c r="O1177" i="4"/>
  <c r="AF1177" i="4"/>
  <c r="O1178" i="4"/>
  <c r="AF1178" i="4"/>
  <c r="O1179" i="4"/>
  <c r="AF1179" i="4" s="1"/>
  <c r="O1180" i="4"/>
  <c r="AF1180" i="4"/>
  <c r="O1181" i="4"/>
  <c r="AF1181" i="4"/>
  <c r="O1182" i="4"/>
  <c r="AF1182" i="4" s="1"/>
  <c r="O1183" i="4"/>
  <c r="AF1183" i="4"/>
  <c r="O1184" i="4"/>
  <c r="AF1184" i="4"/>
  <c r="O1185" i="4"/>
  <c r="AF1185" i="4" s="1"/>
  <c r="O1186" i="4"/>
  <c r="AF1186" i="4"/>
  <c r="O1187" i="4"/>
  <c r="AF1187" i="4"/>
  <c r="O1188" i="4"/>
  <c r="AF1188" i="4" s="1"/>
  <c r="O1189" i="4"/>
  <c r="AF1189" i="4"/>
  <c r="O1190" i="4"/>
  <c r="AF1190" i="4"/>
  <c r="O1191" i="4"/>
  <c r="AF1191" i="4" s="1"/>
  <c r="O1192" i="4"/>
  <c r="AF1192" i="4"/>
  <c r="O1193" i="4"/>
  <c r="AF1193" i="4"/>
  <c r="O1194" i="4"/>
  <c r="AF1194" i="4" s="1"/>
  <c r="O1195" i="4"/>
  <c r="AF1195" i="4"/>
  <c r="O1196" i="4"/>
  <c r="AF1196" i="4"/>
  <c r="O1197" i="4"/>
  <c r="AF1197" i="4" s="1"/>
  <c r="O1198" i="4"/>
  <c r="AF1198" i="4"/>
  <c r="O1199" i="4"/>
  <c r="AF1199" i="4"/>
  <c r="O1200" i="4"/>
  <c r="AF1200" i="4" s="1"/>
  <c r="O1201" i="4"/>
  <c r="AF1201" i="4"/>
  <c r="O1202" i="4"/>
  <c r="AF1202" i="4"/>
  <c r="O1203" i="4"/>
  <c r="AF1203" i="4" s="1"/>
  <c r="O1204" i="4"/>
  <c r="AF1204" i="4"/>
  <c r="O1205" i="4"/>
  <c r="AF1205" i="4"/>
  <c r="O1206" i="4"/>
  <c r="AF1206" i="4" s="1"/>
  <c r="O1207" i="4"/>
  <c r="AF1207" i="4"/>
  <c r="O1208" i="4"/>
  <c r="AF1208" i="4"/>
  <c r="O1209" i="4"/>
  <c r="AF1209" i="4" s="1"/>
  <c r="O1210" i="4"/>
  <c r="AF1210" i="4"/>
  <c r="O1211" i="4"/>
  <c r="AF1211" i="4"/>
  <c r="O1212" i="4"/>
  <c r="AF1212" i="4" s="1"/>
  <c r="O1213" i="4"/>
  <c r="AF1213" i="4"/>
  <c r="O1214" i="4"/>
  <c r="AF1214" i="4"/>
  <c r="O1215" i="4"/>
  <c r="AF1215" i="4" s="1"/>
  <c r="O1216" i="4"/>
  <c r="AF1216" i="4"/>
  <c r="O1217" i="4"/>
  <c r="AF1217" i="4"/>
  <c r="O1218" i="4"/>
  <c r="AF1218" i="4" s="1"/>
  <c r="O1219" i="4"/>
  <c r="AF1219" i="4"/>
  <c r="O1220" i="4"/>
  <c r="AF1220" i="4"/>
  <c r="O1221" i="4"/>
  <c r="AF1221" i="4" s="1"/>
  <c r="O1222" i="4"/>
  <c r="AF1222" i="4"/>
  <c r="O1223" i="4"/>
  <c r="AF1223" i="4"/>
  <c r="O1224" i="4"/>
  <c r="AF1224" i="4" s="1"/>
  <c r="O1225" i="4"/>
  <c r="AF1225" i="4"/>
  <c r="O1226" i="4"/>
  <c r="AF1226" i="4"/>
  <c r="O1227" i="4"/>
  <c r="AF1227" i="4" s="1"/>
  <c r="O1228" i="4"/>
  <c r="AF1228" i="4"/>
  <c r="O1229" i="4"/>
  <c r="AF1229" i="4"/>
  <c r="O1230" i="4"/>
  <c r="AF1230" i="4" s="1"/>
  <c r="O1231" i="4"/>
  <c r="AF1231" i="4"/>
  <c r="O1232" i="4"/>
  <c r="AF1232" i="4"/>
  <c r="O1233" i="4"/>
  <c r="AF1233" i="4" s="1"/>
  <c r="O1234" i="4"/>
  <c r="AF1234" i="4"/>
  <c r="O1235" i="4"/>
  <c r="AF1235" i="4"/>
  <c r="O1236" i="4"/>
  <c r="AF1236" i="4" s="1"/>
  <c r="O1237" i="4"/>
  <c r="AF1237" i="4"/>
  <c r="O1238" i="4"/>
  <c r="AF1238" i="4"/>
  <c r="O1239" i="4"/>
  <c r="AF1239" i="4" s="1"/>
  <c r="O1240" i="4"/>
  <c r="AF1240" i="4"/>
  <c r="O1241" i="4"/>
  <c r="AF1241" i="4"/>
  <c r="O1242" i="4"/>
  <c r="AF1242" i="4" s="1"/>
  <c r="O1243" i="4"/>
  <c r="AF1243" i="4"/>
  <c r="O1244" i="4"/>
  <c r="AF1244" i="4"/>
  <c r="O1245" i="4"/>
  <c r="AF1245" i="4" s="1"/>
  <c r="O1246" i="4"/>
  <c r="AF1246" i="4"/>
  <c r="O1247" i="4"/>
  <c r="AF1247" i="4"/>
  <c r="O1248" i="4"/>
  <c r="AF1248" i="4" s="1"/>
  <c r="O1249" i="4"/>
  <c r="AF1249" i="4"/>
  <c r="O1250" i="4"/>
  <c r="AF1250" i="4"/>
  <c r="O1251" i="4"/>
  <c r="AF1251" i="4" s="1"/>
  <c r="O1252" i="4"/>
  <c r="AF1252" i="4"/>
  <c r="O1253" i="4"/>
  <c r="AF1253" i="4"/>
  <c r="O1254" i="4"/>
  <c r="AF1254" i="4" s="1"/>
  <c r="O1255" i="4"/>
  <c r="AF1255" i="4"/>
  <c r="O1256" i="4"/>
  <c r="AF1256" i="4"/>
  <c r="O1257" i="4"/>
  <c r="AF1257" i="4" s="1"/>
  <c r="O1258" i="4"/>
  <c r="AF1258" i="4"/>
  <c r="O1259" i="4"/>
  <c r="AF1259" i="4"/>
  <c r="O1260" i="4"/>
  <c r="AF1260" i="4" s="1"/>
  <c r="O1261" i="4"/>
  <c r="AF1261" i="4"/>
  <c r="O1262" i="4"/>
  <c r="AF1262" i="4"/>
  <c r="O1263" i="4"/>
  <c r="AF1263" i="4" s="1"/>
  <c r="O1264" i="4"/>
  <c r="AF1264" i="4"/>
  <c r="O1265" i="4"/>
  <c r="AF1265" i="4"/>
  <c r="O1266" i="4"/>
  <c r="AF1266" i="4" s="1"/>
  <c r="O1267" i="4"/>
  <c r="AF1267" i="4"/>
  <c r="O1268" i="4"/>
  <c r="AF1268" i="4"/>
  <c r="O1269" i="4"/>
  <c r="AF1269" i="4" s="1"/>
  <c r="O1270" i="4"/>
  <c r="AF1270" i="4"/>
  <c r="O1271" i="4"/>
  <c r="AF1271" i="4"/>
  <c r="O1272" i="4"/>
  <c r="AF1272" i="4" s="1"/>
  <c r="O1273" i="4"/>
  <c r="AF1273" i="4"/>
  <c r="O1274" i="4"/>
  <c r="AF1274" i="4"/>
  <c r="O1275" i="4"/>
  <c r="AF1275" i="4" s="1"/>
  <c r="O1276" i="4"/>
  <c r="AF1276" i="4"/>
  <c r="O1277" i="4"/>
  <c r="AF1277" i="4"/>
  <c r="O1278" i="4"/>
  <c r="AF1278" i="4" s="1"/>
  <c r="O1279" i="4"/>
  <c r="AF1279" i="4"/>
  <c r="O1280" i="4"/>
  <c r="AF1280" i="4"/>
  <c r="O1281" i="4"/>
  <c r="AF1281" i="4" s="1"/>
  <c r="O1282" i="4"/>
  <c r="AF1282" i="4"/>
  <c r="O1283" i="4"/>
  <c r="AF1283" i="4"/>
  <c r="O1284" i="4"/>
  <c r="AF1284" i="4" s="1"/>
  <c r="O1285" i="4"/>
  <c r="AF1285" i="4"/>
  <c r="O1286" i="4"/>
  <c r="AF1286" i="4"/>
  <c r="O1287" i="4"/>
  <c r="AF1287" i="4" s="1"/>
  <c r="O1288" i="4"/>
  <c r="AF1288" i="4"/>
  <c r="O1289" i="4"/>
  <c r="AF1289" i="4"/>
  <c r="O1290" i="4"/>
  <c r="AF1290" i="4" s="1"/>
  <c r="O1291" i="4"/>
  <c r="AF1291" i="4"/>
  <c r="O1292" i="4"/>
  <c r="AF1292" i="4"/>
  <c r="O1293" i="4"/>
  <c r="AF1293" i="4" s="1"/>
  <c r="O1294" i="4"/>
  <c r="AF1294" i="4"/>
  <c r="O1295" i="4"/>
  <c r="AF1295" i="4"/>
  <c r="O1296" i="4"/>
  <c r="AF1296" i="4" s="1"/>
  <c r="O1297" i="4"/>
  <c r="AF1297" i="4"/>
  <c r="O1298" i="4"/>
  <c r="AF1298" i="4"/>
  <c r="O1299" i="4"/>
  <c r="AF1299" i="4" s="1"/>
  <c r="O1300" i="4"/>
  <c r="AF1300" i="4"/>
  <c r="O1301" i="4"/>
  <c r="AF1301" i="4"/>
  <c r="O1302" i="4"/>
  <c r="AF1302" i="4" s="1"/>
  <c r="O1303" i="4"/>
  <c r="AF1303" i="4"/>
  <c r="O1304" i="4"/>
  <c r="AF1304" i="4"/>
  <c r="O1305" i="4"/>
  <c r="AF1305" i="4" s="1"/>
  <c r="O1306" i="4"/>
  <c r="AF1306" i="4"/>
  <c r="O1307" i="4"/>
  <c r="AF1307" i="4"/>
  <c r="O1308" i="4"/>
  <c r="AF1308" i="4" s="1"/>
  <c r="O1309" i="4"/>
  <c r="AF1309" i="4"/>
  <c r="O1310" i="4"/>
  <c r="AF1310" i="4"/>
  <c r="O1311" i="4"/>
  <c r="AF1311" i="4" s="1"/>
  <c r="O1312" i="4"/>
  <c r="AF1312" i="4"/>
  <c r="O1313" i="4"/>
  <c r="AF1313" i="4"/>
  <c r="O1314" i="4"/>
  <c r="AF1314" i="4" s="1"/>
  <c r="O1315" i="4"/>
  <c r="AF1315" i="4"/>
  <c r="O1316" i="4"/>
  <c r="AF1316" i="4"/>
  <c r="O1317" i="4"/>
  <c r="AF1317" i="4" s="1"/>
  <c r="O1318" i="4"/>
  <c r="AF1318" i="4"/>
  <c r="O1319" i="4"/>
  <c r="AF1319" i="4"/>
  <c r="O1320" i="4"/>
  <c r="AF1320" i="4" s="1"/>
  <c r="O1321" i="4"/>
  <c r="AF1321" i="4"/>
  <c r="O1322" i="4"/>
  <c r="AF1322" i="4"/>
  <c r="O1323" i="4"/>
  <c r="AF1323" i="4" s="1"/>
  <c r="O1324" i="4"/>
  <c r="AF1324" i="4"/>
  <c r="O1325" i="4"/>
  <c r="AF1325" i="4"/>
  <c r="O1326" i="4"/>
  <c r="AF1326" i="4" s="1"/>
  <c r="O1327" i="4"/>
  <c r="AF1327" i="4"/>
  <c r="O1328" i="4"/>
  <c r="AF1328" i="4"/>
  <c r="O1329" i="4"/>
  <c r="AF1329" i="4" s="1"/>
  <c r="O1330" i="4"/>
  <c r="AF1330" i="4"/>
  <c r="O1331" i="4"/>
  <c r="AF1331" i="4"/>
  <c r="O1332" i="4"/>
  <c r="AF1332" i="4" s="1"/>
  <c r="O1333" i="4"/>
  <c r="AF1333" i="4"/>
  <c r="O1334" i="4"/>
  <c r="AF1334" i="4"/>
  <c r="O1335" i="4"/>
  <c r="AF1335" i="4" s="1"/>
  <c r="O1336" i="4"/>
  <c r="AF1336" i="4"/>
  <c r="O1337" i="4"/>
  <c r="AF1337" i="4"/>
  <c r="O1338" i="4"/>
  <c r="AF1338" i="4" s="1"/>
  <c r="O1339" i="4"/>
  <c r="AF1339" i="4"/>
  <c r="O1340" i="4"/>
  <c r="AF1340" i="4"/>
  <c r="O1341" i="4"/>
  <c r="AF1341" i="4" s="1"/>
  <c r="O1342" i="4"/>
  <c r="AF1342" i="4"/>
  <c r="O1343" i="4"/>
  <c r="AF1343" i="4"/>
  <c r="O1344" i="4"/>
  <c r="AF1344" i="4" s="1"/>
  <c r="O1345" i="4"/>
  <c r="AF1345" i="4"/>
  <c r="O1346" i="4"/>
  <c r="AF1346" i="4"/>
  <c r="O1347" i="4"/>
  <c r="AF1347" i="4" s="1"/>
  <c r="O1348" i="4"/>
  <c r="AF1348" i="4"/>
  <c r="O1349" i="4"/>
  <c r="AF1349" i="4"/>
  <c r="O1350" i="4"/>
  <c r="AF1350" i="4" s="1"/>
  <c r="O1351" i="4"/>
  <c r="AF1351" i="4"/>
  <c r="O1352" i="4"/>
  <c r="AF1352" i="4"/>
  <c r="O1353" i="4"/>
  <c r="AF1353" i="4" s="1"/>
  <c r="O1354" i="4"/>
  <c r="AF1354" i="4"/>
  <c r="O1355" i="4"/>
  <c r="AF1355" i="4"/>
  <c r="O1356" i="4"/>
  <c r="AF1356" i="4" s="1"/>
  <c r="O1357" i="4"/>
  <c r="AF1357" i="4"/>
  <c r="O1358" i="4"/>
  <c r="AF1358" i="4"/>
  <c r="O1359" i="4"/>
  <c r="AF1359" i="4" s="1"/>
  <c r="O1360" i="4"/>
  <c r="AF1360" i="4"/>
  <c r="O1361" i="4"/>
  <c r="AF1361" i="4"/>
  <c r="O1362" i="4"/>
  <c r="AF1362" i="4" s="1"/>
  <c r="O1363" i="4"/>
  <c r="AF1363" i="4"/>
  <c r="O1364" i="4"/>
  <c r="AF1364" i="4"/>
  <c r="O1365" i="4"/>
  <c r="AF1365" i="4" s="1"/>
  <c r="O1366" i="4"/>
  <c r="AF1366" i="4"/>
  <c r="O1367" i="4"/>
  <c r="AF1367" i="4"/>
  <c r="O1368" i="4"/>
  <c r="AF1368" i="4" s="1"/>
  <c r="O1369" i="4"/>
  <c r="AF1369" i="4"/>
  <c r="O1370" i="4"/>
  <c r="AF1370" i="4"/>
  <c r="O1371" i="4"/>
  <c r="AF1371" i="4" s="1"/>
  <c r="O1372" i="4"/>
  <c r="AF1372" i="4"/>
  <c r="O1373" i="4"/>
  <c r="AF1373" i="4"/>
  <c r="O1374" i="4"/>
  <c r="AF1374" i="4" s="1"/>
  <c r="O1375" i="4"/>
  <c r="AF1375" i="4"/>
  <c r="O1376" i="4"/>
  <c r="AF1376" i="4"/>
  <c r="O1377" i="4"/>
  <c r="AF1377" i="4" s="1"/>
  <c r="O1378" i="4"/>
  <c r="AF1378" i="4"/>
  <c r="O1379" i="4"/>
  <c r="AF1379" i="4"/>
  <c r="O1380" i="4"/>
  <c r="AF1380" i="4" s="1"/>
  <c r="O1381" i="4"/>
  <c r="AF1381" i="4"/>
  <c r="O1382" i="4"/>
  <c r="AF1382" i="4"/>
  <c r="O1383" i="4"/>
  <c r="AF1383" i="4" s="1"/>
  <c r="O1384" i="4"/>
  <c r="AF1384" i="4"/>
  <c r="O1385" i="4"/>
  <c r="AF1385" i="4"/>
  <c r="O1386" i="4"/>
  <c r="AF1386" i="4" s="1"/>
  <c r="O1387" i="4"/>
  <c r="AF1387" i="4"/>
  <c r="O1388" i="4"/>
  <c r="AF1388" i="4"/>
  <c r="O1389" i="4"/>
  <c r="AF1389" i="4" s="1"/>
  <c r="O1390" i="4"/>
  <c r="AF1390" i="4"/>
  <c r="O1391" i="4"/>
  <c r="AF1391" i="4"/>
  <c r="O1392" i="4"/>
  <c r="AF1392" i="4" s="1"/>
  <c r="O1393" i="4"/>
  <c r="AF1393" i="4"/>
  <c r="O1394" i="4"/>
  <c r="AF1394" i="4"/>
  <c r="O1395" i="4"/>
  <c r="AF1395" i="4" s="1"/>
  <c r="O1396" i="4"/>
  <c r="AF1396" i="4"/>
  <c r="O1397" i="4"/>
  <c r="AF1397" i="4"/>
  <c r="O1398" i="4"/>
  <c r="AF1398" i="4" s="1"/>
  <c r="O1399" i="4"/>
  <c r="AF1399" i="4"/>
  <c r="O1400" i="4"/>
  <c r="AF1400" i="4"/>
  <c r="O1401" i="4"/>
  <c r="AF1401" i="4" s="1"/>
  <c r="O1402" i="4"/>
  <c r="AF1402" i="4"/>
  <c r="O1403" i="4"/>
  <c r="AF1403" i="4"/>
  <c r="O1404" i="4"/>
  <c r="AF1404" i="4" s="1"/>
  <c r="O1405" i="4"/>
  <c r="AF1405" i="4"/>
  <c r="O1406" i="4"/>
  <c r="AF1406" i="4"/>
  <c r="O1407" i="4"/>
  <c r="AF1407" i="4" s="1"/>
  <c r="O1408" i="4"/>
  <c r="AF1408" i="4"/>
  <c r="O1409" i="4"/>
  <c r="AF1409" i="4"/>
  <c r="O1410" i="4"/>
  <c r="AF1410" i="4" s="1"/>
  <c r="O1411" i="4"/>
  <c r="AF1411" i="4"/>
  <c r="O1412" i="4"/>
  <c r="AF1412" i="4"/>
  <c r="O1413" i="4"/>
  <c r="AF1413" i="4" s="1"/>
  <c r="O1414" i="4"/>
  <c r="AF1414" i="4"/>
  <c r="O1415" i="4"/>
  <c r="AF1415" i="4"/>
  <c r="O1416" i="4"/>
  <c r="AF1416" i="4" s="1"/>
  <c r="O1417" i="4"/>
  <c r="AF1417" i="4"/>
  <c r="O1418" i="4"/>
  <c r="AF1418" i="4"/>
  <c r="O1419" i="4"/>
  <c r="AF1419" i="4" s="1"/>
  <c r="O1420" i="4"/>
  <c r="AF1420" i="4"/>
  <c r="O1421" i="4"/>
  <c r="AF1421" i="4"/>
  <c r="O1422" i="4"/>
  <c r="AF1422" i="4" s="1"/>
  <c r="O1423" i="4"/>
  <c r="AF1423" i="4"/>
  <c r="O1424" i="4"/>
  <c r="AF1424" i="4"/>
  <c r="O1425" i="4"/>
  <c r="AF1425" i="4" s="1"/>
  <c r="O1426" i="4"/>
  <c r="AF1426" i="4"/>
  <c r="O1427" i="4"/>
  <c r="AF1427" i="4"/>
  <c r="O1428" i="4"/>
  <c r="AF1428" i="4" s="1"/>
  <c r="O1429" i="4"/>
  <c r="AF1429" i="4"/>
  <c r="O1430" i="4"/>
  <c r="AF1430" i="4"/>
  <c r="O1431" i="4"/>
  <c r="AF1431" i="4" s="1"/>
  <c r="O1432" i="4"/>
  <c r="AF1432" i="4"/>
  <c r="O1433" i="4"/>
  <c r="AF1433" i="4"/>
  <c r="O1434" i="4"/>
  <c r="AF1434" i="4" s="1"/>
  <c r="O1435" i="4"/>
  <c r="AF1435" i="4"/>
  <c r="O1436" i="4"/>
  <c r="AF1436" i="4"/>
  <c r="O1437" i="4"/>
  <c r="AF1437" i="4" s="1"/>
  <c r="O1438" i="4"/>
  <c r="AF1438" i="4"/>
  <c r="O1439" i="4"/>
  <c r="AF1439" i="4"/>
  <c r="O1440" i="4"/>
  <c r="AF1440" i="4" s="1"/>
  <c r="O1441" i="4"/>
  <c r="AF1441" i="4"/>
  <c r="O1442" i="4"/>
  <c r="AF1442" i="4"/>
  <c r="O1443" i="4"/>
  <c r="AF1443" i="4" s="1"/>
  <c r="O1444" i="4"/>
  <c r="AF1444" i="4"/>
  <c r="O1445" i="4"/>
  <c r="AF1445" i="4"/>
  <c r="O1446" i="4"/>
  <c r="AF1446" i="4" s="1"/>
  <c r="O1447" i="4"/>
  <c r="AF1447" i="4"/>
  <c r="O1448" i="4"/>
  <c r="AF1448" i="4"/>
  <c r="O1449" i="4"/>
  <c r="AF1449" i="4" s="1"/>
  <c r="O1450" i="4"/>
  <c r="AF1450" i="4"/>
  <c r="O1451" i="4"/>
  <c r="AF1451" i="4"/>
  <c r="O1452" i="4"/>
  <c r="AF1452" i="4" s="1"/>
  <c r="O1453" i="4"/>
  <c r="AF1453" i="4"/>
  <c r="O1454" i="4"/>
  <c r="AF1454" i="4"/>
  <c r="O1455" i="4"/>
  <c r="AF1455" i="4" s="1"/>
  <c r="O1456" i="4"/>
  <c r="AF1456" i="4"/>
  <c r="O1457" i="4"/>
  <c r="AF1457" i="4"/>
  <c r="O1458" i="4"/>
  <c r="AF1458" i="4" s="1"/>
  <c r="O1459" i="4"/>
  <c r="AF1459" i="4"/>
  <c r="O1460" i="4"/>
  <c r="AF1460" i="4"/>
  <c r="O1461" i="4"/>
  <c r="AF1461" i="4" s="1"/>
  <c r="O1462" i="4"/>
  <c r="AF1462" i="4"/>
  <c r="O1463" i="4"/>
  <c r="AF1463" i="4"/>
  <c r="O1464" i="4"/>
  <c r="AF1464" i="4" s="1"/>
  <c r="O1465" i="4"/>
  <c r="AF1465" i="4"/>
  <c r="O1466" i="4"/>
  <c r="AF1466" i="4"/>
  <c r="O1467" i="4"/>
  <c r="AF1467" i="4" s="1"/>
  <c r="O1468" i="4"/>
  <c r="AF1468" i="4"/>
  <c r="O1469" i="4"/>
  <c r="AF1469" i="4"/>
  <c r="O1470" i="4"/>
  <c r="AF1470" i="4" s="1"/>
  <c r="O1471" i="4"/>
  <c r="AF1471" i="4"/>
  <c r="O1472" i="4"/>
  <c r="AF1472" i="4"/>
  <c r="O1473" i="4"/>
  <c r="AF1473" i="4" s="1"/>
  <c r="O1474" i="4"/>
  <c r="AF1474" i="4"/>
  <c r="O1475" i="4"/>
  <c r="AF1475" i="4"/>
  <c r="O1476" i="4"/>
  <c r="AF1476" i="4" s="1"/>
  <c r="O1477" i="4"/>
  <c r="AF1477" i="4"/>
  <c r="O1478" i="4"/>
  <c r="AF1478" i="4"/>
  <c r="O1479" i="4"/>
  <c r="AF1479" i="4" s="1"/>
  <c r="O1480" i="4"/>
  <c r="AF1480" i="4"/>
  <c r="O1481" i="4"/>
  <c r="AF1481" i="4"/>
  <c r="O1482" i="4"/>
  <c r="AF1482" i="4" s="1"/>
  <c r="O1483" i="4"/>
  <c r="AF1483" i="4"/>
  <c r="O1484" i="4"/>
  <c r="AF1484" i="4"/>
  <c r="O1485" i="4"/>
  <c r="AF1485" i="4" s="1"/>
  <c r="O1486" i="4"/>
  <c r="AF1486" i="4"/>
  <c r="O1487" i="4"/>
  <c r="AF1487" i="4"/>
  <c r="O1488" i="4"/>
  <c r="AF1488" i="4" s="1"/>
  <c r="O1489" i="4"/>
  <c r="AF1489" i="4"/>
  <c r="O1490" i="4"/>
  <c r="AF1490" i="4"/>
  <c r="O1491" i="4"/>
  <c r="AF1491" i="4" s="1"/>
  <c r="O1492" i="4"/>
  <c r="AF1492" i="4"/>
  <c r="O1493" i="4"/>
  <c r="AF1493" i="4"/>
  <c r="O1494" i="4"/>
  <c r="AF1494" i="4" s="1"/>
  <c r="O1495" i="4"/>
  <c r="AF1495" i="4"/>
  <c r="O1496" i="4"/>
  <c r="AF1496" i="4"/>
  <c r="O1497" i="4"/>
  <c r="AF1497" i="4" s="1"/>
  <c r="O1498" i="4"/>
  <c r="AF1498" i="4" s="1"/>
  <c r="O1499" i="4"/>
  <c r="AF1499" i="4"/>
  <c r="O1500" i="4"/>
  <c r="AF1500" i="4" s="1"/>
  <c r="O1501" i="4"/>
  <c r="AF1501" i="4" s="1"/>
  <c r="O1502" i="4"/>
  <c r="AF1502" i="4"/>
  <c r="O1503" i="4"/>
  <c r="AF1503" i="4" s="1"/>
  <c r="O1504" i="4"/>
  <c r="AF1504" i="4" s="1"/>
  <c r="O1505" i="4"/>
  <c r="AF1505" i="4"/>
  <c r="O1506" i="4"/>
  <c r="AF1506" i="4" s="1"/>
  <c r="O1507" i="4"/>
  <c r="AF1507" i="4" s="1"/>
  <c r="O1508" i="4"/>
  <c r="AF1508" i="4"/>
  <c r="O1509" i="4"/>
  <c r="AF1509" i="4" s="1"/>
  <c r="O1510" i="4"/>
  <c r="AF1510" i="4" s="1"/>
  <c r="O1511" i="4"/>
  <c r="AF1511" i="4"/>
  <c r="O1512" i="4"/>
  <c r="AF1512" i="4" s="1"/>
  <c r="O1513" i="4"/>
  <c r="AF1513" i="4" s="1"/>
  <c r="O1514" i="4"/>
  <c r="AF1514" i="4"/>
  <c r="O1515" i="4"/>
  <c r="AF1515" i="4" s="1"/>
  <c r="O1516" i="4"/>
  <c r="AF1516" i="4" s="1"/>
  <c r="O1517" i="4"/>
  <c r="AF1517" i="4"/>
  <c r="O1518" i="4"/>
  <c r="AF1518" i="4" s="1"/>
  <c r="O1519" i="4"/>
  <c r="AF1519" i="4" s="1"/>
  <c r="O1520" i="4"/>
  <c r="AF1520" i="4"/>
  <c r="O1521" i="4"/>
  <c r="AF1521" i="4" s="1"/>
  <c r="O1522" i="4"/>
  <c r="AF1522" i="4" s="1"/>
  <c r="O1523" i="4"/>
  <c r="AF1523" i="4"/>
  <c r="O1524" i="4"/>
  <c r="AF1524" i="4" s="1"/>
  <c r="O1525" i="4"/>
  <c r="AF1525" i="4" s="1"/>
  <c r="O1526" i="4"/>
  <c r="AF1526" i="4"/>
  <c r="O1527" i="4"/>
  <c r="AF1527" i="4" s="1"/>
  <c r="O1528" i="4"/>
  <c r="AF1528" i="4" s="1"/>
  <c r="O1529" i="4"/>
  <c r="AF1529" i="4"/>
  <c r="O1530" i="4"/>
  <c r="AF1530" i="4" s="1"/>
  <c r="O1531" i="4"/>
  <c r="AF1531" i="4" s="1"/>
  <c r="O1532" i="4"/>
  <c r="AF1532" i="4"/>
  <c r="O1533" i="4"/>
  <c r="AF1533" i="4" s="1"/>
  <c r="O1534" i="4"/>
  <c r="AF1534" i="4" s="1"/>
  <c r="O1535" i="4"/>
  <c r="AF1535" i="4"/>
  <c r="O1536" i="4"/>
  <c r="AF1536" i="4" s="1"/>
  <c r="O1537" i="4"/>
  <c r="AF1537" i="4" s="1"/>
  <c r="O1538" i="4"/>
  <c r="AF1538" i="4"/>
  <c r="O1539" i="4"/>
  <c r="AF1539" i="4" s="1"/>
  <c r="O1540" i="4"/>
  <c r="AF1540" i="4" s="1"/>
  <c r="O1541" i="4"/>
  <c r="AF1541" i="4"/>
  <c r="O1542" i="4"/>
  <c r="AF1542" i="4" s="1"/>
  <c r="O1543" i="4"/>
  <c r="AF1543" i="4" s="1"/>
  <c r="O1544" i="4"/>
  <c r="AF1544" i="4"/>
  <c r="O1545" i="4"/>
  <c r="AF1545" i="4" s="1"/>
  <c r="O1546" i="4"/>
  <c r="AF1546" i="4" s="1"/>
  <c r="O1547" i="4"/>
  <c r="AF1547" i="4"/>
  <c r="O1548" i="4"/>
  <c r="AF1548" i="4" s="1"/>
  <c r="O1549" i="4"/>
  <c r="AF1549" i="4" s="1"/>
  <c r="O1550" i="4"/>
  <c r="AF1550" i="4"/>
  <c r="O1551" i="4"/>
  <c r="AF1551" i="4" s="1"/>
  <c r="O1552" i="4"/>
  <c r="AF1552" i="4" s="1"/>
  <c r="O1553" i="4"/>
  <c r="AF1553" i="4"/>
  <c r="O1554" i="4"/>
  <c r="AF1554" i="4" s="1"/>
  <c r="O1555" i="4"/>
  <c r="AF1555" i="4" s="1"/>
  <c r="O1556" i="4"/>
  <c r="AF1556" i="4"/>
  <c r="O1557" i="4"/>
  <c r="AF1557" i="4" s="1"/>
  <c r="O1558" i="4"/>
  <c r="AF1558" i="4" s="1"/>
  <c r="O1559" i="4"/>
  <c r="AF1559" i="4"/>
  <c r="O1560" i="4"/>
  <c r="AF1560" i="4" s="1"/>
  <c r="O1561" i="4"/>
  <c r="AF1561" i="4" s="1"/>
  <c r="O1562" i="4"/>
  <c r="AF1562" i="4"/>
  <c r="O1563" i="4"/>
  <c r="AF1563" i="4" s="1"/>
  <c r="O1564" i="4"/>
  <c r="AF1564" i="4" s="1"/>
  <c r="O1565" i="4"/>
  <c r="AF1565" i="4"/>
  <c r="O1566" i="4"/>
  <c r="AF1566" i="4" s="1"/>
  <c r="O1567" i="4"/>
  <c r="AF1567" i="4" s="1"/>
  <c r="O1568" i="4"/>
  <c r="AF1568" i="4"/>
  <c r="O1569" i="4"/>
  <c r="AF1569" i="4" s="1"/>
  <c r="O1570" i="4"/>
  <c r="AF1570" i="4" s="1"/>
  <c r="O1571" i="4"/>
  <c r="AF1571" i="4"/>
  <c r="O1572" i="4"/>
  <c r="AF1572" i="4" s="1"/>
  <c r="O1573" i="4"/>
  <c r="AF1573" i="4" s="1"/>
  <c r="O1574" i="4"/>
  <c r="AF1574" i="4"/>
  <c r="O1575" i="4"/>
  <c r="AF1575" i="4" s="1"/>
  <c r="O1576" i="4"/>
  <c r="AF1576" i="4" s="1"/>
  <c r="O1577" i="4"/>
  <c r="AF1577" i="4"/>
  <c r="O1578" i="4"/>
  <c r="AF1578" i="4" s="1"/>
  <c r="O1579" i="4"/>
  <c r="AF1579" i="4" s="1"/>
  <c r="O1580" i="4"/>
  <c r="AF1580" i="4"/>
  <c r="O1581" i="4"/>
  <c r="AF1581" i="4" s="1"/>
  <c r="O1582" i="4"/>
  <c r="AF1582" i="4" s="1"/>
  <c r="O1583" i="4"/>
  <c r="AF1583" i="4"/>
  <c r="O1584" i="4"/>
  <c r="AF1584" i="4" s="1"/>
  <c r="O1585" i="4"/>
  <c r="AF1585" i="4" s="1"/>
  <c r="O1586" i="4"/>
  <c r="AF1586" i="4"/>
  <c r="O1587" i="4"/>
  <c r="AF1587" i="4" s="1"/>
  <c r="O1588" i="4"/>
  <c r="AF1588" i="4" s="1"/>
  <c r="O1589" i="4"/>
  <c r="AF1589" i="4"/>
  <c r="O1590" i="4"/>
  <c r="AF1590" i="4" s="1"/>
  <c r="O1591" i="4"/>
  <c r="AF1591" i="4" s="1"/>
  <c r="O1592" i="4"/>
  <c r="AF1592" i="4"/>
  <c r="O1593" i="4"/>
  <c r="AF1593" i="4" s="1"/>
  <c r="O1594" i="4"/>
  <c r="AF1594" i="4" s="1"/>
  <c r="O1595" i="4"/>
  <c r="AF1595" i="4"/>
  <c r="O1596" i="4"/>
  <c r="AF1596" i="4" s="1"/>
  <c r="O1597" i="4"/>
  <c r="AF1597" i="4" s="1"/>
  <c r="O1598" i="4"/>
  <c r="AF1598" i="4"/>
  <c r="O1599" i="4"/>
  <c r="AF1599" i="4" s="1"/>
  <c r="O1600" i="4"/>
  <c r="AF1600" i="4" s="1"/>
  <c r="O1601" i="4"/>
  <c r="AF1601" i="4"/>
  <c r="O1602" i="4"/>
  <c r="AF1602" i="4" s="1"/>
  <c r="O1603" i="4"/>
  <c r="AF1603" i="4" s="1"/>
  <c r="O1604" i="4"/>
  <c r="AF1604" i="4"/>
  <c r="O1605" i="4"/>
  <c r="AF1605" i="4" s="1"/>
  <c r="O1606" i="4"/>
  <c r="AF1606" i="4" s="1"/>
  <c r="O1607" i="4"/>
  <c r="AF1607" i="4"/>
  <c r="O1608" i="4"/>
  <c r="AF1608" i="4" s="1"/>
  <c r="O1609" i="4"/>
  <c r="AF1609" i="4" s="1"/>
  <c r="O1610" i="4"/>
  <c r="AF1610" i="4"/>
  <c r="O1611" i="4"/>
  <c r="AF1611" i="4" s="1"/>
  <c r="O1612" i="4"/>
  <c r="AF1612" i="4" s="1"/>
  <c r="O1613" i="4"/>
  <c r="AF1613" i="4"/>
  <c r="O1614" i="4"/>
  <c r="AF1614" i="4" s="1"/>
  <c r="O1615" i="4"/>
  <c r="AF1615" i="4" s="1"/>
  <c r="O1616" i="4"/>
  <c r="AF1616" i="4"/>
  <c r="O1617" i="4"/>
  <c r="AF1617" i="4" s="1"/>
  <c r="O1618" i="4"/>
  <c r="AF1618" i="4" s="1"/>
  <c r="O1619" i="4"/>
  <c r="AF1619" i="4"/>
  <c r="O1620" i="4"/>
  <c r="AF1620" i="4" s="1"/>
  <c r="O1621" i="4"/>
  <c r="AF1621" i="4" s="1"/>
  <c r="O1622" i="4"/>
  <c r="AF1622" i="4"/>
  <c r="O1623" i="4"/>
  <c r="AF1623" i="4" s="1"/>
  <c r="O1624" i="4"/>
  <c r="AF1624" i="4" s="1"/>
  <c r="O1625" i="4"/>
  <c r="AF1625" i="4"/>
  <c r="O1626" i="4"/>
  <c r="AF1626" i="4" s="1"/>
  <c r="O1627" i="4"/>
  <c r="AF1627" i="4" s="1"/>
  <c r="O1628" i="4"/>
  <c r="AF1628" i="4"/>
  <c r="O1629" i="4"/>
  <c r="AF1629" i="4" s="1"/>
  <c r="O1630" i="4"/>
  <c r="AF1630" i="4" s="1"/>
  <c r="O1631" i="4"/>
  <c r="AF1631" i="4"/>
  <c r="O1632" i="4"/>
  <c r="AF1632" i="4" s="1"/>
  <c r="O1633" i="4"/>
  <c r="AF1633" i="4" s="1"/>
  <c r="O1634" i="4"/>
  <c r="AF1634" i="4"/>
  <c r="O1635" i="4"/>
  <c r="AF1635" i="4" s="1"/>
  <c r="O1636" i="4"/>
  <c r="AF1636" i="4" s="1"/>
  <c r="O1637" i="4"/>
  <c r="AF1637" i="4"/>
  <c r="O1638" i="4"/>
  <c r="AF1638" i="4" s="1"/>
  <c r="O1639" i="4"/>
  <c r="AF1639" i="4" s="1"/>
  <c r="O1640" i="4"/>
  <c r="AF1640" i="4"/>
  <c r="O1641" i="4"/>
  <c r="AF1641" i="4" s="1"/>
  <c r="O1642" i="4"/>
  <c r="AF1642" i="4" s="1"/>
  <c r="O1643" i="4"/>
  <c r="AF1643" i="4"/>
  <c r="O1644" i="4"/>
  <c r="AF1644" i="4" s="1"/>
  <c r="O1645" i="4"/>
  <c r="AF1645" i="4" s="1"/>
  <c r="O1646" i="4"/>
  <c r="AF1646" i="4"/>
  <c r="O1647" i="4"/>
  <c r="AF1647" i="4" s="1"/>
  <c r="O1648" i="4"/>
  <c r="AF1648" i="4" s="1"/>
  <c r="O1649" i="4"/>
  <c r="AF1649" i="4"/>
  <c r="O1650" i="4"/>
  <c r="AF1650" i="4" s="1"/>
  <c r="O1651" i="4"/>
  <c r="AF1651" i="4" s="1"/>
  <c r="O1652" i="4"/>
  <c r="AF1652" i="4"/>
  <c r="O1653" i="4"/>
  <c r="AF1653" i="4" s="1"/>
  <c r="O1654" i="4"/>
  <c r="AF1654" i="4" s="1"/>
  <c r="O1655" i="4"/>
  <c r="AF1655" i="4"/>
  <c r="O1656" i="4"/>
  <c r="AF1656" i="4" s="1"/>
  <c r="O1657" i="4"/>
  <c r="AF1657" i="4" s="1"/>
  <c r="O1658" i="4"/>
  <c r="AF1658" i="4"/>
  <c r="O1659" i="4"/>
  <c r="AF1659" i="4" s="1"/>
  <c r="O1660" i="4"/>
  <c r="AF1660" i="4" s="1"/>
  <c r="O1661" i="4"/>
  <c r="AF1661" i="4"/>
  <c r="O1662" i="4"/>
  <c r="AF1662" i="4" s="1"/>
  <c r="O1663" i="4"/>
  <c r="AF1663" i="4" s="1"/>
  <c r="O1664" i="4"/>
  <c r="AF1664" i="4"/>
  <c r="O1665" i="4"/>
  <c r="AF1665" i="4" s="1"/>
  <c r="O1666" i="4"/>
  <c r="AF1666" i="4" s="1"/>
  <c r="O1667" i="4"/>
  <c r="AF1667" i="4"/>
  <c r="O1668" i="4"/>
  <c r="AF1668" i="4" s="1"/>
  <c r="O1669" i="4"/>
  <c r="AF1669" i="4" s="1"/>
  <c r="O1670" i="4"/>
  <c r="AF1670" i="4"/>
  <c r="O1671" i="4"/>
  <c r="AF1671" i="4" s="1"/>
  <c r="O1672" i="4"/>
  <c r="AF1672" i="4" s="1"/>
  <c r="O1673" i="4"/>
  <c r="AF1673" i="4"/>
  <c r="O1674" i="4"/>
  <c r="AF1674" i="4" s="1"/>
  <c r="O1675" i="4"/>
  <c r="AF1675" i="4" s="1"/>
  <c r="O1676" i="4"/>
  <c r="AF1676" i="4"/>
  <c r="O1677" i="4"/>
  <c r="AF1677" i="4" s="1"/>
  <c r="O1678" i="4"/>
  <c r="AF1678" i="4" s="1"/>
  <c r="O1679" i="4"/>
  <c r="AF1679" i="4"/>
  <c r="O1680" i="4"/>
  <c r="AF1680" i="4" s="1"/>
  <c r="O1681" i="4"/>
  <c r="AF1681" i="4" s="1"/>
  <c r="O1682" i="4"/>
  <c r="AF1682" i="4"/>
  <c r="O1683" i="4"/>
  <c r="AF1683" i="4" s="1"/>
  <c r="O1684" i="4"/>
  <c r="AF1684" i="4" s="1"/>
  <c r="O1685" i="4"/>
  <c r="AF1685" i="4"/>
  <c r="O1686" i="4"/>
  <c r="AF1686" i="4" s="1"/>
  <c r="O1687" i="4"/>
  <c r="AF1687" i="4" s="1"/>
  <c r="O1688" i="4"/>
  <c r="AF1688" i="4"/>
  <c r="O1689" i="4"/>
  <c r="AF1689" i="4" s="1"/>
  <c r="O1690" i="4"/>
  <c r="AF1690" i="4" s="1"/>
  <c r="O1691" i="4"/>
  <c r="AF1691" i="4"/>
  <c r="O1692" i="4"/>
  <c r="AF1692" i="4" s="1"/>
  <c r="O1693" i="4"/>
  <c r="AF1693" i="4" s="1"/>
  <c r="O1694" i="4"/>
  <c r="AF1694" i="4"/>
  <c r="O1695" i="4"/>
  <c r="AF1695" i="4" s="1"/>
  <c r="O1696" i="4"/>
  <c r="AF1696" i="4" s="1"/>
  <c r="O1697" i="4"/>
  <c r="AF1697" i="4"/>
  <c r="O1698" i="4"/>
  <c r="AF1698" i="4" s="1"/>
  <c r="O1699" i="4"/>
  <c r="AF1699" i="4" s="1"/>
  <c r="O1700" i="4"/>
  <c r="AF1700" i="4"/>
  <c r="O1701" i="4"/>
  <c r="AF1701" i="4" s="1"/>
  <c r="O1702" i="4"/>
  <c r="AF1702" i="4" s="1"/>
  <c r="O1703" i="4"/>
  <c r="AF1703" i="4"/>
  <c r="O1704" i="4"/>
  <c r="AF1704" i="4" s="1"/>
  <c r="O1705" i="4"/>
  <c r="AF1705" i="4" s="1"/>
  <c r="O1706" i="4"/>
  <c r="AF1706" i="4"/>
  <c r="O1707" i="4"/>
  <c r="AF1707" i="4" s="1"/>
  <c r="O1708" i="4"/>
  <c r="AF1708" i="4" s="1"/>
  <c r="O1709" i="4"/>
  <c r="AF1709" i="4"/>
  <c r="O1710" i="4"/>
  <c r="AF1710" i="4"/>
  <c r="O1711" i="4"/>
  <c r="AF1711" i="4" s="1"/>
  <c r="O1712" i="4"/>
  <c r="AF1712" i="4" s="1"/>
  <c r="O1713" i="4"/>
  <c r="AF1713" i="4" s="1"/>
  <c r="O1714" i="4"/>
  <c r="AF1714" i="4" s="1"/>
  <c r="O1715" i="4"/>
  <c r="AF1715" i="4"/>
  <c r="O1716" i="4"/>
  <c r="AF1716" i="4"/>
  <c r="O1717" i="4"/>
  <c r="AF1717" i="4" s="1"/>
  <c r="O1718" i="4"/>
  <c r="AF1718" i="4"/>
  <c r="O1719" i="4"/>
  <c r="AF1719" i="4" s="1"/>
  <c r="O1720" i="4"/>
  <c r="AF1720" i="4" s="1"/>
  <c r="O1721" i="4"/>
  <c r="AF1721" i="4"/>
  <c r="O1722" i="4"/>
  <c r="AF1722" i="4"/>
  <c r="O1723" i="4"/>
  <c r="AF1723" i="4" s="1"/>
  <c r="O1724" i="4"/>
  <c r="AF1724" i="4" s="1"/>
  <c r="O1725" i="4"/>
  <c r="AF1725" i="4"/>
  <c r="O1726" i="4"/>
  <c r="AF1726" i="4" s="1"/>
  <c r="O1727" i="4"/>
  <c r="AF1727" i="4"/>
  <c r="O1728" i="4"/>
  <c r="AF1728" i="4"/>
  <c r="O1729" i="4"/>
  <c r="AF1729" i="4" s="1"/>
  <c r="O1730" i="4"/>
  <c r="AF1730" i="4" s="1"/>
  <c r="O1731" i="4"/>
  <c r="AF1731" i="4" s="1"/>
  <c r="O1732" i="4"/>
  <c r="AF1732" i="4" s="1"/>
  <c r="O1733" i="4"/>
  <c r="AF1733" i="4"/>
  <c r="O1734" i="4"/>
  <c r="AF1734" i="4"/>
  <c r="O1735" i="4"/>
  <c r="AF1735" i="4" s="1"/>
  <c r="O1736" i="4"/>
  <c r="AF1736" i="4"/>
  <c r="O1737" i="4"/>
  <c r="AF1737" i="4" s="1"/>
  <c r="O1738" i="4"/>
  <c r="AF1738" i="4" s="1"/>
  <c r="O1739" i="4"/>
  <c r="AF1739" i="4"/>
  <c r="O1740" i="4"/>
  <c r="AF1740" i="4" s="1"/>
  <c r="O1741" i="4"/>
  <c r="AF1741" i="4" s="1"/>
  <c r="O1742" i="4"/>
  <c r="AF1742" i="4"/>
  <c r="O1743" i="4"/>
  <c r="AF1743" i="4" s="1"/>
  <c r="O1744" i="4"/>
  <c r="AF1744" i="4" s="1"/>
  <c r="O1745" i="4"/>
  <c r="AF1745" i="4"/>
  <c r="O1746" i="4"/>
  <c r="AF1746" i="4" s="1"/>
  <c r="O1747" i="4"/>
  <c r="AF1747" i="4" s="1"/>
  <c r="O1748" i="4"/>
  <c r="AF1748" i="4"/>
  <c r="O1749" i="4"/>
  <c r="AF1749" i="4" s="1"/>
  <c r="O1750" i="4"/>
  <c r="AF1750" i="4" s="1"/>
  <c r="O1751" i="4"/>
  <c r="AF1751" i="4"/>
  <c r="O1752" i="4"/>
  <c r="AF1752" i="4" s="1"/>
  <c r="O1753" i="4"/>
  <c r="AF1753" i="4" s="1"/>
  <c r="O1754" i="4"/>
  <c r="AF1754" i="4"/>
  <c r="O1755" i="4"/>
  <c r="AF1755" i="4" s="1"/>
  <c r="O1756" i="4"/>
  <c r="AF1756" i="4" s="1"/>
  <c r="O1757" i="4"/>
  <c r="AF1757" i="4"/>
  <c r="O1758" i="4"/>
  <c r="AF1758" i="4" s="1"/>
  <c r="O1759" i="4"/>
  <c r="AF1759" i="4" s="1"/>
  <c r="O1760" i="4"/>
  <c r="AF1760" i="4"/>
  <c r="O1761" i="4"/>
  <c r="AF1761" i="4" s="1"/>
  <c r="O1762" i="4"/>
  <c r="AF1762" i="4" s="1"/>
  <c r="O1763" i="4"/>
  <c r="AF1763" i="4"/>
  <c r="O1764" i="4"/>
  <c r="AF1764" i="4" s="1"/>
  <c r="O1765" i="4"/>
  <c r="AF1765" i="4" s="1"/>
  <c r="O1766" i="4"/>
  <c r="AF1766" i="4"/>
  <c r="O1767" i="4"/>
  <c r="AF1767" i="4" s="1"/>
  <c r="O1768" i="4"/>
  <c r="AF1768" i="4" s="1"/>
  <c r="O1769" i="4"/>
  <c r="AF1769" i="4"/>
  <c r="O1770" i="4"/>
  <c r="AF1770" i="4" s="1"/>
  <c r="O1771" i="4"/>
  <c r="AF1771" i="4" s="1"/>
  <c r="O1772" i="4"/>
  <c r="AF1772" i="4"/>
  <c r="O1773" i="4"/>
  <c r="AF1773" i="4" s="1"/>
  <c r="O1774" i="4"/>
  <c r="AF1774" i="4" s="1"/>
  <c r="O1775" i="4"/>
  <c r="AF1775" i="4"/>
  <c r="O1776" i="4"/>
  <c r="AF1776" i="4" s="1"/>
  <c r="O1777" i="4"/>
  <c r="AF1777" i="4" s="1"/>
  <c r="O1778" i="4"/>
  <c r="AF1778" i="4"/>
  <c r="O1779" i="4"/>
  <c r="AF1779" i="4" s="1"/>
  <c r="O1780" i="4"/>
  <c r="AF1780" i="4" s="1"/>
  <c r="O1781" i="4"/>
  <c r="AF1781" i="4"/>
  <c r="O1782" i="4"/>
  <c r="AF1782" i="4" s="1"/>
  <c r="O1783" i="4"/>
  <c r="AF1783" i="4" s="1"/>
  <c r="O1784" i="4"/>
  <c r="AF1784" i="4"/>
  <c r="O1785" i="4"/>
  <c r="AF1785" i="4" s="1"/>
  <c r="O1786" i="4"/>
  <c r="AF1786" i="4" s="1"/>
  <c r="O1787" i="4"/>
  <c r="AF1787" i="4"/>
  <c r="O1788" i="4"/>
  <c r="AF1788" i="4" s="1"/>
  <c r="O1789" i="4"/>
  <c r="AF1789" i="4" s="1"/>
  <c r="O1790" i="4"/>
  <c r="AF1790" i="4"/>
  <c r="O1791" i="4"/>
  <c r="AF1791" i="4" s="1"/>
  <c r="O1792" i="4"/>
  <c r="AF1792" i="4" s="1"/>
  <c r="O1793" i="4"/>
  <c r="AF1793" i="4"/>
  <c r="O1794" i="4"/>
  <c r="AF1794" i="4" s="1"/>
  <c r="O1795" i="4"/>
  <c r="AF1795" i="4" s="1"/>
  <c r="O1796" i="4"/>
  <c r="AF1796" i="4"/>
  <c r="O1797" i="4"/>
  <c r="AF1797" i="4" s="1"/>
  <c r="O1798" i="4"/>
  <c r="AF1798" i="4" s="1"/>
  <c r="O1799" i="4"/>
  <c r="AF1799" i="4"/>
  <c r="O1800" i="4"/>
  <c r="AF1800" i="4" s="1"/>
  <c r="O1801" i="4"/>
  <c r="AF1801" i="4" s="1"/>
  <c r="O1802" i="4"/>
  <c r="AF1802" i="4"/>
  <c r="O1803" i="4"/>
  <c r="AF1803" i="4" s="1"/>
  <c r="O1804" i="4"/>
  <c r="AF1804" i="4" s="1"/>
  <c r="O1805" i="4"/>
  <c r="AF1805" i="4"/>
  <c r="O1806" i="4"/>
  <c r="AF1806" i="4" s="1"/>
  <c r="O1807" i="4"/>
  <c r="AF1807" i="4" s="1"/>
  <c r="O1808" i="4"/>
  <c r="AF1808" i="4"/>
  <c r="O1809" i="4"/>
  <c r="AF1809" i="4" s="1"/>
  <c r="O1810" i="4"/>
  <c r="AF1810" i="4" s="1"/>
  <c r="O1811" i="4"/>
  <c r="AF1811" i="4"/>
  <c r="O1812" i="4"/>
  <c r="AF1812" i="4" s="1"/>
  <c r="O1813" i="4"/>
  <c r="AF1813" i="4" s="1"/>
  <c r="O1814" i="4"/>
  <c r="AF1814" i="4"/>
  <c r="O1815" i="4"/>
  <c r="AF1815" i="4" s="1"/>
  <c r="O1816" i="4"/>
  <c r="AF1816" i="4" s="1"/>
  <c r="O1817" i="4"/>
  <c r="AF1817" i="4"/>
  <c r="O1818" i="4"/>
  <c r="AF1818" i="4" s="1"/>
  <c r="O1819" i="4"/>
  <c r="AF1819" i="4" s="1"/>
  <c r="O1820" i="4"/>
  <c r="AF1820" i="4"/>
  <c r="O1821" i="4"/>
  <c r="AF1821" i="4" s="1"/>
  <c r="O1822" i="4"/>
  <c r="AF1822" i="4" s="1"/>
  <c r="O1823" i="4"/>
  <c r="AF1823" i="4"/>
  <c r="O1824" i="4"/>
  <c r="AF1824" i="4" s="1"/>
  <c r="O1825" i="4"/>
  <c r="AF1825" i="4" s="1"/>
  <c r="O1826" i="4"/>
  <c r="AF1826" i="4"/>
  <c r="O1827" i="4"/>
  <c r="AF1827" i="4" s="1"/>
  <c r="O1828" i="4"/>
  <c r="AF1828" i="4" s="1"/>
  <c r="O1829" i="4"/>
  <c r="AF1829" i="4"/>
  <c r="O1830" i="4"/>
  <c r="AF1830" i="4" s="1"/>
  <c r="O1831" i="4"/>
  <c r="AF1831" i="4" s="1"/>
  <c r="O1832" i="4"/>
  <c r="AF1832" i="4"/>
  <c r="O1833" i="4"/>
  <c r="AF1833" i="4" s="1"/>
  <c r="O1834" i="4"/>
  <c r="AF1834" i="4" s="1"/>
  <c r="O1835" i="4"/>
  <c r="AF1835" i="4"/>
  <c r="O1836" i="4"/>
  <c r="AF1836" i="4" s="1"/>
  <c r="O1837" i="4"/>
  <c r="AF1837" i="4" s="1"/>
  <c r="O1838" i="4"/>
  <c r="AF1838" i="4"/>
  <c r="O1839" i="4"/>
  <c r="AF1839" i="4" s="1"/>
  <c r="O1840" i="4"/>
  <c r="AF1840" i="4" s="1"/>
  <c r="O1841" i="4"/>
  <c r="AF1841" i="4"/>
  <c r="O1842" i="4"/>
  <c r="AF1842" i="4" s="1"/>
  <c r="O1843" i="4"/>
  <c r="AF1843" i="4" s="1"/>
  <c r="O1844" i="4"/>
  <c r="AF1844" i="4"/>
  <c r="O1845" i="4"/>
  <c r="AF1845" i="4" s="1"/>
  <c r="O1846" i="4"/>
  <c r="AF1846" i="4" s="1"/>
  <c r="O1847" i="4"/>
  <c r="AF1847" i="4"/>
  <c r="O1848" i="4"/>
  <c r="AF1848" i="4" s="1"/>
  <c r="O1849" i="4"/>
  <c r="AF1849" i="4" s="1"/>
  <c r="O1850" i="4"/>
  <c r="AF1850" i="4"/>
  <c r="O1851" i="4"/>
  <c r="AF1851" i="4" s="1"/>
  <c r="O1852" i="4"/>
  <c r="AF1852" i="4" s="1"/>
  <c r="O1853" i="4"/>
  <c r="AF1853" i="4"/>
  <c r="O1854" i="4"/>
  <c r="AF1854" i="4" s="1"/>
  <c r="O1855" i="4"/>
  <c r="AF1855" i="4" s="1"/>
  <c r="O1856" i="4"/>
  <c r="AF1856" i="4"/>
  <c r="O1857" i="4"/>
  <c r="AF1857" i="4" s="1"/>
  <c r="O1858" i="4"/>
  <c r="AF1858" i="4" s="1"/>
  <c r="O1859" i="4"/>
  <c r="AF1859" i="4"/>
  <c r="O1860" i="4"/>
  <c r="AF1860" i="4" s="1"/>
  <c r="O1861" i="4"/>
  <c r="AF1861" i="4" s="1"/>
  <c r="O1862" i="4"/>
  <c r="AF1862" i="4"/>
  <c r="O1863" i="4"/>
  <c r="AF1863" i="4" s="1"/>
  <c r="O1864" i="4"/>
  <c r="AF1864" i="4" s="1"/>
  <c r="O1865" i="4"/>
  <c r="AF1865" i="4"/>
  <c r="O1866" i="4"/>
  <c r="AF1866" i="4" s="1"/>
  <c r="O1867" i="4"/>
  <c r="AF1867" i="4" s="1"/>
  <c r="O1868" i="4"/>
  <c r="AF1868" i="4"/>
  <c r="O1869" i="4"/>
  <c r="AF1869" i="4" s="1"/>
  <c r="O1870" i="4"/>
  <c r="AF1870" i="4" s="1"/>
  <c r="O1871" i="4"/>
  <c r="AF1871" i="4"/>
  <c r="O1872" i="4"/>
  <c r="AF1872" i="4" s="1"/>
  <c r="O1873" i="4"/>
  <c r="AF1873" i="4" s="1"/>
  <c r="O1874" i="4"/>
  <c r="AF1874" i="4"/>
  <c r="O1875" i="4"/>
  <c r="AF1875" i="4" s="1"/>
  <c r="O1876" i="4"/>
  <c r="AF1876" i="4" s="1"/>
  <c r="O1877" i="4"/>
  <c r="AF1877" i="4"/>
  <c r="O1878" i="4"/>
  <c r="AF1878" i="4" s="1"/>
  <c r="O1879" i="4"/>
  <c r="AF1879" i="4" s="1"/>
  <c r="O1880" i="4"/>
  <c r="AF1880" i="4"/>
  <c r="O1881" i="4"/>
  <c r="AF1881" i="4" s="1"/>
  <c r="O1882" i="4"/>
  <c r="AF1882" i="4" s="1"/>
  <c r="O1883" i="4"/>
  <c r="AF1883" i="4"/>
  <c r="O1884" i="4"/>
  <c r="AF1884" i="4" s="1"/>
  <c r="O1885" i="4"/>
  <c r="AF1885" i="4" s="1"/>
  <c r="O1886" i="4"/>
  <c r="AF1886" i="4"/>
  <c r="O1887" i="4"/>
  <c r="AF1887" i="4" s="1"/>
  <c r="O1888" i="4"/>
  <c r="AF1888" i="4" s="1"/>
  <c r="O1889" i="4"/>
  <c r="AF1889" i="4"/>
  <c r="O1890" i="4"/>
  <c r="AF1890" i="4" s="1"/>
  <c r="O1891" i="4"/>
  <c r="AF1891" i="4" s="1"/>
  <c r="O1892" i="4"/>
  <c r="AF1892" i="4"/>
  <c r="O1893" i="4"/>
  <c r="AF1893" i="4" s="1"/>
  <c r="O1894" i="4"/>
  <c r="AF1894" i="4" s="1"/>
  <c r="O1895" i="4"/>
  <c r="AF1895" i="4"/>
  <c r="O1896" i="4"/>
  <c r="AF1896" i="4" s="1"/>
  <c r="O1897" i="4"/>
  <c r="AF1897" i="4" s="1"/>
  <c r="O1898" i="4"/>
  <c r="AF1898" i="4"/>
  <c r="O1899" i="4"/>
  <c r="AF1899" i="4" s="1"/>
  <c r="O1900" i="4"/>
  <c r="AF1900" i="4" s="1"/>
  <c r="O1901" i="4"/>
  <c r="AF1901" i="4"/>
  <c r="O1902" i="4"/>
  <c r="AF1902" i="4" s="1"/>
  <c r="O1903" i="4"/>
  <c r="AF1903" i="4" s="1"/>
  <c r="O1904" i="4"/>
  <c r="AF1904" i="4"/>
  <c r="O1905" i="4"/>
  <c r="AF1905" i="4" s="1"/>
  <c r="O1906" i="4"/>
  <c r="AF1906" i="4" s="1"/>
  <c r="O1907" i="4"/>
  <c r="AF1907" i="4"/>
  <c r="O1908" i="4"/>
  <c r="AF1908" i="4" s="1"/>
  <c r="O1909" i="4"/>
  <c r="AF1909" i="4" s="1"/>
  <c r="O1910" i="4"/>
  <c r="AF1910" i="4"/>
  <c r="O1911" i="4"/>
  <c r="AF1911" i="4" s="1"/>
  <c r="O1912" i="4"/>
  <c r="AF1912" i="4" s="1"/>
  <c r="O1913" i="4"/>
  <c r="AF1913" i="4"/>
  <c r="O1914" i="4"/>
  <c r="AF1914" i="4" s="1"/>
  <c r="O1915" i="4"/>
  <c r="AF1915" i="4" s="1"/>
  <c r="O1916" i="4"/>
  <c r="AF1916" i="4"/>
  <c r="O1917" i="4"/>
  <c r="AF1917" i="4" s="1"/>
  <c r="O1918" i="4"/>
  <c r="AF1918" i="4" s="1"/>
  <c r="O1919" i="4"/>
  <c r="AF1919" i="4"/>
  <c r="O1920" i="4"/>
  <c r="AF1920" i="4" s="1"/>
  <c r="O1921" i="4"/>
  <c r="AF1921" i="4" s="1"/>
  <c r="O1922" i="4"/>
  <c r="AF1922" i="4"/>
  <c r="O1923" i="4"/>
  <c r="AF1923" i="4" s="1"/>
  <c r="O1924" i="4"/>
  <c r="AF1924" i="4" s="1"/>
  <c r="O1925" i="4"/>
  <c r="AF1925" i="4"/>
  <c r="O1926" i="4"/>
  <c r="AF1926" i="4" s="1"/>
  <c r="O1927" i="4"/>
  <c r="AF1927" i="4" s="1"/>
  <c r="O1928" i="4"/>
  <c r="AF1928" i="4"/>
  <c r="O1929" i="4"/>
  <c r="AF1929" i="4" s="1"/>
  <c r="O1930" i="4"/>
  <c r="AF1930" i="4" s="1"/>
  <c r="O1931" i="4"/>
  <c r="AF1931" i="4"/>
  <c r="O1932" i="4"/>
  <c r="AF1932" i="4" s="1"/>
  <c r="O1933" i="4"/>
  <c r="AF1933" i="4" s="1"/>
  <c r="O1934" i="4"/>
  <c r="AF1934" i="4"/>
  <c r="O1935" i="4"/>
  <c r="AF1935" i="4" s="1"/>
  <c r="O1936" i="4"/>
  <c r="AF1936" i="4" s="1"/>
  <c r="O1937" i="4"/>
  <c r="AF1937" i="4"/>
  <c r="O1938" i="4"/>
  <c r="AF1938" i="4" s="1"/>
  <c r="O1939" i="4"/>
  <c r="AF1939" i="4" s="1"/>
  <c r="O1940" i="4"/>
  <c r="AF1940" i="4"/>
  <c r="O1941" i="4"/>
  <c r="AF1941" i="4" s="1"/>
  <c r="O1942" i="4"/>
  <c r="AF1942" i="4" s="1"/>
  <c r="O1943" i="4"/>
  <c r="AF1943" i="4"/>
  <c r="O1944" i="4"/>
  <c r="AF1944" i="4" s="1"/>
  <c r="O1945" i="4"/>
  <c r="AF1945" i="4" s="1"/>
  <c r="O1946" i="4"/>
  <c r="AF1946" i="4"/>
  <c r="O1947" i="4"/>
  <c r="AF1947" i="4" s="1"/>
  <c r="O1948" i="4"/>
  <c r="AF1948" i="4" s="1"/>
  <c r="O1949" i="4"/>
  <c r="AF1949" i="4"/>
  <c r="O1950" i="4"/>
  <c r="AF1950" i="4" s="1"/>
  <c r="O1951" i="4"/>
  <c r="AF1951" i="4" s="1"/>
  <c r="O1952" i="4"/>
  <c r="AF1952" i="4"/>
  <c r="O1953" i="4"/>
  <c r="AF1953" i="4" s="1"/>
  <c r="O1954" i="4"/>
  <c r="AF1954" i="4" s="1"/>
  <c r="O1955" i="4"/>
  <c r="AF1955" i="4"/>
  <c r="O1956" i="4"/>
  <c r="AF1956" i="4" s="1"/>
  <c r="O1957" i="4"/>
  <c r="AF1957" i="4" s="1"/>
  <c r="O1958" i="4"/>
  <c r="AF1958" i="4"/>
  <c r="O1959" i="4"/>
  <c r="AF1959" i="4" s="1"/>
  <c r="O1960" i="4"/>
  <c r="AF1960" i="4" s="1"/>
  <c r="O1961" i="4"/>
  <c r="AF1961" i="4"/>
  <c r="O1962" i="4"/>
  <c r="AF1962" i="4" s="1"/>
  <c r="O1963" i="4"/>
  <c r="AF1963" i="4" s="1"/>
  <c r="O1964" i="4"/>
  <c r="AF1964" i="4"/>
  <c r="O1965" i="4"/>
  <c r="AF1965" i="4" s="1"/>
  <c r="O1966" i="4"/>
  <c r="AF1966" i="4" s="1"/>
  <c r="O1967" i="4"/>
  <c r="AF1967" i="4"/>
  <c r="O1968" i="4"/>
  <c r="AF1968" i="4" s="1"/>
  <c r="O1969" i="4"/>
  <c r="AF1969" i="4" s="1"/>
  <c r="O1970" i="4"/>
  <c r="AF1970" i="4"/>
  <c r="O1971" i="4"/>
  <c r="AF1971" i="4" s="1"/>
  <c r="O1972" i="4"/>
  <c r="AF1972" i="4" s="1"/>
  <c r="O1973" i="4"/>
  <c r="AF1973" i="4"/>
  <c r="O1974" i="4"/>
  <c r="AF1974" i="4" s="1"/>
  <c r="O1975" i="4"/>
  <c r="AF1975" i="4" s="1"/>
  <c r="O1976" i="4"/>
  <c r="AF1976" i="4"/>
  <c r="O1977" i="4"/>
  <c r="AF1977" i="4" s="1"/>
  <c r="O1978" i="4"/>
  <c r="AF1978" i="4" s="1"/>
  <c r="O1979" i="4"/>
  <c r="AF1979" i="4"/>
  <c r="O1980" i="4"/>
  <c r="AF1980" i="4" s="1"/>
  <c r="O1981" i="4"/>
  <c r="AF1981" i="4" s="1"/>
  <c r="O1982" i="4"/>
  <c r="AF1982" i="4"/>
  <c r="O1983" i="4"/>
  <c r="AF1983" i="4" s="1"/>
  <c r="O1984" i="4"/>
  <c r="AF1984" i="4" s="1"/>
  <c r="O1985" i="4"/>
  <c r="AF1985" i="4"/>
  <c r="O1986" i="4"/>
  <c r="AF1986" i="4" s="1"/>
  <c r="O1987" i="4"/>
  <c r="AF1987" i="4" s="1"/>
  <c r="O1988" i="4"/>
  <c r="AF1988" i="4"/>
  <c r="O1989" i="4"/>
  <c r="AF1989" i="4" s="1"/>
  <c r="O1990" i="4"/>
  <c r="AF1990" i="4" s="1"/>
  <c r="O1991" i="4"/>
  <c r="AF1991" i="4"/>
  <c r="O1992" i="4"/>
  <c r="AF1992" i="4" s="1"/>
  <c r="O1993" i="4"/>
  <c r="AF1993" i="4" s="1"/>
  <c r="O1994" i="4"/>
  <c r="AF1994" i="4"/>
  <c r="O1995" i="4"/>
  <c r="AF1995" i="4" s="1"/>
  <c r="O1996" i="4"/>
  <c r="AF1996" i="4" s="1"/>
  <c r="O1997" i="4"/>
  <c r="AF1997" i="4"/>
  <c r="O1998" i="4"/>
  <c r="AF1998" i="4" s="1"/>
  <c r="O1999" i="4"/>
  <c r="AF1999" i="4" s="1"/>
  <c r="O2000" i="4"/>
  <c r="AF2000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5" i="4"/>
  <c r="N36" i="4"/>
  <c r="N37" i="4"/>
  <c r="N38" i="4"/>
  <c r="N39" i="4"/>
  <c r="N40" i="4"/>
  <c r="N41" i="4"/>
  <c r="N42" i="4"/>
  <c r="N43" i="4"/>
  <c r="N44" i="4"/>
  <c r="N45" i="4"/>
  <c r="N46" i="4"/>
  <c r="N47" i="4"/>
  <c r="N48" i="4"/>
  <c r="N49" i="4"/>
  <c r="N50" i="4"/>
  <c r="N51" i="4"/>
  <c r="N52" i="4"/>
  <c r="N53" i="4"/>
  <c r="N54" i="4"/>
  <c r="N55" i="4"/>
  <c r="N56" i="4"/>
  <c r="N57" i="4"/>
  <c r="N58" i="4"/>
  <c r="N59" i="4"/>
  <c r="N60" i="4"/>
  <c r="N61" i="4"/>
  <c r="N62" i="4"/>
  <c r="N63" i="4"/>
  <c r="N64" i="4"/>
  <c r="N65" i="4"/>
  <c r="N66" i="4"/>
  <c r="N67" i="4"/>
  <c r="N68" i="4"/>
  <c r="N69" i="4"/>
  <c r="N70" i="4"/>
  <c r="N71" i="4"/>
  <c r="N72" i="4"/>
  <c r="N73" i="4"/>
  <c r="N74" i="4"/>
  <c r="N75" i="4"/>
  <c r="N76" i="4"/>
  <c r="N77" i="4"/>
  <c r="N78" i="4"/>
  <c r="N79" i="4"/>
  <c r="N80" i="4"/>
  <c r="N81" i="4"/>
  <c r="N82" i="4"/>
  <c r="N83" i="4"/>
  <c r="N84" i="4"/>
  <c r="N85" i="4"/>
  <c r="N86" i="4"/>
  <c r="N87" i="4"/>
  <c r="N88" i="4"/>
  <c r="N89" i="4"/>
  <c r="N90" i="4"/>
  <c r="N91" i="4"/>
  <c r="N92" i="4"/>
  <c r="N93" i="4"/>
  <c r="N94" i="4"/>
  <c r="N95" i="4"/>
  <c r="N96" i="4"/>
  <c r="N97" i="4"/>
  <c r="N98" i="4"/>
  <c r="N99" i="4"/>
  <c r="N100" i="4"/>
  <c r="N101" i="4"/>
  <c r="N102" i="4"/>
  <c r="N103" i="4"/>
  <c r="N104" i="4"/>
  <c r="N105" i="4"/>
  <c r="N106" i="4"/>
  <c r="N107" i="4"/>
  <c r="N108" i="4"/>
  <c r="N109" i="4"/>
  <c r="N110" i="4"/>
  <c r="N111" i="4"/>
  <c r="N112" i="4"/>
  <c r="N113" i="4"/>
  <c r="N114" i="4"/>
  <c r="N115" i="4"/>
  <c r="N116" i="4"/>
  <c r="N117" i="4"/>
  <c r="N118" i="4"/>
  <c r="N119" i="4"/>
  <c r="N120" i="4"/>
  <c r="N121" i="4"/>
  <c r="N122" i="4"/>
  <c r="N123" i="4"/>
  <c r="N124" i="4"/>
  <c r="N125" i="4"/>
  <c r="N126" i="4"/>
  <c r="N127" i="4"/>
  <c r="N128" i="4"/>
  <c r="N129" i="4"/>
  <c r="N130" i="4"/>
  <c r="N131" i="4"/>
  <c r="N132" i="4"/>
  <c r="N133" i="4"/>
  <c r="N134" i="4"/>
  <c r="N135" i="4"/>
  <c r="N136" i="4"/>
  <c r="N137" i="4"/>
  <c r="N138" i="4"/>
  <c r="N139" i="4"/>
  <c r="N140" i="4"/>
  <c r="N141" i="4"/>
  <c r="N142" i="4"/>
  <c r="N143" i="4"/>
  <c r="N144" i="4"/>
  <c r="N145" i="4"/>
  <c r="N146" i="4"/>
  <c r="N147" i="4"/>
  <c r="N148" i="4"/>
  <c r="N149" i="4"/>
  <c r="N150" i="4"/>
  <c r="N151" i="4"/>
  <c r="N152" i="4"/>
  <c r="N153" i="4"/>
  <c r="N154" i="4"/>
  <c r="N155" i="4"/>
  <c r="N156" i="4"/>
  <c r="N157" i="4"/>
  <c r="N158" i="4"/>
  <c r="N159" i="4"/>
  <c r="N160" i="4"/>
  <c r="N161" i="4"/>
  <c r="N162" i="4"/>
  <c r="N163" i="4"/>
  <c r="N164" i="4"/>
  <c r="N165" i="4"/>
  <c r="N166" i="4"/>
  <c r="N167" i="4"/>
  <c r="N168" i="4"/>
  <c r="N169" i="4"/>
  <c r="N170" i="4"/>
  <c r="N171" i="4"/>
  <c r="N172" i="4"/>
  <c r="N173" i="4"/>
  <c r="N174" i="4"/>
  <c r="N175" i="4"/>
  <c r="N176" i="4"/>
  <c r="N177" i="4"/>
  <c r="N178" i="4"/>
  <c r="N179" i="4"/>
  <c r="N180" i="4"/>
  <c r="N181" i="4"/>
  <c r="N182" i="4"/>
  <c r="N183" i="4"/>
  <c r="N184" i="4"/>
  <c r="N185" i="4"/>
  <c r="N186" i="4"/>
  <c r="N187" i="4"/>
  <c r="N188" i="4"/>
  <c r="N189" i="4"/>
  <c r="N190" i="4"/>
  <c r="N191" i="4"/>
  <c r="N192" i="4"/>
  <c r="N193" i="4"/>
  <c r="N194" i="4"/>
  <c r="N195" i="4"/>
  <c r="N196" i="4"/>
  <c r="N197" i="4"/>
  <c r="N198" i="4"/>
  <c r="N199" i="4"/>
  <c r="N200" i="4"/>
  <c r="N201" i="4"/>
  <c r="N202" i="4"/>
  <c r="N203" i="4"/>
  <c r="N204" i="4"/>
  <c r="N205" i="4"/>
  <c r="N206" i="4"/>
  <c r="N207" i="4"/>
  <c r="N208" i="4"/>
  <c r="N209" i="4"/>
  <c r="N210" i="4"/>
  <c r="N211" i="4"/>
  <c r="N212" i="4"/>
  <c r="N213" i="4"/>
  <c r="N214" i="4"/>
  <c r="N215" i="4"/>
  <c r="N216" i="4"/>
  <c r="N217" i="4"/>
  <c r="N218" i="4"/>
  <c r="N219" i="4"/>
  <c r="N220" i="4"/>
  <c r="N221" i="4"/>
  <c r="N222" i="4"/>
  <c r="N223" i="4"/>
  <c r="N224" i="4"/>
  <c r="N225" i="4"/>
  <c r="N226" i="4"/>
  <c r="N227" i="4"/>
  <c r="N228" i="4"/>
  <c r="N229" i="4"/>
  <c r="N230" i="4"/>
  <c r="N231" i="4"/>
  <c r="N232" i="4"/>
  <c r="N233" i="4"/>
  <c r="N234" i="4"/>
  <c r="N235" i="4"/>
  <c r="N236" i="4"/>
  <c r="N237" i="4"/>
  <c r="N238" i="4"/>
  <c r="N239" i="4"/>
  <c r="N240" i="4"/>
  <c r="N241" i="4"/>
  <c r="N242" i="4"/>
  <c r="N243" i="4"/>
  <c r="N244" i="4"/>
  <c r="N245" i="4"/>
  <c r="N246" i="4"/>
  <c r="N247" i="4"/>
  <c r="N248" i="4"/>
  <c r="N249" i="4"/>
  <c r="N250" i="4"/>
  <c r="N251" i="4"/>
  <c r="N252" i="4"/>
  <c r="N253" i="4"/>
  <c r="N254" i="4"/>
  <c r="N255" i="4"/>
  <c r="N256" i="4"/>
  <c r="N257" i="4"/>
  <c r="N258" i="4"/>
  <c r="N259" i="4"/>
  <c r="N260" i="4"/>
  <c r="N261" i="4"/>
  <c r="N262" i="4"/>
  <c r="N263" i="4"/>
  <c r="N264" i="4"/>
  <c r="N265" i="4"/>
  <c r="N266" i="4"/>
  <c r="N267" i="4"/>
  <c r="N268" i="4"/>
  <c r="N269" i="4"/>
  <c r="N270" i="4"/>
  <c r="N271" i="4"/>
  <c r="N272" i="4"/>
  <c r="N273" i="4"/>
  <c r="N274" i="4"/>
  <c r="N275" i="4"/>
  <c r="N276" i="4"/>
  <c r="N277" i="4"/>
  <c r="N278" i="4"/>
  <c r="N279" i="4"/>
  <c r="N280" i="4"/>
  <c r="N281" i="4"/>
  <c r="N282" i="4"/>
  <c r="N283" i="4"/>
  <c r="N284" i="4"/>
  <c r="N285" i="4"/>
  <c r="N286" i="4"/>
  <c r="N287" i="4"/>
  <c r="N288" i="4"/>
  <c r="N289" i="4"/>
  <c r="N290" i="4"/>
  <c r="N291" i="4"/>
  <c r="N292" i="4"/>
  <c r="N293" i="4"/>
  <c r="N294" i="4"/>
  <c r="N295" i="4"/>
  <c r="N296" i="4"/>
  <c r="N297" i="4"/>
  <c r="N298" i="4"/>
  <c r="N299" i="4"/>
  <c r="N300" i="4"/>
  <c r="N301" i="4"/>
  <c r="N302" i="4"/>
  <c r="N303" i="4"/>
  <c r="N304" i="4"/>
  <c r="N305" i="4"/>
  <c r="N306" i="4"/>
  <c r="N307" i="4"/>
  <c r="N308" i="4"/>
  <c r="N309" i="4"/>
  <c r="N310" i="4"/>
  <c r="N311" i="4"/>
  <c r="N312" i="4"/>
  <c r="N313" i="4"/>
  <c r="N314" i="4"/>
  <c r="N315" i="4"/>
  <c r="N316" i="4"/>
  <c r="N317" i="4"/>
  <c r="N318" i="4"/>
  <c r="N319" i="4"/>
  <c r="N320" i="4"/>
  <c r="N321" i="4"/>
  <c r="N322" i="4"/>
  <c r="N323" i="4"/>
  <c r="N324" i="4"/>
  <c r="N325" i="4"/>
  <c r="N326" i="4"/>
  <c r="N327" i="4"/>
  <c r="N328" i="4"/>
  <c r="N329" i="4"/>
  <c r="N330" i="4"/>
  <c r="N331" i="4"/>
  <c r="N332" i="4"/>
  <c r="N333" i="4"/>
  <c r="N334" i="4"/>
  <c r="N335" i="4"/>
  <c r="N336" i="4"/>
  <c r="N337" i="4"/>
  <c r="N338" i="4"/>
  <c r="N339" i="4"/>
  <c r="N340" i="4"/>
  <c r="N341" i="4"/>
  <c r="N342" i="4"/>
  <c r="N343" i="4"/>
  <c r="N344" i="4"/>
  <c r="N345" i="4"/>
  <c r="N346" i="4"/>
  <c r="N347" i="4"/>
  <c r="N348" i="4"/>
  <c r="N349" i="4"/>
  <c r="N350" i="4"/>
  <c r="N351" i="4"/>
  <c r="N352" i="4"/>
  <c r="N353" i="4"/>
  <c r="N354" i="4"/>
  <c r="N355" i="4"/>
  <c r="N356" i="4"/>
  <c r="N357" i="4"/>
  <c r="N358" i="4"/>
  <c r="N359" i="4"/>
  <c r="N360" i="4"/>
  <c r="N361" i="4"/>
  <c r="N362" i="4"/>
  <c r="N363" i="4"/>
  <c r="N364" i="4"/>
  <c r="N365" i="4"/>
  <c r="N366" i="4"/>
  <c r="N367" i="4"/>
  <c r="N368" i="4"/>
  <c r="N369" i="4"/>
  <c r="N370" i="4"/>
  <c r="N371" i="4"/>
  <c r="N372" i="4"/>
  <c r="N373" i="4"/>
  <c r="N374" i="4"/>
  <c r="N375" i="4"/>
  <c r="N376" i="4"/>
  <c r="N377" i="4"/>
  <c r="N378" i="4"/>
  <c r="N379" i="4"/>
  <c r="N380" i="4"/>
  <c r="N381" i="4"/>
  <c r="N382" i="4"/>
  <c r="N383" i="4"/>
  <c r="N384" i="4"/>
  <c r="N385" i="4"/>
  <c r="N386" i="4"/>
  <c r="N387" i="4"/>
  <c r="N388" i="4"/>
  <c r="N389" i="4"/>
  <c r="N390" i="4"/>
  <c r="N391" i="4"/>
  <c r="N392" i="4"/>
  <c r="N393" i="4"/>
  <c r="N394" i="4"/>
  <c r="N395" i="4"/>
  <c r="N396" i="4"/>
  <c r="N397" i="4"/>
  <c r="N398" i="4"/>
  <c r="N399" i="4"/>
  <c r="N400" i="4"/>
  <c r="N401" i="4"/>
  <c r="N402" i="4"/>
  <c r="N403" i="4"/>
  <c r="N404" i="4"/>
  <c r="N405" i="4"/>
  <c r="N406" i="4"/>
  <c r="N407" i="4"/>
  <c r="N408" i="4"/>
  <c r="N409" i="4"/>
  <c r="N410" i="4"/>
  <c r="N411" i="4"/>
  <c r="N412" i="4"/>
  <c r="N413" i="4"/>
  <c r="N414" i="4"/>
  <c r="N415" i="4"/>
  <c r="N416" i="4"/>
  <c r="N417" i="4"/>
  <c r="N418" i="4"/>
  <c r="N419" i="4"/>
  <c r="N420" i="4"/>
  <c r="N421" i="4"/>
  <c r="N422" i="4"/>
  <c r="N423" i="4"/>
  <c r="N424" i="4"/>
  <c r="N425" i="4"/>
  <c r="N426" i="4"/>
  <c r="N427" i="4"/>
  <c r="N428" i="4"/>
  <c r="N429" i="4"/>
  <c r="N430" i="4"/>
  <c r="N431" i="4"/>
  <c r="N432" i="4"/>
  <c r="N433" i="4"/>
  <c r="N434" i="4"/>
  <c r="N435" i="4"/>
  <c r="N436" i="4"/>
  <c r="N437" i="4"/>
  <c r="N438" i="4"/>
  <c r="N439" i="4"/>
  <c r="N440" i="4"/>
  <c r="N441" i="4"/>
  <c r="N442" i="4"/>
  <c r="N443" i="4"/>
  <c r="N444" i="4"/>
  <c r="N445" i="4"/>
  <c r="N446" i="4"/>
  <c r="N447" i="4"/>
  <c r="N448" i="4"/>
  <c r="N449" i="4"/>
  <c r="N450" i="4"/>
  <c r="N451" i="4"/>
  <c r="N452" i="4"/>
  <c r="N453" i="4"/>
  <c r="N454" i="4"/>
  <c r="N455" i="4"/>
  <c r="N456" i="4"/>
  <c r="N457" i="4"/>
  <c r="N458" i="4"/>
  <c r="N459" i="4"/>
  <c r="N460" i="4"/>
  <c r="N461" i="4"/>
  <c r="N462" i="4"/>
  <c r="N463" i="4"/>
  <c r="N464" i="4"/>
  <c r="N465" i="4"/>
  <c r="N466" i="4"/>
  <c r="N467" i="4"/>
  <c r="N468" i="4"/>
  <c r="N469" i="4"/>
  <c r="N470" i="4"/>
  <c r="N471" i="4"/>
  <c r="N472" i="4"/>
  <c r="N473" i="4"/>
  <c r="N474" i="4"/>
  <c r="N475" i="4"/>
  <c r="N476" i="4"/>
  <c r="N477" i="4"/>
  <c r="N478" i="4"/>
  <c r="N479" i="4"/>
  <c r="N480" i="4"/>
  <c r="N481" i="4"/>
  <c r="N482" i="4"/>
  <c r="N483" i="4"/>
  <c r="N484" i="4"/>
  <c r="N485" i="4"/>
  <c r="N486" i="4"/>
  <c r="N487" i="4"/>
  <c r="N488" i="4"/>
  <c r="N489" i="4"/>
  <c r="N490" i="4"/>
  <c r="N491" i="4"/>
  <c r="N492" i="4"/>
  <c r="N493" i="4"/>
  <c r="N494" i="4"/>
  <c r="N495" i="4"/>
  <c r="N496" i="4"/>
  <c r="N497" i="4"/>
  <c r="N498" i="4"/>
  <c r="N499" i="4"/>
  <c r="N500" i="4"/>
  <c r="N501" i="4"/>
  <c r="N502" i="4"/>
  <c r="N503" i="4"/>
  <c r="N504" i="4"/>
  <c r="N505" i="4"/>
  <c r="N506" i="4"/>
  <c r="N507" i="4"/>
  <c r="N508" i="4"/>
  <c r="N509" i="4"/>
  <c r="N510" i="4"/>
  <c r="N511" i="4"/>
  <c r="N512" i="4"/>
  <c r="N513" i="4"/>
  <c r="N514" i="4"/>
  <c r="N515" i="4"/>
  <c r="N516" i="4"/>
  <c r="N517" i="4"/>
  <c r="N518" i="4"/>
  <c r="N519" i="4"/>
  <c r="N520" i="4"/>
  <c r="N521" i="4"/>
  <c r="N522" i="4"/>
  <c r="N523" i="4"/>
  <c r="N524" i="4"/>
  <c r="N525" i="4"/>
  <c r="N526" i="4"/>
  <c r="N527" i="4"/>
  <c r="N528" i="4"/>
  <c r="N529" i="4"/>
  <c r="N530" i="4"/>
  <c r="N531" i="4"/>
  <c r="N532" i="4"/>
  <c r="N533" i="4"/>
  <c r="N534" i="4"/>
  <c r="N535" i="4"/>
  <c r="N536" i="4"/>
  <c r="N537" i="4"/>
  <c r="N538" i="4"/>
  <c r="N539" i="4"/>
  <c r="N540" i="4"/>
  <c r="N541" i="4"/>
  <c r="N542" i="4"/>
  <c r="N543" i="4"/>
  <c r="N544" i="4"/>
  <c r="N545" i="4"/>
  <c r="N546" i="4"/>
  <c r="N547" i="4"/>
  <c r="N548" i="4"/>
  <c r="N549" i="4"/>
  <c r="N550" i="4"/>
  <c r="N551" i="4"/>
  <c r="N552" i="4"/>
  <c r="N553" i="4"/>
  <c r="N554" i="4"/>
  <c r="N555" i="4"/>
  <c r="N556" i="4"/>
  <c r="N557" i="4"/>
  <c r="N558" i="4"/>
  <c r="N559" i="4"/>
  <c r="N560" i="4"/>
  <c r="N561" i="4"/>
  <c r="N562" i="4"/>
  <c r="N563" i="4"/>
  <c r="N564" i="4"/>
  <c r="N565" i="4"/>
  <c r="N566" i="4"/>
  <c r="N567" i="4"/>
  <c r="N568" i="4"/>
  <c r="N569" i="4"/>
  <c r="N570" i="4"/>
  <c r="N571" i="4"/>
  <c r="N572" i="4"/>
  <c r="N573" i="4"/>
  <c r="N574" i="4"/>
  <c r="N575" i="4"/>
  <c r="N576" i="4"/>
  <c r="N577" i="4"/>
  <c r="N578" i="4"/>
  <c r="N579" i="4"/>
  <c r="N580" i="4"/>
  <c r="N581" i="4"/>
  <c r="N582" i="4"/>
  <c r="N583" i="4"/>
  <c r="N584" i="4"/>
  <c r="N585" i="4"/>
  <c r="N586" i="4"/>
  <c r="N587" i="4"/>
  <c r="N588" i="4"/>
  <c r="N589" i="4"/>
  <c r="N590" i="4"/>
  <c r="N591" i="4"/>
  <c r="N592" i="4"/>
  <c r="N593" i="4"/>
  <c r="N594" i="4"/>
  <c r="N595" i="4"/>
  <c r="N596" i="4"/>
  <c r="N597" i="4"/>
  <c r="N598" i="4"/>
  <c r="N599" i="4"/>
  <c r="N600" i="4"/>
  <c r="N601" i="4"/>
  <c r="N602" i="4"/>
  <c r="N603" i="4"/>
  <c r="N604" i="4"/>
  <c r="N605" i="4"/>
  <c r="N606" i="4"/>
  <c r="N607" i="4"/>
  <c r="N608" i="4"/>
  <c r="N609" i="4"/>
  <c r="N610" i="4"/>
  <c r="N611" i="4"/>
  <c r="N612" i="4"/>
  <c r="N613" i="4"/>
  <c r="N614" i="4"/>
  <c r="N615" i="4"/>
  <c r="N616" i="4"/>
  <c r="N617" i="4"/>
  <c r="N618" i="4"/>
  <c r="N619" i="4"/>
  <c r="N620" i="4"/>
  <c r="N621" i="4"/>
  <c r="N622" i="4"/>
  <c r="N623" i="4"/>
  <c r="N624" i="4"/>
  <c r="N625" i="4"/>
  <c r="N626" i="4"/>
  <c r="N627" i="4"/>
  <c r="N628" i="4"/>
  <c r="N629" i="4"/>
  <c r="N630" i="4"/>
  <c r="N631" i="4"/>
  <c r="N632" i="4"/>
  <c r="N633" i="4"/>
  <c r="N634" i="4"/>
  <c r="N635" i="4"/>
  <c r="N636" i="4"/>
  <c r="N637" i="4"/>
  <c r="N638" i="4"/>
  <c r="N639" i="4"/>
  <c r="N640" i="4"/>
  <c r="N641" i="4"/>
  <c r="N642" i="4"/>
  <c r="N643" i="4"/>
  <c r="N644" i="4"/>
  <c r="N645" i="4"/>
  <c r="N646" i="4"/>
  <c r="N647" i="4"/>
  <c r="N648" i="4"/>
  <c r="N649" i="4"/>
  <c r="N650" i="4"/>
  <c r="N651" i="4"/>
  <c r="N652" i="4"/>
  <c r="N653" i="4"/>
  <c r="N654" i="4"/>
  <c r="N655" i="4"/>
  <c r="N656" i="4"/>
  <c r="N657" i="4"/>
  <c r="N658" i="4"/>
  <c r="N659" i="4"/>
  <c r="N660" i="4"/>
  <c r="N661" i="4"/>
  <c r="N662" i="4"/>
  <c r="N663" i="4"/>
  <c r="N664" i="4"/>
  <c r="N665" i="4"/>
  <c r="N666" i="4"/>
  <c r="N667" i="4"/>
  <c r="N668" i="4"/>
  <c r="N669" i="4"/>
  <c r="N670" i="4"/>
  <c r="N671" i="4"/>
  <c r="N672" i="4"/>
  <c r="N673" i="4"/>
  <c r="N674" i="4"/>
  <c r="N675" i="4"/>
  <c r="N676" i="4"/>
  <c r="N677" i="4"/>
  <c r="N678" i="4"/>
  <c r="N679" i="4"/>
  <c r="N680" i="4"/>
  <c r="N681" i="4"/>
  <c r="N682" i="4"/>
  <c r="N683" i="4"/>
  <c r="N684" i="4"/>
  <c r="N685" i="4"/>
  <c r="N686" i="4"/>
  <c r="N687" i="4"/>
  <c r="N688" i="4"/>
  <c r="N689" i="4"/>
  <c r="N690" i="4"/>
  <c r="N691" i="4"/>
  <c r="N692" i="4"/>
  <c r="N693" i="4"/>
  <c r="N694" i="4"/>
  <c r="N695" i="4"/>
  <c r="N696" i="4"/>
  <c r="N697" i="4"/>
  <c r="N698" i="4"/>
  <c r="N699" i="4"/>
  <c r="N700" i="4"/>
  <c r="N701" i="4"/>
  <c r="N702" i="4"/>
  <c r="N703" i="4"/>
  <c r="N704" i="4"/>
  <c r="N705" i="4"/>
  <c r="N706" i="4"/>
  <c r="N707" i="4"/>
  <c r="N708" i="4"/>
  <c r="N709" i="4"/>
  <c r="N710" i="4"/>
  <c r="N711" i="4"/>
  <c r="N712" i="4"/>
  <c r="N713" i="4"/>
  <c r="N714" i="4"/>
  <c r="N715" i="4"/>
  <c r="N716" i="4"/>
  <c r="N717" i="4"/>
  <c r="N718" i="4"/>
  <c r="N719" i="4"/>
  <c r="N720" i="4"/>
  <c r="N721" i="4"/>
  <c r="N722" i="4"/>
  <c r="N723" i="4"/>
  <c r="N724" i="4"/>
  <c r="N725" i="4"/>
  <c r="N726" i="4"/>
  <c r="N727" i="4"/>
  <c r="N728" i="4"/>
  <c r="N729" i="4"/>
  <c r="N730" i="4"/>
  <c r="N731" i="4"/>
  <c r="N732" i="4"/>
  <c r="N733" i="4"/>
  <c r="N734" i="4"/>
  <c r="N735" i="4"/>
  <c r="N736" i="4"/>
  <c r="N737" i="4"/>
  <c r="N738" i="4"/>
  <c r="N739" i="4"/>
  <c r="N740" i="4"/>
  <c r="N741" i="4"/>
  <c r="N742" i="4"/>
  <c r="N743" i="4"/>
  <c r="N744" i="4"/>
  <c r="N745" i="4"/>
  <c r="N746" i="4"/>
  <c r="N747" i="4"/>
  <c r="N748" i="4"/>
  <c r="N749" i="4"/>
  <c r="N750" i="4"/>
  <c r="N751" i="4"/>
  <c r="N752" i="4"/>
  <c r="N753" i="4"/>
  <c r="N754" i="4"/>
  <c r="N755" i="4"/>
  <c r="N756" i="4"/>
  <c r="N757" i="4"/>
  <c r="N758" i="4"/>
  <c r="N759" i="4"/>
  <c r="N760" i="4"/>
  <c r="N761" i="4"/>
  <c r="N762" i="4"/>
  <c r="N763" i="4"/>
  <c r="N764" i="4"/>
  <c r="N765" i="4"/>
  <c r="N766" i="4"/>
  <c r="N767" i="4"/>
  <c r="N768" i="4"/>
  <c r="N769" i="4"/>
  <c r="N770" i="4"/>
  <c r="N771" i="4"/>
  <c r="N772" i="4"/>
  <c r="N773" i="4"/>
  <c r="N774" i="4"/>
  <c r="N775" i="4"/>
  <c r="N776" i="4"/>
  <c r="N777" i="4"/>
  <c r="N778" i="4"/>
  <c r="N779" i="4"/>
  <c r="N780" i="4"/>
  <c r="N781" i="4"/>
  <c r="N782" i="4"/>
  <c r="N783" i="4"/>
  <c r="N784" i="4"/>
  <c r="N785" i="4"/>
  <c r="N786" i="4"/>
  <c r="N787" i="4"/>
  <c r="N788" i="4"/>
  <c r="N789" i="4"/>
  <c r="N790" i="4"/>
  <c r="N791" i="4"/>
  <c r="N792" i="4"/>
  <c r="N793" i="4"/>
  <c r="N794" i="4"/>
  <c r="N795" i="4"/>
  <c r="N796" i="4"/>
  <c r="N797" i="4"/>
  <c r="N798" i="4"/>
  <c r="N799" i="4"/>
  <c r="N800" i="4"/>
  <c r="N801" i="4"/>
  <c r="N802" i="4"/>
  <c r="N803" i="4"/>
  <c r="N804" i="4"/>
  <c r="N805" i="4"/>
  <c r="N806" i="4"/>
  <c r="N807" i="4"/>
  <c r="N808" i="4"/>
  <c r="N809" i="4"/>
  <c r="N810" i="4"/>
  <c r="N811" i="4"/>
  <c r="N812" i="4"/>
  <c r="N813" i="4"/>
  <c r="N814" i="4"/>
  <c r="N815" i="4"/>
  <c r="N816" i="4"/>
  <c r="N817" i="4"/>
  <c r="N818" i="4"/>
  <c r="N819" i="4"/>
  <c r="N820" i="4"/>
  <c r="N821" i="4"/>
  <c r="N822" i="4"/>
  <c r="N823" i="4"/>
  <c r="N824" i="4"/>
  <c r="N825" i="4"/>
  <c r="N826" i="4"/>
  <c r="N827" i="4"/>
  <c r="N828" i="4"/>
  <c r="N829" i="4"/>
  <c r="N830" i="4"/>
  <c r="N831" i="4"/>
  <c r="N832" i="4"/>
  <c r="N833" i="4"/>
  <c r="N834" i="4"/>
  <c r="N835" i="4"/>
  <c r="N836" i="4"/>
  <c r="N837" i="4"/>
  <c r="N838" i="4"/>
  <c r="N839" i="4"/>
  <c r="N840" i="4"/>
  <c r="N841" i="4"/>
  <c r="N842" i="4"/>
  <c r="N843" i="4"/>
  <c r="N844" i="4"/>
  <c r="N845" i="4"/>
  <c r="N846" i="4"/>
  <c r="N847" i="4"/>
  <c r="N848" i="4"/>
  <c r="N849" i="4"/>
  <c r="N850" i="4"/>
  <c r="N851" i="4"/>
  <c r="N852" i="4"/>
  <c r="N853" i="4"/>
  <c r="N854" i="4"/>
  <c r="N855" i="4"/>
  <c r="N856" i="4"/>
  <c r="N857" i="4"/>
  <c r="N858" i="4"/>
  <c r="N859" i="4"/>
  <c r="N860" i="4"/>
  <c r="N861" i="4"/>
  <c r="N862" i="4"/>
  <c r="N863" i="4"/>
  <c r="N864" i="4"/>
  <c r="N865" i="4"/>
  <c r="N866" i="4"/>
  <c r="N867" i="4"/>
  <c r="N868" i="4"/>
  <c r="N869" i="4"/>
  <c r="N870" i="4"/>
  <c r="N871" i="4"/>
  <c r="N872" i="4"/>
  <c r="N873" i="4"/>
  <c r="N874" i="4"/>
  <c r="N875" i="4"/>
  <c r="N876" i="4"/>
  <c r="N877" i="4"/>
  <c r="N878" i="4"/>
  <c r="N879" i="4"/>
  <c r="N880" i="4"/>
  <c r="N881" i="4"/>
  <c r="N882" i="4"/>
  <c r="N883" i="4"/>
  <c r="N884" i="4"/>
  <c r="N885" i="4"/>
  <c r="N886" i="4"/>
  <c r="N887" i="4"/>
  <c r="N888" i="4"/>
  <c r="N889" i="4"/>
  <c r="N890" i="4"/>
  <c r="N891" i="4"/>
  <c r="N892" i="4"/>
  <c r="N893" i="4"/>
  <c r="N894" i="4"/>
  <c r="N895" i="4"/>
  <c r="N896" i="4"/>
  <c r="N897" i="4"/>
  <c r="N898" i="4"/>
  <c r="N899" i="4"/>
  <c r="N900" i="4"/>
  <c r="N901" i="4"/>
  <c r="N902" i="4"/>
  <c r="N903" i="4"/>
  <c r="N904" i="4"/>
  <c r="N905" i="4"/>
  <c r="N906" i="4"/>
  <c r="N907" i="4"/>
  <c r="N908" i="4"/>
  <c r="N909" i="4"/>
  <c r="N910" i="4"/>
  <c r="N911" i="4"/>
  <c r="N912" i="4"/>
  <c r="N913" i="4"/>
  <c r="N914" i="4"/>
  <c r="N915" i="4"/>
  <c r="N916" i="4"/>
  <c r="N917" i="4"/>
  <c r="N918" i="4"/>
  <c r="N919" i="4"/>
  <c r="N920" i="4"/>
  <c r="N921" i="4"/>
  <c r="N922" i="4"/>
  <c r="N923" i="4"/>
  <c r="N924" i="4"/>
  <c r="N925" i="4"/>
  <c r="N926" i="4"/>
  <c r="N927" i="4"/>
  <c r="N928" i="4"/>
  <c r="N929" i="4"/>
  <c r="N930" i="4"/>
  <c r="N931" i="4"/>
  <c r="N932" i="4"/>
  <c r="N933" i="4"/>
  <c r="N934" i="4"/>
  <c r="N935" i="4"/>
  <c r="N936" i="4"/>
  <c r="N937" i="4"/>
  <c r="N938" i="4"/>
  <c r="N939" i="4"/>
  <c r="N940" i="4"/>
  <c r="N941" i="4"/>
  <c r="N942" i="4"/>
  <c r="N943" i="4"/>
  <c r="N944" i="4"/>
  <c r="N945" i="4"/>
  <c r="N946" i="4"/>
  <c r="N947" i="4"/>
  <c r="N948" i="4"/>
  <c r="N949" i="4"/>
  <c r="N950" i="4"/>
  <c r="N951" i="4"/>
  <c r="N952" i="4"/>
  <c r="N953" i="4"/>
  <c r="N954" i="4"/>
  <c r="N955" i="4"/>
  <c r="N956" i="4"/>
  <c r="N957" i="4"/>
  <c r="N958" i="4"/>
  <c r="N959" i="4"/>
  <c r="N960" i="4"/>
  <c r="N961" i="4"/>
  <c r="N962" i="4"/>
  <c r="N963" i="4"/>
  <c r="N964" i="4"/>
  <c r="N965" i="4"/>
  <c r="N966" i="4"/>
  <c r="N967" i="4"/>
  <c r="N968" i="4"/>
  <c r="N969" i="4"/>
  <c r="N970" i="4"/>
  <c r="N971" i="4"/>
  <c r="N972" i="4"/>
  <c r="N973" i="4"/>
  <c r="N974" i="4"/>
  <c r="N975" i="4"/>
  <c r="N976" i="4"/>
  <c r="N977" i="4"/>
  <c r="N978" i="4"/>
  <c r="N979" i="4"/>
  <c r="N980" i="4"/>
  <c r="N981" i="4"/>
  <c r="N982" i="4"/>
  <c r="N983" i="4"/>
  <c r="N984" i="4"/>
  <c r="N985" i="4"/>
  <c r="N986" i="4"/>
  <c r="N987" i="4"/>
  <c r="N988" i="4"/>
  <c r="N989" i="4"/>
  <c r="N990" i="4"/>
  <c r="N991" i="4"/>
  <c r="N992" i="4"/>
  <c r="N993" i="4"/>
  <c r="N994" i="4"/>
  <c r="N995" i="4"/>
  <c r="N996" i="4"/>
  <c r="N997" i="4"/>
  <c r="N998" i="4"/>
  <c r="N999" i="4"/>
  <c r="N1000" i="4"/>
  <c r="N1001" i="4"/>
  <c r="N1002" i="4"/>
  <c r="N1003" i="4"/>
  <c r="N1004" i="4"/>
  <c r="N1005" i="4"/>
  <c r="N1006" i="4"/>
  <c r="N1007" i="4"/>
  <c r="N1008" i="4"/>
  <c r="N1009" i="4"/>
  <c r="N1010" i="4"/>
  <c r="N1011" i="4"/>
  <c r="N1012" i="4"/>
  <c r="N1013" i="4"/>
  <c r="N1014" i="4"/>
  <c r="N1015" i="4"/>
  <c r="N1016" i="4"/>
  <c r="N1017" i="4"/>
  <c r="N1018" i="4"/>
  <c r="N1019" i="4"/>
  <c r="N1020" i="4"/>
  <c r="N1021" i="4"/>
  <c r="N1022" i="4"/>
  <c r="N1023" i="4"/>
  <c r="N1024" i="4"/>
  <c r="N1025" i="4"/>
  <c r="N1026" i="4"/>
  <c r="N1027" i="4"/>
  <c r="N1028" i="4"/>
  <c r="N1029" i="4"/>
  <c r="N1030" i="4"/>
  <c r="N1031" i="4"/>
  <c r="N1032" i="4"/>
  <c r="N1033" i="4"/>
  <c r="N1034" i="4"/>
  <c r="N1035" i="4"/>
  <c r="N1036" i="4"/>
  <c r="N1037" i="4"/>
  <c r="N1038" i="4"/>
  <c r="N1039" i="4"/>
  <c r="N1040" i="4"/>
  <c r="N1041" i="4"/>
  <c r="N1042" i="4"/>
  <c r="N1043" i="4"/>
  <c r="N1044" i="4"/>
  <c r="N1045" i="4"/>
  <c r="N1046" i="4"/>
  <c r="N1047" i="4"/>
  <c r="N1048" i="4"/>
  <c r="N1049" i="4"/>
  <c r="N1050" i="4"/>
  <c r="N1051" i="4"/>
  <c r="N1052" i="4"/>
  <c r="N1053" i="4"/>
  <c r="N1054" i="4"/>
  <c r="N1055" i="4"/>
  <c r="N1056" i="4"/>
  <c r="N1057" i="4"/>
  <c r="N1058" i="4"/>
  <c r="N1059" i="4"/>
  <c r="N1060" i="4"/>
  <c r="N1061" i="4"/>
  <c r="N1062" i="4"/>
  <c r="N1063" i="4"/>
  <c r="N1064" i="4"/>
  <c r="N1065" i="4"/>
  <c r="N1066" i="4"/>
  <c r="N1067" i="4"/>
  <c r="N1068" i="4"/>
  <c r="N1069" i="4"/>
  <c r="N1070" i="4"/>
  <c r="N1071" i="4"/>
  <c r="N1072" i="4"/>
  <c r="N1073" i="4"/>
  <c r="N1074" i="4"/>
  <c r="N1075" i="4"/>
  <c r="N1076" i="4"/>
  <c r="N1077" i="4"/>
  <c r="N1078" i="4"/>
  <c r="N1079" i="4"/>
  <c r="N1080" i="4"/>
  <c r="N1081" i="4"/>
  <c r="N1082" i="4"/>
  <c r="N1083" i="4"/>
  <c r="N1084" i="4"/>
  <c r="N1085" i="4"/>
  <c r="N1086" i="4"/>
  <c r="N1087" i="4"/>
  <c r="N1088" i="4"/>
  <c r="N1089" i="4"/>
  <c r="N1090" i="4"/>
  <c r="N1091" i="4"/>
  <c r="N1092" i="4"/>
  <c r="N1093" i="4"/>
  <c r="N1094" i="4"/>
  <c r="N1095" i="4"/>
  <c r="N1096" i="4"/>
  <c r="N1097" i="4"/>
  <c r="N1098" i="4"/>
  <c r="N1099" i="4"/>
  <c r="N1100" i="4"/>
  <c r="N1101" i="4"/>
  <c r="N1102" i="4"/>
  <c r="N1103" i="4"/>
  <c r="N1104" i="4"/>
  <c r="N1105" i="4"/>
  <c r="N1106" i="4"/>
  <c r="N1107" i="4"/>
  <c r="N1108" i="4"/>
  <c r="N1109" i="4"/>
  <c r="N1110" i="4"/>
  <c r="N1111" i="4"/>
  <c r="N1112" i="4"/>
  <c r="N1113" i="4"/>
  <c r="N1114" i="4"/>
  <c r="N1115" i="4"/>
  <c r="N1116" i="4"/>
  <c r="N1117" i="4"/>
  <c r="N1118" i="4"/>
  <c r="N1119" i="4"/>
  <c r="N1120" i="4"/>
  <c r="N1121" i="4"/>
  <c r="N1122" i="4"/>
  <c r="N1123" i="4"/>
  <c r="N1124" i="4"/>
  <c r="N1125" i="4"/>
  <c r="N1126" i="4"/>
  <c r="N1127" i="4"/>
  <c r="N1128" i="4"/>
  <c r="N1129" i="4"/>
  <c r="N1130" i="4"/>
  <c r="N1131" i="4"/>
  <c r="N1132" i="4"/>
  <c r="N1133" i="4"/>
  <c r="N1134" i="4"/>
  <c r="N1135" i="4"/>
  <c r="N1136" i="4"/>
  <c r="N1137" i="4"/>
  <c r="N1138" i="4"/>
  <c r="N1139" i="4"/>
  <c r="N1140" i="4"/>
  <c r="N1141" i="4"/>
  <c r="N1142" i="4"/>
  <c r="N1143" i="4"/>
  <c r="N1144" i="4"/>
  <c r="N1145" i="4"/>
  <c r="N1146" i="4"/>
  <c r="N1147" i="4"/>
  <c r="N1148" i="4"/>
  <c r="N1149" i="4"/>
  <c r="N1150" i="4"/>
  <c r="N1151" i="4"/>
  <c r="N1152" i="4"/>
  <c r="N1153" i="4"/>
  <c r="N1154" i="4"/>
  <c r="N1155" i="4"/>
  <c r="N1156" i="4"/>
  <c r="N1157" i="4"/>
  <c r="N1158" i="4"/>
  <c r="N1159" i="4"/>
  <c r="N1160" i="4"/>
  <c r="N1161" i="4"/>
  <c r="N1162" i="4"/>
  <c r="N1163" i="4"/>
  <c r="N1164" i="4"/>
  <c r="N1165" i="4"/>
  <c r="N1166" i="4"/>
  <c r="N1167" i="4"/>
  <c r="N1168" i="4"/>
  <c r="N1169" i="4"/>
  <c r="N1170" i="4"/>
  <c r="N1171" i="4"/>
  <c r="N1172" i="4"/>
  <c r="N1173" i="4"/>
  <c r="N1174" i="4"/>
  <c r="N1175" i="4"/>
  <c r="N1176" i="4"/>
  <c r="N1177" i="4"/>
  <c r="N1178" i="4"/>
  <c r="N1179" i="4"/>
  <c r="N1180" i="4"/>
  <c r="N1181" i="4"/>
  <c r="N1182" i="4"/>
  <c r="N1183" i="4"/>
  <c r="N1184" i="4"/>
  <c r="N1185" i="4"/>
  <c r="N1186" i="4"/>
  <c r="N1187" i="4"/>
  <c r="N1188" i="4"/>
  <c r="N1189" i="4"/>
  <c r="N1190" i="4"/>
  <c r="N1191" i="4"/>
  <c r="N1192" i="4"/>
  <c r="N1193" i="4"/>
  <c r="N1194" i="4"/>
  <c r="N1195" i="4"/>
  <c r="N1196" i="4"/>
  <c r="N1197" i="4"/>
  <c r="N1198" i="4"/>
  <c r="N1199" i="4"/>
  <c r="N1200" i="4"/>
  <c r="N1201" i="4"/>
  <c r="N1202" i="4"/>
  <c r="N1203" i="4"/>
  <c r="N1204" i="4"/>
  <c r="N1205" i="4"/>
  <c r="N1206" i="4"/>
  <c r="N1207" i="4"/>
  <c r="N1208" i="4"/>
  <c r="N1209" i="4"/>
  <c r="N1210" i="4"/>
  <c r="N1211" i="4"/>
  <c r="N1212" i="4"/>
  <c r="N1213" i="4"/>
  <c r="N1214" i="4"/>
  <c r="N1215" i="4"/>
  <c r="N1216" i="4"/>
  <c r="N1217" i="4"/>
  <c r="N1218" i="4"/>
  <c r="N1219" i="4"/>
  <c r="N1220" i="4"/>
  <c r="N1221" i="4"/>
  <c r="N1222" i="4"/>
  <c r="N1223" i="4"/>
  <c r="N1224" i="4"/>
  <c r="N1225" i="4"/>
  <c r="N1226" i="4"/>
  <c r="N1227" i="4"/>
  <c r="N1228" i="4"/>
  <c r="N1229" i="4"/>
  <c r="N1230" i="4"/>
  <c r="N1231" i="4"/>
  <c r="N1232" i="4"/>
  <c r="N1233" i="4"/>
  <c r="N1234" i="4"/>
  <c r="N1235" i="4"/>
  <c r="N1236" i="4"/>
  <c r="N1237" i="4"/>
  <c r="N1238" i="4"/>
  <c r="N1239" i="4"/>
  <c r="N1240" i="4"/>
  <c r="N1241" i="4"/>
  <c r="N1242" i="4"/>
  <c r="N1243" i="4"/>
  <c r="N1244" i="4"/>
  <c r="N1245" i="4"/>
  <c r="N1246" i="4"/>
  <c r="N1247" i="4"/>
  <c r="N1248" i="4"/>
  <c r="N1249" i="4"/>
  <c r="N1250" i="4"/>
  <c r="N1251" i="4"/>
  <c r="N1252" i="4"/>
  <c r="N1253" i="4"/>
  <c r="N1254" i="4"/>
  <c r="N1255" i="4"/>
  <c r="N1256" i="4"/>
  <c r="N1257" i="4"/>
  <c r="N1258" i="4"/>
  <c r="N1259" i="4"/>
  <c r="N1260" i="4"/>
  <c r="N1261" i="4"/>
  <c r="N1262" i="4"/>
  <c r="N1263" i="4"/>
  <c r="N1264" i="4"/>
  <c r="N1265" i="4"/>
  <c r="N1266" i="4"/>
  <c r="N1267" i="4"/>
  <c r="N1268" i="4"/>
  <c r="N1269" i="4"/>
  <c r="N1270" i="4"/>
  <c r="N1271" i="4"/>
  <c r="N1272" i="4"/>
  <c r="N1273" i="4"/>
  <c r="N1274" i="4"/>
  <c r="N1275" i="4"/>
  <c r="N1276" i="4"/>
  <c r="N1277" i="4"/>
  <c r="N1278" i="4"/>
  <c r="N1279" i="4"/>
  <c r="N1280" i="4"/>
  <c r="N1281" i="4"/>
  <c r="N1282" i="4"/>
  <c r="N1283" i="4"/>
  <c r="N1284" i="4"/>
  <c r="N1285" i="4"/>
  <c r="N1286" i="4"/>
  <c r="N1287" i="4"/>
  <c r="N1288" i="4"/>
  <c r="N1289" i="4"/>
  <c r="N1290" i="4"/>
  <c r="N1291" i="4"/>
  <c r="N1292" i="4"/>
  <c r="N1293" i="4"/>
  <c r="N1294" i="4"/>
  <c r="N1295" i="4"/>
  <c r="N1296" i="4"/>
  <c r="N1297" i="4"/>
  <c r="N1298" i="4"/>
  <c r="N1299" i="4"/>
  <c r="N1300" i="4"/>
  <c r="N1301" i="4"/>
  <c r="N1302" i="4"/>
  <c r="N1303" i="4"/>
  <c r="N1304" i="4"/>
  <c r="N1305" i="4"/>
  <c r="N1306" i="4"/>
  <c r="N1307" i="4"/>
  <c r="N1308" i="4"/>
  <c r="N1309" i="4"/>
  <c r="N1310" i="4"/>
  <c r="N1311" i="4"/>
  <c r="N1312" i="4"/>
  <c r="N1313" i="4"/>
  <c r="N1314" i="4"/>
  <c r="N1315" i="4"/>
  <c r="N1316" i="4"/>
  <c r="N1317" i="4"/>
  <c r="N1318" i="4"/>
  <c r="N1319" i="4"/>
  <c r="N1320" i="4"/>
  <c r="N1321" i="4"/>
  <c r="N1322" i="4"/>
  <c r="N1323" i="4"/>
  <c r="N1324" i="4"/>
  <c r="N1325" i="4"/>
  <c r="N1326" i="4"/>
  <c r="N1327" i="4"/>
  <c r="N1328" i="4"/>
  <c r="N1329" i="4"/>
  <c r="N1330" i="4"/>
  <c r="N1331" i="4"/>
  <c r="N1332" i="4"/>
  <c r="N1333" i="4"/>
  <c r="N1334" i="4"/>
  <c r="N1335" i="4"/>
  <c r="N1336" i="4"/>
  <c r="N1337" i="4"/>
  <c r="N1338" i="4"/>
  <c r="N1339" i="4"/>
  <c r="N1340" i="4"/>
  <c r="N1341" i="4"/>
  <c r="N1342" i="4"/>
  <c r="N1343" i="4"/>
  <c r="N1344" i="4"/>
  <c r="N1345" i="4"/>
  <c r="N1346" i="4"/>
  <c r="N1347" i="4"/>
  <c r="N1348" i="4"/>
  <c r="N1349" i="4"/>
  <c r="N1350" i="4"/>
  <c r="N1351" i="4"/>
  <c r="N1352" i="4"/>
  <c r="N1353" i="4"/>
  <c r="N1354" i="4"/>
  <c r="N1355" i="4"/>
  <c r="N1356" i="4"/>
  <c r="N1357" i="4"/>
  <c r="N1358" i="4"/>
  <c r="N1359" i="4"/>
  <c r="N1360" i="4"/>
  <c r="N1361" i="4"/>
  <c r="N1362" i="4"/>
  <c r="N1363" i="4"/>
  <c r="N1364" i="4"/>
  <c r="N1365" i="4"/>
  <c r="N1366" i="4"/>
  <c r="N1367" i="4"/>
  <c r="N1368" i="4"/>
  <c r="N1369" i="4"/>
  <c r="N1370" i="4"/>
  <c r="N1371" i="4"/>
  <c r="N1372" i="4"/>
  <c r="N1373" i="4"/>
  <c r="N1374" i="4"/>
  <c r="N1375" i="4"/>
  <c r="N1376" i="4"/>
  <c r="N1377" i="4"/>
  <c r="N1378" i="4"/>
  <c r="N1379" i="4"/>
  <c r="N1380" i="4"/>
  <c r="N1381" i="4"/>
  <c r="N1382" i="4"/>
  <c r="N1383" i="4"/>
  <c r="N1384" i="4"/>
  <c r="N1385" i="4"/>
  <c r="N1386" i="4"/>
  <c r="N1387" i="4"/>
  <c r="N1388" i="4"/>
  <c r="N1389" i="4"/>
  <c r="N1390" i="4"/>
  <c r="N1391" i="4"/>
  <c r="N1392" i="4"/>
  <c r="N1393" i="4"/>
  <c r="N1394" i="4"/>
  <c r="N1395" i="4"/>
  <c r="N1396" i="4"/>
  <c r="N1397" i="4"/>
  <c r="N1398" i="4"/>
  <c r="N1399" i="4"/>
  <c r="N1400" i="4"/>
  <c r="N1401" i="4"/>
  <c r="N1402" i="4"/>
  <c r="N1403" i="4"/>
  <c r="N1404" i="4"/>
  <c r="N1405" i="4"/>
  <c r="N1406" i="4"/>
  <c r="N1407" i="4"/>
  <c r="N1408" i="4"/>
  <c r="N1409" i="4"/>
  <c r="N1410" i="4"/>
  <c r="N1411" i="4"/>
  <c r="N1412" i="4"/>
  <c r="N1413" i="4"/>
  <c r="N1414" i="4"/>
  <c r="N1415" i="4"/>
  <c r="N1416" i="4"/>
  <c r="N1417" i="4"/>
  <c r="N1418" i="4"/>
  <c r="N1419" i="4"/>
  <c r="N1420" i="4"/>
  <c r="N1421" i="4"/>
  <c r="N1422" i="4"/>
  <c r="N1423" i="4"/>
  <c r="N1424" i="4"/>
  <c r="N1425" i="4"/>
  <c r="N1426" i="4"/>
  <c r="N1427" i="4"/>
  <c r="N1428" i="4"/>
  <c r="N1429" i="4"/>
  <c r="N1430" i="4"/>
  <c r="N1431" i="4"/>
  <c r="N1432" i="4"/>
  <c r="N1433" i="4"/>
  <c r="N1434" i="4"/>
  <c r="N1435" i="4"/>
  <c r="N1436" i="4"/>
  <c r="N1437" i="4"/>
  <c r="N1438" i="4"/>
  <c r="N1439" i="4"/>
  <c r="N1440" i="4"/>
  <c r="N1441" i="4"/>
  <c r="N1442" i="4"/>
  <c r="N1443" i="4"/>
  <c r="N1444" i="4"/>
  <c r="N1445" i="4"/>
  <c r="N1446" i="4"/>
  <c r="N1447" i="4"/>
  <c r="N1448" i="4"/>
  <c r="N1449" i="4"/>
  <c r="N1450" i="4"/>
  <c r="N1451" i="4"/>
  <c r="N1452" i="4"/>
  <c r="N1453" i="4"/>
  <c r="N1454" i="4"/>
  <c r="N1455" i="4"/>
  <c r="N1456" i="4"/>
  <c r="N1457" i="4"/>
  <c r="N1458" i="4"/>
  <c r="N1459" i="4"/>
  <c r="N1460" i="4"/>
  <c r="N1461" i="4"/>
  <c r="N1462" i="4"/>
  <c r="N1463" i="4"/>
  <c r="N1464" i="4"/>
  <c r="N1465" i="4"/>
  <c r="N1466" i="4"/>
  <c r="N1467" i="4"/>
  <c r="N1468" i="4"/>
  <c r="N1469" i="4"/>
  <c r="N1470" i="4"/>
  <c r="N1471" i="4"/>
  <c r="N1472" i="4"/>
  <c r="N1473" i="4"/>
  <c r="N1474" i="4"/>
  <c r="N1475" i="4"/>
  <c r="N1476" i="4"/>
  <c r="N1477" i="4"/>
  <c r="N1478" i="4"/>
  <c r="N1479" i="4"/>
  <c r="N1480" i="4"/>
  <c r="N1481" i="4"/>
  <c r="N1482" i="4"/>
  <c r="N1483" i="4"/>
  <c r="N1484" i="4"/>
  <c r="N1485" i="4"/>
  <c r="N1486" i="4"/>
  <c r="N1487" i="4"/>
  <c r="N1488" i="4"/>
  <c r="N1489" i="4"/>
  <c r="N1490" i="4"/>
  <c r="N1491" i="4"/>
  <c r="N1492" i="4"/>
  <c r="N1493" i="4"/>
  <c r="N1494" i="4"/>
  <c r="N1495" i="4"/>
  <c r="N1496" i="4"/>
  <c r="N1497" i="4"/>
  <c r="N1498" i="4"/>
  <c r="N1499" i="4"/>
  <c r="N1500" i="4"/>
  <c r="N1501" i="4"/>
  <c r="N1502" i="4"/>
  <c r="N1503" i="4"/>
  <c r="N1504" i="4"/>
  <c r="N1505" i="4"/>
  <c r="N1506" i="4"/>
  <c r="N1507" i="4"/>
  <c r="N1508" i="4"/>
  <c r="N1509" i="4"/>
  <c r="N1510" i="4"/>
  <c r="N1511" i="4"/>
  <c r="N1512" i="4"/>
  <c r="N1513" i="4"/>
  <c r="N1514" i="4"/>
  <c r="N1515" i="4"/>
  <c r="N1516" i="4"/>
  <c r="N1517" i="4"/>
  <c r="N1518" i="4"/>
  <c r="N1519" i="4"/>
  <c r="N1520" i="4"/>
  <c r="N1521" i="4"/>
  <c r="N1522" i="4"/>
  <c r="N1523" i="4"/>
  <c r="N1524" i="4"/>
  <c r="N1525" i="4"/>
  <c r="N1526" i="4"/>
  <c r="N1527" i="4"/>
  <c r="N1528" i="4"/>
  <c r="N1529" i="4"/>
  <c r="N1530" i="4"/>
  <c r="N1531" i="4"/>
  <c r="N1532" i="4"/>
  <c r="N1533" i="4"/>
  <c r="N1534" i="4"/>
  <c r="N1535" i="4"/>
  <c r="N1536" i="4"/>
  <c r="N1537" i="4"/>
  <c r="N1538" i="4"/>
  <c r="N1539" i="4"/>
  <c r="N1540" i="4"/>
  <c r="N1541" i="4"/>
  <c r="N1542" i="4"/>
  <c r="N1543" i="4"/>
  <c r="N1544" i="4"/>
  <c r="N1545" i="4"/>
  <c r="N1546" i="4"/>
  <c r="N1547" i="4"/>
  <c r="N1548" i="4"/>
  <c r="N1549" i="4"/>
  <c r="N1550" i="4"/>
  <c r="N1551" i="4"/>
  <c r="N1552" i="4"/>
  <c r="N1553" i="4"/>
  <c r="N1554" i="4"/>
  <c r="N1555" i="4"/>
  <c r="N1556" i="4"/>
  <c r="N1557" i="4"/>
  <c r="N1558" i="4"/>
  <c r="N1559" i="4"/>
  <c r="N1560" i="4"/>
  <c r="N1561" i="4"/>
  <c r="N1562" i="4"/>
  <c r="N1563" i="4"/>
  <c r="N1564" i="4"/>
  <c r="N1565" i="4"/>
  <c r="N1566" i="4"/>
  <c r="N1567" i="4"/>
  <c r="N1568" i="4"/>
  <c r="N1569" i="4"/>
  <c r="N1570" i="4"/>
  <c r="N1571" i="4"/>
  <c r="N1572" i="4"/>
  <c r="N1573" i="4"/>
  <c r="N1574" i="4"/>
  <c r="N1575" i="4"/>
  <c r="N1576" i="4"/>
  <c r="N1577" i="4"/>
  <c r="N1578" i="4"/>
  <c r="N1579" i="4"/>
  <c r="N1580" i="4"/>
  <c r="N1581" i="4"/>
  <c r="N1582" i="4"/>
  <c r="N1583" i="4"/>
  <c r="N1584" i="4"/>
  <c r="N1585" i="4"/>
  <c r="N1586" i="4"/>
  <c r="N1587" i="4"/>
  <c r="N1588" i="4"/>
  <c r="N1589" i="4"/>
  <c r="N1590" i="4"/>
  <c r="N1591" i="4"/>
  <c r="N1592" i="4"/>
  <c r="N1593" i="4"/>
  <c r="N1594" i="4"/>
  <c r="N1595" i="4"/>
  <c r="N1596" i="4"/>
  <c r="N1597" i="4"/>
  <c r="N1598" i="4"/>
  <c r="N1599" i="4"/>
  <c r="N1600" i="4"/>
  <c r="N1601" i="4"/>
  <c r="N1602" i="4"/>
  <c r="N1603" i="4"/>
  <c r="N1604" i="4"/>
  <c r="N1605" i="4"/>
  <c r="N1606" i="4"/>
  <c r="N1607" i="4"/>
  <c r="N1608" i="4"/>
  <c r="N1609" i="4"/>
  <c r="N1610" i="4"/>
  <c r="N1611" i="4"/>
  <c r="N1612" i="4"/>
  <c r="N1613" i="4"/>
  <c r="N1614" i="4"/>
  <c r="N1615" i="4"/>
  <c r="N1616" i="4"/>
  <c r="N1617" i="4"/>
  <c r="N1618" i="4"/>
  <c r="N1619" i="4"/>
  <c r="N1620" i="4"/>
  <c r="N1621" i="4"/>
  <c r="N1622" i="4"/>
  <c r="N1623" i="4"/>
  <c r="N1624" i="4"/>
  <c r="N1625" i="4"/>
  <c r="N1626" i="4"/>
  <c r="N1627" i="4"/>
  <c r="N1628" i="4"/>
  <c r="N1629" i="4"/>
  <c r="N1630" i="4"/>
  <c r="N1631" i="4"/>
  <c r="N1632" i="4"/>
  <c r="N1633" i="4"/>
  <c r="N1634" i="4"/>
  <c r="N1635" i="4"/>
  <c r="N1636" i="4"/>
  <c r="N1637" i="4"/>
  <c r="N1638" i="4"/>
  <c r="N1639" i="4"/>
  <c r="N1640" i="4"/>
  <c r="N1641" i="4"/>
  <c r="N1642" i="4"/>
  <c r="N1643" i="4"/>
  <c r="N1644" i="4"/>
  <c r="N1645" i="4"/>
  <c r="N1646" i="4"/>
  <c r="N1647" i="4"/>
  <c r="N1648" i="4"/>
  <c r="N1649" i="4"/>
  <c r="N1650" i="4"/>
  <c r="N1651" i="4"/>
  <c r="N1652" i="4"/>
  <c r="N1653" i="4"/>
  <c r="N1654" i="4"/>
  <c r="N1655" i="4"/>
  <c r="N1656" i="4"/>
  <c r="N1657" i="4"/>
  <c r="N1658" i="4"/>
  <c r="N1659" i="4"/>
  <c r="N1660" i="4"/>
  <c r="N1661" i="4"/>
  <c r="N1662" i="4"/>
  <c r="N1663" i="4"/>
  <c r="N1664" i="4"/>
  <c r="N1665" i="4"/>
  <c r="N1666" i="4"/>
  <c r="N1667" i="4"/>
  <c r="N1668" i="4"/>
  <c r="N1669" i="4"/>
  <c r="N1670" i="4"/>
  <c r="N1671" i="4"/>
  <c r="N1672" i="4"/>
  <c r="N1673" i="4"/>
  <c r="N1674" i="4"/>
  <c r="N1675" i="4"/>
  <c r="N1676" i="4"/>
  <c r="N1677" i="4"/>
  <c r="N1678" i="4"/>
  <c r="N1679" i="4"/>
  <c r="N1680" i="4"/>
  <c r="N1681" i="4"/>
  <c r="N1682" i="4"/>
  <c r="N1683" i="4"/>
  <c r="N1684" i="4"/>
  <c r="N1685" i="4"/>
  <c r="N1686" i="4"/>
  <c r="N1687" i="4"/>
  <c r="N1688" i="4"/>
  <c r="N1689" i="4"/>
  <c r="N1690" i="4"/>
  <c r="N1691" i="4"/>
  <c r="N1692" i="4"/>
  <c r="N1693" i="4"/>
  <c r="N1694" i="4"/>
  <c r="N1695" i="4"/>
  <c r="N1696" i="4"/>
  <c r="N1697" i="4"/>
  <c r="N1698" i="4"/>
  <c r="N1699" i="4"/>
  <c r="N1700" i="4"/>
  <c r="N1701" i="4"/>
  <c r="N1702" i="4"/>
  <c r="N1703" i="4"/>
  <c r="N1704" i="4"/>
  <c r="N1705" i="4"/>
  <c r="N1706" i="4"/>
  <c r="N1707" i="4"/>
  <c r="N1708" i="4"/>
  <c r="N1709" i="4"/>
  <c r="N1710" i="4"/>
  <c r="N1711" i="4"/>
  <c r="N1712" i="4"/>
  <c r="N1713" i="4"/>
  <c r="N1714" i="4"/>
  <c r="N1715" i="4"/>
  <c r="N1716" i="4"/>
  <c r="N1717" i="4"/>
  <c r="N1718" i="4"/>
  <c r="N1719" i="4"/>
  <c r="N1720" i="4"/>
  <c r="N1721" i="4"/>
  <c r="N1722" i="4"/>
  <c r="N1723" i="4"/>
  <c r="N1724" i="4"/>
  <c r="N1725" i="4"/>
  <c r="N1726" i="4"/>
  <c r="N1727" i="4"/>
  <c r="N1728" i="4"/>
  <c r="N1729" i="4"/>
  <c r="N1730" i="4"/>
  <c r="N1731" i="4"/>
  <c r="N1732" i="4"/>
  <c r="N1733" i="4"/>
  <c r="N1734" i="4"/>
  <c r="N1735" i="4"/>
  <c r="N1736" i="4"/>
  <c r="N1737" i="4"/>
  <c r="N1738" i="4"/>
  <c r="N1739" i="4"/>
  <c r="N1740" i="4"/>
  <c r="N1741" i="4"/>
  <c r="N1742" i="4"/>
  <c r="N1743" i="4"/>
  <c r="N1744" i="4"/>
  <c r="N1745" i="4"/>
  <c r="N1746" i="4"/>
  <c r="N1747" i="4"/>
  <c r="N1748" i="4"/>
  <c r="N1749" i="4"/>
  <c r="N1750" i="4"/>
  <c r="N1751" i="4"/>
  <c r="N1752" i="4"/>
  <c r="N1753" i="4"/>
  <c r="N1754" i="4"/>
  <c r="N1755" i="4"/>
  <c r="N1756" i="4"/>
  <c r="N1757" i="4"/>
  <c r="N1758" i="4"/>
  <c r="N1759" i="4"/>
  <c r="N1760" i="4"/>
  <c r="N1761" i="4"/>
  <c r="N1762" i="4"/>
  <c r="N1763" i="4"/>
  <c r="N1764" i="4"/>
  <c r="N1765" i="4"/>
  <c r="N1766" i="4"/>
  <c r="N1767" i="4"/>
  <c r="N1768" i="4"/>
  <c r="N1769" i="4"/>
  <c r="N1770" i="4"/>
  <c r="N1771" i="4"/>
  <c r="N1772" i="4"/>
  <c r="N1773" i="4"/>
  <c r="N1774" i="4"/>
  <c r="N1775" i="4"/>
  <c r="N1776" i="4"/>
  <c r="N1777" i="4"/>
  <c r="N1778" i="4"/>
  <c r="N1779" i="4"/>
  <c r="N1780" i="4"/>
  <c r="N1781" i="4"/>
  <c r="N1782" i="4"/>
  <c r="N1783" i="4"/>
  <c r="N1784" i="4"/>
  <c r="N1785" i="4"/>
  <c r="N1786" i="4"/>
  <c r="N1787" i="4"/>
  <c r="N1788" i="4"/>
  <c r="N1789" i="4"/>
  <c r="N1790" i="4"/>
  <c r="N1791" i="4"/>
  <c r="N1792" i="4"/>
  <c r="N1793" i="4"/>
  <c r="N1794" i="4"/>
  <c r="N1795" i="4"/>
  <c r="N1796" i="4"/>
  <c r="N1797" i="4"/>
  <c r="N1798" i="4"/>
  <c r="N1799" i="4"/>
  <c r="N1800" i="4"/>
  <c r="N1801" i="4"/>
  <c r="N1802" i="4"/>
  <c r="N1803" i="4"/>
  <c r="N1804" i="4"/>
  <c r="N1805" i="4"/>
  <c r="N1806" i="4"/>
  <c r="N1807" i="4"/>
  <c r="N1808" i="4"/>
  <c r="N1809" i="4"/>
  <c r="N1810" i="4"/>
  <c r="N1811" i="4"/>
  <c r="N1812" i="4"/>
  <c r="N1813" i="4"/>
  <c r="N1814" i="4"/>
  <c r="N1815" i="4"/>
  <c r="N1816" i="4"/>
  <c r="N1817" i="4"/>
  <c r="N1818" i="4"/>
  <c r="N1819" i="4"/>
  <c r="N1820" i="4"/>
  <c r="N1821" i="4"/>
  <c r="N1822" i="4"/>
  <c r="N1823" i="4"/>
  <c r="N1824" i="4"/>
  <c r="N1825" i="4"/>
  <c r="N1826" i="4"/>
  <c r="N1827" i="4"/>
  <c r="N1828" i="4"/>
  <c r="N1829" i="4"/>
  <c r="N1830" i="4"/>
  <c r="N1831" i="4"/>
  <c r="N1832" i="4"/>
  <c r="N1833" i="4"/>
  <c r="N1834" i="4"/>
  <c r="N1835" i="4"/>
  <c r="N1836" i="4"/>
  <c r="N1837" i="4"/>
  <c r="N1838" i="4"/>
  <c r="N1839" i="4"/>
  <c r="N1840" i="4"/>
  <c r="N1841" i="4"/>
  <c r="N1842" i="4"/>
  <c r="N1843" i="4"/>
  <c r="N1844" i="4"/>
  <c r="N1845" i="4"/>
  <c r="N1846" i="4"/>
  <c r="N1847" i="4"/>
  <c r="N1848" i="4"/>
  <c r="N1849" i="4"/>
  <c r="N1850" i="4"/>
  <c r="N1851" i="4"/>
  <c r="N1852" i="4"/>
  <c r="N1853" i="4"/>
  <c r="N1854" i="4"/>
  <c r="N1855" i="4"/>
  <c r="N1856" i="4"/>
  <c r="N1857" i="4"/>
  <c r="N1858" i="4"/>
  <c r="N1859" i="4"/>
  <c r="N1860" i="4"/>
  <c r="N1861" i="4"/>
  <c r="N1862" i="4"/>
  <c r="N1863" i="4"/>
  <c r="N1864" i="4"/>
  <c r="N1865" i="4"/>
  <c r="N1866" i="4"/>
  <c r="N1867" i="4"/>
  <c r="N1868" i="4"/>
  <c r="N1869" i="4"/>
  <c r="N1870" i="4"/>
  <c r="N1871" i="4"/>
  <c r="N1872" i="4"/>
  <c r="N1873" i="4"/>
  <c r="N1874" i="4"/>
  <c r="N1875" i="4"/>
  <c r="N1876" i="4"/>
  <c r="N1877" i="4"/>
  <c r="N1878" i="4"/>
  <c r="N1879" i="4"/>
  <c r="N1880" i="4"/>
  <c r="N1881" i="4"/>
  <c r="N1882" i="4"/>
  <c r="N1883" i="4"/>
  <c r="N1884" i="4"/>
  <c r="N1885" i="4"/>
  <c r="N1886" i="4"/>
  <c r="N1887" i="4"/>
  <c r="N1888" i="4"/>
  <c r="N1889" i="4"/>
  <c r="N1890" i="4"/>
  <c r="N1891" i="4"/>
  <c r="N1892" i="4"/>
  <c r="N1893" i="4"/>
  <c r="N1894" i="4"/>
  <c r="N1895" i="4"/>
  <c r="N1896" i="4"/>
  <c r="N1897" i="4"/>
  <c r="N1898" i="4"/>
  <c r="N1899" i="4"/>
  <c r="N1900" i="4"/>
  <c r="N1901" i="4"/>
  <c r="N1902" i="4"/>
  <c r="N1903" i="4"/>
  <c r="N1904" i="4"/>
  <c r="N1905" i="4"/>
  <c r="N1906" i="4"/>
  <c r="N1907" i="4"/>
  <c r="N1908" i="4"/>
  <c r="N1909" i="4"/>
  <c r="N1910" i="4"/>
  <c r="N1911" i="4"/>
  <c r="N1912" i="4"/>
  <c r="N1913" i="4"/>
  <c r="N1914" i="4"/>
  <c r="N1915" i="4"/>
  <c r="N1916" i="4"/>
  <c r="N1917" i="4"/>
  <c r="N1918" i="4"/>
  <c r="N1919" i="4"/>
  <c r="N1920" i="4"/>
  <c r="N1921" i="4"/>
  <c r="N1922" i="4"/>
  <c r="N1923" i="4"/>
  <c r="N1924" i="4"/>
  <c r="N1925" i="4"/>
  <c r="N1926" i="4"/>
  <c r="N1927" i="4"/>
  <c r="N1928" i="4"/>
  <c r="N1929" i="4"/>
  <c r="N1930" i="4"/>
  <c r="N1931" i="4"/>
  <c r="N1932" i="4"/>
  <c r="N1933" i="4"/>
  <c r="N1934" i="4"/>
  <c r="N1935" i="4"/>
  <c r="N1936" i="4"/>
  <c r="N1937" i="4"/>
  <c r="N1938" i="4"/>
  <c r="N1939" i="4"/>
  <c r="N1940" i="4"/>
  <c r="N1941" i="4"/>
  <c r="N1942" i="4"/>
  <c r="N1943" i="4"/>
  <c r="N1944" i="4"/>
  <c r="N1945" i="4"/>
  <c r="N1946" i="4"/>
  <c r="N1947" i="4"/>
  <c r="N1948" i="4"/>
  <c r="N1949" i="4"/>
  <c r="N1950" i="4"/>
  <c r="N1951" i="4"/>
  <c r="N1952" i="4"/>
  <c r="N1953" i="4"/>
  <c r="N1954" i="4"/>
  <c r="N1955" i="4"/>
  <c r="N1956" i="4"/>
  <c r="N1957" i="4"/>
  <c r="N1958" i="4"/>
  <c r="N1959" i="4"/>
  <c r="N1960" i="4"/>
  <c r="N1961" i="4"/>
  <c r="N1962" i="4"/>
  <c r="N1963" i="4"/>
  <c r="N1964" i="4"/>
  <c r="N1965" i="4"/>
  <c r="N1966" i="4"/>
  <c r="N1967" i="4"/>
  <c r="N1968" i="4"/>
  <c r="N1969" i="4"/>
  <c r="N1970" i="4"/>
  <c r="N1971" i="4"/>
  <c r="N1972" i="4"/>
  <c r="N1973" i="4"/>
  <c r="N1974" i="4"/>
  <c r="N1975" i="4"/>
  <c r="N1976" i="4"/>
  <c r="N1977" i="4"/>
  <c r="N1978" i="4"/>
  <c r="N1979" i="4"/>
  <c r="N1980" i="4"/>
  <c r="N1981" i="4"/>
  <c r="N1982" i="4"/>
  <c r="N1983" i="4"/>
  <c r="N1984" i="4"/>
  <c r="N1985" i="4"/>
  <c r="N1986" i="4"/>
  <c r="N1987" i="4"/>
  <c r="N1988" i="4"/>
  <c r="N1989" i="4"/>
  <c r="N1990" i="4"/>
  <c r="N1991" i="4"/>
  <c r="N1992" i="4"/>
  <c r="N1993" i="4"/>
  <c r="N1994" i="4"/>
  <c r="N1995" i="4"/>
  <c r="N1996" i="4"/>
  <c r="N1997" i="4"/>
  <c r="N1998" i="4"/>
  <c r="N1999" i="4"/>
  <c r="N2000" i="4"/>
  <c r="M3" i="4"/>
  <c r="M4" i="4"/>
  <c r="M5" i="4"/>
  <c r="M6" i="4"/>
  <c r="M7" i="4"/>
  <c r="M8" i="4"/>
  <c r="M9" i="4"/>
  <c r="M10" i="4"/>
  <c r="M11" i="4"/>
  <c r="M12" i="4"/>
  <c r="M13" i="4"/>
  <c r="M14" i="4"/>
  <c r="M15" i="4"/>
  <c r="M16" i="4"/>
  <c r="M17" i="4"/>
  <c r="M18" i="4"/>
  <c r="M19" i="4"/>
  <c r="M20" i="4"/>
  <c r="M21" i="4"/>
  <c r="M22" i="4"/>
  <c r="M23" i="4"/>
  <c r="M24" i="4"/>
  <c r="M25" i="4"/>
  <c r="M26" i="4"/>
  <c r="M27" i="4"/>
  <c r="M28" i="4"/>
  <c r="M29" i="4"/>
  <c r="M30" i="4"/>
  <c r="M31" i="4"/>
  <c r="M32" i="4"/>
  <c r="M33" i="4"/>
  <c r="M34" i="4"/>
  <c r="M35" i="4"/>
  <c r="M36" i="4"/>
  <c r="M37" i="4"/>
  <c r="M38" i="4"/>
  <c r="M39" i="4"/>
  <c r="M40" i="4"/>
  <c r="M41" i="4"/>
  <c r="M42" i="4"/>
  <c r="M43" i="4"/>
  <c r="M44" i="4"/>
  <c r="M45" i="4"/>
  <c r="M46" i="4"/>
  <c r="M47" i="4"/>
  <c r="M48" i="4"/>
  <c r="M49" i="4"/>
  <c r="M50" i="4"/>
  <c r="M51" i="4"/>
  <c r="M52" i="4"/>
  <c r="M53" i="4"/>
  <c r="M54" i="4"/>
  <c r="M55" i="4"/>
  <c r="M56" i="4"/>
  <c r="M57" i="4"/>
  <c r="M58" i="4"/>
  <c r="M59" i="4"/>
  <c r="M60" i="4"/>
  <c r="M61" i="4"/>
  <c r="M62" i="4"/>
  <c r="M63" i="4"/>
  <c r="M64" i="4"/>
  <c r="M65" i="4"/>
  <c r="M66" i="4"/>
  <c r="M67" i="4"/>
  <c r="M68" i="4"/>
  <c r="M69" i="4"/>
  <c r="M70" i="4"/>
  <c r="M71" i="4"/>
  <c r="M72" i="4"/>
  <c r="M73" i="4"/>
  <c r="M74" i="4"/>
  <c r="M75" i="4"/>
  <c r="M76" i="4"/>
  <c r="M77" i="4"/>
  <c r="M78" i="4"/>
  <c r="M79" i="4"/>
  <c r="M80" i="4"/>
  <c r="M81" i="4"/>
  <c r="M82" i="4"/>
  <c r="M83" i="4"/>
  <c r="M84" i="4"/>
  <c r="M85" i="4"/>
  <c r="M86" i="4"/>
  <c r="M87" i="4"/>
  <c r="M88" i="4"/>
  <c r="M89" i="4"/>
  <c r="M90" i="4"/>
  <c r="M91" i="4"/>
  <c r="M92" i="4"/>
  <c r="M93" i="4"/>
  <c r="M94" i="4"/>
  <c r="M95" i="4"/>
  <c r="M96" i="4"/>
  <c r="M97" i="4"/>
  <c r="M98" i="4"/>
  <c r="M99" i="4"/>
  <c r="M100" i="4"/>
  <c r="M101" i="4"/>
  <c r="M102" i="4"/>
  <c r="M103" i="4"/>
  <c r="M104" i="4"/>
  <c r="M105" i="4"/>
  <c r="M106" i="4"/>
  <c r="M107" i="4"/>
  <c r="M108" i="4"/>
  <c r="M109" i="4"/>
  <c r="M110" i="4"/>
  <c r="M111" i="4"/>
  <c r="M112" i="4"/>
  <c r="M113" i="4"/>
  <c r="M114" i="4"/>
  <c r="M115" i="4"/>
  <c r="M116" i="4"/>
  <c r="M117" i="4"/>
  <c r="M118" i="4"/>
  <c r="M119" i="4"/>
  <c r="M120" i="4"/>
  <c r="M121" i="4"/>
  <c r="M122" i="4"/>
  <c r="M123" i="4"/>
  <c r="M124" i="4"/>
  <c r="M125" i="4"/>
  <c r="M126" i="4"/>
  <c r="M127" i="4"/>
  <c r="M128" i="4"/>
  <c r="M129" i="4"/>
  <c r="M130" i="4"/>
  <c r="M131" i="4"/>
  <c r="M132" i="4"/>
  <c r="M133" i="4"/>
  <c r="M134" i="4"/>
  <c r="M135" i="4"/>
  <c r="M136" i="4"/>
  <c r="M137" i="4"/>
  <c r="M138" i="4"/>
  <c r="M139" i="4"/>
  <c r="M140" i="4"/>
  <c r="M141" i="4"/>
  <c r="M142" i="4"/>
  <c r="M143" i="4"/>
  <c r="M144" i="4"/>
  <c r="M145" i="4"/>
  <c r="M146" i="4"/>
  <c r="M147" i="4"/>
  <c r="M148" i="4"/>
  <c r="M149" i="4"/>
  <c r="M150" i="4"/>
  <c r="M151" i="4"/>
  <c r="M152" i="4"/>
  <c r="M153" i="4"/>
  <c r="M154" i="4"/>
  <c r="M155" i="4"/>
  <c r="M156" i="4"/>
  <c r="M157" i="4"/>
  <c r="M158" i="4"/>
  <c r="M159" i="4"/>
  <c r="M160" i="4"/>
  <c r="M161" i="4"/>
  <c r="M162" i="4"/>
  <c r="M163" i="4"/>
  <c r="M164" i="4"/>
  <c r="M165" i="4"/>
  <c r="M166" i="4"/>
  <c r="M167" i="4"/>
  <c r="M168" i="4"/>
  <c r="M169" i="4"/>
  <c r="M170" i="4"/>
  <c r="M171" i="4"/>
  <c r="M172" i="4"/>
  <c r="M173" i="4"/>
  <c r="M174" i="4"/>
  <c r="M175" i="4"/>
  <c r="M176" i="4"/>
  <c r="M177" i="4"/>
  <c r="M178" i="4"/>
  <c r="M179" i="4"/>
  <c r="M180" i="4"/>
  <c r="M181" i="4"/>
  <c r="M182" i="4"/>
  <c r="M183" i="4"/>
  <c r="M184" i="4"/>
  <c r="M185" i="4"/>
  <c r="M186" i="4"/>
  <c r="M187" i="4"/>
  <c r="M188" i="4"/>
  <c r="M189" i="4"/>
  <c r="M190" i="4"/>
  <c r="M191" i="4"/>
  <c r="M192" i="4"/>
  <c r="M193" i="4"/>
  <c r="M194" i="4"/>
  <c r="M195" i="4"/>
  <c r="M196" i="4"/>
  <c r="M197" i="4"/>
  <c r="M198" i="4"/>
  <c r="M199" i="4"/>
  <c r="M200" i="4"/>
  <c r="M201" i="4"/>
  <c r="M202" i="4"/>
  <c r="M203" i="4"/>
  <c r="M204" i="4"/>
  <c r="M205" i="4"/>
  <c r="M206" i="4"/>
  <c r="M207" i="4"/>
  <c r="M208" i="4"/>
  <c r="M209" i="4"/>
  <c r="M210" i="4"/>
  <c r="M211" i="4"/>
  <c r="M212" i="4"/>
  <c r="M213" i="4"/>
  <c r="M214" i="4"/>
  <c r="M215" i="4"/>
  <c r="M216" i="4"/>
  <c r="M217" i="4"/>
  <c r="M218" i="4"/>
  <c r="M219" i="4"/>
  <c r="M220" i="4"/>
  <c r="M221" i="4"/>
  <c r="M222" i="4"/>
  <c r="M223" i="4"/>
  <c r="M224" i="4"/>
  <c r="M225" i="4"/>
  <c r="M226" i="4"/>
  <c r="M227" i="4"/>
  <c r="M228" i="4"/>
  <c r="M229" i="4"/>
  <c r="M230" i="4"/>
  <c r="M231" i="4"/>
  <c r="M232" i="4"/>
  <c r="M233" i="4"/>
  <c r="M234" i="4"/>
  <c r="M235" i="4"/>
  <c r="M236" i="4"/>
  <c r="M237" i="4"/>
  <c r="M238" i="4"/>
  <c r="M239" i="4"/>
  <c r="M240" i="4"/>
  <c r="M241" i="4"/>
  <c r="M242" i="4"/>
  <c r="M243" i="4"/>
  <c r="M244" i="4"/>
  <c r="M245" i="4"/>
  <c r="M246" i="4"/>
  <c r="M247" i="4"/>
  <c r="M248" i="4"/>
  <c r="M249" i="4"/>
  <c r="M250" i="4"/>
  <c r="M251" i="4"/>
  <c r="M252" i="4"/>
  <c r="M253" i="4"/>
  <c r="M254" i="4"/>
  <c r="M255" i="4"/>
  <c r="M256" i="4"/>
  <c r="M257" i="4"/>
  <c r="M258" i="4"/>
  <c r="M259" i="4"/>
  <c r="M260" i="4"/>
  <c r="M261" i="4"/>
  <c r="M262" i="4"/>
  <c r="M263" i="4"/>
  <c r="M264" i="4"/>
  <c r="M265" i="4"/>
  <c r="M266" i="4"/>
  <c r="M267" i="4"/>
  <c r="M268" i="4"/>
  <c r="M269" i="4"/>
  <c r="M270" i="4"/>
  <c r="M271" i="4"/>
  <c r="M272" i="4"/>
  <c r="M273" i="4"/>
  <c r="M274" i="4"/>
  <c r="M275" i="4"/>
  <c r="M276" i="4"/>
  <c r="M277" i="4"/>
  <c r="M278" i="4"/>
  <c r="M279" i="4"/>
  <c r="M280" i="4"/>
  <c r="M281" i="4"/>
  <c r="M282" i="4"/>
  <c r="M283" i="4"/>
  <c r="M284" i="4"/>
  <c r="M285" i="4"/>
  <c r="M286" i="4"/>
  <c r="M287" i="4"/>
  <c r="M288" i="4"/>
  <c r="M289" i="4"/>
  <c r="M290" i="4"/>
  <c r="M291" i="4"/>
  <c r="M292" i="4"/>
  <c r="M293" i="4"/>
  <c r="M294" i="4"/>
  <c r="M295" i="4"/>
  <c r="M296" i="4"/>
  <c r="M297" i="4"/>
  <c r="M298" i="4"/>
  <c r="M299" i="4"/>
  <c r="M300" i="4"/>
  <c r="M301" i="4"/>
  <c r="M302" i="4"/>
  <c r="M303" i="4"/>
  <c r="M304" i="4"/>
  <c r="M305" i="4"/>
  <c r="M306" i="4"/>
  <c r="M307" i="4"/>
  <c r="M308" i="4"/>
  <c r="M309" i="4"/>
  <c r="M310" i="4"/>
  <c r="M311" i="4"/>
  <c r="M312" i="4"/>
  <c r="M313" i="4"/>
  <c r="M314" i="4"/>
  <c r="M315" i="4"/>
  <c r="M316" i="4"/>
  <c r="M317" i="4"/>
  <c r="M318" i="4"/>
  <c r="M319" i="4"/>
  <c r="M320" i="4"/>
  <c r="M321" i="4"/>
  <c r="M322" i="4"/>
  <c r="M323" i="4"/>
  <c r="M324" i="4"/>
  <c r="M325" i="4"/>
  <c r="M326" i="4"/>
  <c r="M327" i="4"/>
  <c r="M328" i="4"/>
  <c r="M329" i="4"/>
  <c r="M330" i="4"/>
  <c r="M331" i="4"/>
  <c r="M332" i="4"/>
  <c r="M333" i="4"/>
  <c r="M334" i="4"/>
  <c r="M335" i="4"/>
  <c r="M336" i="4"/>
  <c r="M337" i="4"/>
  <c r="M338" i="4"/>
  <c r="M339" i="4"/>
  <c r="M340" i="4"/>
  <c r="M341" i="4"/>
  <c r="M342" i="4"/>
  <c r="M343" i="4"/>
  <c r="M344" i="4"/>
  <c r="M345" i="4"/>
  <c r="M346" i="4"/>
  <c r="M347" i="4"/>
  <c r="M348" i="4"/>
  <c r="M349" i="4"/>
  <c r="M350" i="4"/>
  <c r="M351" i="4"/>
  <c r="M352" i="4"/>
  <c r="M353" i="4"/>
  <c r="M354" i="4"/>
  <c r="M355" i="4"/>
  <c r="M356" i="4"/>
  <c r="M357" i="4"/>
  <c r="M358" i="4"/>
  <c r="M359" i="4"/>
  <c r="M360" i="4"/>
  <c r="M361" i="4"/>
  <c r="M362" i="4"/>
  <c r="M363" i="4"/>
  <c r="M364" i="4"/>
  <c r="M365" i="4"/>
  <c r="M366" i="4"/>
  <c r="M367" i="4"/>
  <c r="M368" i="4"/>
  <c r="M369" i="4"/>
  <c r="M370" i="4"/>
  <c r="M371" i="4"/>
  <c r="M372" i="4"/>
  <c r="M373" i="4"/>
  <c r="M374" i="4"/>
  <c r="M375" i="4"/>
  <c r="M376" i="4"/>
  <c r="M377" i="4"/>
  <c r="M378" i="4"/>
  <c r="M379" i="4"/>
  <c r="M380" i="4"/>
  <c r="M381" i="4"/>
  <c r="M382" i="4"/>
  <c r="M383" i="4"/>
  <c r="M384" i="4"/>
  <c r="M385" i="4"/>
  <c r="M386" i="4"/>
  <c r="M387" i="4"/>
  <c r="M388" i="4"/>
  <c r="M389" i="4"/>
  <c r="M390" i="4"/>
  <c r="M391" i="4"/>
  <c r="M392" i="4"/>
  <c r="M393" i="4"/>
  <c r="M394" i="4"/>
  <c r="M395" i="4"/>
  <c r="M396" i="4"/>
  <c r="M397" i="4"/>
  <c r="M398" i="4"/>
  <c r="M399" i="4"/>
  <c r="M400" i="4"/>
  <c r="M401" i="4"/>
  <c r="M402" i="4"/>
  <c r="M403" i="4"/>
  <c r="M404" i="4"/>
  <c r="M405" i="4"/>
  <c r="M406" i="4"/>
  <c r="M407" i="4"/>
  <c r="M408" i="4"/>
  <c r="M409" i="4"/>
  <c r="M410" i="4"/>
  <c r="M411" i="4"/>
  <c r="M412" i="4"/>
  <c r="M413" i="4"/>
  <c r="M414" i="4"/>
  <c r="M415" i="4"/>
  <c r="M416" i="4"/>
  <c r="M417" i="4"/>
  <c r="M418" i="4"/>
  <c r="M419" i="4"/>
  <c r="M420" i="4"/>
  <c r="M421" i="4"/>
  <c r="M422" i="4"/>
  <c r="M423" i="4"/>
  <c r="M424" i="4"/>
  <c r="M425" i="4"/>
  <c r="M426" i="4"/>
  <c r="M427" i="4"/>
  <c r="M428" i="4"/>
  <c r="M429" i="4"/>
  <c r="M430" i="4"/>
  <c r="M431" i="4"/>
  <c r="M432" i="4"/>
  <c r="M433" i="4"/>
  <c r="M434" i="4"/>
  <c r="M435" i="4"/>
  <c r="M436" i="4"/>
  <c r="M437" i="4"/>
  <c r="M438" i="4"/>
  <c r="M439" i="4"/>
  <c r="M440" i="4"/>
  <c r="M441" i="4"/>
  <c r="M442" i="4"/>
  <c r="M443" i="4"/>
  <c r="M444" i="4"/>
  <c r="M445" i="4"/>
  <c r="M446" i="4"/>
  <c r="M447" i="4"/>
  <c r="M448" i="4"/>
  <c r="M449" i="4"/>
  <c r="M450" i="4"/>
  <c r="M451" i="4"/>
  <c r="M452" i="4"/>
  <c r="M453" i="4"/>
  <c r="M454" i="4"/>
  <c r="M455" i="4"/>
  <c r="M456" i="4"/>
  <c r="M457" i="4"/>
  <c r="M458" i="4"/>
  <c r="M459" i="4"/>
  <c r="M460" i="4"/>
  <c r="M461" i="4"/>
  <c r="M462" i="4"/>
  <c r="M463" i="4"/>
  <c r="M464" i="4"/>
  <c r="M465" i="4"/>
  <c r="M466" i="4"/>
  <c r="M467" i="4"/>
  <c r="M468" i="4"/>
  <c r="M469" i="4"/>
  <c r="M470" i="4"/>
  <c r="M471" i="4"/>
  <c r="M472" i="4"/>
  <c r="M473" i="4"/>
  <c r="M474" i="4"/>
  <c r="M475" i="4"/>
  <c r="M476" i="4"/>
  <c r="M477" i="4"/>
  <c r="M478" i="4"/>
  <c r="M479" i="4"/>
  <c r="M480" i="4"/>
  <c r="M481" i="4"/>
  <c r="M482" i="4"/>
  <c r="M483" i="4"/>
  <c r="M484" i="4"/>
  <c r="M485" i="4"/>
  <c r="M486" i="4"/>
  <c r="M487" i="4"/>
  <c r="M488" i="4"/>
  <c r="M489" i="4"/>
  <c r="M490" i="4"/>
  <c r="M491" i="4"/>
  <c r="M492" i="4"/>
  <c r="M493" i="4"/>
  <c r="M494" i="4"/>
  <c r="M495" i="4"/>
  <c r="M496" i="4"/>
  <c r="M497" i="4"/>
  <c r="M498" i="4"/>
  <c r="M499" i="4"/>
  <c r="M500" i="4"/>
  <c r="M501" i="4"/>
  <c r="M502" i="4"/>
  <c r="M503" i="4"/>
  <c r="M504" i="4"/>
  <c r="M505" i="4"/>
  <c r="M506" i="4"/>
  <c r="M507" i="4"/>
  <c r="M508" i="4"/>
  <c r="M509" i="4"/>
  <c r="M510" i="4"/>
  <c r="M511" i="4"/>
  <c r="M512" i="4"/>
  <c r="M513" i="4"/>
  <c r="M514" i="4"/>
  <c r="M515" i="4"/>
  <c r="M516" i="4"/>
  <c r="M517" i="4"/>
  <c r="M518" i="4"/>
  <c r="M519" i="4"/>
  <c r="M520" i="4"/>
  <c r="M521" i="4"/>
  <c r="M522" i="4"/>
  <c r="M523" i="4"/>
  <c r="M524" i="4"/>
  <c r="M525" i="4"/>
  <c r="M526" i="4"/>
  <c r="M527" i="4"/>
  <c r="M528" i="4"/>
  <c r="M529" i="4"/>
  <c r="M530" i="4"/>
  <c r="M531" i="4"/>
  <c r="M532" i="4"/>
  <c r="M533" i="4"/>
  <c r="M534" i="4"/>
  <c r="M535" i="4"/>
  <c r="M536" i="4"/>
  <c r="M537" i="4"/>
  <c r="M538" i="4"/>
  <c r="M539" i="4"/>
  <c r="M540" i="4"/>
  <c r="M541" i="4"/>
  <c r="M542" i="4"/>
  <c r="M543" i="4"/>
  <c r="M544" i="4"/>
  <c r="M545" i="4"/>
  <c r="M546" i="4"/>
  <c r="M547" i="4"/>
  <c r="M548" i="4"/>
  <c r="M549" i="4"/>
  <c r="M550" i="4"/>
  <c r="M551" i="4"/>
  <c r="M552" i="4"/>
  <c r="M553" i="4"/>
  <c r="M554" i="4"/>
  <c r="M555" i="4"/>
  <c r="M556" i="4"/>
  <c r="M557" i="4"/>
  <c r="M558" i="4"/>
  <c r="M559" i="4"/>
  <c r="M560" i="4"/>
  <c r="M561" i="4"/>
  <c r="M562" i="4"/>
  <c r="M563" i="4"/>
  <c r="M564" i="4"/>
  <c r="M565" i="4"/>
  <c r="M566" i="4"/>
  <c r="M567" i="4"/>
  <c r="M568" i="4"/>
  <c r="M569" i="4"/>
  <c r="M570" i="4"/>
  <c r="M571" i="4"/>
  <c r="M572" i="4"/>
  <c r="M573" i="4"/>
  <c r="M574" i="4"/>
  <c r="M575" i="4"/>
  <c r="M576" i="4"/>
  <c r="M577" i="4"/>
  <c r="M578" i="4"/>
  <c r="M579" i="4"/>
  <c r="M580" i="4"/>
  <c r="M581" i="4"/>
  <c r="M582" i="4"/>
  <c r="M583" i="4"/>
  <c r="M584" i="4"/>
  <c r="M585" i="4"/>
  <c r="M586" i="4"/>
  <c r="M587" i="4"/>
  <c r="M588" i="4"/>
  <c r="M589" i="4"/>
  <c r="M590" i="4"/>
  <c r="M591" i="4"/>
  <c r="M592" i="4"/>
  <c r="M593" i="4"/>
  <c r="M594" i="4"/>
  <c r="M595" i="4"/>
  <c r="M596" i="4"/>
  <c r="M597" i="4"/>
  <c r="M598" i="4"/>
  <c r="M599" i="4"/>
  <c r="M600" i="4"/>
  <c r="M601" i="4"/>
  <c r="M602" i="4"/>
  <c r="M603" i="4"/>
  <c r="M604" i="4"/>
  <c r="M605" i="4"/>
  <c r="M606" i="4"/>
  <c r="M607" i="4"/>
  <c r="M608" i="4"/>
  <c r="M609" i="4"/>
  <c r="M610" i="4"/>
  <c r="M611" i="4"/>
  <c r="M612" i="4"/>
  <c r="M613" i="4"/>
  <c r="M614" i="4"/>
  <c r="M615" i="4"/>
  <c r="M616" i="4"/>
  <c r="M617" i="4"/>
  <c r="M618" i="4"/>
  <c r="M619" i="4"/>
  <c r="M620" i="4"/>
  <c r="M621" i="4"/>
  <c r="M622" i="4"/>
  <c r="M623" i="4"/>
  <c r="M624" i="4"/>
  <c r="M625" i="4"/>
  <c r="M626" i="4"/>
  <c r="M627" i="4"/>
  <c r="M628" i="4"/>
  <c r="M629" i="4"/>
  <c r="M630" i="4"/>
  <c r="M631" i="4"/>
  <c r="M632" i="4"/>
  <c r="M633" i="4"/>
  <c r="M634" i="4"/>
  <c r="M635" i="4"/>
  <c r="M636" i="4"/>
  <c r="M637" i="4"/>
  <c r="M638" i="4"/>
  <c r="M639" i="4"/>
  <c r="M640" i="4"/>
  <c r="M641" i="4"/>
  <c r="M642" i="4"/>
  <c r="M643" i="4"/>
  <c r="M644" i="4"/>
  <c r="M645" i="4"/>
  <c r="M646" i="4"/>
  <c r="M647" i="4"/>
  <c r="M648" i="4"/>
  <c r="M649" i="4"/>
  <c r="M650" i="4"/>
  <c r="M651" i="4"/>
  <c r="M652" i="4"/>
  <c r="M653" i="4"/>
  <c r="M654" i="4"/>
  <c r="M655" i="4"/>
  <c r="M656" i="4"/>
  <c r="M657" i="4"/>
  <c r="M658" i="4"/>
  <c r="M659" i="4"/>
  <c r="M660" i="4"/>
  <c r="M661" i="4"/>
  <c r="M662" i="4"/>
  <c r="M663" i="4"/>
  <c r="M664" i="4"/>
  <c r="M665" i="4"/>
  <c r="M666" i="4"/>
  <c r="M667" i="4"/>
  <c r="M668" i="4"/>
  <c r="M669" i="4"/>
  <c r="M670" i="4"/>
  <c r="M671" i="4"/>
  <c r="M672" i="4"/>
  <c r="M673" i="4"/>
  <c r="M674" i="4"/>
  <c r="M675" i="4"/>
  <c r="M676" i="4"/>
  <c r="M677" i="4"/>
  <c r="M678" i="4"/>
  <c r="M679" i="4"/>
  <c r="M680" i="4"/>
  <c r="M681" i="4"/>
  <c r="M682" i="4"/>
  <c r="M683" i="4"/>
  <c r="M684" i="4"/>
  <c r="M685" i="4"/>
  <c r="M686" i="4"/>
  <c r="M687" i="4"/>
  <c r="M688" i="4"/>
  <c r="M689" i="4"/>
  <c r="M690" i="4"/>
  <c r="M691" i="4"/>
  <c r="M692" i="4"/>
  <c r="M693" i="4"/>
  <c r="M694" i="4"/>
  <c r="M695" i="4"/>
  <c r="M696" i="4"/>
  <c r="M697" i="4"/>
  <c r="M698" i="4"/>
  <c r="M699" i="4"/>
  <c r="M700" i="4"/>
  <c r="M701" i="4"/>
  <c r="M702" i="4"/>
  <c r="M703" i="4"/>
  <c r="M704" i="4"/>
  <c r="M705" i="4"/>
  <c r="M706" i="4"/>
  <c r="M707" i="4"/>
  <c r="M708" i="4"/>
  <c r="M709" i="4"/>
  <c r="M710" i="4"/>
  <c r="M711" i="4"/>
  <c r="M712" i="4"/>
  <c r="M713" i="4"/>
  <c r="M714" i="4"/>
  <c r="M715" i="4"/>
  <c r="M716" i="4"/>
  <c r="M717" i="4"/>
  <c r="M718" i="4"/>
  <c r="M719" i="4"/>
  <c r="M720" i="4"/>
  <c r="M721" i="4"/>
  <c r="M722" i="4"/>
  <c r="M723" i="4"/>
  <c r="M724" i="4"/>
  <c r="M725" i="4"/>
  <c r="M726" i="4"/>
  <c r="M727" i="4"/>
  <c r="M728" i="4"/>
  <c r="M729" i="4"/>
  <c r="M730" i="4"/>
  <c r="M731" i="4"/>
  <c r="M732" i="4"/>
  <c r="M733" i="4"/>
  <c r="M734" i="4"/>
  <c r="M735" i="4"/>
  <c r="M736" i="4"/>
  <c r="M737" i="4"/>
  <c r="M738" i="4"/>
  <c r="M739" i="4"/>
  <c r="M740" i="4"/>
  <c r="M741" i="4"/>
  <c r="M742" i="4"/>
  <c r="M743" i="4"/>
  <c r="M744" i="4"/>
  <c r="M745" i="4"/>
  <c r="M746" i="4"/>
  <c r="M747" i="4"/>
  <c r="M748" i="4"/>
  <c r="M749" i="4"/>
  <c r="M750" i="4"/>
  <c r="M751" i="4"/>
  <c r="M752" i="4"/>
  <c r="M753" i="4"/>
  <c r="M754" i="4"/>
  <c r="M755" i="4"/>
  <c r="M756" i="4"/>
  <c r="M757" i="4"/>
  <c r="M758" i="4"/>
  <c r="M759" i="4"/>
  <c r="M760" i="4"/>
  <c r="M761" i="4"/>
  <c r="M762" i="4"/>
  <c r="M763" i="4"/>
  <c r="M764" i="4"/>
  <c r="M765" i="4"/>
  <c r="M766" i="4"/>
  <c r="M767" i="4"/>
  <c r="M768" i="4"/>
  <c r="M769" i="4"/>
  <c r="M770" i="4"/>
  <c r="M771" i="4"/>
  <c r="M772" i="4"/>
  <c r="M773" i="4"/>
  <c r="M774" i="4"/>
  <c r="M775" i="4"/>
  <c r="M776" i="4"/>
  <c r="M777" i="4"/>
  <c r="M778" i="4"/>
  <c r="M779" i="4"/>
  <c r="M780" i="4"/>
  <c r="M781" i="4"/>
  <c r="M782" i="4"/>
  <c r="M783" i="4"/>
  <c r="M784" i="4"/>
  <c r="M785" i="4"/>
  <c r="M786" i="4"/>
  <c r="M787" i="4"/>
  <c r="M788" i="4"/>
  <c r="M789" i="4"/>
  <c r="M790" i="4"/>
  <c r="M791" i="4"/>
  <c r="M792" i="4"/>
  <c r="M793" i="4"/>
  <c r="M794" i="4"/>
  <c r="M795" i="4"/>
  <c r="M796" i="4"/>
  <c r="M797" i="4"/>
  <c r="M798" i="4"/>
  <c r="M799" i="4"/>
  <c r="M800" i="4"/>
  <c r="M801" i="4"/>
  <c r="M802" i="4"/>
  <c r="M803" i="4"/>
  <c r="M804" i="4"/>
  <c r="M805" i="4"/>
  <c r="M806" i="4"/>
  <c r="M807" i="4"/>
  <c r="M808" i="4"/>
  <c r="M809" i="4"/>
  <c r="M810" i="4"/>
  <c r="M811" i="4"/>
  <c r="M812" i="4"/>
  <c r="M813" i="4"/>
  <c r="M814" i="4"/>
  <c r="M815" i="4"/>
  <c r="M816" i="4"/>
  <c r="M817" i="4"/>
  <c r="M818" i="4"/>
  <c r="M819" i="4"/>
  <c r="M820" i="4"/>
  <c r="M821" i="4"/>
  <c r="M822" i="4"/>
  <c r="M823" i="4"/>
  <c r="M824" i="4"/>
  <c r="M825" i="4"/>
  <c r="M826" i="4"/>
  <c r="M827" i="4"/>
  <c r="M828" i="4"/>
  <c r="M829" i="4"/>
  <c r="M830" i="4"/>
  <c r="M831" i="4"/>
  <c r="M832" i="4"/>
  <c r="M833" i="4"/>
  <c r="M834" i="4"/>
  <c r="M835" i="4"/>
  <c r="M836" i="4"/>
  <c r="M837" i="4"/>
  <c r="M838" i="4"/>
  <c r="M839" i="4"/>
  <c r="M840" i="4"/>
  <c r="M841" i="4"/>
  <c r="M842" i="4"/>
  <c r="M843" i="4"/>
  <c r="M844" i="4"/>
  <c r="M845" i="4"/>
  <c r="M846" i="4"/>
  <c r="M847" i="4"/>
  <c r="M848" i="4"/>
  <c r="M849" i="4"/>
  <c r="M850" i="4"/>
  <c r="M851" i="4"/>
  <c r="M852" i="4"/>
  <c r="M853" i="4"/>
  <c r="M854" i="4"/>
  <c r="M855" i="4"/>
  <c r="M856" i="4"/>
  <c r="M857" i="4"/>
  <c r="M858" i="4"/>
  <c r="M859" i="4"/>
  <c r="M860" i="4"/>
  <c r="M861" i="4"/>
  <c r="M862" i="4"/>
  <c r="M863" i="4"/>
  <c r="M864" i="4"/>
  <c r="M865" i="4"/>
  <c r="M866" i="4"/>
  <c r="M867" i="4"/>
  <c r="M868" i="4"/>
  <c r="M869" i="4"/>
  <c r="M870" i="4"/>
  <c r="M871" i="4"/>
  <c r="M872" i="4"/>
  <c r="M873" i="4"/>
  <c r="M874" i="4"/>
  <c r="M875" i="4"/>
  <c r="M876" i="4"/>
  <c r="M877" i="4"/>
  <c r="M878" i="4"/>
  <c r="M879" i="4"/>
  <c r="M880" i="4"/>
  <c r="M881" i="4"/>
  <c r="M882" i="4"/>
  <c r="M883" i="4"/>
  <c r="M884" i="4"/>
  <c r="M885" i="4"/>
  <c r="M886" i="4"/>
  <c r="M887" i="4"/>
  <c r="M888" i="4"/>
  <c r="M889" i="4"/>
  <c r="M890" i="4"/>
  <c r="M891" i="4"/>
  <c r="M892" i="4"/>
  <c r="M893" i="4"/>
  <c r="M894" i="4"/>
  <c r="M895" i="4"/>
  <c r="M896" i="4"/>
  <c r="M897" i="4"/>
  <c r="M898" i="4"/>
  <c r="M899" i="4"/>
  <c r="M900" i="4"/>
  <c r="M901" i="4"/>
  <c r="M902" i="4"/>
  <c r="M903" i="4"/>
  <c r="M904" i="4"/>
  <c r="M905" i="4"/>
  <c r="M906" i="4"/>
  <c r="M907" i="4"/>
  <c r="M908" i="4"/>
  <c r="M909" i="4"/>
  <c r="M910" i="4"/>
  <c r="M911" i="4"/>
  <c r="M912" i="4"/>
  <c r="M913" i="4"/>
  <c r="M914" i="4"/>
  <c r="M915" i="4"/>
  <c r="M916" i="4"/>
  <c r="M917" i="4"/>
  <c r="M918" i="4"/>
  <c r="M919" i="4"/>
  <c r="M920" i="4"/>
  <c r="M921" i="4"/>
  <c r="M922" i="4"/>
  <c r="M923" i="4"/>
  <c r="M924" i="4"/>
  <c r="M925" i="4"/>
  <c r="M926" i="4"/>
  <c r="M927" i="4"/>
  <c r="M928" i="4"/>
  <c r="M929" i="4"/>
  <c r="M930" i="4"/>
  <c r="M931" i="4"/>
  <c r="M932" i="4"/>
  <c r="M933" i="4"/>
  <c r="M934" i="4"/>
  <c r="M935" i="4"/>
  <c r="M936" i="4"/>
  <c r="M937" i="4"/>
  <c r="M938" i="4"/>
  <c r="M939" i="4"/>
  <c r="M940" i="4"/>
  <c r="M941" i="4"/>
  <c r="M942" i="4"/>
  <c r="M943" i="4"/>
  <c r="M944" i="4"/>
  <c r="M945" i="4"/>
  <c r="M946" i="4"/>
  <c r="M947" i="4"/>
  <c r="M948" i="4"/>
  <c r="M949" i="4"/>
  <c r="M950" i="4"/>
  <c r="M951" i="4"/>
  <c r="M952" i="4"/>
  <c r="M953" i="4"/>
  <c r="M954" i="4"/>
  <c r="M955" i="4"/>
  <c r="M956" i="4"/>
  <c r="M957" i="4"/>
  <c r="M958" i="4"/>
  <c r="M959" i="4"/>
  <c r="M960" i="4"/>
  <c r="M961" i="4"/>
  <c r="M962" i="4"/>
  <c r="M963" i="4"/>
  <c r="M964" i="4"/>
  <c r="M965" i="4"/>
  <c r="M966" i="4"/>
  <c r="M967" i="4"/>
  <c r="M968" i="4"/>
  <c r="M969" i="4"/>
  <c r="M970" i="4"/>
  <c r="M971" i="4"/>
  <c r="M972" i="4"/>
  <c r="M973" i="4"/>
  <c r="M974" i="4"/>
  <c r="M975" i="4"/>
  <c r="M976" i="4"/>
  <c r="M977" i="4"/>
  <c r="M978" i="4"/>
  <c r="M979" i="4"/>
  <c r="M980" i="4"/>
  <c r="M981" i="4"/>
  <c r="M982" i="4"/>
  <c r="M983" i="4"/>
  <c r="M984" i="4"/>
  <c r="M985" i="4"/>
  <c r="M986" i="4"/>
  <c r="M987" i="4"/>
  <c r="M988" i="4"/>
  <c r="M989" i="4"/>
  <c r="M990" i="4"/>
  <c r="M991" i="4"/>
  <c r="M992" i="4"/>
  <c r="M993" i="4"/>
  <c r="M994" i="4"/>
  <c r="M995" i="4"/>
  <c r="M996" i="4"/>
  <c r="M997" i="4"/>
  <c r="M998" i="4"/>
  <c r="M999" i="4"/>
  <c r="M1000" i="4"/>
  <c r="M1001" i="4"/>
  <c r="M1002" i="4"/>
  <c r="M1003" i="4"/>
  <c r="M1004" i="4"/>
  <c r="M1005" i="4"/>
  <c r="M1006" i="4"/>
  <c r="M1007" i="4"/>
  <c r="M1008" i="4"/>
  <c r="M1009" i="4"/>
  <c r="M1010" i="4"/>
  <c r="M1011" i="4"/>
  <c r="M1012" i="4"/>
  <c r="M1013" i="4"/>
  <c r="M1014" i="4"/>
  <c r="M1015" i="4"/>
  <c r="M1016" i="4"/>
  <c r="M1017" i="4"/>
  <c r="M1018" i="4"/>
  <c r="M1019" i="4"/>
  <c r="M1020" i="4"/>
  <c r="M1021" i="4"/>
  <c r="M1022" i="4"/>
  <c r="M1023" i="4"/>
  <c r="M1024" i="4"/>
  <c r="M1025" i="4"/>
  <c r="M1026" i="4"/>
  <c r="M1027" i="4"/>
  <c r="M1028" i="4"/>
  <c r="M1029" i="4"/>
  <c r="M1030" i="4"/>
  <c r="M1031" i="4"/>
  <c r="M1032" i="4"/>
  <c r="M1033" i="4"/>
  <c r="M1034" i="4"/>
  <c r="M1035" i="4"/>
  <c r="M1036" i="4"/>
  <c r="M1037" i="4"/>
  <c r="M1038" i="4"/>
  <c r="M1039" i="4"/>
  <c r="M1040" i="4"/>
  <c r="M1041" i="4"/>
  <c r="M1042" i="4"/>
  <c r="M1043" i="4"/>
  <c r="M1044" i="4"/>
  <c r="M1045" i="4"/>
  <c r="M1046" i="4"/>
  <c r="M1047" i="4"/>
  <c r="M1048" i="4"/>
  <c r="M1049" i="4"/>
  <c r="M1050" i="4"/>
  <c r="M1051" i="4"/>
  <c r="M1052" i="4"/>
  <c r="M1053" i="4"/>
  <c r="M1054" i="4"/>
  <c r="M1055" i="4"/>
  <c r="M1056" i="4"/>
  <c r="M1057" i="4"/>
  <c r="M1058" i="4"/>
  <c r="M1059" i="4"/>
  <c r="M1060" i="4"/>
  <c r="M1061" i="4"/>
  <c r="M1062" i="4"/>
  <c r="M1063" i="4"/>
  <c r="M1064" i="4"/>
  <c r="M1065" i="4"/>
  <c r="M1066" i="4"/>
  <c r="M1067" i="4"/>
  <c r="M1068" i="4"/>
  <c r="M1069" i="4"/>
  <c r="M1070" i="4"/>
  <c r="M1071" i="4"/>
  <c r="M1072" i="4"/>
  <c r="M1073" i="4"/>
  <c r="M1074" i="4"/>
  <c r="M1075" i="4"/>
  <c r="M1076" i="4"/>
  <c r="M1077" i="4"/>
  <c r="M1078" i="4"/>
  <c r="M1079" i="4"/>
  <c r="M1080" i="4"/>
  <c r="M1081" i="4"/>
  <c r="M1082" i="4"/>
  <c r="M1083" i="4"/>
  <c r="M1084" i="4"/>
  <c r="M1085" i="4"/>
  <c r="M1086" i="4"/>
  <c r="M1087" i="4"/>
  <c r="M1088" i="4"/>
  <c r="M1089" i="4"/>
  <c r="M1090" i="4"/>
  <c r="M1091" i="4"/>
  <c r="M1092" i="4"/>
  <c r="M1093" i="4"/>
  <c r="M1094" i="4"/>
  <c r="M1095" i="4"/>
  <c r="M1096" i="4"/>
  <c r="M1097" i="4"/>
  <c r="M1098" i="4"/>
  <c r="M1099" i="4"/>
  <c r="M1100" i="4"/>
  <c r="M1101" i="4"/>
  <c r="M1102" i="4"/>
  <c r="M1103" i="4"/>
  <c r="M1104" i="4"/>
  <c r="M1105" i="4"/>
  <c r="M1106" i="4"/>
  <c r="M1107" i="4"/>
  <c r="M1108" i="4"/>
  <c r="M1109" i="4"/>
  <c r="M1110" i="4"/>
  <c r="M1111" i="4"/>
  <c r="M1112" i="4"/>
  <c r="M1113" i="4"/>
  <c r="M1114" i="4"/>
  <c r="M1115" i="4"/>
  <c r="M1116" i="4"/>
  <c r="M1117" i="4"/>
  <c r="M1118" i="4"/>
  <c r="M1119" i="4"/>
  <c r="M1120" i="4"/>
  <c r="M1121" i="4"/>
  <c r="M1122" i="4"/>
  <c r="M1123" i="4"/>
  <c r="M1124" i="4"/>
  <c r="M1125" i="4"/>
  <c r="M1126" i="4"/>
  <c r="M1127" i="4"/>
  <c r="M1128" i="4"/>
  <c r="M1129" i="4"/>
  <c r="M1130" i="4"/>
  <c r="M1131" i="4"/>
  <c r="M1132" i="4"/>
  <c r="M1133" i="4"/>
  <c r="M1134" i="4"/>
  <c r="M1135" i="4"/>
  <c r="M1136" i="4"/>
  <c r="M1137" i="4"/>
  <c r="M1138" i="4"/>
  <c r="M1139" i="4"/>
  <c r="M1140" i="4"/>
  <c r="M1141" i="4"/>
  <c r="M1142" i="4"/>
  <c r="M1143" i="4"/>
  <c r="M1144" i="4"/>
  <c r="M1145" i="4"/>
  <c r="M1146" i="4"/>
  <c r="M1147" i="4"/>
  <c r="M1148" i="4"/>
  <c r="M1149" i="4"/>
  <c r="M1150" i="4"/>
  <c r="M1151" i="4"/>
  <c r="M1152" i="4"/>
  <c r="M1153" i="4"/>
  <c r="M1154" i="4"/>
  <c r="M1155" i="4"/>
  <c r="M1156" i="4"/>
  <c r="M1157" i="4"/>
  <c r="M1158" i="4"/>
  <c r="M1159" i="4"/>
  <c r="M1160" i="4"/>
  <c r="M1161" i="4"/>
  <c r="M1162" i="4"/>
  <c r="M1163" i="4"/>
  <c r="M1164" i="4"/>
  <c r="M1165" i="4"/>
  <c r="M1166" i="4"/>
  <c r="M1167" i="4"/>
  <c r="M1168" i="4"/>
  <c r="M1169" i="4"/>
  <c r="M1170" i="4"/>
  <c r="M1171" i="4"/>
  <c r="M1172" i="4"/>
  <c r="M1173" i="4"/>
  <c r="M1174" i="4"/>
  <c r="M1175" i="4"/>
  <c r="M1176" i="4"/>
  <c r="M1177" i="4"/>
  <c r="M1178" i="4"/>
  <c r="M1179" i="4"/>
  <c r="M1180" i="4"/>
  <c r="M1181" i="4"/>
  <c r="M1182" i="4"/>
  <c r="M1183" i="4"/>
  <c r="M1184" i="4"/>
  <c r="M1185" i="4"/>
  <c r="M1186" i="4"/>
  <c r="M1187" i="4"/>
  <c r="M1188" i="4"/>
  <c r="M1189" i="4"/>
  <c r="M1190" i="4"/>
  <c r="M1191" i="4"/>
  <c r="M1192" i="4"/>
  <c r="M1193" i="4"/>
  <c r="M1194" i="4"/>
  <c r="M1195" i="4"/>
  <c r="M1196" i="4"/>
  <c r="M1197" i="4"/>
  <c r="M1198" i="4"/>
  <c r="M1199" i="4"/>
  <c r="M1200" i="4"/>
  <c r="M1201" i="4"/>
  <c r="M1202" i="4"/>
  <c r="M1203" i="4"/>
  <c r="M1204" i="4"/>
  <c r="M1205" i="4"/>
  <c r="M1206" i="4"/>
  <c r="M1207" i="4"/>
  <c r="M1208" i="4"/>
  <c r="M1209" i="4"/>
  <c r="M1210" i="4"/>
  <c r="M1211" i="4"/>
  <c r="M1212" i="4"/>
  <c r="M1213" i="4"/>
  <c r="M1214" i="4"/>
  <c r="M1215" i="4"/>
  <c r="M1216" i="4"/>
  <c r="M1217" i="4"/>
  <c r="M1218" i="4"/>
  <c r="M1219" i="4"/>
  <c r="M1220" i="4"/>
  <c r="M1221" i="4"/>
  <c r="M1222" i="4"/>
  <c r="M1223" i="4"/>
  <c r="M1224" i="4"/>
  <c r="M1225" i="4"/>
  <c r="M1226" i="4"/>
  <c r="M1227" i="4"/>
  <c r="M1228" i="4"/>
  <c r="M1229" i="4"/>
  <c r="M1230" i="4"/>
  <c r="M1231" i="4"/>
  <c r="M1232" i="4"/>
  <c r="M1233" i="4"/>
  <c r="M1234" i="4"/>
  <c r="M1235" i="4"/>
  <c r="M1236" i="4"/>
  <c r="M1237" i="4"/>
  <c r="M1238" i="4"/>
  <c r="M1239" i="4"/>
  <c r="M1240" i="4"/>
  <c r="M1241" i="4"/>
  <c r="M1242" i="4"/>
  <c r="M1243" i="4"/>
  <c r="M1244" i="4"/>
  <c r="M1245" i="4"/>
  <c r="M1246" i="4"/>
  <c r="M1247" i="4"/>
  <c r="M1248" i="4"/>
  <c r="M1249" i="4"/>
  <c r="M1250" i="4"/>
  <c r="M1251" i="4"/>
  <c r="M1252" i="4"/>
  <c r="M1253" i="4"/>
  <c r="M1254" i="4"/>
  <c r="M1255" i="4"/>
  <c r="M1256" i="4"/>
  <c r="M1257" i="4"/>
  <c r="M1258" i="4"/>
  <c r="M1259" i="4"/>
  <c r="M1260" i="4"/>
  <c r="M1261" i="4"/>
  <c r="M1262" i="4"/>
  <c r="M1263" i="4"/>
  <c r="M1264" i="4"/>
  <c r="M1265" i="4"/>
  <c r="M1266" i="4"/>
  <c r="M1267" i="4"/>
  <c r="M1268" i="4"/>
  <c r="M1269" i="4"/>
  <c r="M1270" i="4"/>
  <c r="M1271" i="4"/>
  <c r="M1272" i="4"/>
  <c r="M1273" i="4"/>
  <c r="M1274" i="4"/>
  <c r="M1275" i="4"/>
  <c r="M1276" i="4"/>
  <c r="M1277" i="4"/>
  <c r="M1278" i="4"/>
  <c r="M1279" i="4"/>
  <c r="M1280" i="4"/>
  <c r="M1281" i="4"/>
  <c r="M1282" i="4"/>
  <c r="M1283" i="4"/>
  <c r="M1284" i="4"/>
  <c r="M1285" i="4"/>
  <c r="M1286" i="4"/>
  <c r="M1287" i="4"/>
  <c r="M1288" i="4"/>
  <c r="M1289" i="4"/>
  <c r="M1290" i="4"/>
  <c r="M1291" i="4"/>
  <c r="M1292" i="4"/>
  <c r="M1293" i="4"/>
  <c r="M1294" i="4"/>
  <c r="M1295" i="4"/>
  <c r="M1296" i="4"/>
  <c r="M1297" i="4"/>
  <c r="M1298" i="4"/>
  <c r="M1299" i="4"/>
  <c r="M1300" i="4"/>
  <c r="M1301" i="4"/>
  <c r="M1302" i="4"/>
  <c r="M1303" i="4"/>
  <c r="M1304" i="4"/>
  <c r="M1305" i="4"/>
  <c r="M1306" i="4"/>
  <c r="M1307" i="4"/>
  <c r="M1308" i="4"/>
  <c r="M1309" i="4"/>
  <c r="M1310" i="4"/>
  <c r="M1311" i="4"/>
  <c r="M1312" i="4"/>
  <c r="M1313" i="4"/>
  <c r="M1314" i="4"/>
  <c r="M1315" i="4"/>
  <c r="M1316" i="4"/>
  <c r="M1317" i="4"/>
  <c r="M1318" i="4"/>
  <c r="M1319" i="4"/>
  <c r="M1320" i="4"/>
  <c r="M1321" i="4"/>
  <c r="M1322" i="4"/>
  <c r="M1323" i="4"/>
  <c r="M1324" i="4"/>
  <c r="M1325" i="4"/>
  <c r="M1326" i="4"/>
  <c r="M1327" i="4"/>
  <c r="M1328" i="4"/>
  <c r="M1329" i="4"/>
  <c r="M1330" i="4"/>
  <c r="M1331" i="4"/>
  <c r="M1332" i="4"/>
  <c r="M1333" i="4"/>
  <c r="M1334" i="4"/>
  <c r="M1335" i="4"/>
  <c r="M1336" i="4"/>
  <c r="M1337" i="4"/>
  <c r="M1338" i="4"/>
  <c r="M1339" i="4"/>
  <c r="M1340" i="4"/>
  <c r="M1341" i="4"/>
  <c r="M1342" i="4"/>
  <c r="M1343" i="4"/>
  <c r="M1344" i="4"/>
  <c r="M1345" i="4"/>
  <c r="M1346" i="4"/>
  <c r="M1347" i="4"/>
  <c r="M1348" i="4"/>
  <c r="M1349" i="4"/>
  <c r="M1350" i="4"/>
  <c r="M1351" i="4"/>
  <c r="M1352" i="4"/>
  <c r="M1353" i="4"/>
  <c r="M1354" i="4"/>
  <c r="M1355" i="4"/>
  <c r="M1356" i="4"/>
  <c r="M1357" i="4"/>
  <c r="M1358" i="4"/>
  <c r="M1359" i="4"/>
  <c r="M1360" i="4"/>
  <c r="M1361" i="4"/>
  <c r="M1362" i="4"/>
  <c r="M1363" i="4"/>
  <c r="M1364" i="4"/>
  <c r="M1365" i="4"/>
  <c r="M1366" i="4"/>
  <c r="M1367" i="4"/>
  <c r="M1368" i="4"/>
  <c r="M1369" i="4"/>
  <c r="M1370" i="4"/>
  <c r="M1371" i="4"/>
  <c r="M1372" i="4"/>
  <c r="M1373" i="4"/>
  <c r="M1374" i="4"/>
  <c r="M1375" i="4"/>
  <c r="M1376" i="4"/>
  <c r="M1377" i="4"/>
  <c r="M1378" i="4"/>
  <c r="M1379" i="4"/>
  <c r="M1380" i="4"/>
  <c r="M1381" i="4"/>
  <c r="M1382" i="4"/>
  <c r="M1383" i="4"/>
  <c r="M1384" i="4"/>
  <c r="M1385" i="4"/>
  <c r="M1386" i="4"/>
  <c r="M1387" i="4"/>
  <c r="M1388" i="4"/>
  <c r="M1389" i="4"/>
  <c r="M1390" i="4"/>
  <c r="M1391" i="4"/>
  <c r="M1392" i="4"/>
  <c r="M1393" i="4"/>
  <c r="M1394" i="4"/>
  <c r="M1395" i="4"/>
  <c r="M1396" i="4"/>
  <c r="M1397" i="4"/>
  <c r="M1398" i="4"/>
  <c r="M1399" i="4"/>
  <c r="M1400" i="4"/>
  <c r="M1401" i="4"/>
  <c r="M1402" i="4"/>
  <c r="M1403" i="4"/>
  <c r="M1404" i="4"/>
  <c r="M1405" i="4"/>
  <c r="M1406" i="4"/>
  <c r="M1407" i="4"/>
  <c r="M1408" i="4"/>
  <c r="M1409" i="4"/>
  <c r="M1410" i="4"/>
  <c r="M1411" i="4"/>
  <c r="M1412" i="4"/>
  <c r="M1413" i="4"/>
  <c r="M1414" i="4"/>
  <c r="M1415" i="4"/>
  <c r="M1416" i="4"/>
  <c r="M1417" i="4"/>
  <c r="M1418" i="4"/>
  <c r="M1419" i="4"/>
  <c r="M1420" i="4"/>
  <c r="M1421" i="4"/>
  <c r="M1422" i="4"/>
  <c r="M1423" i="4"/>
  <c r="M1424" i="4"/>
  <c r="M1425" i="4"/>
  <c r="M1426" i="4"/>
  <c r="M1427" i="4"/>
  <c r="M1428" i="4"/>
  <c r="M1429" i="4"/>
  <c r="M1430" i="4"/>
  <c r="M1431" i="4"/>
  <c r="M1432" i="4"/>
  <c r="M1433" i="4"/>
  <c r="M1434" i="4"/>
  <c r="M1435" i="4"/>
  <c r="M1436" i="4"/>
  <c r="M1437" i="4"/>
  <c r="M1438" i="4"/>
  <c r="M1439" i="4"/>
  <c r="M1440" i="4"/>
  <c r="M1441" i="4"/>
  <c r="M1442" i="4"/>
  <c r="M1443" i="4"/>
  <c r="M1444" i="4"/>
  <c r="M1445" i="4"/>
  <c r="M1446" i="4"/>
  <c r="M1447" i="4"/>
  <c r="M1448" i="4"/>
  <c r="M1449" i="4"/>
  <c r="M1450" i="4"/>
  <c r="M1451" i="4"/>
  <c r="M1452" i="4"/>
  <c r="M1453" i="4"/>
  <c r="M1454" i="4"/>
  <c r="M1455" i="4"/>
  <c r="M1456" i="4"/>
  <c r="M1457" i="4"/>
  <c r="M1458" i="4"/>
  <c r="M1459" i="4"/>
  <c r="M1460" i="4"/>
  <c r="M1461" i="4"/>
  <c r="M1462" i="4"/>
  <c r="M1463" i="4"/>
  <c r="M1464" i="4"/>
  <c r="M1465" i="4"/>
  <c r="M1466" i="4"/>
  <c r="M1467" i="4"/>
  <c r="M1468" i="4"/>
  <c r="M1469" i="4"/>
  <c r="M1470" i="4"/>
  <c r="M1471" i="4"/>
  <c r="M1472" i="4"/>
  <c r="M1473" i="4"/>
  <c r="M1474" i="4"/>
  <c r="M1475" i="4"/>
  <c r="M1476" i="4"/>
  <c r="M1477" i="4"/>
  <c r="M1478" i="4"/>
  <c r="M1479" i="4"/>
  <c r="M1480" i="4"/>
  <c r="M1481" i="4"/>
  <c r="M1482" i="4"/>
  <c r="M1483" i="4"/>
  <c r="M1484" i="4"/>
  <c r="M1485" i="4"/>
  <c r="M1486" i="4"/>
  <c r="M1487" i="4"/>
  <c r="M1488" i="4"/>
  <c r="M1489" i="4"/>
  <c r="M1490" i="4"/>
  <c r="M1491" i="4"/>
  <c r="M1492" i="4"/>
  <c r="M1493" i="4"/>
  <c r="M1494" i="4"/>
  <c r="M1495" i="4"/>
  <c r="M1496" i="4"/>
  <c r="M1497" i="4"/>
  <c r="M1498" i="4"/>
  <c r="M1499" i="4"/>
  <c r="M1500" i="4"/>
  <c r="M1501" i="4"/>
  <c r="M1502" i="4"/>
  <c r="M1503" i="4"/>
  <c r="M1504" i="4"/>
  <c r="M1505" i="4"/>
  <c r="M1506" i="4"/>
  <c r="M1507" i="4"/>
  <c r="M1508" i="4"/>
  <c r="M1509" i="4"/>
  <c r="M1510" i="4"/>
  <c r="M1511" i="4"/>
  <c r="M1512" i="4"/>
  <c r="M1513" i="4"/>
  <c r="M1514" i="4"/>
  <c r="M1515" i="4"/>
  <c r="M1516" i="4"/>
  <c r="M1517" i="4"/>
  <c r="M1518" i="4"/>
  <c r="M1519" i="4"/>
  <c r="M1520" i="4"/>
  <c r="M1521" i="4"/>
  <c r="M1522" i="4"/>
  <c r="M1523" i="4"/>
  <c r="M1524" i="4"/>
  <c r="M1525" i="4"/>
  <c r="M1526" i="4"/>
  <c r="M1527" i="4"/>
  <c r="M1528" i="4"/>
  <c r="M1529" i="4"/>
  <c r="M1530" i="4"/>
  <c r="M1531" i="4"/>
  <c r="M1532" i="4"/>
  <c r="M1533" i="4"/>
  <c r="M1534" i="4"/>
  <c r="M1535" i="4"/>
  <c r="M1536" i="4"/>
  <c r="M1537" i="4"/>
  <c r="M1538" i="4"/>
  <c r="M1539" i="4"/>
  <c r="M1540" i="4"/>
  <c r="M1541" i="4"/>
  <c r="M1542" i="4"/>
  <c r="M1543" i="4"/>
  <c r="M1544" i="4"/>
  <c r="M1545" i="4"/>
  <c r="M1546" i="4"/>
  <c r="M1547" i="4"/>
  <c r="M1548" i="4"/>
  <c r="M1549" i="4"/>
  <c r="M1550" i="4"/>
  <c r="M1551" i="4"/>
  <c r="M1552" i="4"/>
  <c r="M1553" i="4"/>
  <c r="M1554" i="4"/>
  <c r="M1555" i="4"/>
  <c r="M1556" i="4"/>
  <c r="M1557" i="4"/>
  <c r="M1558" i="4"/>
  <c r="M1559" i="4"/>
  <c r="M1560" i="4"/>
  <c r="M1561" i="4"/>
  <c r="M1562" i="4"/>
  <c r="M1563" i="4"/>
  <c r="M1564" i="4"/>
  <c r="M1565" i="4"/>
  <c r="M1566" i="4"/>
  <c r="M1567" i="4"/>
  <c r="M1568" i="4"/>
  <c r="M1569" i="4"/>
  <c r="M1570" i="4"/>
  <c r="M1571" i="4"/>
  <c r="M1572" i="4"/>
  <c r="M1573" i="4"/>
  <c r="M1574" i="4"/>
  <c r="M1575" i="4"/>
  <c r="M1576" i="4"/>
  <c r="M1577" i="4"/>
  <c r="M1578" i="4"/>
  <c r="M1579" i="4"/>
  <c r="M1580" i="4"/>
  <c r="M1581" i="4"/>
  <c r="M1582" i="4"/>
  <c r="M1583" i="4"/>
  <c r="M1584" i="4"/>
  <c r="M1585" i="4"/>
  <c r="M1586" i="4"/>
  <c r="M1587" i="4"/>
  <c r="M1588" i="4"/>
  <c r="M1589" i="4"/>
  <c r="M1590" i="4"/>
  <c r="M1591" i="4"/>
  <c r="M1592" i="4"/>
  <c r="M1593" i="4"/>
  <c r="M1594" i="4"/>
  <c r="M1595" i="4"/>
  <c r="M1596" i="4"/>
  <c r="M1597" i="4"/>
  <c r="M1598" i="4"/>
  <c r="M1599" i="4"/>
  <c r="M1600" i="4"/>
  <c r="M1601" i="4"/>
  <c r="M1602" i="4"/>
  <c r="M1603" i="4"/>
  <c r="M1604" i="4"/>
  <c r="M1605" i="4"/>
  <c r="M1606" i="4"/>
  <c r="M1607" i="4"/>
  <c r="M1608" i="4"/>
  <c r="M1609" i="4"/>
  <c r="M1610" i="4"/>
  <c r="M1611" i="4"/>
  <c r="M1612" i="4"/>
  <c r="M1613" i="4"/>
  <c r="M1614" i="4"/>
  <c r="M1615" i="4"/>
  <c r="M1616" i="4"/>
  <c r="M1617" i="4"/>
  <c r="M1618" i="4"/>
  <c r="M1619" i="4"/>
  <c r="M1620" i="4"/>
  <c r="M1621" i="4"/>
  <c r="M1622" i="4"/>
  <c r="M1623" i="4"/>
  <c r="M1624" i="4"/>
  <c r="M1625" i="4"/>
  <c r="M1626" i="4"/>
  <c r="M1627" i="4"/>
  <c r="M1628" i="4"/>
  <c r="M1629" i="4"/>
  <c r="M1630" i="4"/>
  <c r="M1631" i="4"/>
  <c r="M1632" i="4"/>
  <c r="M1633" i="4"/>
  <c r="M1634" i="4"/>
  <c r="M1635" i="4"/>
  <c r="M1636" i="4"/>
  <c r="M1637" i="4"/>
  <c r="M1638" i="4"/>
  <c r="M1639" i="4"/>
  <c r="M1640" i="4"/>
  <c r="M1641" i="4"/>
  <c r="M1642" i="4"/>
  <c r="M1643" i="4"/>
  <c r="M1644" i="4"/>
  <c r="M1645" i="4"/>
  <c r="M1646" i="4"/>
  <c r="M1647" i="4"/>
  <c r="M1648" i="4"/>
  <c r="M1649" i="4"/>
  <c r="M1650" i="4"/>
  <c r="M1651" i="4"/>
  <c r="M1652" i="4"/>
  <c r="M1653" i="4"/>
  <c r="M1654" i="4"/>
  <c r="M1655" i="4"/>
  <c r="M1656" i="4"/>
  <c r="M1657" i="4"/>
  <c r="M1658" i="4"/>
  <c r="M1659" i="4"/>
  <c r="M1660" i="4"/>
  <c r="M1661" i="4"/>
  <c r="M1662" i="4"/>
  <c r="M1663" i="4"/>
  <c r="M1664" i="4"/>
  <c r="M1665" i="4"/>
  <c r="M1666" i="4"/>
  <c r="M1667" i="4"/>
  <c r="M1668" i="4"/>
  <c r="M1669" i="4"/>
  <c r="M1670" i="4"/>
  <c r="M1671" i="4"/>
  <c r="M1672" i="4"/>
  <c r="M1673" i="4"/>
  <c r="M1674" i="4"/>
  <c r="M1675" i="4"/>
  <c r="M1676" i="4"/>
  <c r="M1677" i="4"/>
  <c r="M1678" i="4"/>
  <c r="M1679" i="4"/>
  <c r="M1680" i="4"/>
  <c r="M1681" i="4"/>
  <c r="M1682" i="4"/>
  <c r="M1683" i="4"/>
  <c r="M1684" i="4"/>
  <c r="M1685" i="4"/>
  <c r="M1686" i="4"/>
  <c r="M1687" i="4"/>
  <c r="M1688" i="4"/>
  <c r="M1689" i="4"/>
  <c r="M1690" i="4"/>
  <c r="M1691" i="4"/>
  <c r="M1692" i="4"/>
  <c r="M1693" i="4"/>
  <c r="M1694" i="4"/>
  <c r="M1695" i="4"/>
  <c r="M1696" i="4"/>
  <c r="M1697" i="4"/>
  <c r="M1698" i="4"/>
  <c r="M1699" i="4"/>
  <c r="M1700" i="4"/>
  <c r="M1701" i="4"/>
  <c r="M1702" i="4"/>
  <c r="M1703" i="4"/>
  <c r="M1704" i="4"/>
  <c r="M1705" i="4"/>
  <c r="M1706" i="4"/>
  <c r="M1707" i="4"/>
  <c r="M1708" i="4"/>
  <c r="M1709" i="4"/>
  <c r="M1710" i="4"/>
  <c r="M1711" i="4"/>
  <c r="M1712" i="4"/>
  <c r="M1713" i="4"/>
  <c r="M1714" i="4"/>
  <c r="M1715" i="4"/>
  <c r="M1716" i="4"/>
  <c r="M1717" i="4"/>
  <c r="M1718" i="4"/>
  <c r="M1719" i="4"/>
  <c r="M1720" i="4"/>
  <c r="M1721" i="4"/>
  <c r="M1722" i="4"/>
  <c r="M1723" i="4"/>
  <c r="M1724" i="4"/>
  <c r="M1725" i="4"/>
  <c r="M1726" i="4"/>
  <c r="M1727" i="4"/>
  <c r="M1728" i="4"/>
  <c r="M1729" i="4"/>
  <c r="M1730" i="4"/>
  <c r="M1731" i="4"/>
  <c r="M1732" i="4"/>
  <c r="M1733" i="4"/>
  <c r="M1734" i="4"/>
  <c r="M1735" i="4"/>
  <c r="M1736" i="4"/>
  <c r="M1737" i="4"/>
  <c r="M1738" i="4"/>
  <c r="M1739" i="4"/>
  <c r="M1740" i="4"/>
  <c r="M1741" i="4"/>
  <c r="M1742" i="4"/>
  <c r="M1743" i="4"/>
  <c r="M1744" i="4"/>
  <c r="M1745" i="4"/>
  <c r="M1746" i="4"/>
  <c r="M1747" i="4"/>
  <c r="M1748" i="4"/>
  <c r="M1749" i="4"/>
  <c r="M1750" i="4"/>
  <c r="M1751" i="4"/>
  <c r="M1752" i="4"/>
  <c r="M1753" i="4"/>
  <c r="M1754" i="4"/>
  <c r="M1755" i="4"/>
  <c r="M1756" i="4"/>
  <c r="M1757" i="4"/>
  <c r="M1758" i="4"/>
  <c r="M1759" i="4"/>
  <c r="M1760" i="4"/>
  <c r="M1761" i="4"/>
  <c r="M1762" i="4"/>
  <c r="M1763" i="4"/>
  <c r="M1764" i="4"/>
  <c r="M1765" i="4"/>
  <c r="M1766" i="4"/>
  <c r="M1767" i="4"/>
  <c r="M1768" i="4"/>
  <c r="M1769" i="4"/>
  <c r="M1770" i="4"/>
  <c r="M1771" i="4"/>
  <c r="M1772" i="4"/>
  <c r="M1773" i="4"/>
  <c r="M1774" i="4"/>
  <c r="M1775" i="4"/>
  <c r="M1776" i="4"/>
  <c r="M1777" i="4"/>
  <c r="M1778" i="4"/>
  <c r="M1779" i="4"/>
  <c r="M1780" i="4"/>
  <c r="M1781" i="4"/>
  <c r="M1782" i="4"/>
  <c r="M1783" i="4"/>
  <c r="M1784" i="4"/>
  <c r="M1785" i="4"/>
  <c r="M1786" i="4"/>
  <c r="M1787" i="4"/>
  <c r="M1788" i="4"/>
  <c r="M1789" i="4"/>
  <c r="M1790" i="4"/>
  <c r="M1791" i="4"/>
  <c r="M1792" i="4"/>
  <c r="M1793" i="4"/>
  <c r="M1794" i="4"/>
  <c r="M1795" i="4"/>
  <c r="M1796" i="4"/>
  <c r="M1797" i="4"/>
  <c r="M1798" i="4"/>
  <c r="M1799" i="4"/>
  <c r="M1800" i="4"/>
  <c r="M1801" i="4"/>
  <c r="M1802" i="4"/>
  <c r="M1803" i="4"/>
  <c r="M1804" i="4"/>
  <c r="M1805" i="4"/>
  <c r="M1806" i="4"/>
  <c r="M1807" i="4"/>
  <c r="M1808" i="4"/>
  <c r="M1809" i="4"/>
  <c r="M1810" i="4"/>
  <c r="M1811" i="4"/>
  <c r="M1812" i="4"/>
  <c r="M1813" i="4"/>
  <c r="M1814" i="4"/>
  <c r="M1815" i="4"/>
  <c r="M1816" i="4"/>
  <c r="M1817" i="4"/>
  <c r="M1818" i="4"/>
  <c r="M1819" i="4"/>
  <c r="M1820" i="4"/>
  <c r="M1821" i="4"/>
  <c r="M1822" i="4"/>
  <c r="M1823" i="4"/>
  <c r="M1824" i="4"/>
  <c r="M1825" i="4"/>
  <c r="M1826" i="4"/>
  <c r="M1827" i="4"/>
  <c r="M1828" i="4"/>
  <c r="M1829" i="4"/>
  <c r="M1830" i="4"/>
  <c r="M1831" i="4"/>
  <c r="M1832" i="4"/>
  <c r="M1833" i="4"/>
  <c r="M1834" i="4"/>
  <c r="M1835" i="4"/>
  <c r="M1836" i="4"/>
  <c r="M1837" i="4"/>
  <c r="M1838" i="4"/>
  <c r="M1839" i="4"/>
  <c r="M1840" i="4"/>
  <c r="M1841" i="4"/>
  <c r="M1842" i="4"/>
  <c r="M1843" i="4"/>
  <c r="M1844" i="4"/>
  <c r="M1845" i="4"/>
  <c r="M1846" i="4"/>
  <c r="M1847" i="4"/>
  <c r="M1848" i="4"/>
  <c r="M1849" i="4"/>
  <c r="M1850" i="4"/>
  <c r="M1851" i="4"/>
  <c r="M1852" i="4"/>
  <c r="M1853" i="4"/>
  <c r="M1854" i="4"/>
  <c r="M1855" i="4"/>
  <c r="M1856" i="4"/>
  <c r="M1857" i="4"/>
  <c r="M1858" i="4"/>
  <c r="M1859" i="4"/>
  <c r="M1860" i="4"/>
  <c r="M1861" i="4"/>
  <c r="M1862" i="4"/>
  <c r="M1863" i="4"/>
  <c r="M1864" i="4"/>
  <c r="M1865" i="4"/>
  <c r="M1866" i="4"/>
  <c r="M1867" i="4"/>
  <c r="M1868" i="4"/>
  <c r="M1869" i="4"/>
  <c r="M1870" i="4"/>
  <c r="M1871" i="4"/>
  <c r="M1872" i="4"/>
  <c r="M1873" i="4"/>
  <c r="M1874" i="4"/>
  <c r="M1875" i="4"/>
  <c r="M1876" i="4"/>
  <c r="M1877" i="4"/>
  <c r="M1878" i="4"/>
  <c r="M1879" i="4"/>
  <c r="M1880" i="4"/>
  <c r="M1881" i="4"/>
  <c r="M1882" i="4"/>
  <c r="M1883" i="4"/>
  <c r="M1884" i="4"/>
  <c r="M1885" i="4"/>
  <c r="M1886" i="4"/>
  <c r="M1887" i="4"/>
  <c r="M1888" i="4"/>
  <c r="M1889" i="4"/>
  <c r="M1890" i="4"/>
  <c r="M1891" i="4"/>
  <c r="M1892" i="4"/>
  <c r="M1893" i="4"/>
  <c r="M1894" i="4"/>
  <c r="M1895" i="4"/>
  <c r="M1896" i="4"/>
  <c r="M1897" i="4"/>
  <c r="M1898" i="4"/>
  <c r="M1899" i="4"/>
  <c r="M1900" i="4"/>
  <c r="M1901" i="4"/>
  <c r="M1902" i="4"/>
  <c r="M1903" i="4"/>
  <c r="M1904" i="4"/>
  <c r="M1905" i="4"/>
  <c r="M1906" i="4"/>
  <c r="M1907" i="4"/>
  <c r="M1908" i="4"/>
  <c r="M1909" i="4"/>
  <c r="M1910" i="4"/>
  <c r="M1911" i="4"/>
  <c r="M1912" i="4"/>
  <c r="M1913" i="4"/>
  <c r="M1914" i="4"/>
  <c r="M1915" i="4"/>
  <c r="M1916" i="4"/>
  <c r="M1917" i="4"/>
  <c r="M1918" i="4"/>
  <c r="M1919" i="4"/>
  <c r="M1920" i="4"/>
  <c r="M1921" i="4"/>
  <c r="M1922" i="4"/>
  <c r="M1923" i="4"/>
  <c r="M1924" i="4"/>
  <c r="M1925" i="4"/>
  <c r="M1926" i="4"/>
  <c r="M1927" i="4"/>
  <c r="M1928" i="4"/>
  <c r="M1929" i="4"/>
  <c r="M1930" i="4"/>
  <c r="M1931" i="4"/>
  <c r="M1932" i="4"/>
  <c r="M1933" i="4"/>
  <c r="M1934" i="4"/>
  <c r="M1935" i="4"/>
  <c r="M1936" i="4"/>
  <c r="M1937" i="4"/>
  <c r="M1938" i="4"/>
  <c r="M1939" i="4"/>
  <c r="M1940" i="4"/>
  <c r="M1941" i="4"/>
  <c r="M1942" i="4"/>
  <c r="M1943" i="4"/>
  <c r="M1944" i="4"/>
  <c r="M1945" i="4"/>
  <c r="M1946" i="4"/>
  <c r="M1947" i="4"/>
  <c r="M1948" i="4"/>
  <c r="M1949" i="4"/>
  <c r="M1950" i="4"/>
  <c r="M1951" i="4"/>
  <c r="M1952" i="4"/>
  <c r="M1953" i="4"/>
  <c r="M1954" i="4"/>
  <c r="M1955" i="4"/>
  <c r="M1956" i="4"/>
  <c r="M1957" i="4"/>
  <c r="M1958" i="4"/>
  <c r="M1959" i="4"/>
  <c r="M1960" i="4"/>
  <c r="M1961" i="4"/>
  <c r="M1962" i="4"/>
  <c r="M1963" i="4"/>
  <c r="M1964" i="4"/>
  <c r="M1965" i="4"/>
  <c r="M1966" i="4"/>
  <c r="M1967" i="4"/>
  <c r="M1968" i="4"/>
  <c r="M1969" i="4"/>
  <c r="M1970" i="4"/>
  <c r="M1971" i="4"/>
  <c r="M1972" i="4"/>
  <c r="M1973" i="4"/>
  <c r="M1974" i="4"/>
  <c r="M1975" i="4"/>
  <c r="M1976" i="4"/>
  <c r="M1977" i="4"/>
  <c r="M1978" i="4"/>
  <c r="M1979" i="4"/>
  <c r="M1980" i="4"/>
  <c r="M1981" i="4"/>
  <c r="M1982" i="4"/>
  <c r="M1983" i="4"/>
  <c r="M1984" i="4"/>
  <c r="M1985" i="4"/>
  <c r="M1986" i="4"/>
  <c r="M1987" i="4"/>
  <c r="M1988" i="4"/>
  <c r="M1989" i="4"/>
  <c r="M1990" i="4"/>
  <c r="M1991" i="4"/>
  <c r="M1992" i="4"/>
  <c r="M1993" i="4"/>
  <c r="M1994" i="4"/>
  <c r="M1995" i="4"/>
  <c r="M1996" i="4"/>
  <c r="M1997" i="4"/>
  <c r="M1998" i="4"/>
  <c r="M1999" i="4"/>
  <c r="M2000" i="4"/>
  <c r="J3" i="4"/>
  <c r="J4" i="4"/>
  <c r="J5" i="4"/>
  <c r="J6" i="4"/>
  <c r="J7" i="4"/>
  <c r="J8" i="4"/>
  <c r="J9" i="4"/>
  <c r="J10" i="4"/>
  <c r="J11" i="4"/>
  <c r="J12" i="4"/>
  <c r="J13" i="4"/>
  <c r="J14" i="4"/>
  <c r="J15" i="4"/>
  <c r="J16" i="4"/>
  <c r="J17" i="4"/>
  <c r="J18" i="4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J32" i="4"/>
  <c r="J33" i="4"/>
  <c r="J34" i="4"/>
  <c r="J35" i="4"/>
  <c r="J36" i="4"/>
  <c r="J37" i="4"/>
  <c r="J38" i="4"/>
  <c r="J39" i="4"/>
  <c r="J40" i="4"/>
  <c r="J41" i="4"/>
  <c r="J42" i="4"/>
  <c r="J43" i="4"/>
  <c r="J44" i="4"/>
  <c r="J45" i="4"/>
  <c r="J46" i="4"/>
  <c r="J47" i="4"/>
  <c r="J48" i="4"/>
  <c r="J49" i="4"/>
  <c r="J50" i="4"/>
  <c r="J51" i="4"/>
  <c r="J52" i="4"/>
  <c r="J53" i="4"/>
  <c r="J54" i="4"/>
  <c r="J55" i="4"/>
  <c r="J56" i="4"/>
  <c r="J57" i="4"/>
  <c r="J58" i="4"/>
  <c r="J59" i="4"/>
  <c r="J60" i="4"/>
  <c r="J61" i="4"/>
  <c r="J62" i="4"/>
  <c r="J63" i="4"/>
  <c r="J64" i="4"/>
  <c r="J65" i="4"/>
  <c r="J66" i="4"/>
  <c r="J67" i="4"/>
  <c r="J68" i="4"/>
  <c r="J69" i="4"/>
  <c r="J70" i="4"/>
  <c r="J71" i="4"/>
  <c r="J72" i="4"/>
  <c r="J73" i="4"/>
  <c r="J74" i="4"/>
  <c r="J75" i="4"/>
  <c r="J76" i="4"/>
  <c r="J77" i="4"/>
  <c r="J78" i="4"/>
  <c r="J79" i="4"/>
  <c r="J80" i="4"/>
  <c r="J81" i="4"/>
  <c r="J82" i="4"/>
  <c r="J83" i="4"/>
  <c r="J84" i="4"/>
  <c r="J85" i="4"/>
  <c r="J86" i="4"/>
  <c r="J87" i="4"/>
  <c r="J88" i="4"/>
  <c r="J89" i="4"/>
  <c r="J90" i="4"/>
  <c r="J91" i="4"/>
  <c r="J92" i="4"/>
  <c r="J93" i="4"/>
  <c r="J94" i="4"/>
  <c r="J95" i="4"/>
  <c r="J96" i="4"/>
  <c r="J97" i="4"/>
  <c r="J98" i="4"/>
  <c r="J99" i="4"/>
  <c r="J100" i="4"/>
  <c r="J101" i="4"/>
  <c r="J102" i="4"/>
  <c r="J103" i="4"/>
  <c r="J104" i="4"/>
  <c r="J105" i="4"/>
  <c r="J106" i="4"/>
  <c r="J107" i="4"/>
  <c r="J108" i="4"/>
  <c r="J109" i="4"/>
  <c r="J110" i="4"/>
  <c r="J111" i="4"/>
  <c r="J112" i="4"/>
  <c r="J113" i="4"/>
  <c r="J114" i="4"/>
  <c r="J115" i="4"/>
  <c r="J116" i="4"/>
  <c r="J117" i="4"/>
  <c r="J118" i="4"/>
  <c r="J119" i="4"/>
  <c r="J120" i="4"/>
  <c r="J121" i="4"/>
  <c r="J122" i="4"/>
  <c r="J123" i="4"/>
  <c r="J124" i="4"/>
  <c r="J125" i="4"/>
  <c r="J126" i="4"/>
  <c r="J127" i="4"/>
  <c r="J128" i="4"/>
  <c r="J129" i="4"/>
  <c r="J130" i="4"/>
  <c r="J131" i="4"/>
  <c r="J132" i="4"/>
  <c r="J133" i="4"/>
  <c r="J134" i="4"/>
  <c r="J135" i="4"/>
  <c r="J136" i="4"/>
  <c r="J137" i="4"/>
  <c r="J138" i="4"/>
  <c r="J139" i="4"/>
  <c r="J140" i="4"/>
  <c r="J141" i="4"/>
  <c r="J142" i="4"/>
  <c r="J143" i="4"/>
  <c r="J144" i="4"/>
  <c r="J145" i="4"/>
  <c r="J146" i="4"/>
  <c r="J147" i="4"/>
  <c r="J148" i="4"/>
  <c r="J149" i="4"/>
  <c r="J150" i="4"/>
  <c r="J151" i="4"/>
  <c r="J152" i="4"/>
  <c r="J153" i="4"/>
  <c r="J154" i="4"/>
  <c r="J155" i="4"/>
  <c r="J156" i="4"/>
  <c r="J157" i="4"/>
  <c r="J158" i="4"/>
  <c r="J159" i="4"/>
  <c r="J160" i="4"/>
  <c r="J161" i="4"/>
  <c r="J162" i="4"/>
  <c r="J163" i="4"/>
  <c r="J164" i="4"/>
  <c r="J165" i="4"/>
  <c r="J166" i="4"/>
  <c r="J167" i="4"/>
  <c r="J168" i="4"/>
  <c r="J169" i="4"/>
  <c r="J170" i="4"/>
  <c r="J171" i="4"/>
  <c r="J172" i="4"/>
  <c r="J173" i="4"/>
  <c r="J174" i="4"/>
  <c r="J175" i="4"/>
  <c r="J176" i="4"/>
  <c r="J177" i="4"/>
  <c r="J178" i="4"/>
  <c r="J179" i="4"/>
  <c r="J180" i="4"/>
  <c r="J181" i="4"/>
  <c r="J182" i="4"/>
  <c r="J183" i="4"/>
  <c r="J184" i="4"/>
  <c r="J185" i="4"/>
  <c r="J186" i="4"/>
  <c r="J187" i="4"/>
  <c r="J188" i="4"/>
  <c r="J189" i="4"/>
  <c r="J190" i="4"/>
  <c r="J191" i="4"/>
  <c r="J192" i="4"/>
  <c r="J193" i="4"/>
  <c r="J194" i="4"/>
  <c r="J195" i="4"/>
  <c r="J196" i="4"/>
  <c r="J197" i="4"/>
  <c r="J198" i="4"/>
  <c r="J199" i="4"/>
  <c r="J200" i="4"/>
  <c r="J201" i="4"/>
  <c r="J202" i="4"/>
  <c r="J203" i="4"/>
  <c r="J204" i="4"/>
  <c r="J205" i="4"/>
  <c r="J206" i="4"/>
  <c r="J207" i="4"/>
  <c r="J208" i="4"/>
  <c r="J209" i="4"/>
  <c r="J210" i="4"/>
  <c r="J211" i="4"/>
  <c r="J212" i="4"/>
  <c r="J213" i="4"/>
  <c r="J214" i="4"/>
  <c r="J215" i="4"/>
  <c r="J216" i="4"/>
  <c r="J217" i="4"/>
  <c r="J218" i="4"/>
  <c r="J219" i="4"/>
  <c r="J220" i="4"/>
  <c r="J221" i="4"/>
  <c r="J222" i="4"/>
  <c r="J223" i="4"/>
  <c r="J224" i="4"/>
  <c r="J225" i="4"/>
  <c r="J226" i="4"/>
  <c r="J227" i="4"/>
  <c r="J228" i="4"/>
  <c r="J229" i="4"/>
  <c r="J230" i="4"/>
  <c r="J231" i="4"/>
  <c r="J232" i="4"/>
  <c r="J233" i="4"/>
  <c r="J234" i="4"/>
  <c r="J235" i="4"/>
  <c r="J236" i="4"/>
  <c r="J237" i="4"/>
  <c r="J238" i="4"/>
  <c r="J239" i="4"/>
  <c r="J240" i="4"/>
  <c r="J241" i="4"/>
  <c r="J242" i="4"/>
  <c r="J243" i="4"/>
  <c r="J244" i="4"/>
  <c r="J245" i="4"/>
  <c r="J246" i="4"/>
  <c r="J247" i="4"/>
  <c r="J248" i="4"/>
  <c r="J249" i="4"/>
  <c r="J250" i="4"/>
  <c r="J251" i="4"/>
  <c r="J252" i="4"/>
  <c r="J253" i="4"/>
  <c r="J254" i="4"/>
  <c r="J255" i="4"/>
  <c r="J256" i="4"/>
  <c r="J257" i="4"/>
  <c r="J258" i="4"/>
  <c r="J259" i="4"/>
  <c r="J260" i="4"/>
  <c r="J261" i="4"/>
  <c r="J262" i="4"/>
  <c r="J263" i="4"/>
  <c r="J264" i="4"/>
  <c r="J265" i="4"/>
  <c r="J266" i="4"/>
  <c r="J267" i="4"/>
  <c r="J268" i="4"/>
  <c r="J269" i="4"/>
  <c r="J270" i="4"/>
  <c r="J271" i="4"/>
  <c r="J272" i="4"/>
  <c r="J273" i="4"/>
  <c r="J274" i="4"/>
  <c r="J275" i="4"/>
  <c r="J276" i="4"/>
  <c r="J277" i="4"/>
  <c r="J278" i="4"/>
  <c r="J279" i="4"/>
  <c r="J280" i="4"/>
  <c r="J281" i="4"/>
  <c r="J282" i="4"/>
  <c r="J283" i="4"/>
  <c r="J284" i="4"/>
  <c r="J285" i="4"/>
  <c r="J286" i="4"/>
  <c r="J287" i="4"/>
  <c r="J288" i="4"/>
  <c r="J289" i="4"/>
  <c r="J290" i="4"/>
  <c r="J291" i="4"/>
  <c r="J292" i="4"/>
  <c r="J293" i="4"/>
  <c r="J294" i="4"/>
  <c r="J295" i="4"/>
  <c r="J296" i="4"/>
  <c r="J297" i="4"/>
  <c r="J298" i="4"/>
  <c r="J299" i="4"/>
  <c r="J300" i="4"/>
  <c r="J301" i="4"/>
  <c r="J302" i="4"/>
  <c r="J303" i="4"/>
  <c r="J304" i="4"/>
  <c r="J305" i="4"/>
  <c r="J306" i="4"/>
  <c r="J307" i="4"/>
  <c r="J308" i="4"/>
  <c r="J309" i="4"/>
  <c r="J310" i="4"/>
  <c r="J311" i="4"/>
  <c r="J312" i="4"/>
  <c r="J313" i="4"/>
  <c r="J314" i="4"/>
  <c r="J315" i="4"/>
  <c r="J316" i="4"/>
  <c r="J317" i="4"/>
  <c r="J318" i="4"/>
  <c r="J319" i="4"/>
  <c r="J320" i="4"/>
  <c r="J321" i="4"/>
  <c r="J322" i="4"/>
  <c r="J323" i="4"/>
  <c r="J324" i="4"/>
  <c r="J325" i="4"/>
  <c r="J326" i="4"/>
  <c r="J327" i="4"/>
  <c r="J328" i="4"/>
  <c r="J329" i="4"/>
  <c r="J330" i="4"/>
  <c r="J331" i="4"/>
  <c r="J332" i="4"/>
  <c r="J333" i="4"/>
  <c r="J334" i="4"/>
  <c r="J335" i="4"/>
  <c r="J336" i="4"/>
  <c r="J337" i="4"/>
  <c r="J338" i="4"/>
  <c r="J339" i="4"/>
  <c r="J340" i="4"/>
  <c r="J341" i="4"/>
  <c r="J342" i="4"/>
  <c r="J343" i="4"/>
  <c r="J344" i="4"/>
  <c r="J345" i="4"/>
  <c r="J346" i="4"/>
  <c r="J347" i="4"/>
  <c r="J348" i="4"/>
  <c r="J349" i="4"/>
  <c r="J350" i="4"/>
  <c r="J351" i="4"/>
  <c r="J352" i="4"/>
  <c r="J353" i="4"/>
  <c r="J354" i="4"/>
  <c r="J355" i="4"/>
  <c r="J356" i="4"/>
  <c r="J357" i="4"/>
  <c r="J358" i="4"/>
  <c r="J359" i="4"/>
  <c r="J360" i="4"/>
  <c r="J361" i="4"/>
  <c r="J362" i="4"/>
  <c r="J363" i="4"/>
  <c r="J364" i="4"/>
  <c r="J365" i="4"/>
  <c r="J366" i="4"/>
  <c r="J367" i="4"/>
  <c r="J368" i="4"/>
  <c r="J369" i="4"/>
  <c r="J370" i="4"/>
  <c r="J371" i="4"/>
  <c r="J372" i="4"/>
  <c r="J373" i="4"/>
  <c r="J374" i="4"/>
  <c r="J375" i="4"/>
  <c r="J376" i="4"/>
  <c r="J377" i="4"/>
  <c r="J378" i="4"/>
  <c r="J379" i="4"/>
  <c r="J380" i="4"/>
  <c r="J381" i="4"/>
  <c r="J382" i="4"/>
  <c r="J383" i="4"/>
  <c r="J384" i="4"/>
  <c r="J385" i="4"/>
  <c r="J386" i="4"/>
  <c r="J387" i="4"/>
  <c r="J388" i="4"/>
  <c r="J389" i="4"/>
  <c r="J390" i="4"/>
  <c r="J391" i="4"/>
  <c r="J392" i="4"/>
  <c r="J393" i="4"/>
  <c r="J394" i="4"/>
  <c r="J395" i="4"/>
  <c r="J396" i="4"/>
  <c r="J397" i="4"/>
  <c r="J398" i="4"/>
  <c r="J399" i="4"/>
  <c r="J400" i="4"/>
  <c r="J401" i="4"/>
  <c r="J402" i="4"/>
  <c r="J403" i="4"/>
  <c r="J404" i="4"/>
  <c r="J405" i="4"/>
  <c r="J406" i="4"/>
  <c r="J407" i="4"/>
  <c r="J408" i="4"/>
  <c r="J409" i="4"/>
  <c r="J410" i="4"/>
  <c r="J411" i="4"/>
  <c r="J412" i="4"/>
  <c r="J413" i="4"/>
  <c r="J414" i="4"/>
  <c r="J415" i="4"/>
  <c r="J416" i="4"/>
  <c r="J417" i="4"/>
  <c r="J418" i="4"/>
  <c r="J419" i="4"/>
  <c r="J420" i="4"/>
  <c r="J421" i="4"/>
  <c r="J422" i="4"/>
  <c r="J423" i="4"/>
  <c r="J424" i="4"/>
  <c r="J425" i="4"/>
  <c r="J426" i="4"/>
  <c r="J427" i="4"/>
  <c r="J428" i="4"/>
  <c r="J429" i="4"/>
  <c r="J430" i="4"/>
  <c r="J431" i="4"/>
  <c r="J432" i="4"/>
  <c r="J433" i="4"/>
  <c r="J434" i="4"/>
  <c r="J435" i="4"/>
  <c r="J436" i="4"/>
  <c r="J437" i="4"/>
  <c r="J438" i="4"/>
  <c r="J439" i="4"/>
  <c r="J440" i="4"/>
  <c r="J441" i="4"/>
  <c r="J442" i="4"/>
  <c r="J443" i="4"/>
  <c r="J444" i="4"/>
  <c r="J445" i="4"/>
  <c r="J446" i="4"/>
  <c r="J447" i="4"/>
  <c r="J448" i="4"/>
  <c r="J449" i="4"/>
  <c r="J450" i="4"/>
  <c r="J451" i="4"/>
  <c r="J452" i="4"/>
  <c r="J453" i="4"/>
  <c r="J454" i="4"/>
  <c r="J455" i="4"/>
  <c r="J456" i="4"/>
  <c r="J457" i="4"/>
  <c r="J458" i="4"/>
  <c r="J459" i="4"/>
  <c r="J460" i="4"/>
  <c r="J461" i="4"/>
  <c r="J462" i="4"/>
  <c r="J463" i="4"/>
  <c r="J464" i="4"/>
  <c r="J465" i="4"/>
  <c r="J466" i="4"/>
  <c r="J467" i="4"/>
  <c r="J468" i="4"/>
  <c r="J469" i="4"/>
  <c r="J470" i="4"/>
  <c r="J471" i="4"/>
  <c r="J472" i="4"/>
  <c r="J473" i="4"/>
  <c r="J474" i="4"/>
  <c r="J475" i="4"/>
  <c r="J476" i="4"/>
  <c r="J477" i="4"/>
  <c r="J478" i="4"/>
  <c r="J479" i="4"/>
  <c r="J480" i="4"/>
  <c r="J481" i="4"/>
  <c r="J482" i="4"/>
  <c r="J483" i="4"/>
  <c r="J484" i="4"/>
  <c r="J485" i="4"/>
  <c r="J486" i="4"/>
  <c r="J487" i="4"/>
  <c r="J488" i="4"/>
  <c r="J489" i="4"/>
  <c r="J490" i="4"/>
  <c r="J491" i="4"/>
  <c r="J492" i="4"/>
  <c r="J493" i="4"/>
  <c r="J494" i="4"/>
  <c r="J495" i="4"/>
  <c r="J496" i="4"/>
  <c r="J497" i="4"/>
  <c r="J498" i="4"/>
  <c r="J499" i="4"/>
  <c r="J500" i="4"/>
  <c r="J501" i="4"/>
  <c r="J502" i="4"/>
  <c r="J503" i="4"/>
  <c r="J504" i="4"/>
  <c r="J505" i="4"/>
  <c r="J506" i="4"/>
  <c r="J507" i="4"/>
  <c r="J508" i="4"/>
  <c r="J509" i="4"/>
  <c r="J510" i="4"/>
  <c r="J511" i="4"/>
  <c r="J512" i="4"/>
  <c r="J513" i="4"/>
  <c r="J514" i="4"/>
  <c r="J515" i="4"/>
  <c r="J516" i="4"/>
  <c r="J517" i="4"/>
  <c r="J518" i="4"/>
  <c r="J519" i="4"/>
  <c r="J520" i="4"/>
  <c r="J521" i="4"/>
  <c r="J522" i="4"/>
  <c r="J523" i="4"/>
  <c r="J524" i="4"/>
  <c r="J525" i="4"/>
  <c r="J526" i="4"/>
  <c r="J527" i="4"/>
  <c r="J528" i="4"/>
  <c r="J529" i="4"/>
  <c r="J530" i="4"/>
  <c r="J531" i="4"/>
  <c r="J532" i="4"/>
  <c r="J533" i="4"/>
  <c r="J534" i="4"/>
  <c r="J535" i="4"/>
  <c r="J536" i="4"/>
  <c r="J537" i="4"/>
  <c r="J538" i="4"/>
  <c r="J539" i="4"/>
  <c r="J540" i="4"/>
  <c r="J541" i="4"/>
  <c r="J542" i="4"/>
  <c r="J543" i="4"/>
  <c r="J544" i="4"/>
  <c r="J545" i="4"/>
  <c r="J546" i="4"/>
  <c r="J547" i="4"/>
  <c r="J548" i="4"/>
  <c r="J549" i="4"/>
  <c r="J550" i="4"/>
  <c r="J551" i="4"/>
  <c r="J552" i="4"/>
  <c r="J553" i="4"/>
  <c r="J554" i="4"/>
  <c r="J555" i="4"/>
  <c r="J556" i="4"/>
  <c r="J557" i="4"/>
  <c r="J558" i="4"/>
  <c r="J559" i="4"/>
  <c r="J560" i="4"/>
  <c r="J561" i="4"/>
  <c r="J562" i="4"/>
  <c r="J563" i="4"/>
  <c r="J564" i="4"/>
  <c r="J565" i="4"/>
  <c r="J566" i="4"/>
  <c r="J567" i="4"/>
  <c r="J568" i="4"/>
  <c r="J569" i="4"/>
  <c r="J570" i="4"/>
  <c r="J571" i="4"/>
  <c r="J572" i="4"/>
  <c r="J573" i="4"/>
  <c r="J574" i="4"/>
  <c r="J575" i="4"/>
  <c r="J576" i="4"/>
  <c r="J577" i="4"/>
  <c r="J578" i="4"/>
  <c r="J579" i="4"/>
  <c r="J580" i="4"/>
  <c r="J581" i="4"/>
  <c r="J582" i="4"/>
  <c r="J583" i="4"/>
  <c r="J584" i="4"/>
  <c r="J585" i="4"/>
  <c r="J586" i="4"/>
  <c r="J587" i="4"/>
  <c r="J588" i="4"/>
  <c r="J589" i="4"/>
  <c r="J590" i="4"/>
  <c r="J591" i="4"/>
  <c r="J592" i="4"/>
  <c r="J593" i="4"/>
  <c r="J594" i="4"/>
  <c r="J595" i="4"/>
  <c r="J596" i="4"/>
  <c r="J597" i="4"/>
  <c r="J598" i="4"/>
  <c r="J599" i="4"/>
  <c r="J600" i="4"/>
  <c r="J601" i="4"/>
  <c r="J602" i="4"/>
  <c r="J603" i="4"/>
  <c r="J604" i="4"/>
  <c r="J605" i="4"/>
  <c r="J606" i="4"/>
  <c r="J607" i="4"/>
  <c r="J608" i="4"/>
  <c r="J609" i="4"/>
  <c r="J610" i="4"/>
  <c r="J611" i="4"/>
  <c r="J612" i="4"/>
  <c r="J613" i="4"/>
  <c r="J614" i="4"/>
  <c r="J615" i="4"/>
  <c r="J616" i="4"/>
  <c r="J617" i="4"/>
  <c r="J618" i="4"/>
  <c r="J619" i="4"/>
  <c r="J620" i="4"/>
  <c r="J621" i="4"/>
  <c r="J622" i="4"/>
  <c r="J623" i="4"/>
  <c r="J624" i="4"/>
  <c r="J625" i="4"/>
  <c r="J626" i="4"/>
  <c r="J627" i="4"/>
  <c r="J628" i="4"/>
  <c r="J629" i="4"/>
  <c r="J630" i="4"/>
  <c r="J631" i="4"/>
  <c r="J632" i="4"/>
  <c r="J633" i="4"/>
  <c r="J634" i="4"/>
  <c r="J635" i="4"/>
  <c r="J636" i="4"/>
  <c r="J637" i="4"/>
  <c r="J638" i="4"/>
  <c r="J639" i="4"/>
  <c r="J640" i="4"/>
  <c r="J641" i="4"/>
  <c r="J642" i="4"/>
  <c r="J643" i="4"/>
  <c r="J644" i="4"/>
  <c r="J645" i="4"/>
  <c r="J646" i="4"/>
  <c r="J647" i="4"/>
  <c r="J648" i="4"/>
  <c r="J649" i="4"/>
  <c r="J650" i="4"/>
  <c r="J651" i="4"/>
  <c r="J652" i="4"/>
  <c r="J653" i="4"/>
  <c r="J654" i="4"/>
  <c r="J655" i="4"/>
  <c r="J656" i="4"/>
  <c r="J657" i="4"/>
  <c r="J658" i="4"/>
  <c r="J659" i="4"/>
  <c r="J660" i="4"/>
  <c r="J661" i="4"/>
  <c r="J662" i="4"/>
  <c r="J663" i="4"/>
  <c r="J664" i="4"/>
  <c r="J665" i="4"/>
  <c r="J666" i="4"/>
  <c r="J667" i="4"/>
  <c r="J668" i="4"/>
  <c r="J669" i="4"/>
  <c r="J670" i="4"/>
  <c r="J671" i="4"/>
  <c r="J672" i="4"/>
  <c r="J673" i="4"/>
  <c r="J674" i="4"/>
  <c r="J675" i="4"/>
  <c r="J676" i="4"/>
  <c r="J677" i="4"/>
  <c r="J678" i="4"/>
  <c r="J679" i="4"/>
  <c r="J680" i="4"/>
  <c r="J681" i="4"/>
  <c r="J682" i="4"/>
  <c r="J683" i="4"/>
  <c r="J684" i="4"/>
  <c r="J685" i="4"/>
  <c r="J686" i="4"/>
  <c r="J687" i="4"/>
  <c r="J688" i="4"/>
  <c r="J689" i="4"/>
  <c r="J690" i="4"/>
  <c r="J691" i="4"/>
  <c r="J692" i="4"/>
  <c r="J693" i="4"/>
  <c r="J694" i="4"/>
  <c r="J695" i="4"/>
  <c r="J696" i="4"/>
  <c r="J697" i="4"/>
  <c r="J698" i="4"/>
  <c r="J699" i="4"/>
  <c r="J700" i="4"/>
  <c r="J701" i="4"/>
  <c r="J702" i="4"/>
  <c r="J703" i="4"/>
  <c r="J704" i="4"/>
  <c r="J705" i="4"/>
  <c r="J706" i="4"/>
  <c r="J707" i="4"/>
  <c r="J708" i="4"/>
  <c r="J709" i="4"/>
  <c r="J710" i="4"/>
  <c r="J711" i="4"/>
  <c r="J712" i="4"/>
  <c r="J713" i="4"/>
  <c r="J714" i="4"/>
  <c r="J715" i="4"/>
  <c r="J716" i="4"/>
  <c r="J717" i="4"/>
  <c r="J718" i="4"/>
  <c r="J719" i="4"/>
  <c r="J720" i="4"/>
  <c r="J721" i="4"/>
  <c r="J722" i="4"/>
  <c r="J723" i="4"/>
  <c r="J724" i="4"/>
  <c r="J725" i="4"/>
  <c r="J726" i="4"/>
  <c r="J727" i="4"/>
  <c r="J728" i="4"/>
  <c r="J729" i="4"/>
  <c r="J730" i="4"/>
  <c r="J731" i="4"/>
  <c r="J732" i="4"/>
  <c r="J733" i="4"/>
  <c r="J734" i="4"/>
  <c r="J735" i="4"/>
  <c r="J736" i="4"/>
  <c r="J737" i="4"/>
  <c r="J738" i="4"/>
  <c r="J739" i="4"/>
  <c r="J740" i="4"/>
  <c r="J741" i="4"/>
  <c r="J742" i="4"/>
  <c r="J743" i="4"/>
  <c r="J744" i="4"/>
  <c r="J745" i="4"/>
  <c r="J746" i="4"/>
  <c r="J747" i="4"/>
  <c r="J748" i="4"/>
  <c r="J749" i="4"/>
  <c r="J750" i="4"/>
  <c r="J751" i="4"/>
  <c r="J752" i="4"/>
  <c r="J753" i="4"/>
  <c r="J754" i="4"/>
  <c r="J755" i="4"/>
  <c r="J756" i="4"/>
  <c r="J757" i="4"/>
  <c r="J758" i="4"/>
  <c r="J759" i="4"/>
  <c r="J760" i="4"/>
  <c r="J761" i="4"/>
  <c r="J762" i="4"/>
  <c r="J763" i="4"/>
  <c r="J764" i="4"/>
  <c r="J765" i="4"/>
  <c r="J766" i="4"/>
  <c r="J767" i="4"/>
  <c r="J768" i="4"/>
  <c r="J769" i="4"/>
  <c r="J770" i="4"/>
  <c r="J771" i="4"/>
  <c r="J772" i="4"/>
  <c r="J773" i="4"/>
  <c r="J774" i="4"/>
  <c r="J775" i="4"/>
  <c r="J776" i="4"/>
  <c r="J777" i="4"/>
  <c r="J778" i="4"/>
  <c r="J779" i="4"/>
  <c r="J780" i="4"/>
  <c r="J781" i="4"/>
  <c r="J782" i="4"/>
  <c r="J783" i="4"/>
  <c r="J784" i="4"/>
  <c r="J785" i="4"/>
  <c r="J786" i="4"/>
  <c r="J787" i="4"/>
  <c r="J788" i="4"/>
  <c r="J789" i="4"/>
  <c r="J790" i="4"/>
  <c r="J791" i="4"/>
  <c r="J792" i="4"/>
  <c r="J793" i="4"/>
  <c r="J794" i="4"/>
  <c r="J795" i="4"/>
  <c r="J796" i="4"/>
  <c r="J797" i="4"/>
  <c r="J798" i="4"/>
  <c r="J799" i="4"/>
  <c r="J800" i="4"/>
  <c r="J801" i="4"/>
  <c r="J802" i="4"/>
  <c r="J803" i="4"/>
  <c r="J804" i="4"/>
  <c r="J805" i="4"/>
  <c r="J806" i="4"/>
  <c r="J807" i="4"/>
  <c r="J808" i="4"/>
  <c r="J809" i="4"/>
  <c r="J810" i="4"/>
  <c r="J811" i="4"/>
  <c r="J812" i="4"/>
  <c r="J813" i="4"/>
  <c r="J814" i="4"/>
  <c r="J815" i="4"/>
  <c r="J816" i="4"/>
  <c r="J817" i="4"/>
  <c r="J818" i="4"/>
  <c r="J819" i="4"/>
  <c r="J820" i="4"/>
  <c r="J821" i="4"/>
  <c r="J822" i="4"/>
  <c r="J823" i="4"/>
  <c r="J824" i="4"/>
  <c r="J825" i="4"/>
  <c r="J826" i="4"/>
  <c r="J827" i="4"/>
  <c r="J828" i="4"/>
  <c r="J829" i="4"/>
  <c r="J830" i="4"/>
  <c r="J831" i="4"/>
  <c r="J832" i="4"/>
  <c r="J833" i="4"/>
  <c r="J834" i="4"/>
  <c r="J835" i="4"/>
  <c r="J836" i="4"/>
  <c r="J837" i="4"/>
  <c r="J838" i="4"/>
  <c r="J839" i="4"/>
  <c r="J840" i="4"/>
  <c r="J841" i="4"/>
  <c r="J842" i="4"/>
  <c r="J843" i="4"/>
  <c r="J844" i="4"/>
  <c r="J845" i="4"/>
  <c r="J846" i="4"/>
  <c r="J847" i="4"/>
  <c r="J848" i="4"/>
  <c r="J849" i="4"/>
  <c r="J850" i="4"/>
  <c r="J851" i="4"/>
  <c r="J852" i="4"/>
  <c r="J853" i="4"/>
  <c r="J854" i="4"/>
  <c r="J855" i="4"/>
  <c r="J856" i="4"/>
  <c r="J857" i="4"/>
  <c r="J858" i="4"/>
  <c r="J859" i="4"/>
  <c r="J860" i="4"/>
  <c r="J861" i="4"/>
  <c r="J862" i="4"/>
  <c r="J863" i="4"/>
  <c r="J864" i="4"/>
  <c r="J865" i="4"/>
  <c r="J866" i="4"/>
  <c r="J867" i="4"/>
  <c r="J868" i="4"/>
  <c r="J869" i="4"/>
  <c r="J870" i="4"/>
  <c r="J871" i="4"/>
  <c r="J872" i="4"/>
  <c r="J873" i="4"/>
  <c r="J874" i="4"/>
  <c r="J875" i="4"/>
  <c r="J876" i="4"/>
  <c r="J877" i="4"/>
  <c r="J878" i="4"/>
  <c r="J879" i="4"/>
  <c r="J880" i="4"/>
  <c r="J881" i="4"/>
  <c r="J882" i="4"/>
  <c r="J883" i="4"/>
  <c r="J884" i="4"/>
  <c r="J885" i="4"/>
  <c r="J886" i="4"/>
  <c r="J887" i="4"/>
  <c r="J888" i="4"/>
  <c r="J889" i="4"/>
  <c r="J890" i="4"/>
  <c r="J891" i="4"/>
  <c r="J892" i="4"/>
  <c r="J893" i="4"/>
  <c r="J894" i="4"/>
  <c r="J895" i="4"/>
  <c r="J896" i="4"/>
  <c r="J897" i="4"/>
  <c r="J898" i="4"/>
  <c r="J899" i="4"/>
  <c r="J900" i="4"/>
  <c r="J901" i="4"/>
  <c r="J902" i="4"/>
  <c r="J903" i="4"/>
  <c r="J904" i="4"/>
  <c r="J905" i="4"/>
  <c r="J906" i="4"/>
  <c r="J907" i="4"/>
  <c r="J908" i="4"/>
  <c r="J909" i="4"/>
  <c r="J910" i="4"/>
  <c r="J911" i="4"/>
  <c r="J912" i="4"/>
  <c r="J913" i="4"/>
  <c r="J914" i="4"/>
  <c r="J915" i="4"/>
  <c r="J916" i="4"/>
  <c r="J917" i="4"/>
  <c r="J918" i="4"/>
  <c r="J919" i="4"/>
  <c r="J920" i="4"/>
  <c r="J921" i="4"/>
  <c r="J922" i="4"/>
  <c r="J923" i="4"/>
  <c r="J924" i="4"/>
  <c r="J925" i="4"/>
  <c r="J926" i="4"/>
  <c r="J927" i="4"/>
  <c r="J928" i="4"/>
  <c r="J929" i="4"/>
  <c r="J930" i="4"/>
  <c r="J931" i="4"/>
  <c r="J932" i="4"/>
  <c r="J933" i="4"/>
  <c r="J934" i="4"/>
  <c r="J935" i="4"/>
  <c r="J936" i="4"/>
  <c r="J937" i="4"/>
  <c r="J938" i="4"/>
  <c r="J939" i="4"/>
  <c r="J940" i="4"/>
  <c r="J941" i="4"/>
  <c r="J942" i="4"/>
  <c r="J943" i="4"/>
  <c r="J944" i="4"/>
  <c r="J945" i="4"/>
  <c r="J946" i="4"/>
  <c r="J947" i="4"/>
  <c r="J948" i="4"/>
  <c r="J949" i="4"/>
  <c r="J950" i="4"/>
  <c r="J951" i="4"/>
  <c r="J952" i="4"/>
  <c r="J953" i="4"/>
  <c r="J954" i="4"/>
  <c r="J955" i="4"/>
  <c r="J956" i="4"/>
  <c r="J957" i="4"/>
  <c r="J958" i="4"/>
  <c r="J959" i="4"/>
  <c r="J960" i="4"/>
  <c r="J961" i="4"/>
  <c r="J962" i="4"/>
  <c r="J963" i="4"/>
  <c r="J964" i="4"/>
  <c r="J965" i="4"/>
  <c r="J966" i="4"/>
  <c r="J967" i="4"/>
  <c r="J968" i="4"/>
  <c r="J969" i="4"/>
  <c r="J970" i="4"/>
  <c r="J971" i="4"/>
  <c r="J972" i="4"/>
  <c r="J973" i="4"/>
  <c r="J974" i="4"/>
  <c r="J975" i="4"/>
  <c r="J976" i="4"/>
  <c r="J977" i="4"/>
  <c r="J978" i="4"/>
  <c r="J979" i="4"/>
  <c r="J980" i="4"/>
  <c r="J981" i="4"/>
  <c r="J982" i="4"/>
  <c r="J983" i="4"/>
  <c r="J984" i="4"/>
  <c r="J985" i="4"/>
  <c r="J986" i="4"/>
  <c r="J987" i="4"/>
  <c r="J988" i="4"/>
  <c r="J989" i="4"/>
  <c r="J990" i="4"/>
  <c r="J991" i="4"/>
  <c r="J992" i="4"/>
  <c r="J993" i="4"/>
  <c r="J994" i="4"/>
  <c r="J995" i="4"/>
  <c r="J996" i="4"/>
  <c r="J997" i="4"/>
  <c r="J998" i="4"/>
  <c r="J999" i="4"/>
  <c r="J1000" i="4"/>
  <c r="J1001" i="4"/>
  <c r="J1002" i="4"/>
  <c r="J1003" i="4"/>
  <c r="J1004" i="4"/>
  <c r="J1005" i="4"/>
  <c r="J1006" i="4"/>
  <c r="J1007" i="4"/>
  <c r="J1008" i="4"/>
  <c r="J1009" i="4"/>
  <c r="J1010" i="4"/>
  <c r="J1011" i="4"/>
  <c r="J1012" i="4"/>
  <c r="J1013" i="4"/>
  <c r="J1014" i="4"/>
  <c r="J1015" i="4"/>
  <c r="J1016" i="4"/>
  <c r="J1017" i="4"/>
  <c r="J1018" i="4"/>
  <c r="J1019" i="4"/>
  <c r="J1020" i="4"/>
  <c r="J1021" i="4"/>
  <c r="J1022" i="4"/>
  <c r="J1023" i="4"/>
  <c r="J1024" i="4"/>
  <c r="J1025" i="4"/>
  <c r="J1026" i="4"/>
  <c r="J1027" i="4"/>
  <c r="J1028" i="4"/>
  <c r="J1029" i="4"/>
  <c r="J1030" i="4"/>
  <c r="J1031" i="4"/>
  <c r="J1032" i="4"/>
  <c r="J1033" i="4"/>
  <c r="J1034" i="4"/>
  <c r="J1035" i="4"/>
  <c r="J1036" i="4"/>
  <c r="J1037" i="4"/>
  <c r="J1038" i="4"/>
  <c r="J1039" i="4"/>
  <c r="J1040" i="4"/>
  <c r="J1041" i="4"/>
  <c r="J1042" i="4"/>
  <c r="J1043" i="4"/>
  <c r="J1044" i="4"/>
  <c r="J1045" i="4"/>
  <c r="J1046" i="4"/>
  <c r="J1047" i="4"/>
  <c r="J1048" i="4"/>
  <c r="J1049" i="4"/>
  <c r="J1050" i="4"/>
  <c r="J1051" i="4"/>
  <c r="J1052" i="4"/>
  <c r="J1053" i="4"/>
  <c r="J1054" i="4"/>
  <c r="J1055" i="4"/>
  <c r="J1056" i="4"/>
  <c r="J1057" i="4"/>
  <c r="J1058" i="4"/>
  <c r="J1059" i="4"/>
  <c r="J1060" i="4"/>
  <c r="J1061" i="4"/>
  <c r="J1062" i="4"/>
  <c r="J1063" i="4"/>
  <c r="J1064" i="4"/>
  <c r="J1065" i="4"/>
  <c r="J1066" i="4"/>
  <c r="J1067" i="4"/>
  <c r="J1068" i="4"/>
  <c r="J1069" i="4"/>
  <c r="J1070" i="4"/>
  <c r="J1071" i="4"/>
  <c r="J1072" i="4"/>
  <c r="J1073" i="4"/>
  <c r="J1074" i="4"/>
  <c r="J1075" i="4"/>
  <c r="J1076" i="4"/>
  <c r="J1077" i="4"/>
  <c r="J1078" i="4"/>
  <c r="J1079" i="4"/>
  <c r="J1080" i="4"/>
  <c r="J1081" i="4"/>
  <c r="J1082" i="4"/>
  <c r="J1083" i="4"/>
  <c r="J1084" i="4"/>
  <c r="J1085" i="4"/>
  <c r="J1086" i="4"/>
  <c r="J1087" i="4"/>
  <c r="J1088" i="4"/>
  <c r="J1089" i="4"/>
  <c r="J1090" i="4"/>
  <c r="J1091" i="4"/>
  <c r="J1092" i="4"/>
  <c r="J1093" i="4"/>
  <c r="J1094" i="4"/>
  <c r="J1095" i="4"/>
  <c r="J1096" i="4"/>
  <c r="J1097" i="4"/>
  <c r="J1098" i="4"/>
  <c r="J1099" i="4"/>
  <c r="J1100" i="4"/>
  <c r="J1101" i="4"/>
  <c r="J1102" i="4"/>
  <c r="J1103" i="4"/>
  <c r="J1104" i="4"/>
  <c r="J1105" i="4"/>
  <c r="J1106" i="4"/>
  <c r="J1107" i="4"/>
  <c r="J1108" i="4"/>
  <c r="J1109" i="4"/>
  <c r="J1110" i="4"/>
  <c r="J1111" i="4"/>
  <c r="J1112" i="4"/>
  <c r="J1113" i="4"/>
  <c r="J1114" i="4"/>
  <c r="J1115" i="4"/>
  <c r="J1116" i="4"/>
  <c r="J1117" i="4"/>
  <c r="J1118" i="4"/>
  <c r="J1119" i="4"/>
  <c r="J1120" i="4"/>
  <c r="J1121" i="4"/>
  <c r="J1122" i="4"/>
  <c r="J1123" i="4"/>
  <c r="J1124" i="4"/>
  <c r="J1125" i="4"/>
  <c r="J1126" i="4"/>
  <c r="J1127" i="4"/>
  <c r="J1128" i="4"/>
  <c r="J1129" i="4"/>
  <c r="J1130" i="4"/>
  <c r="J1131" i="4"/>
  <c r="J1132" i="4"/>
  <c r="J1133" i="4"/>
  <c r="J1134" i="4"/>
  <c r="J1135" i="4"/>
  <c r="J1136" i="4"/>
  <c r="J1137" i="4"/>
  <c r="J1138" i="4"/>
  <c r="J1139" i="4"/>
  <c r="J1140" i="4"/>
  <c r="J1141" i="4"/>
  <c r="J1142" i="4"/>
  <c r="J1143" i="4"/>
  <c r="J1144" i="4"/>
  <c r="J1145" i="4"/>
  <c r="J1146" i="4"/>
  <c r="J1147" i="4"/>
  <c r="J1148" i="4"/>
  <c r="J1149" i="4"/>
  <c r="J1150" i="4"/>
  <c r="J1151" i="4"/>
  <c r="J1152" i="4"/>
  <c r="J1153" i="4"/>
  <c r="J1154" i="4"/>
  <c r="J1155" i="4"/>
  <c r="J1156" i="4"/>
  <c r="J1157" i="4"/>
  <c r="J1158" i="4"/>
  <c r="J1159" i="4"/>
  <c r="J1160" i="4"/>
  <c r="J1161" i="4"/>
  <c r="J1162" i="4"/>
  <c r="J1163" i="4"/>
  <c r="J1164" i="4"/>
  <c r="J1165" i="4"/>
  <c r="J1166" i="4"/>
  <c r="J1167" i="4"/>
  <c r="J1168" i="4"/>
  <c r="J1169" i="4"/>
  <c r="J1170" i="4"/>
  <c r="J1171" i="4"/>
  <c r="J1172" i="4"/>
  <c r="J1173" i="4"/>
  <c r="J1174" i="4"/>
  <c r="J1175" i="4"/>
  <c r="J1176" i="4"/>
  <c r="J1177" i="4"/>
  <c r="J1178" i="4"/>
  <c r="J1179" i="4"/>
  <c r="J1180" i="4"/>
  <c r="J1181" i="4"/>
  <c r="J1182" i="4"/>
  <c r="J1183" i="4"/>
  <c r="J1184" i="4"/>
  <c r="J1185" i="4"/>
  <c r="J1186" i="4"/>
  <c r="J1187" i="4"/>
  <c r="J1188" i="4"/>
  <c r="J1189" i="4"/>
  <c r="J1190" i="4"/>
  <c r="J1191" i="4"/>
  <c r="J1192" i="4"/>
  <c r="J1193" i="4"/>
  <c r="J1194" i="4"/>
  <c r="J1195" i="4"/>
  <c r="J1196" i="4"/>
  <c r="J1197" i="4"/>
  <c r="J1198" i="4"/>
  <c r="J1199" i="4"/>
  <c r="J1200" i="4"/>
  <c r="J1201" i="4"/>
  <c r="J1202" i="4"/>
  <c r="J1203" i="4"/>
  <c r="J1204" i="4"/>
  <c r="J1205" i="4"/>
  <c r="J1206" i="4"/>
  <c r="J1207" i="4"/>
  <c r="J1208" i="4"/>
  <c r="J1209" i="4"/>
  <c r="J1210" i="4"/>
  <c r="J1211" i="4"/>
  <c r="J1212" i="4"/>
  <c r="J1213" i="4"/>
  <c r="J1214" i="4"/>
  <c r="J1215" i="4"/>
  <c r="J1216" i="4"/>
  <c r="J1217" i="4"/>
  <c r="J1218" i="4"/>
  <c r="J1219" i="4"/>
  <c r="J1220" i="4"/>
  <c r="J1221" i="4"/>
  <c r="J1222" i="4"/>
  <c r="J1223" i="4"/>
  <c r="J1224" i="4"/>
  <c r="J1225" i="4"/>
  <c r="J1226" i="4"/>
  <c r="J1227" i="4"/>
  <c r="J1228" i="4"/>
  <c r="J1229" i="4"/>
  <c r="J1230" i="4"/>
  <c r="J1231" i="4"/>
  <c r="J1232" i="4"/>
  <c r="J1233" i="4"/>
  <c r="J1234" i="4"/>
  <c r="J1235" i="4"/>
  <c r="J1236" i="4"/>
  <c r="J1237" i="4"/>
  <c r="J1238" i="4"/>
  <c r="J1239" i="4"/>
  <c r="J1240" i="4"/>
  <c r="J1241" i="4"/>
  <c r="J1242" i="4"/>
  <c r="J1243" i="4"/>
  <c r="J1244" i="4"/>
  <c r="J1245" i="4"/>
  <c r="J1246" i="4"/>
  <c r="J1247" i="4"/>
  <c r="J1248" i="4"/>
  <c r="J1249" i="4"/>
  <c r="J1250" i="4"/>
  <c r="J1251" i="4"/>
  <c r="J1252" i="4"/>
  <c r="J1253" i="4"/>
  <c r="J1254" i="4"/>
  <c r="J1255" i="4"/>
  <c r="J1256" i="4"/>
  <c r="J1257" i="4"/>
  <c r="J1258" i="4"/>
  <c r="J1259" i="4"/>
  <c r="J1260" i="4"/>
  <c r="J1261" i="4"/>
  <c r="J1262" i="4"/>
  <c r="J1263" i="4"/>
  <c r="J1264" i="4"/>
  <c r="J1265" i="4"/>
  <c r="J1266" i="4"/>
  <c r="J1267" i="4"/>
  <c r="J1268" i="4"/>
  <c r="J1269" i="4"/>
  <c r="J1270" i="4"/>
  <c r="J1271" i="4"/>
  <c r="J1272" i="4"/>
  <c r="J1273" i="4"/>
  <c r="J1274" i="4"/>
  <c r="J1275" i="4"/>
  <c r="J1276" i="4"/>
  <c r="J1277" i="4"/>
  <c r="J1278" i="4"/>
  <c r="J1279" i="4"/>
  <c r="J1280" i="4"/>
  <c r="J1281" i="4"/>
  <c r="J1282" i="4"/>
  <c r="J1283" i="4"/>
  <c r="J1284" i="4"/>
  <c r="J1285" i="4"/>
  <c r="J1286" i="4"/>
  <c r="J1287" i="4"/>
  <c r="J1288" i="4"/>
  <c r="J1289" i="4"/>
  <c r="J1290" i="4"/>
  <c r="J1291" i="4"/>
  <c r="J1292" i="4"/>
  <c r="J1293" i="4"/>
  <c r="J1294" i="4"/>
  <c r="J1295" i="4"/>
  <c r="J1296" i="4"/>
  <c r="J1297" i="4"/>
  <c r="J1298" i="4"/>
  <c r="J1299" i="4"/>
  <c r="J1300" i="4"/>
  <c r="J1301" i="4"/>
  <c r="J1302" i="4"/>
  <c r="J1303" i="4"/>
  <c r="J1304" i="4"/>
  <c r="J1305" i="4"/>
  <c r="J1306" i="4"/>
  <c r="J1307" i="4"/>
  <c r="J1308" i="4"/>
  <c r="J1309" i="4"/>
  <c r="J1310" i="4"/>
  <c r="J1311" i="4"/>
  <c r="J1312" i="4"/>
  <c r="J1313" i="4"/>
  <c r="J1314" i="4"/>
  <c r="J1315" i="4"/>
  <c r="J1316" i="4"/>
  <c r="J1317" i="4"/>
  <c r="J1318" i="4"/>
  <c r="J1319" i="4"/>
  <c r="J1320" i="4"/>
  <c r="J1321" i="4"/>
  <c r="J1322" i="4"/>
  <c r="J1323" i="4"/>
  <c r="J1324" i="4"/>
  <c r="J1325" i="4"/>
  <c r="J1326" i="4"/>
  <c r="J1327" i="4"/>
  <c r="J1328" i="4"/>
  <c r="J1329" i="4"/>
  <c r="J1330" i="4"/>
  <c r="J1331" i="4"/>
  <c r="J1332" i="4"/>
  <c r="J1333" i="4"/>
  <c r="J1334" i="4"/>
  <c r="J1335" i="4"/>
  <c r="J1336" i="4"/>
  <c r="J1337" i="4"/>
  <c r="J1338" i="4"/>
  <c r="J1339" i="4"/>
  <c r="J1340" i="4"/>
  <c r="J1341" i="4"/>
  <c r="J1342" i="4"/>
  <c r="J1343" i="4"/>
  <c r="J1344" i="4"/>
  <c r="J1345" i="4"/>
  <c r="J1346" i="4"/>
  <c r="J1347" i="4"/>
  <c r="J1348" i="4"/>
  <c r="J1349" i="4"/>
  <c r="J1350" i="4"/>
  <c r="J1351" i="4"/>
  <c r="J1352" i="4"/>
  <c r="J1353" i="4"/>
  <c r="J1354" i="4"/>
  <c r="J1355" i="4"/>
  <c r="J1356" i="4"/>
  <c r="J1357" i="4"/>
  <c r="J1358" i="4"/>
  <c r="J1359" i="4"/>
  <c r="J1360" i="4"/>
  <c r="J1361" i="4"/>
  <c r="J1362" i="4"/>
  <c r="J1363" i="4"/>
  <c r="J1364" i="4"/>
  <c r="J1365" i="4"/>
  <c r="J1366" i="4"/>
  <c r="J1367" i="4"/>
  <c r="J1368" i="4"/>
  <c r="J1369" i="4"/>
  <c r="J1370" i="4"/>
  <c r="J1371" i="4"/>
  <c r="J1372" i="4"/>
  <c r="J1373" i="4"/>
  <c r="J1374" i="4"/>
  <c r="J1375" i="4"/>
  <c r="J1376" i="4"/>
  <c r="J1377" i="4"/>
  <c r="J1378" i="4"/>
  <c r="J1379" i="4"/>
  <c r="J1380" i="4"/>
  <c r="J1381" i="4"/>
  <c r="J1382" i="4"/>
  <c r="J1383" i="4"/>
  <c r="J1384" i="4"/>
  <c r="J1385" i="4"/>
  <c r="J1386" i="4"/>
  <c r="J1387" i="4"/>
  <c r="J1388" i="4"/>
  <c r="J1389" i="4"/>
  <c r="J1390" i="4"/>
  <c r="J1391" i="4"/>
  <c r="J1392" i="4"/>
  <c r="J1393" i="4"/>
  <c r="J1394" i="4"/>
  <c r="J1395" i="4"/>
  <c r="J1396" i="4"/>
  <c r="J1397" i="4"/>
  <c r="J1398" i="4"/>
  <c r="J1399" i="4"/>
  <c r="J1400" i="4"/>
  <c r="J1401" i="4"/>
  <c r="J1402" i="4"/>
  <c r="J1403" i="4"/>
  <c r="J1404" i="4"/>
  <c r="J1405" i="4"/>
  <c r="J1406" i="4"/>
  <c r="J1407" i="4"/>
  <c r="J1408" i="4"/>
  <c r="J1409" i="4"/>
  <c r="J1410" i="4"/>
  <c r="J1411" i="4"/>
  <c r="J1412" i="4"/>
  <c r="J1413" i="4"/>
  <c r="J1414" i="4"/>
  <c r="J1415" i="4"/>
  <c r="J1416" i="4"/>
  <c r="J1417" i="4"/>
  <c r="J1418" i="4"/>
  <c r="J1419" i="4"/>
  <c r="J1420" i="4"/>
  <c r="J1421" i="4"/>
  <c r="J1422" i="4"/>
  <c r="J1423" i="4"/>
  <c r="J1424" i="4"/>
  <c r="J1425" i="4"/>
  <c r="J1426" i="4"/>
  <c r="J1427" i="4"/>
  <c r="J1428" i="4"/>
  <c r="J1429" i="4"/>
  <c r="J1430" i="4"/>
  <c r="J1431" i="4"/>
  <c r="J1432" i="4"/>
  <c r="J1433" i="4"/>
  <c r="J1434" i="4"/>
  <c r="J1435" i="4"/>
  <c r="J1436" i="4"/>
  <c r="J1437" i="4"/>
  <c r="J1438" i="4"/>
  <c r="J1439" i="4"/>
  <c r="J1440" i="4"/>
  <c r="J1441" i="4"/>
  <c r="J1442" i="4"/>
  <c r="J1443" i="4"/>
  <c r="J1444" i="4"/>
  <c r="J1445" i="4"/>
  <c r="J1446" i="4"/>
  <c r="J1447" i="4"/>
  <c r="J1448" i="4"/>
  <c r="J1449" i="4"/>
  <c r="J1450" i="4"/>
  <c r="J1451" i="4"/>
  <c r="J1452" i="4"/>
  <c r="J1453" i="4"/>
  <c r="J1454" i="4"/>
  <c r="J1455" i="4"/>
  <c r="J1456" i="4"/>
  <c r="J1457" i="4"/>
  <c r="J1458" i="4"/>
  <c r="J1459" i="4"/>
  <c r="J1460" i="4"/>
  <c r="J1461" i="4"/>
  <c r="J1462" i="4"/>
  <c r="J1463" i="4"/>
  <c r="J1464" i="4"/>
  <c r="J1465" i="4"/>
  <c r="J1466" i="4"/>
  <c r="J1467" i="4"/>
  <c r="J1468" i="4"/>
  <c r="J1469" i="4"/>
  <c r="J1470" i="4"/>
  <c r="J1471" i="4"/>
  <c r="J1472" i="4"/>
  <c r="J1473" i="4"/>
  <c r="J1474" i="4"/>
  <c r="J1475" i="4"/>
  <c r="J1476" i="4"/>
  <c r="J1477" i="4"/>
  <c r="J1478" i="4"/>
  <c r="J1479" i="4"/>
  <c r="J1480" i="4"/>
  <c r="J1481" i="4"/>
  <c r="J1482" i="4"/>
  <c r="J1483" i="4"/>
  <c r="J1484" i="4"/>
  <c r="J1485" i="4"/>
  <c r="J1486" i="4"/>
  <c r="J1487" i="4"/>
  <c r="J1488" i="4"/>
  <c r="J1489" i="4"/>
  <c r="J1490" i="4"/>
  <c r="J1491" i="4"/>
  <c r="J1492" i="4"/>
  <c r="J1493" i="4"/>
  <c r="J1494" i="4"/>
  <c r="J1495" i="4"/>
  <c r="J1496" i="4"/>
  <c r="J1497" i="4"/>
  <c r="J1498" i="4"/>
  <c r="J1499" i="4"/>
  <c r="J1500" i="4"/>
  <c r="J1501" i="4"/>
  <c r="J1502" i="4"/>
  <c r="J1503" i="4"/>
  <c r="J1504" i="4"/>
  <c r="J1505" i="4"/>
  <c r="J1506" i="4"/>
  <c r="J1507" i="4"/>
  <c r="J1508" i="4"/>
  <c r="J1509" i="4"/>
  <c r="J1510" i="4"/>
  <c r="J1511" i="4"/>
  <c r="J1512" i="4"/>
  <c r="J1513" i="4"/>
  <c r="J1514" i="4"/>
  <c r="J1515" i="4"/>
  <c r="J1516" i="4"/>
  <c r="J1517" i="4"/>
  <c r="J1518" i="4"/>
  <c r="J1519" i="4"/>
  <c r="J1520" i="4"/>
  <c r="J1521" i="4"/>
  <c r="J1522" i="4"/>
  <c r="J1523" i="4"/>
  <c r="J1524" i="4"/>
  <c r="J1525" i="4"/>
  <c r="J1526" i="4"/>
  <c r="J1527" i="4"/>
  <c r="J1528" i="4"/>
  <c r="J1529" i="4"/>
  <c r="J1530" i="4"/>
  <c r="J1531" i="4"/>
  <c r="J1532" i="4"/>
  <c r="J1533" i="4"/>
  <c r="J1534" i="4"/>
  <c r="J1535" i="4"/>
  <c r="J1536" i="4"/>
  <c r="J1537" i="4"/>
  <c r="J1538" i="4"/>
  <c r="J1539" i="4"/>
  <c r="J1540" i="4"/>
  <c r="J1541" i="4"/>
  <c r="J1542" i="4"/>
  <c r="J1543" i="4"/>
  <c r="J1544" i="4"/>
  <c r="J1545" i="4"/>
  <c r="J1546" i="4"/>
  <c r="J1547" i="4"/>
  <c r="J1548" i="4"/>
  <c r="J1549" i="4"/>
  <c r="J1550" i="4"/>
  <c r="J1551" i="4"/>
  <c r="J1552" i="4"/>
  <c r="J1553" i="4"/>
  <c r="J1554" i="4"/>
  <c r="J1555" i="4"/>
  <c r="J1556" i="4"/>
  <c r="J1557" i="4"/>
  <c r="J1558" i="4"/>
  <c r="J1559" i="4"/>
  <c r="J1560" i="4"/>
  <c r="J1561" i="4"/>
  <c r="J1562" i="4"/>
  <c r="J1563" i="4"/>
  <c r="J1564" i="4"/>
  <c r="J1565" i="4"/>
  <c r="J1566" i="4"/>
  <c r="J1567" i="4"/>
  <c r="J1568" i="4"/>
  <c r="J1569" i="4"/>
  <c r="J1570" i="4"/>
  <c r="J1571" i="4"/>
  <c r="J1572" i="4"/>
  <c r="J1573" i="4"/>
  <c r="J1574" i="4"/>
  <c r="J1575" i="4"/>
  <c r="J1576" i="4"/>
  <c r="J1577" i="4"/>
  <c r="J1578" i="4"/>
  <c r="J1579" i="4"/>
  <c r="J1580" i="4"/>
  <c r="J1581" i="4"/>
  <c r="J1582" i="4"/>
  <c r="J1583" i="4"/>
  <c r="J1584" i="4"/>
  <c r="J1585" i="4"/>
  <c r="J1586" i="4"/>
  <c r="J1587" i="4"/>
  <c r="J1588" i="4"/>
  <c r="J1589" i="4"/>
  <c r="J1590" i="4"/>
  <c r="J1591" i="4"/>
  <c r="J1592" i="4"/>
  <c r="J1593" i="4"/>
  <c r="J1594" i="4"/>
  <c r="J1595" i="4"/>
  <c r="J1596" i="4"/>
  <c r="J1597" i="4"/>
  <c r="J1598" i="4"/>
  <c r="J1599" i="4"/>
  <c r="J1600" i="4"/>
  <c r="J1601" i="4"/>
  <c r="J1602" i="4"/>
  <c r="J1603" i="4"/>
  <c r="J1604" i="4"/>
  <c r="J1605" i="4"/>
  <c r="J1606" i="4"/>
  <c r="J1607" i="4"/>
  <c r="J1608" i="4"/>
  <c r="J1609" i="4"/>
  <c r="J1610" i="4"/>
  <c r="J1611" i="4"/>
  <c r="J1612" i="4"/>
  <c r="J1613" i="4"/>
  <c r="J1614" i="4"/>
  <c r="J1615" i="4"/>
  <c r="J1616" i="4"/>
  <c r="J1617" i="4"/>
  <c r="J1618" i="4"/>
  <c r="J1619" i="4"/>
  <c r="J1620" i="4"/>
  <c r="J1621" i="4"/>
  <c r="J1622" i="4"/>
  <c r="J1623" i="4"/>
  <c r="J1624" i="4"/>
  <c r="J1625" i="4"/>
  <c r="J1626" i="4"/>
  <c r="J1627" i="4"/>
  <c r="J1628" i="4"/>
  <c r="J1629" i="4"/>
  <c r="J1630" i="4"/>
  <c r="J1631" i="4"/>
  <c r="J1632" i="4"/>
  <c r="J1633" i="4"/>
  <c r="J1634" i="4"/>
  <c r="J1635" i="4"/>
  <c r="J1636" i="4"/>
  <c r="J1637" i="4"/>
  <c r="J1638" i="4"/>
  <c r="J1639" i="4"/>
  <c r="J1640" i="4"/>
  <c r="J1641" i="4"/>
  <c r="J1642" i="4"/>
  <c r="J1643" i="4"/>
  <c r="J1644" i="4"/>
  <c r="J1645" i="4"/>
  <c r="J1646" i="4"/>
  <c r="J1647" i="4"/>
  <c r="J1648" i="4"/>
  <c r="J1649" i="4"/>
  <c r="J1650" i="4"/>
  <c r="J1651" i="4"/>
  <c r="J1652" i="4"/>
  <c r="J1653" i="4"/>
  <c r="J1654" i="4"/>
  <c r="J1655" i="4"/>
  <c r="J1656" i="4"/>
  <c r="J1657" i="4"/>
  <c r="J1658" i="4"/>
  <c r="J1659" i="4"/>
  <c r="J1660" i="4"/>
  <c r="J1661" i="4"/>
  <c r="J1662" i="4"/>
  <c r="J1663" i="4"/>
  <c r="J1664" i="4"/>
  <c r="J1665" i="4"/>
  <c r="J1666" i="4"/>
  <c r="J1667" i="4"/>
  <c r="J1668" i="4"/>
  <c r="J1669" i="4"/>
  <c r="J1670" i="4"/>
  <c r="J1671" i="4"/>
  <c r="J1672" i="4"/>
  <c r="J1673" i="4"/>
  <c r="J1674" i="4"/>
  <c r="J1675" i="4"/>
  <c r="J1676" i="4"/>
  <c r="J1677" i="4"/>
  <c r="J1678" i="4"/>
  <c r="J1679" i="4"/>
  <c r="J1680" i="4"/>
  <c r="J1681" i="4"/>
  <c r="J1682" i="4"/>
  <c r="J1683" i="4"/>
  <c r="J1684" i="4"/>
  <c r="J1685" i="4"/>
  <c r="J1686" i="4"/>
  <c r="J1687" i="4"/>
  <c r="J1688" i="4"/>
  <c r="J1689" i="4"/>
  <c r="J1690" i="4"/>
  <c r="J1691" i="4"/>
  <c r="J1692" i="4"/>
  <c r="J1693" i="4"/>
  <c r="J1694" i="4"/>
  <c r="J1695" i="4"/>
  <c r="J1696" i="4"/>
  <c r="J1697" i="4"/>
  <c r="J1698" i="4"/>
  <c r="J1699" i="4"/>
  <c r="J1700" i="4"/>
  <c r="J1701" i="4"/>
  <c r="J1702" i="4"/>
  <c r="J1703" i="4"/>
  <c r="J1704" i="4"/>
  <c r="J1705" i="4"/>
  <c r="J1706" i="4"/>
  <c r="J1707" i="4"/>
  <c r="J1708" i="4"/>
  <c r="J1709" i="4"/>
  <c r="J1710" i="4"/>
  <c r="J1711" i="4"/>
  <c r="J1712" i="4"/>
  <c r="J1713" i="4"/>
  <c r="J1714" i="4"/>
  <c r="J1715" i="4"/>
  <c r="J1716" i="4"/>
  <c r="J1717" i="4"/>
  <c r="J1718" i="4"/>
  <c r="J1719" i="4"/>
  <c r="J1720" i="4"/>
  <c r="J1721" i="4"/>
  <c r="J1722" i="4"/>
  <c r="J1723" i="4"/>
  <c r="J1724" i="4"/>
  <c r="J1725" i="4"/>
  <c r="J1726" i="4"/>
  <c r="J1727" i="4"/>
  <c r="J1728" i="4"/>
  <c r="J1729" i="4"/>
  <c r="J1730" i="4"/>
  <c r="J1731" i="4"/>
  <c r="J1732" i="4"/>
  <c r="J1733" i="4"/>
  <c r="J1734" i="4"/>
  <c r="J1735" i="4"/>
  <c r="J1736" i="4"/>
  <c r="J1737" i="4"/>
  <c r="J1738" i="4"/>
  <c r="J1739" i="4"/>
  <c r="J1740" i="4"/>
  <c r="J1741" i="4"/>
  <c r="J1742" i="4"/>
  <c r="J1743" i="4"/>
  <c r="J1744" i="4"/>
  <c r="J1745" i="4"/>
  <c r="J1746" i="4"/>
  <c r="J1747" i="4"/>
  <c r="J1748" i="4"/>
  <c r="J1749" i="4"/>
  <c r="J1750" i="4"/>
  <c r="J1751" i="4"/>
  <c r="J1752" i="4"/>
  <c r="J1753" i="4"/>
  <c r="J1754" i="4"/>
  <c r="J1755" i="4"/>
  <c r="J1756" i="4"/>
  <c r="J1757" i="4"/>
  <c r="J1758" i="4"/>
  <c r="J1759" i="4"/>
  <c r="J1760" i="4"/>
  <c r="J1761" i="4"/>
  <c r="J1762" i="4"/>
  <c r="J1763" i="4"/>
  <c r="J1764" i="4"/>
  <c r="J1765" i="4"/>
  <c r="J1766" i="4"/>
  <c r="J1767" i="4"/>
  <c r="J1768" i="4"/>
  <c r="J1769" i="4"/>
  <c r="J1770" i="4"/>
  <c r="J1771" i="4"/>
  <c r="J1772" i="4"/>
  <c r="J1773" i="4"/>
  <c r="J1774" i="4"/>
  <c r="J1775" i="4"/>
  <c r="J1776" i="4"/>
  <c r="J1777" i="4"/>
  <c r="J1778" i="4"/>
  <c r="J1779" i="4"/>
  <c r="J1780" i="4"/>
  <c r="J1781" i="4"/>
  <c r="J1782" i="4"/>
  <c r="J1783" i="4"/>
  <c r="J1784" i="4"/>
  <c r="J1785" i="4"/>
  <c r="J1786" i="4"/>
  <c r="J1787" i="4"/>
  <c r="J1788" i="4"/>
  <c r="J1789" i="4"/>
  <c r="J1790" i="4"/>
  <c r="J1791" i="4"/>
  <c r="J1792" i="4"/>
  <c r="J1793" i="4"/>
  <c r="J1794" i="4"/>
  <c r="J1795" i="4"/>
  <c r="J1796" i="4"/>
  <c r="J1797" i="4"/>
  <c r="J1798" i="4"/>
  <c r="J1799" i="4"/>
  <c r="J1800" i="4"/>
  <c r="J1801" i="4"/>
  <c r="J1802" i="4"/>
  <c r="J1803" i="4"/>
  <c r="J1804" i="4"/>
  <c r="J1805" i="4"/>
  <c r="J1806" i="4"/>
  <c r="J1807" i="4"/>
  <c r="J1808" i="4"/>
  <c r="J1809" i="4"/>
  <c r="J1810" i="4"/>
  <c r="J1811" i="4"/>
  <c r="J1812" i="4"/>
  <c r="J1813" i="4"/>
  <c r="J1814" i="4"/>
  <c r="J1815" i="4"/>
  <c r="J1816" i="4"/>
  <c r="J1817" i="4"/>
  <c r="J1818" i="4"/>
  <c r="J1819" i="4"/>
  <c r="J1820" i="4"/>
  <c r="J1821" i="4"/>
  <c r="J1822" i="4"/>
  <c r="J1823" i="4"/>
  <c r="J1824" i="4"/>
  <c r="J1825" i="4"/>
  <c r="J1826" i="4"/>
  <c r="J1827" i="4"/>
  <c r="J1828" i="4"/>
  <c r="J1829" i="4"/>
  <c r="J1830" i="4"/>
  <c r="J1831" i="4"/>
  <c r="J1832" i="4"/>
  <c r="J1833" i="4"/>
  <c r="J1834" i="4"/>
  <c r="J1835" i="4"/>
  <c r="J1836" i="4"/>
  <c r="J1837" i="4"/>
  <c r="J1838" i="4"/>
  <c r="J1839" i="4"/>
  <c r="J1840" i="4"/>
  <c r="J1841" i="4"/>
  <c r="J1842" i="4"/>
  <c r="J1843" i="4"/>
  <c r="J1844" i="4"/>
  <c r="J1845" i="4"/>
  <c r="J1846" i="4"/>
  <c r="J1847" i="4"/>
  <c r="J1848" i="4"/>
  <c r="J1849" i="4"/>
  <c r="J1850" i="4"/>
  <c r="J1851" i="4"/>
  <c r="J1852" i="4"/>
  <c r="J1853" i="4"/>
  <c r="J1854" i="4"/>
  <c r="J1855" i="4"/>
  <c r="J1856" i="4"/>
  <c r="J1857" i="4"/>
  <c r="J1858" i="4"/>
  <c r="J1859" i="4"/>
  <c r="J1860" i="4"/>
  <c r="J1861" i="4"/>
  <c r="J1862" i="4"/>
  <c r="J1863" i="4"/>
  <c r="J1864" i="4"/>
  <c r="J1865" i="4"/>
  <c r="J1866" i="4"/>
  <c r="J1867" i="4"/>
  <c r="J1868" i="4"/>
  <c r="J1869" i="4"/>
  <c r="J1870" i="4"/>
  <c r="J1871" i="4"/>
  <c r="J1872" i="4"/>
  <c r="J1873" i="4"/>
  <c r="J1874" i="4"/>
  <c r="J1875" i="4"/>
  <c r="J1876" i="4"/>
  <c r="J1877" i="4"/>
  <c r="J1878" i="4"/>
  <c r="J1879" i="4"/>
  <c r="J1880" i="4"/>
  <c r="J1881" i="4"/>
  <c r="J1882" i="4"/>
  <c r="J1883" i="4"/>
  <c r="J1884" i="4"/>
  <c r="J1885" i="4"/>
  <c r="J1886" i="4"/>
  <c r="J1887" i="4"/>
  <c r="J1888" i="4"/>
  <c r="J1889" i="4"/>
  <c r="J1890" i="4"/>
  <c r="J1891" i="4"/>
  <c r="J1892" i="4"/>
  <c r="J1893" i="4"/>
  <c r="J1894" i="4"/>
  <c r="J1895" i="4"/>
  <c r="J1896" i="4"/>
  <c r="J1897" i="4"/>
  <c r="J1898" i="4"/>
  <c r="J1899" i="4"/>
  <c r="J1900" i="4"/>
  <c r="J1901" i="4"/>
  <c r="J1902" i="4"/>
  <c r="J1903" i="4"/>
  <c r="J1904" i="4"/>
  <c r="J1905" i="4"/>
  <c r="J1906" i="4"/>
  <c r="J1907" i="4"/>
  <c r="J1908" i="4"/>
  <c r="J1909" i="4"/>
  <c r="J1910" i="4"/>
  <c r="J1911" i="4"/>
  <c r="J1912" i="4"/>
  <c r="J1913" i="4"/>
  <c r="J1914" i="4"/>
  <c r="J1915" i="4"/>
  <c r="J1916" i="4"/>
  <c r="J1917" i="4"/>
  <c r="J1918" i="4"/>
  <c r="J1919" i="4"/>
  <c r="J1920" i="4"/>
  <c r="J1921" i="4"/>
  <c r="J1922" i="4"/>
  <c r="J1923" i="4"/>
  <c r="J1924" i="4"/>
  <c r="J1925" i="4"/>
  <c r="J1926" i="4"/>
  <c r="J1927" i="4"/>
  <c r="J1928" i="4"/>
  <c r="J1929" i="4"/>
  <c r="J1930" i="4"/>
  <c r="J1931" i="4"/>
  <c r="J1932" i="4"/>
  <c r="J1933" i="4"/>
  <c r="J1934" i="4"/>
  <c r="J1935" i="4"/>
  <c r="J1936" i="4"/>
  <c r="J1937" i="4"/>
  <c r="J1938" i="4"/>
  <c r="J1939" i="4"/>
  <c r="J1940" i="4"/>
  <c r="J1941" i="4"/>
  <c r="J1942" i="4"/>
  <c r="J1943" i="4"/>
  <c r="J1944" i="4"/>
  <c r="J1945" i="4"/>
  <c r="J1946" i="4"/>
  <c r="J1947" i="4"/>
  <c r="J1948" i="4"/>
  <c r="J1949" i="4"/>
  <c r="J1950" i="4"/>
  <c r="J1951" i="4"/>
  <c r="J1952" i="4"/>
  <c r="J1953" i="4"/>
  <c r="J1954" i="4"/>
  <c r="J1955" i="4"/>
  <c r="J1956" i="4"/>
  <c r="J1957" i="4"/>
  <c r="J1958" i="4"/>
  <c r="J1959" i="4"/>
  <c r="J1960" i="4"/>
  <c r="J1961" i="4"/>
  <c r="J1962" i="4"/>
  <c r="J1963" i="4"/>
  <c r="J1964" i="4"/>
  <c r="J1965" i="4"/>
  <c r="J1966" i="4"/>
  <c r="J1967" i="4"/>
  <c r="J1968" i="4"/>
  <c r="J1969" i="4"/>
  <c r="J1970" i="4"/>
  <c r="J1971" i="4"/>
  <c r="J1972" i="4"/>
  <c r="J1973" i="4"/>
  <c r="J1974" i="4"/>
  <c r="J1975" i="4"/>
  <c r="J1976" i="4"/>
  <c r="J1977" i="4"/>
  <c r="J1978" i="4"/>
  <c r="J1979" i="4"/>
  <c r="J1980" i="4"/>
  <c r="J1981" i="4"/>
  <c r="J1982" i="4"/>
  <c r="J1983" i="4"/>
  <c r="J1984" i="4"/>
  <c r="J1985" i="4"/>
  <c r="J1986" i="4"/>
  <c r="J1987" i="4"/>
  <c r="J1988" i="4"/>
  <c r="J1989" i="4"/>
  <c r="J1990" i="4"/>
  <c r="J1991" i="4"/>
  <c r="J1992" i="4"/>
  <c r="J1993" i="4"/>
  <c r="J1994" i="4"/>
  <c r="J1995" i="4"/>
  <c r="J1996" i="4"/>
  <c r="J1997" i="4"/>
  <c r="J1998" i="4"/>
  <c r="J1999" i="4"/>
  <c r="J2000" i="4"/>
  <c r="G3" i="4"/>
  <c r="G4" i="4"/>
  <c r="G5" i="4"/>
  <c r="G6" i="4"/>
  <c r="G7" i="4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G32" i="4"/>
  <c r="G33" i="4"/>
  <c r="G34" i="4"/>
  <c r="G35" i="4"/>
  <c r="G36" i="4"/>
  <c r="G37" i="4"/>
  <c r="G38" i="4"/>
  <c r="G39" i="4"/>
  <c r="G40" i="4"/>
  <c r="G41" i="4"/>
  <c r="G42" i="4"/>
  <c r="G43" i="4"/>
  <c r="G44" i="4"/>
  <c r="G45" i="4"/>
  <c r="G46" i="4"/>
  <c r="G47" i="4"/>
  <c r="G48" i="4"/>
  <c r="G49" i="4"/>
  <c r="G50" i="4"/>
  <c r="G51" i="4"/>
  <c r="G52" i="4"/>
  <c r="G53" i="4"/>
  <c r="G54" i="4"/>
  <c r="G55" i="4"/>
  <c r="G56" i="4"/>
  <c r="G57" i="4"/>
  <c r="G58" i="4"/>
  <c r="G59" i="4"/>
  <c r="G60" i="4"/>
  <c r="G61" i="4"/>
  <c r="G62" i="4"/>
  <c r="G63" i="4"/>
  <c r="G64" i="4"/>
  <c r="G65" i="4"/>
  <c r="G66" i="4"/>
  <c r="G67" i="4"/>
  <c r="G68" i="4"/>
  <c r="G69" i="4"/>
  <c r="G70" i="4"/>
  <c r="G71" i="4"/>
  <c r="G72" i="4"/>
  <c r="G73" i="4"/>
  <c r="G74" i="4"/>
  <c r="G75" i="4"/>
  <c r="G76" i="4"/>
  <c r="G77" i="4"/>
  <c r="G78" i="4"/>
  <c r="G79" i="4"/>
  <c r="G80" i="4"/>
  <c r="G81" i="4"/>
  <c r="G82" i="4"/>
  <c r="G83" i="4"/>
  <c r="G84" i="4"/>
  <c r="G85" i="4"/>
  <c r="G86" i="4"/>
  <c r="G87" i="4"/>
  <c r="G88" i="4"/>
  <c r="G89" i="4"/>
  <c r="G90" i="4"/>
  <c r="G91" i="4"/>
  <c r="G92" i="4"/>
  <c r="G93" i="4"/>
  <c r="G94" i="4"/>
  <c r="G95" i="4"/>
  <c r="G96" i="4"/>
  <c r="G97" i="4"/>
  <c r="G98" i="4"/>
  <c r="G99" i="4"/>
  <c r="G100" i="4"/>
  <c r="G101" i="4"/>
  <c r="G102" i="4"/>
  <c r="G103" i="4"/>
  <c r="G104" i="4"/>
  <c r="G105" i="4"/>
  <c r="G106" i="4"/>
  <c r="G107" i="4"/>
  <c r="G108" i="4"/>
  <c r="G109" i="4"/>
  <c r="G110" i="4"/>
  <c r="G111" i="4"/>
  <c r="G112" i="4"/>
  <c r="G113" i="4"/>
  <c r="G114" i="4"/>
  <c r="G115" i="4"/>
  <c r="G116" i="4"/>
  <c r="G117" i="4"/>
  <c r="G118" i="4"/>
  <c r="G119" i="4"/>
  <c r="G120" i="4"/>
  <c r="G121" i="4"/>
  <c r="G122" i="4"/>
  <c r="G123" i="4"/>
  <c r="G124" i="4"/>
  <c r="G125" i="4"/>
  <c r="G126" i="4"/>
  <c r="G127" i="4"/>
  <c r="G128" i="4"/>
  <c r="G129" i="4"/>
  <c r="G130" i="4"/>
  <c r="G131" i="4"/>
  <c r="G132" i="4"/>
  <c r="G133" i="4"/>
  <c r="G134" i="4"/>
  <c r="G135" i="4"/>
  <c r="G136" i="4"/>
  <c r="G137" i="4"/>
  <c r="G138" i="4"/>
  <c r="G139" i="4"/>
  <c r="G140" i="4"/>
  <c r="G141" i="4"/>
  <c r="G142" i="4"/>
  <c r="G143" i="4"/>
  <c r="G144" i="4"/>
  <c r="G145" i="4"/>
  <c r="G146" i="4"/>
  <c r="G147" i="4"/>
  <c r="G148" i="4"/>
  <c r="G149" i="4"/>
  <c r="G150" i="4"/>
  <c r="G151" i="4"/>
  <c r="G152" i="4"/>
  <c r="G153" i="4"/>
  <c r="G154" i="4"/>
  <c r="G155" i="4"/>
  <c r="G156" i="4"/>
  <c r="G157" i="4"/>
  <c r="G158" i="4"/>
  <c r="G159" i="4"/>
  <c r="G160" i="4"/>
  <c r="G161" i="4"/>
  <c r="G162" i="4"/>
  <c r="G163" i="4"/>
  <c r="G164" i="4"/>
  <c r="G165" i="4"/>
  <c r="G166" i="4"/>
  <c r="G167" i="4"/>
  <c r="G168" i="4"/>
  <c r="G169" i="4"/>
  <c r="G170" i="4"/>
  <c r="G171" i="4"/>
  <c r="G172" i="4"/>
  <c r="G173" i="4"/>
  <c r="G174" i="4"/>
  <c r="G175" i="4"/>
  <c r="G176" i="4"/>
  <c r="G177" i="4"/>
  <c r="G178" i="4"/>
  <c r="G179" i="4"/>
  <c r="G180" i="4"/>
  <c r="G181" i="4"/>
  <c r="G182" i="4"/>
  <c r="G183" i="4"/>
  <c r="G184" i="4"/>
  <c r="G185" i="4"/>
  <c r="G186" i="4"/>
  <c r="G187" i="4"/>
  <c r="G188" i="4"/>
  <c r="G189" i="4"/>
  <c r="G190" i="4"/>
  <c r="G191" i="4"/>
  <c r="G192" i="4"/>
  <c r="G193" i="4"/>
  <c r="G194" i="4"/>
  <c r="G195" i="4"/>
  <c r="G196" i="4"/>
  <c r="G197" i="4"/>
  <c r="G198" i="4"/>
  <c r="G199" i="4"/>
  <c r="G200" i="4"/>
  <c r="G201" i="4"/>
  <c r="G202" i="4"/>
  <c r="G203" i="4"/>
  <c r="G204" i="4"/>
  <c r="G205" i="4"/>
  <c r="G206" i="4"/>
  <c r="G207" i="4"/>
  <c r="G208" i="4"/>
  <c r="G209" i="4"/>
  <c r="G210" i="4"/>
  <c r="G211" i="4"/>
  <c r="G212" i="4"/>
  <c r="G213" i="4"/>
  <c r="G214" i="4"/>
  <c r="G215" i="4"/>
  <c r="G216" i="4"/>
  <c r="G217" i="4"/>
  <c r="G218" i="4"/>
  <c r="G219" i="4"/>
  <c r="G220" i="4"/>
  <c r="G221" i="4"/>
  <c r="G222" i="4"/>
  <c r="G223" i="4"/>
  <c r="G224" i="4"/>
  <c r="G225" i="4"/>
  <c r="G226" i="4"/>
  <c r="G227" i="4"/>
  <c r="G228" i="4"/>
  <c r="G229" i="4"/>
  <c r="G230" i="4"/>
  <c r="G231" i="4"/>
  <c r="G232" i="4"/>
  <c r="G233" i="4"/>
  <c r="G234" i="4"/>
  <c r="G235" i="4"/>
  <c r="G236" i="4"/>
  <c r="G237" i="4"/>
  <c r="G238" i="4"/>
  <c r="G239" i="4"/>
  <c r="G240" i="4"/>
  <c r="G241" i="4"/>
  <c r="G242" i="4"/>
  <c r="G243" i="4"/>
  <c r="G244" i="4"/>
  <c r="G245" i="4"/>
  <c r="G246" i="4"/>
  <c r="G247" i="4"/>
  <c r="G248" i="4"/>
  <c r="G249" i="4"/>
  <c r="G250" i="4"/>
  <c r="G251" i="4"/>
  <c r="G252" i="4"/>
  <c r="G253" i="4"/>
  <c r="G254" i="4"/>
  <c r="G255" i="4"/>
  <c r="G256" i="4"/>
  <c r="G257" i="4"/>
  <c r="G258" i="4"/>
  <c r="G259" i="4"/>
  <c r="G260" i="4"/>
  <c r="G261" i="4"/>
  <c r="G262" i="4"/>
  <c r="G263" i="4"/>
  <c r="G264" i="4"/>
  <c r="G265" i="4"/>
  <c r="G266" i="4"/>
  <c r="G267" i="4"/>
  <c r="G268" i="4"/>
  <c r="G269" i="4"/>
  <c r="G270" i="4"/>
  <c r="G271" i="4"/>
  <c r="G272" i="4"/>
  <c r="G273" i="4"/>
  <c r="G274" i="4"/>
  <c r="G275" i="4"/>
  <c r="G276" i="4"/>
  <c r="G277" i="4"/>
  <c r="G278" i="4"/>
  <c r="G279" i="4"/>
  <c r="G280" i="4"/>
  <c r="G281" i="4"/>
  <c r="G282" i="4"/>
  <c r="G283" i="4"/>
  <c r="G284" i="4"/>
  <c r="G285" i="4"/>
  <c r="G286" i="4"/>
  <c r="G287" i="4"/>
  <c r="G288" i="4"/>
  <c r="G289" i="4"/>
  <c r="G290" i="4"/>
  <c r="G291" i="4"/>
  <c r="G292" i="4"/>
  <c r="G293" i="4"/>
  <c r="G294" i="4"/>
  <c r="G295" i="4"/>
  <c r="G296" i="4"/>
  <c r="G297" i="4"/>
  <c r="G298" i="4"/>
  <c r="G299" i="4"/>
  <c r="G300" i="4"/>
  <c r="G301" i="4"/>
  <c r="G302" i="4"/>
  <c r="G303" i="4"/>
  <c r="G304" i="4"/>
  <c r="G305" i="4"/>
  <c r="G306" i="4"/>
  <c r="G307" i="4"/>
  <c r="G308" i="4"/>
  <c r="G309" i="4"/>
  <c r="G310" i="4"/>
  <c r="G311" i="4"/>
  <c r="G312" i="4"/>
  <c r="G313" i="4"/>
  <c r="G314" i="4"/>
  <c r="G315" i="4"/>
  <c r="G316" i="4"/>
  <c r="G317" i="4"/>
  <c r="G318" i="4"/>
  <c r="G319" i="4"/>
  <c r="G320" i="4"/>
  <c r="G321" i="4"/>
  <c r="G322" i="4"/>
  <c r="G323" i="4"/>
  <c r="G324" i="4"/>
  <c r="G325" i="4"/>
  <c r="G326" i="4"/>
  <c r="G327" i="4"/>
  <c r="G328" i="4"/>
  <c r="G329" i="4"/>
  <c r="G330" i="4"/>
  <c r="G331" i="4"/>
  <c r="G332" i="4"/>
  <c r="G333" i="4"/>
  <c r="G334" i="4"/>
  <c r="G335" i="4"/>
  <c r="G336" i="4"/>
  <c r="G337" i="4"/>
  <c r="G338" i="4"/>
  <c r="G339" i="4"/>
  <c r="G340" i="4"/>
  <c r="G341" i="4"/>
  <c r="G342" i="4"/>
  <c r="G343" i="4"/>
  <c r="G344" i="4"/>
  <c r="G345" i="4"/>
  <c r="G346" i="4"/>
  <c r="G347" i="4"/>
  <c r="G348" i="4"/>
  <c r="G349" i="4"/>
  <c r="G350" i="4"/>
  <c r="G351" i="4"/>
  <c r="G352" i="4"/>
  <c r="G353" i="4"/>
  <c r="G354" i="4"/>
  <c r="G355" i="4"/>
  <c r="G356" i="4"/>
  <c r="G357" i="4"/>
  <c r="G358" i="4"/>
  <c r="G359" i="4"/>
  <c r="G360" i="4"/>
  <c r="G361" i="4"/>
  <c r="G362" i="4"/>
  <c r="G363" i="4"/>
  <c r="G364" i="4"/>
  <c r="G365" i="4"/>
  <c r="G366" i="4"/>
  <c r="G367" i="4"/>
  <c r="G368" i="4"/>
  <c r="G369" i="4"/>
  <c r="G370" i="4"/>
  <c r="G371" i="4"/>
  <c r="G372" i="4"/>
  <c r="G373" i="4"/>
  <c r="G374" i="4"/>
  <c r="G375" i="4"/>
  <c r="G376" i="4"/>
  <c r="G377" i="4"/>
  <c r="G378" i="4"/>
  <c r="G379" i="4"/>
  <c r="G380" i="4"/>
  <c r="G381" i="4"/>
  <c r="G382" i="4"/>
  <c r="G383" i="4"/>
  <c r="G384" i="4"/>
  <c r="G385" i="4"/>
  <c r="G386" i="4"/>
  <c r="G387" i="4"/>
  <c r="G388" i="4"/>
  <c r="G389" i="4"/>
  <c r="G390" i="4"/>
  <c r="G391" i="4"/>
  <c r="G392" i="4"/>
  <c r="G393" i="4"/>
  <c r="G394" i="4"/>
  <c r="G395" i="4"/>
  <c r="G396" i="4"/>
  <c r="G397" i="4"/>
  <c r="G398" i="4"/>
  <c r="G399" i="4"/>
  <c r="G400" i="4"/>
  <c r="G401" i="4"/>
  <c r="G402" i="4"/>
  <c r="G403" i="4"/>
  <c r="G404" i="4"/>
  <c r="G405" i="4"/>
  <c r="G406" i="4"/>
  <c r="G407" i="4"/>
  <c r="G408" i="4"/>
  <c r="G409" i="4"/>
  <c r="G410" i="4"/>
  <c r="G411" i="4"/>
  <c r="G412" i="4"/>
  <c r="G413" i="4"/>
  <c r="G414" i="4"/>
  <c r="G415" i="4"/>
  <c r="G416" i="4"/>
  <c r="G417" i="4"/>
  <c r="G418" i="4"/>
  <c r="G419" i="4"/>
  <c r="G420" i="4"/>
  <c r="G421" i="4"/>
  <c r="G422" i="4"/>
  <c r="G423" i="4"/>
  <c r="G424" i="4"/>
  <c r="G425" i="4"/>
  <c r="G426" i="4"/>
  <c r="G427" i="4"/>
  <c r="G428" i="4"/>
  <c r="G429" i="4"/>
  <c r="G430" i="4"/>
  <c r="G431" i="4"/>
  <c r="G432" i="4"/>
  <c r="G433" i="4"/>
  <c r="G434" i="4"/>
  <c r="G435" i="4"/>
  <c r="G436" i="4"/>
  <c r="G437" i="4"/>
  <c r="G438" i="4"/>
  <c r="G439" i="4"/>
  <c r="G440" i="4"/>
  <c r="G441" i="4"/>
  <c r="G442" i="4"/>
  <c r="G443" i="4"/>
  <c r="G444" i="4"/>
  <c r="G445" i="4"/>
  <c r="G446" i="4"/>
  <c r="G447" i="4"/>
  <c r="G448" i="4"/>
  <c r="G449" i="4"/>
  <c r="G450" i="4"/>
  <c r="G451" i="4"/>
  <c r="G452" i="4"/>
  <c r="G453" i="4"/>
  <c r="G454" i="4"/>
  <c r="G455" i="4"/>
  <c r="G456" i="4"/>
  <c r="G457" i="4"/>
  <c r="G458" i="4"/>
  <c r="G459" i="4"/>
  <c r="G460" i="4"/>
  <c r="G461" i="4"/>
  <c r="G462" i="4"/>
  <c r="G463" i="4"/>
  <c r="G464" i="4"/>
  <c r="G465" i="4"/>
  <c r="G466" i="4"/>
  <c r="G467" i="4"/>
  <c r="G468" i="4"/>
  <c r="G469" i="4"/>
  <c r="G470" i="4"/>
  <c r="G471" i="4"/>
  <c r="G472" i="4"/>
  <c r="G473" i="4"/>
  <c r="G474" i="4"/>
  <c r="G475" i="4"/>
  <c r="G476" i="4"/>
  <c r="G477" i="4"/>
  <c r="G478" i="4"/>
  <c r="G479" i="4"/>
  <c r="G480" i="4"/>
  <c r="G481" i="4"/>
  <c r="G482" i="4"/>
  <c r="G483" i="4"/>
  <c r="G484" i="4"/>
  <c r="G485" i="4"/>
  <c r="G486" i="4"/>
  <c r="G487" i="4"/>
  <c r="G488" i="4"/>
  <c r="G489" i="4"/>
  <c r="G490" i="4"/>
  <c r="G491" i="4"/>
  <c r="G492" i="4"/>
  <c r="G493" i="4"/>
  <c r="G494" i="4"/>
  <c r="G495" i="4"/>
  <c r="G496" i="4"/>
  <c r="G497" i="4"/>
  <c r="G498" i="4"/>
  <c r="G499" i="4"/>
  <c r="G500" i="4"/>
  <c r="G501" i="4"/>
  <c r="G502" i="4"/>
  <c r="G503" i="4"/>
  <c r="G504" i="4"/>
  <c r="G505" i="4"/>
  <c r="G506" i="4"/>
  <c r="G507" i="4"/>
  <c r="G508" i="4"/>
  <c r="G509" i="4"/>
  <c r="G510" i="4"/>
  <c r="G511" i="4"/>
  <c r="G512" i="4"/>
  <c r="G513" i="4"/>
  <c r="G514" i="4"/>
  <c r="G515" i="4"/>
  <c r="G516" i="4"/>
  <c r="G517" i="4"/>
  <c r="G518" i="4"/>
  <c r="G519" i="4"/>
  <c r="G520" i="4"/>
  <c r="G521" i="4"/>
  <c r="G522" i="4"/>
  <c r="G523" i="4"/>
  <c r="G524" i="4"/>
  <c r="G525" i="4"/>
  <c r="G526" i="4"/>
  <c r="G527" i="4"/>
  <c r="G528" i="4"/>
  <c r="G529" i="4"/>
  <c r="G530" i="4"/>
  <c r="G531" i="4"/>
  <c r="G532" i="4"/>
  <c r="G533" i="4"/>
  <c r="G534" i="4"/>
  <c r="G535" i="4"/>
  <c r="G536" i="4"/>
  <c r="G537" i="4"/>
  <c r="G538" i="4"/>
  <c r="G539" i="4"/>
  <c r="G540" i="4"/>
  <c r="G541" i="4"/>
  <c r="G542" i="4"/>
  <c r="G543" i="4"/>
  <c r="G544" i="4"/>
  <c r="G545" i="4"/>
  <c r="G546" i="4"/>
  <c r="G547" i="4"/>
  <c r="G548" i="4"/>
  <c r="G549" i="4"/>
  <c r="G550" i="4"/>
  <c r="G551" i="4"/>
  <c r="G552" i="4"/>
  <c r="G553" i="4"/>
  <c r="G554" i="4"/>
  <c r="G555" i="4"/>
  <c r="G556" i="4"/>
  <c r="G557" i="4"/>
  <c r="G558" i="4"/>
  <c r="G559" i="4"/>
  <c r="G560" i="4"/>
  <c r="G561" i="4"/>
  <c r="G562" i="4"/>
  <c r="G563" i="4"/>
  <c r="G564" i="4"/>
  <c r="G565" i="4"/>
  <c r="G566" i="4"/>
  <c r="G567" i="4"/>
  <c r="G568" i="4"/>
  <c r="G569" i="4"/>
  <c r="G570" i="4"/>
  <c r="G571" i="4"/>
  <c r="G572" i="4"/>
  <c r="G573" i="4"/>
  <c r="G574" i="4"/>
  <c r="G575" i="4"/>
  <c r="G576" i="4"/>
  <c r="G577" i="4"/>
  <c r="G578" i="4"/>
  <c r="G579" i="4"/>
  <c r="G580" i="4"/>
  <c r="G581" i="4"/>
  <c r="G582" i="4"/>
  <c r="G583" i="4"/>
  <c r="G584" i="4"/>
  <c r="G585" i="4"/>
  <c r="G586" i="4"/>
  <c r="G587" i="4"/>
  <c r="G588" i="4"/>
  <c r="G589" i="4"/>
  <c r="G590" i="4"/>
  <c r="G591" i="4"/>
  <c r="G592" i="4"/>
  <c r="G593" i="4"/>
  <c r="G594" i="4"/>
  <c r="G595" i="4"/>
  <c r="G596" i="4"/>
  <c r="G597" i="4"/>
  <c r="G598" i="4"/>
  <c r="G599" i="4"/>
  <c r="G600" i="4"/>
  <c r="G601" i="4"/>
  <c r="G602" i="4"/>
  <c r="G603" i="4"/>
  <c r="G604" i="4"/>
  <c r="G605" i="4"/>
  <c r="G606" i="4"/>
  <c r="G607" i="4"/>
  <c r="G608" i="4"/>
  <c r="G609" i="4"/>
  <c r="G610" i="4"/>
  <c r="G611" i="4"/>
  <c r="G612" i="4"/>
  <c r="G613" i="4"/>
  <c r="G614" i="4"/>
  <c r="G615" i="4"/>
  <c r="G616" i="4"/>
  <c r="G617" i="4"/>
  <c r="G618" i="4"/>
  <c r="G619" i="4"/>
  <c r="G620" i="4"/>
  <c r="G621" i="4"/>
  <c r="G622" i="4"/>
  <c r="G623" i="4"/>
  <c r="G624" i="4"/>
  <c r="G625" i="4"/>
  <c r="G626" i="4"/>
  <c r="G627" i="4"/>
  <c r="G628" i="4"/>
  <c r="G629" i="4"/>
  <c r="G630" i="4"/>
  <c r="G631" i="4"/>
  <c r="G632" i="4"/>
  <c r="G633" i="4"/>
  <c r="G634" i="4"/>
  <c r="G635" i="4"/>
  <c r="G636" i="4"/>
  <c r="G637" i="4"/>
  <c r="G638" i="4"/>
  <c r="G639" i="4"/>
  <c r="G640" i="4"/>
  <c r="G641" i="4"/>
  <c r="G642" i="4"/>
  <c r="G643" i="4"/>
  <c r="G644" i="4"/>
  <c r="G645" i="4"/>
  <c r="G646" i="4"/>
  <c r="G647" i="4"/>
  <c r="G648" i="4"/>
  <c r="G649" i="4"/>
  <c r="G650" i="4"/>
  <c r="G651" i="4"/>
  <c r="G652" i="4"/>
  <c r="G653" i="4"/>
  <c r="G654" i="4"/>
  <c r="G655" i="4"/>
  <c r="G656" i="4"/>
  <c r="G657" i="4"/>
  <c r="G658" i="4"/>
  <c r="G659" i="4"/>
  <c r="G660" i="4"/>
  <c r="G661" i="4"/>
  <c r="G662" i="4"/>
  <c r="G663" i="4"/>
  <c r="G664" i="4"/>
  <c r="G665" i="4"/>
  <c r="G666" i="4"/>
  <c r="G667" i="4"/>
  <c r="G668" i="4"/>
  <c r="G669" i="4"/>
  <c r="G670" i="4"/>
  <c r="G671" i="4"/>
  <c r="G672" i="4"/>
  <c r="G673" i="4"/>
  <c r="G674" i="4"/>
  <c r="G675" i="4"/>
  <c r="G676" i="4"/>
  <c r="G677" i="4"/>
  <c r="G678" i="4"/>
  <c r="G679" i="4"/>
  <c r="G680" i="4"/>
  <c r="G681" i="4"/>
  <c r="G682" i="4"/>
  <c r="G683" i="4"/>
  <c r="G684" i="4"/>
  <c r="G685" i="4"/>
  <c r="G686" i="4"/>
  <c r="G687" i="4"/>
  <c r="G688" i="4"/>
  <c r="G689" i="4"/>
  <c r="G690" i="4"/>
  <c r="G691" i="4"/>
  <c r="G692" i="4"/>
  <c r="G693" i="4"/>
  <c r="G694" i="4"/>
  <c r="G695" i="4"/>
  <c r="G696" i="4"/>
  <c r="G697" i="4"/>
  <c r="G698" i="4"/>
  <c r="G699" i="4"/>
  <c r="G700" i="4"/>
  <c r="G701" i="4"/>
  <c r="G702" i="4"/>
  <c r="G703" i="4"/>
  <c r="G704" i="4"/>
  <c r="G705" i="4"/>
  <c r="G706" i="4"/>
  <c r="G707" i="4"/>
  <c r="G708" i="4"/>
  <c r="G709" i="4"/>
  <c r="G710" i="4"/>
  <c r="G711" i="4"/>
  <c r="G712" i="4"/>
  <c r="G713" i="4"/>
  <c r="G714" i="4"/>
  <c r="G715" i="4"/>
  <c r="G716" i="4"/>
  <c r="G717" i="4"/>
  <c r="G718" i="4"/>
  <c r="G719" i="4"/>
  <c r="G720" i="4"/>
  <c r="G721" i="4"/>
  <c r="G722" i="4"/>
  <c r="G723" i="4"/>
  <c r="G724" i="4"/>
  <c r="G725" i="4"/>
  <c r="G726" i="4"/>
  <c r="G727" i="4"/>
  <c r="G728" i="4"/>
  <c r="G729" i="4"/>
  <c r="G730" i="4"/>
  <c r="G731" i="4"/>
  <c r="G732" i="4"/>
  <c r="G733" i="4"/>
  <c r="G734" i="4"/>
  <c r="G735" i="4"/>
  <c r="G736" i="4"/>
  <c r="G737" i="4"/>
  <c r="G738" i="4"/>
  <c r="G739" i="4"/>
  <c r="G740" i="4"/>
  <c r="G741" i="4"/>
  <c r="G742" i="4"/>
  <c r="G743" i="4"/>
  <c r="G744" i="4"/>
  <c r="G745" i="4"/>
  <c r="G746" i="4"/>
  <c r="G747" i="4"/>
  <c r="G748" i="4"/>
  <c r="G749" i="4"/>
  <c r="G750" i="4"/>
  <c r="G751" i="4"/>
  <c r="G752" i="4"/>
  <c r="G753" i="4"/>
  <c r="G754" i="4"/>
  <c r="G755" i="4"/>
  <c r="G756" i="4"/>
  <c r="G757" i="4"/>
  <c r="G758" i="4"/>
  <c r="G759" i="4"/>
  <c r="G760" i="4"/>
  <c r="G761" i="4"/>
  <c r="G762" i="4"/>
  <c r="G763" i="4"/>
  <c r="G764" i="4"/>
  <c r="G765" i="4"/>
  <c r="G766" i="4"/>
  <c r="G767" i="4"/>
  <c r="G768" i="4"/>
  <c r="G769" i="4"/>
  <c r="G770" i="4"/>
  <c r="G771" i="4"/>
  <c r="G772" i="4"/>
  <c r="G773" i="4"/>
  <c r="G774" i="4"/>
  <c r="G775" i="4"/>
  <c r="G776" i="4"/>
  <c r="G777" i="4"/>
  <c r="G778" i="4"/>
  <c r="G779" i="4"/>
  <c r="G780" i="4"/>
  <c r="G781" i="4"/>
  <c r="G782" i="4"/>
  <c r="G783" i="4"/>
  <c r="G784" i="4"/>
  <c r="G785" i="4"/>
  <c r="G786" i="4"/>
  <c r="G787" i="4"/>
  <c r="G788" i="4"/>
  <c r="G789" i="4"/>
  <c r="G790" i="4"/>
  <c r="G791" i="4"/>
  <c r="G792" i="4"/>
  <c r="G793" i="4"/>
  <c r="G794" i="4"/>
  <c r="G795" i="4"/>
  <c r="G796" i="4"/>
  <c r="G797" i="4"/>
  <c r="G798" i="4"/>
  <c r="G799" i="4"/>
  <c r="G800" i="4"/>
  <c r="G801" i="4"/>
  <c r="G802" i="4"/>
  <c r="G803" i="4"/>
  <c r="G804" i="4"/>
  <c r="G805" i="4"/>
  <c r="G806" i="4"/>
  <c r="G807" i="4"/>
  <c r="G808" i="4"/>
  <c r="G809" i="4"/>
  <c r="G810" i="4"/>
  <c r="G811" i="4"/>
  <c r="G812" i="4"/>
  <c r="G813" i="4"/>
  <c r="G814" i="4"/>
  <c r="G815" i="4"/>
  <c r="G816" i="4"/>
  <c r="G817" i="4"/>
  <c r="G818" i="4"/>
  <c r="G819" i="4"/>
  <c r="G820" i="4"/>
  <c r="G821" i="4"/>
  <c r="G822" i="4"/>
  <c r="G823" i="4"/>
  <c r="G824" i="4"/>
  <c r="G825" i="4"/>
  <c r="G826" i="4"/>
  <c r="G827" i="4"/>
  <c r="G828" i="4"/>
  <c r="G829" i="4"/>
  <c r="G830" i="4"/>
  <c r="G831" i="4"/>
  <c r="G832" i="4"/>
  <c r="G833" i="4"/>
  <c r="G834" i="4"/>
  <c r="G835" i="4"/>
  <c r="G836" i="4"/>
  <c r="G837" i="4"/>
  <c r="G838" i="4"/>
  <c r="G839" i="4"/>
  <c r="G840" i="4"/>
  <c r="G841" i="4"/>
  <c r="G842" i="4"/>
  <c r="G843" i="4"/>
  <c r="G844" i="4"/>
  <c r="G845" i="4"/>
  <c r="G846" i="4"/>
  <c r="G847" i="4"/>
  <c r="G848" i="4"/>
  <c r="G849" i="4"/>
  <c r="G850" i="4"/>
  <c r="G851" i="4"/>
  <c r="G852" i="4"/>
  <c r="G853" i="4"/>
  <c r="G854" i="4"/>
  <c r="G855" i="4"/>
  <c r="G856" i="4"/>
  <c r="G857" i="4"/>
  <c r="G858" i="4"/>
  <c r="G859" i="4"/>
  <c r="G860" i="4"/>
  <c r="G861" i="4"/>
  <c r="G862" i="4"/>
  <c r="G863" i="4"/>
  <c r="G864" i="4"/>
  <c r="G865" i="4"/>
  <c r="G866" i="4"/>
  <c r="G867" i="4"/>
  <c r="G868" i="4"/>
  <c r="G869" i="4"/>
  <c r="G870" i="4"/>
  <c r="G871" i="4"/>
  <c r="G872" i="4"/>
  <c r="G873" i="4"/>
  <c r="G874" i="4"/>
  <c r="G875" i="4"/>
  <c r="G876" i="4"/>
  <c r="G877" i="4"/>
  <c r="G878" i="4"/>
  <c r="G879" i="4"/>
  <c r="G880" i="4"/>
  <c r="G881" i="4"/>
  <c r="G882" i="4"/>
  <c r="G883" i="4"/>
  <c r="G884" i="4"/>
  <c r="G885" i="4"/>
  <c r="G886" i="4"/>
  <c r="G887" i="4"/>
  <c r="G888" i="4"/>
  <c r="G889" i="4"/>
  <c r="G890" i="4"/>
  <c r="G891" i="4"/>
  <c r="G892" i="4"/>
  <c r="G893" i="4"/>
  <c r="G894" i="4"/>
  <c r="G895" i="4"/>
  <c r="G896" i="4"/>
  <c r="G897" i="4"/>
  <c r="G898" i="4"/>
  <c r="G899" i="4"/>
  <c r="G900" i="4"/>
  <c r="G901" i="4"/>
  <c r="G902" i="4"/>
  <c r="G903" i="4"/>
  <c r="G904" i="4"/>
  <c r="G905" i="4"/>
  <c r="G906" i="4"/>
  <c r="G907" i="4"/>
  <c r="G908" i="4"/>
  <c r="G909" i="4"/>
  <c r="G910" i="4"/>
  <c r="G911" i="4"/>
  <c r="G912" i="4"/>
  <c r="G913" i="4"/>
  <c r="G914" i="4"/>
  <c r="G915" i="4"/>
  <c r="G916" i="4"/>
  <c r="G917" i="4"/>
  <c r="G918" i="4"/>
  <c r="G919" i="4"/>
  <c r="G920" i="4"/>
  <c r="G921" i="4"/>
  <c r="G922" i="4"/>
  <c r="G923" i="4"/>
  <c r="G924" i="4"/>
  <c r="G925" i="4"/>
  <c r="G926" i="4"/>
  <c r="G927" i="4"/>
  <c r="G928" i="4"/>
  <c r="G929" i="4"/>
  <c r="G930" i="4"/>
  <c r="G931" i="4"/>
  <c r="G932" i="4"/>
  <c r="G933" i="4"/>
  <c r="G934" i="4"/>
  <c r="G935" i="4"/>
  <c r="G936" i="4"/>
  <c r="G937" i="4"/>
  <c r="G938" i="4"/>
  <c r="G939" i="4"/>
  <c r="G940" i="4"/>
  <c r="G941" i="4"/>
  <c r="G942" i="4"/>
  <c r="G943" i="4"/>
  <c r="G944" i="4"/>
  <c r="G945" i="4"/>
  <c r="G946" i="4"/>
  <c r="G947" i="4"/>
  <c r="G948" i="4"/>
  <c r="G949" i="4"/>
  <c r="G950" i="4"/>
  <c r="G951" i="4"/>
  <c r="G952" i="4"/>
  <c r="G953" i="4"/>
  <c r="G954" i="4"/>
  <c r="G955" i="4"/>
  <c r="G956" i="4"/>
  <c r="G957" i="4"/>
  <c r="G958" i="4"/>
  <c r="G959" i="4"/>
  <c r="G960" i="4"/>
  <c r="G961" i="4"/>
  <c r="G962" i="4"/>
  <c r="G963" i="4"/>
  <c r="G964" i="4"/>
  <c r="G965" i="4"/>
  <c r="G966" i="4"/>
  <c r="G967" i="4"/>
  <c r="G968" i="4"/>
  <c r="G969" i="4"/>
  <c r="G970" i="4"/>
  <c r="G971" i="4"/>
  <c r="G972" i="4"/>
  <c r="G973" i="4"/>
  <c r="G974" i="4"/>
  <c r="G975" i="4"/>
  <c r="G976" i="4"/>
  <c r="G977" i="4"/>
  <c r="G978" i="4"/>
  <c r="G979" i="4"/>
  <c r="G980" i="4"/>
  <c r="G981" i="4"/>
  <c r="G982" i="4"/>
  <c r="G983" i="4"/>
  <c r="G984" i="4"/>
  <c r="G985" i="4"/>
  <c r="G986" i="4"/>
  <c r="G987" i="4"/>
  <c r="G988" i="4"/>
  <c r="G989" i="4"/>
  <c r="G990" i="4"/>
  <c r="G991" i="4"/>
  <c r="G992" i="4"/>
  <c r="G993" i="4"/>
  <c r="G994" i="4"/>
  <c r="G995" i="4"/>
  <c r="G996" i="4"/>
  <c r="G997" i="4"/>
  <c r="G998" i="4"/>
  <c r="G999" i="4"/>
  <c r="G1000" i="4"/>
  <c r="G1001" i="4"/>
  <c r="G1002" i="4"/>
  <c r="G1003" i="4"/>
  <c r="G1004" i="4"/>
  <c r="G1005" i="4"/>
  <c r="G1006" i="4"/>
  <c r="G1007" i="4"/>
  <c r="G1008" i="4"/>
  <c r="G1009" i="4"/>
  <c r="G1010" i="4"/>
  <c r="G1011" i="4"/>
  <c r="G1012" i="4"/>
  <c r="G1013" i="4"/>
  <c r="G1014" i="4"/>
  <c r="G1015" i="4"/>
  <c r="G1016" i="4"/>
  <c r="G1017" i="4"/>
  <c r="G1018" i="4"/>
  <c r="G1019" i="4"/>
  <c r="G1020" i="4"/>
  <c r="G1021" i="4"/>
  <c r="G1022" i="4"/>
  <c r="G1023" i="4"/>
  <c r="G1024" i="4"/>
  <c r="G1025" i="4"/>
  <c r="G1026" i="4"/>
  <c r="G1027" i="4"/>
  <c r="G1028" i="4"/>
  <c r="G1029" i="4"/>
  <c r="G1030" i="4"/>
  <c r="G1031" i="4"/>
  <c r="G1032" i="4"/>
  <c r="G1033" i="4"/>
  <c r="G1034" i="4"/>
  <c r="G1035" i="4"/>
  <c r="G1036" i="4"/>
  <c r="G1037" i="4"/>
  <c r="G1038" i="4"/>
  <c r="G1039" i="4"/>
  <c r="G1040" i="4"/>
  <c r="G1041" i="4"/>
  <c r="G1042" i="4"/>
  <c r="G1043" i="4"/>
  <c r="G1044" i="4"/>
  <c r="G1045" i="4"/>
  <c r="G1046" i="4"/>
  <c r="G1047" i="4"/>
  <c r="G1048" i="4"/>
  <c r="G1049" i="4"/>
  <c r="G1050" i="4"/>
  <c r="G1051" i="4"/>
  <c r="G1052" i="4"/>
  <c r="G1053" i="4"/>
  <c r="G1054" i="4"/>
  <c r="G1055" i="4"/>
  <c r="G1056" i="4"/>
  <c r="G1057" i="4"/>
  <c r="G1058" i="4"/>
  <c r="G1059" i="4"/>
  <c r="G1060" i="4"/>
  <c r="G1061" i="4"/>
  <c r="G1062" i="4"/>
  <c r="G1063" i="4"/>
  <c r="G1064" i="4"/>
  <c r="G1065" i="4"/>
  <c r="G1066" i="4"/>
  <c r="G1067" i="4"/>
  <c r="G1068" i="4"/>
  <c r="G1069" i="4"/>
  <c r="G1070" i="4"/>
  <c r="G1071" i="4"/>
  <c r="G1072" i="4"/>
  <c r="G1073" i="4"/>
  <c r="G1074" i="4"/>
  <c r="G1075" i="4"/>
  <c r="G1076" i="4"/>
  <c r="G1077" i="4"/>
  <c r="G1078" i="4"/>
  <c r="G1079" i="4"/>
  <c r="G1080" i="4"/>
  <c r="G1081" i="4"/>
  <c r="G1082" i="4"/>
  <c r="G1083" i="4"/>
  <c r="G1084" i="4"/>
  <c r="G1085" i="4"/>
  <c r="G1086" i="4"/>
  <c r="G1087" i="4"/>
  <c r="G1088" i="4"/>
  <c r="G1089" i="4"/>
  <c r="G1090" i="4"/>
  <c r="G1091" i="4"/>
  <c r="G1092" i="4"/>
  <c r="G1093" i="4"/>
  <c r="G1094" i="4"/>
  <c r="G1095" i="4"/>
  <c r="G1096" i="4"/>
  <c r="G1097" i="4"/>
  <c r="G1098" i="4"/>
  <c r="G1099" i="4"/>
  <c r="G1100" i="4"/>
  <c r="G1101" i="4"/>
  <c r="G1102" i="4"/>
  <c r="G1103" i="4"/>
  <c r="G1104" i="4"/>
  <c r="G1105" i="4"/>
  <c r="G1106" i="4"/>
  <c r="G1107" i="4"/>
  <c r="G1108" i="4"/>
  <c r="G1109" i="4"/>
  <c r="G1110" i="4"/>
  <c r="G1111" i="4"/>
  <c r="G1112" i="4"/>
  <c r="G1113" i="4"/>
  <c r="G1114" i="4"/>
  <c r="G1115" i="4"/>
  <c r="G1116" i="4"/>
  <c r="G1117" i="4"/>
  <c r="G1118" i="4"/>
  <c r="G1119" i="4"/>
  <c r="G1120" i="4"/>
  <c r="G1121" i="4"/>
  <c r="G1122" i="4"/>
  <c r="G1123" i="4"/>
  <c r="G1124" i="4"/>
  <c r="G1125" i="4"/>
  <c r="G1126" i="4"/>
  <c r="G1127" i="4"/>
  <c r="G1128" i="4"/>
  <c r="G1129" i="4"/>
  <c r="G1130" i="4"/>
  <c r="G1131" i="4"/>
  <c r="G1132" i="4"/>
  <c r="G1133" i="4"/>
  <c r="G1134" i="4"/>
  <c r="G1135" i="4"/>
  <c r="G1136" i="4"/>
  <c r="G1137" i="4"/>
  <c r="G1138" i="4"/>
  <c r="G1139" i="4"/>
  <c r="G1140" i="4"/>
  <c r="G1141" i="4"/>
  <c r="G1142" i="4"/>
  <c r="G1143" i="4"/>
  <c r="G1144" i="4"/>
  <c r="G1145" i="4"/>
  <c r="G1146" i="4"/>
  <c r="G1147" i="4"/>
  <c r="G1148" i="4"/>
  <c r="G1149" i="4"/>
  <c r="G1150" i="4"/>
  <c r="G1151" i="4"/>
  <c r="G1152" i="4"/>
  <c r="G1153" i="4"/>
  <c r="G1154" i="4"/>
  <c r="G1155" i="4"/>
  <c r="G1156" i="4"/>
  <c r="G1157" i="4"/>
  <c r="G1158" i="4"/>
  <c r="G1159" i="4"/>
  <c r="G1160" i="4"/>
  <c r="G1161" i="4"/>
  <c r="G1162" i="4"/>
  <c r="G1163" i="4"/>
  <c r="G1164" i="4"/>
  <c r="G1165" i="4"/>
  <c r="G1166" i="4"/>
  <c r="G1167" i="4"/>
  <c r="G1168" i="4"/>
  <c r="G1169" i="4"/>
  <c r="G1170" i="4"/>
  <c r="G1171" i="4"/>
  <c r="G1172" i="4"/>
  <c r="G1173" i="4"/>
  <c r="G1174" i="4"/>
  <c r="G1175" i="4"/>
  <c r="G1176" i="4"/>
  <c r="G1177" i="4"/>
  <c r="G1178" i="4"/>
  <c r="G1179" i="4"/>
  <c r="G1180" i="4"/>
  <c r="G1181" i="4"/>
  <c r="G1182" i="4"/>
  <c r="G1183" i="4"/>
  <c r="G1184" i="4"/>
  <c r="G1185" i="4"/>
  <c r="G1186" i="4"/>
  <c r="G1187" i="4"/>
  <c r="G1188" i="4"/>
  <c r="G1189" i="4"/>
  <c r="G1190" i="4"/>
  <c r="G1191" i="4"/>
  <c r="G1192" i="4"/>
  <c r="G1193" i="4"/>
  <c r="G1194" i="4"/>
  <c r="G1195" i="4"/>
  <c r="G1196" i="4"/>
  <c r="G1197" i="4"/>
  <c r="G1198" i="4"/>
  <c r="G1199" i="4"/>
  <c r="G1200" i="4"/>
  <c r="G1201" i="4"/>
  <c r="G1202" i="4"/>
  <c r="G1203" i="4"/>
  <c r="G1204" i="4"/>
  <c r="G1205" i="4"/>
  <c r="G1206" i="4"/>
  <c r="G1207" i="4"/>
  <c r="G1208" i="4"/>
  <c r="G1209" i="4"/>
  <c r="G1210" i="4"/>
  <c r="G1211" i="4"/>
  <c r="G1212" i="4"/>
  <c r="G1213" i="4"/>
  <c r="G1214" i="4"/>
  <c r="G1215" i="4"/>
  <c r="G1216" i="4"/>
  <c r="G1217" i="4"/>
  <c r="G1218" i="4"/>
  <c r="G1219" i="4"/>
  <c r="G1220" i="4"/>
  <c r="G1221" i="4"/>
  <c r="G1222" i="4"/>
  <c r="G1223" i="4"/>
  <c r="G1224" i="4"/>
  <c r="G1225" i="4"/>
  <c r="G1226" i="4"/>
  <c r="G1227" i="4"/>
  <c r="G1228" i="4"/>
  <c r="G1229" i="4"/>
  <c r="G1230" i="4"/>
  <c r="G1231" i="4"/>
  <c r="G1232" i="4"/>
  <c r="G1233" i="4"/>
  <c r="G1234" i="4"/>
  <c r="G1235" i="4"/>
  <c r="G1236" i="4"/>
  <c r="G1237" i="4"/>
  <c r="G1238" i="4"/>
  <c r="G1239" i="4"/>
  <c r="G1240" i="4"/>
  <c r="G1241" i="4"/>
  <c r="G1242" i="4"/>
  <c r="G1243" i="4"/>
  <c r="G1244" i="4"/>
  <c r="G1245" i="4"/>
  <c r="G1246" i="4"/>
  <c r="G1247" i="4"/>
  <c r="G1248" i="4"/>
  <c r="G1249" i="4"/>
  <c r="G1250" i="4"/>
  <c r="G1251" i="4"/>
  <c r="G1252" i="4"/>
  <c r="G1253" i="4"/>
  <c r="G1254" i="4"/>
  <c r="G1255" i="4"/>
  <c r="G1256" i="4"/>
  <c r="G1257" i="4"/>
  <c r="G1258" i="4"/>
  <c r="G1259" i="4"/>
  <c r="G1260" i="4"/>
  <c r="G1261" i="4"/>
  <c r="G1262" i="4"/>
  <c r="G1263" i="4"/>
  <c r="G1264" i="4"/>
  <c r="G1265" i="4"/>
  <c r="G1266" i="4"/>
  <c r="G1267" i="4"/>
  <c r="G1268" i="4"/>
  <c r="G1269" i="4"/>
  <c r="G1270" i="4"/>
  <c r="G1271" i="4"/>
  <c r="G1272" i="4"/>
  <c r="G1273" i="4"/>
  <c r="G1274" i="4"/>
  <c r="G1275" i="4"/>
  <c r="G1276" i="4"/>
  <c r="G1277" i="4"/>
  <c r="G1278" i="4"/>
  <c r="G1279" i="4"/>
  <c r="G1280" i="4"/>
  <c r="G1281" i="4"/>
  <c r="G1282" i="4"/>
  <c r="G1283" i="4"/>
  <c r="G1284" i="4"/>
  <c r="G1285" i="4"/>
  <c r="G1286" i="4"/>
  <c r="G1287" i="4"/>
  <c r="G1288" i="4"/>
  <c r="G1289" i="4"/>
  <c r="G1290" i="4"/>
  <c r="G1291" i="4"/>
  <c r="G1292" i="4"/>
  <c r="G1293" i="4"/>
  <c r="G1294" i="4"/>
  <c r="G1295" i="4"/>
  <c r="G1296" i="4"/>
  <c r="G1297" i="4"/>
  <c r="G1298" i="4"/>
  <c r="G1299" i="4"/>
  <c r="G1300" i="4"/>
  <c r="G1301" i="4"/>
  <c r="G1302" i="4"/>
  <c r="G1303" i="4"/>
  <c r="G1304" i="4"/>
  <c r="G1305" i="4"/>
  <c r="G1306" i="4"/>
  <c r="G1307" i="4"/>
  <c r="G1308" i="4"/>
  <c r="G1309" i="4"/>
  <c r="G1310" i="4"/>
  <c r="G1311" i="4"/>
  <c r="G1312" i="4"/>
  <c r="G1313" i="4"/>
  <c r="G1314" i="4"/>
  <c r="G1315" i="4"/>
  <c r="G1316" i="4"/>
  <c r="G1317" i="4"/>
  <c r="G1318" i="4"/>
  <c r="G1319" i="4"/>
  <c r="G1320" i="4"/>
  <c r="G1321" i="4"/>
  <c r="G1322" i="4"/>
  <c r="G1323" i="4"/>
  <c r="G1324" i="4"/>
  <c r="G1325" i="4"/>
  <c r="G1326" i="4"/>
  <c r="G1327" i="4"/>
  <c r="G1328" i="4"/>
  <c r="G1329" i="4"/>
  <c r="G1330" i="4"/>
  <c r="G1331" i="4"/>
  <c r="G1332" i="4"/>
  <c r="G1333" i="4"/>
  <c r="G1334" i="4"/>
  <c r="G1335" i="4"/>
  <c r="G1336" i="4"/>
  <c r="G1337" i="4"/>
  <c r="G1338" i="4"/>
  <c r="G1339" i="4"/>
  <c r="G1340" i="4"/>
  <c r="G1341" i="4"/>
  <c r="G1342" i="4"/>
  <c r="G1343" i="4"/>
  <c r="G1344" i="4"/>
  <c r="G1345" i="4"/>
  <c r="G1346" i="4"/>
  <c r="G1347" i="4"/>
  <c r="G1348" i="4"/>
  <c r="G1349" i="4"/>
  <c r="G1350" i="4"/>
  <c r="G1351" i="4"/>
  <c r="G1352" i="4"/>
  <c r="G1353" i="4"/>
  <c r="G1354" i="4"/>
  <c r="G1355" i="4"/>
  <c r="G1356" i="4"/>
  <c r="G1357" i="4"/>
  <c r="G1358" i="4"/>
  <c r="G1359" i="4"/>
  <c r="G1360" i="4"/>
  <c r="G1361" i="4"/>
  <c r="G1362" i="4"/>
  <c r="G1363" i="4"/>
  <c r="G1364" i="4"/>
  <c r="G1365" i="4"/>
  <c r="G1366" i="4"/>
  <c r="G1367" i="4"/>
  <c r="G1368" i="4"/>
  <c r="G1369" i="4"/>
  <c r="G1370" i="4"/>
  <c r="G1371" i="4"/>
  <c r="G1372" i="4"/>
  <c r="G1373" i="4"/>
  <c r="G1374" i="4"/>
  <c r="G1375" i="4"/>
  <c r="G1376" i="4"/>
  <c r="G1377" i="4"/>
  <c r="G1378" i="4"/>
  <c r="G1379" i="4"/>
  <c r="G1380" i="4"/>
  <c r="G1381" i="4"/>
  <c r="G1382" i="4"/>
  <c r="G1383" i="4"/>
  <c r="G1384" i="4"/>
  <c r="G1385" i="4"/>
  <c r="G1386" i="4"/>
  <c r="G1387" i="4"/>
  <c r="G1388" i="4"/>
  <c r="G1389" i="4"/>
  <c r="G1390" i="4"/>
  <c r="G1391" i="4"/>
  <c r="G1392" i="4"/>
  <c r="G1393" i="4"/>
  <c r="G1394" i="4"/>
  <c r="G1395" i="4"/>
  <c r="G1396" i="4"/>
  <c r="G1397" i="4"/>
  <c r="G1398" i="4"/>
  <c r="G1399" i="4"/>
  <c r="G1400" i="4"/>
  <c r="G1401" i="4"/>
  <c r="G1402" i="4"/>
  <c r="G1403" i="4"/>
  <c r="G1404" i="4"/>
  <c r="G1405" i="4"/>
  <c r="G1406" i="4"/>
  <c r="G1407" i="4"/>
  <c r="G1408" i="4"/>
  <c r="G1409" i="4"/>
  <c r="G1410" i="4"/>
  <c r="G1411" i="4"/>
  <c r="G1412" i="4"/>
  <c r="G1413" i="4"/>
  <c r="G1414" i="4"/>
  <c r="G1415" i="4"/>
  <c r="G1416" i="4"/>
  <c r="G1417" i="4"/>
  <c r="G1418" i="4"/>
  <c r="G1419" i="4"/>
  <c r="G1420" i="4"/>
  <c r="G1421" i="4"/>
  <c r="G1422" i="4"/>
  <c r="G1423" i="4"/>
  <c r="G1424" i="4"/>
  <c r="G1425" i="4"/>
  <c r="G1426" i="4"/>
  <c r="G1427" i="4"/>
  <c r="G1428" i="4"/>
  <c r="G1429" i="4"/>
  <c r="G1430" i="4"/>
  <c r="G1431" i="4"/>
  <c r="G1432" i="4"/>
  <c r="G1433" i="4"/>
  <c r="G1434" i="4"/>
  <c r="G1435" i="4"/>
  <c r="G1436" i="4"/>
  <c r="G1437" i="4"/>
  <c r="G1438" i="4"/>
  <c r="G1439" i="4"/>
  <c r="G1440" i="4"/>
  <c r="G1441" i="4"/>
  <c r="G1442" i="4"/>
  <c r="G1443" i="4"/>
  <c r="G1444" i="4"/>
  <c r="G1445" i="4"/>
  <c r="G1446" i="4"/>
  <c r="G1447" i="4"/>
  <c r="G1448" i="4"/>
  <c r="G1449" i="4"/>
  <c r="G1450" i="4"/>
  <c r="G1451" i="4"/>
  <c r="G1452" i="4"/>
  <c r="G1453" i="4"/>
  <c r="G1454" i="4"/>
  <c r="G1455" i="4"/>
  <c r="G1456" i="4"/>
  <c r="G1457" i="4"/>
  <c r="G1458" i="4"/>
  <c r="G1459" i="4"/>
  <c r="G1460" i="4"/>
  <c r="G1461" i="4"/>
  <c r="G1462" i="4"/>
  <c r="G1463" i="4"/>
  <c r="G1464" i="4"/>
  <c r="G1465" i="4"/>
  <c r="G1466" i="4"/>
  <c r="G1467" i="4"/>
  <c r="G1468" i="4"/>
  <c r="G1469" i="4"/>
  <c r="G1470" i="4"/>
  <c r="G1471" i="4"/>
  <c r="G1472" i="4"/>
  <c r="G1473" i="4"/>
  <c r="G1474" i="4"/>
  <c r="G1475" i="4"/>
  <c r="G1476" i="4"/>
  <c r="G1477" i="4"/>
  <c r="G1478" i="4"/>
  <c r="G1479" i="4"/>
  <c r="G1480" i="4"/>
  <c r="G1481" i="4"/>
  <c r="G1482" i="4"/>
  <c r="G1483" i="4"/>
  <c r="G1484" i="4"/>
  <c r="G1485" i="4"/>
  <c r="G1486" i="4"/>
  <c r="G1487" i="4"/>
  <c r="G1488" i="4"/>
  <c r="G1489" i="4"/>
  <c r="G1490" i="4"/>
  <c r="G1491" i="4"/>
  <c r="G1492" i="4"/>
  <c r="G1493" i="4"/>
  <c r="G1494" i="4"/>
  <c r="G1495" i="4"/>
  <c r="G1496" i="4"/>
  <c r="G1497" i="4"/>
  <c r="G1498" i="4"/>
  <c r="G1499" i="4"/>
  <c r="G1500" i="4"/>
  <c r="G1501" i="4"/>
  <c r="G1502" i="4"/>
  <c r="G1503" i="4"/>
  <c r="G1504" i="4"/>
  <c r="G1505" i="4"/>
  <c r="G1506" i="4"/>
  <c r="G1507" i="4"/>
  <c r="G1508" i="4"/>
  <c r="G1509" i="4"/>
  <c r="G1510" i="4"/>
  <c r="G1511" i="4"/>
  <c r="G1512" i="4"/>
  <c r="G1513" i="4"/>
  <c r="G1514" i="4"/>
  <c r="G1515" i="4"/>
  <c r="G1516" i="4"/>
  <c r="G1517" i="4"/>
  <c r="G1518" i="4"/>
  <c r="G1519" i="4"/>
  <c r="G1520" i="4"/>
  <c r="G1521" i="4"/>
  <c r="G1522" i="4"/>
  <c r="G1523" i="4"/>
  <c r="G1524" i="4"/>
  <c r="G1525" i="4"/>
  <c r="G1526" i="4"/>
  <c r="G1527" i="4"/>
  <c r="G1528" i="4"/>
  <c r="G1529" i="4"/>
  <c r="G1530" i="4"/>
  <c r="G1531" i="4"/>
  <c r="G1532" i="4"/>
  <c r="G1533" i="4"/>
  <c r="G1534" i="4"/>
  <c r="G1535" i="4"/>
  <c r="G1536" i="4"/>
  <c r="G1537" i="4"/>
  <c r="G1538" i="4"/>
  <c r="G1539" i="4"/>
  <c r="G1540" i="4"/>
  <c r="G1541" i="4"/>
  <c r="G1542" i="4"/>
  <c r="G1543" i="4"/>
  <c r="G1544" i="4"/>
  <c r="G1545" i="4"/>
  <c r="G1546" i="4"/>
  <c r="G1547" i="4"/>
  <c r="G1548" i="4"/>
  <c r="G1549" i="4"/>
  <c r="G1550" i="4"/>
  <c r="G1551" i="4"/>
  <c r="G1552" i="4"/>
  <c r="G1553" i="4"/>
  <c r="G1554" i="4"/>
  <c r="G1555" i="4"/>
  <c r="G1556" i="4"/>
  <c r="G1557" i="4"/>
  <c r="G1558" i="4"/>
  <c r="G1559" i="4"/>
  <c r="G1560" i="4"/>
  <c r="G1561" i="4"/>
  <c r="G1562" i="4"/>
  <c r="G1563" i="4"/>
  <c r="G1564" i="4"/>
  <c r="G1565" i="4"/>
  <c r="G1566" i="4"/>
  <c r="G1567" i="4"/>
  <c r="G1568" i="4"/>
  <c r="G1569" i="4"/>
  <c r="G1570" i="4"/>
  <c r="G1571" i="4"/>
  <c r="G1572" i="4"/>
  <c r="G1573" i="4"/>
  <c r="G1574" i="4"/>
  <c r="G1575" i="4"/>
  <c r="G1576" i="4"/>
  <c r="G1577" i="4"/>
  <c r="G1578" i="4"/>
  <c r="G1579" i="4"/>
  <c r="G1580" i="4"/>
  <c r="G1581" i="4"/>
  <c r="G1582" i="4"/>
  <c r="G1583" i="4"/>
  <c r="G1584" i="4"/>
  <c r="G1585" i="4"/>
  <c r="G1586" i="4"/>
  <c r="G1587" i="4"/>
  <c r="G1588" i="4"/>
  <c r="G1589" i="4"/>
  <c r="G1590" i="4"/>
  <c r="G1591" i="4"/>
  <c r="G1592" i="4"/>
  <c r="G1593" i="4"/>
  <c r="G1594" i="4"/>
  <c r="G1595" i="4"/>
  <c r="G1596" i="4"/>
  <c r="G1597" i="4"/>
  <c r="G1598" i="4"/>
  <c r="G1599" i="4"/>
  <c r="G1600" i="4"/>
  <c r="G1601" i="4"/>
  <c r="G1602" i="4"/>
  <c r="G1603" i="4"/>
  <c r="G1604" i="4"/>
  <c r="G1605" i="4"/>
  <c r="G1606" i="4"/>
  <c r="G1607" i="4"/>
  <c r="G1608" i="4"/>
  <c r="G1609" i="4"/>
  <c r="G1610" i="4"/>
  <c r="G1611" i="4"/>
  <c r="G1612" i="4"/>
  <c r="G1613" i="4"/>
  <c r="G1614" i="4"/>
  <c r="G1615" i="4"/>
  <c r="G1616" i="4"/>
  <c r="G1617" i="4"/>
  <c r="G1618" i="4"/>
  <c r="G1619" i="4"/>
  <c r="G1620" i="4"/>
  <c r="G1621" i="4"/>
  <c r="G1622" i="4"/>
  <c r="G1623" i="4"/>
  <c r="G1624" i="4"/>
  <c r="G1625" i="4"/>
  <c r="G1626" i="4"/>
  <c r="G1627" i="4"/>
  <c r="G1628" i="4"/>
  <c r="G1629" i="4"/>
  <c r="G1630" i="4"/>
  <c r="G1631" i="4"/>
  <c r="G1632" i="4"/>
  <c r="G1633" i="4"/>
  <c r="G1634" i="4"/>
  <c r="G1635" i="4"/>
  <c r="G1636" i="4"/>
  <c r="G1637" i="4"/>
  <c r="G1638" i="4"/>
  <c r="G1639" i="4"/>
  <c r="G1640" i="4"/>
  <c r="G1641" i="4"/>
  <c r="G1642" i="4"/>
  <c r="G1643" i="4"/>
  <c r="G1644" i="4"/>
  <c r="G1645" i="4"/>
  <c r="G1646" i="4"/>
  <c r="G1647" i="4"/>
  <c r="G1648" i="4"/>
  <c r="G1649" i="4"/>
  <c r="G1650" i="4"/>
  <c r="G1651" i="4"/>
  <c r="G1652" i="4"/>
  <c r="G1653" i="4"/>
  <c r="G1654" i="4"/>
  <c r="G1655" i="4"/>
  <c r="G1656" i="4"/>
  <c r="G1657" i="4"/>
  <c r="G1658" i="4"/>
  <c r="G1659" i="4"/>
  <c r="G1660" i="4"/>
  <c r="G1661" i="4"/>
  <c r="G1662" i="4"/>
  <c r="G1663" i="4"/>
  <c r="G1664" i="4"/>
  <c r="G1665" i="4"/>
  <c r="G1666" i="4"/>
  <c r="G1667" i="4"/>
  <c r="G1668" i="4"/>
  <c r="G1669" i="4"/>
  <c r="G1670" i="4"/>
  <c r="G1671" i="4"/>
  <c r="G1672" i="4"/>
  <c r="G1673" i="4"/>
  <c r="G1674" i="4"/>
  <c r="G1675" i="4"/>
  <c r="G1676" i="4"/>
  <c r="G1677" i="4"/>
  <c r="G1678" i="4"/>
  <c r="G1679" i="4"/>
  <c r="G1680" i="4"/>
  <c r="G1681" i="4"/>
  <c r="G1682" i="4"/>
  <c r="G1683" i="4"/>
  <c r="G1684" i="4"/>
  <c r="G1685" i="4"/>
  <c r="G1686" i="4"/>
  <c r="G1687" i="4"/>
  <c r="G1688" i="4"/>
  <c r="G1689" i="4"/>
  <c r="G1690" i="4"/>
  <c r="G1691" i="4"/>
  <c r="G1692" i="4"/>
  <c r="G1693" i="4"/>
  <c r="G1694" i="4"/>
  <c r="G1695" i="4"/>
  <c r="G1696" i="4"/>
  <c r="G1697" i="4"/>
  <c r="G1698" i="4"/>
  <c r="G1699" i="4"/>
  <c r="G1700" i="4"/>
  <c r="G1701" i="4"/>
  <c r="G1702" i="4"/>
  <c r="G1703" i="4"/>
  <c r="G1704" i="4"/>
  <c r="G1705" i="4"/>
  <c r="G1706" i="4"/>
  <c r="G1707" i="4"/>
  <c r="G1708" i="4"/>
  <c r="G1709" i="4"/>
  <c r="G1710" i="4"/>
  <c r="G1711" i="4"/>
  <c r="G1712" i="4"/>
  <c r="G1713" i="4"/>
  <c r="G1714" i="4"/>
  <c r="G1715" i="4"/>
  <c r="G1716" i="4"/>
  <c r="G1717" i="4"/>
  <c r="G1718" i="4"/>
  <c r="G1719" i="4"/>
  <c r="G1720" i="4"/>
  <c r="G1721" i="4"/>
  <c r="G1722" i="4"/>
  <c r="G1723" i="4"/>
  <c r="G1724" i="4"/>
  <c r="G1725" i="4"/>
  <c r="G1726" i="4"/>
  <c r="G1727" i="4"/>
  <c r="G1728" i="4"/>
  <c r="G1729" i="4"/>
  <c r="G1730" i="4"/>
  <c r="G1731" i="4"/>
  <c r="G1732" i="4"/>
  <c r="G1733" i="4"/>
  <c r="G1734" i="4"/>
  <c r="G1735" i="4"/>
  <c r="G1736" i="4"/>
  <c r="G1737" i="4"/>
  <c r="G1738" i="4"/>
  <c r="G1739" i="4"/>
  <c r="G1740" i="4"/>
  <c r="G1741" i="4"/>
  <c r="G1742" i="4"/>
  <c r="G1743" i="4"/>
  <c r="G1744" i="4"/>
  <c r="G1745" i="4"/>
  <c r="G1746" i="4"/>
  <c r="G1747" i="4"/>
  <c r="G1748" i="4"/>
  <c r="G1749" i="4"/>
  <c r="G1750" i="4"/>
  <c r="G1751" i="4"/>
  <c r="G1752" i="4"/>
  <c r="G1753" i="4"/>
  <c r="G1754" i="4"/>
  <c r="G1755" i="4"/>
  <c r="G1756" i="4"/>
  <c r="G1757" i="4"/>
  <c r="G1758" i="4"/>
  <c r="G1759" i="4"/>
  <c r="G1760" i="4"/>
  <c r="G1761" i="4"/>
  <c r="G1762" i="4"/>
  <c r="G1763" i="4"/>
  <c r="G1764" i="4"/>
  <c r="G1765" i="4"/>
  <c r="G1766" i="4"/>
  <c r="G1767" i="4"/>
  <c r="G1768" i="4"/>
  <c r="G1769" i="4"/>
  <c r="G1770" i="4"/>
  <c r="G1771" i="4"/>
  <c r="G1772" i="4"/>
  <c r="G1773" i="4"/>
  <c r="G1774" i="4"/>
  <c r="G1775" i="4"/>
  <c r="G1776" i="4"/>
  <c r="G1777" i="4"/>
  <c r="G1778" i="4"/>
  <c r="G1779" i="4"/>
  <c r="G1780" i="4"/>
  <c r="G1781" i="4"/>
  <c r="G1782" i="4"/>
  <c r="G1783" i="4"/>
  <c r="G1784" i="4"/>
  <c r="G1785" i="4"/>
  <c r="G1786" i="4"/>
  <c r="G1787" i="4"/>
  <c r="G1788" i="4"/>
  <c r="G1789" i="4"/>
  <c r="G1790" i="4"/>
  <c r="G1791" i="4"/>
  <c r="G1792" i="4"/>
  <c r="G1793" i="4"/>
  <c r="G1794" i="4"/>
  <c r="G1795" i="4"/>
  <c r="G1796" i="4"/>
  <c r="G1797" i="4"/>
  <c r="G1798" i="4"/>
  <c r="G1799" i="4"/>
  <c r="G1800" i="4"/>
  <c r="G1801" i="4"/>
  <c r="G1802" i="4"/>
  <c r="G1803" i="4"/>
  <c r="G1804" i="4"/>
  <c r="G1805" i="4"/>
  <c r="G1806" i="4"/>
  <c r="G1807" i="4"/>
  <c r="G1808" i="4"/>
  <c r="G1809" i="4"/>
  <c r="G1810" i="4"/>
  <c r="G1811" i="4"/>
  <c r="G1812" i="4"/>
  <c r="G1813" i="4"/>
  <c r="G1814" i="4"/>
  <c r="G1815" i="4"/>
  <c r="G1816" i="4"/>
  <c r="G1817" i="4"/>
  <c r="G1818" i="4"/>
  <c r="G1819" i="4"/>
  <c r="G1820" i="4"/>
  <c r="G1821" i="4"/>
  <c r="G1822" i="4"/>
  <c r="G1823" i="4"/>
  <c r="G1824" i="4"/>
  <c r="G1825" i="4"/>
  <c r="G1826" i="4"/>
  <c r="G1827" i="4"/>
  <c r="G1828" i="4"/>
  <c r="G1829" i="4"/>
  <c r="G1830" i="4"/>
  <c r="G1831" i="4"/>
  <c r="G1832" i="4"/>
  <c r="G1833" i="4"/>
  <c r="G1834" i="4"/>
  <c r="G1835" i="4"/>
  <c r="G1836" i="4"/>
  <c r="G1837" i="4"/>
  <c r="G1838" i="4"/>
  <c r="G1839" i="4"/>
  <c r="G1840" i="4"/>
  <c r="G1841" i="4"/>
  <c r="G1842" i="4"/>
  <c r="G1843" i="4"/>
  <c r="G1844" i="4"/>
  <c r="G1845" i="4"/>
  <c r="G1846" i="4"/>
  <c r="G1847" i="4"/>
  <c r="G1848" i="4"/>
  <c r="G1849" i="4"/>
  <c r="G1850" i="4"/>
  <c r="G1851" i="4"/>
  <c r="G1852" i="4"/>
  <c r="G1853" i="4"/>
  <c r="G1854" i="4"/>
  <c r="G1855" i="4"/>
  <c r="G1856" i="4"/>
  <c r="G1857" i="4"/>
  <c r="G1858" i="4"/>
  <c r="G1859" i="4"/>
  <c r="G1860" i="4"/>
  <c r="G1861" i="4"/>
  <c r="G1862" i="4"/>
  <c r="G1863" i="4"/>
  <c r="G1864" i="4"/>
  <c r="G1865" i="4"/>
  <c r="G1866" i="4"/>
  <c r="G1867" i="4"/>
  <c r="G1868" i="4"/>
  <c r="G1869" i="4"/>
  <c r="G1870" i="4"/>
  <c r="G1871" i="4"/>
  <c r="G1872" i="4"/>
  <c r="G1873" i="4"/>
  <c r="G1874" i="4"/>
  <c r="G1875" i="4"/>
  <c r="G1876" i="4"/>
  <c r="G1877" i="4"/>
  <c r="G1878" i="4"/>
  <c r="G1879" i="4"/>
  <c r="G1880" i="4"/>
  <c r="G1881" i="4"/>
  <c r="G1882" i="4"/>
  <c r="G1883" i="4"/>
  <c r="G1884" i="4"/>
  <c r="G1885" i="4"/>
  <c r="G1886" i="4"/>
  <c r="G1887" i="4"/>
  <c r="G1888" i="4"/>
  <c r="G1889" i="4"/>
  <c r="G1890" i="4"/>
  <c r="G1891" i="4"/>
  <c r="G1892" i="4"/>
  <c r="G1893" i="4"/>
  <c r="G1894" i="4"/>
  <c r="G1895" i="4"/>
  <c r="G1896" i="4"/>
  <c r="G1897" i="4"/>
  <c r="G1898" i="4"/>
  <c r="G1899" i="4"/>
  <c r="G1900" i="4"/>
  <c r="G1901" i="4"/>
  <c r="G1902" i="4"/>
  <c r="G1903" i="4"/>
  <c r="G1904" i="4"/>
  <c r="G1905" i="4"/>
  <c r="G1906" i="4"/>
  <c r="G1907" i="4"/>
  <c r="G1908" i="4"/>
  <c r="G1909" i="4"/>
  <c r="G1910" i="4"/>
  <c r="G1911" i="4"/>
  <c r="G1912" i="4"/>
  <c r="G1913" i="4"/>
  <c r="G1914" i="4"/>
  <c r="G1915" i="4"/>
  <c r="G1916" i="4"/>
  <c r="G1917" i="4"/>
  <c r="G1918" i="4"/>
  <c r="G1919" i="4"/>
  <c r="G1920" i="4"/>
  <c r="G1921" i="4"/>
  <c r="G1922" i="4"/>
  <c r="G1923" i="4"/>
  <c r="G1924" i="4"/>
  <c r="G1925" i="4"/>
  <c r="G1926" i="4"/>
  <c r="G1927" i="4"/>
  <c r="G1928" i="4"/>
  <c r="G1929" i="4"/>
  <c r="G1930" i="4"/>
  <c r="G1931" i="4"/>
  <c r="G1932" i="4"/>
  <c r="G1933" i="4"/>
  <c r="G1934" i="4"/>
  <c r="G1935" i="4"/>
  <c r="G1936" i="4"/>
  <c r="G1937" i="4"/>
  <c r="G1938" i="4"/>
  <c r="G1939" i="4"/>
  <c r="G1940" i="4"/>
  <c r="G1941" i="4"/>
  <c r="G1942" i="4"/>
  <c r="G1943" i="4"/>
  <c r="G1944" i="4"/>
  <c r="G1945" i="4"/>
  <c r="G1946" i="4"/>
  <c r="G1947" i="4"/>
  <c r="G1948" i="4"/>
  <c r="G1949" i="4"/>
  <c r="G1950" i="4"/>
  <c r="G1951" i="4"/>
  <c r="G1952" i="4"/>
  <c r="G1953" i="4"/>
  <c r="G1954" i="4"/>
  <c r="G1955" i="4"/>
  <c r="G1956" i="4"/>
  <c r="G1957" i="4"/>
  <c r="G1958" i="4"/>
  <c r="G1959" i="4"/>
  <c r="G1960" i="4"/>
  <c r="G1961" i="4"/>
  <c r="G1962" i="4"/>
  <c r="G1963" i="4"/>
  <c r="G1964" i="4"/>
  <c r="G1965" i="4"/>
  <c r="G1966" i="4"/>
  <c r="G1967" i="4"/>
  <c r="G1968" i="4"/>
  <c r="G1969" i="4"/>
  <c r="G1970" i="4"/>
  <c r="G1971" i="4"/>
  <c r="G1972" i="4"/>
  <c r="G1973" i="4"/>
  <c r="G1974" i="4"/>
  <c r="G1975" i="4"/>
  <c r="G1976" i="4"/>
  <c r="G1977" i="4"/>
  <c r="G1978" i="4"/>
  <c r="G1979" i="4"/>
  <c r="G1980" i="4"/>
  <c r="G1981" i="4"/>
  <c r="G1982" i="4"/>
  <c r="G1983" i="4"/>
  <c r="G1984" i="4"/>
  <c r="G1985" i="4"/>
  <c r="G1986" i="4"/>
  <c r="G1987" i="4"/>
  <c r="G1988" i="4"/>
  <c r="G1989" i="4"/>
  <c r="G1990" i="4"/>
  <c r="G1991" i="4"/>
  <c r="G1992" i="4"/>
  <c r="G1993" i="4"/>
  <c r="G1994" i="4"/>
  <c r="G1995" i="4"/>
  <c r="G1996" i="4"/>
  <c r="G1997" i="4"/>
  <c r="G1998" i="4"/>
  <c r="G1999" i="4"/>
  <c r="G2000" i="4"/>
  <c r="F3" i="4"/>
  <c r="F4" i="4"/>
  <c r="F5" i="4"/>
  <c r="F6" i="4"/>
  <c r="F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4" i="4"/>
  <c r="F85" i="4"/>
  <c r="F86" i="4"/>
  <c r="F87" i="4"/>
  <c r="F88" i="4"/>
  <c r="F89" i="4"/>
  <c r="F90" i="4"/>
  <c r="F91" i="4"/>
  <c r="F92" i="4"/>
  <c r="F93" i="4"/>
  <c r="F94" i="4"/>
  <c r="F95" i="4"/>
  <c r="F96" i="4"/>
  <c r="F97" i="4"/>
  <c r="F98" i="4"/>
  <c r="F99" i="4"/>
  <c r="F100" i="4"/>
  <c r="F101" i="4"/>
  <c r="F102" i="4"/>
  <c r="F103" i="4"/>
  <c r="F104" i="4"/>
  <c r="F105" i="4"/>
  <c r="F106" i="4"/>
  <c r="F107" i="4"/>
  <c r="F108" i="4"/>
  <c r="F109" i="4"/>
  <c r="F110" i="4"/>
  <c r="F111" i="4"/>
  <c r="F112" i="4"/>
  <c r="F113" i="4"/>
  <c r="F114" i="4"/>
  <c r="F115" i="4"/>
  <c r="F116" i="4"/>
  <c r="F117" i="4"/>
  <c r="F118" i="4"/>
  <c r="F119" i="4"/>
  <c r="F120" i="4"/>
  <c r="F121" i="4"/>
  <c r="F122" i="4"/>
  <c r="F123" i="4"/>
  <c r="F124" i="4"/>
  <c r="F125" i="4"/>
  <c r="F126" i="4"/>
  <c r="F127" i="4"/>
  <c r="F128" i="4"/>
  <c r="F129" i="4"/>
  <c r="F130" i="4"/>
  <c r="F131" i="4"/>
  <c r="F132" i="4"/>
  <c r="F133" i="4"/>
  <c r="F134" i="4"/>
  <c r="F135" i="4"/>
  <c r="F136" i="4"/>
  <c r="F137" i="4"/>
  <c r="F138" i="4"/>
  <c r="F139" i="4"/>
  <c r="F140" i="4"/>
  <c r="F141" i="4"/>
  <c r="F142" i="4"/>
  <c r="F143" i="4"/>
  <c r="F144" i="4"/>
  <c r="F145" i="4"/>
  <c r="F146" i="4"/>
  <c r="F147" i="4"/>
  <c r="F148" i="4"/>
  <c r="F149" i="4"/>
  <c r="F150" i="4"/>
  <c r="F151" i="4"/>
  <c r="F152" i="4"/>
  <c r="F153" i="4"/>
  <c r="F154" i="4"/>
  <c r="F155" i="4"/>
  <c r="F156" i="4"/>
  <c r="F157" i="4"/>
  <c r="F158" i="4"/>
  <c r="F159" i="4"/>
  <c r="F160" i="4"/>
  <c r="F161" i="4"/>
  <c r="F162" i="4"/>
  <c r="F163" i="4"/>
  <c r="F164" i="4"/>
  <c r="F165" i="4"/>
  <c r="F166" i="4"/>
  <c r="F167" i="4"/>
  <c r="F168" i="4"/>
  <c r="F169" i="4"/>
  <c r="F170" i="4"/>
  <c r="F171" i="4"/>
  <c r="F172" i="4"/>
  <c r="F173" i="4"/>
  <c r="F174" i="4"/>
  <c r="F175" i="4"/>
  <c r="F176" i="4"/>
  <c r="F177" i="4"/>
  <c r="F178" i="4"/>
  <c r="F179" i="4"/>
  <c r="F180" i="4"/>
  <c r="F181" i="4"/>
  <c r="F182" i="4"/>
  <c r="F183" i="4"/>
  <c r="F184" i="4"/>
  <c r="F185" i="4"/>
  <c r="F186" i="4"/>
  <c r="F187" i="4"/>
  <c r="F188" i="4"/>
  <c r="F189" i="4"/>
  <c r="F190" i="4"/>
  <c r="F191" i="4"/>
  <c r="F192" i="4"/>
  <c r="F193" i="4"/>
  <c r="F194" i="4"/>
  <c r="F195" i="4"/>
  <c r="F196" i="4"/>
  <c r="F197" i="4"/>
  <c r="F198" i="4"/>
  <c r="F199" i="4"/>
  <c r="F200" i="4"/>
  <c r="F201" i="4"/>
  <c r="F202" i="4"/>
  <c r="F203" i="4"/>
  <c r="F204" i="4"/>
  <c r="F205" i="4"/>
  <c r="F206" i="4"/>
  <c r="F207" i="4"/>
  <c r="F208" i="4"/>
  <c r="F209" i="4"/>
  <c r="F210" i="4"/>
  <c r="F211" i="4"/>
  <c r="F212" i="4"/>
  <c r="F213" i="4"/>
  <c r="F214" i="4"/>
  <c r="F215" i="4"/>
  <c r="F216" i="4"/>
  <c r="F217" i="4"/>
  <c r="F218" i="4"/>
  <c r="F219" i="4"/>
  <c r="F220" i="4"/>
  <c r="F221" i="4"/>
  <c r="F222" i="4"/>
  <c r="F223" i="4"/>
  <c r="F224" i="4"/>
  <c r="F225" i="4"/>
  <c r="F226" i="4"/>
  <c r="F227" i="4"/>
  <c r="F228" i="4"/>
  <c r="F229" i="4"/>
  <c r="F230" i="4"/>
  <c r="F231" i="4"/>
  <c r="F232" i="4"/>
  <c r="F233" i="4"/>
  <c r="F234" i="4"/>
  <c r="F235" i="4"/>
  <c r="F236" i="4"/>
  <c r="F237" i="4"/>
  <c r="F238" i="4"/>
  <c r="F239" i="4"/>
  <c r="F240" i="4"/>
  <c r="F241" i="4"/>
  <c r="F242" i="4"/>
  <c r="F243" i="4"/>
  <c r="F244" i="4"/>
  <c r="F245" i="4"/>
  <c r="F246" i="4"/>
  <c r="F247" i="4"/>
  <c r="F248" i="4"/>
  <c r="F249" i="4"/>
  <c r="F250" i="4"/>
  <c r="F251" i="4"/>
  <c r="F252" i="4"/>
  <c r="F253" i="4"/>
  <c r="F254" i="4"/>
  <c r="F255" i="4"/>
  <c r="F256" i="4"/>
  <c r="F257" i="4"/>
  <c r="F258" i="4"/>
  <c r="F259" i="4"/>
  <c r="F260" i="4"/>
  <c r="F261" i="4"/>
  <c r="F262" i="4"/>
  <c r="F263" i="4"/>
  <c r="F264" i="4"/>
  <c r="F265" i="4"/>
  <c r="F266" i="4"/>
  <c r="F267" i="4"/>
  <c r="F268" i="4"/>
  <c r="F269" i="4"/>
  <c r="F270" i="4"/>
  <c r="F271" i="4"/>
  <c r="F272" i="4"/>
  <c r="F273" i="4"/>
  <c r="F274" i="4"/>
  <c r="F275" i="4"/>
  <c r="F276" i="4"/>
  <c r="F277" i="4"/>
  <c r="F278" i="4"/>
  <c r="F279" i="4"/>
  <c r="F280" i="4"/>
  <c r="F281" i="4"/>
  <c r="F282" i="4"/>
  <c r="F283" i="4"/>
  <c r="F284" i="4"/>
  <c r="F285" i="4"/>
  <c r="F286" i="4"/>
  <c r="F287" i="4"/>
  <c r="F288" i="4"/>
  <c r="F289" i="4"/>
  <c r="F290" i="4"/>
  <c r="F291" i="4"/>
  <c r="F292" i="4"/>
  <c r="F293" i="4"/>
  <c r="F294" i="4"/>
  <c r="F295" i="4"/>
  <c r="F296" i="4"/>
  <c r="F297" i="4"/>
  <c r="F298" i="4"/>
  <c r="F299" i="4"/>
  <c r="F300" i="4"/>
  <c r="F301" i="4"/>
  <c r="F302" i="4"/>
  <c r="F303" i="4"/>
  <c r="F304" i="4"/>
  <c r="F305" i="4"/>
  <c r="F306" i="4"/>
  <c r="F307" i="4"/>
  <c r="F308" i="4"/>
  <c r="F309" i="4"/>
  <c r="F310" i="4"/>
  <c r="F311" i="4"/>
  <c r="F312" i="4"/>
  <c r="F313" i="4"/>
  <c r="F314" i="4"/>
  <c r="F315" i="4"/>
  <c r="F316" i="4"/>
  <c r="F317" i="4"/>
  <c r="F318" i="4"/>
  <c r="F319" i="4"/>
  <c r="F320" i="4"/>
  <c r="F321" i="4"/>
  <c r="F322" i="4"/>
  <c r="F323" i="4"/>
  <c r="F324" i="4"/>
  <c r="F325" i="4"/>
  <c r="F326" i="4"/>
  <c r="F327" i="4"/>
  <c r="F328" i="4"/>
  <c r="F329" i="4"/>
  <c r="F330" i="4"/>
  <c r="F331" i="4"/>
  <c r="F332" i="4"/>
  <c r="F333" i="4"/>
  <c r="F334" i="4"/>
  <c r="F335" i="4"/>
  <c r="F336" i="4"/>
  <c r="F337" i="4"/>
  <c r="F338" i="4"/>
  <c r="F339" i="4"/>
  <c r="F340" i="4"/>
  <c r="F341" i="4"/>
  <c r="F342" i="4"/>
  <c r="F343" i="4"/>
  <c r="F344" i="4"/>
  <c r="F345" i="4"/>
  <c r="F346" i="4"/>
  <c r="F347" i="4"/>
  <c r="F348" i="4"/>
  <c r="F349" i="4"/>
  <c r="F350" i="4"/>
  <c r="F351" i="4"/>
  <c r="F352" i="4"/>
  <c r="F353" i="4"/>
  <c r="F354" i="4"/>
  <c r="F355" i="4"/>
  <c r="F356" i="4"/>
  <c r="F357" i="4"/>
  <c r="F358" i="4"/>
  <c r="F359" i="4"/>
  <c r="F360" i="4"/>
  <c r="F361" i="4"/>
  <c r="F362" i="4"/>
  <c r="F363" i="4"/>
  <c r="F364" i="4"/>
  <c r="F365" i="4"/>
  <c r="F366" i="4"/>
  <c r="F367" i="4"/>
  <c r="F368" i="4"/>
  <c r="F369" i="4"/>
  <c r="F370" i="4"/>
  <c r="F371" i="4"/>
  <c r="F372" i="4"/>
  <c r="F373" i="4"/>
  <c r="F374" i="4"/>
  <c r="F375" i="4"/>
  <c r="F376" i="4"/>
  <c r="F377" i="4"/>
  <c r="F378" i="4"/>
  <c r="F379" i="4"/>
  <c r="F380" i="4"/>
  <c r="F381" i="4"/>
  <c r="F382" i="4"/>
  <c r="F383" i="4"/>
  <c r="F384" i="4"/>
  <c r="F385" i="4"/>
  <c r="F386" i="4"/>
  <c r="F387" i="4"/>
  <c r="F388" i="4"/>
  <c r="F389" i="4"/>
  <c r="F390" i="4"/>
  <c r="F391" i="4"/>
  <c r="F392" i="4"/>
  <c r="F393" i="4"/>
  <c r="F394" i="4"/>
  <c r="F395" i="4"/>
  <c r="F396" i="4"/>
  <c r="F397" i="4"/>
  <c r="F398" i="4"/>
  <c r="F399" i="4"/>
  <c r="F400" i="4"/>
  <c r="F401" i="4"/>
  <c r="F402" i="4"/>
  <c r="F403" i="4"/>
  <c r="F404" i="4"/>
  <c r="F405" i="4"/>
  <c r="F406" i="4"/>
  <c r="F407" i="4"/>
  <c r="F408" i="4"/>
  <c r="F409" i="4"/>
  <c r="F410" i="4"/>
  <c r="F411" i="4"/>
  <c r="F412" i="4"/>
  <c r="F413" i="4"/>
  <c r="F414" i="4"/>
  <c r="F415" i="4"/>
  <c r="F416" i="4"/>
  <c r="F417" i="4"/>
  <c r="F418" i="4"/>
  <c r="F419" i="4"/>
  <c r="F420" i="4"/>
  <c r="F421" i="4"/>
  <c r="F422" i="4"/>
  <c r="F423" i="4"/>
  <c r="F424" i="4"/>
  <c r="F425" i="4"/>
  <c r="F426" i="4"/>
  <c r="F427" i="4"/>
  <c r="F428" i="4"/>
  <c r="F429" i="4"/>
  <c r="F430" i="4"/>
  <c r="F431" i="4"/>
  <c r="F432" i="4"/>
  <c r="F433" i="4"/>
  <c r="F434" i="4"/>
  <c r="F435" i="4"/>
  <c r="F436" i="4"/>
  <c r="F437" i="4"/>
  <c r="F438" i="4"/>
  <c r="F439" i="4"/>
  <c r="F440" i="4"/>
  <c r="F441" i="4"/>
  <c r="F442" i="4"/>
  <c r="F443" i="4"/>
  <c r="F444" i="4"/>
  <c r="F445" i="4"/>
  <c r="F446" i="4"/>
  <c r="F447" i="4"/>
  <c r="F448" i="4"/>
  <c r="F449" i="4"/>
  <c r="F450" i="4"/>
  <c r="F451" i="4"/>
  <c r="F452" i="4"/>
  <c r="F453" i="4"/>
  <c r="F454" i="4"/>
  <c r="F455" i="4"/>
  <c r="F456" i="4"/>
  <c r="F457" i="4"/>
  <c r="F458" i="4"/>
  <c r="F459" i="4"/>
  <c r="F460" i="4"/>
  <c r="F461" i="4"/>
  <c r="F462" i="4"/>
  <c r="F463" i="4"/>
  <c r="F464" i="4"/>
  <c r="F465" i="4"/>
  <c r="F466" i="4"/>
  <c r="F467" i="4"/>
  <c r="F468" i="4"/>
  <c r="F469" i="4"/>
  <c r="F470" i="4"/>
  <c r="F471" i="4"/>
  <c r="F472" i="4"/>
  <c r="F473" i="4"/>
  <c r="F474" i="4"/>
  <c r="F475" i="4"/>
  <c r="F476" i="4"/>
  <c r="F477" i="4"/>
  <c r="F478" i="4"/>
  <c r="F479" i="4"/>
  <c r="F480" i="4"/>
  <c r="F481" i="4"/>
  <c r="F482" i="4"/>
  <c r="F483" i="4"/>
  <c r="F484" i="4"/>
  <c r="F485" i="4"/>
  <c r="F486" i="4"/>
  <c r="F487" i="4"/>
  <c r="F488" i="4"/>
  <c r="F489" i="4"/>
  <c r="F490" i="4"/>
  <c r="F491" i="4"/>
  <c r="F492" i="4"/>
  <c r="F493" i="4"/>
  <c r="F494" i="4"/>
  <c r="F495" i="4"/>
  <c r="F496" i="4"/>
  <c r="F497" i="4"/>
  <c r="F498" i="4"/>
  <c r="F499" i="4"/>
  <c r="F500" i="4"/>
  <c r="F501" i="4"/>
  <c r="F502" i="4"/>
  <c r="F503" i="4"/>
  <c r="F504" i="4"/>
  <c r="F505" i="4"/>
  <c r="F506" i="4"/>
  <c r="F507" i="4"/>
  <c r="F508" i="4"/>
  <c r="F509" i="4"/>
  <c r="F510" i="4"/>
  <c r="F511" i="4"/>
  <c r="F512" i="4"/>
  <c r="F513" i="4"/>
  <c r="F514" i="4"/>
  <c r="F515" i="4"/>
  <c r="F516" i="4"/>
  <c r="F517" i="4"/>
  <c r="F518" i="4"/>
  <c r="F519" i="4"/>
  <c r="F520" i="4"/>
  <c r="F521" i="4"/>
  <c r="F522" i="4"/>
  <c r="F523" i="4"/>
  <c r="F524" i="4"/>
  <c r="F525" i="4"/>
  <c r="F526" i="4"/>
  <c r="F527" i="4"/>
  <c r="F528" i="4"/>
  <c r="F529" i="4"/>
  <c r="F530" i="4"/>
  <c r="F531" i="4"/>
  <c r="F532" i="4"/>
  <c r="F533" i="4"/>
  <c r="F534" i="4"/>
  <c r="F535" i="4"/>
  <c r="F536" i="4"/>
  <c r="F537" i="4"/>
  <c r="F538" i="4"/>
  <c r="F539" i="4"/>
  <c r="F540" i="4"/>
  <c r="F541" i="4"/>
  <c r="F542" i="4"/>
  <c r="F543" i="4"/>
  <c r="F544" i="4"/>
  <c r="F545" i="4"/>
  <c r="F546" i="4"/>
  <c r="F547" i="4"/>
  <c r="F548" i="4"/>
  <c r="F549" i="4"/>
  <c r="F550" i="4"/>
  <c r="F551" i="4"/>
  <c r="F552" i="4"/>
  <c r="F553" i="4"/>
  <c r="F554" i="4"/>
  <c r="F555" i="4"/>
  <c r="F556" i="4"/>
  <c r="F557" i="4"/>
  <c r="F558" i="4"/>
  <c r="F559" i="4"/>
  <c r="F560" i="4"/>
  <c r="F561" i="4"/>
  <c r="F562" i="4"/>
  <c r="F563" i="4"/>
  <c r="F564" i="4"/>
  <c r="F565" i="4"/>
  <c r="F566" i="4"/>
  <c r="F567" i="4"/>
  <c r="F568" i="4"/>
  <c r="F569" i="4"/>
  <c r="F570" i="4"/>
  <c r="F571" i="4"/>
  <c r="F572" i="4"/>
  <c r="F573" i="4"/>
  <c r="F574" i="4"/>
  <c r="F575" i="4"/>
  <c r="F576" i="4"/>
  <c r="F577" i="4"/>
  <c r="F578" i="4"/>
  <c r="F579" i="4"/>
  <c r="F580" i="4"/>
  <c r="F581" i="4"/>
  <c r="F582" i="4"/>
  <c r="F583" i="4"/>
  <c r="F584" i="4"/>
  <c r="F585" i="4"/>
  <c r="F586" i="4"/>
  <c r="F587" i="4"/>
  <c r="F588" i="4"/>
  <c r="F589" i="4"/>
  <c r="F590" i="4"/>
  <c r="F591" i="4"/>
  <c r="F592" i="4"/>
  <c r="F593" i="4"/>
  <c r="F594" i="4"/>
  <c r="F595" i="4"/>
  <c r="F596" i="4"/>
  <c r="F597" i="4"/>
  <c r="F598" i="4"/>
  <c r="F599" i="4"/>
  <c r="F600" i="4"/>
  <c r="F601" i="4"/>
  <c r="F602" i="4"/>
  <c r="F603" i="4"/>
  <c r="F604" i="4"/>
  <c r="F605" i="4"/>
  <c r="F606" i="4"/>
  <c r="F607" i="4"/>
  <c r="F608" i="4"/>
  <c r="F609" i="4"/>
  <c r="F610" i="4"/>
  <c r="F611" i="4"/>
  <c r="F612" i="4"/>
  <c r="F613" i="4"/>
  <c r="F614" i="4"/>
  <c r="F615" i="4"/>
  <c r="F616" i="4"/>
  <c r="F617" i="4"/>
  <c r="F618" i="4"/>
  <c r="F619" i="4"/>
  <c r="F620" i="4"/>
  <c r="F621" i="4"/>
  <c r="F622" i="4"/>
  <c r="F623" i="4"/>
  <c r="F624" i="4"/>
  <c r="F625" i="4"/>
  <c r="F626" i="4"/>
  <c r="F627" i="4"/>
  <c r="F628" i="4"/>
  <c r="F629" i="4"/>
  <c r="F630" i="4"/>
  <c r="F631" i="4"/>
  <c r="F632" i="4"/>
  <c r="F633" i="4"/>
  <c r="F634" i="4"/>
  <c r="F635" i="4"/>
  <c r="F636" i="4"/>
  <c r="F637" i="4"/>
  <c r="F638" i="4"/>
  <c r="F639" i="4"/>
  <c r="F640" i="4"/>
  <c r="F641" i="4"/>
  <c r="F642" i="4"/>
  <c r="F643" i="4"/>
  <c r="F644" i="4"/>
  <c r="F645" i="4"/>
  <c r="F646" i="4"/>
  <c r="F647" i="4"/>
  <c r="F648" i="4"/>
  <c r="F649" i="4"/>
  <c r="F650" i="4"/>
  <c r="F651" i="4"/>
  <c r="F652" i="4"/>
  <c r="F653" i="4"/>
  <c r="F654" i="4"/>
  <c r="F655" i="4"/>
  <c r="F656" i="4"/>
  <c r="F657" i="4"/>
  <c r="F658" i="4"/>
  <c r="F659" i="4"/>
  <c r="F660" i="4"/>
  <c r="F661" i="4"/>
  <c r="F662" i="4"/>
  <c r="F663" i="4"/>
  <c r="F664" i="4"/>
  <c r="F665" i="4"/>
  <c r="F666" i="4"/>
  <c r="F667" i="4"/>
  <c r="F668" i="4"/>
  <c r="F669" i="4"/>
  <c r="F670" i="4"/>
  <c r="F671" i="4"/>
  <c r="F672" i="4"/>
  <c r="F673" i="4"/>
  <c r="F674" i="4"/>
  <c r="F675" i="4"/>
  <c r="F676" i="4"/>
  <c r="F677" i="4"/>
  <c r="F678" i="4"/>
  <c r="F679" i="4"/>
  <c r="F680" i="4"/>
  <c r="F681" i="4"/>
  <c r="F682" i="4"/>
  <c r="F683" i="4"/>
  <c r="F684" i="4"/>
  <c r="F685" i="4"/>
  <c r="F686" i="4"/>
  <c r="F687" i="4"/>
  <c r="F688" i="4"/>
  <c r="F689" i="4"/>
  <c r="F690" i="4"/>
  <c r="F691" i="4"/>
  <c r="F692" i="4"/>
  <c r="F693" i="4"/>
  <c r="F694" i="4"/>
  <c r="F695" i="4"/>
  <c r="F696" i="4"/>
  <c r="F697" i="4"/>
  <c r="F698" i="4"/>
  <c r="F699" i="4"/>
  <c r="F700" i="4"/>
  <c r="F701" i="4"/>
  <c r="F702" i="4"/>
  <c r="F703" i="4"/>
  <c r="F704" i="4"/>
  <c r="F705" i="4"/>
  <c r="F706" i="4"/>
  <c r="F707" i="4"/>
  <c r="F708" i="4"/>
  <c r="F709" i="4"/>
  <c r="F710" i="4"/>
  <c r="F711" i="4"/>
  <c r="F712" i="4"/>
  <c r="F713" i="4"/>
  <c r="F714" i="4"/>
  <c r="F715" i="4"/>
  <c r="F716" i="4"/>
  <c r="F717" i="4"/>
  <c r="F718" i="4"/>
  <c r="F719" i="4"/>
  <c r="F720" i="4"/>
  <c r="F721" i="4"/>
  <c r="F722" i="4"/>
  <c r="F723" i="4"/>
  <c r="F724" i="4"/>
  <c r="F725" i="4"/>
  <c r="F726" i="4"/>
  <c r="F727" i="4"/>
  <c r="F728" i="4"/>
  <c r="F729" i="4"/>
  <c r="F730" i="4"/>
  <c r="F731" i="4"/>
  <c r="F732" i="4"/>
  <c r="F733" i="4"/>
  <c r="F734" i="4"/>
  <c r="F735" i="4"/>
  <c r="F736" i="4"/>
  <c r="F737" i="4"/>
  <c r="F738" i="4"/>
  <c r="F739" i="4"/>
  <c r="F740" i="4"/>
  <c r="F741" i="4"/>
  <c r="F742" i="4"/>
  <c r="F743" i="4"/>
  <c r="F744" i="4"/>
  <c r="F745" i="4"/>
  <c r="F746" i="4"/>
  <c r="F747" i="4"/>
  <c r="F748" i="4"/>
  <c r="F749" i="4"/>
  <c r="F750" i="4"/>
  <c r="F751" i="4"/>
  <c r="F752" i="4"/>
  <c r="F753" i="4"/>
  <c r="F754" i="4"/>
  <c r="F755" i="4"/>
  <c r="F756" i="4"/>
  <c r="F757" i="4"/>
  <c r="F758" i="4"/>
  <c r="F759" i="4"/>
  <c r="F760" i="4"/>
  <c r="F761" i="4"/>
  <c r="F762" i="4"/>
  <c r="F763" i="4"/>
  <c r="F764" i="4"/>
  <c r="F765" i="4"/>
  <c r="F766" i="4"/>
  <c r="F767" i="4"/>
  <c r="F768" i="4"/>
  <c r="F769" i="4"/>
  <c r="F770" i="4"/>
  <c r="F771" i="4"/>
  <c r="F772" i="4"/>
  <c r="F773" i="4"/>
  <c r="F774" i="4"/>
  <c r="F775" i="4"/>
  <c r="F776" i="4"/>
  <c r="F777" i="4"/>
  <c r="F778" i="4"/>
  <c r="F779" i="4"/>
  <c r="F780" i="4"/>
  <c r="F781" i="4"/>
  <c r="F782" i="4"/>
  <c r="F783" i="4"/>
  <c r="F784" i="4"/>
  <c r="F785" i="4"/>
  <c r="F786" i="4"/>
  <c r="F787" i="4"/>
  <c r="F788" i="4"/>
  <c r="F789" i="4"/>
  <c r="F790" i="4"/>
  <c r="F791" i="4"/>
  <c r="F792" i="4"/>
  <c r="F793" i="4"/>
  <c r="F794" i="4"/>
  <c r="F795" i="4"/>
  <c r="F796" i="4"/>
  <c r="F797" i="4"/>
  <c r="F798" i="4"/>
  <c r="F799" i="4"/>
  <c r="F800" i="4"/>
  <c r="F801" i="4"/>
  <c r="F802" i="4"/>
  <c r="F803" i="4"/>
  <c r="F804" i="4"/>
  <c r="F805" i="4"/>
  <c r="F806" i="4"/>
  <c r="F807" i="4"/>
  <c r="F808" i="4"/>
  <c r="F809" i="4"/>
  <c r="F810" i="4"/>
  <c r="F811" i="4"/>
  <c r="F812" i="4"/>
  <c r="F813" i="4"/>
  <c r="F814" i="4"/>
  <c r="F815" i="4"/>
  <c r="F816" i="4"/>
  <c r="F817" i="4"/>
  <c r="F818" i="4"/>
  <c r="F819" i="4"/>
  <c r="F820" i="4"/>
  <c r="F821" i="4"/>
  <c r="F822" i="4"/>
  <c r="F823" i="4"/>
  <c r="F824" i="4"/>
  <c r="F825" i="4"/>
  <c r="F826" i="4"/>
  <c r="F827" i="4"/>
  <c r="F828" i="4"/>
  <c r="F829" i="4"/>
  <c r="F830" i="4"/>
  <c r="F831" i="4"/>
  <c r="F832" i="4"/>
  <c r="F833" i="4"/>
  <c r="F834" i="4"/>
  <c r="F835" i="4"/>
  <c r="F836" i="4"/>
  <c r="F837" i="4"/>
  <c r="F838" i="4"/>
  <c r="F839" i="4"/>
  <c r="F840" i="4"/>
  <c r="F841" i="4"/>
  <c r="F842" i="4"/>
  <c r="F843" i="4"/>
  <c r="F844" i="4"/>
  <c r="F845" i="4"/>
  <c r="F846" i="4"/>
  <c r="F847" i="4"/>
  <c r="F848" i="4"/>
  <c r="F849" i="4"/>
  <c r="F850" i="4"/>
  <c r="F851" i="4"/>
  <c r="F852" i="4"/>
  <c r="F853" i="4"/>
  <c r="F854" i="4"/>
  <c r="F855" i="4"/>
  <c r="F856" i="4"/>
  <c r="F857" i="4"/>
  <c r="F858" i="4"/>
  <c r="F859" i="4"/>
  <c r="F860" i="4"/>
  <c r="F861" i="4"/>
  <c r="F862" i="4"/>
  <c r="F863" i="4"/>
  <c r="F864" i="4"/>
  <c r="F865" i="4"/>
  <c r="F866" i="4"/>
  <c r="F867" i="4"/>
  <c r="F868" i="4"/>
  <c r="F869" i="4"/>
  <c r="F870" i="4"/>
  <c r="F871" i="4"/>
  <c r="F872" i="4"/>
  <c r="F873" i="4"/>
  <c r="F874" i="4"/>
  <c r="F875" i="4"/>
  <c r="F876" i="4"/>
  <c r="F877" i="4"/>
  <c r="F878" i="4"/>
  <c r="F879" i="4"/>
  <c r="F880" i="4"/>
  <c r="F881" i="4"/>
  <c r="F882" i="4"/>
  <c r="F883" i="4"/>
  <c r="F884" i="4"/>
  <c r="F885" i="4"/>
  <c r="F886" i="4"/>
  <c r="F887" i="4"/>
  <c r="F888" i="4"/>
  <c r="F889" i="4"/>
  <c r="F890" i="4"/>
  <c r="F891" i="4"/>
  <c r="F892" i="4"/>
  <c r="F893" i="4"/>
  <c r="F894" i="4"/>
  <c r="F895" i="4"/>
  <c r="F896" i="4"/>
  <c r="F897" i="4"/>
  <c r="F898" i="4"/>
  <c r="F899" i="4"/>
  <c r="F900" i="4"/>
  <c r="F901" i="4"/>
  <c r="F902" i="4"/>
  <c r="F903" i="4"/>
  <c r="F904" i="4"/>
  <c r="F905" i="4"/>
  <c r="F906" i="4"/>
  <c r="F907" i="4"/>
  <c r="F908" i="4"/>
  <c r="F909" i="4"/>
  <c r="F910" i="4"/>
  <c r="F911" i="4"/>
  <c r="F912" i="4"/>
  <c r="F913" i="4"/>
  <c r="F914" i="4"/>
  <c r="F915" i="4"/>
  <c r="F916" i="4"/>
  <c r="F917" i="4"/>
  <c r="F918" i="4"/>
  <c r="F919" i="4"/>
  <c r="F920" i="4"/>
  <c r="F921" i="4"/>
  <c r="F922" i="4"/>
  <c r="F923" i="4"/>
  <c r="F924" i="4"/>
  <c r="F925" i="4"/>
  <c r="F926" i="4"/>
  <c r="F927" i="4"/>
  <c r="F928" i="4"/>
  <c r="F929" i="4"/>
  <c r="F930" i="4"/>
  <c r="F931" i="4"/>
  <c r="F932" i="4"/>
  <c r="F933" i="4"/>
  <c r="F934" i="4"/>
  <c r="F935" i="4"/>
  <c r="F936" i="4"/>
  <c r="F937" i="4"/>
  <c r="F938" i="4"/>
  <c r="F939" i="4"/>
  <c r="F940" i="4"/>
  <c r="F941" i="4"/>
  <c r="F942" i="4"/>
  <c r="F943" i="4"/>
  <c r="F944" i="4"/>
  <c r="F945" i="4"/>
  <c r="F946" i="4"/>
  <c r="F947" i="4"/>
  <c r="F948" i="4"/>
  <c r="F949" i="4"/>
  <c r="F950" i="4"/>
  <c r="F951" i="4"/>
  <c r="F952" i="4"/>
  <c r="F953" i="4"/>
  <c r="F954" i="4"/>
  <c r="F955" i="4"/>
  <c r="F956" i="4"/>
  <c r="F957" i="4"/>
  <c r="F958" i="4"/>
  <c r="F959" i="4"/>
  <c r="F960" i="4"/>
  <c r="F961" i="4"/>
  <c r="F962" i="4"/>
  <c r="F963" i="4"/>
  <c r="F964" i="4"/>
  <c r="F965" i="4"/>
  <c r="F966" i="4"/>
  <c r="F967" i="4"/>
  <c r="F968" i="4"/>
  <c r="F969" i="4"/>
  <c r="F970" i="4"/>
  <c r="F971" i="4"/>
  <c r="F972" i="4"/>
  <c r="F973" i="4"/>
  <c r="F974" i="4"/>
  <c r="F975" i="4"/>
  <c r="F976" i="4"/>
  <c r="F977" i="4"/>
  <c r="F978" i="4"/>
  <c r="F979" i="4"/>
  <c r="F980" i="4"/>
  <c r="F981" i="4"/>
  <c r="F982" i="4"/>
  <c r="F983" i="4"/>
  <c r="F984" i="4"/>
  <c r="F985" i="4"/>
  <c r="F986" i="4"/>
  <c r="F987" i="4"/>
  <c r="F988" i="4"/>
  <c r="F989" i="4"/>
  <c r="F990" i="4"/>
  <c r="F991" i="4"/>
  <c r="F992" i="4"/>
  <c r="F993" i="4"/>
  <c r="F994" i="4"/>
  <c r="F995" i="4"/>
  <c r="F996" i="4"/>
  <c r="F997" i="4"/>
  <c r="F998" i="4"/>
  <c r="F999" i="4"/>
  <c r="F1000" i="4"/>
  <c r="F1001" i="4"/>
  <c r="F1002" i="4"/>
  <c r="F1003" i="4"/>
  <c r="F1004" i="4"/>
  <c r="F1005" i="4"/>
  <c r="F1006" i="4"/>
  <c r="F1007" i="4"/>
  <c r="F1008" i="4"/>
  <c r="F1009" i="4"/>
  <c r="F1010" i="4"/>
  <c r="F1011" i="4"/>
  <c r="F1012" i="4"/>
  <c r="F1013" i="4"/>
  <c r="F1014" i="4"/>
  <c r="F1015" i="4"/>
  <c r="F1016" i="4"/>
  <c r="F1017" i="4"/>
  <c r="F1018" i="4"/>
  <c r="F1019" i="4"/>
  <c r="F1020" i="4"/>
  <c r="F1021" i="4"/>
  <c r="F1022" i="4"/>
  <c r="F1023" i="4"/>
  <c r="F1024" i="4"/>
  <c r="F1025" i="4"/>
  <c r="F1026" i="4"/>
  <c r="F1027" i="4"/>
  <c r="F1028" i="4"/>
  <c r="F1029" i="4"/>
  <c r="F1030" i="4"/>
  <c r="F1031" i="4"/>
  <c r="F1032" i="4"/>
  <c r="F1033" i="4"/>
  <c r="F1034" i="4"/>
  <c r="F1035" i="4"/>
  <c r="F1036" i="4"/>
  <c r="F1037" i="4"/>
  <c r="F1038" i="4"/>
  <c r="F1039" i="4"/>
  <c r="F1040" i="4"/>
  <c r="F1041" i="4"/>
  <c r="F1042" i="4"/>
  <c r="F1043" i="4"/>
  <c r="F1044" i="4"/>
  <c r="F1045" i="4"/>
  <c r="F1046" i="4"/>
  <c r="F1047" i="4"/>
  <c r="F1048" i="4"/>
  <c r="F1049" i="4"/>
  <c r="F1050" i="4"/>
  <c r="F1051" i="4"/>
  <c r="F1052" i="4"/>
  <c r="F1053" i="4"/>
  <c r="F1054" i="4"/>
  <c r="F1055" i="4"/>
  <c r="F1056" i="4"/>
  <c r="F1057" i="4"/>
  <c r="F1058" i="4"/>
  <c r="F1059" i="4"/>
  <c r="F1060" i="4"/>
  <c r="F1061" i="4"/>
  <c r="F1062" i="4"/>
  <c r="F1063" i="4"/>
  <c r="F1064" i="4"/>
  <c r="F1065" i="4"/>
  <c r="F1066" i="4"/>
  <c r="F1067" i="4"/>
  <c r="F1068" i="4"/>
  <c r="F1069" i="4"/>
  <c r="F1070" i="4"/>
  <c r="F1071" i="4"/>
  <c r="F1072" i="4"/>
  <c r="F1073" i="4"/>
  <c r="F1074" i="4"/>
  <c r="F1075" i="4"/>
  <c r="F1076" i="4"/>
  <c r="F1077" i="4"/>
  <c r="F1078" i="4"/>
  <c r="F1079" i="4"/>
  <c r="F1080" i="4"/>
  <c r="F1081" i="4"/>
  <c r="F1082" i="4"/>
  <c r="F1083" i="4"/>
  <c r="F1084" i="4"/>
  <c r="F1085" i="4"/>
  <c r="F1086" i="4"/>
  <c r="F1087" i="4"/>
  <c r="F1088" i="4"/>
  <c r="F1089" i="4"/>
  <c r="F1090" i="4"/>
  <c r="F1091" i="4"/>
  <c r="F1092" i="4"/>
  <c r="F1093" i="4"/>
  <c r="F1094" i="4"/>
  <c r="F1095" i="4"/>
  <c r="F1096" i="4"/>
  <c r="F1097" i="4"/>
  <c r="F1098" i="4"/>
  <c r="F1099" i="4"/>
  <c r="F1100" i="4"/>
  <c r="F1101" i="4"/>
  <c r="F1102" i="4"/>
  <c r="F1103" i="4"/>
  <c r="F1104" i="4"/>
  <c r="F1105" i="4"/>
  <c r="F1106" i="4"/>
  <c r="F1107" i="4"/>
  <c r="F1108" i="4"/>
  <c r="F1109" i="4"/>
  <c r="F1110" i="4"/>
  <c r="F1111" i="4"/>
  <c r="F1112" i="4"/>
  <c r="F1113" i="4"/>
  <c r="F1114" i="4"/>
  <c r="F1115" i="4"/>
  <c r="F1116" i="4"/>
  <c r="F1117" i="4"/>
  <c r="F1118" i="4"/>
  <c r="F1119" i="4"/>
  <c r="F1120" i="4"/>
  <c r="F1121" i="4"/>
  <c r="F1122" i="4"/>
  <c r="F1123" i="4"/>
  <c r="F1124" i="4"/>
  <c r="F1125" i="4"/>
  <c r="F1126" i="4"/>
  <c r="F1127" i="4"/>
  <c r="F1128" i="4"/>
  <c r="F1129" i="4"/>
  <c r="F1130" i="4"/>
  <c r="F1131" i="4"/>
  <c r="F1132" i="4"/>
  <c r="F1133" i="4"/>
  <c r="F1134" i="4"/>
  <c r="F1135" i="4"/>
  <c r="F1136" i="4"/>
  <c r="F1137" i="4"/>
  <c r="F1138" i="4"/>
  <c r="F1139" i="4"/>
  <c r="F1140" i="4"/>
  <c r="F1141" i="4"/>
  <c r="F1142" i="4"/>
  <c r="F1143" i="4"/>
  <c r="F1144" i="4"/>
  <c r="F1145" i="4"/>
  <c r="F1146" i="4"/>
  <c r="F1147" i="4"/>
  <c r="F1148" i="4"/>
  <c r="F1149" i="4"/>
  <c r="F1150" i="4"/>
  <c r="F1151" i="4"/>
  <c r="F1152" i="4"/>
  <c r="F1153" i="4"/>
  <c r="F1154" i="4"/>
  <c r="F1155" i="4"/>
  <c r="F1156" i="4"/>
  <c r="F1157" i="4"/>
  <c r="F1158" i="4"/>
  <c r="F1159" i="4"/>
  <c r="F1160" i="4"/>
  <c r="F1161" i="4"/>
  <c r="F1162" i="4"/>
  <c r="F1163" i="4"/>
  <c r="F1164" i="4"/>
  <c r="F1165" i="4"/>
  <c r="F1166" i="4"/>
  <c r="F1167" i="4"/>
  <c r="F1168" i="4"/>
  <c r="F1169" i="4"/>
  <c r="F1170" i="4"/>
  <c r="F1171" i="4"/>
  <c r="F1172" i="4"/>
  <c r="F1173" i="4"/>
  <c r="F1174" i="4"/>
  <c r="F1175" i="4"/>
  <c r="F1176" i="4"/>
  <c r="F1177" i="4"/>
  <c r="F1178" i="4"/>
  <c r="F1179" i="4"/>
  <c r="F1180" i="4"/>
  <c r="F1181" i="4"/>
  <c r="F1182" i="4"/>
  <c r="F1183" i="4"/>
  <c r="F1184" i="4"/>
  <c r="F1185" i="4"/>
  <c r="F1186" i="4"/>
  <c r="F1187" i="4"/>
  <c r="F1188" i="4"/>
  <c r="F1189" i="4"/>
  <c r="F1190" i="4"/>
  <c r="F1191" i="4"/>
  <c r="F1192" i="4"/>
  <c r="F1193" i="4"/>
  <c r="F1194" i="4"/>
  <c r="F1195" i="4"/>
  <c r="F1196" i="4"/>
  <c r="F1197" i="4"/>
  <c r="F1198" i="4"/>
  <c r="F1199" i="4"/>
  <c r="F1200" i="4"/>
  <c r="F1201" i="4"/>
  <c r="F1202" i="4"/>
  <c r="F1203" i="4"/>
  <c r="F1204" i="4"/>
  <c r="F1205" i="4"/>
  <c r="F1206" i="4"/>
  <c r="F1207" i="4"/>
  <c r="F1208" i="4"/>
  <c r="F1209" i="4"/>
  <c r="F1210" i="4"/>
  <c r="F1211" i="4"/>
  <c r="F1212" i="4"/>
  <c r="F1213" i="4"/>
  <c r="F1214" i="4"/>
  <c r="F1215" i="4"/>
  <c r="F1216" i="4"/>
  <c r="F1217" i="4"/>
  <c r="F1218" i="4"/>
  <c r="F1219" i="4"/>
  <c r="F1220" i="4"/>
  <c r="F1221" i="4"/>
  <c r="F1222" i="4"/>
  <c r="F1223" i="4"/>
  <c r="F1224" i="4"/>
  <c r="F1225" i="4"/>
  <c r="F1226" i="4"/>
  <c r="F1227" i="4"/>
  <c r="F1228" i="4"/>
  <c r="F1229" i="4"/>
  <c r="F1230" i="4"/>
  <c r="F1231" i="4"/>
  <c r="F1232" i="4"/>
  <c r="F1233" i="4"/>
  <c r="F1234" i="4"/>
  <c r="F1235" i="4"/>
  <c r="F1236" i="4"/>
  <c r="F1237" i="4"/>
  <c r="F1238" i="4"/>
  <c r="F1239" i="4"/>
  <c r="F1240" i="4"/>
  <c r="F1241" i="4"/>
  <c r="F1242" i="4"/>
  <c r="F1243" i="4"/>
  <c r="F1244" i="4"/>
  <c r="F1245" i="4"/>
  <c r="F1246" i="4"/>
  <c r="F1247" i="4"/>
  <c r="F1248" i="4"/>
  <c r="F1249" i="4"/>
  <c r="F1250" i="4"/>
  <c r="F1251" i="4"/>
  <c r="F1252" i="4"/>
  <c r="F1253" i="4"/>
  <c r="F1254" i="4"/>
  <c r="F1255" i="4"/>
  <c r="F1256" i="4"/>
  <c r="F1257" i="4"/>
  <c r="F1258" i="4"/>
  <c r="F1259" i="4"/>
  <c r="F1260" i="4"/>
  <c r="F1261" i="4"/>
  <c r="F1262" i="4"/>
  <c r="F1263" i="4"/>
  <c r="F1264" i="4"/>
  <c r="F1265" i="4"/>
  <c r="F1266" i="4"/>
  <c r="F1267" i="4"/>
  <c r="F1268" i="4"/>
  <c r="F1269" i="4"/>
  <c r="F1270" i="4"/>
  <c r="F1271" i="4"/>
  <c r="F1272" i="4"/>
  <c r="F1273" i="4"/>
  <c r="F1274" i="4"/>
  <c r="F1275" i="4"/>
  <c r="F1276" i="4"/>
  <c r="F1277" i="4"/>
  <c r="F1278" i="4"/>
  <c r="F1279" i="4"/>
  <c r="F1280" i="4"/>
  <c r="F1281" i="4"/>
  <c r="F1282" i="4"/>
  <c r="F1283" i="4"/>
  <c r="F1284" i="4"/>
  <c r="F1285" i="4"/>
  <c r="F1286" i="4"/>
  <c r="F1287" i="4"/>
  <c r="F1288" i="4"/>
  <c r="F1289" i="4"/>
  <c r="F1290" i="4"/>
  <c r="F1291" i="4"/>
  <c r="F1292" i="4"/>
  <c r="F1293" i="4"/>
  <c r="F1294" i="4"/>
  <c r="F1295" i="4"/>
  <c r="F1296" i="4"/>
  <c r="F1297" i="4"/>
  <c r="F1298" i="4"/>
  <c r="F1299" i="4"/>
  <c r="F1300" i="4"/>
  <c r="F1301" i="4"/>
  <c r="F1302" i="4"/>
  <c r="F1303" i="4"/>
  <c r="F1304" i="4"/>
  <c r="F1305" i="4"/>
  <c r="F1306" i="4"/>
  <c r="F1307" i="4"/>
  <c r="F1308" i="4"/>
  <c r="F1309" i="4"/>
  <c r="F1310" i="4"/>
  <c r="F1311" i="4"/>
  <c r="F1312" i="4"/>
  <c r="F1313" i="4"/>
  <c r="F1314" i="4"/>
  <c r="F1315" i="4"/>
  <c r="F1316" i="4"/>
  <c r="F1317" i="4"/>
  <c r="F1318" i="4"/>
  <c r="F1319" i="4"/>
  <c r="F1320" i="4"/>
  <c r="F1321" i="4"/>
  <c r="F1322" i="4"/>
  <c r="F1323" i="4"/>
  <c r="F1324" i="4"/>
  <c r="F1325" i="4"/>
  <c r="F1326" i="4"/>
  <c r="F1327" i="4"/>
  <c r="F1328" i="4"/>
  <c r="F1329" i="4"/>
  <c r="F1330" i="4"/>
  <c r="F1331" i="4"/>
  <c r="F1332" i="4"/>
  <c r="F1333" i="4"/>
  <c r="F1334" i="4"/>
  <c r="F1335" i="4"/>
  <c r="F1336" i="4"/>
  <c r="F1337" i="4"/>
  <c r="F1338" i="4"/>
  <c r="F1339" i="4"/>
  <c r="F1340" i="4"/>
  <c r="F1341" i="4"/>
  <c r="F1342" i="4"/>
  <c r="F1343" i="4"/>
  <c r="F1344" i="4"/>
  <c r="F1345" i="4"/>
  <c r="F1346" i="4"/>
  <c r="F1347" i="4"/>
  <c r="F1348" i="4"/>
  <c r="F1349" i="4"/>
  <c r="F1350" i="4"/>
  <c r="F1351" i="4"/>
  <c r="F1352" i="4"/>
  <c r="F1353" i="4"/>
  <c r="F1354" i="4"/>
  <c r="F1355" i="4"/>
  <c r="F1356" i="4"/>
  <c r="F1357" i="4"/>
  <c r="F1358" i="4"/>
  <c r="F1359" i="4"/>
  <c r="F1360" i="4"/>
  <c r="F1361" i="4"/>
  <c r="F1362" i="4"/>
  <c r="F1363" i="4"/>
  <c r="F1364" i="4"/>
  <c r="F1365" i="4"/>
  <c r="F1366" i="4"/>
  <c r="F1367" i="4"/>
  <c r="F1368" i="4"/>
  <c r="F1369" i="4"/>
  <c r="F1370" i="4"/>
  <c r="F1371" i="4"/>
  <c r="F1372" i="4"/>
  <c r="F1373" i="4"/>
  <c r="F1374" i="4"/>
  <c r="F1375" i="4"/>
  <c r="F1376" i="4"/>
  <c r="F1377" i="4"/>
  <c r="F1378" i="4"/>
  <c r="F1379" i="4"/>
  <c r="F1380" i="4"/>
  <c r="F1381" i="4"/>
  <c r="F1382" i="4"/>
  <c r="F1383" i="4"/>
  <c r="F1384" i="4"/>
  <c r="F1385" i="4"/>
  <c r="F1386" i="4"/>
  <c r="F1387" i="4"/>
  <c r="F1388" i="4"/>
  <c r="F1389" i="4"/>
  <c r="F1390" i="4"/>
  <c r="F1391" i="4"/>
  <c r="F1392" i="4"/>
  <c r="F1393" i="4"/>
  <c r="F1394" i="4"/>
  <c r="F1395" i="4"/>
  <c r="F1396" i="4"/>
  <c r="F1397" i="4"/>
  <c r="F1398" i="4"/>
  <c r="F1399" i="4"/>
  <c r="F1400" i="4"/>
  <c r="F1401" i="4"/>
  <c r="F1402" i="4"/>
  <c r="F1403" i="4"/>
  <c r="F1404" i="4"/>
  <c r="F1405" i="4"/>
  <c r="F1406" i="4"/>
  <c r="F1407" i="4"/>
  <c r="F1408" i="4"/>
  <c r="F1409" i="4"/>
  <c r="F1410" i="4"/>
  <c r="F1411" i="4"/>
  <c r="F1412" i="4"/>
  <c r="F1413" i="4"/>
  <c r="F1414" i="4"/>
  <c r="F1415" i="4"/>
  <c r="F1416" i="4"/>
  <c r="F1417" i="4"/>
  <c r="F1418" i="4"/>
  <c r="F1419" i="4"/>
  <c r="F1420" i="4"/>
  <c r="F1421" i="4"/>
  <c r="F1422" i="4"/>
  <c r="F1423" i="4"/>
  <c r="F1424" i="4"/>
  <c r="F1425" i="4"/>
  <c r="F1426" i="4"/>
  <c r="F1427" i="4"/>
  <c r="F1428" i="4"/>
  <c r="F1429" i="4"/>
  <c r="F1430" i="4"/>
  <c r="F1431" i="4"/>
  <c r="F1432" i="4"/>
  <c r="F1433" i="4"/>
  <c r="F1434" i="4"/>
  <c r="F1435" i="4"/>
  <c r="F1436" i="4"/>
  <c r="F1437" i="4"/>
  <c r="F1438" i="4"/>
  <c r="F1439" i="4"/>
  <c r="F1440" i="4"/>
  <c r="F1441" i="4"/>
  <c r="F1442" i="4"/>
  <c r="F1443" i="4"/>
  <c r="F1444" i="4"/>
  <c r="F1445" i="4"/>
  <c r="F1446" i="4"/>
  <c r="F1447" i="4"/>
  <c r="F1448" i="4"/>
  <c r="F1449" i="4"/>
  <c r="F1450" i="4"/>
  <c r="F1451" i="4"/>
  <c r="F1452" i="4"/>
  <c r="F1453" i="4"/>
  <c r="F1454" i="4"/>
  <c r="F1455" i="4"/>
  <c r="F1456" i="4"/>
  <c r="F1457" i="4"/>
  <c r="F1458" i="4"/>
  <c r="F1459" i="4"/>
  <c r="F1460" i="4"/>
  <c r="F1461" i="4"/>
  <c r="F1462" i="4"/>
  <c r="F1463" i="4"/>
  <c r="F1464" i="4"/>
  <c r="F1465" i="4"/>
  <c r="F1466" i="4"/>
  <c r="F1467" i="4"/>
  <c r="F1468" i="4"/>
  <c r="F1469" i="4"/>
  <c r="F1470" i="4"/>
  <c r="F1471" i="4"/>
  <c r="F1472" i="4"/>
  <c r="F1473" i="4"/>
  <c r="F1474" i="4"/>
  <c r="F1475" i="4"/>
  <c r="F1476" i="4"/>
  <c r="F1477" i="4"/>
  <c r="F1478" i="4"/>
  <c r="F1479" i="4"/>
  <c r="F1480" i="4"/>
  <c r="F1481" i="4"/>
  <c r="F1482" i="4"/>
  <c r="F1483" i="4"/>
  <c r="F1484" i="4"/>
  <c r="F1485" i="4"/>
  <c r="F1486" i="4"/>
  <c r="F1487" i="4"/>
  <c r="F1488" i="4"/>
  <c r="F1489" i="4"/>
  <c r="F1490" i="4"/>
  <c r="F1491" i="4"/>
  <c r="F1492" i="4"/>
  <c r="F1493" i="4"/>
  <c r="F1494" i="4"/>
  <c r="F1495" i="4"/>
  <c r="F1496" i="4"/>
  <c r="F1497" i="4"/>
  <c r="F1498" i="4"/>
  <c r="F1499" i="4"/>
  <c r="F1500" i="4"/>
  <c r="F1501" i="4"/>
  <c r="F1502" i="4"/>
  <c r="F1503" i="4"/>
  <c r="F1504" i="4"/>
  <c r="F1505" i="4"/>
  <c r="F1506" i="4"/>
  <c r="F1507" i="4"/>
  <c r="F1508" i="4"/>
  <c r="F1509" i="4"/>
  <c r="F1510" i="4"/>
  <c r="F1511" i="4"/>
  <c r="F1512" i="4"/>
  <c r="F1513" i="4"/>
  <c r="F1514" i="4"/>
  <c r="F1515" i="4"/>
  <c r="F1516" i="4"/>
  <c r="F1517" i="4"/>
  <c r="F1518" i="4"/>
  <c r="F1519" i="4"/>
  <c r="F1520" i="4"/>
  <c r="F1521" i="4"/>
  <c r="F1522" i="4"/>
  <c r="F1523" i="4"/>
  <c r="F1524" i="4"/>
  <c r="F1525" i="4"/>
  <c r="F1526" i="4"/>
  <c r="F1527" i="4"/>
  <c r="F1528" i="4"/>
  <c r="F1529" i="4"/>
  <c r="F1530" i="4"/>
  <c r="F1531" i="4"/>
  <c r="F1532" i="4"/>
  <c r="F1533" i="4"/>
  <c r="F1534" i="4"/>
  <c r="F1535" i="4"/>
  <c r="F1536" i="4"/>
  <c r="F1537" i="4"/>
  <c r="F1538" i="4"/>
  <c r="F1539" i="4"/>
  <c r="F1540" i="4"/>
  <c r="F1541" i="4"/>
  <c r="F1542" i="4"/>
  <c r="F1543" i="4"/>
  <c r="F1544" i="4"/>
  <c r="F1545" i="4"/>
  <c r="F1546" i="4"/>
  <c r="F1547" i="4"/>
  <c r="F1548" i="4"/>
  <c r="F1549" i="4"/>
  <c r="F1550" i="4"/>
  <c r="F1551" i="4"/>
  <c r="F1552" i="4"/>
  <c r="F1553" i="4"/>
  <c r="F1554" i="4"/>
  <c r="F1555" i="4"/>
  <c r="F1556" i="4"/>
  <c r="F1557" i="4"/>
  <c r="F1558" i="4"/>
  <c r="F1559" i="4"/>
  <c r="F1560" i="4"/>
  <c r="F1561" i="4"/>
  <c r="F1562" i="4"/>
  <c r="F1563" i="4"/>
  <c r="F1564" i="4"/>
  <c r="F1565" i="4"/>
  <c r="F1566" i="4"/>
  <c r="F1567" i="4"/>
  <c r="F1568" i="4"/>
  <c r="F1569" i="4"/>
  <c r="F1570" i="4"/>
  <c r="F1571" i="4"/>
  <c r="F1572" i="4"/>
  <c r="F1573" i="4"/>
  <c r="F1574" i="4"/>
  <c r="F1575" i="4"/>
  <c r="F1576" i="4"/>
  <c r="F1577" i="4"/>
  <c r="F1578" i="4"/>
  <c r="F1579" i="4"/>
  <c r="F1580" i="4"/>
  <c r="F1581" i="4"/>
  <c r="F1582" i="4"/>
  <c r="F1583" i="4"/>
  <c r="F1584" i="4"/>
  <c r="F1585" i="4"/>
  <c r="F1586" i="4"/>
  <c r="F1587" i="4"/>
  <c r="F1588" i="4"/>
  <c r="F1589" i="4"/>
  <c r="F1590" i="4"/>
  <c r="F1591" i="4"/>
  <c r="F1592" i="4"/>
  <c r="F1593" i="4"/>
  <c r="F1594" i="4"/>
  <c r="F1595" i="4"/>
  <c r="F1596" i="4"/>
  <c r="F1597" i="4"/>
  <c r="F1598" i="4"/>
  <c r="F1599" i="4"/>
  <c r="F1600" i="4"/>
  <c r="F1601" i="4"/>
  <c r="F1602" i="4"/>
  <c r="F1603" i="4"/>
  <c r="F1604" i="4"/>
  <c r="F1605" i="4"/>
  <c r="F1606" i="4"/>
  <c r="F1607" i="4"/>
  <c r="F1608" i="4"/>
  <c r="F1609" i="4"/>
  <c r="F1610" i="4"/>
  <c r="F1611" i="4"/>
  <c r="F1612" i="4"/>
  <c r="F1613" i="4"/>
  <c r="F1614" i="4"/>
  <c r="F1615" i="4"/>
  <c r="F1616" i="4"/>
  <c r="F1617" i="4"/>
  <c r="F1618" i="4"/>
  <c r="F1619" i="4"/>
  <c r="F1620" i="4"/>
  <c r="F1621" i="4"/>
  <c r="F1622" i="4"/>
  <c r="F1623" i="4"/>
  <c r="F1624" i="4"/>
  <c r="F1625" i="4"/>
  <c r="F1626" i="4"/>
  <c r="F1627" i="4"/>
  <c r="F1628" i="4"/>
  <c r="F1629" i="4"/>
  <c r="F1630" i="4"/>
  <c r="F1631" i="4"/>
  <c r="F1632" i="4"/>
  <c r="F1633" i="4"/>
  <c r="F1634" i="4"/>
  <c r="F1635" i="4"/>
  <c r="F1636" i="4"/>
  <c r="F1637" i="4"/>
  <c r="F1638" i="4"/>
  <c r="F1639" i="4"/>
  <c r="F1640" i="4"/>
  <c r="F1641" i="4"/>
  <c r="F1642" i="4"/>
  <c r="F1643" i="4"/>
  <c r="F1644" i="4"/>
  <c r="F1645" i="4"/>
  <c r="F1646" i="4"/>
  <c r="F1647" i="4"/>
  <c r="F1648" i="4"/>
  <c r="F1649" i="4"/>
  <c r="F1650" i="4"/>
  <c r="F1651" i="4"/>
  <c r="F1652" i="4"/>
  <c r="F1653" i="4"/>
  <c r="F1654" i="4"/>
  <c r="F1655" i="4"/>
  <c r="F1656" i="4"/>
  <c r="F1657" i="4"/>
  <c r="F1658" i="4"/>
  <c r="F1659" i="4"/>
  <c r="F1660" i="4"/>
  <c r="F1661" i="4"/>
  <c r="F1662" i="4"/>
  <c r="F1663" i="4"/>
  <c r="F1664" i="4"/>
  <c r="F1665" i="4"/>
  <c r="F1666" i="4"/>
  <c r="F1667" i="4"/>
  <c r="F1668" i="4"/>
  <c r="F1669" i="4"/>
  <c r="F1670" i="4"/>
  <c r="F1671" i="4"/>
  <c r="F1672" i="4"/>
  <c r="F1673" i="4"/>
  <c r="F1674" i="4"/>
  <c r="F1675" i="4"/>
  <c r="F1676" i="4"/>
  <c r="F1677" i="4"/>
  <c r="F1678" i="4"/>
  <c r="F1679" i="4"/>
  <c r="F1680" i="4"/>
  <c r="F1681" i="4"/>
  <c r="F1682" i="4"/>
  <c r="F1683" i="4"/>
  <c r="F1684" i="4"/>
  <c r="F1685" i="4"/>
  <c r="F1686" i="4"/>
  <c r="F1687" i="4"/>
  <c r="F1688" i="4"/>
  <c r="F1689" i="4"/>
  <c r="F1690" i="4"/>
  <c r="F1691" i="4"/>
  <c r="F1692" i="4"/>
  <c r="F1693" i="4"/>
  <c r="F1694" i="4"/>
  <c r="F1695" i="4"/>
  <c r="F1696" i="4"/>
  <c r="F1697" i="4"/>
  <c r="F1698" i="4"/>
  <c r="F1699" i="4"/>
  <c r="F1700" i="4"/>
  <c r="F1701" i="4"/>
  <c r="F1702" i="4"/>
  <c r="F1703" i="4"/>
  <c r="F1704" i="4"/>
  <c r="F1705" i="4"/>
  <c r="F1706" i="4"/>
  <c r="F1707" i="4"/>
  <c r="F1708" i="4"/>
  <c r="F1709" i="4"/>
  <c r="F1710" i="4"/>
  <c r="F1711" i="4"/>
  <c r="F1712" i="4"/>
  <c r="F1713" i="4"/>
  <c r="F1714" i="4"/>
  <c r="F1715" i="4"/>
  <c r="F1716" i="4"/>
  <c r="F1717" i="4"/>
  <c r="F1718" i="4"/>
  <c r="F1719" i="4"/>
  <c r="F1720" i="4"/>
  <c r="F1721" i="4"/>
  <c r="F1722" i="4"/>
  <c r="F1723" i="4"/>
  <c r="F1724" i="4"/>
  <c r="F1725" i="4"/>
  <c r="F1726" i="4"/>
  <c r="F1727" i="4"/>
  <c r="F1728" i="4"/>
  <c r="F1729" i="4"/>
  <c r="F1730" i="4"/>
  <c r="F1731" i="4"/>
  <c r="F1732" i="4"/>
  <c r="F1733" i="4"/>
  <c r="F1734" i="4"/>
  <c r="F1735" i="4"/>
  <c r="F1736" i="4"/>
  <c r="F1737" i="4"/>
  <c r="F1738" i="4"/>
  <c r="F1739" i="4"/>
  <c r="F1740" i="4"/>
  <c r="F1741" i="4"/>
  <c r="F1742" i="4"/>
  <c r="F1743" i="4"/>
  <c r="F1744" i="4"/>
  <c r="F1745" i="4"/>
  <c r="F1746" i="4"/>
  <c r="F1747" i="4"/>
  <c r="F1748" i="4"/>
  <c r="F1749" i="4"/>
  <c r="F1750" i="4"/>
  <c r="F1751" i="4"/>
  <c r="F1752" i="4"/>
  <c r="F1753" i="4"/>
  <c r="F1754" i="4"/>
  <c r="F1755" i="4"/>
  <c r="F1756" i="4"/>
  <c r="F1757" i="4"/>
  <c r="F1758" i="4"/>
  <c r="F1759" i="4"/>
  <c r="F1760" i="4"/>
  <c r="F1761" i="4"/>
  <c r="F1762" i="4"/>
  <c r="F1763" i="4"/>
  <c r="F1764" i="4"/>
  <c r="F1765" i="4"/>
  <c r="F1766" i="4"/>
  <c r="F1767" i="4"/>
  <c r="F1768" i="4"/>
  <c r="F1769" i="4"/>
  <c r="F1770" i="4"/>
  <c r="F1771" i="4"/>
  <c r="F1772" i="4"/>
  <c r="F1773" i="4"/>
  <c r="F1774" i="4"/>
  <c r="F1775" i="4"/>
  <c r="F1776" i="4"/>
  <c r="F1777" i="4"/>
  <c r="F1778" i="4"/>
  <c r="F1779" i="4"/>
  <c r="F1780" i="4"/>
  <c r="F1781" i="4"/>
  <c r="F1782" i="4"/>
  <c r="F1783" i="4"/>
  <c r="F1784" i="4"/>
  <c r="F1785" i="4"/>
  <c r="F1786" i="4"/>
  <c r="F1787" i="4"/>
  <c r="F1788" i="4"/>
  <c r="F1789" i="4"/>
  <c r="F1790" i="4"/>
  <c r="F1791" i="4"/>
  <c r="F1792" i="4"/>
  <c r="F1793" i="4"/>
  <c r="F1794" i="4"/>
  <c r="F1795" i="4"/>
  <c r="F1796" i="4"/>
  <c r="F1797" i="4"/>
  <c r="F1798" i="4"/>
  <c r="F1799" i="4"/>
  <c r="F1800" i="4"/>
  <c r="F1801" i="4"/>
  <c r="F1802" i="4"/>
  <c r="F1803" i="4"/>
  <c r="F1804" i="4"/>
  <c r="F1805" i="4"/>
  <c r="F1806" i="4"/>
  <c r="F1807" i="4"/>
  <c r="F1808" i="4"/>
  <c r="F1809" i="4"/>
  <c r="F1810" i="4"/>
  <c r="F1811" i="4"/>
  <c r="F1812" i="4"/>
  <c r="F1813" i="4"/>
  <c r="F1814" i="4"/>
  <c r="F1815" i="4"/>
  <c r="F1816" i="4"/>
  <c r="F1817" i="4"/>
  <c r="F1818" i="4"/>
  <c r="F1819" i="4"/>
  <c r="F1820" i="4"/>
  <c r="F1821" i="4"/>
  <c r="F1822" i="4"/>
  <c r="F1823" i="4"/>
  <c r="F1824" i="4"/>
  <c r="F1825" i="4"/>
  <c r="F1826" i="4"/>
  <c r="F1827" i="4"/>
  <c r="F1828" i="4"/>
  <c r="F1829" i="4"/>
  <c r="F1830" i="4"/>
  <c r="F1831" i="4"/>
  <c r="F1832" i="4"/>
  <c r="F1833" i="4"/>
  <c r="F1834" i="4"/>
  <c r="F1835" i="4"/>
  <c r="F1836" i="4"/>
  <c r="F1837" i="4"/>
  <c r="F1838" i="4"/>
  <c r="F1839" i="4"/>
  <c r="F1840" i="4"/>
  <c r="F1841" i="4"/>
  <c r="F1842" i="4"/>
  <c r="F1843" i="4"/>
  <c r="F1844" i="4"/>
  <c r="F1845" i="4"/>
  <c r="F1846" i="4"/>
  <c r="F1847" i="4"/>
  <c r="F1848" i="4"/>
  <c r="F1849" i="4"/>
  <c r="F1850" i="4"/>
  <c r="F1851" i="4"/>
  <c r="F1852" i="4"/>
  <c r="F1853" i="4"/>
  <c r="F1854" i="4"/>
  <c r="F1855" i="4"/>
  <c r="F1856" i="4"/>
  <c r="F1857" i="4"/>
  <c r="F1858" i="4"/>
  <c r="F1859" i="4"/>
  <c r="F1860" i="4"/>
  <c r="F1861" i="4"/>
  <c r="F1862" i="4"/>
  <c r="F1863" i="4"/>
  <c r="F1864" i="4"/>
  <c r="F1865" i="4"/>
  <c r="F1866" i="4"/>
  <c r="F1867" i="4"/>
  <c r="F1868" i="4"/>
  <c r="F1869" i="4"/>
  <c r="F1870" i="4"/>
  <c r="F1871" i="4"/>
  <c r="F1872" i="4"/>
  <c r="F1873" i="4"/>
  <c r="F1874" i="4"/>
  <c r="F1875" i="4"/>
  <c r="F1876" i="4"/>
  <c r="F1877" i="4"/>
  <c r="F1878" i="4"/>
  <c r="F1879" i="4"/>
  <c r="F1880" i="4"/>
  <c r="F1881" i="4"/>
  <c r="F1882" i="4"/>
  <c r="F1883" i="4"/>
  <c r="F1884" i="4"/>
  <c r="F1885" i="4"/>
  <c r="F1886" i="4"/>
  <c r="F1887" i="4"/>
  <c r="F1888" i="4"/>
  <c r="F1889" i="4"/>
  <c r="F1890" i="4"/>
  <c r="F1891" i="4"/>
  <c r="F1892" i="4"/>
  <c r="F1893" i="4"/>
  <c r="F1894" i="4"/>
  <c r="F1895" i="4"/>
  <c r="F1896" i="4"/>
  <c r="F1897" i="4"/>
  <c r="F1898" i="4"/>
  <c r="F1899" i="4"/>
  <c r="F1900" i="4"/>
  <c r="F1901" i="4"/>
  <c r="F1902" i="4"/>
  <c r="F1903" i="4"/>
  <c r="F1904" i="4"/>
  <c r="F1905" i="4"/>
  <c r="F1906" i="4"/>
  <c r="F1907" i="4"/>
  <c r="F1908" i="4"/>
  <c r="F1909" i="4"/>
  <c r="F1910" i="4"/>
  <c r="F1911" i="4"/>
  <c r="F1912" i="4"/>
  <c r="F1913" i="4"/>
  <c r="F1914" i="4"/>
  <c r="F1915" i="4"/>
  <c r="F1916" i="4"/>
  <c r="F1917" i="4"/>
  <c r="F1918" i="4"/>
  <c r="F1919" i="4"/>
  <c r="F1920" i="4"/>
  <c r="F1921" i="4"/>
  <c r="F1922" i="4"/>
  <c r="F1923" i="4"/>
  <c r="F1924" i="4"/>
  <c r="F1925" i="4"/>
  <c r="F1926" i="4"/>
  <c r="F1927" i="4"/>
  <c r="F1928" i="4"/>
  <c r="F1929" i="4"/>
  <c r="F1930" i="4"/>
  <c r="F1931" i="4"/>
  <c r="F1932" i="4"/>
  <c r="F1933" i="4"/>
  <c r="F1934" i="4"/>
  <c r="F1935" i="4"/>
  <c r="F1936" i="4"/>
  <c r="F1937" i="4"/>
  <c r="F1938" i="4"/>
  <c r="F1939" i="4"/>
  <c r="F1940" i="4"/>
  <c r="F1941" i="4"/>
  <c r="F1942" i="4"/>
  <c r="F1943" i="4"/>
  <c r="F1944" i="4"/>
  <c r="F1945" i="4"/>
  <c r="F1946" i="4"/>
  <c r="F1947" i="4"/>
  <c r="F1948" i="4"/>
  <c r="F1949" i="4"/>
  <c r="F1950" i="4"/>
  <c r="F1951" i="4"/>
  <c r="F1952" i="4"/>
  <c r="F1953" i="4"/>
  <c r="F1954" i="4"/>
  <c r="F1955" i="4"/>
  <c r="F1956" i="4"/>
  <c r="F1957" i="4"/>
  <c r="F1958" i="4"/>
  <c r="F1959" i="4"/>
  <c r="F1960" i="4"/>
  <c r="F1961" i="4"/>
  <c r="F1962" i="4"/>
  <c r="F1963" i="4"/>
  <c r="F1964" i="4"/>
  <c r="F1965" i="4"/>
  <c r="F1966" i="4"/>
  <c r="F1967" i="4"/>
  <c r="F1968" i="4"/>
  <c r="F1969" i="4"/>
  <c r="F1970" i="4"/>
  <c r="F1971" i="4"/>
  <c r="F1972" i="4"/>
  <c r="F1973" i="4"/>
  <c r="F1974" i="4"/>
  <c r="F1975" i="4"/>
  <c r="F1976" i="4"/>
  <c r="F1977" i="4"/>
  <c r="F1978" i="4"/>
  <c r="F1979" i="4"/>
  <c r="F1980" i="4"/>
  <c r="F1981" i="4"/>
  <c r="F1982" i="4"/>
  <c r="F1983" i="4"/>
  <c r="F1984" i="4"/>
  <c r="F1985" i="4"/>
  <c r="F1986" i="4"/>
  <c r="F1987" i="4"/>
  <c r="F1988" i="4"/>
  <c r="F1989" i="4"/>
  <c r="F1990" i="4"/>
  <c r="F1991" i="4"/>
  <c r="F1992" i="4"/>
  <c r="F1993" i="4"/>
  <c r="F1994" i="4"/>
  <c r="F1995" i="4"/>
  <c r="F1996" i="4"/>
  <c r="F1997" i="4"/>
  <c r="F1998" i="4"/>
  <c r="F1999" i="4"/>
  <c r="F2000" i="4"/>
  <c r="E3" i="4"/>
  <c r="E4" i="4"/>
  <c r="E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E93" i="4"/>
  <c r="E94" i="4"/>
  <c r="E95" i="4"/>
  <c r="E96" i="4"/>
  <c r="E97" i="4"/>
  <c r="E98" i="4"/>
  <c r="E99" i="4"/>
  <c r="E100" i="4"/>
  <c r="E101" i="4"/>
  <c r="E102" i="4"/>
  <c r="E103" i="4"/>
  <c r="E104" i="4"/>
  <c r="E105" i="4"/>
  <c r="E106" i="4"/>
  <c r="E107" i="4"/>
  <c r="E108" i="4"/>
  <c r="E109" i="4"/>
  <c r="E110" i="4"/>
  <c r="E111" i="4"/>
  <c r="E112" i="4"/>
  <c r="E113" i="4"/>
  <c r="E114" i="4"/>
  <c r="E115" i="4"/>
  <c r="E116" i="4"/>
  <c r="E117" i="4"/>
  <c r="E118" i="4"/>
  <c r="E119" i="4"/>
  <c r="E120" i="4"/>
  <c r="E121" i="4"/>
  <c r="E122" i="4"/>
  <c r="E123" i="4"/>
  <c r="E124" i="4"/>
  <c r="E125" i="4"/>
  <c r="E126" i="4"/>
  <c r="E127" i="4"/>
  <c r="E128" i="4"/>
  <c r="E129" i="4"/>
  <c r="E130" i="4"/>
  <c r="E131" i="4"/>
  <c r="E132" i="4"/>
  <c r="E133" i="4"/>
  <c r="E134" i="4"/>
  <c r="E135" i="4"/>
  <c r="E136" i="4"/>
  <c r="E137" i="4"/>
  <c r="E138" i="4"/>
  <c r="E139" i="4"/>
  <c r="E140" i="4"/>
  <c r="E141" i="4"/>
  <c r="E142" i="4"/>
  <c r="E143" i="4"/>
  <c r="E144" i="4"/>
  <c r="E145" i="4"/>
  <c r="E146" i="4"/>
  <c r="E147" i="4"/>
  <c r="E148" i="4"/>
  <c r="E149" i="4"/>
  <c r="E150" i="4"/>
  <c r="E151" i="4"/>
  <c r="E152" i="4"/>
  <c r="E153" i="4"/>
  <c r="E154" i="4"/>
  <c r="E155" i="4"/>
  <c r="E156" i="4"/>
  <c r="E157" i="4"/>
  <c r="E158" i="4"/>
  <c r="E159" i="4"/>
  <c r="E160" i="4"/>
  <c r="E161" i="4"/>
  <c r="E162" i="4"/>
  <c r="E163" i="4"/>
  <c r="E164" i="4"/>
  <c r="E165" i="4"/>
  <c r="E166" i="4"/>
  <c r="E167" i="4"/>
  <c r="E168" i="4"/>
  <c r="E169" i="4"/>
  <c r="E170" i="4"/>
  <c r="E171" i="4"/>
  <c r="E172" i="4"/>
  <c r="E173" i="4"/>
  <c r="E174" i="4"/>
  <c r="E175" i="4"/>
  <c r="E176" i="4"/>
  <c r="E177" i="4"/>
  <c r="E178" i="4"/>
  <c r="E179" i="4"/>
  <c r="E180" i="4"/>
  <c r="E181" i="4"/>
  <c r="E182" i="4"/>
  <c r="E183" i="4"/>
  <c r="E184" i="4"/>
  <c r="E185" i="4"/>
  <c r="E186" i="4"/>
  <c r="E187" i="4"/>
  <c r="E188" i="4"/>
  <c r="E189" i="4"/>
  <c r="E190" i="4"/>
  <c r="E191" i="4"/>
  <c r="E192" i="4"/>
  <c r="E193" i="4"/>
  <c r="E194" i="4"/>
  <c r="E195" i="4"/>
  <c r="E196" i="4"/>
  <c r="E197" i="4"/>
  <c r="E198" i="4"/>
  <c r="E199" i="4"/>
  <c r="E200" i="4"/>
  <c r="E201" i="4"/>
  <c r="E202" i="4"/>
  <c r="E203" i="4"/>
  <c r="E204" i="4"/>
  <c r="E205" i="4"/>
  <c r="E206" i="4"/>
  <c r="E207" i="4"/>
  <c r="E208" i="4"/>
  <c r="E209" i="4"/>
  <c r="E210" i="4"/>
  <c r="E211" i="4"/>
  <c r="E212" i="4"/>
  <c r="E213" i="4"/>
  <c r="E214" i="4"/>
  <c r="E215" i="4"/>
  <c r="E216" i="4"/>
  <c r="E217" i="4"/>
  <c r="E218" i="4"/>
  <c r="E219" i="4"/>
  <c r="E220" i="4"/>
  <c r="E221" i="4"/>
  <c r="E222" i="4"/>
  <c r="E223" i="4"/>
  <c r="E224" i="4"/>
  <c r="E225" i="4"/>
  <c r="E226" i="4"/>
  <c r="E227" i="4"/>
  <c r="E228" i="4"/>
  <c r="E229" i="4"/>
  <c r="E230" i="4"/>
  <c r="E231" i="4"/>
  <c r="E232" i="4"/>
  <c r="E233" i="4"/>
  <c r="E234" i="4"/>
  <c r="E235" i="4"/>
  <c r="E236" i="4"/>
  <c r="E237" i="4"/>
  <c r="E238" i="4"/>
  <c r="E239" i="4"/>
  <c r="E240" i="4"/>
  <c r="E241" i="4"/>
  <c r="E242" i="4"/>
  <c r="E243" i="4"/>
  <c r="E244" i="4"/>
  <c r="E245" i="4"/>
  <c r="E246" i="4"/>
  <c r="E247" i="4"/>
  <c r="E248" i="4"/>
  <c r="E249" i="4"/>
  <c r="E250" i="4"/>
  <c r="E251" i="4"/>
  <c r="E252" i="4"/>
  <c r="E253" i="4"/>
  <c r="E254" i="4"/>
  <c r="E255" i="4"/>
  <c r="E256" i="4"/>
  <c r="E257" i="4"/>
  <c r="E258" i="4"/>
  <c r="E259" i="4"/>
  <c r="E260" i="4"/>
  <c r="E261" i="4"/>
  <c r="E262" i="4"/>
  <c r="E263" i="4"/>
  <c r="E264" i="4"/>
  <c r="E265" i="4"/>
  <c r="E266" i="4"/>
  <c r="E267" i="4"/>
  <c r="E268" i="4"/>
  <c r="E269" i="4"/>
  <c r="E270" i="4"/>
  <c r="E271" i="4"/>
  <c r="E272" i="4"/>
  <c r="E273" i="4"/>
  <c r="E274" i="4"/>
  <c r="E275" i="4"/>
  <c r="E276" i="4"/>
  <c r="E277" i="4"/>
  <c r="E278" i="4"/>
  <c r="E279" i="4"/>
  <c r="E280" i="4"/>
  <c r="E281" i="4"/>
  <c r="E282" i="4"/>
  <c r="E283" i="4"/>
  <c r="E284" i="4"/>
  <c r="E285" i="4"/>
  <c r="E286" i="4"/>
  <c r="E287" i="4"/>
  <c r="E288" i="4"/>
  <c r="E289" i="4"/>
  <c r="E290" i="4"/>
  <c r="E291" i="4"/>
  <c r="E292" i="4"/>
  <c r="E293" i="4"/>
  <c r="E294" i="4"/>
  <c r="E295" i="4"/>
  <c r="E296" i="4"/>
  <c r="E297" i="4"/>
  <c r="E298" i="4"/>
  <c r="E299" i="4"/>
  <c r="E300" i="4"/>
  <c r="E301" i="4"/>
  <c r="E302" i="4"/>
  <c r="E303" i="4"/>
  <c r="E304" i="4"/>
  <c r="E305" i="4"/>
  <c r="E306" i="4"/>
  <c r="E307" i="4"/>
  <c r="E308" i="4"/>
  <c r="E309" i="4"/>
  <c r="E310" i="4"/>
  <c r="E311" i="4"/>
  <c r="E312" i="4"/>
  <c r="E313" i="4"/>
  <c r="E314" i="4"/>
  <c r="E315" i="4"/>
  <c r="E316" i="4"/>
  <c r="E317" i="4"/>
  <c r="E318" i="4"/>
  <c r="E319" i="4"/>
  <c r="E320" i="4"/>
  <c r="E321" i="4"/>
  <c r="E322" i="4"/>
  <c r="E323" i="4"/>
  <c r="E324" i="4"/>
  <c r="E325" i="4"/>
  <c r="E326" i="4"/>
  <c r="E327" i="4"/>
  <c r="E328" i="4"/>
  <c r="E329" i="4"/>
  <c r="E330" i="4"/>
  <c r="E331" i="4"/>
  <c r="E332" i="4"/>
  <c r="E333" i="4"/>
  <c r="E334" i="4"/>
  <c r="E335" i="4"/>
  <c r="E336" i="4"/>
  <c r="E337" i="4"/>
  <c r="E338" i="4"/>
  <c r="E339" i="4"/>
  <c r="E340" i="4"/>
  <c r="E341" i="4"/>
  <c r="E342" i="4"/>
  <c r="E343" i="4"/>
  <c r="E344" i="4"/>
  <c r="E345" i="4"/>
  <c r="E346" i="4"/>
  <c r="E347" i="4"/>
  <c r="E348" i="4"/>
  <c r="E349" i="4"/>
  <c r="E350" i="4"/>
  <c r="E351" i="4"/>
  <c r="E352" i="4"/>
  <c r="E353" i="4"/>
  <c r="E354" i="4"/>
  <c r="E355" i="4"/>
  <c r="E356" i="4"/>
  <c r="E357" i="4"/>
  <c r="E358" i="4"/>
  <c r="E359" i="4"/>
  <c r="E360" i="4"/>
  <c r="E361" i="4"/>
  <c r="E362" i="4"/>
  <c r="E363" i="4"/>
  <c r="E364" i="4"/>
  <c r="E365" i="4"/>
  <c r="E366" i="4"/>
  <c r="E367" i="4"/>
  <c r="E368" i="4"/>
  <c r="E369" i="4"/>
  <c r="E370" i="4"/>
  <c r="E371" i="4"/>
  <c r="E372" i="4"/>
  <c r="E373" i="4"/>
  <c r="E374" i="4"/>
  <c r="E375" i="4"/>
  <c r="E376" i="4"/>
  <c r="E377" i="4"/>
  <c r="E378" i="4"/>
  <c r="E379" i="4"/>
  <c r="E380" i="4"/>
  <c r="E381" i="4"/>
  <c r="E382" i="4"/>
  <c r="E383" i="4"/>
  <c r="E384" i="4"/>
  <c r="E385" i="4"/>
  <c r="E386" i="4"/>
  <c r="E387" i="4"/>
  <c r="E388" i="4"/>
  <c r="E389" i="4"/>
  <c r="E390" i="4"/>
  <c r="E391" i="4"/>
  <c r="E392" i="4"/>
  <c r="E393" i="4"/>
  <c r="E394" i="4"/>
  <c r="E395" i="4"/>
  <c r="E396" i="4"/>
  <c r="E397" i="4"/>
  <c r="E398" i="4"/>
  <c r="E399" i="4"/>
  <c r="E400" i="4"/>
  <c r="E401" i="4"/>
  <c r="E402" i="4"/>
  <c r="E403" i="4"/>
  <c r="E404" i="4"/>
  <c r="E405" i="4"/>
  <c r="E406" i="4"/>
  <c r="E407" i="4"/>
  <c r="E408" i="4"/>
  <c r="E409" i="4"/>
  <c r="E410" i="4"/>
  <c r="E411" i="4"/>
  <c r="E412" i="4"/>
  <c r="E413" i="4"/>
  <c r="E414" i="4"/>
  <c r="E415" i="4"/>
  <c r="E416" i="4"/>
  <c r="E417" i="4"/>
  <c r="E418" i="4"/>
  <c r="E419" i="4"/>
  <c r="E420" i="4"/>
  <c r="E421" i="4"/>
  <c r="E422" i="4"/>
  <c r="E423" i="4"/>
  <c r="E424" i="4"/>
  <c r="E425" i="4"/>
  <c r="E426" i="4"/>
  <c r="E427" i="4"/>
  <c r="E428" i="4"/>
  <c r="E429" i="4"/>
  <c r="E430" i="4"/>
  <c r="E431" i="4"/>
  <c r="E432" i="4"/>
  <c r="E433" i="4"/>
  <c r="E434" i="4"/>
  <c r="E435" i="4"/>
  <c r="E436" i="4"/>
  <c r="E437" i="4"/>
  <c r="E438" i="4"/>
  <c r="E439" i="4"/>
  <c r="E440" i="4"/>
  <c r="E441" i="4"/>
  <c r="E442" i="4"/>
  <c r="E443" i="4"/>
  <c r="E444" i="4"/>
  <c r="E445" i="4"/>
  <c r="E446" i="4"/>
  <c r="E447" i="4"/>
  <c r="E448" i="4"/>
  <c r="E449" i="4"/>
  <c r="E450" i="4"/>
  <c r="E451" i="4"/>
  <c r="E452" i="4"/>
  <c r="E453" i="4"/>
  <c r="E454" i="4"/>
  <c r="E455" i="4"/>
  <c r="E456" i="4"/>
  <c r="E457" i="4"/>
  <c r="E458" i="4"/>
  <c r="E459" i="4"/>
  <c r="E460" i="4"/>
  <c r="E461" i="4"/>
  <c r="E462" i="4"/>
  <c r="E463" i="4"/>
  <c r="E464" i="4"/>
  <c r="E465" i="4"/>
  <c r="E466" i="4"/>
  <c r="E467" i="4"/>
  <c r="E468" i="4"/>
  <c r="E469" i="4"/>
  <c r="E470" i="4"/>
  <c r="E471" i="4"/>
  <c r="E472" i="4"/>
  <c r="E473" i="4"/>
  <c r="E474" i="4"/>
  <c r="E475" i="4"/>
  <c r="E476" i="4"/>
  <c r="E477" i="4"/>
  <c r="E478" i="4"/>
  <c r="E479" i="4"/>
  <c r="E480" i="4"/>
  <c r="E481" i="4"/>
  <c r="E482" i="4"/>
  <c r="E483" i="4"/>
  <c r="E484" i="4"/>
  <c r="E485" i="4"/>
  <c r="E486" i="4"/>
  <c r="E487" i="4"/>
  <c r="E488" i="4"/>
  <c r="E489" i="4"/>
  <c r="E490" i="4"/>
  <c r="E491" i="4"/>
  <c r="E492" i="4"/>
  <c r="E493" i="4"/>
  <c r="E494" i="4"/>
  <c r="E495" i="4"/>
  <c r="E496" i="4"/>
  <c r="E497" i="4"/>
  <c r="E498" i="4"/>
  <c r="E499" i="4"/>
  <c r="E500" i="4"/>
  <c r="E501" i="4"/>
  <c r="E502" i="4"/>
  <c r="E503" i="4"/>
  <c r="E504" i="4"/>
  <c r="E505" i="4"/>
  <c r="E506" i="4"/>
  <c r="E507" i="4"/>
  <c r="E508" i="4"/>
  <c r="E509" i="4"/>
  <c r="E510" i="4"/>
  <c r="E511" i="4"/>
  <c r="E512" i="4"/>
  <c r="E513" i="4"/>
  <c r="E514" i="4"/>
  <c r="E515" i="4"/>
  <c r="E516" i="4"/>
  <c r="E517" i="4"/>
  <c r="E518" i="4"/>
  <c r="E519" i="4"/>
  <c r="E520" i="4"/>
  <c r="E521" i="4"/>
  <c r="E522" i="4"/>
  <c r="E523" i="4"/>
  <c r="E524" i="4"/>
  <c r="E525" i="4"/>
  <c r="E526" i="4"/>
  <c r="E527" i="4"/>
  <c r="E528" i="4"/>
  <c r="E529" i="4"/>
  <c r="E530" i="4"/>
  <c r="E531" i="4"/>
  <c r="E532" i="4"/>
  <c r="E533" i="4"/>
  <c r="E534" i="4"/>
  <c r="E535" i="4"/>
  <c r="E536" i="4"/>
  <c r="E537" i="4"/>
  <c r="E538" i="4"/>
  <c r="E539" i="4"/>
  <c r="E540" i="4"/>
  <c r="E541" i="4"/>
  <c r="E542" i="4"/>
  <c r="E543" i="4"/>
  <c r="E544" i="4"/>
  <c r="E545" i="4"/>
  <c r="E546" i="4"/>
  <c r="E547" i="4"/>
  <c r="E548" i="4"/>
  <c r="E549" i="4"/>
  <c r="E550" i="4"/>
  <c r="E551" i="4"/>
  <c r="E552" i="4"/>
  <c r="E553" i="4"/>
  <c r="E554" i="4"/>
  <c r="E555" i="4"/>
  <c r="E556" i="4"/>
  <c r="E557" i="4"/>
  <c r="E558" i="4"/>
  <c r="E559" i="4"/>
  <c r="E560" i="4"/>
  <c r="E561" i="4"/>
  <c r="E562" i="4"/>
  <c r="E563" i="4"/>
  <c r="E564" i="4"/>
  <c r="E565" i="4"/>
  <c r="E566" i="4"/>
  <c r="E567" i="4"/>
  <c r="E568" i="4"/>
  <c r="E569" i="4"/>
  <c r="E570" i="4"/>
  <c r="E571" i="4"/>
  <c r="E572" i="4"/>
  <c r="E573" i="4"/>
  <c r="E574" i="4"/>
  <c r="E575" i="4"/>
  <c r="E576" i="4"/>
  <c r="E577" i="4"/>
  <c r="E578" i="4"/>
  <c r="E579" i="4"/>
  <c r="E580" i="4"/>
  <c r="E581" i="4"/>
  <c r="E582" i="4"/>
  <c r="E583" i="4"/>
  <c r="E584" i="4"/>
  <c r="E585" i="4"/>
  <c r="E586" i="4"/>
  <c r="E587" i="4"/>
  <c r="E588" i="4"/>
  <c r="E589" i="4"/>
  <c r="E590" i="4"/>
  <c r="E591" i="4"/>
  <c r="E592" i="4"/>
  <c r="E593" i="4"/>
  <c r="E594" i="4"/>
  <c r="E595" i="4"/>
  <c r="E596" i="4"/>
  <c r="E597" i="4"/>
  <c r="E598" i="4"/>
  <c r="E599" i="4"/>
  <c r="E600" i="4"/>
  <c r="E601" i="4"/>
  <c r="E602" i="4"/>
  <c r="E603" i="4"/>
  <c r="E604" i="4"/>
  <c r="E605" i="4"/>
  <c r="E606" i="4"/>
  <c r="E607" i="4"/>
  <c r="E608" i="4"/>
  <c r="E609" i="4"/>
  <c r="E610" i="4"/>
  <c r="E611" i="4"/>
  <c r="E612" i="4"/>
  <c r="E613" i="4"/>
  <c r="E614" i="4"/>
  <c r="E615" i="4"/>
  <c r="E616" i="4"/>
  <c r="E617" i="4"/>
  <c r="E618" i="4"/>
  <c r="E619" i="4"/>
  <c r="E620" i="4"/>
  <c r="E621" i="4"/>
  <c r="E622" i="4"/>
  <c r="E623" i="4"/>
  <c r="E624" i="4"/>
  <c r="E625" i="4"/>
  <c r="E626" i="4"/>
  <c r="E627" i="4"/>
  <c r="E628" i="4"/>
  <c r="E629" i="4"/>
  <c r="E630" i="4"/>
  <c r="E631" i="4"/>
  <c r="E632" i="4"/>
  <c r="E633" i="4"/>
  <c r="E634" i="4"/>
  <c r="E635" i="4"/>
  <c r="E636" i="4"/>
  <c r="E637" i="4"/>
  <c r="E638" i="4"/>
  <c r="E639" i="4"/>
  <c r="E640" i="4"/>
  <c r="E641" i="4"/>
  <c r="E642" i="4"/>
  <c r="E643" i="4"/>
  <c r="E644" i="4"/>
  <c r="E645" i="4"/>
  <c r="E646" i="4"/>
  <c r="E647" i="4"/>
  <c r="E648" i="4"/>
  <c r="E649" i="4"/>
  <c r="E650" i="4"/>
  <c r="E651" i="4"/>
  <c r="E652" i="4"/>
  <c r="E653" i="4"/>
  <c r="E654" i="4"/>
  <c r="E655" i="4"/>
  <c r="E656" i="4"/>
  <c r="E657" i="4"/>
  <c r="E658" i="4"/>
  <c r="E659" i="4"/>
  <c r="E660" i="4"/>
  <c r="E661" i="4"/>
  <c r="E662" i="4"/>
  <c r="E663" i="4"/>
  <c r="E664" i="4"/>
  <c r="E665" i="4"/>
  <c r="E666" i="4"/>
  <c r="E667" i="4"/>
  <c r="E668" i="4"/>
  <c r="E669" i="4"/>
  <c r="E670" i="4"/>
  <c r="E671" i="4"/>
  <c r="E672" i="4"/>
  <c r="E673" i="4"/>
  <c r="E674" i="4"/>
  <c r="E675" i="4"/>
  <c r="E676" i="4"/>
  <c r="E677" i="4"/>
  <c r="E678" i="4"/>
  <c r="E679" i="4"/>
  <c r="E680" i="4"/>
  <c r="E681" i="4"/>
  <c r="E682" i="4"/>
  <c r="E683" i="4"/>
  <c r="E684" i="4"/>
  <c r="E685" i="4"/>
  <c r="E686" i="4"/>
  <c r="E687" i="4"/>
  <c r="E688" i="4"/>
  <c r="E689" i="4"/>
  <c r="E690" i="4"/>
  <c r="E691" i="4"/>
  <c r="E692" i="4"/>
  <c r="E693" i="4"/>
  <c r="E694" i="4"/>
  <c r="E695" i="4"/>
  <c r="E696" i="4"/>
  <c r="E697" i="4"/>
  <c r="E698" i="4"/>
  <c r="E699" i="4"/>
  <c r="E700" i="4"/>
  <c r="E701" i="4"/>
  <c r="E702" i="4"/>
  <c r="E703" i="4"/>
  <c r="E704" i="4"/>
  <c r="E705" i="4"/>
  <c r="E706" i="4"/>
  <c r="E707" i="4"/>
  <c r="E708" i="4"/>
  <c r="E709" i="4"/>
  <c r="E710" i="4"/>
  <c r="E711" i="4"/>
  <c r="E712" i="4"/>
  <c r="E713" i="4"/>
  <c r="E714" i="4"/>
  <c r="E715" i="4"/>
  <c r="E716" i="4"/>
  <c r="E717" i="4"/>
  <c r="E718" i="4"/>
  <c r="E719" i="4"/>
  <c r="E720" i="4"/>
  <c r="E721" i="4"/>
  <c r="E722" i="4"/>
  <c r="E723" i="4"/>
  <c r="E724" i="4"/>
  <c r="E725" i="4"/>
  <c r="E726" i="4"/>
  <c r="E727" i="4"/>
  <c r="E728" i="4"/>
  <c r="E729" i="4"/>
  <c r="E730" i="4"/>
  <c r="E731" i="4"/>
  <c r="E732" i="4"/>
  <c r="E733" i="4"/>
  <c r="E734" i="4"/>
  <c r="E735" i="4"/>
  <c r="E736" i="4"/>
  <c r="E737" i="4"/>
  <c r="E738" i="4"/>
  <c r="E739" i="4"/>
  <c r="E740" i="4"/>
  <c r="E741" i="4"/>
  <c r="E742" i="4"/>
  <c r="E743" i="4"/>
  <c r="E744" i="4"/>
  <c r="E745" i="4"/>
  <c r="E746" i="4"/>
  <c r="E747" i="4"/>
  <c r="E748" i="4"/>
  <c r="E749" i="4"/>
  <c r="E750" i="4"/>
  <c r="E751" i="4"/>
  <c r="E752" i="4"/>
  <c r="E753" i="4"/>
  <c r="E754" i="4"/>
  <c r="E755" i="4"/>
  <c r="E756" i="4"/>
  <c r="E757" i="4"/>
  <c r="E758" i="4"/>
  <c r="E759" i="4"/>
  <c r="E760" i="4"/>
  <c r="E761" i="4"/>
  <c r="E762" i="4"/>
  <c r="E763" i="4"/>
  <c r="E764" i="4"/>
  <c r="E765" i="4"/>
  <c r="E766" i="4"/>
  <c r="E767" i="4"/>
  <c r="E768" i="4"/>
  <c r="E769" i="4"/>
  <c r="E770" i="4"/>
  <c r="E771" i="4"/>
  <c r="E772" i="4"/>
  <c r="E773" i="4"/>
  <c r="E774" i="4"/>
  <c r="E775" i="4"/>
  <c r="E776" i="4"/>
  <c r="E777" i="4"/>
  <c r="E778" i="4"/>
  <c r="E779" i="4"/>
  <c r="E780" i="4"/>
  <c r="E781" i="4"/>
  <c r="E782" i="4"/>
  <c r="E783" i="4"/>
  <c r="E784" i="4"/>
  <c r="E785" i="4"/>
  <c r="E786" i="4"/>
  <c r="E787" i="4"/>
  <c r="E788" i="4"/>
  <c r="E789" i="4"/>
  <c r="E790" i="4"/>
  <c r="E791" i="4"/>
  <c r="E792" i="4"/>
  <c r="E793" i="4"/>
  <c r="E794" i="4"/>
  <c r="E795" i="4"/>
  <c r="E796" i="4"/>
  <c r="E797" i="4"/>
  <c r="E798" i="4"/>
  <c r="E799" i="4"/>
  <c r="E800" i="4"/>
  <c r="E801" i="4"/>
  <c r="E802" i="4"/>
  <c r="E803" i="4"/>
  <c r="E804" i="4"/>
  <c r="E805" i="4"/>
  <c r="E806" i="4"/>
  <c r="E807" i="4"/>
  <c r="E808" i="4"/>
  <c r="E809" i="4"/>
  <c r="E810" i="4"/>
  <c r="E811" i="4"/>
  <c r="E812" i="4"/>
  <c r="E813" i="4"/>
  <c r="E814" i="4"/>
  <c r="E815" i="4"/>
  <c r="E816" i="4"/>
  <c r="E817" i="4"/>
  <c r="E818" i="4"/>
  <c r="E819" i="4"/>
  <c r="E820" i="4"/>
  <c r="E821" i="4"/>
  <c r="E822" i="4"/>
  <c r="E823" i="4"/>
  <c r="E824" i="4"/>
  <c r="E825" i="4"/>
  <c r="E826" i="4"/>
  <c r="E827" i="4"/>
  <c r="E828" i="4"/>
  <c r="E829" i="4"/>
  <c r="E830" i="4"/>
  <c r="E831" i="4"/>
  <c r="E832" i="4"/>
  <c r="E833" i="4"/>
  <c r="E834" i="4"/>
  <c r="E835" i="4"/>
  <c r="E836" i="4"/>
  <c r="E837" i="4"/>
  <c r="E838" i="4"/>
  <c r="E839" i="4"/>
  <c r="E840" i="4"/>
  <c r="E841" i="4"/>
  <c r="E842" i="4"/>
  <c r="E843" i="4"/>
  <c r="E844" i="4"/>
  <c r="E845" i="4"/>
  <c r="E846" i="4"/>
  <c r="E847" i="4"/>
  <c r="E848" i="4"/>
  <c r="E849" i="4"/>
  <c r="E850" i="4"/>
  <c r="E851" i="4"/>
  <c r="E852" i="4"/>
  <c r="E853" i="4"/>
  <c r="E854" i="4"/>
  <c r="E855" i="4"/>
  <c r="E856" i="4"/>
  <c r="E857" i="4"/>
  <c r="E858" i="4"/>
  <c r="E859" i="4"/>
  <c r="E860" i="4"/>
  <c r="E861" i="4"/>
  <c r="E862" i="4"/>
  <c r="E863" i="4"/>
  <c r="E864" i="4"/>
  <c r="E865" i="4"/>
  <c r="E866" i="4"/>
  <c r="E867" i="4"/>
  <c r="E868" i="4"/>
  <c r="E869" i="4"/>
  <c r="E870" i="4"/>
  <c r="E871" i="4"/>
  <c r="E872" i="4"/>
  <c r="E873" i="4"/>
  <c r="E874" i="4"/>
  <c r="E875" i="4"/>
  <c r="E876" i="4"/>
  <c r="E877" i="4"/>
  <c r="E878" i="4"/>
  <c r="E879" i="4"/>
  <c r="E880" i="4"/>
  <c r="E881" i="4"/>
  <c r="E882" i="4"/>
  <c r="E883" i="4"/>
  <c r="E884" i="4"/>
  <c r="E885" i="4"/>
  <c r="E886" i="4"/>
  <c r="E887" i="4"/>
  <c r="E888" i="4"/>
  <c r="E889" i="4"/>
  <c r="E890" i="4"/>
  <c r="E891" i="4"/>
  <c r="E892" i="4"/>
  <c r="E893" i="4"/>
  <c r="E894" i="4"/>
  <c r="E895" i="4"/>
  <c r="E896" i="4"/>
  <c r="E897" i="4"/>
  <c r="E898" i="4"/>
  <c r="E899" i="4"/>
  <c r="E900" i="4"/>
  <c r="E901" i="4"/>
  <c r="E902" i="4"/>
  <c r="E903" i="4"/>
  <c r="E904" i="4"/>
  <c r="E905" i="4"/>
  <c r="E906" i="4"/>
  <c r="E907" i="4"/>
  <c r="E908" i="4"/>
  <c r="E909" i="4"/>
  <c r="E910" i="4"/>
  <c r="E911" i="4"/>
  <c r="E912" i="4"/>
  <c r="E913" i="4"/>
  <c r="E914" i="4"/>
  <c r="E915" i="4"/>
  <c r="E916" i="4"/>
  <c r="E917" i="4"/>
  <c r="E918" i="4"/>
  <c r="E919" i="4"/>
  <c r="E920" i="4"/>
  <c r="E921" i="4"/>
  <c r="E922" i="4"/>
  <c r="E923" i="4"/>
  <c r="E924" i="4"/>
  <c r="E925" i="4"/>
  <c r="E926" i="4"/>
  <c r="E927" i="4"/>
  <c r="E928" i="4"/>
  <c r="E929" i="4"/>
  <c r="E930" i="4"/>
  <c r="E931" i="4"/>
  <c r="E932" i="4"/>
  <c r="E933" i="4"/>
  <c r="E934" i="4"/>
  <c r="E935" i="4"/>
  <c r="E936" i="4"/>
  <c r="E937" i="4"/>
  <c r="E938" i="4"/>
  <c r="E939" i="4"/>
  <c r="E940" i="4"/>
  <c r="E941" i="4"/>
  <c r="E942" i="4"/>
  <c r="E943" i="4"/>
  <c r="E944" i="4"/>
  <c r="E945" i="4"/>
  <c r="E946" i="4"/>
  <c r="E947" i="4"/>
  <c r="E948" i="4"/>
  <c r="E949" i="4"/>
  <c r="E950" i="4"/>
  <c r="E951" i="4"/>
  <c r="E952" i="4"/>
  <c r="E953" i="4"/>
  <c r="E954" i="4"/>
  <c r="E955" i="4"/>
  <c r="E956" i="4"/>
  <c r="E957" i="4"/>
  <c r="E958" i="4"/>
  <c r="E959" i="4"/>
  <c r="E960" i="4"/>
  <c r="E961" i="4"/>
  <c r="E962" i="4"/>
  <c r="E963" i="4"/>
  <c r="E964" i="4"/>
  <c r="E965" i="4"/>
  <c r="E966" i="4"/>
  <c r="E967" i="4"/>
  <c r="E968" i="4"/>
  <c r="E969" i="4"/>
  <c r="E970" i="4"/>
  <c r="E971" i="4"/>
  <c r="E972" i="4"/>
  <c r="E973" i="4"/>
  <c r="E974" i="4"/>
  <c r="E975" i="4"/>
  <c r="E976" i="4"/>
  <c r="E977" i="4"/>
  <c r="E978" i="4"/>
  <c r="E979" i="4"/>
  <c r="E980" i="4"/>
  <c r="E981" i="4"/>
  <c r="E982" i="4"/>
  <c r="E983" i="4"/>
  <c r="E984" i="4"/>
  <c r="E985" i="4"/>
  <c r="E986" i="4"/>
  <c r="E987" i="4"/>
  <c r="E988" i="4"/>
  <c r="E989" i="4"/>
  <c r="E990" i="4"/>
  <c r="E991" i="4"/>
  <c r="E992" i="4"/>
  <c r="E993" i="4"/>
  <c r="E994" i="4"/>
  <c r="E995" i="4"/>
  <c r="E996" i="4"/>
  <c r="E997" i="4"/>
  <c r="E998" i="4"/>
  <c r="E999" i="4"/>
  <c r="E1000" i="4"/>
  <c r="E1001" i="4"/>
  <c r="E1002" i="4"/>
  <c r="E1003" i="4"/>
  <c r="E1004" i="4"/>
  <c r="E1005" i="4"/>
  <c r="E1006" i="4"/>
  <c r="E1007" i="4"/>
  <c r="E1008" i="4"/>
  <c r="E1009" i="4"/>
  <c r="E1010" i="4"/>
  <c r="E1011" i="4"/>
  <c r="E1012" i="4"/>
  <c r="E1013" i="4"/>
  <c r="E1014" i="4"/>
  <c r="E1015" i="4"/>
  <c r="E1016" i="4"/>
  <c r="E1017" i="4"/>
  <c r="E1018" i="4"/>
  <c r="E1019" i="4"/>
  <c r="E1020" i="4"/>
  <c r="E1021" i="4"/>
  <c r="E1022" i="4"/>
  <c r="E1023" i="4"/>
  <c r="E1024" i="4"/>
  <c r="E1025" i="4"/>
  <c r="E1026" i="4"/>
  <c r="E1027" i="4"/>
  <c r="E1028" i="4"/>
  <c r="E1029" i="4"/>
  <c r="E1030" i="4"/>
  <c r="E1031" i="4"/>
  <c r="E1032" i="4"/>
  <c r="E1033" i="4"/>
  <c r="E1034" i="4"/>
  <c r="E1035" i="4"/>
  <c r="E1036" i="4"/>
  <c r="E1037" i="4"/>
  <c r="E1038" i="4"/>
  <c r="E1039" i="4"/>
  <c r="E1040" i="4"/>
  <c r="E1041" i="4"/>
  <c r="E1042" i="4"/>
  <c r="E1043" i="4"/>
  <c r="E1044" i="4"/>
  <c r="E1045" i="4"/>
  <c r="E1046" i="4"/>
  <c r="E1047" i="4"/>
  <c r="E1048" i="4"/>
  <c r="E1049" i="4"/>
  <c r="E1050" i="4"/>
  <c r="E1051" i="4"/>
  <c r="E1052" i="4"/>
  <c r="E1053" i="4"/>
  <c r="E1054" i="4"/>
  <c r="E1055" i="4"/>
  <c r="E1056" i="4"/>
  <c r="E1057" i="4"/>
  <c r="E1058" i="4"/>
  <c r="E1059" i="4"/>
  <c r="E1060" i="4"/>
  <c r="E1061" i="4"/>
  <c r="E1062" i="4"/>
  <c r="E1063" i="4"/>
  <c r="E1064" i="4"/>
  <c r="E1065" i="4"/>
  <c r="E1066" i="4"/>
  <c r="E1067" i="4"/>
  <c r="E1068" i="4"/>
  <c r="E1069" i="4"/>
  <c r="E1070" i="4"/>
  <c r="E1071" i="4"/>
  <c r="E1072" i="4"/>
  <c r="E1073" i="4"/>
  <c r="E1074" i="4"/>
  <c r="E1075" i="4"/>
  <c r="E1076" i="4"/>
  <c r="E1077" i="4"/>
  <c r="E1078" i="4"/>
  <c r="E1079" i="4"/>
  <c r="E1080" i="4"/>
  <c r="E1081" i="4"/>
  <c r="E1082" i="4"/>
  <c r="E1083" i="4"/>
  <c r="E1084" i="4"/>
  <c r="E1085" i="4"/>
  <c r="E1086" i="4"/>
  <c r="E1087" i="4"/>
  <c r="E1088" i="4"/>
  <c r="E1089" i="4"/>
  <c r="E1090" i="4"/>
  <c r="E1091" i="4"/>
  <c r="E1092" i="4"/>
  <c r="E1093" i="4"/>
  <c r="E1094" i="4"/>
  <c r="E1095" i="4"/>
  <c r="E1096" i="4"/>
  <c r="E1097" i="4"/>
  <c r="E1098" i="4"/>
  <c r="E1099" i="4"/>
  <c r="E1100" i="4"/>
  <c r="E1101" i="4"/>
  <c r="E1102" i="4"/>
  <c r="E1103" i="4"/>
  <c r="E1104" i="4"/>
  <c r="E1105" i="4"/>
  <c r="E1106" i="4"/>
  <c r="E1107" i="4"/>
  <c r="E1108" i="4"/>
  <c r="E1109" i="4"/>
  <c r="E1110" i="4"/>
  <c r="E1111" i="4"/>
  <c r="E1112" i="4"/>
  <c r="E1113" i="4"/>
  <c r="E1114" i="4"/>
  <c r="E1115" i="4"/>
  <c r="E1116" i="4"/>
  <c r="E1117" i="4"/>
  <c r="E1118" i="4"/>
  <c r="E1119" i="4"/>
  <c r="E1120" i="4"/>
  <c r="E1121" i="4"/>
  <c r="E1122" i="4"/>
  <c r="E1123" i="4"/>
  <c r="E1124" i="4"/>
  <c r="E1125" i="4"/>
  <c r="E1126" i="4"/>
  <c r="E1127" i="4"/>
  <c r="E1128" i="4"/>
  <c r="E1129" i="4"/>
  <c r="E1130" i="4"/>
  <c r="E1131" i="4"/>
  <c r="E1132" i="4"/>
  <c r="E1133" i="4"/>
  <c r="E1134" i="4"/>
  <c r="E1135" i="4"/>
  <c r="E1136" i="4"/>
  <c r="E1137" i="4"/>
  <c r="E1138" i="4"/>
  <c r="E1139" i="4"/>
  <c r="E1140" i="4"/>
  <c r="E1141" i="4"/>
  <c r="E1142" i="4"/>
  <c r="E1143" i="4"/>
  <c r="E1144" i="4"/>
  <c r="E1145" i="4"/>
  <c r="E1146" i="4"/>
  <c r="E1147" i="4"/>
  <c r="E1148" i="4"/>
  <c r="E1149" i="4"/>
  <c r="E1150" i="4"/>
  <c r="E1151" i="4"/>
  <c r="E1152" i="4"/>
  <c r="E1153" i="4"/>
  <c r="E1154" i="4"/>
  <c r="E1155" i="4"/>
  <c r="E1156" i="4"/>
  <c r="E1157" i="4"/>
  <c r="E1158" i="4"/>
  <c r="E1159" i="4"/>
  <c r="E1160" i="4"/>
  <c r="E1161" i="4"/>
  <c r="E1162" i="4"/>
  <c r="E1163" i="4"/>
  <c r="E1164" i="4"/>
  <c r="E1165" i="4"/>
  <c r="E1166" i="4"/>
  <c r="E1167" i="4"/>
  <c r="E1168" i="4"/>
  <c r="E1169" i="4"/>
  <c r="E1170" i="4"/>
  <c r="E1171" i="4"/>
  <c r="E1172" i="4"/>
  <c r="E1173" i="4"/>
  <c r="E1174" i="4"/>
  <c r="E1175" i="4"/>
  <c r="E1176" i="4"/>
  <c r="E1177" i="4"/>
  <c r="E1178" i="4"/>
  <c r="E1179" i="4"/>
  <c r="E1180" i="4"/>
  <c r="E1181" i="4"/>
  <c r="E1182" i="4"/>
  <c r="E1183" i="4"/>
  <c r="E1184" i="4"/>
  <c r="E1185" i="4"/>
  <c r="E1186" i="4"/>
  <c r="E1187" i="4"/>
  <c r="E1188" i="4"/>
  <c r="E1189" i="4"/>
  <c r="E1190" i="4"/>
  <c r="E1191" i="4"/>
  <c r="E1192" i="4"/>
  <c r="E1193" i="4"/>
  <c r="E1194" i="4"/>
  <c r="E1195" i="4"/>
  <c r="E1196" i="4"/>
  <c r="E1197" i="4"/>
  <c r="E1198" i="4"/>
  <c r="E1199" i="4"/>
  <c r="E1200" i="4"/>
  <c r="E1201" i="4"/>
  <c r="E1202" i="4"/>
  <c r="E1203" i="4"/>
  <c r="E1204" i="4"/>
  <c r="E1205" i="4"/>
  <c r="E1206" i="4"/>
  <c r="E1207" i="4"/>
  <c r="E1208" i="4"/>
  <c r="E1209" i="4"/>
  <c r="E1210" i="4"/>
  <c r="E1211" i="4"/>
  <c r="E1212" i="4"/>
  <c r="E1213" i="4"/>
  <c r="E1214" i="4"/>
  <c r="E1215" i="4"/>
  <c r="E1216" i="4"/>
  <c r="E1217" i="4"/>
  <c r="E1218" i="4"/>
  <c r="E1219" i="4"/>
  <c r="E1220" i="4"/>
  <c r="E1221" i="4"/>
  <c r="E1222" i="4"/>
  <c r="E1223" i="4"/>
  <c r="E1224" i="4"/>
  <c r="E1225" i="4"/>
  <c r="E1226" i="4"/>
  <c r="E1227" i="4"/>
  <c r="E1228" i="4"/>
  <c r="E1229" i="4"/>
  <c r="E1230" i="4"/>
  <c r="E1231" i="4"/>
  <c r="E1232" i="4"/>
  <c r="E1233" i="4"/>
  <c r="E1234" i="4"/>
  <c r="E1235" i="4"/>
  <c r="E1236" i="4"/>
  <c r="E1237" i="4"/>
  <c r="E1238" i="4"/>
  <c r="E1239" i="4"/>
  <c r="E1240" i="4"/>
  <c r="E1241" i="4"/>
  <c r="E1242" i="4"/>
  <c r="E1243" i="4"/>
  <c r="E1244" i="4"/>
  <c r="E1245" i="4"/>
  <c r="E1246" i="4"/>
  <c r="E1247" i="4"/>
  <c r="E1248" i="4"/>
  <c r="E1249" i="4"/>
  <c r="E1250" i="4"/>
  <c r="E1251" i="4"/>
  <c r="E1252" i="4"/>
  <c r="E1253" i="4"/>
  <c r="E1254" i="4"/>
  <c r="E1255" i="4"/>
  <c r="E1256" i="4"/>
  <c r="E1257" i="4"/>
  <c r="E1258" i="4"/>
  <c r="E1259" i="4"/>
  <c r="E1260" i="4"/>
  <c r="E1261" i="4"/>
  <c r="E1262" i="4"/>
  <c r="E1263" i="4"/>
  <c r="E1264" i="4"/>
  <c r="E1265" i="4"/>
  <c r="E1266" i="4"/>
  <c r="E1267" i="4"/>
  <c r="E1268" i="4"/>
  <c r="E1269" i="4"/>
  <c r="E1270" i="4"/>
  <c r="E1271" i="4"/>
  <c r="E1272" i="4"/>
  <c r="E1273" i="4"/>
  <c r="E1274" i="4"/>
  <c r="E1275" i="4"/>
  <c r="E1276" i="4"/>
  <c r="E1277" i="4"/>
  <c r="E1278" i="4"/>
  <c r="E1279" i="4"/>
  <c r="E1280" i="4"/>
  <c r="E1281" i="4"/>
  <c r="E1282" i="4"/>
  <c r="E1283" i="4"/>
  <c r="E1284" i="4"/>
  <c r="E1285" i="4"/>
  <c r="E1286" i="4"/>
  <c r="E1287" i="4"/>
  <c r="E1288" i="4"/>
  <c r="E1289" i="4"/>
  <c r="E1290" i="4"/>
  <c r="E1291" i="4"/>
  <c r="E1292" i="4"/>
  <c r="E1293" i="4"/>
  <c r="E1294" i="4"/>
  <c r="E1295" i="4"/>
  <c r="E1296" i="4"/>
  <c r="E1297" i="4"/>
  <c r="E1298" i="4"/>
  <c r="E1299" i="4"/>
  <c r="E1300" i="4"/>
  <c r="E1301" i="4"/>
  <c r="E1302" i="4"/>
  <c r="E1303" i="4"/>
  <c r="E1304" i="4"/>
  <c r="E1305" i="4"/>
  <c r="E1306" i="4"/>
  <c r="E1307" i="4"/>
  <c r="E1308" i="4"/>
  <c r="E1309" i="4"/>
  <c r="E1310" i="4"/>
  <c r="E1311" i="4"/>
  <c r="E1312" i="4"/>
  <c r="E1313" i="4"/>
  <c r="E1314" i="4"/>
  <c r="E1315" i="4"/>
  <c r="E1316" i="4"/>
  <c r="E1317" i="4"/>
  <c r="E1318" i="4"/>
  <c r="E1319" i="4"/>
  <c r="E1320" i="4"/>
  <c r="E1321" i="4"/>
  <c r="E1322" i="4"/>
  <c r="E1323" i="4"/>
  <c r="E1324" i="4"/>
  <c r="E1325" i="4"/>
  <c r="E1326" i="4"/>
  <c r="E1327" i="4"/>
  <c r="E1328" i="4"/>
  <c r="E1329" i="4"/>
  <c r="E1330" i="4"/>
  <c r="E1331" i="4"/>
  <c r="E1332" i="4"/>
  <c r="E1333" i="4"/>
  <c r="E1334" i="4"/>
  <c r="E1335" i="4"/>
  <c r="E1336" i="4"/>
  <c r="E1337" i="4"/>
  <c r="E1338" i="4"/>
  <c r="E1339" i="4"/>
  <c r="E1340" i="4"/>
  <c r="E1341" i="4"/>
  <c r="E1342" i="4"/>
  <c r="E1343" i="4"/>
  <c r="E1344" i="4"/>
  <c r="E1345" i="4"/>
  <c r="E1346" i="4"/>
  <c r="E1347" i="4"/>
  <c r="E1348" i="4"/>
  <c r="E1349" i="4"/>
  <c r="E1350" i="4"/>
  <c r="E1351" i="4"/>
  <c r="E1352" i="4"/>
  <c r="E1353" i="4"/>
  <c r="E1354" i="4"/>
  <c r="E1355" i="4"/>
  <c r="E1356" i="4"/>
  <c r="E1357" i="4"/>
  <c r="E1358" i="4"/>
  <c r="E1359" i="4"/>
  <c r="E1360" i="4"/>
  <c r="E1361" i="4"/>
  <c r="E1362" i="4"/>
  <c r="E1363" i="4"/>
  <c r="E1364" i="4"/>
  <c r="E1365" i="4"/>
  <c r="E1366" i="4"/>
  <c r="E1367" i="4"/>
  <c r="E1368" i="4"/>
  <c r="E1369" i="4"/>
  <c r="E1370" i="4"/>
  <c r="E1371" i="4"/>
  <c r="E1372" i="4"/>
  <c r="E1373" i="4"/>
  <c r="E1374" i="4"/>
  <c r="E1375" i="4"/>
  <c r="E1376" i="4"/>
  <c r="E1377" i="4"/>
  <c r="E1378" i="4"/>
  <c r="E1379" i="4"/>
  <c r="E1380" i="4"/>
  <c r="E1381" i="4"/>
  <c r="E1382" i="4"/>
  <c r="E1383" i="4"/>
  <c r="E1384" i="4"/>
  <c r="E1385" i="4"/>
  <c r="E1386" i="4"/>
  <c r="E1387" i="4"/>
  <c r="E1388" i="4"/>
  <c r="E1389" i="4"/>
  <c r="E1390" i="4"/>
  <c r="E1391" i="4"/>
  <c r="E1392" i="4"/>
  <c r="E1393" i="4"/>
  <c r="E1394" i="4"/>
  <c r="E1395" i="4"/>
  <c r="E1396" i="4"/>
  <c r="E1397" i="4"/>
  <c r="E1398" i="4"/>
  <c r="E1399" i="4"/>
  <c r="E1400" i="4"/>
  <c r="E1401" i="4"/>
  <c r="E1402" i="4"/>
  <c r="E1403" i="4"/>
  <c r="E1404" i="4"/>
  <c r="E1405" i="4"/>
  <c r="E1406" i="4"/>
  <c r="E1407" i="4"/>
  <c r="E1408" i="4"/>
  <c r="E1409" i="4"/>
  <c r="E1410" i="4"/>
  <c r="E1411" i="4"/>
  <c r="E1412" i="4"/>
  <c r="E1413" i="4"/>
  <c r="E1414" i="4"/>
  <c r="E1415" i="4"/>
  <c r="E1416" i="4"/>
  <c r="E1417" i="4"/>
  <c r="E1418" i="4"/>
  <c r="E1419" i="4"/>
  <c r="E1420" i="4"/>
  <c r="E1421" i="4"/>
  <c r="E1422" i="4"/>
  <c r="E1423" i="4"/>
  <c r="E1424" i="4"/>
  <c r="E1425" i="4"/>
  <c r="E1426" i="4"/>
  <c r="E1427" i="4"/>
  <c r="E1428" i="4"/>
  <c r="E1429" i="4"/>
  <c r="E1430" i="4"/>
  <c r="E1431" i="4"/>
  <c r="E1432" i="4"/>
  <c r="E1433" i="4"/>
  <c r="E1434" i="4"/>
  <c r="E1435" i="4"/>
  <c r="E1436" i="4"/>
  <c r="E1437" i="4"/>
  <c r="E1438" i="4"/>
  <c r="E1439" i="4"/>
  <c r="E1440" i="4"/>
  <c r="E1441" i="4"/>
  <c r="E1442" i="4"/>
  <c r="E1443" i="4"/>
  <c r="E1444" i="4"/>
  <c r="E1445" i="4"/>
  <c r="E1446" i="4"/>
  <c r="E1447" i="4"/>
  <c r="E1448" i="4"/>
  <c r="E1449" i="4"/>
  <c r="E1450" i="4"/>
  <c r="E1451" i="4"/>
  <c r="E1452" i="4"/>
  <c r="E1453" i="4"/>
  <c r="E1454" i="4"/>
  <c r="E1455" i="4"/>
  <c r="E1456" i="4"/>
  <c r="E1457" i="4"/>
  <c r="E1458" i="4"/>
  <c r="E1459" i="4"/>
  <c r="E1460" i="4"/>
  <c r="E1461" i="4"/>
  <c r="E1462" i="4"/>
  <c r="E1463" i="4"/>
  <c r="E1464" i="4"/>
  <c r="E1465" i="4"/>
  <c r="E1466" i="4"/>
  <c r="E1467" i="4"/>
  <c r="E1468" i="4"/>
  <c r="E1469" i="4"/>
  <c r="E1470" i="4"/>
  <c r="E1471" i="4"/>
  <c r="E1472" i="4"/>
  <c r="E1473" i="4"/>
  <c r="E1474" i="4"/>
  <c r="E1475" i="4"/>
  <c r="E1476" i="4"/>
  <c r="E1477" i="4"/>
  <c r="E1478" i="4"/>
  <c r="E1479" i="4"/>
  <c r="E1480" i="4"/>
  <c r="E1481" i="4"/>
  <c r="E1482" i="4"/>
  <c r="E1483" i="4"/>
  <c r="E1484" i="4"/>
  <c r="E1485" i="4"/>
  <c r="E1486" i="4"/>
  <c r="E1487" i="4"/>
  <c r="E1488" i="4"/>
  <c r="E1489" i="4"/>
  <c r="E1490" i="4"/>
  <c r="E1491" i="4"/>
  <c r="E1492" i="4"/>
  <c r="E1493" i="4"/>
  <c r="E1494" i="4"/>
  <c r="E1495" i="4"/>
  <c r="E1496" i="4"/>
  <c r="E1497" i="4"/>
  <c r="E1498" i="4"/>
  <c r="E1499" i="4"/>
  <c r="E1500" i="4"/>
  <c r="E1501" i="4"/>
  <c r="E1502" i="4"/>
  <c r="E1503" i="4"/>
  <c r="E1504" i="4"/>
  <c r="E1505" i="4"/>
  <c r="E1506" i="4"/>
  <c r="E1507" i="4"/>
  <c r="E1508" i="4"/>
  <c r="E1509" i="4"/>
  <c r="E1510" i="4"/>
  <c r="E1511" i="4"/>
  <c r="E1512" i="4"/>
  <c r="E1513" i="4"/>
  <c r="E1514" i="4"/>
  <c r="E1515" i="4"/>
  <c r="E1516" i="4"/>
  <c r="E1517" i="4"/>
  <c r="E1518" i="4"/>
  <c r="E1519" i="4"/>
  <c r="E1520" i="4"/>
  <c r="E1521" i="4"/>
  <c r="E1522" i="4"/>
  <c r="E1523" i="4"/>
  <c r="E1524" i="4"/>
  <c r="E1525" i="4"/>
  <c r="E1526" i="4"/>
  <c r="E1527" i="4"/>
  <c r="E1528" i="4"/>
  <c r="E1529" i="4"/>
  <c r="E1530" i="4"/>
  <c r="E1531" i="4"/>
  <c r="E1532" i="4"/>
  <c r="E1533" i="4"/>
  <c r="E1534" i="4"/>
  <c r="E1535" i="4"/>
  <c r="E1536" i="4"/>
  <c r="E1537" i="4"/>
  <c r="E1538" i="4"/>
  <c r="E1539" i="4"/>
  <c r="E1540" i="4"/>
  <c r="E1541" i="4"/>
  <c r="E1542" i="4"/>
  <c r="E1543" i="4"/>
  <c r="E1544" i="4"/>
  <c r="E1545" i="4"/>
  <c r="E1546" i="4"/>
  <c r="E1547" i="4"/>
  <c r="E1548" i="4"/>
  <c r="E1549" i="4"/>
  <c r="E1550" i="4"/>
  <c r="E1551" i="4"/>
  <c r="E1552" i="4"/>
  <c r="E1553" i="4"/>
  <c r="E1554" i="4"/>
  <c r="E1555" i="4"/>
  <c r="E1556" i="4"/>
  <c r="E1557" i="4"/>
  <c r="E1558" i="4"/>
  <c r="E1559" i="4"/>
  <c r="E1560" i="4"/>
  <c r="E1561" i="4"/>
  <c r="E1562" i="4"/>
  <c r="E1563" i="4"/>
  <c r="E1564" i="4"/>
  <c r="E1565" i="4"/>
  <c r="E1566" i="4"/>
  <c r="E1567" i="4"/>
  <c r="E1568" i="4"/>
  <c r="E1569" i="4"/>
  <c r="E1570" i="4"/>
  <c r="E1571" i="4"/>
  <c r="E1572" i="4"/>
  <c r="E1573" i="4"/>
  <c r="E1574" i="4"/>
  <c r="E1575" i="4"/>
  <c r="E1576" i="4"/>
  <c r="E1577" i="4"/>
  <c r="E1578" i="4"/>
  <c r="E1579" i="4"/>
  <c r="E1580" i="4"/>
  <c r="E1581" i="4"/>
  <c r="E1582" i="4"/>
  <c r="E1583" i="4"/>
  <c r="E1584" i="4"/>
  <c r="E1585" i="4"/>
  <c r="E1586" i="4"/>
  <c r="E1587" i="4"/>
  <c r="E1588" i="4"/>
  <c r="E1589" i="4"/>
  <c r="E1590" i="4"/>
  <c r="E1591" i="4"/>
  <c r="E1592" i="4"/>
  <c r="E1593" i="4"/>
  <c r="E1594" i="4"/>
  <c r="E1595" i="4"/>
  <c r="E1596" i="4"/>
  <c r="E1597" i="4"/>
  <c r="E1598" i="4"/>
  <c r="E1599" i="4"/>
  <c r="E1600" i="4"/>
  <c r="E1601" i="4"/>
  <c r="E1602" i="4"/>
  <c r="E1603" i="4"/>
  <c r="E1604" i="4"/>
  <c r="E1605" i="4"/>
  <c r="E1606" i="4"/>
  <c r="E1607" i="4"/>
  <c r="E1608" i="4"/>
  <c r="E1609" i="4"/>
  <c r="E1610" i="4"/>
  <c r="E1611" i="4"/>
  <c r="E1612" i="4"/>
  <c r="E1613" i="4"/>
  <c r="E1614" i="4"/>
  <c r="E1615" i="4"/>
  <c r="E1616" i="4"/>
  <c r="E1617" i="4"/>
  <c r="E1618" i="4"/>
  <c r="E1619" i="4"/>
  <c r="E1620" i="4"/>
  <c r="E1621" i="4"/>
  <c r="E1622" i="4"/>
  <c r="E1623" i="4"/>
  <c r="E1624" i="4"/>
  <c r="E1625" i="4"/>
  <c r="E1626" i="4"/>
  <c r="E1627" i="4"/>
  <c r="E1628" i="4"/>
  <c r="E1629" i="4"/>
  <c r="E1630" i="4"/>
  <c r="E1631" i="4"/>
  <c r="E1632" i="4"/>
  <c r="E1633" i="4"/>
  <c r="E1634" i="4"/>
  <c r="E1635" i="4"/>
  <c r="E1636" i="4"/>
  <c r="E1637" i="4"/>
  <c r="E1638" i="4"/>
  <c r="E1639" i="4"/>
  <c r="E1640" i="4"/>
  <c r="E1641" i="4"/>
  <c r="E1642" i="4"/>
  <c r="E1643" i="4"/>
  <c r="E1644" i="4"/>
  <c r="E1645" i="4"/>
  <c r="E1646" i="4"/>
  <c r="E1647" i="4"/>
  <c r="E1648" i="4"/>
  <c r="E1649" i="4"/>
  <c r="E1650" i="4"/>
  <c r="E1651" i="4"/>
  <c r="E1652" i="4"/>
  <c r="E1653" i="4"/>
  <c r="E1654" i="4"/>
  <c r="E1655" i="4"/>
  <c r="E1656" i="4"/>
  <c r="E1657" i="4"/>
  <c r="E1658" i="4"/>
  <c r="E1659" i="4"/>
  <c r="E1660" i="4"/>
  <c r="E1661" i="4"/>
  <c r="E1662" i="4"/>
  <c r="E1663" i="4"/>
  <c r="E1664" i="4"/>
  <c r="E1665" i="4"/>
  <c r="E1666" i="4"/>
  <c r="E1667" i="4"/>
  <c r="E1668" i="4"/>
  <c r="E1669" i="4"/>
  <c r="E1670" i="4"/>
  <c r="E1671" i="4"/>
  <c r="E1672" i="4"/>
  <c r="E1673" i="4"/>
  <c r="E1674" i="4"/>
  <c r="E1675" i="4"/>
  <c r="E1676" i="4"/>
  <c r="E1677" i="4"/>
  <c r="E1678" i="4"/>
  <c r="E1679" i="4"/>
  <c r="E1680" i="4"/>
  <c r="E1681" i="4"/>
  <c r="E1682" i="4"/>
  <c r="E1683" i="4"/>
  <c r="E1684" i="4"/>
  <c r="E1685" i="4"/>
  <c r="E1686" i="4"/>
  <c r="E1687" i="4"/>
  <c r="E1688" i="4"/>
  <c r="E1689" i="4"/>
  <c r="E1690" i="4"/>
  <c r="E1691" i="4"/>
  <c r="E1692" i="4"/>
  <c r="E1693" i="4"/>
  <c r="E1694" i="4"/>
  <c r="E1695" i="4"/>
  <c r="E1696" i="4"/>
  <c r="E1697" i="4"/>
  <c r="E1698" i="4"/>
  <c r="E1699" i="4"/>
  <c r="E1700" i="4"/>
  <c r="E1701" i="4"/>
  <c r="E1702" i="4"/>
  <c r="E1703" i="4"/>
  <c r="E1704" i="4"/>
  <c r="E1705" i="4"/>
  <c r="E1706" i="4"/>
  <c r="E1707" i="4"/>
  <c r="E1708" i="4"/>
  <c r="E1709" i="4"/>
  <c r="E1710" i="4"/>
  <c r="E1711" i="4"/>
  <c r="E1712" i="4"/>
  <c r="E1713" i="4"/>
  <c r="E1714" i="4"/>
  <c r="E1715" i="4"/>
  <c r="E1716" i="4"/>
  <c r="E1717" i="4"/>
  <c r="E1718" i="4"/>
  <c r="E1719" i="4"/>
  <c r="E1720" i="4"/>
  <c r="E1721" i="4"/>
  <c r="E1722" i="4"/>
  <c r="E1723" i="4"/>
  <c r="E1724" i="4"/>
  <c r="E1725" i="4"/>
  <c r="E1726" i="4"/>
  <c r="E1727" i="4"/>
  <c r="E1728" i="4"/>
  <c r="E1729" i="4"/>
  <c r="E1730" i="4"/>
  <c r="E1731" i="4"/>
  <c r="E1732" i="4"/>
  <c r="E1733" i="4"/>
  <c r="E1734" i="4"/>
  <c r="E1735" i="4"/>
  <c r="E1736" i="4"/>
  <c r="E1737" i="4"/>
  <c r="E1738" i="4"/>
  <c r="E1739" i="4"/>
  <c r="E1740" i="4"/>
  <c r="E1741" i="4"/>
  <c r="E1742" i="4"/>
  <c r="E1743" i="4"/>
  <c r="E1744" i="4"/>
  <c r="E1745" i="4"/>
  <c r="E1746" i="4"/>
  <c r="E1747" i="4"/>
  <c r="E1748" i="4"/>
  <c r="E1749" i="4"/>
  <c r="E1750" i="4"/>
  <c r="E1751" i="4"/>
  <c r="E1752" i="4"/>
  <c r="E1753" i="4"/>
  <c r="E1754" i="4"/>
  <c r="E1755" i="4"/>
  <c r="E1756" i="4"/>
  <c r="E1757" i="4"/>
  <c r="E1758" i="4"/>
  <c r="E1759" i="4"/>
  <c r="E1760" i="4"/>
  <c r="E1761" i="4"/>
  <c r="E1762" i="4"/>
  <c r="E1763" i="4"/>
  <c r="E1764" i="4"/>
  <c r="E1765" i="4"/>
  <c r="E1766" i="4"/>
  <c r="E1767" i="4"/>
  <c r="E1768" i="4"/>
  <c r="E1769" i="4"/>
  <c r="E1770" i="4"/>
  <c r="E1771" i="4"/>
  <c r="E1772" i="4"/>
  <c r="E1773" i="4"/>
  <c r="E1774" i="4"/>
  <c r="E1775" i="4"/>
  <c r="E1776" i="4"/>
  <c r="E1777" i="4"/>
  <c r="E1778" i="4"/>
  <c r="E1779" i="4"/>
  <c r="E1780" i="4"/>
  <c r="E1781" i="4"/>
  <c r="E1782" i="4"/>
  <c r="E1783" i="4"/>
  <c r="E1784" i="4"/>
  <c r="E1785" i="4"/>
  <c r="E1786" i="4"/>
  <c r="E1787" i="4"/>
  <c r="E1788" i="4"/>
  <c r="E1789" i="4"/>
  <c r="E1790" i="4"/>
  <c r="E1791" i="4"/>
  <c r="E1792" i="4"/>
  <c r="E1793" i="4"/>
  <c r="E1794" i="4"/>
  <c r="E1795" i="4"/>
  <c r="E1796" i="4"/>
  <c r="E1797" i="4"/>
  <c r="E1798" i="4"/>
  <c r="E1799" i="4"/>
  <c r="E1800" i="4"/>
  <c r="E1801" i="4"/>
  <c r="E1802" i="4"/>
  <c r="E1803" i="4"/>
  <c r="E1804" i="4"/>
  <c r="E1805" i="4"/>
  <c r="E1806" i="4"/>
  <c r="E1807" i="4"/>
  <c r="E1808" i="4"/>
  <c r="E1809" i="4"/>
  <c r="E1810" i="4"/>
  <c r="E1811" i="4"/>
  <c r="E1812" i="4"/>
  <c r="E1813" i="4"/>
  <c r="E1814" i="4"/>
  <c r="E1815" i="4"/>
  <c r="E1816" i="4"/>
  <c r="E1817" i="4"/>
  <c r="E1818" i="4"/>
  <c r="E1819" i="4"/>
  <c r="E1820" i="4"/>
  <c r="E1821" i="4"/>
  <c r="E1822" i="4"/>
  <c r="E1823" i="4"/>
  <c r="E1824" i="4"/>
  <c r="E1825" i="4"/>
  <c r="E1826" i="4"/>
  <c r="E1827" i="4"/>
  <c r="E1828" i="4"/>
  <c r="E1829" i="4"/>
  <c r="E1830" i="4"/>
  <c r="E1831" i="4"/>
  <c r="E1832" i="4"/>
  <c r="E1833" i="4"/>
  <c r="E1834" i="4"/>
  <c r="E1835" i="4"/>
  <c r="E1836" i="4"/>
  <c r="E1837" i="4"/>
  <c r="E1838" i="4"/>
  <c r="E1839" i="4"/>
  <c r="E1840" i="4"/>
  <c r="E1841" i="4"/>
  <c r="E1842" i="4"/>
  <c r="E1843" i="4"/>
  <c r="E1844" i="4"/>
  <c r="E1845" i="4"/>
  <c r="E1846" i="4"/>
  <c r="E1847" i="4"/>
  <c r="E1848" i="4"/>
  <c r="E1849" i="4"/>
  <c r="E1850" i="4"/>
  <c r="E1851" i="4"/>
  <c r="E1852" i="4"/>
  <c r="E1853" i="4"/>
  <c r="E1854" i="4"/>
  <c r="E1855" i="4"/>
  <c r="E1856" i="4"/>
  <c r="E1857" i="4"/>
  <c r="E1858" i="4"/>
  <c r="E1859" i="4"/>
  <c r="E1860" i="4"/>
  <c r="E1861" i="4"/>
  <c r="E1862" i="4"/>
  <c r="E1863" i="4"/>
  <c r="E1864" i="4"/>
  <c r="E1865" i="4"/>
  <c r="E1866" i="4"/>
  <c r="E1867" i="4"/>
  <c r="E1868" i="4"/>
  <c r="E1869" i="4"/>
  <c r="E1870" i="4"/>
  <c r="E1871" i="4"/>
  <c r="E1872" i="4"/>
  <c r="E1873" i="4"/>
  <c r="E1874" i="4"/>
  <c r="E1875" i="4"/>
  <c r="E1876" i="4"/>
  <c r="E1877" i="4"/>
  <c r="E1878" i="4"/>
  <c r="E1879" i="4"/>
  <c r="E1880" i="4"/>
  <c r="E1881" i="4"/>
  <c r="E1882" i="4"/>
  <c r="E1883" i="4"/>
  <c r="E1884" i="4"/>
  <c r="E1885" i="4"/>
  <c r="E1886" i="4"/>
  <c r="E1887" i="4"/>
  <c r="E1888" i="4"/>
  <c r="E1889" i="4"/>
  <c r="E1890" i="4"/>
  <c r="E1891" i="4"/>
  <c r="E1892" i="4"/>
  <c r="E1893" i="4"/>
  <c r="E1894" i="4"/>
  <c r="E1895" i="4"/>
  <c r="E1896" i="4"/>
  <c r="E1897" i="4"/>
  <c r="E1898" i="4"/>
  <c r="E1899" i="4"/>
  <c r="E1900" i="4"/>
  <c r="E1901" i="4"/>
  <c r="E1902" i="4"/>
  <c r="E1903" i="4"/>
  <c r="E1904" i="4"/>
  <c r="E1905" i="4"/>
  <c r="E1906" i="4"/>
  <c r="E1907" i="4"/>
  <c r="E1908" i="4"/>
  <c r="E1909" i="4"/>
  <c r="E1910" i="4"/>
  <c r="E1911" i="4"/>
  <c r="E1912" i="4"/>
  <c r="E1913" i="4"/>
  <c r="E1914" i="4"/>
  <c r="E1915" i="4"/>
  <c r="E1916" i="4"/>
  <c r="E1917" i="4"/>
  <c r="E1918" i="4"/>
  <c r="E1919" i="4"/>
  <c r="E1920" i="4"/>
  <c r="E1921" i="4"/>
  <c r="E1922" i="4"/>
  <c r="E1923" i="4"/>
  <c r="E1924" i="4"/>
  <c r="E1925" i="4"/>
  <c r="E1926" i="4"/>
  <c r="E1927" i="4"/>
  <c r="E1928" i="4"/>
  <c r="E1929" i="4"/>
  <c r="E1930" i="4"/>
  <c r="E1931" i="4"/>
  <c r="E1932" i="4"/>
  <c r="E1933" i="4"/>
  <c r="E1934" i="4"/>
  <c r="E1935" i="4"/>
  <c r="E1936" i="4"/>
  <c r="E1937" i="4"/>
  <c r="E1938" i="4"/>
  <c r="E1939" i="4"/>
  <c r="E1940" i="4"/>
  <c r="E1941" i="4"/>
  <c r="E1942" i="4"/>
  <c r="E1943" i="4"/>
  <c r="E1944" i="4"/>
  <c r="E1945" i="4"/>
  <c r="E1946" i="4"/>
  <c r="E1947" i="4"/>
  <c r="E1948" i="4"/>
  <c r="E1949" i="4"/>
  <c r="E1950" i="4"/>
  <c r="E1951" i="4"/>
  <c r="E1952" i="4"/>
  <c r="E1953" i="4"/>
  <c r="E1954" i="4"/>
  <c r="E1955" i="4"/>
  <c r="E1956" i="4"/>
  <c r="E1957" i="4"/>
  <c r="E1958" i="4"/>
  <c r="E1959" i="4"/>
  <c r="E1960" i="4"/>
  <c r="E1961" i="4"/>
  <c r="E1962" i="4"/>
  <c r="E1963" i="4"/>
  <c r="E1964" i="4"/>
  <c r="E1965" i="4"/>
  <c r="E1966" i="4"/>
  <c r="E1967" i="4"/>
  <c r="E1968" i="4"/>
  <c r="E1969" i="4"/>
  <c r="E1970" i="4"/>
  <c r="E1971" i="4"/>
  <c r="E1972" i="4"/>
  <c r="E1973" i="4"/>
  <c r="E1974" i="4"/>
  <c r="E1975" i="4"/>
  <c r="E1976" i="4"/>
  <c r="E1977" i="4"/>
  <c r="E1978" i="4"/>
  <c r="E1979" i="4"/>
  <c r="E1980" i="4"/>
  <c r="E1981" i="4"/>
  <c r="E1982" i="4"/>
  <c r="E1983" i="4"/>
  <c r="E1984" i="4"/>
  <c r="E1985" i="4"/>
  <c r="E1986" i="4"/>
  <c r="E1987" i="4"/>
  <c r="E1988" i="4"/>
  <c r="E1989" i="4"/>
  <c r="E1990" i="4"/>
  <c r="E1991" i="4"/>
  <c r="E1992" i="4"/>
  <c r="E1993" i="4"/>
  <c r="E1994" i="4"/>
  <c r="E1995" i="4"/>
  <c r="E1996" i="4"/>
  <c r="E1997" i="4"/>
  <c r="E1998" i="4"/>
  <c r="E1999" i="4"/>
  <c r="E2000" i="4"/>
  <c r="P2" i="4"/>
  <c r="O2" i="4"/>
  <c r="AF2" i="4" s="1"/>
  <c r="M2" i="4"/>
  <c r="J2" i="4"/>
  <c r="G2" i="4"/>
  <c r="F2" i="4"/>
  <c r="E2" i="4"/>
  <c r="L94" i="6"/>
  <c r="I4330" i="9"/>
  <c r="H4330" i="9"/>
  <c r="I4329" i="9"/>
  <c r="I4328" i="9"/>
  <c r="H4328" i="9"/>
  <c r="I4327" i="9"/>
  <c r="I4326" i="9"/>
  <c r="C56" i="3"/>
  <c r="C104" i="3"/>
  <c r="C152" i="3"/>
  <c r="C200" i="3"/>
  <c r="B128" i="3"/>
  <c r="B176" i="3"/>
  <c r="B27" i="3"/>
  <c r="C27" i="3" s="1"/>
  <c r="A3" i="3"/>
  <c r="B3" i="3" s="1"/>
  <c r="C3" i="3" s="1"/>
  <c r="A4" i="3"/>
  <c r="A5" i="3"/>
  <c r="B5" i="3" s="1"/>
  <c r="C5" i="3" s="1"/>
  <c r="A6" i="3"/>
  <c r="B6" i="3" s="1"/>
  <c r="C6" i="3" s="1"/>
  <c r="A7" i="3"/>
  <c r="B7" i="3" s="1"/>
  <c r="A8" i="3"/>
  <c r="B8" i="3" s="1"/>
  <c r="C8" i="3" s="1"/>
  <c r="A9" i="3"/>
  <c r="B9" i="3" s="1"/>
  <c r="C9" i="3" s="1"/>
  <c r="A10" i="3"/>
  <c r="A11" i="3"/>
  <c r="B11" i="3" s="1"/>
  <c r="C11" i="3" s="1"/>
  <c r="A12" i="3"/>
  <c r="B12" i="3" s="1"/>
  <c r="C12" i="3" s="1"/>
  <c r="A13" i="3"/>
  <c r="A14" i="3"/>
  <c r="B14" i="3" s="1"/>
  <c r="C14" i="3" s="1"/>
  <c r="A15" i="3"/>
  <c r="B15" i="3" s="1"/>
  <c r="C15" i="3" s="1"/>
  <c r="A16" i="3"/>
  <c r="B16" i="3" s="1"/>
  <c r="A17" i="3"/>
  <c r="B17" i="3" s="1"/>
  <c r="A18" i="3"/>
  <c r="B18" i="3" s="1"/>
  <c r="C18" i="3" s="1"/>
  <c r="A19" i="3"/>
  <c r="B19" i="3" s="1"/>
  <c r="C19" i="3" s="1"/>
  <c r="A20" i="3"/>
  <c r="B20" i="3" s="1"/>
  <c r="C20" i="3" s="1"/>
  <c r="A21" i="3"/>
  <c r="B21" i="3" s="1"/>
  <c r="C21" i="3" s="1"/>
  <c r="A22" i="3"/>
  <c r="A23" i="3"/>
  <c r="B23" i="3" s="1"/>
  <c r="A24" i="3"/>
  <c r="B24" i="3" s="1"/>
  <c r="C24" i="3" s="1"/>
  <c r="A25" i="3"/>
  <c r="A26" i="3"/>
  <c r="B26" i="3" s="1"/>
  <c r="C26" i="3" s="1"/>
  <c r="A28" i="3"/>
  <c r="B28" i="3" s="1"/>
  <c r="C28" i="3" s="1"/>
  <c r="A29" i="3"/>
  <c r="B29" i="3"/>
  <c r="C29" i="3" s="1"/>
  <c r="A30" i="3"/>
  <c r="B30" i="3" s="1"/>
  <c r="A31" i="3"/>
  <c r="B31" i="3" s="1"/>
  <c r="A32" i="3"/>
  <c r="B32" i="3"/>
  <c r="A33" i="3"/>
  <c r="C33" i="3" s="1"/>
  <c r="A34" i="3"/>
  <c r="C34" i="3" s="1"/>
  <c r="A35" i="3"/>
  <c r="C35" i="3"/>
  <c r="A36" i="3"/>
  <c r="C36" i="3" s="1"/>
  <c r="A37" i="3"/>
  <c r="C37" i="3" s="1"/>
  <c r="A38" i="3"/>
  <c r="C38" i="3"/>
  <c r="A39" i="3"/>
  <c r="C39" i="3" s="1"/>
  <c r="A40" i="3"/>
  <c r="C40" i="3" s="1"/>
  <c r="A41" i="3"/>
  <c r="B41" i="3"/>
  <c r="A42" i="3"/>
  <c r="B42" i="3" s="1"/>
  <c r="A43" i="3"/>
  <c r="B43" i="3" s="1"/>
  <c r="A44" i="3"/>
  <c r="B44" i="3"/>
  <c r="A45" i="3"/>
  <c r="B45" i="3" s="1"/>
  <c r="A46" i="3"/>
  <c r="B46" i="3" s="1"/>
  <c r="A47" i="3"/>
  <c r="B47" i="3"/>
  <c r="A48" i="3"/>
  <c r="C48" i="3" s="1"/>
  <c r="A49" i="3"/>
  <c r="C49" i="3" s="1"/>
  <c r="A50" i="3"/>
  <c r="C50" i="3"/>
  <c r="A51" i="3"/>
  <c r="C51" i="3" s="1"/>
  <c r="A52" i="3"/>
  <c r="C52" i="3" s="1"/>
  <c r="A53" i="3"/>
  <c r="C53" i="3"/>
  <c r="A54" i="3"/>
  <c r="C54" i="3" s="1"/>
  <c r="A55" i="3"/>
  <c r="C55" i="3" s="1"/>
  <c r="A56" i="3"/>
  <c r="B56" i="3"/>
  <c r="A57" i="3"/>
  <c r="B57" i="3" s="1"/>
  <c r="A58" i="3"/>
  <c r="B58" i="3" s="1"/>
  <c r="A59" i="3"/>
  <c r="B59" i="3"/>
  <c r="A60" i="3"/>
  <c r="B60" i="3" s="1"/>
  <c r="A61" i="3"/>
  <c r="B61" i="3" s="1"/>
  <c r="A62" i="3"/>
  <c r="B62" i="3"/>
  <c r="A63" i="3"/>
  <c r="B63" i="3" s="1"/>
  <c r="A64" i="3"/>
  <c r="C64" i="3" s="1"/>
  <c r="A65" i="3"/>
  <c r="C65" i="3"/>
  <c r="A66" i="3"/>
  <c r="C66" i="3" s="1"/>
  <c r="A67" i="3"/>
  <c r="C67" i="3" s="1"/>
  <c r="A68" i="3"/>
  <c r="C68" i="3"/>
  <c r="A69" i="3"/>
  <c r="C69" i="3" s="1"/>
  <c r="A70" i="3"/>
  <c r="C70" i="3" s="1"/>
  <c r="A71" i="3"/>
  <c r="C71" i="3"/>
  <c r="A72" i="3"/>
  <c r="B72" i="3" s="1"/>
  <c r="A73" i="3"/>
  <c r="B73" i="3" s="1"/>
  <c r="A74" i="3"/>
  <c r="B74" i="3"/>
  <c r="A75" i="3"/>
  <c r="B75" i="3" s="1"/>
  <c r="A76" i="3"/>
  <c r="B76" i="3" s="1"/>
  <c r="A77" i="3"/>
  <c r="B77" i="3"/>
  <c r="A78" i="3"/>
  <c r="B78" i="3" s="1"/>
  <c r="A79" i="3"/>
  <c r="B79" i="3" s="1"/>
  <c r="A80" i="3"/>
  <c r="B80" i="3" s="1"/>
  <c r="C80" i="3"/>
  <c r="A81" i="3"/>
  <c r="C81" i="3" s="1"/>
  <c r="A82" i="3"/>
  <c r="C82" i="3" s="1"/>
  <c r="A83" i="3"/>
  <c r="C83" i="3"/>
  <c r="A84" i="3"/>
  <c r="C84" i="3" s="1"/>
  <c r="A85" i="3"/>
  <c r="C85" i="3" s="1"/>
  <c r="A86" i="3"/>
  <c r="C86" i="3"/>
  <c r="A87" i="3"/>
  <c r="C87" i="3" s="1"/>
  <c r="A88" i="3"/>
  <c r="B88" i="3" s="1"/>
  <c r="A89" i="3"/>
  <c r="B89" i="3"/>
  <c r="A90" i="3"/>
  <c r="B90" i="3" s="1"/>
  <c r="A91" i="3"/>
  <c r="B91" i="3" s="1"/>
  <c r="A92" i="3"/>
  <c r="B92" i="3"/>
  <c r="A93" i="3"/>
  <c r="B93" i="3" s="1"/>
  <c r="A94" i="3"/>
  <c r="B94" i="3" s="1"/>
  <c r="A95" i="3"/>
  <c r="B95" i="3"/>
  <c r="A96" i="3"/>
  <c r="C96" i="3" s="1"/>
  <c r="A97" i="3"/>
  <c r="C97" i="3" s="1"/>
  <c r="A98" i="3"/>
  <c r="C98" i="3"/>
  <c r="A99" i="3"/>
  <c r="C99" i="3" s="1"/>
  <c r="A100" i="3"/>
  <c r="C100" i="3" s="1"/>
  <c r="A101" i="3"/>
  <c r="C101" i="3"/>
  <c r="A102" i="3"/>
  <c r="C102" i="3" s="1"/>
  <c r="A103" i="3"/>
  <c r="C103" i="3" s="1"/>
  <c r="A104" i="3"/>
  <c r="B104" i="3"/>
  <c r="A105" i="3"/>
  <c r="B105" i="3" s="1"/>
  <c r="A106" i="3"/>
  <c r="B106" i="3" s="1"/>
  <c r="A107" i="3"/>
  <c r="B107" i="3"/>
  <c r="A108" i="3"/>
  <c r="B108" i="3" s="1"/>
  <c r="A109" i="3"/>
  <c r="B109" i="3" s="1"/>
  <c r="A110" i="3"/>
  <c r="B110" i="3"/>
  <c r="A111" i="3"/>
  <c r="B111" i="3" s="1"/>
  <c r="A112" i="3"/>
  <c r="C112" i="3" s="1"/>
  <c r="A113" i="3"/>
  <c r="C113" i="3"/>
  <c r="A114" i="3"/>
  <c r="C114" i="3" s="1"/>
  <c r="A115" i="3"/>
  <c r="C115" i="3" s="1"/>
  <c r="A116" i="3"/>
  <c r="C116" i="3"/>
  <c r="A117" i="3"/>
  <c r="C117" i="3" s="1"/>
  <c r="A118" i="3"/>
  <c r="C118" i="3" s="1"/>
  <c r="A119" i="3"/>
  <c r="C119" i="3"/>
  <c r="A120" i="3"/>
  <c r="B120" i="3" s="1"/>
  <c r="A121" i="3"/>
  <c r="B121" i="3" s="1"/>
  <c r="A122" i="3"/>
  <c r="B122" i="3"/>
  <c r="A123" i="3"/>
  <c r="B123" i="3" s="1"/>
  <c r="A124" i="3"/>
  <c r="B124" i="3" s="1"/>
  <c r="A125" i="3"/>
  <c r="B125" i="3"/>
  <c r="A126" i="3"/>
  <c r="B126" i="3" s="1"/>
  <c r="A127" i="3"/>
  <c r="B127" i="3" s="1"/>
  <c r="A128" i="3"/>
  <c r="C128" i="3"/>
  <c r="A129" i="3"/>
  <c r="C129" i="3" s="1"/>
  <c r="A130" i="3"/>
  <c r="C130" i="3" s="1"/>
  <c r="A131" i="3"/>
  <c r="C131" i="3"/>
  <c r="A132" i="3"/>
  <c r="C132" i="3" s="1"/>
  <c r="A133" i="3"/>
  <c r="C133" i="3" s="1"/>
  <c r="A134" i="3"/>
  <c r="C134" i="3"/>
  <c r="A135" i="3"/>
  <c r="C135" i="3" s="1"/>
  <c r="A136" i="3"/>
  <c r="B136" i="3" s="1"/>
  <c r="A137" i="3"/>
  <c r="B137" i="3"/>
  <c r="A138" i="3"/>
  <c r="B138" i="3" s="1"/>
  <c r="A139" i="3"/>
  <c r="B139" i="3" s="1"/>
  <c r="A140" i="3"/>
  <c r="B140" i="3"/>
  <c r="A141" i="3"/>
  <c r="B141" i="3" s="1"/>
  <c r="A142" i="3"/>
  <c r="B142" i="3" s="1"/>
  <c r="A143" i="3"/>
  <c r="B143" i="3"/>
  <c r="A144" i="3"/>
  <c r="C144" i="3" s="1"/>
  <c r="A145" i="3"/>
  <c r="C145" i="3" s="1"/>
  <c r="A146" i="3"/>
  <c r="C146" i="3"/>
  <c r="A147" i="3"/>
  <c r="C147" i="3" s="1"/>
  <c r="A148" i="3"/>
  <c r="C148" i="3" s="1"/>
  <c r="A149" i="3"/>
  <c r="C149" i="3"/>
  <c r="A150" i="3"/>
  <c r="C150" i="3" s="1"/>
  <c r="A151" i="3"/>
  <c r="C151" i="3" s="1"/>
  <c r="A152" i="3"/>
  <c r="B152" i="3"/>
  <c r="A153" i="3"/>
  <c r="B153" i="3" s="1"/>
  <c r="A154" i="3"/>
  <c r="B154" i="3" s="1"/>
  <c r="A155" i="3"/>
  <c r="B155" i="3"/>
  <c r="A156" i="3"/>
  <c r="B156" i="3" s="1"/>
  <c r="A157" i="3"/>
  <c r="B157" i="3" s="1"/>
  <c r="A158" i="3"/>
  <c r="B158" i="3"/>
  <c r="A159" i="3"/>
  <c r="B159" i="3" s="1"/>
  <c r="A160" i="3"/>
  <c r="C160" i="3" s="1"/>
  <c r="A161" i="3"/>
  <c r="C161" i="3"/>
  <c r="A162" i="3"/>
  <c r="C162" i="3" s="1"/>
  <c r="A163" i="3"/>
  <c r="C163" i="3" s="1"/>
  <c r="A164" i="3"/>
  <c r="C164" i="3"/>
  <c r="A165" i="3"/>
  <c r="C165" i="3" s="1"/>
  <c r="A166" i="3"/>
  <c r="C166" i="3" s="1"/>
  <c r="A167" i="3"/>
  <c r="C167" i="3"/>
  <c r="A168" i="3"/>
  <c r="B168" i="3" s="1"/>
  <c r="A169" i="3"/>
  <c r="B169" i="3" s="1"/>
  <c r="A170" i="3"/>
  <c r="B170" i="3"/>
  <c r="A171" i="3"/>
  <c r="B171" i="3" s="1"/>
  <c r="A172" i="3"/>
  <c r="B172" i="3" s="1"/>
  <c r="A173" i="3"/>
  <c r="B173" i="3"/>
  <c r="A174" i="3"/>
  <c r="B174" i="3" s="1"/>
  <c r="A175" i="3"/>
  <c r="B175" i="3" s="1"/>
  <c r="A176" i="3"/>
  <c r="C176" i="3"/>
  <c r="A177" i="3"/>
  <c r="C177" i="3" s="1"/>
  <c r="A178" i="3"/>
  <c r="C178" i="3" s="1"/>
  <c r="A179" i="3"/>
  <c r="C179" i="3"/>
  <c r="A180" i="3"/>
  <c r="C180" i="3" s="1"/>
  <c r="A181" i="3"/>
  <c r="C181" i="3" s="1"/>
  <c r="A182" i="3"/>
  <c r="C182" i="3"/>
  <c r="A183" i="3"/>
  <c r="C183" i="3" s="1"/>
  <c r="A184" i="3"/>
  <c r="B184" i="3" s="1"/>
  <c r="A185" i="3"/>
  <c r="B185" i="3"/>
  <c r="A186" i="3"/>
  <c r="B186" i="3" s="1"/>
  <c r="A187" i="3"/>
  <c r="B187" i="3" s="1"/>
  <c r="A188" i="3"/>
  <c r="B188" i="3"/>
  <c r="A189" i="3"/>
  <c r="B189" i="3" s="1"/>
  <c r="A190" i="3"/>
  <c r="B190" i="3" s="1"/>
  <c r="A191" i="3"/>
  <c r="B191" i="3"/>
  <c r="A192" i="3"/>
  <c r="C192" i="3" s="1"/>
  <c r="A193" i="3"/>
  <c r="C193" i="3" s="1"/>
  <c r="A194" i="3"/>
  <c r="C194" i="3"/>
  <c r="A195" i="3"/>
  <c r="C195" i="3" s="1"/>
  <c r="A196" i="3"/>
  <c r="C196" i="3" s="1"/>
  <c r="A197" i="3"/>
  <c r="C197" i="3"/>
  <c r="A198" i="3"/>
  <c r="C198" i="3" s="1"/>
  <c r="A199" i="3"/>
  <c r="C199" i="3" s="1"/>
  <c r="A200" i="3"/>
  <c r="B200" i="3"/>
  <c r="A2" i="3"/>
  <c r="B2" i="3" s="1"/>
  <c r="B160" i="3"/>
  <c r="B112" i="3"/>
  <c r="B64" i="3"/>
  <c r="C184" i="3"/>
  <c r="B198" i="3"/>
  <c r="B150" i="3"/>
  <c r="C78" i="3"/>
  <c r="B197" i="3"/>
  <c r="B149" i="3"/>
  <c r="B101" i="3"/>
  <c r="B53" i="3"/>
  <c r="C173" i="3"/>
  <c r="C125" i="3"/>
  <c r="C77" i="3"/>
  <c r="B196" i="3"/>
  <c r="B148" i="3"/>
  <c r="C172" i="3"/>
  <c r="C124" i="3"/>
  <c r="C76" i="3"/>
  <c r="B96" i="3"/>
  <c r="C120" i="3"/>
  <c r="B182" i="3"/>
  <c r="B134" i="3"/>
  <c r="B86" i="3"/>
  <c r="B38" i="3"/>
  <c r="C158" i="3"/>
  <c r="C110" i="3"/>
  <c r="C62" i="3"/>
  <c r="B133" i="3"/>
  <c r="B85" i="3"/>
  <c r="B37" i="3"/>
  <c r="C157" i="3"/>
  <c r="B180" i="3"/>
  <c r="B132" i="3"/>
  <c r="C60" i="3"/>
  <c r="B166" i="3"/>
  <c r="B118" i="3"/>
  <c r="B70" i="3"/>
  <c r="C94" i="3"/>
  <c r="C46" i="3"/>
  <c r="B164" i="3"/>
  <c r="B116" i="3"/>
  <c r="B68" i="3"/>
  <c r="C188" i="3"/>
  <c r="C140" i="3"/>
  <c r="C92" i="3"/>
  <c r="C44" i="3"/>
  <c r="B40" i="3"/>
  <c r="B199" i="3"/>
  <c r="B167" i="3"/>
  <c r="B135" i="3"/>
  <c r="B119" i="3"/>
  <c r="B103" i="3"/>
  <c r="B71" i="3"/>
  <c r="B39" i="3"/>
  <c r="C191" i="3"/>
  <c r="C175" i="3"/>
  <c r="C143" i="3"/>
  <c r="C111" i="3"/>
  <c r="C95" i="3"/>
  <c r="C79" i="3"/>
  <c r="C47" i="3"/>
  <c r="B179" i="3"/>
  <c r="B163" i="3"/>
  <c r="B131" i="3"/>
  <c r="B83" i="3"/>
  <c r="B67" i="3"/>
  <c r="B35" i="3"/>
  <c r="C155" i="3"/>
  <c r="C139" i="3"/>
  <c r="C107" i="3"/>
  <c r="C59" i="3"/>
  <c r="C43" i="3"/>
  <c r="B194" i="3"/>
  <c r="B178" i="3"/>
  <c r="B146" i="3"/>
  <c r="B130" i="3"/>
  <c r="B114" i="3"/>
  <c r="B98" i="3"/>
  <c r="B82" i="3"/>
  <c r="B50" i="3"/>
  <c r="B34" i="3"/>
  <c r="C186" i="3"/>
  <c r="C170" i="3"/>
  <c r="C154" i="3"/>
  <c r="C122" i="3"/>
  <c r="C106" i="3"/>
  <c r="C90" i="3"/>
  <c r="C74" i="3"/>
  <c r="C58" i="3"/>
  <c r="B177" i="3"/>
  <c r="B161" i="3"/>
  <c r="B145" i="3"/>
  <c r="B113" i="3"/>
  <c r="B81" i="3"/>
  <c r="B65" i="3"/>
  <c r="B49" i="3"/>
  <c r="C185" i="3"/>
  <c r="C153" i="3"/>
  <c r="C137" i="3"/>
  <c r="C121" i="3"/>
  <c r="C89" i="3"/>
  <c r="C57" i="3"/>
  <c r="C41" i="3"/>
  <c r="C32" i="3"/>
  <c r="I3" i="9"/>
  <c r="I4" i="9"/>
  <c r="I5" i="9"/>
  <c r="I6" i="9"/>
  <c r="I7" i="9"/>
  <c r="I8" i="9"/>
  <c r="I9" i="9"/>
  <c r="I10" i="9"/>
  <c r="I11" i="9"/>
  <c r="I12" i="9"/>
  <c r="I13" i="9"/>
  <c r="I14" i="9"/>
  <c r="I15" i="9"/>
  <c r="I16" i="9"/>
  <c r="I17" i="9"/>
  <c r="I18" i="9"/>
  <c r="I19" i="9"/>
  <c r="I20" i="9"/>
  <c r="I21" i="9"/>
  <c r="I22" i="9"/>
  <c r="I23" i="9"/>
  <c r="I24" i="9"/>
  <c r="I25" i="9"/>
  <c r="I26" i="9"/>
  <c r="I27" i="9"/>
  <c r="I28" i="9"/>
  <c r="I29" i="9"/>
  <c r="I30" i="9"/>
  <c r="I31" i="9"/>
  <c r="I32" i="9"/>
  <c r="I33" i="9"/>
  <c r="I34" i="9"/>
  <c r="I35" i="9"/>
  <c r="I36" i="9"/>
  <c r="I37" i="9"/>
  <c r="I38" i="9"/>
  <c r="I39" i="9"/>
  <c r="I40" i="9"/>
  <c r="I41" i="9"/>
  <c r="I42" i="9"/>
  <c r="I43" i="9"/>
  <c r="I44" i="9"/>
  <c r="I45" i="9"/>
  <c r="I46" i="9"/>
  <c r="I47" i="9"/>
  <c r="I48" i="9"/>
  <c r="I49" i="9"/>
  <c r="I50" i="9"/>
  <c r="I51" i="9"/>
  <c r="I52" i="9"/>
  <c r="I53" i="9"/>
  <c r="I54" i="9"/>
  <c r="I55" i="9"/>
  <c r="I56" i="9"/>
  <c r="I57" i="9"/>
  <c r="I58" i="9"/>
  <c r="I59" i="9"/>
  <c r="I60" i="9"/>
  <c r="I61" i="9"/>
  <c r="I62" i="9"/>
  <c r="I63" i="9"/>
  <c r="I64" i="9"/>
  <c r="I65" i="9"/>
  <c r="I66" i="9"/>
  <c r="I67" i="9"/>
  <c r="I68" i="9"/>
  <c r="I69" i="9"/>
  <c r="I70" i="9"/>
  <c r="I71" i="9"/>
  <c r="I72" i="9"/>
  <c r="I73" i="9"/>
  <c r="I74" i="9"/>
  <c r="I75" i="9"/>
  <c r="I76" i="9"/>
  <c r="I77" i="9"/>
  <c r="I78" i="9"/>
  <c r="I79" i="9"/>
  <c r="I80" i="9"/>
  <c r="I81" i="9"/>
  <c r="I82" i="9"/>
  <c r="I83" i="9"/>
  <c r="I84" i="9"/>
  <c r="I85" i="9"/>
  <c r="I86" i="9"/>
  <c r="I87" i="9"/>
  <c r="I88" i="9"/>
  <c r="I89" i="9"/>
  <c r="I90" i="9"/>
  <c r="I91" i="9"/>
  <c r="I92" i="9"/>
  <c r="I93" i="9"/>
  <c r="I94" i="9"/>
  <c r="I95" i="9"/>
  <c r="I96" i="9"/>
  <c r="I97" i="9"/>
  <c r="I98" i="9"/>
  <c r="I99" i="9"/>
  <c r="I100" i="9"/>
  <c r="I101" i="9"/>
  <c r="I102" i="9"/>
  <c r="I103" i="9"/>
  <c r="I104" i="9"/>
  <c r="I105" i="9"/>
  <c r="I106" i="9"/>
  <c r="I107" i="9"/>
  <c r="I108" i="9"/>
  <c r="I109" i="9"/>
  <c r="I110" i="9"/>
  <c r="I111" i="9"/>
  <c r="I112" i="9"/>
  <c r="I113" i="9"/>
  <c r="I114" i="9"/>
  <c r="I115" i="9"/>
  <c r="I116" i="9"/>
  <c r="I117" i="9"/>
  <c r="I118" i="9"/>
  <c r="I119" i="9"/>
  <c r="I120" i="9"/>
  <c r="I121" i="9"/>
  <c r="I122" i="9"/>
  <c r="I123" i="9"/>
  <c r="I124" i="9"/>
  <c r="I125" i="9"/>
  <c r="I126" i="9"/>
  <c r="I127" i="9"/>
  <c r="I128" i="9"/>
  <c r="I129" i="9"/>
  <c r="I130" i="9"/>
  <c r="I131" i="9"/>
  <c r="I132" i="9"/>
  <c r="I133" i="9"/>
  <c r="I134" i="9"/>
  <c r="I135" i="9"/>
  <c r="I136" i="9"/>
  <c r="I137" i="9"/>
  <c r="I138" i="9"/>
  <c r="I139" i="9"/>
  <c r="I140" i="9"/>
  <c r="I141" i="9"/>
  <c r="I142" i="9"/>
  <c r="I143" i="9"/>
  <c r="I144" i="9"/>
  <c r="I145" i="9"/>
  <c r="I146" i="9"/>
  <c r="I147" i="9"/>
  <c r="I148" i="9"/>
  <c r="I149" i="9"/>
  <c r="I150" i="9"/>
  <c r="I151" i="9"/>
  <c r="I152" i="9"/>
  <c r="I153" i="9"/>
  <c r="I154" i="9"/>
  <c r="I155" i="9"/>
  <c r="I156" i="9"/>
  <c r="I157" i="9"/>
  <c r="I158" i="9"/>
  <c r="I159" i="9"/>
  <c r="I160" i="9"/>
  <c r="I161" i="9"/>
  <c r="I162" i="9"/>
  <c r="I163" i="9"/>
  <c r="I164" i="9"/>
  <c r="I165" i="9"/>
  <c r="I166" i="9"/>
  <c r="I167" i="9"/>
  <c r="I168" i="9"/>
  <c r="I169" i="9"/>
  <c r="I170" i="9"/>
  <c r="I171" i="9"/>
  <c r="I172" i="9"/>
  <c r="I173" i="9"/>
  <c r="I174" i="9"/>
  <c r="I175" i="9"/>
  <c r="I176" i="9"/>
  <c r="I177" i="9"/>
  <c r="I178" i="9"/>
  <c r="I179" i="9"/>
  <c r="I180" i="9"/>
  <c r="I181" i="9"/>
  <c r="I182" i="9"/>
  <c r="I183" i="9"/>
  <c r="I184" i="9"/>
  <c r="I185" i="9"/>
  <c r="I186" i="9"/>
  <c r="I187" i="9"/>
  <c r="I188" i="9"/>
  <c r="I189" i="9"/>
  <c r="I190" i="9"/>
  <c r="I191" i="9"/>
  <c r="I192" i="9"/>
  <c r="I193" i="9"/>
  <c r="I194" i="9"/>
  <c r="I195" i="9"/>
  <c r="I196" i="9"/>
  <c r="I197" i="9"/>
  <c r="I198" i="9"/>
  <c r="I199" i="9"/>
  <c r="I200" i="9"/>
  <c r="I201" i="9"/>
  <c r="I202" i="9"/>
  <c r="I203" i="9"/>
  <c r="I204" i="9"/>
  <c r="I205" i="9"/>
  <c r="I206" i="9"/>
  <c r="I207" i="9"/>
  <c r="I208" i="9"/>
  <c r="I209" i="9"/>
  <c r="I210" i="9"/>
  <c r="I211" i="9"/>
  <c r="I212" i="9"/>
  <c r="I213" i="9"/>
  <c r="I214" i="9"/>
  <c r="I215" i="9"/>
  <c r="I216" i="9"/>
  <c r="I217" i="9"/>
  <c r="I218" i="9"/>
  <c r="I219" i="9"/>
  <c r="I220" i="9"/>
  <c r="I221" i="9"/>
  <c r="I222" i="9"/>
  <c r="I223" i="9"/>
  <c r="I224" i="9"/>
  <c r="I225" i="9"/>
  <c r="I226" i="9"/>
  <c r="I227" i="9"/>
  <c r="I228" i="9"/>
  <c r="I229" i="9"/>
  <c r="I230" i="9"/>
  <c r="I231" i="9"/>
  <c r="I232" i="9"/>
  <c r="I233" i="9"/>
  <c r="I234" i="9"/>
  <c r="I235" i="9"/>
  <c r="I236" i="9"/>
  <c r="I237" i="9"/>
  <c r="I238" i="9"/>
  <c r="I239" i="9"/>
  <c r="I240" i="9"/>
  <c r="I241" i="9"/>
  <c r="I242" i="9"/>
  <c r="I243" i="9"/>
  <c r="I244" i="9"/>
  <c r="I245" i="9"/>
  <c r="I246" i="9"/>
  <c r="I247" i="9"/>
  <c r="I248" i="9"/>
  <c r="I249" i="9"/>
  <c r="I250" i="9"/>
  <c r="I251" i="9"/>
  <c r="I252" i="9"/>
  <c r="I253" i="9"/>
  <c r="I254" i="9"/>
  <c r="I255" i="9"/>
  <c r="I256" i="9"/>
  <c r="I257" i="9"/>
  <c r="I258" i="9"/>
  <c r="I259" i="9"/>
  <c r="I260" i="9"/>
  <c r="I261" i="9"/>
  <c r="I262" i="9"/>
  <c r="I263" i="9"/>
  <c r="I264" i="9"/>
  <c r="I265" i="9"/>
  <c r="I266" i="9"/>
  <c r="I267" i="9"/>
  <c r="I268" i="9"/>
  <c r="I269" i="9"/>
  <c r="I270" i="9"/>
  <c r="I271" i="9"/>
  <c r="I272" i="9"/>
  <c r="I273" i="9"/>
  <c r="I274" i="9"/>
  <c r="I275" i="9"/>
  <c r="I276" i="9"/>
  <c r="I277" i="9"/>
  <c r="I278" i="9"/>
  <c r="I279" i="9"/>
  <c r="I280" i="9"/>
  <c r="I281" i="9"/>
  <c r="I282" i="9"/>
  <c r="I283" i="9"/>
  <c r="I284" i="9"/>
  <c r="I285" i="9"/>
  <c r="I286" i="9"/>
  <c r="I287" i="9"/>
  <c r="I288" i="9"/>
  <c r="I289" i="9"/>
  <c r="I290" i="9"/>
  <c r="I291" i="9"/>
  <c r="I292" i="9"/>
  <c r="I293" i="9"/>
  <c r="I294" i="9"/>
  <c r="I295" i="9"/>
  <c r="I296" i="9"/>
  <c r="I297" i="9"/>
  <c r="I298" i="9"/>
  <c r="I299" i="9"/>
  <c r="I300" i="9"/>
  <c r="I301" i="9"/>
  <c r="I302" i="9"/>
  <c r="I303" i="9"/>
  <c r="I304" i="9"/>
  <c r="I305" i="9"/>
  <c r="I306" i="9"/>
  <c r="I307" i="9"/>
  <c r="I308" i="9"/>
  <c r="I309" i="9"/>
  <c r="I310" i="9"/>
  <c r="I311" i="9"/>
  <c r="I312" i="9"/>
  <c r="I313" i="9"/>
  <c r="I314" i="9"/>
  <c r="I315" i="9"/>
  <c r="I316" i="9"/>
  <c r="I317" i="9"/>
  <c r="I318" i="9"/>
  <c r="I319" i="9"/>
  <c r="I320" i="9"/>
  <c r="I321" i="9"/>
  <c r="I322" i="9"/>
  <c r="I323" i="9"/>
  <c r="I324" i="9"/>
  <c r="I325" i="9"/>
  <c r="I326" i="9"/>
  <c r="I327" i="9"/>
  <c r="I328" i="9"/>
  <c r="I329" i="9"/>
  <c r="I330" i="9"/>
  <c r="I331" i="9"/>
  <c r="I332" i="9"/>
  <c r="I333" i="9"/>
  <c r="I334" i="9"/>
  <c r="I335" i="9"/>
  <c r="I336" i="9"/>
  <c r="I337" i="9"/>
  <c r="I338" i="9"/>
  <c r="I339" i="9"/>
  <c r="I340" i="9"/>
  <c r="I341" i="9"/>
  <c r="I342" i="9"/>
  <c r="I343" i="9"/>
  <c r="I344" i="9"/>
  <c r="I345" i="9"/>
  <c r="I346" i="9"/>
  <c r="I347" i="9"/>
  <c r="I348" i="9"/>
  <c r="I349" i="9"/>
  <c r="I350" i="9"/>
  <c r="I351" i="9"/>
  <c r="I352" i="9"/>
  <c r="I353" i="9"/>
  <c r="I354" i="9"/>
  <c r="I355" i="9"/>
  <c r="I356" i="9"/>
  <c r="I357" i="9"/>
  <c r="I358" i="9"/>
  <c r="I359" i="9"/>
  <c r="I360" i="9"/>
  <c r="I361" i="9"/>
  <c r="I362" i="9"/>
  <c r="I363" i="9"/>
  <c r="I364" i="9"/>
  <c r="I365" i="9"/>
  <c r="I366" i="9"/>
  <c r="I367" i="9"/>
  <c r="I368" i="9"/>
  <c r="I369" i="9"/>
  <c r="I370" i="9"/>
  <c r="I371" i="9"/>
  <c r="I372" i="9"/>
  <c r="I373" i="9"/>
  <c r="I374" i="9"/>
  <c r="I375" i="9"/>
  <c r="I376" i="9"/>
  <c r="I377" i="9"/>
  <c r="I378" i="9"/>
  <c r="I379" i="9"/>
  <c r="I380" i="9"/>
  <c r="I381" i="9"/>
  <c r="I382" i="9"/>
  <c r="I383" i="9"/>
  <c r="I384" i="9"/>
  <c r="I385" i="9"/>
  <c r="I386" i="9"/>
  <c r="I387" i="9"/>
  <c r="I388" i="9"/>
  <c r="I389" i="9"/>
  <c r="I390" i="9"/>
  <c r="I391" i="9"/>
  <c r="I392" i="9"/>
  <c r="I393" i="9"/>
  <c r="I394" i="9"/>
  <c r="I395" i="9"/>
  <c r="I396" i="9"/>
  <c r="I397" i="9"/>
  <c r="I398" i="9"/>
  <c r="I399" i="9"/>
  <c r="I400" i="9"/>
  <c r="I401" i="9"/>
  <c r="I402" i="9"/>
  <c r="I403" i="9"/>
  <c r="I404" i="9"/>
  <c r="I405" i="9"/>
  <c r="I406" i="9"/>
  <c r="I407" i="9"/>
  <c r="I408" i="9"/>
  <c r="I409" i="9"/>
  <c r="I410" i="9"/>
  <c r="I411" i="9"/>
  <c r="I412" i="9"/>
  <c r="I413" i="9"/>
  <c r="I414" i="9"/>
  <c r="I415" i="9"/>
  <c r="I416" i="9"/>
  <c r="I417" i="9"/>
  <c r="I418" i="9"/>
  <c r="I419" i="9"/>
  <c r="I420" i="9"/>
  <c r="I421" i="9"/>
  <c r="I422" i="9"/>
  <c r="I423" i="9"/>
  <c r="I424" i="9"/>
  <c r="I425" i="9"/>
  <c r="I426" i="9"/>
  <c r="I427" i="9"/>
  <c r="I428" i="9"/>
  <c r="I429" i="9"/>
  <c r="I430" i="9"/>
  <c r="I431" i="9"/>
  <c r="I432" i="9"/>
  <c r="I433" i="9"/>
  <c r="I434" i="9"/>
  <c r="I435" i="9"/>
  <c r="I436" i="9"/>
  <c r="I437" i="9"/>
  <c r="I438" i="9"/>
  <c r="I439" i="9"/>
  <c r="I440" i="9"/>
  <c r="I441" i="9"/>
  <c r="I442" i="9"/>
  <c r="I443" i="9"/>
  <c r="I444" i="9"/>
  <c r="I445" i="9"/>
  <c r="I446" i="9"/>
  <c r="I447" i="9"/>
  <c r="I448" i="9"/>
  <c r="I449" i="9"/>
  <c r="I450" i="9"/>
  <c r="I451" i="9"/>
  <c r="I452" i="9"/>
  <c r="I453" i="9"/>
  <c r="I454" i="9"/>
  <c r="I455" i="9"/>
  <c r="I456" i="9"/>
  <c r="I457" i="9"/>
  <c r="I458" i="9"/>
  <c r="I459" i="9"/>
  <c r="I460" i="9"/>
  <c r="I461" i="9"/>
  <c r="I462" i="9"/>
  <c r="I463" i="9"/>
  <c r="I464" i="9"/>
  <c r="I465" i="9"/>
  <c r="I466" i="9"/>
  <c r="I467" i="9"/>
  <c r="I468" i="9"/>
  <c r="I469" i="9"/>
  <c r="I470" i="9"/>
  <c r="I471" i="9"/>
  <c r="I472" i="9"/>
  <c r="I473" i="9"/>
  <c r="I474" i="9"/>
  <c r="I475" i="9"/>
  <c r="I476" i="9"/>
  <c r="I477" i="9"/>
  <c r="I478" i="9"/>
  <c r="I479" i="9"/>
  <c r="I480" i="9"/>
  <c r="I481" i="9"/>
  <c r="I482" i="9"/>
  <c r="I483" i="9"/>
  <c r="I484" i="9"/>
  <c r="I485" i="9"/>
  <c r="I486" i="9"/>
  <c r="I487" i="9"/>
  <c r="I488" i="9"/>
  <c r="I489" i="9"/>
  <c r="I490" i="9"/>
  <c r="I491" i="9"/>
  <c r="I492" i="9"/>
  <c r="I493" i="9"/>
  <c r="I494" i="9"/>
  <c r="I495" i="9"/>
  <c r="I496" i="9"/>
  <c r="I497" i="9"/>
  <c r="I498" i="9"/>
  <c r="I499" i="9"/>
  <c r="I500" i="9"/>
  <c r="I501" i="9"/>
  <c r="I502" i="9"/>
  <c r="I503" i="9"/>
  <c r="I504" i="9"/>
  <c r="I505" i="9"/>
  <c r="I506" i="9"/>
  <c r="I507" i="9"/>
  <c r="I508" i="9"/>
  <c r="I509" i="9"/>
  <c r="I510" i="9"/>
  <c r="I511" i="9"/>
  <c r="I512" i="9"/>
  <c r="I513" i="9"/>
  <c r="I514" i="9"/>
  <c r="I515" i="9"/>
  <c r="I516" i="9"/>
  <c r="I517" i="9"/>
  <c r="I518" i="9"/>
  <c r="I519" i="9"/>
  <c r="I520" i="9"/>
  <c r="I521" i="9"/>
  <c r="I522" i="9"/>
  <c r="I523" i="9"/>
  <c r="I524" i="9"/>
  <c r="I525" i="9"/>
  <c r="I526" i="9"/>
  <c r="I527" i="9"/>
  <c r="I528" i="9"/>
  <c r="I529" i="9"/>
  <c r="I530" i="9"/>
  <c r="I531" i="9"/>
  <c r="I532" i="9"/>
  <c r="I533" i="9"/>
  <c r="I534" i="9"/>
  <c r="I535" i="9"/>
  <c r="I536" i="9"/>
  <c r="I537" i="9"/>
  <c r="I538" i="9"/>
  <c r="I539" i="9"/>
  <c r="I540" i="9"/>
  <c r="I541" i="9"/>
  <c r="I542" i="9"/>
  <c r="I543" i="9"/>
  <c r="I544" i="9"/>
  <c r="I545" i="9"/>
  <c r="I546" i="9"/>
  <c r="I547" i="9"/>
  <c r="I548" i="9"/>
  <c r="I549" i="9"/>
  <c r="I550" i="9"/>
  <c r="I551" i="9"/>
  <c r="I552" i="9"/>
  <c r="I553" i="9"/>
  <c r="I554" i="9"/>
  <c r="I555" i="9"/>
  <c r="I556" i="9"/>
  <c r="I557" i="9"/>
  <c r="I558" i="9"/>
  <c r="I559" i="9"/>
  <c r="I560" i="9"/>
  <c r="I561" i="9"/>
  <c r="I562" i="9"/>
  <c r="I563" i="9"/>
  <c r="I564" i="9"/>
  <c r="I565" i="9"/>
  <c r="I566" i="9"/>
  <c r="I567" i="9"/>
  <c r="I568" i="9"/>
  <c r="I569" i="9"/>
  <c r="I570" i="9"/>
  <c r="I571" i="9"/>
  <c r="I572" i="9"/>
  <c r="I573" i="9"/>
  <c r="I574" i="9"/>
  <c r="I575" i="9"/>
  <c r="I576" i="9"/>
  <c r="I577" i="9"/>
  <c r="I578" i="9"/>
  <c r="I579" i="9"/>
  <c r="I580" i="9"/>
  <c r="I581" i="9"/>
  <c r="I582" i="9"/>
  <c r="I583" i="9"/>
  <c r="I584" i="9"/>
  <c r="I585" i="9"/>
  <c r="I586" i="9"/>
  <c r="I587" i="9"/>
  <c r="I588" i="9"/>
  <c r="I589" i="9"/>
  <c r="I590" i="9"/>
  <c r="I591" i="9"/>
  <c r="I592" i="9"/>
  <c r="I593" i="9"/>
  <c r="I594" i="9"/>
  <c r="I595" i="9"/>
  <c r="I596" i="9"/>
  <c r="I597" i="9"/>
  <c r="I598" i="9"/>
  <c r="I599" i="9"/>
  <c r="I600" i="9"/>
  <c r="I601" i="9"/>
  <c r="I602" i="9"/>
  <c r="I603" i="9"/>
  <c r="I604" i="9"/>
  <c r="I605" i="9"/>
  <c r="I606" i="9"/>
  <c r="I607" i="9"/>
  <c r="I608" i="9"/>
  <c r="I609" i="9"/>
  <c r="I610" i="9"/>
  <c r="I611" i="9"/>
  <c r="I612" i="9"/>
  <c r="I613" i="9"/>
  <c r="I614" i="9"/>
  <c r="I615" i="9"/>
  <c r="I616" i="9"/>
  <c r="I617" i="9"/>
  <c r="I618" i="9"/>
  <c r="I619" i="9"/>
  <c r="I620" i="9"/>
  <c r="I621" i="9"/>
  <c r="I622" i="9"/>
  <c r="I623" i="9"/>
  <c r="I624" i="9"/>
  <c r="I625" i="9"/>
  <c r="I626" i="9"/>
  <c r="I627" i="9"/>
  <c r="I628" i="9"/>
  <c r="I629" i="9"/>
  <c r="I630" i="9"/>
  <c r="I631" i="9"/>
  <c r="I632" i="9"/>
  <c r="I633" i="9"/>
  <c r="I634" i="9"/>
  <c r="I635" i="9"/>
  <c r="I636" i="9"/>
  <c r="I637" i="9"/>
  <c r="I638" i="9"/>
  <c r="I639" i="9"/>
  <c r="I640" i="9"/>
  <c r="I641" i="9"/>
  <c r="I642" i="9"/>
  <c r="I643" i="9"/>
  <c r="I644" i="9"/>
  <c r="I645" i="9"/>
  <c r="I646" i="9"/>
  <c r="I647" i="9"/>
  <c r="I648" i="9"/>
  <c r="I649" i="9"/>
  <c r="I650" i="9"/>
  <c r="I651" i="9"/>
  <c r="I652" i="9"/>
  <c r="I653" i="9"/>
  <c r="I654" i="9"/>
  <c r="I655" i="9"/>
  <c r="I656" i="9"/>
  <c r="I657" i="9"/>
  <c r="I658" i="9"/>
  <c r="I659" i="9"/>
  <c r="I660" i="9"/>
  <c r="I661" i="9"/>
  <c r="I662" i="9"/>
  <c r="I663" i="9"/>
  <c r="I664" i="9"/>
  <c r="I665" i="9"/>
  <c r="I666" i="9"/>
  <c r="I667" i="9"/>
  <c r="I668" i="9"/>
  <c r="I669" i="9"/>
  <c r="I670" i="9"/>
  <c r="I671" i="9"/>
  <c r="I672" i="9"/>
  <c r="I673" i="9"/>
  <c r="I674" i="9"/>
  <c r="I675" i="9"/>
  <c r="I676" i="9"/>
  <c r="I677" i="9"/>
  <c r="I678" i="9"/>
  <c r="I679" i="9"/>
  <c r="I680" i="9"/>
  <c r="I681" i="9"/>
  <c r="I682" i="9"/>
  <c r="I683" i="9"/>
  <c r="I684" i="9"/>
  <c r="I685" i="9"/>
  <c r="I686" i="9"/>
  <c r="I687" i="9"/>
  <c r="I688" i="9"/>
  <c r="I689" i="9"/>
  <c r="I690" i="9"/>
  <c r="I691" i="9"/>
  <c r="I692" i="9"/>
  <c r="I693" i="9"/>
  <c r="I694" i="9"/>
  <c r="I695" i="9"/>
  <c r="I696" i="9"/>
  <c r="I697" i="9"/>
  <c r="I698" i="9"/>
  <c r="I699" i="9"/>
  <c r="I700" i="9"/>
  <c r="I701" i="9"/>
  <c r="I702" i="9"/>
  <c r="I703" i="9"/>
  <c r="I704" i="9"/>
  <c r="I705" i="9"/>
  <c r="I706" i="9"/>
  <c r="I707" i="9"/>
  <c r="I708" i="9"/>
  <c r="I709" i="9"/>
  <c r="I710" i="9"/>
  <c r="I711" i="9"/>
  <c r="I712" i="9"/>
  <c r="I713" i="9"/>
  <c r="I714" i="9"/>
  <c r="I715" i="9"/>
  <c r="I716" i="9"/>
  <c r="I717" i="9"/>
  <c r="I718" i="9"/>
  <c r="I719" i="9"/>
  <c r="I720" i="9"/>
  <c r="I721" i="9"/>
  <c r="I722" i="9"/>
  <c r="I723" i="9"/>
  <c r="I724" i="9"/>
  <c r="I725" i="9"/>
  <c r="I726" i="9"/>
  <c r="I727" i="9"/>
  <c r="I728" i="9"/>
  <c r="I729" i="9"/>
  <c r="I730" i="9"/>
  <c r="I731" i="9"/>
  <c r="I732" i="9"/>
  <c r="I733" i="9"/>
  <c r="I734" i="9"/>
  <c r="I735" i="9"/>
  <c r="I736" i="9"/>
  <c r="I737" i="9"/>
  <c r="I738" i="9"/>
  <c r="I739" i="9"/>
  <c r="I740" i="9"/>
  <c r="I741" i="9"/>
  <c r="I742" i="9"/>
  <c r="I743" i="9"/>
  <c r="I744" i="9"/>
  <c r="I745" i="9"/>
  <c r="I746" i="9"/>
  <c r="I747" i="9"/>
  <c r="I748" i="9"/>
  <c r="I749" i="9"/>
  <c r="I750" i="9"/>
  <c r="I751" i="9"/>
  <c r="I752" i="9"/>
  <c r="I753" i="9"/>
  <c r="I754" i="9"/>
  <c r="I755" i="9"/>
  <c r="I756" i="9"/>
  <c r="I757" i="9"/>
  <c r="I758" i="9"/>
  <c r="I759" i="9"/>
  <c r="I760" i="9"/>
  <c r="I761" i="9"/>
  <c r="I762" i="9"/>
  <c r="I763" i="9"/>
  <c r="I764" i="9"/>
  <c r="I765" i="9"/>
  <c r="I766" i="9"/>
  <c r="I767" i="9"/>
  <c r="I768" i="9"/>
  <c r="I769" i="9"/>
  <c r="I770" i="9"/>
  <c r="I771" i="9"/>
  <c r="I772" i="9"/>
  <c r="I773" i="9"/>
  <c r="I774" i="9"/>
  <c r="I775" i="9"/>
  <c r="I776" i="9"/>
  <c r="I777" i="9"/>
  <c r="I778" i="9"/>
  <c r="I779" i="9"/>
  <c r="I780" i="9"/>
  <c r="I781" i="9"/>
  <c r="I782" i="9"/>
  <c r="I783" i="9"/>
  <c r="I784" i="9"/>
  <c r="I785" i="9"/>
  <c r="I786" i="9"/>
  <c r="I787" i="9"/>
  <c r="I788" i="9"/>
  <c r="I789" i="9"/>
  <c r="I790" i="9"/>
  <c r="I791" i="9"/>
  <c r="I792" i="9"/>
  <c r="I793" i="9"/>
  <c r="I794" i="9"/>
  <c r="I795" i="9"/>
  <c r="I796" i="9"/>
  <c r="I797" i="9"/>
  <c r="I798" i="9"/>
  <c r="I799" i="9"/>
  <c r="I800" i="9"/>
  <c r="I801" i="9"/>
  <c r="I802" i="9"/>
  <c r="I803" i="9"/>
  <c r="I804" i="9"/>
  <c r="I805" i="9"/>
  <c r="I806" i="9"/>
  <c r="I807" i="9"/>
  <c r="I808" i="9"/>
  <c r="I809" i="9"/>
  <c r="I810" i="9"/>
  <c r="I811" i="9"/>
  <c r="I812" i="9"/>
  <c r="I813" i="9"/>
  <c r="I814" i="9"/>
  <c r="I815" i="9"/>
  <c r="I816" i="9"/>
  <c r="I817" i="9"/>
  <c r="I818" i="9"/>
  <c r="I819" i="9"/>
  <c r="I820" i="9"/>
  <c r="I821" i="9"/>
  <c r="I822" i="9"/>
  <c r="I823" i="9"/>
  <c r="I824" i="9"/>
  <c r="I825" i="9"/>
  <c r="I826" i="9"/>
  <c r="I827" i="9"/>
  <c r="I828" i="9"/>
  <c r="I829" i="9"/>
  <c r="I830" i="9"/>
  <c r="I831" i="9"/>
  <c r="I832" i="9"/>
  <c r="I833" i="9"/>
  <c r="I834" i="9"/>
  <c r="I835" i="9"/>
  <c r="I836" i="9"/>
  <c r="I837" i="9"/>
  <c r="I838" i="9"/>
  <c r="I839" i="9"/>
  <c r="I840" i="9"/>
  <c r="I841" i="9"/>
  <c r="I842" i="9"/>
  <c r="I843" i="9"/>
  <c r="I844" i="9"/>
  <c r="I845" i="9"/>
  <c r="I846" i="9"/>
  <c r="I847" i="9"/>
  <c r="I848" i="9"/>
  <c r="I849" i="9"/>
  <c r="I850" i="9"/>
  <c r="I851" i="9"/>
  <c r="I852" i="9"/>
  <c r="I853" i="9"/>
  <c r="I854" i="9"/>
  <c r="I855" i="9"/>
  <c r="I856" i="9"/>
  <c r="I857" i="9"/>
  <c r="I858" i="9"/>
  <c r="I859" i="9"/>
  <c r="I860" i="9"/>
  <c r="I861" i="9"/>
  <c r="I862" i="9"/>
  <c r="I863" i="9"/>
  <c r="I864" i="9"/>
  <c r="I865" i="9"/>
  <c r="I866" i="9"/>
  <c r="I867" i="9"/>
  <c r="I868" i="9"/>
  <c r="I869" i="9"/>
  <c r="I870" i="9"/>
  <c r="I871" i="9"/>
  <c r="I872" i="9"/>
  <c r="I873" i="9"/>
  <c r="I874" i="9"/>
  <c r="I875" i="9"/>
  <c r="I876" i="9"/>
  <c r="I877" i="9"/>
  <c r="I878" i="9"/>
  <c r="I879" i="9"/>
  <c r="I880" i="9"/>
  <c r="I881" i="9"/>
  <c r="I882" i="9"/>
  <c r="I883" i="9"/>
  <c r="I884" i="9"/>
  <c r="I885" i="9"/>
  <c r="I886" i="9"/>
  <c r="I887" i="9"/>
  <c r="I888" i="9"/>
  <c r="I889" i="9"/>
  <c r="I890" i="9"/>
  <c r="I891" i="9"/>
  <c r="I892" i="9"/>
  <c r="I893" i="9"/>
  <c r="I894" i="9"/>
  <c r="I895" i="9"/>
  <c r="I896" i="9"/>
  <c r="I897" i="9"/>
  <c r="I898" i="9"/>
  <c r="I899" i="9"/>
  <c r="I900" i="9"/>
  <c r="I901" i="9"/>
  <c r="I902" i="9"/>
  <c r="I903" i="9"/>
  <c r="I904" i="9"/>
  <c r="I905" i="9"/>
  <c r="I906" i="9"/>
  <c r="I907" i="9"/>
  <c r="I908" i="9"/>
  <c r="I909" i="9"/>
  <c r="I910" i="9"/>
  <c r="I911" i="9"/>
  <c r="I912" i="9"/>
  <c r="I913" i="9"/>
  <c r="I914" i="9"/>
  <c r="I915" i="9"/>
  <c r="I916" i="9"/>
  <c r="I917" i="9"/>
  <c r="I918" i="9"/>
  <c r="I919" i="9"/>
  <c r="I920" i="9"/>
  <c r="I921" i="9"/>
  <c r="I922" i="9"/>
  <c r="I923" i="9"/>
  <c r="I924" i="9"/>
  <c r="I925" i="9"/>
  <c r="I926" i="9"/>
  <c r="I927" i="9"/>
  <c r="I928" i="9"/>
  <c r="I929" i="9"/>
  <c r="I930" i="9"/>
  <c r="I931" i="9"/>
  <c r="I932" i="9"/>
  <c r="I933" i="9"/>
  <c r="I934" i="9"/>
  <c r="I935" i="9"/>
  <c r="I936" i="9"/>
  <c r="I937" i="9"/>
  <c r="I938" i="9"/>
  <c r="I939" i="9"/>
  <c r="I940" i="9"/>
  <c r="I941" i="9"/>
  <c r="I942" i="9"/>
  <c r="I943" i="9"/>
  <c r="I944" i="9"/>
  <c r="I945" i="9"/>
  <c r="I946" i="9"/>
  <c r="I947" i="9"/>
  <c r="I948" i="9"/>
  <c r="I949" i="9"/>
  <c r="I950" i="9"/>
  <c r="I951" i="9"/>
  <c r="I952" i="9"/>
  <c r="I953" i="9"/>
  <c r="I954" i="9"/>
  <c r="I955" i="9"/>
  <c r="I956" i="9"/>
  <c r="I957" i="9"/>
  <c r="I958" i="9"/>
  <c r="I959" i="9"/>
  <c r="I960" i="9"/>
  <c r="I961" i="9"/>
  <c r="I962" i="9"/>
  <c r="I963" i="9"/>
  <c r="I964" i="9"/>
  <c r="I965" i="9"/>
  <c r="I966" i="9"/>
  <c r="I967" i="9"/>
  <c r="I968" i="9"/>
  <c r="I969" i="9"/>
  <c r="I970" i="9"/>
  <c r="I971" i="9"/>
  <c r="I972" i="9"/>
  <c r="I973" i="9"/>
  <c r="I974" i="9"/>
  <c r="I975" i="9"/>
  <c r="I976" i="9"/>
  <c r="I977" i="9"/>
  <c r="I978" i="9"/>
  <c r="I979" i="9"/>
  <c r="I980" i="9"/>
  <c r="I981" i="9"/>
  <c r="I982" i="9"/>
  <c r="I983" i="9"/>
  <c r="I984" i="9"/>
  <c r="I985" i="9"/>
  <c r="I986" i="9"/>
  <c r="I987" i="9"/>
  <c r="I988" i="9"/>
  <c r="I989" i="9"/>
  <c r="I990" i="9"/>
  <c r="I991" i="9"/>
  <c r="I992" i="9"/>
  <c r="I993" i="9"/>
  <c r="I994" i="9"/>
  <c r="I995" i="9"/>
  <c r="I996" i="9"/>
  <c r="I997" i="9"/>
  <c r="I998" i="9"/>
  <c r="I999" i="9"/>
  <c r="I1000" i="9"/>
  <c r="I1001" i="9"/>
  <c r="I1002" i="9"/>
  <c r="I1003" i="9"/>
  <c r="I1004" i="9"/>
  <c r="I1005" i="9"/>
  <c r="I1006" i="9"/>
  <c r="I1007" i="9"/>
  <c r="I1008" i="9"/>
  <c r="I1009" i="9"/>
  <c r="I1010" i="9"/>
  <c r="I1011" i="9"/>
  <c r="I1012" i="9"/>
  <c r="I1013" i="9"/>
  <c r="I1014" i="9"/>
  <c r="I1015" i="9"/>
  <c r="I1016" i="9"/>
  <c r="I1017" i="9"/>
  <c r="I1018" i="9"/>
  <c r="I1019" i="9"/>
  <c r="I1020" i="9"/>
  <c r="I1021" i="9"/>
  <c r="I1022" i="9"/>
  <c r="I1023" i="9"/>
  <c r="I1024" i="9"/>
  <c r="I1025" i="9"/>
  <c r="I1026" i="9"/>
  <c r="I1027" i="9"/>
  <c r="I1028" i="9"/>
  <c r="I1029" i="9"/>
  <c r="I1030" i="9"/>
  <c r="I1031" i="9"/>
  <c r="I1032" i="9"/>
  <c r="I1033" i="9"/>
  <c r="I1034" i="9"/>
  <c r="I1035" i="9"/>
  <c r="I1036" i="9"/>
  <c r="I1037" i="9"/>
  <c r="I1038" i="9"/>
  <c r="I1039" i="9"/>
  <c r="I1040" i="9"/>
  <c r="I1041" i="9"/>
  <c r="I1042" i="9"/>
  <c r="I1043" i="9"/>
  <c r="I1044" i="9"/>
  <c r="I1045" i="9"/>
  <c r="I1046" i="9"/>
  <c r="I1047" i="9"/>
  <c r="I1048" i="9"/>
  <c r="I1049" i="9"/>
  <c r="I1050" i="9"/>
  <c r="I1051" i="9"/>
  <c r="I1052" i="9"/>
  <c r="I1053" i="9"/>
  <c r="I1054" i="9"/>
  <c r="I1055" i="9"/>
  <c r="I1056" i="9"/>
  <c r="I1057" i="9"/>
  <c r="I1058" i="9"/>
  <c r="I1059" i="9"/>
  <c r="I1060" i="9"/>
  <c r="I1061" i="9"/>
  <c r="I1062" i="9"/>
  <c r="I1063" i="9"/>
  <c r="I1064" i="9"/>
  <c r="I1065" i="9"/>
  <c r="I1066" i="9"/>
  <c r="I1067" i="9"/>
  <c r="I1068" i="9"/>
  <c r="I1069" i="9"/>
  <c r="I1070" i="9"/>
  <c r="I1071" i="9"/>
  <c r="I1072" i="9"/>
  <c r="I1073" i="9"/>
  <c r="I1074" i="9"/>
  <c r="I1075" i="9"/>
  <c r="I1076" i="9"/>
  <c r="I1077" i="9"/>
  <c r="I1078" i="9"/>
  <c r="I1079" i="9"/>
  <c r="I1080" i="9"/>
  <c r="I1081" i="9"/>
  <c r="I1082" i="9"/>
  <c r="I1083" i="9"/>
  <c r="I1084" i="9"/>
  <c r="I1085" i="9"/>
  <c r="I1086" i="9"/>
  <c r="I1087" i="9"/>
  <c r="I1088" i="9"/>
  <c r="I1089" i="9"/>
  <c r="I1090" i="9"/>
  <c r="I1091" i="9"/>
  <c r="I1092" i="9"/>
  <c r="I1093" i="9"/>
  <c r="I1094" i="9"/>
  <c r="I1095" i="9"/>
  <c r="I1096" i="9"/>
  <c r="I1097" i="9"/>
  <c r="I1098" i="9"/>
  <c r="I1099" i="9"/>
  <c r="I1100" i="9"/>
  <c r="I1101" i="9"/>
  <c r="I1102" i="9"/>
  <c r="I1103" i="9"/>
  <c r="I1104" i="9"/>
  <c r="I1105" i="9"/>
  <c r="I1106" i="9"/>
  <c r="I1107" i="9"/>
  <c r="I1108" i="9"/>
  <c r="I1109" i="9"/>
  <c r="I1110" i="9"/>
  <c r="I1111" i="9"/>
  <c r="I1112" i="9"/>
  <c r="I1113" i="9"/>
  <c r="I1114" i="9"/>
  <c r="I1115" i="9"/>
  <c r="I1116" i="9"/>
  <c r="I1117" i="9"/>
  <c r="I1118" i="9"/>
  <c r="I1119" i="9"/>
  <c r="I1120" i="9"/>
  <c r="I1121" i="9"/>
  <c r="I1122" i="9"/>
  <c r="I1123" i="9"/>
  <c r="I1124" i="9"/>
  <c r="I1125" i="9"/>
  <c r="I1126" i="9"/>
  <c r="I1127" i="9"/>
  <c r="I1128" i="9"/>
  <c r="I1129" i="9"/>
  <c r="I1130" i="9"/>
  <c r="I1131" i="9"/>
  <c r="I1132" i="9"/>
  <c r="I1133" i="9"/>
  <c r="I1134" i="9"/>
  <c r="I1135" i="9"/>
  <c r="I1136" i="9"/>
  <c r="I1137" i="9"/>
  <c r="I1138" i="9"/>
  <c r="I1139" i="9"/>
  <c r="I1140" i="9"/>
  <c r="I1141" i="9"/>
  <c r="I1142" i="9"/>
  <c r="I1143" i="9"/>
  <c r="I1144" i="9"/>
  <c r="I1145" i="9"/>
  <c r="I1146" i="9"/>
  <c r="I1147" i="9"/>
  <c r="I1148" i="9"/>
  <c r="I1149" i="9"/>
  <c r="I1150" i="9"/>
  <c r="I1151" i="9"/>
  <c r="I1152" i="9"/>
  <c r="I1153" i="9"/>
  <c r="I1154" i="9"/>
  <c r="I1155" i="9"/>
  <c r="I1156" i="9"/>
  <c r="I1157" i="9"/>
  <c r="I1158" i="9"/>
  <c r="I1159" i="9"/>
  <c r="I1160" i="9"/>
  <c r="I1161" i="9"/>
  <c r="I1162" i="9"/>
  <c r="I1163" i="9"/>
  <c r="I1164" i="9"/>
  <c r="I1165" i="9"/>
  <c r="I1166" i="9"/>
  <c r="I1167" i="9"/>
  <c r="I1168" i="9"/>
  <c r="I1169" i="9"/>
  <c r="I1170" i="9"/>
  <c r="I1171" i="9"/>
  <c r="I1172" i="9"/>
  <c r="I1173" i="9"/>
  <c r="I1174" i="9"/>
  <c r="I1175" i="9"/>
  <c r="I1176" i="9"/>
  <c r="I1177" i="9"/>
  <c r="I1178" i="9"/>
  <c r="I1179" i="9"/>
  <c r="I1180" i="9"/>
  <c r="I1181" i="9"/>
  <c r="I1182" i="9"/>
  <c r="I1183" i="9"/>
  <c r="I1184" i="9"/>
  <c r="I1185" i="9"/>
  <c r="I1186" i="9"/>
  <c r="I1187" i="9"/>
  <c r="I1188" i="9"/>
  <c r="I1189" i="9"/>
  <c r="I1190" i="9"/>
  <c r="I1191" i="9"/>
  <c r="I1192" i="9"/>
  <c r="I1193" i="9"/>
  <c r="I1194" i="9"/>
  <c r="I1195" i="9"/>
  <c r="I1196" i="9"/>
  <c r="I1197" i="9"/>
  <c r="I1198" i="9"/>
  <c r="I1199" i="9"/>
  <c r="I1200" i="9"/>
  <c r="I1201" i="9"/>
  <c r="I1202" i="9"/>
  <c r="I1203" i="9"/>
  <c r="I1204" i="9"/>
  <c r="I1205" i="9"/>
  <c r="I1206" i="9"/>
  <c r="I1207" i="9"/>
  <c r="I1208" i="9"/>
  <c r="I1209" i="9"/>
  <c r="I1210" i="9"/>
  <c r="I1211" i="9"/>
  <c r="I1212" i="9"/>
  <c r="I1213" i="9"/>
  <c r="I1214" i="9"/>
  <c r="I1215" i="9"/>
  <c r="I1216" i="9"/>
  <c r="I1217" i="9"/>
  <c r="I1218" i="9"/>
  <c r="I1219" i="9"/>
  <c r="I1220" i="9"/>
  <c r="I1221" i="9"/>
  <c r="I1222" i="9"/>
  <c r="I1223" i="9"/>
  <c r="I1224" i="9"/>
  <c r="I1225" i="9"/>
  <c r="I1226" i="9"/>
  <c r="I1227" i="9"/>
  <c r="I1228" i="9"/>
  <c r="I1229" i="9"/>
  <c r="I1230" i="9"/>
  <c r="I1231" i="9"/>
  <c r="I1232" i="9"/>
  <c r="I1233" i="9"/>
  <c r="I1234" i="9"/>
  <c r="I1235" i="9"/>
  <c r="I1236" i="9"/>
  <c r="I1237" i="9"/>
  <c r="I1238" i="9"/>
  <c r="I1239" i="9"/>
  <c r="I1240" i="9"/>
  <c r="I1241" i="9"/>
  <c r="I1242" i="9"/>
  <c r="I1243" i="9"/>
  <c r="I1244" i="9"/>
  <c r="I1245" i="9"/>
  <c r="I1246" i="9"/>
  <c r="I1247" i="9"/>
  <c r="I1248" i="9"/>
  <c r="I1249" i="9"/>
  <c r="I1250" i="9"/>
  <c r="I1251" i="9"/>
  <c r="I1252" i="9"/>
  <c r="I1253" i="9"/>
  <c r="I1254" i="9"/>
  <c r="I1255" i="9"/>
  <c r="I1256" i="9"/>
  <c r="I1257" i="9"/>
  <c r="I1258" i="9"/>
  <c r="I1259" i="9"/>
  <c r="I1260" i="9"/>
  <c r="I1261" i="9"/>
  <c r="I1262" i="9"/>
  <c r="I1263" i="9"/>
  <c r="I1264" i="9"/>
  <c r="I1265" i="9"/>
  <c r="I1266" i="9"/>
  <c r="I1267" i="9"/>
  <c r="I1268" i="9"/>
  <c r="I1269" i="9"/>
  <c r="I1270" i="9"/>
  <c r="I1271" i="9"/>
  <c r="I1272" i="9"/>
  <c r="I1273" i="9"/>
  <c r="I1274" i="9"/>
  <c r="I1275" i="9"/>
  <c r="I1276" i="9"/>
  <c r="I1277" i="9"/>
  <c r="I1278" i="9"/>
  <c r="I1279" i="9"/>
  <c r="I1280" i="9"/>
  <c r="I1281" i="9"/>
  <c r="I1282" i="9"/>
  <c r="I1283" i="9"/>
  <c r="I1284" i="9"/>
  <c r="I1285" i="9"/>
  <c r="I1286" i="9"/>
  <c r="I1287" i="9"/>
  <c r="I1288" i="9"/>
  <c r="I1289" i="9"/>
  <c r="I1290" i="9"/>
  <c r="I1291" i="9"/>
  <c r="I1292" i="9"/>
  <c r="I1293" i="9"/>
  <c r="I1294" i="9"/>
  <c r="I1295" i="9"/>
  <c r="I1296" i="9"/>
  <c r="I1297" i="9"/>
  <c r="I1298" i="9"/>
  <c r="I1299" i="9"/>
  <c r="I1300" i="9"/>
  <c r="I1301" i="9"/>
  <c r="I1302" i="9"/>
  <c r="I1303" i="9"/>
  <c r="I1304" i="9"/>
  <c r="I1305" i="9"/>
  <c r="I1306" i="9"/>
  <c r="I1307" i="9"/>
  <c r="I1308" i="9"/>
  <c r="I1309" i="9"/>
  <c r="I1310" i="9"/>
  <c r="I1311" i="9"/>
  <c r="I1312" i="9"/>
  <c r="I1313" i="9"/>
  <c r="I1314" i="9"/>
  <c r="I1315" i="9"/>
  <c r="I1316" i="9"/>
  <c r="I1317" i="9"/>
  <c r="I1318" i="9"/>
  <c r="I1319" i="9"/>
  <c r="I1320" i="9"/>
  <c r="I1321" i="9"/>
  <c r="I1322" i="9"/>
  <c r="I1323" i="9"/>
  <c r="I1324" i="9"/>
  <c r="I1325" i="9"/>
  <c r="I1326" i="9"/>
  <c r="I1327" i="9"/>
  <c r="I1328" i="9"/>
  <c r="I1329" i="9"/>
  <c r="I1330" i="9"/>
  <c r="I1331" i="9"/>
  <c r="I1332" i="9"/>
  <c r="I1333" i="9"/>
  <c r="I1334" i="9"/>
  <c r="I1335" i="9"/>
  <c r="I1336" i="9"/>
  <c r="I1337" i="9"/>
  <c r="I1338" i="9"/>
  <c r="I1339" i="9"/>
  <c r="I1340" i="9"/>
  <c r="I1341" i="9"/>
  <c r="I1342" i="9"/>
  <c r="I1343" i="9"/>
  <c r="I1344" i="9"/>
  <c r="I1345" i="9"/>
  <c r="I1346" i="9"/>
  <c r="I1347" i="9"/>
  <c r="I1348" i="9"/>
  <c r="I1349" i="9"/>
  <c r="I1350" i="9"/>
  <c r="I1351" i="9"/>
  <c r="I1352" i="9"/>
  <c r="I1353" i="9"/>
  <c r="I1354" i="9"/>
  <c r="I1355" i="9"/>
  <c r="I1356" i="9"/>
  <c r="I1357" i="9"/>
  <c r="I1358" i="9"/>
  <c r="I1359" i="9"/>
  <c r="I1360" i="9"/>
  <c r="I1361" i="9"/>
  <c r="I1362" i="9"/>
  <c r="I1363" i="9"/>
  <c r="I1364" i="9"/>
  <c r="I1365" i="9"/>
  <c r="I1366" i="9"/>
  <c r="I1367" i="9"/>
  <c r="I1368" i="9"/>
  <c r="I1369" i="9"/>
  <c r="I1370" i="9"/>
  <c r="I1371" i="9"/>
  <c r="I1372" i="9"/>
  <c r="I1373" i="9"/>
  <c r="I1374" i="9"/>
  <c r="I1375" i="9"/>
  <c r="I1376" i="9"/>
  <c r="I1377" i="9"/>
  <c r="I1378" i="9"/>
  <c r="I1379" i="9"/>
  <c r="I1380" i="9"/>
  <c r="I1381" i="9"/>
  <c r="I1382" i="9"/>
  <c r="I1383" i="9"/>
  <c r="I1384" i="9"/>
  <c r="I1385" i="9"/>
  <c r="I1386" i="9"/>
  <c r="I1387" i="9"/>
  <c r="I1388" i="9"/>
  <c r="I1389" i="9"/>
  <c r="I1390" i="9"/>
  <c r="I1391" i="9"/>
  <c r="I1392" i="9"/>
  <c r="I1393" i="9"/>
  <c r="I1394" i="9"/>
  <c r="I1395" i="9"/>
  <c r="I1396" i="9"/>
  <c r="I1397" i="9"/>
  <c r="I1398" i="9"/>
  <c r="I1399" i="9"/>
  <c r="I1400" i="9"/>
  <c r="I1401" i="9"/>
  <c r="I1402" i="9"/>
  <c r="I1403" i="9"/>
  <c r="I1404" i="9"/>
  <c r="I1405" i="9"/>
  <c r="I1406" i="9"/>
  <c r="I1407" i="9"/>
  <c r="I1408" i="9"/>
  <c r="I1409" i="9"/>
  <c r="I1410" i="9"/>
  <c r="I1411" i="9"/>
  <c r="I1412" i="9"/>
  <c r="I1413" i="9"/>
  <c r="I1414" i="9"/>
  <c r="I1415" i="9"/>
  <c r="I1416" i="9"/>
  <c r="I1417" i="9"/>
  <c r="I1418" i="9"/>
  <c r="I1419" i="9"/>
  <c r="I1420" i="9"/>
  <c r="I1421" i="9"/>
  <c r="I1422" i="9"/>
  <c r="I1423" i="9"/>
  <c r="I1424" i="9"/>
  <c r="I1425" i="9"/>
  <c r="I1426" i="9"/>
  <c r="I1427" i="9"/>
  <c r="I1428" i="9"/>
  <c r="I1429" i="9"/>
  <c r="I1430" i="9"/>
  <c r="I1431" i="9"/>
  <c r="I1432" i="9"/>
  <c r="I1433" i="9"/>
  <c r="I1434" i="9"/>
  <c r="I1435" i="9"/>
  <c r="I1436" i="9"/>
  <c r="I1437" i="9"/>
  <c r="I1438" i="9"/>
  <c r="I1439" i="9"/>
  <c r="I1440" i="9"/>
  <c r="I1441" i="9"/>
  <c r="I1442" i="9"/>
  <c r="I1443" i="9"/>
  <c r="I1444" i="9"/>
  <c r="I1445" i="9"/>
  <c r="I1446" i="9"/>
  <c r="I1447" i="9"/>
  <c r="I1448" i="9"/>
  <c r="I1449" i="9"/>
  <c r="I1450" i="9"/>
  <c r="I1451" i="9"/>
  <c r="I1452" i="9"/>
  <c r="I1453" i="9"/>
  <c r="I1454" i="9"/>
  <c r="I1455" i="9"/>
  <c r="I1456" i="9"/>
  <c r="I1457" i="9"/>
  <c r="I1458" i="9"/>
  <c r="I1459" i="9"/>
  <c r="I1460" i="9"/>
  <c r="I1461" i="9"/>
  <c r="I1462" i="9"/>
  <c r="I1463" i="9"/>
  <c r="I1464" i="9"/>
  <c r="I1465" i="9"/>
  <c r="I1466" i="9"/>
  <c r="I1467" i="9"/>
  <c r="I1468" i="9"/>
  <c r="I1469" i="9"/>
  <c r="I1470" i="9"/>
  <c r="I1471" i="9"/>
  <c r="I1472" i="9"/>
  <c r="I1473" i="9"/>
  <c r="I1474" i="9"/>
  <c r="I1475" i="9"/>
  <c r="I1476" i="9"/>
  <c r="I1477" i="9"/>
  <c r="I1478" i="9"/>
  <c r="I1479" i="9"/>
  <c r="I1480" i="9"/>
  <c r="I1481" i="9"/>
  <c r="I1482" i="9"/>
  <c r="I1483" i="9"/>
  <c r="I1484" i="9"/>
  <c r="I1485" i="9"/>
  <c r="I1486" i="9"/>
  <c r="I1487" i="9"/>
  <c r="I1488" i="9"/>
  <c r="I1489" i="9"/>
  <c r="I1490" i="9"/>
  <c r="I1491" i="9"/>
  <c r="I1492" i="9"/>
  <c r="I1493" i="9"/>
  <c r="I1494" i="9"/>
  <c r="I1495" i="9"/>
  <c r="I1496" i="9"/>
  <c r="I1497" i="9"/>
  <c r="I1498" i="9"/>
  <c r="I1499" i="9"/>
  <c r="I1500" i="9"/>
  <c r="I1501" i="9"/>
  <c r="I1502" i="9"/>
  <c r="I1503" i="9"/>
  <c r="I1504" i="9"/>
  <c r="I1505" i="9"/>
  <c r="I1506" i="9"/>
  <c r="I1507" i="9"/>
  <c r="I1508" i="9"/>
  <c r="I1509" i="9"/>
  <c r="I1510" i="9"/>
  <c r="I1511" i="9"/>
  <c r="I1512" i="9"/>
  <c r="I1513" i="9"/>
  <c r="I1514" i="9"/>
  <c r="I1515" i="9"/>
  <c r="I1516" i="9"/>
  <c r="I1517" i="9"/>
  <c r="I1518" i="9"/>
  <c r="I1519" i="9"/>
  <c r="I1520" i="9"/>
  <c r="I1521" i="9"/>
  <c r="I1522" i="9"/>
  <c r="I1523" i="9"/>
  <c r="I1524" i="9"/>
  <c r="I1525" i="9"/>
  <c r="I1526" i="9"/>
  <c r="I1527" i="9"/>
  <c r="I1528" i="9"/>
  <c r="I1529" i="9"/>
  <c r="I1530" i="9"/>
  <c r="I1531" i="9"/>
  <c r="I1532" i="9"/>
  <c r="I1533" i="9"/>
  <c r="I1534" i="9"/>
  <c r="I1535" i="9"/>
  <c r="I1536" i="9"/>
  <c r="I1537" i="9"/>
  <c r="I1538" i="9"/>
  <c r="I1539" i="9"/>
  <c r="I1540" i="9"/>
  <c r="I1541" i="9"/>
  <c r="I1542" i="9"/>
  <c r="I1543" i="9"/>
  <c r="I1544" i="9"/>
  <c r="I1545" i="9"/>
  <c r="I1546" i="9"/>
  <c r="I1547" i="9"/>
  <c r="I1548" i="9"/>
  <c r="I1549" i="9"/>
  <c r="I1550" i="9"/>
  <c r="I1551" i="9"/>
  <c r="I1552" i="9"/>
  <c r="I1553" i="9"/>
  <c r="I1554" i="9"/>
  <c r="I1555" i="9"/>
  <c r="I1556" i="9"/>
  <c r="I1557" i="9"/>
  <c r="I1558" i="9"/>
  <c r="I1559" i="9"/>
  <c r="I1560" i="9"/>
  <c r="I1561" i="9"/>
  <c r="I1562" i="9"/>
  <c r="I1563" i="9"/>
  <c r="I1564" i="9"/>
  <c r="I1565" i="9"/>
  <c r="I1566" i="9"/>
  <c r="I1567" i="9"/>
  <c r="I1568" i="9"/>
  <c r="I1569" i="9"/>
  <c r="I1570" i="9"/>
  <c r="I1571" i="9"/>
  <c r="I1572" i="9"/>
  <c r="I1573" i="9"/>
  <c r="I1574" i="9"/>
  <c r="I1575" i="9"/>
  <c r="I1576" i="9"/>
  <c r="I1577" i="9"/>
  <c r="I1578" i="9"/>
  <c r="I1579" i="9"/>
  <c r="I1580" i="9"/>
  <c r="I1581" i="9"/>
  <c r="I1582" i="9"/>
  <c r="I1583" i="9"/>
  <c r="I1584" i="9"/>
  <c r="I1585" i="9"/>
  <c r="I1586" i="9"/>
  <c r="I1587" i="9"/>
  <c r="I1588" i="9"/>
  <c r="I1589" i="9"/>
  <c r="I1590" i="9"/>
  <c r="I1591" i="9"/>
  <c r="I1592" i="9"/>
  <c r="I1593" i="9"/>
  <c r="I1594" i="9"/>
  <c r="I1595" i="9"/>
  <c r="I1596" i="9"/>
  <c r="I1597" i="9"/>
  <c r="I1598" i="9"/>
  <c r="I1599" i="9"/>
  <c r="I1600" i="9"/>
  <c r="I1601" i="9"/>
  <c r="I1602" i="9"/>
  <c r="I1603" i="9"/>
  <c r="I1604" i="9"/>
  <c r="I1605" i="9"/>
  <c r="I1606" i="9"/>
  <c r="I1607" i="9"/>
  <c r="I1608" i="9"/>
  <c r="I1609" i="9"/>
  <c r="I1610" i="9"/>
  <c r="I1611" i="9"/>
  <c r="I1612" i="9"/>
  <c r="I1613" i="9"/>
  <c r="I1614" i="9"/>
  <c r="I1615" i="9"/>
  <c r="I1616" i="9"/>
  <c r="I1617" i="9"/>
  <c r="I1618" i="9"/>
  <c r="I1619" i="9"/>
  <c r="I1620" i="9"/>
  <c r="I1621" i="9"/>
  <c r="I1622" i="9"/>
  <c r="I1623" i="9"/>
  <c r="I1624" i="9"/>
  <c r="I1625" i="9"/>
  <c r="I1626" i="9"/>
  <c r="I1627" i="9"/>
  <c r="I1628" i="9"/>
  <c r="I1629" i="9"/>
  <c r="I1630" i="9"/>
  <c r="I1631" i="9"/>
  <c r="I1632" i="9"/>
  <c r="I1633" i="9"/>
  <c r="I1634" i="9"/>
  <c r="I1635" i="9"/>
  <c r="I1636" i="9"/>
  <c r="I1637" i="9"/>
  <c r="I1638" i="9"/>
  <c r="I1639" i="9"/>
  <c r="I1640" i="9"/>
  <c r="I1641" i="9"/>
  <c r="I1642" i="9"/>
  <c r="I1643" i="9"/>
  <c r="I1644" i="9"/>
  <c r="I1645" i="9"/>
  <c r="I1646" i="9"/>
  <c r="I1647" i="9"/>
  <c r="I1648" i="9"/>
  <c r="I1649" i="9"/>
  <c r="I1650" i="9"/>
  <c r="I1651" i="9"/>
  <c r="I1652" i="9"/>
  <c r="I1653" i="9"/>
  <c r="I1654" i="9"/>
  <c r="I1655" i="9"/>
  <c r="I1656" i="9"/>
  <c r="I1657" i="9"/>
  <c r="I1658" i="9"/>
  <c r="I1659" i="9"/>
  <c r="I1660" i="9"/>
  <c r="I1661" i="9"/>
  <c r="I1662" i="9"/>
  <c r="I1663" i="9"/>
  <c r="I1664" i="9"/>
  <c r="I1665" i="9"/>
  <c r="I1666" i="9"/>
  <c r="I1667" i="9"/>
  <c r="I1668" i="9"/>
  <c r="I1669" i="9"/>
  <c r="I1670" i="9"/>
  <c r="I1671" i="9"/>
  <c r="I1672" i="9"/>
  <c r="I1673" i="9"/>
  <c r="I1674" i="9"/>
  <c r="I1675" i="9"/>
  <c r="I1676" i="9"/>
  <c r="I1677" i="9"/>
  <c r="I1678" i="9"/>
  <c r="I1679" i="9"/>
  <c r="I1680" i="9"/>
  <c r="I1681" i="9"/>
  <c r="I1682" i="9"/>
  <c r="I1683" i="9"/>
  <c r="I1684" i="9"/>
  <c r="I1685" i="9"/>
  <c r="I1686" i="9"/>
  <c r="I1687" i="9"/>
  <c r="I1688" i="9"/>
  <c r="I1689" i="9"/>
  <c r="I1690" i="9"/>
  <c r="I1691" i="9"/>
  <c r="I1692" i="9"/>
  <c r="I1693" i="9"/>
  <c r="I1694" i="9"/>
  <c r="I1695" i="9"/>
  <c r="I1696" i="9"/>
  <c r="I1697" i="9"/>
  <c r="I1698" i="9"/>
  <c r="I1699" i="9"/>
  <c r="I1700" i="9"/>
  <c r="I1701" i="9"/>
  <c r="I1702" i="9"/>
  <c r="I1703" i="9"/>
  <c r="I1704" i="9"/>
  <c r="I1705" i="9"/>
  <c r="I1706" i="9"/>
  <c r="I1707" i="9"/>
  <c r="I1708" i="9"/>
  <c r="I1709" i="9"/>
  <c r="I1710" i="9"/>
  <c r="I1711" i="9"/>
  <c r="I1712" i="9"/>
  <c r="I1713" i="9"/>
  <c r="I1714" i="9"/>
  <c r="I1715" i="9"/>
  <c r="I1716" i="9"/>
  <c r="I1717" i="9"/>
  <c r="I1718" i="9"/>
  <c r="I1719" i="9"/>
  <c r="I1720" i="9"/>
  <c r="I1721" i="9"/>
  <c r="I1722" i="9"/>
  <c r="I1723" i="9"/>
  <c r="I1724" i="9"/>
  <c r="I1725" i="9"/>
  <c r="I1726" i="9"/>
  <c r="I1727" i="9"/>
  <c r="I1728" i="9"/>
  <c r="I1729" i="9"/>
  <c r="I1730" i="9"/>
  <c r="I1731" i="9"/>
  <c r="I1732" i="9"/>
  <c r="I1733" i="9"/>
  <c r="I1734" i="9"/>
  <c r="I1735" i="9"/>
  <c r="I1736" i="9"/>
  <c r="I1737" i="9"/>
  <c r="I1738" i="9"/>
  <c r="I1739" i="9"/>
  <c r="I1740" i="9"/>
  <c r="I1741" i="9"/>
  <c r="I1742" i="9"/>
  <c r="I1743" i="9"/>
  <c r="I1744" i="9"/>
  <c r="I1745" i="9"/>
  <c r="I1746" i="9"/>
  <c r="I1747" i="9"/>
  <c r="I1748" i="9"/>
  <c r="I1749" i="9"/>
  <c r="I1750" i="9"/>
  <c r="I1751" i="9"/>
  <c r="I1752" i="9"/>
  <c r="I1753" i="9"/>
  <c r="I1754" i="9"/>
  <c r="I1755" i="9"/>
  <c r="I1756" i="9"/>
  <c r="I1757" i="9"/>
  <c r="I1758" i="9"/>
  <c r="I1759" i="9"/>
  <c r="I1760" i="9"/>
  <c r="I1761" i="9"/>
  <c r="I1762" i="9"/>
  <c r="I1763" i="9"/>
  <c r="I1764" i="9"/>
  <c r="I1765" i="9"/>
  <c r="I1766" i="9"/>
  <c r="I1767" i="9"/>
  <c r="I1768" i="9"/>
  <c r="I1769" i="9"/>
  <c r="I1770" i="9"/>
  <c r="I1771" i="9"/>
  <c r="I1772" i="9"/>
  <c r="I1773" i="9"/>
  <c r="I1774" i="9"/>
  <c r="I1775" i="9"/>
  <c r="I1776" i="9"/>
  <c r="I1777" i="9"/>
  <c r="I1778" i="9"/>
  <c r="I1779" i="9"/>
  <c r="I1780" i="9"/>
  <c r="I1781" i="9"/>
  <c r="I1782" i="9"/>
  <c r="I1783" i="9"/>
  <c r="I1784" i="9"/>
  <c r="I1785" i="9"/>
  <c r="I1786" i="9"/>
  <c r="I1787" i="9"/>
  <c r="I1788" i="9"/>
  <c r="I1789" i="9"/>
  <c r="I1790" i="9"/>
  <c r="I1791" i="9"/>
  <c r="I1792" i="9"/>
  <c r="I1793" i="9"/>
  <c r="I1794" i="9"/>
  <c r="I1795" i="9"/>
  <c r="I1796" i="9"/>
  <c r="I1797" i="9"/>
  <c r="I1798" i="9"/>
  <c r="I1799" i="9"/>
  <c r="I1800" i="9"/>
  <c r="I1801" i="9"/>
  <c r="I1802" i="9"/>
  <c r="I1803" i="9"/>
  <c r="I1804" i="9"/>
  <c r="I1805" i="9"/>
  <c r="I1806" i="9"/>
  <c r="I1807" i="9"/>
  <c r="I1808" i="9"/>
  <c r="I1809" i="9"/>
  <c r="I1810" i="9"/>
  <c r="I1811" i="9"/>
  <c r="I1812" i="9"/>
  <c r="I1813" i="9"/>
  <c r="I1814" i="9"/>
  <c r="I1815" i="9"/>
  <c r="I1816" i="9"/>
  <c r="I1817" i="9"/>
  <c r="I1818" i="9"/>
  <c r="I1819" i="9"/>
  <c r="I1820" i="9"/>
  <c r="I1821" i="9"/>
  <c r="I1822" i="9"/>
  <c r="I1823" i="9"/>
  <c r="I1824" i="9"/>
  <c r="I1825" i="9"/>
  <c r="I1826" i="9"/>
  <c r="I1827" i="9"/>
  <c r="I1828" i="9"/>
  <c r="I1829" i="9"/>
  <c r="I1830" i="9"/>
  <c r="I1831" i="9"/>
  <c r="I1832" i="9"/>
  <c r="I1833" i="9"/>
  <c r="I1834" i="9"/>
  <c r="I1835" i="9"/>
  <c r="I1836" i="9"/>
  <c r="I1837" i="9"/>
  <c r="I1838" i="9"/>
  <c r="I1839" i="9"/>
  <c r="I1840" i="9"/>
  <c r="I1841" i="9"/>
  <c r="I1842" i="9"/>
  <c r="I1843" i="9"/>
  <c r="I1844" i="9"/>
  <c r="I1845" i="9"/>
  <c r="I1846" i="9"/>
  <c r="I1847" i="9"/>
  <c r="I1848" i="9"/>
  <c r="I1849" i="9"/>
  <c r="I1850" i="9"/>
  <c r="I1851" i="9"/>
  <c r="I1852" i="9"/>
  <c r="I1853" i="9"/>
  <c r="I1854" i="9"/>
  <c r="I1855" i="9"/>
  <c r="I1856" i="9"/>
  <c r="I1857" i="9"/>
  <c r="I1858" i="9"/>
  <c r="I1859" i="9"/>
  <c r="I1860" i="9"/>
  <c r="I1861" i="9"/>
  <c r="I1862" i="9"/>
  <c r="I1863" i="9"/>
  <c r="I1864" i="9"/>
  <c r="I1865" i="9"/>
  <c r="I1866" i="9"/>
  <c r="I1867" i="9"/>
  <c r="I1868" i="9"/>
  <c r="I1869" i="9"/>
  <c r="I1870" i="9"/>
  <c r="I1871" i="9"/>
  <c r="I1872" i="9"/>
  <c r="I1873" i="9"/>
  <c r="I1874" i="9"/>
  <c r="I1875" i="9"/>
  <c r="I1876" i="9"/>
  <c r="I1877" i="9"/>
  <c r="I1878" i="9"/>
  <c r="I1879" i="9"/>
  <c r="I1880" i="9"/>
  <c r="I1881" i="9"/>
  <c r="I1882" i="9"/>
  <c r="I1883" i="9"/>
  <c r="I1884" i="9"/>
  <c r="I1885" i="9"/>
  <c r="I1886" i="9"/>
  <c r="I1887" i="9"/>
  <c r="I1888" i="9"/>
  <c r="I1889" i="9"/>
  <c r="I1890" i="9"/>
  <c r="I1891" i="9"/>
  <c r="I1892" i="9"/>
  <c r="I1893" i="9"/>
  <c r="I1894" i="9"/>
  <c r="I1895" i="9"/>
  <c r="I1896" i="9"/>
  <c r="I1897" i="9"/>
  <c r="I1898" i="9"/>
  <c r="I1899" i="9"/>
  <c r="I1900" i="9"/>
  <c r="I1901" i="9"/>
  <c r="I1902" i="9"/>
  <c r="I1903" i="9"/>
  <c r="I1904" i="9"/>
  <c r="I1905" i="9"/>
  <c r="I1906" i="9"/>
  <c r="I1907" i="9"/>
  <c r="I1908" i="9"/>
  <c r="I1909" i="9"/>
  <c r="I1910" i="9"/>
  <c r="I1911" i="9"/>
  <c r="I1912" i="9"/>
  <c r="I1913" i="9"/>
  <c r="I1914" i="9"/>
  <c r="I1915" i="9"/>
  <c r="I1916" i="9"/>
  <c r="I1917" i="9"/>
  <c r="I1918" i="9"/>
  <c r="I1919" i="9"/>
  <c r="I1920" i="9"/>
  <c r="I1921" i="9"/>
  <c r="I1922" i="9"/>
  <c r="I1923" i="9"/>
  <c r="I1924" i="9"/>
  <c r="I1925" i="9"/>
  <c r="I1926" i="9"/>
  <c r="I1927" i="9"/>
  <c r="I1928" i="9"/>
  <c r="I1929" i="9"/>
  <c r="I1930" i="9"/>
  <c r="I1931" i="9"/>
  <c r="I1932" i="9"/>
  <c r="I1933" i="9"/>
  <c r="I1934" i="9"/>
  <c r="I1935" i="9"/>
  <c r="I1936" i="9"/>
  <c r="I1937" i="9"/>
  <c r="I1938" i="9"/>
  <c r="I1939" i="9"/>
  <c r="I1940" i="9"/>
  <c r="I1941" i="9"/>
  <c r="I1942" i="9"/>
  <c r="I1943" i="9"/>
  <c r="I1944" i="9"/>
  <c r="I1945" i="9"/>
  <c r="I1946" i="9"/>
  <c r="I1947" i="9"/>
  <c r="I1948" i="9"/>
  <c r="I1949" i="9"/>
  <c r="I1950" i="9"/>
  <c r="I1951" i="9"/>
  <c r="I1952" i="9"/>
  <c r="I1953" i="9"/>
  <c r="I1954" i="9"/>
  <c r="I1955" i="9"/>
  <c r="I1956" i="9"/>
  <c r="I1957" i="9"/>
  <c r="I1958" i="9"/>
  <c r="I1959" i="9"/>
  <c r="I1960" i="9"/>
  <c r="I1961" i="9"/>
  <c r="I1962" i="9"/>
  <c r="I1963" i="9"/>
  <c r="I1964" i="9"/>
  <c r="I1965" i="9"/>
  <c r="I1966" i="9"/>
  <c r="I1967" i="9"/>
  <c r="I1968" i="9"/>
  <c r="I1969" i="9"/>
  <c r="I1970" i="9"/>
  <c r="I1971" i="9"/>
  <c r="I1972" i="9"/>
  <c r="I1973" i="9"/>
  <c r="I1974" i="9"/>
  <c r="I1975" i="9"/>
  <c r="I1976" i="9"/>
  <c r="I1977" i="9"/>
  <c r="I1978" i="9"/>
  <c r="I1979" i="9"/>
  <c r="I1980" i="9"/>
  <c r="I1981" i="9"/>
  <c r="I1982" i="9"/>
  <c r="I1983" i="9"/>
  <c r="I1984" i="9"/>
  <c r="I1985" i="9"/>
  <c r="I1986" i="9"/>
  <c r="I1987" i="9"/>
  <c r="I1988" i="9"/>
  <c r="I1989" i="9"/>
  <c r="I1990" i="9"/>
  <c r="I1991" i="9"/>
  <c r="I1992" i="9"/>
  <c r="I1993" i="9"/>
  <c r="I1994" i="9"/>
  <c r="I1995" i="9"/>
  <c r="I1996" i="9"/>
  <c r="I1997" i="9"/>
  <c r="I1998" i="9"/>
  <c r="I1999" i="9"/>
  <c r="I2000" i="9"/>
  <c r="I2001" i="9"/>
  <c r="I2002" i="9"/>
  <c r="I2003" i="9"/>
  <c r="I2004" i="9"/>
  <c r="I2005" i="9"/>
  <c r="I2006" i="9"/>
  <c r="I2007" i="9"/>
  <c r="I2008" i="9"/>
  <c r="I2009" i="9"/>
  <c r="I2010" i="9"/>
  <c r="I2011" i="9"/>
  <c r="I2012" i="9"/>
  <c r="I2013" i="9"/>
  <c r="I2014" i="9"/>
  <c r="I2015" i="9"/>
  <c r="I2016" i="9"/>
  <c r="I2017" i="9"/>
  <c r="I2018" i="9"/>
  <c r="I2019" i="9"/>
  <c r="I2020" i="9"/>
  <c r="I2021" i="9"/>
  <c r="I2022" i="9"/>
  <c r="I2023" i="9"/>
  <c r="I2024" i="9"/>
  <c r="I2025" i="9"/>
  <c r="I2026" i="9"/>
  <c r="I2027" i="9"/>
  <c r="I2028" i="9"/>
  <c r="I2029" i="9"/>
  <c r="I2030" i="9"/>
  <c r="I2031" i="9"/>
  <c r="I2032" i="9"/>
  <c r="I2033" i="9"/>
  <c r="I2034" i="9"/>
  <c r="I2035" i="9"/>
  <c r="I2036" i="9"/>
  <c r="I2037" i="9"/>
  <c r="I2038" i="9"/>
  <c r="I2039" i="9"/>
  <c r="I2040" i="9"/>
  <c r="I2041" i="9"/>
  <c r="I2042" i="9"/>
  <c r="I2043" i="9"/>
  <c r="I2044" i="9"/>
  <c r="I2045" i="9"/>
  <c r="I2046" i="9"/>
  <c r="I2047" i="9"/>
  <c r="I2048" i="9"/>
  <c r="I2049" i="9"/>
  <c r="I2050" i="9"/>
  <c r="I2051" i="9"/>
  <c r="I2052" i="9"/>
  <c r="I2053" i="9"/>
  <c r="I2054" i="9"/>
  <c r="I2055" i="9"/>
  <c r="I2056" i="9"/>
  <c r="I2057" i="9"/>
  <c r="I2058" i="9"/>
  <c r="I2059" i="9"/>
  <c r="I2060" i="9"/>
  <c r="I2061" i="9"/>
  <c r="I2062" i="9"/>
  <c r="I2063" i="9"/>
  <c r="I2064" i="9"/>
  <c r="I2065" i="9"/>
  <c r="I2066" i="9"/>
  <c r="I2067" i="9"/>
  <c r="I2068" i="9"/>
  <c r="I2069" i="9"/>
  <c r="I2070" i="9"/>
  <c r="I2071" i="9"/>
  <c r="I2072" i="9"/>
  <c r="I2073" i="9"/>
  <c r="I2074" i="9"/>
  <c r="I2075" i="9"/>
  <c r="I2076" i="9"/>
  <c r="I2077" i="9"/>
  <c r="I2078" i="9"/>
  <c r="I2079" i="9"/>
  <c r="I2080" i="9"/>
  <c r="I2081" i="9"/>
  <c r="I2082" i="9"/>
  <c r="I2083" i="9"/>
  <c r="I2084" i="9"/>
  <c r="I2085" i="9"/>
  <c r="I2086" i="9"/>
  <c r="I2087" i="9"/>
  <c r="I2088" i="9"/>
  <c r="I2089" i="9"/>
  <c r="I2090" i="9"/>
  <c r="I2091" i="9"/>
  <c r="I2092" i="9"/>
  <c r="I2093" i="9"/>
  <c r="I2094" i="9"/>
  <c r="I2095" i="9"/>
  <c r="I2096" i="9"/>
  <c r="I2097" i="9"/>
  <c r="I2098" i="9"/>
  <c r="I2099" i="9"/>
  <c r="I2100" i="9"/>
  <c r="I2101" i="9"/>
  <c r="I2102" i="9"/>
  <c r="I2103" i="9"/>
  <c r="I2104" i="9"/>
  <c r="I2105" i="9"/>
  <c r="I2106" i="9"/>
  <c r="I2107" i="9"/>
  <c r="I2108" i="9"/>
  <c r="I2109" i="9"/>
  <c r="I2110" i="9"/>
  <c r="I2111" i="9"/>
  <c r="I2112" i="9"/>
  <c r="I2113" i="9"/>
  <c r="I2114" i="9"/>
  <c r="I2115" i="9"/>
  <c r="I2116" i="9"/>
  <c r="I2117" i="9"/>
  <c r="I2118" i="9"/>
  <c r="I2119" i="9"/>
  <c r="I2120" i="9"/>
  <c r="I2121" i="9"/>
  <c r="I2122" i="9"/>
  <c r="I2123" i="9"/>
  <c r="I2124" i="9"/>
  <c r="I2125" i="9"/>
  <c r="I2126" i="9"/>
  <c r="I2127" i="9"/>
  <c r="I2128" i="9"/>
  <c r="I2129" i="9"/>
  <c r="I2130" i="9"/>
  <c r="I2131" i="9"/>
  <c r="I2132" i="9"/>
  <c r="I2133" i="9"/>
  <c r="I2134" i="9"/>
  <c r="I2135" i="9"/>
  <c r="I2136" i="9"/>
  <c r="I2137" i="9"/>
  <c r="I2138" i="9"/>
  <c r="I2139" i="9"/>
  <c r="I2140" i="9"/>
  <c r="I2141" i="9"/>
  <c r="I2142" i="9"/>
  <c r="I2143" i="9"/>
  <c r="I2144" i="9"/>
  <c r="I2145" i="9"/>
  <c r="I2146" i="9"/>
  <c r="I2147" i="9"/>
  <c r="I2148" i="9"/>
  <c r="I2149" i="9"/>
  <c r="I2150" i="9"/>
  <c r="I2151" i="9"/>
  <c r="I2152" i="9"/>
  <c r="I2153" i="9"/>
  <c r="I2154" i="9"/>
  <c r="I2155" i="9"/>
  <c r="I2156" i="9"/>
  <c r="I2157" i="9"/>
  <c r="I2158" i="9"/>
  <c r="I2159" i="9"/>
  <c r="I2160" i="9"/>
  <c r="I2161" i="9"/>
  <c r="I2162" i="9"/>
  <c r="I2163" i="9"/>
  <c r="I2164" i="9"/>
  <c r="I2165" i="9"/>
  <c r="I2166" i="9"/>
  <c r="I2167" i="9"/>
  <c r="I2168" i="9"/>
  <c r="I2169" i="9"/>
  <c r="I2170" i="9"/>
  <c r="I2171" i="9"/>
  <c r="I2172" i="9"/>
  <c r="I2173" i="9"/>
  <c r="I2174" i="9"/>
  <c r="I2175" i="9"/>
  <c r="I2176" i="9"/>
  <c r="I2177" i="9"/>
  <c r="I2178" i="9"/>
  <c r="I2179" i="9"/>
  <c r="I2180" i="9"/>
  <c r="I2181" i="9"/>
  <c r="I2182" i="9"/>
  <c r="I2183" i="9"/>
  <c r="I2184" i="9"/>
  <c r="I2185" i="9"/>
  <c r="I2186" i="9"/>
  <c r="I2187" i="9"/>
  <c r="I2188" i="9"/>
  <c r="I2189" i="9"/>
  <c r="I2190" i="9"/>
  <c r="I2191" i="9"/>
  <c r="I2192" i="9"/>
  <c r="I2193" i="9"/>
  <c r="I2194" i="9"/>
  <c r="I2195" i="9"/>
  <c r="I2196" i="9"/>
  <c r="I2197" i="9"/>
  <c r="I2198" i="9"/>
  <c r="I2199" i="9"/>
  <c r="I2200" i="9"/>
  <c r="I2201" i="9"/>
  <c r="I2202" i="9"/>
  <c r="I2203" i="9"/>
  <c r="I2204" i="9"/>
  <c r="I2205" i="9"/>
  <c r="I2206" i="9"/>
  <c r="I2207" i="9"/>
  <c r="I2208" i="9"/>
  <c r="I2209" i="9"/>
  <c r="I2210" i="9"/>
  <c r="I2211" i="9"/>
  <c r="I2212" i="9"/>
  <c r="I2213" i="9"/>
  <c r="I2214" i="9"/>
  <c r="I2215" i="9"/>
  <c r="I2216" i="9"/>
  <c r="I2217" i="9"/>
  <c r="I2218" i="9"/>
  <c r="I2219" i="9"/>
  <c r="I2220" i="9"/>
  <c r="I2221" i="9"/>
  <c r="I2222" i="9"/>
  <c r="I2223" i="9"/>
  <c r="I2224" i="9"/>
  <c r="I2225" i="9"/>
  <c r="I2226" i="9"/>
  <c r="I2227" i="9"/>
  <c r="I2228" i="9"/>
  <c r="I2229" i="9"/>
  <c r="I2230" i="9"/>
  <c r="I2231" i="9"/>
  <c r="I2232" i="9"/>
  <c r="I2233" i="9"/>
  <c r="I2234" i="9"/>
  <c r="I2235" i="9"/>
  <c r="I2236" i="9"/>
  <c r="I2237" i="9"/>
  <c r="I2238" i="9"/>
  <c r="I2239" i="9"/>
  <c r="I2240" i="9"/>
  <c r="I2241" i="9"/>
  <c r="I2242" i="9"/>
  <c r="I2243" i="9"/>
  <c r="I2244" i="9"/>
  <c r="I2245" i="9"/>
  <c r="I2246" i="9"/>
  <c r="I2247" i="9"/>
  <c r="I2248" i="9"/>
  <c r="I2249" i="9"/>
  <c r="I2250" i="9"/>
  <c r="I2251" i="9"/>
  <c r="I2252" i="9"/>
  <c r="I2253" i="9"/>
  <c r="I2254" i="9"/>
  <c r="I2255" i="9"/>
  <c r="I2256" i="9"/>
  <c r="I2257" i="9"/>
  <c r="I2258" i="9"/>
  <c r="I2259" i="9"/>
  <c r="I2260" i="9"/>
  <c r="I2261" i="9"/>
  <c r="I2262" i="9"/>
  <c r="I2263" i="9"/>
  <c r="I2264" i="9"/>
  <c r="I2265" i="9"/>
  <c r="I2266" i="9"/>
  <c r="I2267" i="9"/>
  <c r="I2268" i="9"/>
  <c r="I2269" i="9"/>
  <c r="I2270" i="9"/>
  <c r="I2271" i="9"/>
  <c r="I2272" i="9"/>
  <c r="I2273" i="9"/>
  <c r="I2274" i="9"/>
  <c r="I2275" i="9"/>
  <c r="I2276" i="9"/>
  <c r="I2277" i="9"/>
  <c r="I2278" i="9"/>
  <c r="I2279" i="9"/>
  <c r="I2280" i="9"/>
  <c r="I2281" i="9"/>
  <c r="I2282" i="9"/>
  <c r="I2283" i="9"/>
  <c r="I2284" i="9"/>
  <c r="I2285" i="9"/>
  <c r="I2286" i="9"/>
  <c r="I2287" i="9"/>
  <c r="I2288" i="9"/>
  <c r="I2289" i="9"/>
  <c r="I2290" i="9"/>
  <c r="I2291" i="9"/>
  <c r="I2292" i="9"/>
  <c r="I2293" i="9"/>
  <c r="I2294" i="9"/>
  <c r="I2295" i="9"/>
  <c r="I2296" i="9"/>
  <c r="I2297" i="9"/>
  <c r="I2298" i="9"/>
  <c r="I2299" i="9"/>
  <c r="I2300" i="9"/>
  <c r="I2301" i="9"/>
  <c r="I2302" i="9"/>
  <c r="I2303" i="9"/>
  <c r="I2304" i="9"/>
  <c r="I2305" i="9"/>
  <c r="I2306" i="9"/>
  <c r="I2307" i="9"/>
  <c r="I2308" i="9"/>
  <c r="I2309" i="9"/>
  <c r="I2310" i="9"/>
  <c r="I2311" i="9"/>
  <c r="I2312" i="9"/>
  <c r="I2313" i="9"/>
  <c r="I2314" i="9"/>
  <c r="I2315" i="9"/>
  <c r="I2316" i="9"/>
  <c r="I2317" i="9"/>
  <c r="I2318" i="9"/>
  <c r="I2319" i="9"/>
  <c r="I2320" i="9"/>
  <c r="I2321" i="9"/>
  <c r="I2322" i="9"/>
  <c r="I2323" i="9"/>
  <c r="I2324" i="9"/>
  <c r="I2325" i="9"/>
  <c r="I2326" i="9"/>
  <c r="I2327" i="9"/>
  <c r="I2328" i="9"/>
  <c r="I2329" i="9"/>
  <c r="I2330" i="9"/>
  <c r="I2331" i="9"/>
  <c r="I2332" i="9"/>
  <c r="I2333" i="9"/>
  <c r="I2334" i="9"/>
  <c r="I2335" i="9"/>
  <c r="I2336" i="9"/>
  <c r="I2337" i="9"/>
  <c r="I2338" i="9"/>
  <c r="I2339" i="9"/>
  <c r="I2340" i="9"/>
  <c r="I2341" i="9"/>
  <c r="I2342" i="9"/>
  <c r="I2343" i="9"/>
  <c r="I2344" i="9"/>
  <c r="I2345" i="9"/>
  <c r="I2346" i="9"/>
  <c r="I2347" i="9"/>
  <c r="I2348" i="9"/>
  <c r="I2349" i="9"/>
  <c r="I2350" i="9"/>
  <c r="I2351" i="9"/>
  <c r="I2352" i="9"/>
  <c r="I2353" i="9"/>
  <c r="I2354" i="9"/>
  <c r="I2355" i="9"/>
  <c r="I2356" i="9"/>
  <c r="I2357" i="9"/>
  <c r="I2358" i="9"/>
  <c r="I2359" i="9"/>
  <c r="I2360" i="9"/>
  <c r="I2361" i="9"/>
  <c r="I2362" i="9"/>
  <c r="I2363" i="9"/>
  <c r="I2364" i="9"/>
  <c r="I2365" i="9"/>
  <c r="I2366" i="9"/>
  <c r="I2367" i="9"/>
  <c r="I2368" i="9"/>
  <c r="I2369" i="9"/>
  <c r="I2370" i="9"/>
  <c r="I2371" i="9"/>
  <c r="I2372" i="9"/>
  <c r="I2373" i="9"/>
  <c r="I2374" i="9"/>
  <c r="I2375" i="9"/>
  <c r="I2376" i="9"/>
  <c r="I2377" i="9"/>
  <c r="I2378" i="9"/>
  <c r="I2379" i="9"/>
  <c r="I2380" i="9"/>
  <c r="I2381" i="9"/>
  <c r="I2382" i="9"/>
  <c r="I2383" i="9"/>
  <c r="I2384" i="9"/>
  <c r="I2385" i="9"/>
  <c r="I2386" i="9"/>
  <c r="I2387" i="9"/>
  <c r="I2388" i="9"/>
  <c r="I2389" i="9"/>
  <c r="I2390" i="9"/>
  <c r="I2391" i="9"/>
  <c r="I2392" i="9"/>
  <c r="I2393" i="9"/>
  <c r="I2394" i="9"/>
  <c r="I2395" i="9"/>
  <c r="I2396" i="9"/>
  <c r="I2397" i="9"/>
  <c r="I2398" i="9"/>
  <c r="I2399" i="9"/>
  <c r="I2400" i="9"/>
  <c r="I2401" i="9"/>
  <c r="I2402" i="9"/>
  <c r="I2403" i="9"/>
  <c r="I2404" i="9"/>
  <c r="I2405" i="9"/>
  <c r="I2406" i="9"/>
  <c r="I2407" i="9"/>
  <c r="I2408" i="9"/>
  <c r="I2409" i="9"/>
  <c r="I2410" i="9"/>
  <c r="I2411" i="9"/>
  <c r="I2412" i="9"/>
  <c r="I2413" i="9"/>
  <c r="I2414" i="9"/>
  <c r="I2415" i="9"/>
  <c r="I2416" i="9"/>
  <c r="I2417" i="9"/>
  <c r="I2418" i="9"/>
  <c r="I2419" i="9"/>
  <c r="I2420" i="9"/>
  <c r="I2421" i="9"/>
  <c r="I2422" i="9"/>
  <c r="I2423" i="9"/>
  <c r="I2424" i="9"/>
  <c r="I2425" i="9"/>
  <c r="I2426" i="9"/>
  <c r="I2427" i="9"/>
  <c r="I2428" i="9"/>
  <c r="I2429" i="9"/>
  <c r="I2430" i="9"/>
  <c r="I2431" i="9"/>
  <c r="I2432" i="9"/>
  <c r="I2433" i="9"/>
  <c r="I2434" i="9"/>
  <c r="I2435" i="9"/>
  <c r="I2436" i="9"/>
  <c r="I2437" i="9"/>
  <c r="I2438" i="9"/>
  <c r="I2439" i="9"/>
  <c r="I2440" i="9"/>
  <c r="I2441" i="9"/>
  <c r="I2442" i="9"/>
  <c r="I2443" i="9"/>
  <c r="I2444" i="9"/>
  <c r="I2445" i="9"/>
  <c r="I2446" i="9"/>
  <c r="I2447" i="9"/>
  <c r="I2448" i="9"/>
  <c r="I2449" i="9"/>
  <c r="I2450" i="9"/>
  <c r="I2451" i="9"/>
  <c r="I2452" i="9"/>
  <c r="I2453" i="9"/>
  <c r="I2454" i="9"/>
  <c r="I2455" i="9"/>
  <c r="I2456" i="9"/>
  <c r="I2457" i="9"/>
  <c r="I2458" i="9"/>
  <c r="I2459" i="9"/>
  <c r="I2460" i="9"/>
  <c r="I2461" i="9"/>
  <c r="I2462" i="9"/>
  <c r="I2463" i="9"/>
  <c r="I2464" i="9"/>
  <c r="I2465" i="9"/>
  <c r="I2466" i="9"/>
  <c r="I2467" i="9"/>
  <c r="I2468" i="9"/>
  <c r="I2469" i="9"/>
  <c r="I2470" i="9"/>
  <c r="I2471" i="9"/>
  <c r="I2472" i="9"/>
  <c r="I2473" i="9"/>
  <c r="I2474" i="9"/>
  <c r="I2475" i="9"/>
  <c r="I2476" i="9"/>
  <c r="I2477" i="9"/>
  <c r="I2478" i="9"/>
  <c r="I2479" i="9"/>
  <c r="I2480" i="9"/>
  <c r="I2481" i="9"/>
  <c r="I2482" i="9"/>
  <c r="I2483" i="9"/>
  <c r="I2484" i="9"/>
  <c r="I2485" i="9"/>
  <c r="I2486" i="9"/>
  <c r="I2487" i="9"/>
  <c r="I2488" i="9"/>
  <c r="I2489" i="9"/>
  <c r="I2490" i="9"/>
  <c r="I2491" i="9"/>
  <c r="I2492" i="9"/>
  <c r="I2493" i="9"/>
  <c r="I2494" i="9"/>
  <c r="I2495" i="9"/>
  <c r="I2496" i="9"/>
  <c r="I2497" i="9"/>
  <c r="I2498" i="9"/>
  <c r="I2499" i="9"/>
  <c r="I2500" i="9"/>
  <c r="I2501" i="9"/>
  <c r="I2502" i="9"/>
  <c r="I2503" i="9"/>
  <c r="I2504" i="9"/>
  <c r="I2505" i="9"/>
  <c r="I2506" i="9"/>
  <c r="I2507" i="9"/>
  <c r="I2508" i="9"/>
  <c r="I2509" i="9"/>
  <c r="I2510" i="9"/>
  <c r="I2511" i="9"/>
  <c r="I2512" i="9"/>
  <c r="I2513" i="9"/>
  <c r="I2514" i="9"/>
  <c r="I2515" i="9"/>
  <c r="I2516" i="9"/>
  <c r="I2517" i="9"/>
  <c r="I2518" i="9"/>
  <c r="I2519" i="9"/>
  <c r="I2520" i="9"/>
  <c r="I2521" i="9"/>
  <c r="I2522" i="9"/>
  <c r="I2523" i="9"/>
  <c r="I2524" i="9"/>
  <c r="I2525" i="9"/>
  <c r="I2526" i="9"/>
  <c r="I2527" i="9"/>
  <c r="I2528" i="9"/>
  <c r="I2529" i="9"/>
  <c r="I2530" i="9"/>
  <c r="I2531" i="9"/>
  <c r="I2532" i="9"/>
  <c r="I2533" i="9"/>
  <c r="I2534" i="9"/>
  <c r="I2535" i="9"/>
  <c r="I2536" i="9"/>
  <c r="I2537" i="9"/>
  <c r="I2538" i="9"/>
  <c r="I2539" i="9"/>
  <c r="I2540" i="9"/>
  <c r="I2541" i="9"/>
  <c r="I2542" i="9"/>
  <c r="I2543" i="9"/>
  <c r="I2544" i="9"/>
  <c r="I2545" i="9"/>
  <c r="I2546" i="9"/>
  <c r="I2547" i="9"/>
  <c r="I2548" i="9"/>
  <c r="I2549" i="9"/>
  <c r="I2550" i="9"/>
  <c r="I2551" i="9"/>
  <c r="I2552" i="9"/>
  <c r="I2553" i="9"/>
  <c r="I2554" i="9"/>
  <c r="I2555" i="9"/>
  <c r="I2556" i="9"/>
  <c r="I2557" i="9"/>
  <c r="I2558" i="9"/>
  <c r="I2559" i="9"/>
  <c r="I2560" i="9"/>
  <c r="I2561" i="9"/>
  <c r="I2562" i="9"/>
  <c r="I2563" i="9"/>
  <c r="I2564" i="9"/>
  <c r="I2565" i="9"/>
  <c r="I2566" i="9"/>
  <c r="I2567" i="9"/>
  <c r="I2568" i="9"/>
  <c r="I2569" i="9"/>
  <c r="I2570" i="9"/>
  <c r="I2571" i="9"/>
  <c r="I2572" i="9"/>
  <c r="I2573" i="9"/>
  <c r="I2574" i="9"/>
  <c r="I2575" i="9"/>
  <c r="I2576" i="9"/>
  <c r="I2577" i="9"/>
  <c r="I2578" i="9"/>
  <c r="I2579" i="9"/>
  <c r="I2580" i="9"/>
  <c r="I2581" i="9"/>
  <c r="I2582" i="9"/>
  <c r="I2583" i="9"/>
  <c r="I2584" i="9"/>
  <c r="I2585" i="9"/>
  <c r="I2586" i="9"/>
  <c r="I2587" i="9"/>
  <c r="I2588" i="9"/>
  <c r="I2589" i="9"/>
  <c r="I2590" i="9"/>
  <c r="I2591" i="9"/>
  <c r="I2592" i="9"/>
  <c r="I2593" i="9"/>
  <c r="I2594" i="9"/>
  <c r="I2595" i="9"/>
  <c r="I2596" i="9"/>
  <c r="I2597" i="9"/>
  <c r="I2598" i="9"/>
  <c r="I2599" i="9"/>
  <c r="I2600" i="9"/>
  <c r="I2601" i="9"/>
  <c r="I2602" i="9"/>
  <c r="I2603" i="9"/>
  <c r="I2604" i="9"/>
  <c r="I2605" i="9"/>
  <c r="I2606" i="9"/>
  <c r="I2607" i="9"/>
  <c r="I2608" i="9"/>
  <c r="I2609" i="9"/>
  <c r="I2610" i="9"/>
  <c r="I2611" i="9"/>
  <c r="I2612" i="9"/>
  <c r="I2613" i="9"/>
  <c r="I2614" i="9"/>
  <c r="I2615" i="9"/>
  <c r="I2616" i="9"/>
  <c r="I2617" i="9"/>
  <c r="I2618" i="9"/>
  <c r="I2619" i="9"/>
  <c r="I2620" i="9"/>
  <c r="I2621" i="9"/>
  <c r="I2622" i="9"/>
  <c r="I2623" i="9"/>
  <c r="I2624" i="9"/>
  <c r="I2625" i="9"/>
  <c r="I2626" i="9"/>
  <c r="I2627" i="9"/>
  <c r="I2628" i="9"/>
  <c r="I2629" i="9"/>
  <c r="I2630" i="9"/>
  <c r="I2631" i="9"/>
  <c r="I2632" i="9"/>
  <c r="I2633" i="9"/>
  <c r="I2634" i="9"/>
  <c r="I2635" i="9"/>
  <c r="I2636" i="9"/>
  <c r="I2637" i="9"/>
  <c r="I2638" i="9"/>
  <c r="I2639" i="9"/>
  <c r="I2640" i="9"/>
  <c r="I2641" i="9"/>
  <c r="I2642" i="9"/>
  <c r="I2643" i="9"/>
  <c r="I2644" i="9"/>
  <c r="I2645" i="9"/>
  <c r="I2646" i="9"/>
  <c r="I2647" i="9"/>
  <c r="I2648" i="9"/>
  <c r="I2649" i="9"/>
  <c r="I2650" i="9"/>
  <c r="I2651" i="9"/>
  <c r="I2652" i="9"/>
  <c r="I2653" i="9"/>
  <c r="I2654" i="9"/>
  <c r="I2655" i="9"/>
  <c r="I2656" i="9"/>
  <c r="I2657" i="9"/>
  <c r="I2658" i="9"/>
  <c r="I2659" i="9"/>
  <c r="I2660" i="9"/>
  <c r="I2661" i="9"/>
  <c r="I2662" i="9"/>
  <c r="I2663" i="9"/>
  <c r="I2664" i="9"/>
  <c r="I2665" i="9"/>
  <c r="I2666" i="9"/>
  <c r="I2667" i="9"/>
  <c r="I2668" i="9"/>
  <c r="I2669" i="9"/>
  <c r="I2670" i="9"/>
  <c r="I2671" i="9"/>
  <c r="I2672" i="9"/>
  <c r="I2673" i="9"/>
  <c r="I2674" i="9"/>
  <c r="I2675" i="9"/>
  <c r="I2676" i="9"/>
  <c r="I2677" i="9"/>
  <c r="I2678" i="9"/>
  <c r="I2679" i="9"/>
  <c r="I2680" i="9"/>
  <c r="I2681" i="9"/>
  <c r="I2682" i="9"/>
  <c r="I2683" i="9"/>
  <c r="I2684" i="9"/>
  <c r="I2685" i="9"/>
  <c r="I2686" i="9"/>
  <c r="I2687" i="9"/>
  <c r="I2688" i="9"/>
  <c r="I2689" i="9"/>
  <c r="I2690" i="9"/>
  <c r="I2691" i="9"/>
  <c r="I2692" i="9"/>
  <c r="I2693" i="9"/>
  <c r="I2694" i="9"/>
  <c r="I2695" i="9"/>
  <c r="I2696" i="9"/>
  <c r="I2697" i="9"/>
  <c r="I2698" i="9"/>
  <c r="I2699" i="9"/>
  <c r="I2700" i="9"/>
  <c r="I2701" i="9"/>
  <c r="I2702" i="9"/>
  <c r="I2703" i="9"/>
  <c r="I2704" i="9"/>
  <c r="I2705" i="9"/>
  <c r="I2706" i="9"/>
  <c r="I2707" i="9"/>
  <c r="I2708" i="9"/>
  <c r="I2709" i="9"/>
  <c r="I2710" i="9"/>
  <c r="I2711" i="9"/>
  <c r="I2712" i="9"/>
  <c r="I2713" i="9"/>
  <c r="I2714" i="9"/>
  <c r="I2715" i="9"/>
  <c r="I2716" i="9"/>
  <c r="I2717" i="9"/>
  <c r="I2718" i="9"/>
  <c r="I2719" i="9"/>
  <c r="I2720" i="9"/>
  <c r="I2721" i="9"/>
  <c r="I2722" i="9"/>
  <c r="I2723" i="9"/>
  <c r="I2724" i="9"/>
  <c r="I2725" i="9"/>
  <c r="I2726" i="9"/>
  <c r="I2727" i="9"/>
  <c r="I2728" i="9"/>
  <c r="I2729" i="9"/>
  <c r="I2730" i="9"/>
  <c r="I2731" i="9"/>
  <c r="I2732" i="9"/>
  <c r="I2733" i="9"/>
  <c r="I2734" i="9"/>
  <c r="I2735" i="9"/>
  <c r="I2736" i="9"/>
  <c r="I2737" i="9"/>
  <c r="I2738" i="9"/>
  <c r="I2739" i="9"/>
  <c r="I2740" i="9"/>
  <c r="I2741" i="9"/>
  <c r="I2742" i="9"/>
  <c r="I2743" i="9"/>
  <c r="I2744" i="9"/>
  <c r="I2745" i="9"/>
  <c r="I2746" i="9"/>
  <c r="I2747" i="9"/>
  <c r="I2748" i="9"/>
  <c r="I2749" i="9"/>
  <c r="I2750" i="9"/>
  <c r="I2751" i="9"/>
  <c r="I2752" i="9"/>
  <c r="I2753" i="9"/>
  <c r="I2754" i="9"/>
  <c r="I2755" i="9"/>
  <c r="I2756" i="9"/>
  <c r="I2757" i="9"/>
  <c r="I2758" i="9"/>
  <c r="I2759" i="9"/>
  <c r="I2760" i="9"/>
  <c r="I2761" i="9"/>
  <c r="I2762" i="9"/>
  <c r="I2763" i="9"/>
  <c r="I2764" i="9"/>
  <c r="I2765" i="9"/>
  <c r="I2766" i="9"/>
  <c r="I2767" i="9"/>
  <c r="I2768" i="9"/>
  <c r="I2769" i="9"/>
  <c r="I2770" i="9"/>
  <c r="I2771" i="9"/>
  <c r="I2772" i="9"/>
  <c r="I2773" i="9"/>
  <c r="I2774" i="9"/>
  <c r="I2775" i="9"/>
  <c r="I2776" i="9"/>
  <c r="I2777" i="9"/>
  <c r="I2778" i="9"/>
  <c r="I2779" i="9"/>
  <c r="I2780" i="9"/>
  <c r="I2781" i="9"/>
  <c r="I2782" i="9"/>
  <c r="I2783" i="9"/>
  <c r="I2784" i="9"/>
  <c r="I2785" i="9"/>
  <c r="I2786" i="9"/>
  <c r="I2787" i="9"/>
  <c r="I2788" i="9"/>
  <c r="I2789" i="9"/>
  <c r="I2790" i="9"/>
  <c r="I2791" i="9"/>
  <c r="I2792" i="9"/>
  <c r="I2793" i="9"/>
  <c r="I2794" i="9"/>
  <c r="I2795" i="9"/>
  <c r="I2796" i="9"/>
  <c r="I2797" i="9"/>
  <c r="I2798" i="9"/>
  <c r="I2799" i="9"/>
  <c r="I2800" i="9"/>
  <c r="I2801" i="9"/>
  <c r="I2802" i="9"/>
  <c r="I2803" i="9"/>
  <c r="I2804" i="9"/>
  <c r="I2805" i="9"/>
  <c r="I2806" i="9"/>
  <c r="I2807" i="9"/>
  <c r="I2808" i="9"/>
  <c r="I2809" i="9"/>
  <c r="I2810" i="9"/>
  <c r="I2811" i="9"/>
  <c r="I2812" i="9"/>
  <c r="I2813" i="9"/>
  <c r="I2814" i="9"/>
  <c r="I2815" i="9"/>
  <c r="I2816" i="9"/>
  <c r="I2817" i="9"/>
  <c r="I2818" i="9"/>
  <c r="I2819" i="9"/>
  <c r="I2820" i="9"/>
  <c r="I2821" i="9"/>
  <c r="I2822" i="9"/>
  <c r="I2823" i="9"/>
  <c r="I2824" i="9"/>
  <c r="I2825" i="9"/>
  <c r="I2826" i="9"/>
  <c r="I2827" i="9"/>
  <c r="I2828" i="9"/>
  <c r="I2829" i="9"/>
  <c r="I2830" i="9"/>
  <c r="I2831" i="9"/>
  <c r="I2832" i="9"/>
  <c r="I2833" i="9"/>
  <c r="I2834" i="9"/>
  <c r="I2835" i="9"/>
  <c r="I2836" i="9"/>
  <c r="I2837" i="9"/>
  <c r="I2838" i="9"/>
  <c r="I2839" i="9"/>
  <c r="I2840" i="9"/>
  <c r="I2841" i="9"/>
  <c r="I2842" i="9"/>
  <c r="I2843" i="9"/>
  <c r="I2844" i="9"/>
  <c r="I2845" i="9"/>
  <c r="I2846" i="9"/>
  <c r="I2847" i="9"/>
  <c r="I2848" i="9"/>
  <c r="I2849" i="9"/>
  <c r="I2850" i="9"/>
  <c r="I2851" i="9"/>
  <c r="I2852" i="9"/>
  <c r="I2853" i="9"/>
  <c r="I2854" i="9"/>
  <c r="I2855" i="9"/>
  <c r="I2856" i="9"/>
  <c r="I2857" i="9"/>
  <c r="I2858" i="9"/>
  <c r="I2859" i="9"/>
  <c r="I2860" i="9"/>
  <c r="I2861" i="9"/>
  <c r="I2862" i="9"/>
  <c r="I2863" i="9"/>
  <c r="I2864" i="9"/>
  <c r="I2865" i="9"/>
  <c r="I2866" i="9"/>
  <c r="I2867" i="9"/>
  <c r="I2868" i="9"/>
  <c r="I2869" i="9"/>
  <c r="I2870" i="9"/>
  <c r="I2871" i="9"/>
  <c r="I2872" i="9"/>
  <c r="I2873" i="9"/>
  <c r="I2874" i="9"/>
  <c r="I2875" i="9"/>
  <c r="I2876" i="9"/>
  <c r="I2877" i="9"/>
  <c r="I2878" i="9"/>
  <c r="I2879" i="9"/>
  <c r="I2880" i="9"/>
  <c r="I2881" i="9"/>
  <c r="I2882" i="9"/>
  <c r="I2883" i="9"/>
  <c r="I2884" i="9"/>
  <c r="I2885" i="9"/>
  <c r="I2886" i="9"/>
  <c r="I2887" i="9"/>
  <c r="I2888" i="9"/>
  <c r="I2889" i="9"/>
  <c r="I2890" i="9"/>
  <c r="I2891" i="9"/>
  <c r="I2892" i="9"/>
  <c r="I2893" i="9"/>
  <c r="I2894" i="9"/>
  <c r="I2895" i="9"/>
  <c r="I2896" i="9"/>
  <c r="I2897" i="9"/>
  <c r="I2898" i="9"/>
  <c r="I2899" i="9"/>
  <c r="I2900" i="9"/>
  <c r="I2901" i="9"/>
  <c r="I2902" i="9"/>
  <c r="I2903" i="9"/>
  <c r="I2904" i="9"/>
  <c r="I2905" i="9"/>
  <c r="I2906" i="9"/>
  <c r="I2907" i="9"/>
  <c r="I2908" i="9"/>
  <c r="I2909" i="9"/>
  <c r="I2910" i="9"/>
  <c r="I2911" i="9"/>
  <c r="I2912" i="9"/>
  <c r="I2913" i="9"/>
  <c r="I2914" i="9"/>
  <c r="I2915" i="9"/>
  <c r="I2916" i="9"/>
  <c r="I2917" i="9"/>
  <c r="I2918" i="9"/>
  <c r="I2919" i="9"/>
  <c r="I2920" i="9"/>
  <c r="I2921" i="9"/>
  <c r="I2922" i="9"/>
  <c r="I2923" i="9"/>
  <c r="I2924" i="9"/>
  <c r="I2925" i="9"/>
  <c r="I2926" i="9"/>
  <c r="I2927" i="9"/>
  <c r="I2928" i="9"/>
  <c r="I2929" i="9"/>
  <c r="I2930" i="9"/>
  <c r="I2931" i="9"/>
  <c r="I2932" i="9"/>
  <c r="I2933" i="9"/>
  <c r="I2934" i="9"/>
  <c r="I2935" i="9"/>
  <c r="I2936" i="9"/>
  <c r="I2937" i="9"/>
  <c r="I2938" i="9"/>
  <c r="I2939" i="9"/>
  <c r="I2940" i="9"/>
  <c r="I2941" i="9"/>
  <c r="I2942" i="9"/>
  <c r="I2943" i="9"/>
  <c r="I2944" i="9"/>
  <c r="I2945" i="9"/>
  <c r="I2946" i="9"/>
  <c r="I2947" i="9"/>
  <c r="I2948" i="9"/>
  <c r="I2949" i="9"/>
  <c r="I2950" i="9"/>
  <c r="I2951" i="9"/>
  <c r="I2952" i="9"/>
  <c r="I2953" i="9"/>
  <c r="I2954" i="9"/>
  <c r="I2955" i="9"/>
  <c r="I2956" i="9"/>
  <c r="I2957" i="9"/>
  <c r="I2958" i="9"/>
  <c r="I2959" i="9"/>
  <c r="I2960" i="9"/>
  <c r="I2961" i="9"/>
  <c r="I2962" i="9"/>
  <c r="I2963" i="9"/>
  <c r="I2964" i="9"/>
  <c r="I2965" i="9"/>
  <c r="I2966" i="9"/>
  <c r="I2967" i="9"/>
  <c r="I2968" i="9"/>
  <c r="I2969" i="9"/>
  <c r="I2970" i="9"/>
  <c r="I2971" i="9"/>
  <c r="I2972" i="9"/>
  <c r="I2973" i="9"/>
  <c r="I2974" i="9"/>
  <c r="I2975" i="9"/>
  <c r="I2976" i="9"/>
  <c r="I2977" i="9"/>
  <c r="I2978" i="9"/>
  <c r="I2979" i="9"/>
  <c r="I2980" i="9"/>
  <c r="I2981" i="9"/>
  <c r="I2982" i="9"/>
  <c r="I2983" i="9"/>
  <c r="I2984" i="9"/>
  <c r="I2985" i="9"/>
  <c r="I2986" i="9"/>
  <c r="I2987" i="9"/>
  <c r="I2988" i="9"/>
  <c r="I2989" i="9"/>
  <c r="I2990" i="9"/>
  <c r="I2991" i="9"/>
  <c r="I2992" i="9"/>
  <c r="I2993" i="9"/>
  <c r="I2994" i="9"/>
  <c r="I2995" i="9"/>
  <c r="I2996" i="9"/>
  <c r="I2997" i="9"/>
  <c r="I2998" i="9"/>
  <c r="I2999" i="9"/>
  <c r="I3000" i="9"/>
  <c r="I3001" i="9"/>
  <c r="I3002" i="9"/>
  <c r="I3003" i="9"/>
  <c r="I3004" i="9"/>
  <c r="I3005" i="9"/>
  <c r="I3006" i="9"/>
  <c r="I3007" i="9"/>
  <c r="I3008" i="9"/>
  <c r="I3009" i="9"/>
  <c r="I3010" i="9"/>
  <c r="I3011" i="9"/>
  <c r="I3012" i="9"/>
  <c r="I3013" i="9"/>
  <c r="I3014" i="9"/>
  <c r="I3015" i="9"/>
  <c r="I3016" i="9"/>
  <c r="I3017" i="9"/>
  <c r="I3018" i="9"/>
  <c r="I3019" i="9"/>
  <c r="I3020" i="9"/>
  <c r="I3021" i="9"/>
  <c r="I3022" i="9"/>
  <c r="I3023" i="9"/>
  <c r="I3024" i="9"/>
  <c r="I3025" i="9"/>
  <c r="I3026" i="9"/>
  <c r="I3027" i="9"/>
  <c r="I3028" i="9"/>
  <c r="I3029" i="9"/>
  <c r="I3030" i="9"/>
  <c r="I3031" i="9"/>
  <c r="I3032" i="9"/>
  <c r="I3033" i="9"/>
  <c r="I3034" i="9"/>
  <c r="I3035" i="9"/>
  <c r="I3036" i="9"/>
  <c r="I3037" i="9"/>
  <c r="I3038" i="9"/>
  <c r="I3039" i="9"/>
  <c r="I3040" i="9"/>
  <c r="I3041" i="9"/>
  <c r="I3042" i="9"/>
  <c r="I3043" i="9"/>
  <c r="I3044" i="9"/>
  <c r="I3045" i="9"/>
  <c r="I3046" i="9"/>
  <c r="I3047" i="9"/>
  <c r="I3048" i="9"/>
  <c r="I3049" i="9"/>
  <c r="I3050" i="9"/>
  <c r="I3051" i="9"/>
  <c r="I3052" i="9"/>
  <c r="I3053" i="9"/>
  <c r="I3054" i="9"/>
  <c r="I3055" i="9"/>
  <c r="I3056" i="9"/>
  <c r="I3057" i="9"/>
  <c r="I3058" i="9"/>
  <c r="I3059" i="9"/>
  <c r="I3060" i="9"/>
  <c r="I3061" i="9"/>
  <c r="I3062" i="9"/>
  <c r="I3063" i="9"/>
  <c r="I3064" i="9"/>
  <c r="I3065" i="9"/>
  <c r="I3066" i="9"/>
  <c r="I3067" i="9"/>
  <c r="I3068" i="9"/>
  <c r="I3069" i="9"/>
  <c r="I3070" i="9"/>
  <c r="I3071" i="9"/>
  <c r="I3072" i="9"/>
  <c r="I3073" i="9"/>
  <c r="I3074" i="9"/>
  <c r="I3075" i="9"/>
  <c r="I3076" i="9"/>
  <c r="I3077" i="9"/>
  <c r="I3078" i="9"/>
  <c r="I3079" i="9"/>
  <c r="I3080" i="9"/>
  <c r="I3081" i="9"/>
  <c r="I3082" i="9"/>
  <c r="I3083" i="9"/>
  <c r="I3084" i="9"/>
  <c r="I3085" i="9"/>
  <c r="I3086" i="9"/>
  <c r="I3087" i="9"/>
  <c r="I3088" i="9"/>
  <c r="I3089" i="9"/>
  <c r="I3090" i="9"/>
  <c r="I3091" i="9"/>
  <c r="I3092" i="9"/>
  <c r="I3093" i="9"/>
  <c r="I3094" i="9"/>
  <c r="I3095" i="9"/>
  <c r="I3096" i="9"/>
  <c r="I3097" i="9"/>
  <c r="I3098" i="9"/>
  <c r="I3099" i="9"/>
  <c r="I3100" i="9"/>
  <c r="I3101" i="9"/>
  <c r="I3102" i="9"/>
  <c r="I3103" i="9"/>
  <c r="I3104" i="9"/>
  <c r="I3105" i="9"/>
  <c r="I3106" i="9"/>
  <c r="I3107" i="9"/>
  <c r="I3108" i="9"/>
  <c r="I3109" i="9"/>
  <c r="I3110" i="9"/>
  <c r="I3111" i="9"/>
  <c r="I3112" i="9"/>
  <c r="I3113" i="9"/>
  <c r="I3114" i="9"/>
  <c r="I3115" i="9"/>
  <c r="I3116" i="9"/>
  <c r="I3117" i="9"/>
  <c r="I3118" i="9"/>
  <c r="I3119" i="9"/>
  <c r="I3120" i="9"/>
  <c r="I3121" i="9"/>
  <c r="I3122" i="9"/>
  <c r="I3123" i="9"/>
  <c r="I3124" i="9"/>
  <c r="I3125" i="9"/>
  <c r="I3126" i="9"/>
  <c r="I3127" i="9"/>
  <c r="I3128" i="9"/>
  <c r="I3129" i="9"/>
  <c r="I3130" i="9"/>
  <c r="I3131" i="9"/>
  <c r="I3132" i="9"/>
  <c r="I3133" i="9"/>
  <c r="I3134" i="9"/>
  <c r="I3135" i="9"/>
  <c r="I3136" i="9"/>
  <c r="I3137" i="9"/>
  <c r="I3138" i="9"/>
  <c r="I3139" i="9"/>
  <c r="I3140" i="9"/>
  <c r="I3141" i="9"/>
  <c r="I3142" i="9"/>
  <c r="I3143" i="9"/>
  <c r="I3144" i="9"/>
  <c r="I3145" i="9"/>
  <c r="I3146" i="9"/>
  <c r="I3147" i="9"/>
  <c r="I3148" i="9"/>
  <c r="I3149" i="9"/>
  <c r="I3150" i="9"/>
  <c r="I3151" i="9"/>
  <c r="I3152" i="9"/>
  <c r="I3153" i="9"/>
  <c r="I3154" i="9"/>
  <c r="I3155" i="9"/>
  <c r="I3156" i="9"/>
  <c r="I3157" i="9"/>
  <c r="I3158" i="9"/>
  <c r="I3159" i="9"/>
  <c r="I3160" i="9"/>
  <c r="I3161" i="9"/>
  <c r="I3162" i="9"/>
  <c r="I3163" i="9"/>
  <c r="I3164" i="9"/>
  <c r="I3165" i="9"/>
  <c r="I3166" i="9"/>
  <c r="I3167" i="9"/>
  <c r="I3168" i="9"/>
  <c r="I3169" i="9"/>
  <c r="I3170" i="9"/>
  <c r="I3171" i="9"/>
  <c r="I3172" i="9"/>
  <c r="I3173" i="9"/>
  <c r="I3174" i="9"/>
  <c r="I3175" i="9"/>
  <c r="I3176" i="9"/>
  <c r="I3177" i="9"/>
  <c r="I3178" i="9"/>
  <c r="I3179" i="9"/>
  <c r="I3180" i="9"/>
  <c r="I3181" i="9"/>
  <c r="I3182" i="9"/>
  <c r="I3183" i="9"/>
  <c r="I3184" i="9"/>
  <c r="I3185" i="9"/>
  <c r="I3186" i="9"/>
  <c r="I3187" i="9"/>
  <c r="I3188" i="9"/>
  <c r="I3189" i="9"/>
  <c r="I3190" i="9"/>
  <c r="I3191" i="9"/>
  <c r="I3192" i="9"/>
  <c r="I3193" i="9"/>
  <c r="I3194" i="9"/>
  <c r="I3195" i="9"/>
  <c r="I3196" i="9"/>
  <c r="I3197" i="9"/>
  <c r="I3198" i="9"/>
  <c r="I3199" i="9"/>
  <c r="I3200" i="9"/>
  <c r="I3201" i="9"/>
  <c r="I3202" i="9"/>
  <c r="I3203" i="9"/>
  <c r="I3204" i="9"/>
  <c r="I3205" i="9"/>
  <c r="I3206" i="9"/>
  <c r="I3207" i="9"/>
  <c r="I3208" i="9"/>
  <c r="I3209" i="9"/>
  <c r="I3210" i="9"/>
  <c r="I3211" i="9"/>
  <c r="I3212" i="9"/>
  <c r="I3213" i="9"/>
  <c r="I3214" i="9"/>
  <c r="I3215" i="9"/>
  <c r="I3216" i="9"/>
  <c r="I3217" i="9"/>
  <c r="I3218" i="9"/>
  <c r="I3219" i="9"/>
  <c r="I3220" i="9"/>
  <c r="I3221" i="9"/>
  <c r="I3222" i="9"/>
  <c r="I3223" i="9"/>
  <c r="I3224" i="9"/>
  <c r="I3225" i="9"/>
  <c r="I3226" i="9"/>
  <c r="I3227" i="9"/>
  <c r="I3228" i="9"/>
  <c r="I3229" i="9"/>
  <c r="I3230" i="9"/>
  <c r="I3231" i="9"/>
  <c r="I3232" i="9"/>
  <c r="I3233" i="9"/>
  <c r="I3234" i="9"/>
  <c r="I3235" i="9"/>
  <c r="I3236" i="9"/>
  <c r="I3237" i="9"/>
  <c r="I3238" i="9"/>
  <c r="I3239" i="9"/>
  <c r="I3240" i="9"/>
  <c r="I3241" i="9"/>
  <c r="I3242" i="9"/>
  <c r="I3243" i="9"/>
  <c r="I3244" i="9"/>
  <c r="I3245" i="9"/>
  <c r="I3246" i="9"/>
  <c r="I3247" i="9"/>
  <c r="I3248" i="9"/>
  <c r="I3249" i="9"/>
  <c r="I3250" i="9"/>
  <c r="I3251" i="9"/>
  <c r="I3252" i="9"/>
  <c r="I3253" i="9"/>
  <c r="I3254" i="9"/>
  <c r="I3255" i="9"/>
  <c r="I3256" i="9"/>
  <c r="I3257" i="9"/>
  <c r="I3258" i="9"/>
  <c r="I3259" i="9"/>
  <c r="I3260" i="9"/>
  <c r="I3261" i="9"/>
  <c r="I3262" i="9"/>
  <c r="I3263" i="9"/>
  <c r="I3264" i="9"/>
  <c r="I3265" i="9"/>
  <c r="I3266" i="9"/>
  <c r="I3267" i="9"/>
  <c r="I3268" i="9"/>
  <c r="I3269" i="9"/>
  <c r="I3270" i="9"/>
  <c r="I3271" i="9"/>
  <c r="I3272" i="9"/>
  <c r="I3273" i="9"/>
  <c r="I3274" i="9"/>
  <c r="I3275" i="9"/>
  <c r="I3276" i="9"/>
  <c r="I3277" i="9"/>
  <c r="I3278" i="9"/>
  <c r="I3279" i="9"/>
  <c r="I3280" i="9"/>
  <c r="I3281" i="9"/>
  <c r="I3282" i="9"/>
  <c r="I3283" i="9"/>
  <c r="I3284" i="9"/>
  <c r="I3285" i="9"/>
  <c r="I3286" i="9"/>
  <c r="I3287" i="9"/>
  <c r="I3288" i="9"/>
  <c r="I3289" i="9"/>
  <c r="I3290" i="9"/>
  <c r="I3291" i="9"/>
  <c r="I3292" i="9"/>
  <c r="I3293" i="9"/>
  <c r="I3294" i="9"/>
  <c r="I3295" i="9"/>
  <c r="I3296" i="9"/>
  <c r="I3297" i="9"/>
  <c r="I3298" i="9"/>
  <c r="I3299" i="9"/>
  <c r="I3300" i="9"/>
  <c r="I3301" i="9"/>
  <c r="I3302" i="9"/>
  <c r="I3303" i="9"/>
  <c r="I3304" i="9"/>
  <c r="I3305" i="9"/>
  <c r="I3306" i="9"/>
  <c r="I3307" i="9"/>
  <c r="I3308" i="9"/>
  <c r="I3309" i="9"/>
  <c r="I3310" i="9"/>
  <c r="I3311" i="9"/>
  <c r="I3312" i="9"/>
  <c r="I3313" i="9"/>
  <c r="I3314" i="9"/>
  <c r="I3315" i="9"/>
  <c r="I3316" i="9"/>
  <c r="I3317" i="9"/>
  <c r="I3318" i="9"/>
  <c r="I3319" i="9"/>
  <c r="I3320" i="9"/>
  <c r="I3321" i="9"/>
  <c r="I3322" i="9"/>
  <c r="I3323" i="9"/>
  <c r="I3324" i="9"/>
  <c r="I3325" i="9"/>
  <c r="I3326" i="9"/>
  <c r="I3327" i="9"/>
  <c r="I3328" i="9"/>
  <c r="I3329" i="9"/>
  <c r="I3330" i="9"/>
  <c r="I3331" i="9"/>
  <c r="I3332" i="9"/>
  <c r="I3333" i="9"/>
  <c r="I3334" i="9"/>
  <c r="I3335" i="9"/>
  <c r="I3336" i="9"/>
  <c r="I3337" i="9"/>
  <c r="I3338" i="9"/>
  <c r="I3339" i="9"/>
  <c r="I3340" i="9"/>
  <c r="I3341" i="9"/>
  <c r="I3342" i="9"/>
  <c r="I3343" i="9"/>
  <c r="I3344" i="9"/>
  <c r="I3345" i="9"/>
  <c r="I3346" i="9"/>
  <c r="I3347" i="9"/>
  <c r="I3348" i="9"/>
  <c r="I3349" i="9"/>
  <c r="I3350" i="9"/>
  <c r="I3351" i="9"/>
  <c r="I3352" i="9"/>
  <c r="I3353" i="9"/>
  <c r="I3354" i="9"/>
  <c r="I3355" i="9"/>
  <c r="I3356" i="9"/>
  <c r="I3357" i="9"/>
  <c r="I3358" i="9"/>
  <c r="I3359" i="9"/>
  <c r="I3360" i="9"/>
  <c r="I3361" i="9"/>
  <c r="I3362" i="9"/>
  <c r="I3363" i="9"/>
  <c r="I3364" i="9"/>
  <c r="I3365" i="9"/>
  <c r="I3366" i="9"/>
  <c r="I3367" i="9"/>
  <c r="I3368" i="9"/>
  <c r="I3369" i="9"/>
  <c r="I3370" i="9"/>
  <c r="I3371" i="9"/>
  <c r="I3372" i="9"/>
  <c r="I3373" i="9"/>
  <c r="I3374" i="9"/>
  <c r="I3375" i="9"/>
  <c r="I3376" i="9"/>
  <c r="I3377" i="9"/>
  <c r="I3378" i="9"/>
  <c r="I3379" i="9"/>
  <c r="I3380" i="9"/>
  <c r="I3381" i="9"/>
  <c r="I3382" i="9"/>
  <c r="I3383" i="9"/>
  <c r="I3384" i="9"/>
  <c r="I3385" i="9"/>
  <c r="I3386" i="9"/>
  <c r="I3387" i="9"/>
  <c r="I3388" i="9"/>
  <c r="I3389" i="9"/>
  <c r="I3390" i="9"/>
  <c r="I3391" i="9"/>
  <c r="I3392" i="9"/>
  <c r="I3393" i="9"/>
  <c r="I3394" i="9"/>
  <c r="I3395" i="9"/>
  <c r="I3396" i="9"/>
  <c r="I3397" i="9"/>
  <c r="I3398" i="9"/>
  <c r="I3399" i="9"/>
  <c r="I3400" i="9"/>
  <c r="I3401" i="9"/>
  <c r="I3402" i="9"/>
  <c r="I3403" i="9"/>
  <c r="I3404" i="9"/>
  <c r="I3405" i="9"/>
  <c r="I3406" i="9"/>
  <c r="I3407" i="9"/>
  <c r="I3408" i="9"/>
  <c r="I3409" i="9"/>
  <c r="I3410" i="9"/>
  <c r="I3411" i="9"/>
  <c r="I3412" i="9"/>
  <c r="I3413" i="9"/>
  <c r="I3414" i="9"/>
  <c r="I3415" i="9"/>
  <c r="I3416" i="9"/>
  <c r="I3417" i="9"/>
  <c r="I3418" i="9"/>
  <c r="I3419" i="9"/>
  <c r="I3420" i="9"/>
  <c r="I3421" i="9"/>
  <c r="I3422" i="9"/>
  <c r="I3423" i="9"/>
  <c r="I3424" i="9"/>
  <c r="I3425" i="9"/>
  <c r="I3426" i="9"/>
  <c r="I3427" i="9"/>
  <c r="I3428" i="9"/>
  <c r="I3429" i="9"/>
  <c r="I3430" i="9"/>
  <c r="I3431" i="9"/>
  <c r="I3432" i="9"/>
  <c r="I3433" i="9"/>
  <c r="I3434" i="9"/>
  <c r="I3435" i="9"/>
  <c r="I3436" i="9"/>
  <c r="I3437" i="9"/>
  <c r="I3438" i="9"/>
  <c r="I3439" i="9"/>
  <c r="I3440" i="9"/>
  <c r="I3441" i="9"/>
  <c r="I3442" i="9"/>
  <c r="I3443" i="9"/>
  <c r="I3444" i="9"/>
  <c r="I3445" i="9"/>
  <c r="I3446" i="9"/>
  <c r="I3447" i="9"/>
  <c r="I3448" i="9"/>
  <c r="I3449" i="9"/>
  <c r="I3450" i="9"/>
  <c r="I3451" i="9"/>
  <c r="I3452" i="9"/>
  <c r="I3453" i="9"/>
  <c r="I3454" i="9"/>
  <c r="I3455" i="9"/>
  <c r="I3456" i="9"/>
  <c r="I3457" i="9"/>
  <c r="I3458" i="9"/>
  <c r="I3459" i="9"/>
  <c r="I3460" i="9"/>
  <c r="I3461" i="9"/>
  <c r="I3462" i="9"/>
  <c r="I3463" i="9"/>
  <c r="I3464" i="9"/>
  <c r="I3465" i="9"/>
  <c r="I3466" i="9"/>
  <c r="I3467" i="9"/>
  <c r="I3468" i="9"/>
  <c r="I3469" i="9"/>
  <c r="I3470" i="9"/>
  <c r="I3471" i="9"/>
  <c r="I3472" i="9"/>
  <c r="I3473" i="9"/>
  <c r="I3474" i="9"/>
  <c r="I3475" i="9"/>
  <c r="I3476" i="9"/>
  <c r="I3477" i="9"/>
  <c r="I3478" i="9"/>
  <c r="I3479" i="9"/>
  <c r="I3480" i="9"/>
  <c r="I3481" i="9"/>
  <c r="I3482" i="9"/>
  <c r="I3483" i="9"/>
  <c r="I3484" i="9"/>
  <c r="I3485" i="9"/>
  <c r="I3486" i="9"/>
  <c r="I3487" i="9"/>
  <c r="I3488" i="9"/>
  <c r="I3489" i="9"/>
  <c r="I3490" i="9"/>
  <c r="I3491" i="9"/>
  <c r="I3492" i="9"/>
  <c r="I3493" i="9"/>
  <c r="I3494" i="9"/>
  <c r="I3495" i="9"/>
  <c r="I3496" i="9"/>
  <c r="I3497" i="9"/>
  <c r="I3498" i="9"/>
  <c r="I3499" i="9"/>
  <c r="I3500" i="9"/>
  <c r="I3501" i="9"/>
  <c r="I3502" i="9"/>
  <c r="I3503" i="9"/>
  <c r="I3504" i="9"/>
  <c r="I3505" i="9"/>
  <c r="I3506" i="9"/>
  <c r="I3507" i="9"/>
  <c r="I3508" i="9"/>
  <c r="I3509" i="9"/>
  <c r="I3510" i="9"/>
  <c r="I3511" i="9"/>
  <c r="I3512" i="9"/>
  <c r="I3513" i="9"/>
  <c r="I3514" i="9"/>
  <c r="I3515" i="9"/>
  <c r="I3516" i="9"/>
  <c r="I3517" i="9"/>
  <c r="I3518" i="9"/>
  <c r="I3519" i="9"/>
  <c r="I3520" i="9"/>
  <c r="I3521" i="9"/>
  <c r="I3522" i="9"/>
  <c r="I3523" i="9"/>
  <c r="I3524" i="9"/>
  <c r="I3525" i="9"/>
  <c r="I3526" i="9"/>
  <c r="I3527" i="9"/>
  <c r="I3528" i="9"/>
  <c r="I3529" i="9"/>
  <c r="I3530" i="9"/>
  <c r="I3531" i="9"/>
  <c r="I3532" i="9"/>
  <c r="I3533" i="9"/>
  <c r="I3534" i="9"/>
  <c r="I3535" i="9"/>
  <c r="I3536" i="9"/>
  <c r="I3537" i="9"/>
  <c r="I3538" i="9"/>
  <c r="I3539" i="9"/>
  <c r="I3540" i="9"/>
  <c r="I3541" i="9"/>
  <c r="I3542" i="9"/>
  <c r="I3543" i="9"/>
  <c r="I3544" i="9"/>
  <c r="I3545" i="9"/>
  <c r="I3546" i="9"/>
  <c r="I3547" i="9"/>
  <c r="I3548" i="9"/>
  <c r="I3549" i="9"/>
  <c r="I3550" i="9"/>
  <c r="I3551" i="9"/>
  <c r="I3552" i="9"/>
  <c r="I3553" i="9"/>
  <c r="I3554" i="9"/>
  <c r="I3555" i="9"/>
  <c r="I3556" i="9"/>
  <c r="I3557" i="9"/>
  <c r="I3558" i="9"/>
  <c r="I3559" i="9"/>
  <c r="I3560" i="9"/>
  <c r="I3561" i="9"/>
  <c r="I3562" i="9"/>
  <c r="I3563" i="9"/>
  <c r="I3564" i="9"/>
  <c r="I3565" i="9"/>
  <c r="I3566" i="9"/>
  <c r="I3567" i="9"/>
  <c r="I3568" i="9"/>
  <c r="I3569" i="9"/>
  <c r="I3570" i="9"/>
  <c r="I3571" i="9"/>
  <c r="I3572" i="9"/>
  <c r="I3573" i="9"/>
  <c r="I3574" i="9"/>
  <c r="I3575" i="9"/>
  <c r="I3576" i="9"/>
  <c r="I3577" i="9"/>
  <c r="I3578" i="9"/>
  <c r="I3579" i="9"/>
  <c r="I3580" i="9"/>
  <c r="I3581" i="9"/>
  <c r="I3582" i="9"/>
  <c r="I3583" i="9"/>
  <c r="I3584" i="9"/>
  <c r="I3585" i="9"/>
  <c r="I3586" i="9"/>
  <c r="I3587" i="9"/>
  <c r="I3588" i="9"/>
  <c r="I3589" i="9"/>
  <c r="I3590" i="9"/>
  <c r="I3591" i="9"/>
  <c r="I3592" i="9"/>
  <c r="I3593" i="9"/>
  <c r="I3594" i="9"/>
  <c r="I3595" i="9"/>
  <c r="I3596" i="9"/>
  <c r="I3597" i="9"/>
  <c r="I3598" i="9"/>
  <c r="I3599" i="9"/>
  <c r="I3600" i="9"/>
  <c r="I3601" i="9"/>
  <c r="I3602" i="9"/>
  <c r="I3603" i="9"/>
  <c r="I3604" i="9"/>
  <c r="I3605" i="9"/>
  <c r="I3606" i="9"/>
  <c r="I3607" i="9"/>
  <c r="I3608" i="9"/>
  <c r="I3609" i="9"/>
  <c r="I3610" i="9"/>
  <c r="I3611" i="9"/>
  <c r="I3612" i="9"/>
  <c r="I3613" i="9"/>
  <c r="I3614" i="9"/>
  <c r="I3615" i="9"/>
  <c r="I3616" i="9"/>
  <c r="I3617" i="9"/>
  <c r="I3618" i="9"/>
  <c r="I3619" i="9"/>
  <c r="I3620" i="9"/>
  <c r="I3621" i="9"/>
  <c r="I3622" i="9"/>
  <c r="I3623" i="9"/>
  <c r="I3624" i="9"/>
  <c r="I3625" i="9"/>
  <c r="I3626" i="9"/>
  <c r="I3627" i="9"/>
  <c r="I3628" i="9"/>
  <c r="I3629" i="9"/>
  <c r="I3630" i="9"/>
  <c r="I3631" i="9"/>
  <c r="I3632" i="9"/>
  <c r="I3633" i="9"/>
  <c r="I3634" i="9"/>
  <c r="I3635" i="9"/>
  <c r="I3636" i="9"/>
  <c r="I3637" i="9"/>
  <c r="I3638" i="9"/>
  <c r="I3639" i="9"/>
  <c r="I3640" i="9"/>
  <c r="I3641" i="9"/>
  <c r="I3642" i="9"/>
  <c r="I3643" i="9"/>
  <c r="I3644" i="9"/>
  <c r="I3645" i="9"/>
  <c r="I3646" i="9"/>
  <c r="I3647" i="9"/>
  <c r="I3648" i="9"/>
  <c r="I3649" i="9"/>
  <c r="I3650" i="9"/>
  <c r="I3651" i="9"/>
  <c r="I3652" i="9"/>
  <c r="I3653" i="9"/>
  <c r="I3654" i="9"/>
  <c r="I3655" i="9"/>
  <c r="I3656" i="9"/>
  <c r="I3657" i="9"/>
  <c r="I3658" i="9"/>
  <c r="I3659" i="9"/>
  <c r="I3660" i="9"/>
  <c r="I3661" i="9"/>
  <c r="I3662" i="9"/>
  <c r="I3663" i="9"/>
  <c r="I3664" i="9"/>
  <c r="I3665" i="9"/>
  <c r="I3666" i="9"/>
  <c r="I3667" i="9"/>
  <c r="I3668" i="9"/>
  <c r="I3669" i="9"/>
  <c r="I3670" i="9"/>
  <c r="I3671" i="9"/>
  <c r="I3672" i="9"/>
  <c r="I3673" i="9"/>
  <c r="I3674" i="9"/>
  <c r="I3675" i="9"/>
  <c r="I3676" i="9"/>
  <c r="I3677" i="9"/>
  <c r="I3678" i="9"/>
  <c r="I3679" i="9"/>
  <c r="I3680" i="9"/>
  <c r="I3681" i="9"/>
  <c r="I3682" i="9"/>
  <c r="I3683" i="9"/>
  <c r="I3684" i="9"/>
  <c r="I3685" i="9"/>
  <c r="I3686" i="9"/>
  <c r="I3687" i="9"/>
  <c r="I3688" i="9"/>
  <c r="I3689" i="9"/>
  <c r="I3690" i="9"/>
  <c r="I3691" i="9"/>
  <c r="I3692" i="9"/>
  <c r="I3693" i="9"/>
  <c r="I3694" i="9"/>
  <c r="I3695" i="9"/>
  <c r="I3696" i="9"/>
  <c r="I3697" i="9"/>
  <c r="I3698" i="9"/>
  <c r="I3699" i="9"/>
  <c r="I3700" i="9"/>
  <c r="I3701" i="9"/>
  <c r="I3702" i="9"/>
  <c r="I3703" i="9"/>
  <c r="I3704" i="9"/>
  <c r="I3705" i="9"/>
  <c r="I3706" i="9"/>
  <c r="I3707" i="9"/>
  <c r="I3708" i="9"/>
  <c r="I3709" i="9"/>
  <c r="I3710" i="9"/>
  <c r="I3711" i="9"/>
  <c r="I3712" i="9"/>
  <c r="I3713" i="9"/>
  <c r="I3714" i="9"/>
  <c r="I3715" i="9"/>
  <c r="I3716" i="9"/>
  <c r="I3717" i="9"/>
  <c r="I3718" i="9"/>
  <c r="I3719" i="9"/>
  <c r="I3720" i="9"/>
  <c r="I3721" i="9"/>
  <c r="I3722" i="9"/>
  <c r="I3723" i="9"/>
  <c r="I3724" i="9"/>
  <c r="I3725" i="9"/>
  <c r="I3726" i="9"/>
  <c r="I3727" i="9"/>
  <c r="I3728" i="9"/>
  <c r="I3729" i="9"/>
  <c r="I3730" i="9"/>
  <c r="I3731" i="9"/>
  <c r="I3732" i="9"/>
  <c r="I3733" i="9"/>
  <c r="I3734" i="9"/>
  <c r="I3735" i="9"/>
  <c r="I3736" i="9"/>
  <c r="I3737" i="9"/>
  <c r="I3738" i="9"/>
  <c r="I3739" i="9"/>
  <c r="I3740" i="9"/>
  <c r="I3741" i="9"/>
  <c r="I3742" i="9"/>
  <c r="I3743" i="9"/>
  <c r="I3744" i="9"/>
  <c r="I3745" i="9"/>
  <c r="I3746" i="9"/>
  <c r="I3747" i="9"/>
  <c r="I3748" i="9"/>
  <c r="I3749" i="9"/>
  <c r="I3750" i="9"/>
  <c r="I3751" i="9"/>
  <c r="I3752" i="9"/>
  <c r="I3753" i="9"/>
  <c r="I3754" i="9"/>
  <c r="I3755" i="9"/>
  <c r="I3756" i="9"/>
  <c r="I3757" i="9"/>
  <c r="I3758" i="9"/>
  <c r="I3759" i="9"/>
  <c r="I3760" i="9"/>
  <c r="I3761" i="9"/>
  <c r="I3762" i="9"/>
  <c r="I3763" i="9"/>
  <c r="I3764" i="9"/>
  <c r="I3765" i="9"/>
  <c r="I3766" i="9"/>
  <c r="I3767" i="9"/>
  <c r="I3768" i="9"/>
  <c r="I3769" i="9"/>
  <c r="I3770" i="9"/>
  <c r="I3771" i="9"/>
  <c r="I3772" i="9"/>
  <c r="I3773" i="9"/>
  <c r="I3774" i="9"/>
  <c r="I3775" i="9"/>
  <c r="I3776" i="9"/>
  <c r="I3777" i="9"/>
  <c r="I3778" i="9"/>
  <c r="I3779" i="9"/>
  <c r="I3780" i="9"/>
  <c r="I3781" i="9"/>
  <c r="I3782" i="9"/>
  <c r="I3783" i="9"/>
  <c r="I3784" i="9"/>
  <c r="I3785" i="9"/>
  <c r="I3786" i="9"/>
  <c r="I3787" i="9"/>
  <c r="I3788" i="9"/>
  <c r="I3789" i="9"/>
  <c r="I3790" i="9"/>
  <c r="I3791" i="9"/>
  <c r="I3792" i="9"/>
  <c r="I3793" i="9"/>
  <c r="I3794" i="9"/>
  <c r="I3795" i="9"/>
  <c r="I3796" i="9"/>
  <c r="I3797" i="9"/>
  <c r="I3798" i="9"/>
  <c r="I3799" i="9"/>
  <c r="I3800" i="9"/>
  <c r="I3801" i="9"/>
  <c r="I3802" i="9"/>
  <c r="I3803" i="9"/>
  <c r="I3804" i="9"/>
  <c r="I3805" i="9"/>
  <c r="I3806" i="9"/>
  <c r="I3807" i="9"/>
  <c r="I3808" i="9"/>
  <c r="I3809" i="9"/>
  <c r="I3810" i="9"/>
  <c r="I3811" i="9"/>
  <c r="I3812" i="9"/>
  <c r="I3813" i="9"/>
  <c r="I3814" i="9"/>
  <c r="I3815" i="9"/>
  <c r="I3816" i="9"/>
  <c r="I3817" i="9"/>
  <c r="I3818" i="9"/>
  <c r="I3819" i="9"/>
  <c r="I3820" i="9"/>
  <c r="I3821" i="9"/>
  <c r="I3822" i="9"/>
  <c r="I3823" i="9"/>
  <c r="I3824" i="9"/>
  <c r="I3825" i="9"/>
  <c r="I3826" i="9"/>
  <c r="I3827" i="9"/>
  <c r="I3828" i="9"/>
  <c r="I3829" i="9"/>
  <c r="I3830" i="9"/>
  <c r="I3831" i="9"/>
  <c r="I3832" i="9"/>
  <c r="I3833" i="9"/>
  <c r="I3834" i="9"/>
  <c r="I3835" i="9"/>
  <c r="I3836" i="9"/>
  <c r="I3837" i="9"/>
  <c r="I3838" i="9"/>
  <c r="I3839" i="9"/>
  <c r="I3840" i="9"/>
  <c r="I3841" i="9"/>
  <c r="I3842" i="9"/>
  <c r="I3843" i="9"/>
  <c r="I3844" i="9"/>
  <c r="I3845" i="9"/>
  <c r="I3846" i="9"/>
  <c r="I3847" i="9"/>
  <c r="I3848" i="9"/>
  <c r="I3849" i="9"/>
  <c r="I3850" i="9"/>
  <c r="I3851" i="9"/>
  <c r="I3852" i="9"/>
  <c r="I3853" i="9"/>
  <c r="I3854" i="9"/>
  <c r="I3855" i="9"/>
  <c r="I3856" i="9"/>
  <c r="I3857" i="9"/>
  <c r="I3858" i="9"/>
  <c r="I3859" i="9"/>
  <c r="I3860" i="9"/>
  <c r="I3861" i="9"/>
  <c r="I3862" i="9"/>
  <c r="I3863" i="9"/>
  <c r="I3864" i="9"/>
  <c r="I3865" i="9"/>
  <c r="I3866" i="9"/>
  <c r="I3867" i="9"/>
  <c r="I3868" i="9"/>
  <c r="I3869" i="9"/>
  <c r="I3870" i="9"/>
  <c r="I3871" i="9"/>
  <c r="I3872" i="9"/>
  <c r="I3873" i="9"/>
  <c r="I3874" i="9"/>
  <c r="I3875" i="9"/>
  <c r="I3876" i="9"/>
  <c r="I3877" i="9"/>
  <c r="I3878" i="9"/>
  <c r="I3879" i="9"/>
  <c r="I3880" i="9"/>
  <c r="I3881" i="9"/>
  <c r="I3882" i="9"/>
  <c r="I3883" i="9"/>
  <c r="I3884" i="9"/>
  <c r="I3885" i="9"/>
  <c r="I3886" i="9"/>
  <c r="I3887" i="9"/>
  <c r="I3888" i="9"/>
  <c r="I3889" i="9"/>
  <c r="I3890" i="9"/>
  <c r="I3891" i="9"/>
  <c r="I3892" i="9"/>
  <c r="I3893" i="9"/>
  <c r="I3894" i="9"/>
  <c r="I3895" i="9"/>
  <c r="I3896" i="9"/>
  <c r="I3897" i="9"/>
  <c r="I3898" i="9"/>
  <c r="I3899" i="9"/>
  <c r="I3900" i="9"/>
  <c r="I3901" i="9"/>
  <c r="I3902" i="9"/>
  <c r="I3903" i="9"/>
  <c r="I3904" i="9"/>
  <c r="I3905" i="9"/>
  <c r="I3906" i="9"/>
  <c r="I3907" i="9"/>
  <c r="I3908" i="9"/>
  <c r="I3909" i="9"/>
  <c r="I3910" i="9"/>
  <c r="I3911" i="9"/>
  <c r="I3912" i="9"/>
  <c r="I3913" i="9"/>
  <c r="I3914" i="9"/>
  <c r="I3915" i="9"/>
  <c r="I3916" i="9"/>
  <c r="I3917" i="9"/>
  <c r="I3918" i="9"/>
  <c r="I3919" i="9"/>
  <c r="I3920" i="9"/>
  <c r="I3921" i="9"/>
  <c r="I3922" i="9"/>
  <c r="I3923" i="9"/>
  <c r="I3924" i="9"/>
  <c r="I3925" i="9"/>
  <c r="I3926" i="9"/>
  <c r="I3927" i="9"/>
  <c r="I3928" i="9"/>
  <c r="I3929" i="9"/>
  <c r="I3930" i="9"/>
  <c r="I3931" i="9"/>
  <c r="I3932" i="9"/>
  <c r="I3933" i="9"/>
  <c r="I3934" i="9"/>
  <c r="I3935" i="9"/>
  <c r="I3936" i="9"/>
  <c r="I3937" i="9"/>
  <c r="I3938" i="9"/>
  <c r="I3939" i="9"/>
  <c r="I3940" i="9"/>
  <c r="I3941" i="9"/>
  <c r="I3942" i="9"/>
  <c r="I3943" i="9"/>
  <c r="I3944" i="9"/>
  <c r="I3945" i="9"/>
  <c r="I3946" i="9"/>
  <c r="I3947" i="9"/>
  <c r="I3948" i="9"/>
  <c r="I3949" i="9"/>
  <c r="I3950" i="9"/>
  <c r="I3951" i="9"/>
  <c r="I3952" i="9"/>
  <c r="I3953" i="9"/>
  <c r="I3954" i="9"/>
  <c r="I3955" i="9"/>
  <c r="I3956" i="9"/>
  <c r="I3957" i="9"/>
  <c r="I3958" i="9"/>
  <c r="I3959" i="9"/>
  <c r="I3960" i="9"/>
  <c r="I3961" i="9"/>
  <c r="I3962" i="9"/>
  <c r="I3963" i="9"/>
  <c r="I3964" i="9"/>
  <c r="I3965" i="9"/>
  <c r="I3966" i="9"/>
  <c r="I3967" i="9"/>
  <c r="I3968" i="9"/>
  <c r="I3969" i="9"/>
  <c r="I3970" i="9"/>
  <c r="I3971" i="9"/>
  <c r="I3972" i="9"/>
  <c r="I3973" i="9"/>
  <c r="I3974" i="9"/>
  <c r="I3975" i="9"/>
  <c r="I3976" i="9"/>
  <c r="I3977" i="9"/>
  <c r="I3978" i="9"/>
  <c r="I3979" i="9"/>
  <c r="I3980" i="9"/>
  <c r="I3981" i="9"/>
  <c r="I3982" i="9"/>
  <c r="I3983" i="9"/>
  <c r="I3984" i="9"/>
  <c r="I3985" i="9"/>
  <c r="I3986" i="9"/>
  <c r="I3987" i="9"/>
  <c r="I3988" i="9"/>
  <c r="I3989" i="9"/>
  <c r="I3990" i="9"/>
  <c r="I3991" i="9"/>
  <c r="I3992" i="9"/>
  <c r="I3993" i="9"/>
  <c r="I3994" i="9"/>
  <c r="I3995" i="9"/>
  <c r="I3996" i="9"/>
  <c r="I3997" i="9"/>
  <c r="I3998" i="9"/>
  <c r="I3999" i="9"/>
  <c r="I4000" i="9"/>
  <c r="I4001" i="9"/>
  <c r="I4002" i="9"/>
  <c r="I4003" i="9"/>
  <c r="I4004" i="9"/>
  <c r="I4005" i="9"/>
  <c r="I4006" i="9"/>
  <c r="I4007" i="9"/>
  <c r="I4008" i="9"/>
  <c r="I4009" i="9"/>
  <c r="I4010" i="9"/>
  <c r="I4011" i="9"/>
  <c r="I4012" i="9"/>
  <c r="I4013" i="9"/>
  <c r="I4014" i="9"/>
  <c r="I4015" i="9"/>
  <c r="I4016" i="9"/>
  <c r="I4017" i="9"/>
  <c r="I4018" i="9"/>
  <c r="I4019" i="9"/>
  <c r="I4020" i="9"/>
  <c r="I4021" i="9"/>
  <c r="I4022" i="9"/>
  <c r="I4023" i="9"/>
  <c r="I4024" i="9"/>
  <c r="I4025" i="9"/>
  <c r="I4026" i="9"/>
  <c r="I4027" i="9"/>
  <c r="I4028" i="9"/>
  <c r="I4029" i="9"/>
  <c r="I4030" i="9"/>
  <c r="I4031" i="9"/>
  <c r="I4032" i="9"/>
  <c r="I4033" i="9"/>
  <c r="I4034" i="9"/>
  <c r="I4035" i="9"/>
  <c r="I4036" i="9"/>
  <c r="I4037" i="9"/>
  <c r="I4038" i="9"/>
  <c r="I4039" i="9"/>
  <c r="I4040" i="9"/>
  <c r="I4041" i="9"/>
  <c r="I4042" i="9"/>
  <c r="I4043" i="9"/>
  <c r="I4044" i="9"/>
  <c r="I4045" i="9"/>
  <c r="I4046" i="9"/>
  <c r="I4047" i="9"/>
  <c r="I4048" i="9"/>
  <c r="I4049" i="9"/>
  <c r="I4050" i="9"/>
  <c r="I4051" i="9"/>
  <c r="I4052" i="9"/>
  <c r="I4053" i="9"/>
  <c r="I4054" i="9"/>
  <c r="I4055" i="9"/>
  <c r="I4056" i="9"/>
  <c r="I4057" i="9"/>
  <c r="I4058" i="9"/>
  <c r="I4059" i="9"/>
  <c r="I4060" i="9"/>
  <c r="I4061" i="9"/>
  <c r="I4062" i="9"/>
  <c r="I4063" i="9"/>
  <c r="I4064" i="9"/>
  <c r="I4065" i="9"/>
  <c r="I4066" i="9"/>
  <c r="I4067" i="9"/>
  <c r="I4068" i="9"/>
  <c r="I4069" i="9"/>
  <c r="I4070" i="9"/>
  <c r="I4071" i="9"/>
  <c r="I4072" i="9"/>
  <c r="I4073" i="9"/>
  <c r="I4074" i="9"/>
  <c r="I4075" i="9"/>
  <c r="I4076" i="9"/>
  <c r="I4077" i="9"/>
  <c r="I4078" i="9"/>
  <c r="I4079" i="9"/>
  <c r="I4080" i="9"/>
  <c r="I4081" i="9"/>
  <c r="I4082" i="9"/>
  <c r="I4083" i="9"/>
  <c r="I4084" i="9"/>
  <c r="I4085" i="9"/>
  <c r="I4086" i="9"/>
  <c r="I4087" i="9"/>
  <c r="I4088" i="9"/>
  <c r="I4089" i="9"/>
  <c r="I4090" i="9"/>
  <c r="I4091" i="9"/>
  <c r="I4092" i="9"/>
  <c r="I4093" i="9"/>
  <c r="I4094" i="9"/>
  <c r="I4095" i="9"/>
  <c r="I4096" i="9"/>
  <c r="I4097" i="9"/>
  <c r="I4098" i="9"/>
  <c r="I4099" i="9"/>
  <c r="I4100" i="9"/>
  <c r="I4101" i="9"/>
  <c r="I4102" i="9"/>
  <c r="I4103" i="9"/>
  <c r="I4104" i="9"/>
  <c r="I4105" i="9"/>
  <c r="I4106" i="9"/>
  <c r="I4107" i="9"/>
  <c r="I4108" i="9"/>
  <c r="I4109" i="9"/>
  <c r="I4110" i="9"/>
  <c r="I4111" i="9"/>
  <c r="I4112" i="9"/>
  <c r="I4113" i="9"/>
  <c r="I4114" i="9"/>
  <c r="I4115" i="9"/>
  <c r="I4116" i="9"/>
  <c r="I4117" i="9"/>
  <c r="I4118" i="9"/>
  <c r="I4119" i="9"/>
  <c r="I4120" i="9"/>
  <c r="I4121" i="9"/>
  <c r="I4122" i="9"/>
  <c r="I4123" i="9"/>
  <c r="I4124" i="9"/>
  <c r="I4125" i="9"/>
  <c r="I4126" i="9"/>
  <c r="I4127" i="9"/>
  <c r="I4128" i="9"/>
  <c r="I4129" i="9"/>
  <c r="I4130" i="9"/>
  <c r="I4131" i="9"/>
  <c r="I4132" i="9"/>
  <c r="I4133" i="9"/>
  <c r="I4134" i="9"/>
  <c r="I4135" i="9"/>
  <c r="I4136" i="9"/>
  <c r="I4137" i="9"/>
  <c r="I4138" i="9"/>
  <c r="I4139" i="9"/>
  <c r="I4140" i="9"/>
  <c r="I4141" i="9"/>
  <c r="I4142" i="9"/>
  <c r="I4143" i="9"/>
  <c r="I4144" i="9"/>
  <c r="I4145" i="9"/>
  <c r="I4146" i="9"/>
  <c r="I4147" i="9"/>
  <c r="I4148" i="9"/>
  <c r="I4149" i="9"/>
  <c r="I4150" i="9"/>
  <c r="I4151" i="9"/>
  <c r="I4152" i="9"/>
  <c r="I4153" i="9"/>
  <c r="I4154" i="9"/>
  <c r="I4155" i="9"/>
  <c r="I4156" i="9"/>
  <c r="I4157" i="9"/>
  <c r="I4158" i="9"/>
  <c r="I4159" i="9"/>
  <c r="I4160" i="9"/>
  <c r="I4161" i="9"/>
  <c r="I4162" i="9"/>
  <c r="I4163" i="9"/>
  <c r="I4164" i="9"/>
  <c r="I4165" i="9"/>
  <c r="I4166" i="9"/>
  <c r="I4167" i="9"/>
  <c r="I4168" i="9"/>
  <c r="I4169" i="9"/>
  <c r="I4170" i="9"/>
  <c r="I4171" i="9"/>
  <c r="I4172" i="9"/>
  <c r="I4173" i="9"/>
  <c r="I4174" i="9"/>
  <c r="I4175" i="9"/>
  <c r="I4176" i="9"/>
  <c r="I4177" i="9"/>
  <c r="I4178" i="9"/>
  <c r="I4179" i="9"/>
  <c r="I4180" i="9"/>
  <c r="I4181" i="9"/>
  <c r="I4182" i="9"/>
  <c r="I4183" i="9"/>
  <c r="I4184" i="9"/>
  <c r="I4185" i="9"/>
  <c r="I4186" i="9"/>
  <c r="I4187" i="9"/>
  <c r="I4188" i="9"/>
  <c r="I4189" i="9"/>
  <c r="I4190" i="9"/>
  <c r="I4191" i="9"/>
  <c r="I4192" i="9"/>
  <c r="I4193" i="9"/>
  <c r="I4194" i="9"/>
  <c r="I4195" i="9"/>
  <c r="I4196" i="9"/>
  <c r="I4197" i="9"/>
  <c r="I4198" i="9"/>
  <c r="I4199" i="9"/>
  <c r="I4200" i="9"/>
  <c r="I4201" i="9"/>
  <c r="I4202" i="9"/>
  <c r="I4203" i="9"/>
  <c r="I4204" i="9"/>
  <c r="I4205" i="9"/>
  <c r="I4206" i="9"/>
  <c r="I4207" i="9"/>
  <c r="I4208" i="9"/>
  <c r="I4209" i="9"/>
  <c r="I4210" i="9"/>
  <c r="I4211" i="9"/>
  <c r="I4212" i="9"/>
  <c r="I4213" i="9"/>
  <c r="I4214" i="9"/>
  <c r="I4215" i="9"/>
  <c r="I4216" i="9"/>
  <c r="I4217" i="9"/>
  <c r="I4218" i="9"/>
  <c r="I4219" i="9"/>
  <c r="I4220" i="9"/>
  <c r="I4221" i="9"/>
  <c r="I4222" i="9"/>
  <c r="I4223" i="9"/>
  <c r="I4224" i="9"/>
  <c r="I4225" i="9"/>
  <c r="I4226" i="9"/>
  <c r="I4227" i="9"/>
  <c r="I4228" i="9"/>
  <c r="I4229" i="9"/>
  <c r="I4230" i="9"/>
  <c r="I4231" i="9"/>
  <c r="I4232" i="9"/>
  <c r="I4233" i="9"/>
  <c r="I4234" i="9"/>
  <c r="I4235" i="9"/>
  <c r="I4236" i="9"/>
  <c r="I4237" i="9"/>
  <c r="I4238" i="9"/>
  <c r="I4239" i="9"/>
  <c r="I4240" i="9"/>
  <c r="I4241" i="9"/>
  <c r="I4242" i="9"/>
  <c r="I4243" i="9"/>
  <c r="I4244" i="9"/>
  <c r="I4245" i="9"/>
  <c r="I4246" i="9"/>
  <c r="I4247" i="9"/>
  <c r="I4248" i="9"/>
  <c r="I4249" i="9"/>
  <c r="I4250" i="9"/>
  <c r="I4251" i="9"/>
  <c r="I4252" i="9"/>
  <c r="I4253" i="9"/>
  <c r="I4254" i="9"/>
  <c r="I4255" i="9"/>
  <c r="I4256" i="9"/>
  <c r="I4257" i="9"/>
  <c r="I4258" i="9"/>
  <c r="I4259" i="9"/>
  <c r="I4260" i="9"/>
  <c r="I4261" i="9"/>
  <c r="I4262" i="9"/>
  <c r="I4263" i="9"/>
  <c r="I4264" i="9"/>
  <c r="I4265" i="9"/>
  <c r="I4266" i="9"/>
  <c r="I4267" i="9"/>
  <c r="I4268" i="9"/>
  <c r="I4269" i="9"/>
  <c r="I4270" i="9"/>
  <c r="I4271" i="9"/>
  <c r="I4272" i="9"/>
  <c r="I4273" i="9"/>
  <c r="I4274" i="9"/>
  <c r="I4275" i="9"/>
  <c r="I4276" i="9"/>
  <c r="I4277" i="9"/>
  <c r="I4278" i="9"/>
  <c r="I4279" i="9"/>
  <c r="I4280" i="9"/>
  <c r="I4281" i="9"/>
  <c r="I4282" i="9"/>
  <c r="I4283" i="9"/>
  <c r="I4284" i="9"/>
  <c r="I4285" i="9"/>
  <c r="I4286" i="9"/>
  <c r="I4287" i="9"/>
  <c r="I4288" i="9"/>
  <c r="I4289" i="9"/>
  <c r="I4290" i="9"/>
  <c r="I4291" i="9"/>
  <c r="I4292" i="9"/>
  <c r="I4293" i="9"/>
  <c r="I4294" i="9"/>
  <c r="I4295" i="9"/>
  <c r="I4296" i="9"/>
  <c r="I4297" i="9"/>
  <c r="I4298" i="9"/>
  <c r="I4299" i="9"/>
  <c r="I4300" i="9"/>
  <c r="I4301" i="9"/>
  <c r="I4302" i="9"/>
  <c r="I4303" i="9"/>
  <c r="I4304" i="9"/>
  <c r="I4305" i="9"/>
  <c r="I4306" i="9"/>
  <c r="I4307" i="9"/>
  <c r="I4308" i="9"/>
  <c r="I4309" i="9"/>
  <c r="I4310" i="9"/>
  <c r="I4311" i="9"/>
  <c r="I4312" i="9"/>
  <c r="I4313" i="9"/>
  <c r="I4314" i="9"/>
  <c r="I4315" i="9"/>
  <c r="I4316" i="9"/>
  <c r="I4317" i="9"/>
  <c r="I4318" i="9"/>
  <c r="I4319" i="9"/>
  <c r="I4320" i="9"/>
  <c r="I4321" i="9"/>
  <c r="I4322" i="9"/>
  <c r="I4323" i="9"/>
  <c r="I4324" i="9"/>
  <c r="I4325" i="9"/>
  <c r="I2" i="9"/>
  <c r="H2" i="9"/>
  <c r="H3" i="9"/>
  <c r="H4" i="9"/>
  <c r="H5" i="9"/>
  <c r="H6" i="9"/>
  <c r="H7" i="9"/>
  <c r="H8" i="9"/>
  <c r="H9" i="9"/>
  <c r="H10" i="9"/>
  <c r="H11" i="9"/>
  <c r="H12" i="9"/>
  <c r="H13" i="9"/>
  <c r="H14" i="9"/>
  <c r="H15" i="9"/>
  <c r="H16" i="9"/>
  <c r="H17" i="9"/>
  <c r="H18" i="9"/>
  <c r="H19" i="9"/>
  <c r="H20" i="9"/>
  <c r="H21" i="9"/>
  <c r="H22" i="9"/>
  <c r="H23" i="9"/>
  <c r="H24" i="9"/>
  <c r="H25" i="9"/>
  <c r="H26" i="9"/>
  <c r="H27" i="9"/>
  <c r="H28" i="9"/>
  <c r="H29" i="9"/>
  <c r="H30" i="9"/>
  <c r="H31" i="9"/>
  <c r="H32" i="9"/>
  <c r="H33" i="9"/>
  <c r="H34" i="9"/>
  <c r="H35" i="9"/>
  <c r="H36" i="9"/>
  <c r="H37" i="9"/>
  <c r="H38" i="9"/>
  <c r="H39" i="9"/>
  <c r="H40" i="9"/>
  <c r="H41" i="9"/>
  <c r="H42" i="9"/>
  <c r="H43" i="9"/>
  <c r="H44" i="9"/>
  <c r="H45" i="9"/>
  <c r="H46" i="9"/>
  <c r="H47" i="9"/>
  <c r="H48" i="9"/>
  <c r="H49" i="9"/>
  <c r="H50" i="9"/>
  <c r="H51" i="9"/>
  <c r="H52" i="9"/>
  <c r="H53" i="9"/>
  <c r="H54" i="9"/>
  <c r="H55" i="9"/>
  <c r="H56" i="9"/>
  <c r="H57" i="9"/>
  <c r="H58" i="9"/>
  <c r="H59" i="9"/>
  <c r="H60" i="9"/>
  <c r="H61" i="9"/>
  <c r="H62" i="9"/>
  <c r="H63" i="9"/>
  <c r="H64" i="9"/>
  <c r="H65" i="9"/>
  <c r="H66" i="9"/>
  <c r="H67" i="9"/>
  <c r="H68" i="9"/>
  <c r="H69" i="9"/>
  <c r="H70" i="9"/>
  <c r="H71" i="9"/>
  <c r="H72" i="9"/>
  <c r="H73" i="9"/>
  <c r="H74" i="9"/>
  <c r="H75" i="9"/>
  <c r="H76" i="9"/>
  <c r="H77" i="9"/>
  <c r="H78" i="9"/>
  <c r="H79" i="9"/>
  <c r="H80" i="9"/>
  <c r="H81" i="9"/>
  <c r="H82" i="9"/>
  <c r="H83" i="9"/>
  <c r="H84" i="9"/>
  <c r="H85" i="9"/>
  <c r="H86" i="9"/>
  <c r="H87" i="9"/>
  <c r="H88" i="9"/>
  <c r="H89" i="9"/>
  <c r="H90" i="9"/>
  <c r="H91" i="9"/>
  <c r="H92" i="9"/>
  <c r="H93" i="9"/>
  <c r="H94" i="9"/>
  <c r="H95" i="9"/>
  <c r="H96" i="9"/>
  <c r="H97" i="9"/>
  <c r="H98" i="9"/>
  <c r="H99" i="9"/>
  <c r="H100" i="9"/>
  <c r="H101" i="9"/>
  <c r="H102" i="9"/>
  <c r="H103" i="9"/>
  <c r="H104" i="9"/>
  <c r="H105" i="9"/>
  <c r="H106" i="9"/>
  <c r="H107" i="9"/>
  <c r="H108" i="9"/>
  <c r="H109" i="9"/>
  <c r="H110" i="9"/>
  <c r="H111" i="9"/>
  <c r="H112" i="9"/>
  <c r="H113" i="9"/>
  <c r="H114" i="9"/>
  <c r="H115" i="9"/>
  <c r="H116" i="9"/>
  <c r="H117" i="9"/>
  <c r="H118" i="9"/>
  <c r="H119" i="9"/>
  <c r="H120" i="9"/>
  <c r="H121" i="9"/>
  <c r="H122" i="9"/>
  <c r="H123" i="9"/>
  <c r="H124" i="9"/>
  <c r="H125" i="9"/>
  <c r="H126" i="9"/>
  <c r="H127" i="9"/>
  <c r="H128" i="9"/>
  <c r="H129" i="9"/>
  <c r="H130" i="9"/>
  <c r="H131" i="9"/>
  <c r="H132" i="9"/>
  <c r="H133" i="9"/>
  <c r="H134" i="9"/>
  <c r="H135" i="9"/>
  <c r="H136" i="9"/>
  <c r="H137" i="9"/>
  <c r="H138" i="9"/>
  <c r="H139" i="9"/>
  <c r="H140" i="9"/>
  <c r="H141" i="9"/>
  <c r="H142" i="9"/>
  <c r="H143" i="9"/>
  <c r="H144" i="9"/>
  <c r="H145" i="9"/>
  <c r="H146" i="9"/>
  <c r="H147" i="9"/>
  <c r="H148" i="9"/>
  <c r="H149" i="9"/>
  <c r="H150" i="9"/>
  <c r="H151" i="9"/>
  <c r="H152" i="9"/>
  <c r="H153" i="9"/>
  <c r="H154" i="9"/>
  <c r="H155" i="9"/>
  <c r="H156" i="9"/>
  <c r="H157" i="9"/>
  <c r="H158" i="9"/>
  <c r="H159" i="9"/>
  <c r="H160" i="9"/>
  <c r="H161" i="9"/>
  <c r="H162" i="9"/>
  <c r="H163" i="9"/>
  <c r="H164" i="9"/>
  <c r="H165" i="9"/>
  <c r="H166" i="9"/>
  <c r="H167" i="9"/>
  <c r="H168" i="9"/>
  <c r="H169" i="9"/>
  <c r="H170" i="9"/>
  <c r="H171" i="9"/>
  <c r="H172" i="9"/>
  <c r="H173" i="9"/>
  <c r="H174" i="9"/>
  <c r="H175" i="9"/>
  <c r="H176" i="9"/>
  <c r="H177" i="9"/>
  <c r="H178" i="9"/>
  <c r="H179" i="9"/>
  <c r="H180" i="9"/>
  <c r="H181" i="9"/>
  <c r="H182" i="9"/>
  <c r="H183" i="9"/>
  <c r="H184" i="9"/>
  <c r="H185" i="9"/>
  <c r="H186" i="9"/>
  <c r="H187" i="9"/>
  <c r="H188" i="9"/>
  <c r="H189" i="9"/>
  <c r="H190" i="9"/>
  <c r="H191" i="9"/>
  <c r="H192" i="9"/>
  <c r="H193" i="9"/>
  <c r="H194" i="9"/>
  <c r="H195" i="9"/>
  <c r="H196" i="9"/>
  <c r="H197" i="9"/>
  <c r="H198" i="9"/>
  <c r="H199" i="9"/>
  <c r="H200" i="9"/>
  <c r="H201" i="9"/>
  <c r="H202" i="9"/>
  <c r="H203" i="9"/>
  <c r="H204" i="9"/>
  <c r="H205" i="9"/>
  <c r="H206" i="9"/>
  <c r="H207" i="9"/>
  <c r="H208" i="9"/>
  <c r="H209" i="9"/>
  <c r="H210" i="9"/>
  <c r="H211" i="9"/>
  <c r="H212" i="9"/>
  <c r="H213" i="9"/>
  <c r="H214" i="9"/>
  <c r="H215" i="9"/>
  <c r="H216" i="9"/>
  <c r="H217" i="9"/>
  <c r="H218" i="9"/>
  <c r="H219" i="9"/>
  <c r="H220" i="9"/>
  <c r="H221" i="9"/>
  <c r="H222" i="9"/>
  <c r="H223" i="9"/>
  <c r="H224" i="9"/>
  <c r="H225" i="9"/>
  <c r="H226" i="9"/>
  <c r="H227" i="9"/>
  <c r="H228" i="9"/>
  <c r="H229" i="9"/>
  <c r="H230" i="9"/>
  <c r="H231" i="9"/>
  <c r="H232" i="9"/>
  <c r="H233" i="9"/>
  <c r="H234" i="9"/>
  <c r="H235" i="9"/>
  <c r="H236" i="9"/>
  <c r="H237" i="9"/>
  <c r="H238" i="9"/>
  <c r="H239" i="9"/>
  <c r="H240" i="9"/>
  <c r="H241" i="9"/>
  <c r="H242" i="9"/>
  <c r="H243" i="9"/>
  <c r="H244" i="9"/>
  <c r="H245" i="9"/>
  <c r="H246" i="9"/>
  <c r="H247" i="9"/>
  <c r="H248" i="9"/>
  <c r="H249" i="9"/>
  <c r="H250" i="9"/>
  <c r="H251" i="9"/>
  <c r="H252" i="9"/>
  <c r="H253" i="9"/>
  <c r="H254" i="9"/>
  <c r="H255" i="9"/>
  <c r="H256" i="9"/>
  <c r="H257" i="9"/>
  <c r="H258" i="9"/>
  <c r="H259" i="9"/>
  <c r="H260" i="9"/>
  <c r="H261" i="9"/>
  <c r="H262" i="9"/>
  <c r="H263" i="9"/>
  <c r="H264" i="9"/>
  <c r="H265" i="9"/>
  <c r="H266" i="9"/>
  <c r="H267" i="9"/>
  <c r="H268" i="9"/>
  <c r="H269" i="9"/>
  <c r="H270" i="9"/>
  <c r="H271" i="9"/>
  <c r="H272" i="9"/>
  <c r="H273" i="9"/>
  <c r="H274" i="9"/>
  <c r="H275" i="9"/>
  <c r="H276" i="9"/>
  <c r="H277" i="9"/>
  <c r="H278" i="9"/>
  <c r="H279" i="9"/>
  <c r="H280" i="9"/>
  <c r="H281" i="9"/>
  <c r="H282" i="9"/>
  <c r="H283" i="9"/>
  <c r="H284" i="9"/>
  <c r="H285" i="9"/>
  <c r="H286" i="9"/>
  <c r="H287" i="9"/>
  <c r="H288" i="9"/>
  <c r="H289" i="9"/>
  <c r="H290" i="9"/>
  <c r="H291" i="9"/>
  <c r="H292" i="9"/>
  <c r="H293" i="9"/>
  <c r="H294" i="9"/>
  <c r="H295" i="9"/>
  <c r="H296" i="9"/>
  <c r="H297" i="9"/>
  <c r="H298" i="9"/>
  <c r="H299" i="9"/>
  <c r="H300" i="9"/>
  <c r="H301" i="9"/>
  <c r="H302" i="9"/>
  <c r="H303" i="9"/>
  <c r="H304" i="9"/>
  <c r="H305" i="9"/>
  <c r="H306" i="9"/>
  <c r="H307" i="9"/>
  <c r="H308" i="9"/>
  <c r="H309" i="9"/>
  <c r="H310" i="9"/>
  <c r="H311" i="9"/>
  <c r="H312" i="9"/>
  <c r="H313" i="9"/>
  <c r="H314" i="9"/>
  <c r="H315" i="9"/>
  <c r="H316" i="9"/>
  <c r="H317" i="9"/>
  <c r="H318" i="9"/>
  <c r="H319" i="9"/>
  <c r="H320" i="9"/>
  <c r="H321" i="9"/>
  <c r="H322" i="9"/>
  <c r="H323" i="9"/>
  <c r="H324" i="9"/>
  <c r="H325" i="9"/>
  <c r="H326" i="9"/>
  <c r="H327" i="9"/>
  <c r="H328" i="9"/>
  <c r="H329" i="9"/>
  <c r="H330" i="9"/>
  <c r="H331" i="9"/>
  <c r="H332" i="9"/>
  <c r="H333" i="9"/>
  <c r="H334" i="9"/>
  <c r="H335" i="9"/>
  <c r="H336" i="9"/>
  <c r="H337" i="9"/>
  <c r="H338" i="9"/>
  <c r="H339" i="9"/>
  <c r="H340" i="9"/>
  <c r="H341" i="9"/>
  <c r="H342" i="9"/>
  <c r="H343" i="9"/>
  <c r="H344" i="9"/>
  <c r="H345" i="9"/>
  <c r="H346" i="9"/>
  <c r="H347" i="9"/>
  <c r="H348" i="9"/>
  <c r="H349" i="9"/>
  <c r="H350" i="9"/>
  <c r="H351" i="9"/>
  <c r="H352" i="9"/>
  <c r="H353" i="9"/>
  <c r="H354" i="9"/>
  <c r="H355" i="9"/>
  <c r="H356" i="9"/>
  <c r="H357" i="9"/>
  <c r="H358" i="9"/>
  <c r="H359" i="9"/>
  <c r="H360" i="9"/>
  <c r="H361" i="9"/>
  <c r="H362" i="9"/>
  <c r="H363" i="9"/>
  <c r="H364" i="9"/>
  <c r="H365" i="9"/>
  <c r="H366" i="9"/>
  <c r="H367" i="9"/>
  <c r="H368" i="9"/>
  <c r="H369" i="9"/>
  <c r="H370" i="9"/>
  <c r="H371" i="9"/>
  <c r="H372" i="9"/>
  <c r="H373" i="9"/>
  <c r="H374" i="9"/>
  <c r="H375" i="9"/>
  <c r="H376" i="9"/>
  <c r="H377" i="9"/>
  <c r="H378" i="9"/>
  <c r="H379" i="9"/>
  <c r="H380" i="9"/>
  <c r="H381" i="9"/>
  <c r="H382" i="9"/>
  <c r="H383" i="9"/>
  <c r="H384" i="9"/>
  <c r="H385" i="9"/>
  <c r="H386" i="9"/>
  <c r="H387" i="9"/>
  <c r="H388" i="9"/>
  <c r="H389" i="9"/>
  <c r="H390" i="9"/>
  <c r="H391" i="9"/>
  <c r="H392" i="9"/>
  <c r="H393" i="9"/>
  <c r="H394" i="9"/>
  <c r="H395" i="9"/>
  <c r="H396" i="9"/>
  <c r="H397" i="9"/>
  <c r="H398" i="9"/>
  <c r="H399" i="9"/>
  <c r="H400" i="9"/>
  <c r="H401" i="9"/>
  <c r="H402" i="9"/>
  <c r="H403" i="9"/>
  <c r="H404" i="9"/>
  <c r="H405" i="9"/>
  <c r="H406" i="9"/>
  <c r="H407" i="9"/>
  <c r="H408" i="9"/>
  <c r="H409" i="9"/>
  <c r="H410" i="9"/>
  <c r="H411" i="9"/>
  <c r="H412" i="9"/>
  <c r="H413" i="9"/>
  <c r="H414" i="9"/>
  <c r="H415" i="9"/>
  <c r="H416" i="9"/>
  <c r="H417" i="9"/>
  <c r="H418" i="9"/>
  <c r="H419" i="9"/>
  <c r="H420" i="9"/>
  <c r="H421" i="9"/>
  <c r="H422" i="9"/>
  <c r="H423" i="9"/>
  <c r="H424" i="9"/>
  <c r="H425" i="9"/>
  <c r="H426" i="9"/>
  <c r="H427" i="9"/>
  <c r="H428" i="9"/>
  <c r="H429" i="9"/>
  <c r="H430" i="9"/>
  <c r="H431" i="9"/>
  <c r="H432" i="9"/>
  <c r="H433" i="9"/>
  <c r="H434" i="9"/>
  <c r="H435" i="9"/>
  <c r="H436" i="9"/>
  <c r="H437" i="9"/>
  <c r="H438" i="9"/>
  <c r="H439" i="9"/>
  <c r="H440" i="9"/>
  <c r="H441" i="9"/>
  <c r="H442" i="9"/>
  <c r="H443" i="9"/>
  <c r="H444" i="9"/>
  <c r="H445" i="9"/>
  <c r="H446" i="9"/>
  <c r="H447" i="9"/>
  <c r="H448" i="9"/>
  <c r="H449" i="9"/>
  <c r="H450" i="9"/>
  <c r="H451" i="9"/>
  <c r="H452" i="9"/>
  <c r="H453" i="9"/>
  <c r="H454" i="9"/>
  <c r="H455" i="9"/>
  <c r="H456" i="9"/>
  <c r="H457" i="9"/>
  <c r="H458" i="9"/>
  <c r="H459" i="9"/>
  <c r="H460" i="9"/>
  <c r="H461" i="9"/>
  <c r="H462" i="9"/>
  <c r="H463" i="9"/>
  <c r="H464" i="9"/>
  <c r="H465" i="9"/>
  <c r="H466" i="9"/>
  <c r="H467" i="9"/>
  <c r="H468" i="9"/>
  <c r="H469" i="9"/>
  <c r="H470" i="9"/>
  <c r="H471" i="9"/>
  <c r="H472" i="9"/>
  <c r="H473" i="9"/>
  <c r="H474" i="9"/>
  <c r="H475" i="9"/>
  <c r="H476" i="9"/>
  <c r="H477" i="9"/>
  <c r="H478" i="9"/>
  <c r="H479" i="9"/>
  <c r="H480" i="9"/>
  <c r="H481" i="9"/>
  <c r="H482" i="9"/>
  <c r="H483" i="9"/>
  <c r="H484" i="9"/>
  <c r="H485" i="9"/>
  <c r="H486" i="9"/>
  <c r="H487" i="9"/>
  <c r="H488" i="9"/>
  <c r="H489" i="9"/>
  <c r="H490" i="9"/>
  <c r="H491" i="9"/>
  <c r="H492" i="9"/>
  <c r="H493" i="9"/>
  <c r="H494" i="9"/>
  <c r="H495" i="9"/>
  <c r="H496" i="9"/>
  <c r="H497" i="9"/>
  <c r="H498" i="9"/>
  <c r="H499" i="9"/>
  <c r="H500" i="9"/>
  <c r="H501" i="9"/>
  <c r="H502" i="9"/>
  <c r="H503" i="9"/>
  <c r="H504" i="9"/>
  <c r="H505" i="9"/>
  <c r="H506" i="9"/>
  <c r="H507" i="9"/>
  <c r="H508" i="9"/>
  <c r="H509" i="9"/>
  <c r="H510" i="9"/>
  <c r="H511" i="9"/>
  <c r="H512" i="9"/>
  <c r="H513" i="9"/>
  <c r="H514" i="9"/>
  <c r="H515" i="9"/>
  <c r="H516" i="9"/>
  <c r="H517" i="9"/>
  <c r="H518" i="9"/>
  <c r="H519" i="9"/>
  <c r="H520" i="9"/>
  <c r="H521" i="9"/>
  <c r="H522" i="9"/>
  <c r="H523" i="9"/>
  <c r="H524" i="9"/>
  <c r="H525" i="9"/>
  <c r="H526" i="9"/>
  <c r="H527" i="9"/>
  <c r="H528" i="9"/>
  <c r="H529" i="9"/>
  <c r="H530" i="9"/>
  <c r="H531" i="9"/>
  <c r="H532" i="9"/>
  <c r="H533" i="9"/>
  <c r="H534" i="9"/>
  <c r="H535" i="9"/>
  <c r="H536" i="9"/>
  <c r="H537" i="9"/>
  <c r="H538" i="9"/>
  <c r="H539" i="9"/>
  <c r="H540" i="9"/>
  <c r="H541" i="9"/>
  <c r="H542" i="9"/>
  <c r="H543" i="9"/>
  <c r="H544" i="9"/>
  <c r="H545" i="9"/>
  <c r="H546" i="9"/>
  <c r="H547" i="9"/>
  <c r="H548" i="9"/>
  <c r="H549" i="9"/>
  <c r="H550" i="9"/>
  <c r="H551" i="9"/>
  <c r="H552" i="9"/>
  <c r="H553" i="9"/>
  <c r="H554" i="9"/>
  <c r="H555" i="9"/>
  <c r="H556" i="9"/>
  <c r="H557" i="9"/>
  <c r="H558" i="9"/>
  <c r="H559" i="9"/>
  <c r="H560" i="9"/>
  <c r="H561" i="9"/>
  <c r="H562" i="9"/>
  <c r="H563" i="9"/>
  <c r="H564" i="9"/>
  <c r="H565" i="9"/>
  <c r="H566" i="9"/>
  <c r="H567" i="9"/>
  <c r="H568" i="9"/>
  <c r="H569" i="9"/>
  <c r="H570" i="9"/>
  <c r="H571" i="9"/>
  <c r="H572" i="9"/>
  <c r="H573" i="9"/>
  <c r="H574" i="9"/>
  <c r="H575" i="9"/>
  <c r="H576" i="9"/>
  <c r="H577" i="9"/>
  <c r="H578" i="9"/>
  <c r="H579" i="9"/>
  <c r="H580" i="9"/>
  <c r="H581" i="9"/>
  <c r="H582" i="9"/>
  <c r="H583" i="9"/>
  <c r="H584" i="9"/>
  <c r="H585" i="9"/>
  <c r="H586" i="9"/>
  <c r="H587" i="9"/>
  <c r="H588" i="9"/>
  <c r="H589" i="9"/>
  <c r="H590" i="9"/>
  <c r="H591" i="9"/>
  <c r="H592" i="9"/>
  <c r="H593" i="9"/>
  <c r="H594" i="9"/>
  <c r="H595" i="9"/>
  <c r="H596" i="9"/>
  <c r="H597" i="9"/>
  <c r="H598" i="9"/>
  <c r="H599" i="9"/>
  <c r="H600" i="9"/>
  <c r="H601" i="9"/>
  <c r="H602" i="9"/>
  <c r="H603" i="9"/>
  <c r="H604" i="9"/>
  <c r="H605" i="9"/>
  <c r="H606" i="9"/>
  <c r="H607" i="9"/>
  <c r="H608" i="9"/>
  <c r="H609" i="9"/>
  <c r="H610" i="9"/>
  <c r="H611" i="9"/>
  <c r="H612" i="9"/>
  <c r="H613" i="9"/>
  <c r="H614" i="9"/>
  <c r="H615" i="9"/>
  <c r="H616" i="9"/>
  <c r="H617" i="9"/>
  <c r="H618" i="9"/>
  <c r="H619" i="9"/>
  <c r="H620" i="9"/>
  <c r="H621" i="9"/>
  <c r="H622" i="9"/>
  <c r="H623" i="9"/>
  <c r="H624" i="9"/>
  <c r="H625" i="9"/>
  <c r="H626" i="9"/>
  <c r="H627" i="9"/>
  <c r="H628" i="9"/>
  <c r="H629" i="9"/>
  <c r="H630" i="9"/>
  <c r="H631" i="9"/>
  <c r="H632" i="9"/>
  <c r="H633" i="9"/>
  <c r="H634" i="9"/>
  <c r="H635" i="9"/>
  <c r="H636" i="9"/>
  <c r="H637" i="9"/>
  <c r="H638" i="9"/>
  <c r="H639" i="9"/>
  <c r="H640" i="9"/>
  <c r="H641" i="9"/>
  <c r="H642" i="9"/>
  <c r="H643" i="9"/>
  <c r="H644" i="9"/>
  <c r="H645" i="9"/>
  <c r="H646" i="9"/>
  <c r="H647" i="9"/>
  <c r="H648" i="9"/>
  <c r="H649" i="9"/>
  <c r="H650" i="9"/>
  <c r="H651" i="9"/>
  <c r="H652" i="9"/>
  <c r="H653" i="9"/>
  <c r="H654" i="9"/>
  <c r="H655" i="9"/>
  <c r="H656" i="9"/>
  <c r="H657" i="9"/>
  <c r="H658" i="9"/>
  <c r="H659" i="9"/>
  <c r="H660" i="9"/>
  <c r="H661" i="9"/>
  <c r="H662" i="9"/>
  <c r="H663" i="9"/>
  <c r="H664" i="9"/>
  <c r="H665" i="9"/>
  <c r="H666" i="9"/>
  <c r="H667" i="9"/>
  <c r="H668" i="9"/>
  <c r="H669" i="9"/>
  <c r="H670" i="9"/>
  <c r="H671" i="9"/>
  <c r="H672" i="9"/>
  <c r="H673" i="9"/>
  <c r="H674" i="9"/>
  <c r="H675" i="9"/>
  <c r="H676" i="9"/>
  <c r="H677" i="9"/>
  <c r="H678" i="9"/>
  <c r="H679" i="9"/>
  <c r="H680" i="9"/>
  <c r="H681" i="9"/>
  <c r="H682" i="9"/>
  <c r="H683" i="9"/>
  <c r="H684" i="9"/>
  <c r="H685" i="9"/>
  <c r="H686" i="9"/>
  <c r="H687" i="9"/>
  <c r="H688" i="9"/>
  <c r="H689" i="9"/>
  <c r="H690" i="9"/>
  <c r="H691" i="9"/>
  <c r="H692" i="9"/>
  <c r="H693" i="9"/>
  <c r="H694" i="9"/>
  <c r="H695" i="9"/>
  <c r="H696" i="9"/>
  <c r="H697" i="9"/>
  <c r="H698" i="9"/>
  <c r="H699" i="9"/>
  <c r="H700" i="9"/>
  <c r="H701" i="9"/>
  <c r="H702" i="9"/>
  <c r="H703" i="9"/>
  <c r="H704" i="9"/>
  <c r="H705" i="9"/>
  <c r="H706" i="9"/>
  <c r="H707" i="9"/>
  <c r="H708" i="9"/>
  <c r="H709" i="9"/>
  <c r="H710" i="9"/>
  <c r="H711" i="9"/>
  <c r="H712" i="9"/>
  <c r="H713" i="9"/>
  <c r="H714" i="9"/>
  <c r="H715" i="9"/>
  <c r="H716" i="9"/>
  <c r="H717" i="9"/>
  <c r="H718" i="9"/>
  <c r="H719" i="9"/>
  <c r="H720" i="9"/>
  <c r="H721" i="9"/>
  <c r="H722" i="9"/>
  <c r="H723" i="9"/>
  <c r="H724" i="9"/>
  <c r="H725" i="9"/>
  <c r="H726" i="9"/>
  <c r="H727" i="9"/>
  <c r="H728" i="9"/>
  <c r="H729" i="9"/>
  <c r="H730" i="9"/>
  <c r="H731" i="9"/>
  <c r="H732" i="9"/>
  <c r="H733" i="9"/>
  <c r="H734" i="9"/>
  <c r="H735" i="9"/>
  <c r="H736" i="9"/>
  <c r="H737" i="9"/>
  <c r="H738" i="9"/>
  <c r="H739" i="9"/>
  <c r="H740" i="9"/>
  <c r="H741" i="9"/>
  <c r="H742" i="9"/>
  <c r="H743" i="9"/>
  <c r="H744" i="9"/>
  <c r="H745" i="9"/>
  <c r="H746" i="9"/>
  <c r="H747" i="9"/>
  <c r="H748" i="9"/>
  <c r="H749" i="9"/>
  <c r="H750" i="9"/>
  <c r="H751" i="9"/>
  <c r="H752" i="9"/>
  <c r="H753" i="9"/>
  <c r="H754" i="9"/>
  <c r="H755" i="9"/>
  <c r="H756" i="9"/>
  <c r="H757" i="9"/>
  <c r="H758" i="9"/>
  <c r="H759" i="9"/>
  <c r="H760" i="9"/>
  <c r="H761" i="9"/>
  <c r="H762" i="9"/>
  <c r="H763" i="9"/>
  <c r="H764" i="9"/>
  <c r="H765" i="9"/>
  <c r="H766" i="9"/>
  <c r="H767" i="9"/>
  <c r="H768" i="9"/>
  <c r="H769" i="9"/>
  <c r="H770" i="9"/>
  <c r="H771" i="9"/>
  <c r="H772" i="9"/>
  <c r="H773" i="9"/>
  <c r="H774" i="9"/>
  <c r="H775" i="9"/>
  <c r="H776" i="9"/>
  <c r="H777" i="9"/>
  <c r="H778" i="9"/>
  <c r="H779" i="9"/>
  <c r="H780" i="9"/>
  <c r="H781" i="9"/>
  <c r="H782" i="9"/>
  <c r="H783" i="9"/>
  <c r="H784" i="9"/>
  <c r="H785" i="9"/>
  <c r="H786" i="9"/>
  <c r="H787" i="9"/>
  <c r="H788" i="9"/>
  <c r="H789" i="9"/>
  <c r="H790" i="9"/>
  <c r="H791" i="9"/>
  <c r="H792" i="9"/>
  <c r="H793" i="9"/>
  <c r="H794" i="9"/>
  <c r="H795" i="9"/>
  <c r="H796" i="9"/>
  <c r="H797" i="9"/>
  <c r="H798" i="9"/>
  <c r="H799" i="9"/>
  <c r="H800" i="9"/>
  <c r="H801" i="9"/>
  <c r="H802" i="9"/>
  <c r="H803" i="9"/>
  <c r="H804" i="9"/>
  <c r="H805" i="9"/>
  <c r="H806" i="9"/>
  <c r="H807" i="9"/>
  <c r="H808" i="9"/>
  <c r="H809" i="9"/>
  <c r="H810" i="9"/>
  <c r="H811" i="9"/>
  <c r="H812" i="9"/>
  <c r="H813" i="9"/>
  <c r="H814" i="9"/>
  <c r="H815" i="9"/>
  <c r="H816" i="9"/>
  <c r="H817" i="9"/>
  <c r="H818" i="9"/>
  <c r="H819" i="9"/>
  <c r="H820" i="9"/>
  <c r="H821" i="9"/>
  <c r="H822" i="9"/>
  <c r="H823" i="9"/>
  <c r="H824" i="9"/>
  <c r="H825" i="9"/>
  <c r="H826" i="9"/>
  <c r="H827" i="9"/>
  <c r="H828" i="9"/>
  <c r="H829" i="9"/>
  <c r="H830" i="9"/>
  <c r="H831" i="9"/>
  <c r="H832" i="9"/>
  <c r="H833" i="9"/>
  <c r="H834" i="9"/>
  <c r="H835" i="9"/>
  <c r="H836" i="9"/>
  <c r="H837" i="9"/>
  <c r="H838" i="9"/>
  <c r="H839" i="9"/>
  <c r="H840" i="9"/>
  <c r="H841" i="9"/>
  <c r="H842" i="9"/>
  <c r="H843" i="9"/>
  <c r="H844" i="9"/>
  <c r="H845" i="9"/>
  <c r="H846" i="9"/>
  <c r="H847" i="9"/>
  <c r="H848" i="9"/>
  <c r="H849" i="9"/>
  <c r="H850" i="9"/>
  <c r="H851" i="9"/>
  <c r="H852" i="9"/>
  <c r="H853" i="9"/>
  <c r="H854" i="9"/>
  <c r="H855" i="9"/>
  <c r="H856" i="9"/>
  <c r="H857" i="9"/>
  <c r="H858" i="9"/>
  <c r="H859" i="9"/>
  <c r="H860" i="9"/>
  <c r="H861" i="9"/>
  <c r="H862" i="9"/>
  <c r="H863" i="9"/>
  <c r="H864" i="9"/>
  <c r="H865" i="9"/>
  <c r="H866" i="9"/>
  <c r="H867" i="9"/>
  <c r="H868" i="9"/>
  <c r="H869" i="9"/>
  <c r="H870" i="9"/>
  <c r="H871" i="9"/>
  <c r="H872" i="9"/>
  <c r="H873" i="9"/>
  <c r="H874" i="9"/>
  <c r="H875" i="9"/>
  <c r="H876" i="9"/>
  <c r="H877" i="9"/>
  <c r="H878" i="9"/>
  <c r="H879" i="9"/>
  <c r="H880" i="9"/>
  <c r="H881" i="9"/>
  <c r="H882" i="9"/>
  <c r="H883" i="9"/>
  <c r="H884" i="9"/>
  <c r="H885" i="9"/>
  <c r="H886" i="9"/>
  <c r="H887" i="9"/>
  <c r="H888" i="9"/>
  <c r="H889" i="9"/>
  <c r="H890" i="9"/>
  <c r="H891" i="9"/>
  <c r="H892" i="9"/>
  <c r="H893" i="9"/>
  <c r="H894" i="9"/>
  <c r="H895" i="9"/>
  <c r="H896" i="9"/>
  <c r="H897" i="9"/>
  <c r="H898" i="9"/>
  <c r="H899" i="9"/>
  <c r="H900" i="9"/>
  <c r="H901" i="9"/>
  <c r="H902" i="9"/>
  <c r="H903" i="9"/>
  <c r="H904" i="9"/>
  <c r="H905" i="9"/>
  <c r="H906" i="9"/>
  <c r="H907" i="9"/>
  <c r="H908" i="9"/>
  <c r="H909" i="9"/>
  <c r="H910" i="9"/>
  <c r="H911" i="9"/>
  <c r="H912" i="9"/>
  <c r="H913" i="9"/>
  <c r="H914" i="9"/>
  <c r="H915" i="9"/>
  <c r="H916" i="9"/>
  <c r="H917" i="9"/>
  <c r="H918" i="9"/>
  <c r="H919" i="9"/>
  <c r="H920" i="9"/>
  <c r="H921" i="9"/>
  <c r="H922" i="9"/>
  <c r="H923" i="9"/>
  <c r="H924" i="9"/>
  <c r="H925" i="9"/>
  <c r="H926" i="9"/>
  <c r="H927" i="9"/>
  <c r="H928" i="9"/>
  <c r="H929" i="9"/>
  <c r="H930" i="9"/>
  <c r="H931" i="9"/>
  <c r="H932" i="9"/>
  <c r="H933" i="9"/>
  <c r="H934" i="9"/>
  <c r="H935" i="9"/>
  <c r="H936" i="9"/>
  <c r="H937" i="9"/>
  <c r="H938" i="9"/>
  <c r="H939" i="9"/>
  <c r="H940" i="9"/>
  <c r="H941" i="9"/>
  <c r="H942" i="9"/>
  <c r="H943" i="9"/>
  <c r="H944" i="9"/>
  <c r="H945" i="9"/>
  <c r="H946" i="9"/>
  <c r="H947" i="9"/>
  <c r="H948" i="9"/>
  <c r="H949" i="9"/>
  <c r="H950" i="9"/>
  <c r="H951" i="9"/>
  <c r="H952" i="9"/>
  <c r="H953" i="9"/>
  <c r="H954" i="9"/>
  <c r="H955" i="9"/>
  <c r="H956" i="9"/>
  <c r="H957" i="9"/>
  <c r="H958" i="9"/>
  <c r="H959" i="9"/>
  <c r="H960" i="9"/>
  <c r="H961" i="9"/>
  <c r="H962" i="9"/>
  <c r="H963" i="9"/>
  <c r="H964" i="9"/>
  <c r="H965" i="9"/>
  <c r="H966" i="9"/>
  <c r="H967" i="9"/>
  <c r="H968" i="9"/>
  <c r="H969" i="9"/>
  <c r="H970" i="9"/>
  <c r="H971" i="9"/>
  <c r="H972" i="9"/>
  <c r="H973" i="9"/>
  <c r="H974" i="9"/>
  <c r="H975" i="9"/>
  <c r="H976" i="9"/>
  <c r="H977" i="9"/>
  <c r="H978" i="9"/>
  <c r="H979" i="9"/>
  <c r="H980" i="9"/>
  <c r="H981" i="9"/>
  <c r="H982" i="9"/>
  <c r="H983" i="9"/>
  <c r="H984" i="9"/>
  <c r="H985" i="9"/>
  <c r="H986" i="9"/>
  <c r="H987" i="9"/>
  <c r="H988" i="9"/>
  <c r="H989" i="9"/>
  <c r="H990" i="9"/>
  <c r="H991" i="9"/>
  <c r="H992" i="9"/>
  <c r="H993" i="9"/>
  <c r="H994" i="9"/>
  <c r="H995" i="9"/>
  <c r="H996" i="9"/>
  <c r="H997" i="9"/>
  <c r="H998" i="9"/>
  <c r="H999" i="9"/>
  <c r="H1000" i="9"/>
  <c r="H1001" i="9"/>
  <c r="H1002" i="9"/>
  <c r="H1003" i="9"/>
  <c r="H1004" i="9"/>
  <c r="H1005" i="9"/>
  <c r="H1006" i="9"/>
  <c r="H1007" i="9"/>
  <c r="H1008" i="9"/>
  <c r="H1009" i="9"/>
  <c r="H1010" i="9"/>
  <c r="H1011" i="9"/>
  <c r="H1012" i="9"/>
  <c r="H1013" i="9"/>
  <c r="H1014" i="9"/>
  <c r="H1015" i="9"/>
  <c r="H1016" i="9"/>
  <c r="H1017" i="9"/>
  <c r="H1018" i="9"/>
  <c r="H1019" i="9"/>
  <c r="H1020" i="9"/>
  <c r="H1021" i="9"/>
  <c r="H1022" i="9"/>
  <c r="H1023" i="9"/>
  <c r="H1024" i="9"/>
  <c r="H1025" i="9"/>
  <c r="H1026" i="9"/>
  <c r="H1027" i="9"/>
  <c r="H1028" i="9"/>
  <c r="H1029" i="9"/>
  <c r="H1030" i="9"/>
  <c r="H1031" i="9"/>
  <c r="H1032" i="9"/>
  <c r="H1033" i="9"/>
  <c r="H1034" i="9"/>
  <c r="H1035" i="9"/>
  <c r="H1036" i="9"/>
  <c r="H1037" i="9"/>
  <c r="H1038" i="9"/>
  <c r="H1039" i="9"/>
  <c r="H1040" i="9"/>
  <c r="H1041" i="9"/>
  <c r="H1042" i="9"/>
  <c r="H1043" i="9"/>
  <c r="H1044" i="9"/>
  <c r="H1045" i="9"/>
  <c r="H1046" i="9"/>
  <c r="H1047" i="9"/>
  <c r="H1048" i="9"/>
  <c r="H1049" i="9"/>
  <c r="H1050" i="9"/>
  <c r="H1051" i="9"/>
  <c r="H1052" i="9"/>
  <c r="H1053" i="9"/>
  <c r="H1054" i="9"/>
  <c r="H1055" i="9"/>
  <c r="H1056" i="9"/>
  <c r="H1057" i="9"/>
  <c r="H1058" i="9"/>
  <c r="H1059" i="9"/>
  <c r="H1060" i="9"/>
  <c r="H1061" i="9"/>
  <c r="H1062" i="9"/>
  <c r="H1063" i="9"/>
  <c r="H1064" i="9"/>
  <c r="H1065" i="9"/>
  <c r="H1066" i="9"/>
  <c r="H1067" i="9"/>
  <c r="H1068" i="9"/>
  <c r="H1069" i="9"/>
  <c r="H1070" i="9"/>
  <c r="H1071" i="9"/>
  <c r="H1072" i="9"/>
  <c r="H1073" i="9"/>
  <c r="H1074" i="9"/>
  <c r="H1075" i="9"/>
  <c r="H1076" i="9"/>
  <c r="H1077" i="9"/>
  <c r="H1078" i="9"/>
  <c r="H1079" i="9"/>
  <c r="H1080" i="9"/>
  <c r="H1081" i="9"/>
  <c r="H1082" i="9"/>
  <c r="H1083" i="9"/>
  <c r="H1084" i="9"/>
  <c r="H1085" i="9"/>
  <c r="H1086" i="9"/>
  <c r="H1087" i="9"/>
  <c r="H1088" i="9"/>
  <c r="H1089" i="9"/>
  <c r="H1090" i="9"/>
  <c r="H1091" i="9"/>
  <c r="H1092" i="9"/>
  <c r="H1093" i="9"/>
  <c r="H1094" i="9"/>
  <c r="H1095" i="9"/>
  <c r="H1096" i="9"/>
  <c r="H1097" i="9"/>
  <c r="H1098" i="9"/>
  <c r="H1099" i="9"/>
  <c r="H1100" i="9"/>
  <c r="H1101" i="9"/>
  <c r="H1102" i="9"/>
  <c r="H1103" i="9"/>
  <c r="H1104" i="9"/>
  <c r="H1105" i="9"/>
  <c r="H1106" i="9"/>
  <c r="H1107" i="9"/>
  <c r="H1108" i="9"/>
  <c r="H1109" i="9"/>
  <c r="H1110" i="9"/>
  <c r="H1111" i="9"/>
  <c r="H1112" i="9"/>
  <c r="H1113" i="9"/>
  <c r="H1114" i="9"/>
  <c r="H1115" i="9"/>
  <c r="H1116" i="9"/>
  <c r="H1117" i="9"/>
  <c r="H1118" i="9"/>
  <c r="H1119" i="9"/>
  <c r="H1120" i="9"/>
  <c r="H1121" i="9"/>
  <c r="H1122" i="9"/>
  <c r="H1123" i="9"/>
  <c r="H1124" i="9"/>
  <c r="H1125" i="9"/>
  <c r="H1126" i="9"/>
  <c r="H1127" i="9"/>
  <c r="H1128" i="9"/>
  <c r="H1129" i="9"/>
  <c r="H1130" i="9"/>
  <c r="H1131" i="9"/>
  <c r="H1132" i="9"/>
  <c r="H1133" i="9"/>
  <c r="H1134" i="9"/>
  <c r="H1135" i="9"/>
  <c r="H1136" i="9"/>
  <c r="H1137" i="9"/>
  <c r="H1138" i="9"/>
  <c r="H1139" i="9"/>
  <c r="H1140" i="9"/>
  <c r="H1141" i="9"/>
  <c r="H1142" i="9"/>
  <c r="H1143" i="9"/>
  <c r="H1144" i="9"/>
  <c r="H1145" i="9"/>
  <c r="H1146" i="9"/>
  <c r="H1147" i="9"/>
  <c r="H1148" i="9"/>
  <c r="H1149" i="9"/>
  <c r="H1150" i="9"/>
  <c r="H1151" i="9"/>
  <c r="H1152" i="9"/>
  <c r="H1153" i="9"/>
  <c r="H1154" i="9"/>
  <c r="H1155" i="9"/>
  <c r="H1156" i="9"/>
  <c r="H1157" i="9"/>
  <c r="H1158" i="9"/>
  <c r="H1159" i="9"/>
  <c r="H1160" i="9"/>
  <c r="H1161" i="9"/>
  <c r="H1162" i="9"/>
  <c r="H1163" i="9"/>
  <c r="H1164" i="9"/>
  <c r="H1165" i="9"/>
  <c r="H1166" i="9"/>
  <c r="H1167" i="9"/>
  <c r="H1168" i="9"/>
  <c r="H1169" i="9"/>
  <c r="H1170" i="9"/>
  <c r="H1171" i="9"/>
  <c r="H1172" i="9"/>
  <c r="H1173" i="9"/>
  <c r="H1174" i="9"/>
  <c r="H1175" i="9"/>
  <c r="H1176" i="9"/>
  <c r="H1177" i="9"/>
  <c r="H1178" i="9"/>
  <c r="H1179" i="9"/>
  <c r="H1180" i="9"/>
  <c r="H1181" i="9"/>
  <c r="H1182" i="9"/>
  <c r="H1183" i="9"/>
  <c r="H1184" i="9"/>
  <c r="H1185" i="9"/>
  <c r="H1186" i="9"/>
  <c r="H1187" i="9"/>
  <c r="H1188" i="9"/>
  <c r="H1189" i="9"/>
  <c r="H1190" i="9"/>
  <c r="H1191" i="9"/>
  <c r="H1192" i="9"/>
  <c r="H1193" i="9"/>
  <c r="H1194" i="9"/>
  <c r="H1195" i="9"/>
  <c r="H1196" i="9"/>
  <c r="H1197" i="9"/>
  <c r="H1198" i="9"/>
  <c r="H1199" i="9"/>
  <c r="H1200" i="9"/>
  <c r="H1201" i="9"/>
  <c r="H1202" i="9"/>
  <c r="H1203" i="9"/>
  <c r="H1204" i="9"/>
  <c r="H1205" i="9"/>
  <c r="H1206" i="9"/>
  <c r="H1207" i="9"/>
  <c r="H1208" i="9"/>
  <c r="H1209" i="9"/>
  <c r="H1210" i="9"/>
  <c r="H1211" i="9"/>
  <c r="H1212" i="9"/>
  <c r="H1213" i="9"/>
  <c r="H1214" i="9"/>
  <c r="H1215" i="9"/>
  <c r="H1216" i="9"/>
  <c r="H1217" i="9"/>
  <c r="H1218" i="9"/>
  <c r="H1219" i="9"/>
  <c r="H1220" i="9"/>
  <c r="H1221" i="9"/>
  <c r="H1222" i="9"/>
  <c r="H1223" i="9"/>
  <c r="H1224" i="9"/>
  <c r="H1225" i="9"/>
  <c r="H1226" i="9"/>
  <c r="H1227" i="9"/>
  <c r="H1228" i="9"/>
  <c r="H1229" i="9"/>
  <c r="H1230" i="9"/>
  <c r="H1231" i="9"/>
  <c r="H1232" i="9"/>
  <c r="H1233" i="9"/>
  <c r="H1234" i="9"/>
  <c r="H1235" i="9"/>
  <c r="H1236" i="9"/>
  <c r="H1237" i="9"/>
  <c r="H1238" i="9"/>
  <c r="H1239" i="9"/>
  <c r="H1240" i="9"/>
  <c r="H1241" i="9"/>
  <c r="H1242" i="9"/>
  <c r="H1243" i="9"/>
  <c r="H1244" i="9"/>
  <c r="H1245" i="9"/>
  <c r="H1246" i="9"/>
  <c r="H1247" i="9"/>
  <c r="H1248" i="9"/>
  <c r="H1249" i="9"/>
  <c r="H1250" i="9"/>
  <c r="H1251" i="9"/>
  <c r="H1252" i="9"/>
  <c r="H1253" i="9"/>
  <c r="H1254" i="9"/>
  <c r="H1255" i="9"/>
  <c r="H1256" i="9"/>
  <c r="H1257" i="9"/>
  <c r="H1258" i="9"/>
  <c r="H1259" i="9"/>
  <c r="H1260" i="9"/>
  <c r="H1261" i="9"/>
  <c r="H1262" i="9"/>
  <c r="H1263" i="9"/>
  <c r="H1264" i="9"/>
  <c r="H1265" i="9"/>
  <c r="H1266" i="9"/>
  <c r="H1267" i="9"/>
  <c r="H1268" i="9"/>
  <c r="H1269" i="9"/>
  <c r="H1270" i="9"/>
  <c r="H1271" i="9"/>
  <c r="H1272" i="9"/>
  <c r="H1273" i="9"/>
  <c r="H1274" i="9"/>
  <c r="H1275" i="9"/>
  <c r="H1276" i="9"/>
  <c r="H1277" i="9"/>
  <c r="H1278" i="9"/>
  <c r="H1279" i="9"/>
  <c r="H1280" i="9"/>
  <c r="H1281" i="9"/>
  <c r="H1282" i="9"/>
  <c r="H1283" i="9"/>
  <c r="H1284" i="9"/>
  <c r="H1285" i="9"/>
  <c r="H1286" i="9"/>
  <c r="H1287" i="9"/>
  <c r="H1288" i="9"/>
  <c r="H1289" i="9"/>
  <c r="H1290" i="9"/>
  <c r="H1291" i="9"/>
  <c r="H1292" i="9"/>
  <c r="H1293" i="9"/>
  <c r="H1294" i="9"/>
  <c r="H1295" i="9"/>
  <c r="H1296" i="9"/>
  <c r="H1297" i="9"/>
  <c r="H1298" i="9"/>
  <c r="H1299" i="9"/>
  <c r="H1300" i="9"/>
  <c r="H1301" i="9"/>
  <c r="H1302" i="9"/>
  <c r="H1303" i="9"/>
  <c r="H1304" i="9"/>
  <c r="H1305" i="9"/>
  <c r="H1306" i="9"/>
  <c r="H1307" i="9"/>
  <c r="H1308" i="9"/>
  <c r="H1309" i="9"/>
  <c r="H1310" i="9"/>
  <c r="H1311" i="9"/>
  <c r="H1312" i="9"/>
  <c r="H1313" i="9"/>
  <c r="H1314" i="9"/>
  <c r="H1315" i="9"/>
  <c r="H1316" i="9"/>
  <c r="H1317" i="9"/>
  <c r="H1318" i="9"/>
  <c r="H1319" i="9"/>
  <c r="H1320" i="9"/>
  <c r="H1321" i="9"/>
  <c r="H1322" i="9"/>
  <c r="H1323" i="9"/>
  <c r="H1324" i="9"/>
  <c r="H1325" i="9"/>
  <c r="H1326" i="9"/>
  <c r="H1327" i="9"/>
  <c r="H1328" i="9"/>
  <c r="H1329" i="9"/>
  <c r="H1330" i="9"/>
  <c r="H1331" i="9"/>
  <c r="H1332" i="9"/>
  <c r="H1333" i="9"/>
  <c r="H1334" i="9"/>
  <c r="H1335" i="9"/>
  <c r="H1336" i="9"/>
  <c r="H1337" i="9"/>
  <c r="H1338" i="9"/>
  <c r="H1339" i="9"/>
  <c r="H1340" i="9"/>
  <c r="H1341" i="9"/>
  <c r="H1342" i="9"/>
  <c r="H1343" i="9"/>
  <c r="H1344" i="9"/>
  <c r="H1345" i="9"/>
  <c r="H1346" i="9"/>
  <c r="H1347" i="9"/>
  <c r="H1348" i="9"/>
  <c r="H1349" i="9"/>
  <c r="H1350" i="9"/>
  <c r="H1351" i="9"/>
  <c r="H1352" i="9"/>
  <c r="H1353" i="9"/>
  <c r="H1354" i="9"/>
  <c r="H1355" i="9"/>
  <c r="H1356" i="9"/>
  <c r="H1357" i="9"/>
  <c r="H1358" i="9"/>
  <c r="H1359" i="9"/>
  <c r="H1360" i="9"/>
  <c r="H1361" i="9"/>
  <c r="H1362" i="9"/>
  <c r="H1363" i="9"/>
  <c r="H1364" i="9"/>
  <c r="H1365" i="9"/>
  <c r="H1366" i="9"/>
  <c r="H1367" i="9"/>
  <c r="H1368" i="9"/>
  <c r="H1369" i="9"/>
  <c r="H1370" i="9"/>
  <c r="H1371" i="9"/>
  <c r="H1372" i="9"/>
  <c r="H1373" i="9"/>
  <c r="H1374" i="9"/>
  <c r="H1375" i="9"/>
  <c r="H1376" i="9"/>
  <c r="H1377" i="9"/>
  <c r="H1378" i="9"/>
  <c r="H1379" i="9"/>
  <c r="H1380" i="9"/>
  <c r="H1381" i="9"/>
  <c r="H1382" i="9"/>
  <c r="H1383" i="9"/>
  <c r="H1384" i="9"/>
  <c r="H1385" i="9"/>
  <c r="H1386" i="9"/>
  <c r="H1387" i="9"/>
  <c r="H1388" i="9"/>
  <c r="H1389" i="9"/>
  <c r="H1390" i="9"/>
  <c r="H1391" i="9"/>
  <c r="H1392" i="9"/>
  <c r="H1393" i="9"/>
  <c r="H1394" i="9"/>
  <c r="H1395" i="9"/>
  <c r="H1396" i="9"/>
  <c r="H1397" i="9"/>
  <c r="H1398" i="9"/>
  <c r="H1399" i="9"/>
  <c r="H1400" i="9"/>
  <c r="H1401" i="9"/>
  <c r="H1402" i="9"/>
  <c r="H1403" i="9"/>
  <c r="H1404" i="9"/>
  <c r="H1405" i="9"/>
  <c r="H1406" i="9"/>
  <c r="H1407" i="9"/>
  <c r="H1408" i="9"/>
  <c r="H1409" i="9"/>
  <c r="H1410" i="9"/>
  <c r="H1411" i="9"/>
  <c r="H1412" i="9"/>
  <c r="H1413" i="9"/>
  <c r="H1414" i="9"/>
  <c r="H1415" i="9"/>
  <c r="H1416" i="9"/>
  <c r="H1417" i="9"/>
  <c r="H1418" i="9"/>
  <c r="H1419" i="9"/>
  <c r="H1420" i="9"/>
  <c r="H1421" i="9"/>
  <c r="H1422" i="9"/>
  <c r="H1423" i="9"/>
  <c r="H1424" i="9"/>
  <c r="H1425" i="9"/>
  <c r="H1426" i="9"/>
  <c r="H1427" i="9"/>
  <c r="H1428" i="9"/>
  <c r="H1429" i="9"/>
  <c r="H1430" i="9"/>
  <c r="H1431" i="9"/>
  <c r="H1432" i="9"/>
  <c r="H1433" i="9"/>
  <c r="H1434" i="9"/>
  <c r="H1435" i="9"/>
  <c r="H1436" i="9"/>
  <c r="H1437" i="9"/>
  <c r="H1438" i="9"/>
  <c r="H1439" i="9"/>
  <c r="H1440" i="9"/>
  <c r="H1441" i="9"/>
  <c r="H1442" i="9"/>
  <c r="H1443" i="9"/>
  <c r="H1444" i="9"/>
  <c r="H1445" i="9"/>
  <c r="H1446" i="9"/>
  <c r="H1447" i="9"/>
  <c r="H1448" i="9"/>
  <c r="H1449" i="9"/>
  <c r="H1450" i="9"/>
  <c r="H1451" i="9"/>
  <c r="H1452" i="9"/>
  <c r="H1453" i="9"/>
  <c r="H1454" i="9"/>
  <c r="H1455" i="9"/>
  <c r="H1456" i="9"/>
  <c r="H1457" i="9"/>
  <c r="H1458" i="9"/>
  <c r="H1459" i="9"/>
  <c r="H1460" i="9"/>
  <c r="H1461" i="9"/>
  <c r="H1462" i="9"/>
  <c r="H1463" i="9"/>
  <c r="H1464" i="9"/>
  <c r="H1465" i="9"/>
  <c r="H1466" i="9"/>
  <c r="H1467" i="9"/>
  <c r="H1468" i="9"/>
  <c r="H1469" i="9"/>
  <c r="H1470" i="9"/>
  <c r="H1471" i="9"/>
  <c r="H1472" i="9"/>
  <c r="H1473" i="9"/>
  <c r="H1474" i="9"/>
  <c r="H1475" i="9"/>
  <c r="H1476" i="9"/>
  <c r="H1477" i="9"/>
  <c r="H1478" i="9"/>
  <c r="H1479" i="9"/>
  <c r="H1480" i="9"/>
  <c r="H1481" i="9"/>
  <c r="H1482" i="9"/>
  <c r="H1483" i="9"/>
  <c r="H1484" i="9"/>
  <c r="H1485" i="9"/>
  <c r="H1486" i="9"/>
  <c r="H1487" i="9"/>
  <c r="H1488" i="9"/>
  <c r="H1489" i="9"/>
  <c r="H1490" i="9"/>
  <c r="H1491" i="9"/>
  <c r="H1492" i="9"/>
  <c r="H1493" i="9"/>
  <c r="H1494" i="9"/>
  <c r="H1495" i="9"/>
  <c r="H1496" i="9"/>
  <c r="H1497" i="9"/>
  <c r="H1498" i="9"/>
  <c r="H1499" i="9"/>
  <c r="H1500" i="9"/>
  <c r="H1501" i="9"/>
  <c r="H1502" i="9"/>
  <c r="H1503" i="9"/>
  <c r="H1504" i="9"/>
  <c r="H1505" i="9"/>
  <c r="H1506" i="9"/>
  <c r="H1507" i="9"/>
  <c r="H1508" i="9"/>
  <c r="H1509" i="9"/>
  <c r="H1510" i="9"/>
  <c r="H1511" i="9"/>
  <c r="H1512" i="9"/>
  <c r="H1513" i="9"/>
  <c r="H1514" i="9"/>
  <c r="H1515" i="9"/>
  <c r="H1516" i="9"/>
  <c r="H1517" i="9"/>
  <c r="H1518" i="9"/>
  <c r="H1519" i="9"/>
  <c r="H1520" i="9"/>
  <c r="H1521" i="9"/>
  <c r="H1522" i="9"/>
  <c r="H1523" i="9"/>
  <c r="H1524" i="9"/>
  <c r="H1525" i="9"/>
  <c r="H1526" i="9"/>
  <c r="H1527" i="9"/>
  <c r="H1528" i="9"/>
  <c r="H1529" i="9"/>
  <c r="H1530" i="9"/>
  <c r="H1531" i="9"/>
  <c r="H1532" i="9"/>
  <c r="H1533" i="9"/>
  <c r="H1534" i="9"/>
  <c r="H1535" i="9"/>
  <c r="H1536" i="9"/>
  <c r="H1537" i="9"/>
  <c r="H1538" i="9"/>
  <c r="H1539" i="9"/>
  <c r="H1540" i="9"/>
  <c r="H1541" i="9"/>
  <c r="H1542" i="9"/>
  <c r="H1543" i="9"/>
  <c r="H1544" i="9"/>
  <c r="H1545" i="9"/>
  <c r="H1546" i="9"/>
  <c r="H1547" i="9"/>
  <c r="H1548" i="9"/>
  <c r="H1549" i="9"/>
  <c r="H1550" i="9"/>
  <c r="H1551" i="9"/>
  <c r="H1552" i="9"/>
  <c r="H1553" i="9"/>
  <c r="H1554" i="9"/>
  <c r="H1555" i="9"/>
  <c r="H1556" i="9"/>
  <c r="H1557" i="9"/>
  <c r="H1558" i="9"/>
  <c r="H1559" i="9"/>
  <c r="H1560" i="9"/>
  <c r="H1561" i="9"/>
  <c r="H1562" i="9"/>
  <c r="H1563" i="9"/>
  <c r="H1564" i="9"/>
  <c r="H1565" i="9"/>
  <c r="H1566" i="9"/>
  <c r="H1567" i="9"/>
  <c r="H1568" i="9"/>
  <c r="H1569" i="9"/>
  <c r="H1570" i="9"/>
  <c r="H1571" i="9"/>
  <c r="H1572" i="9"/>
  <c r="H1573" i="9"/>
  <c r="H1574" i="9"/>
  <c r="H1575" i="9"/>
  <c r="H1576" i="9"/>
  <c r="H1577" i="9"/>
  <c r="H1578" i="9"/>
  <c r="H1579" i="9"/>
  <c r="H1580" i="9"/>
  <c r="H1581" i="9"/>
  <c r="H1582" i="9"/>
  <c r="H1583" i="9"/>
  <c r="H1584" i="9"/>
  <c r="H1585" i="9"/>
  <c r="H1586" i="9"/>
  <c r="H1587" i="9"/>
  <c r="H1588" i="9"/>
  <c r="H1589" i="9"/>
  <c r="H1590" i="9"/>
  <c r="H1591" i="9"/>
  <c r="H1592" i="9"/>
  <c r="H1593" i="9"/>
  <c r="H1594" i="9"/>
  <c r="H1595" i="9"/>
  <c r="H1596" i="9"/>
  <c r="H1597" i="9"/>
  <c r="H1598" i="9"/>
  <c r="H1599" i="9"/>
  <c r="H1600" i="9"/>
  <c r="H1601" i="9"/>
  <c r="H1602" i="9"/>
  <c r="H1603" i="9"/>
  <c r="H1604" i="9"/>
  <c r="H1605" i="9"/>
  <c r="H1606" i="9"/>
  <c r="H1607" i="9"/>
  <c r="H1608" i="9"/>
  <c r="H1609" i="9"/>
  <c r="H1610" i="9"/>
  <c r="H1611" i="9"/>
  <c r="H1612" i="9"/>
  <c r="H1613" i="9"/>
  <c r="H1614" i="9"/>
  <c r="H1615" i="9"/>
  <c r="H1616" i="9"/>
  <c r="H1617" i="9"/>
  <c r="H1618" i="9"/>
  <c r="H1619" i="9"/>
  <c r="H1620" i="9"/>
  <c r="H1621" i="9"/>
  <c r="H1622" i="9"/>
  <c r="H1623" i="9"/>
  <c r="H1624" i="9"/>
  <c r="H1625" i="9"/>
  <c r="H1626" i="9"/>
  <c r="H1627" i="9"/>
  <c r="H1628" i="9"/>
  <c r="H1629" i="9"/>
  <c r="H1630" i="9"/>
  <c r="H1631" i="9"/>
  <c r="H1632" i="9"/>
  <c r="H1633" i="9"/>
  <c r="H1634" i="9"/>
  <c r="H1635" i="9"/>
  <c r="H1636" i="9"/>
  <c r="H1637" i="9"/>
  <c r="H1638" i="9"/>
  <c r="H1639" i="9"/>
  <c r="H1640" i="9"/>
  <c r="H1641" i="9"/>
  <c r="H1642" i="9"/>
  <c r="H1643" i="9"/>
  <c r="H1644" i="9"/>
  <c r="H1645" i="9"/>
  <c r="H1646" i="9"/>
  <c r="H1647" i="9"/>
  <c r="H1648" i="9"/>
  <c r="H1649" i="9"/>
  <c r="H1650" i="9"/>
  <c r="H1651" i="9"/>
  <c r="H1652" i="9"/>
  <c r="H1653" i="9"/>
  <c r="H1654" i="9"/>
  <c r="H1655" i="9"/>
  <c r="H1656" i="9"/>
  <c r="H1657" i="9"/>
  <c r="H1658" i="9"/>
  <c r="H1659" i="9"/>
  <c r="H1660" i="9"/>
  <c r="H1661" i="9"/>
  <c r="H1662" i="9"/>
  <c r="H1663" i="9"/>
  <c r="H1664" i="9"/>
  <c r="H1665" i="9"/>
  <c r="H1666" i="9"/>
  <c r="H1667" i="9"/>
  <c r="H1668" i="9"/>
  <c r="H1669" i="9"/>
  <c r="H1670" i="9"/>
  <c r="H1671" i="9"/>
  <c r="H1672" i="9"/>
  <c r="H1673" i="9"/>
  <c r="H1674" i="9"/>
  <c r="H1675" i="9"/>
  <c r="H1676" i="9"/>
  <c r="H1677" i="9"/>
  <c r="H1678" i="9"/>
  <c r="H1679" i="9"/>
  <c r="H1680" i="9"/>
  <c r="H1681" i="9"/>
  <c r="H1682" i="9"/>
  <c r="H1683" i="9"/>
  <c r="H1684" i="9"/>
  <c r="H1685" i="9"/>
  <c r="H1686" i="9"/>
  <c r="H1687" i="9"/>
  <c r="H1688" i="9"/>
  <c r="H1689" i="9"/>
  <c r="H1690" i="9"/>
  <c r="H1691" i="9"/>
  <c r="H1692" i="9"/>
  <c r="H1693" i="9"/>
  <c r="H1694" i="9"/>
  <c r="H1695" i="9"/>
  <c r="H1696" i="9"/>
  <c r="H1697" i="9"/>
  <c r="H1698" i="9"/>
  <c r="H1699" i="9"/>
  <c r="H1700" i="9"/>
  <c r="H1701" i="9"/>
  <c r="H1702" i="9"/>
  <c r="H1703" i="9"/>
  <c r="H1704" i="9"/>
  <c r="H1705" i="9"/>
  <c r="H1706" i="9"/>
  <c r="H1707" i="9"/>
  <c r="H1708" i="9"/>
  <c r="H1709" i="9"/>
  <c r="H1710" i="9"/>
  <c r="H1711" i="9"/>
  <c r="H1712" i="9"/>
  <c r="H1713" i="9"/>
  <c r="H1714" i="9"/>
  <c r="H1715" i="9"/>
  <c r="H1716" i="9"/>
  <c r="H1717" i="9"/>
  <c r="H1718" i="9"/>
  <c r="H1719" i="9"/>
  <c r="H1720" i="9"/>
  <c r="H1721" i="9"/>
  <c r="H1722" i="9"/>
  <c r="H1723" i="9"/>
  <c r="H1724" i="9"/>
  <c r="H1725" i="9"/>
  <c r="H1726" i="9"/>
  <c r="H1727" i="9"/>
  <c r="H1728" i="9"/>
  <c r="H1729" i="9"/>
  <c r="H1730" i="9"/>
  <c r="H1731" i="9"/>
  <c r="H1732" i="9"/>
  <c r="H1733" i="9"/>
  <c r="H1734" i="9"/>
  <c r="H1735" i="9"/>
  <c r="H1736" i="9"/>
  <c r="H1737" i="9"/>
  <c r="H1738" i="9"/>
  <c r="H1739" i="9"/>
  <c r="H1740" i="9"/>
  <c r="H1741" i="9"/>
  <c r="H1742" i="9"/>
  <c r="H1743" i="9"/>
  <c r="H1744" i="9"/>
  <c r="H1745" i="9"/>
  <c r="H1746" i="9"/>
  <c r="H1747" i="9"/>
  <c r="H1748" i="9"/>
  <c r="H1749" i="9"/>
  <c r="H1750" i="9"/>
  <c r="H1751" i="9"/>
  <c r="H1752" i="9"/>
  <c r="H1753" i="9"/>
  <c r="H1754" i="9"/>
  <c r="H1755" i="9"/>
  <c r="H1756" i="9"/>
  <c r="H1757" i="9"/>
  <c r="H1758" i="9"/>
  <c r="H1759" i="9"/>
  <c r="H1760" i="9"/>
  <c r="H1761" i="9"/>
  <c r="H1762" i="9"/>
  <c r="H1763" i="9"/>
  <c r="H1764" i="9"/>
  <c r="H1765" i="9"/>
  <c r="H1766" i="9"/>
  <c r="H1767" i="9"/>
  <c r="H1768" i="9"/>
  <c r="H1769" i="9"/>
  <c r="H1770" i="9"/>
  <c r="H1771" i="9"/>
  <c r="H1772" i="9"/>
  <c r="H1773" i="9"/>
  <c r="H1774" i="9"/>
  <c r="H1775" i="9"/>
  <c r="H1776" i="9"/>
  <c r="H1777" i="9"/>
  <c r="H1778" i="9"/>
  <c r="H1779" i="9"/>
  <c r="H1780" i="9"/>
  <c r="H1781" i="9"/>
  <c r="H1782" i="9"/>
  <c r="H1783" i="9"/>
  <c r="H1784" i="9"/>
  <c r="H1785" i="9"/>
  <c r="H1786" i="9"/>
  <c r="H1787" i="9"/>
  <c r="H1788" i="9"/>
  <c r="H1789" i="9"/>
  <c r="H1790" i="9"/>
  <c r="H1791" i="9"/>
  <c r="H1792" i="9"/>
  <c r="H1793" i="9"/>
  <c r="H1794" i="9"/>
  <c r="H1795" i="9"/>
  <c r="H1796" i="9"/>
  <c r="H1797" i="9"/>
  <c r="H1798" i="9"/>
  <c r="H1799" i="9"/>
  <c r="H1800" i="9"/>
  <c r="H1801" i="9"/>
  <c r="H1802" i="9"/>
  <c r="H1803" i="9"/>
  <c r="H1804" i="9"/>
  <c r="H1805" i="9"/>
  <c r="H1806" i="9"/>
  <c r="H1807" i="9"/>
  <c r="H1808" i="9"/>
  <c r="H1809" i="9"/>
  <c r="H1810" i="9"/>
  <c r="H1811" i="9"/>
  <c r="H1812" i="9"/>
  <c r="H1813" i="9"/>
  <c r="H1814" i="9"/>
  <c r="H1815" i="9"/>
  <c r="H1816" i="9"/>
  <c r="H1817" i="9"/>
  <c r="H1818" i="9"/>
  <c r="H1819" i="9"/>
  <c r="H1820" i="9"/>
  <c r="H1821" i="9"/>
  <c r="H1822" i="9"/>
  <c r="H1823" i="9"/>
  <c r="H1824" i="9"/>
  <c r="H1825" i="9"/>
  <c r="H1826" i="9"/>
  <c r="H1827" i="9"/>
  <c r="H1828" i="9"/>
  <c r="H1829" i="9"/>
  <c r="H1830" i="9"/>
  <c r="H1831" i="9"/>
  <c r="H1832" i="9"/>
  <c r="H1833" i="9"/>
  <c r="H1834" i="9"/>
  <c r="H1835" i="9"/>
  <c r="H1836" i="9"/>
  <c r="H1837" i="9"/>
  <c r="H1838" i="9"/>
  <c r="H1839" i="9"/>
  <c r="H1840" i="9"/>
  <c r="H1841" i="9"/>
  <c r="H1842" i="9"/>
  <c r="H1843" i="9"/>
  <c r="H1844" i="9"/>
  <c r="H1845" i="9"/>
  <c r="H1846" i="9"/>
  <c r="H1847" i="9"/>
  <c r="H1848" i="9"/>
  <c r="H1849" i="9"/>
  <c r="H1850" i="9"/>
  <c r="H1851" i="9"/>
  <c r="H1852" i="9"/>
  <c r="H1853" i="9"/>
  <c r="H1854" i="9"/>
  <c r="H1855" i="9"/>
  <c r="H1856" i="9"/>
  <c r="H1857" i="9"/>
  <c r="H1858" i="9"/>
  <c r="H1859" i="9"/>
  <c r="H1860" i="9"/>
  <c r="H1861" i="9"/>
  <c r="H1862" i="9"/>
  <c r="H1863" i="9"/>
  <c r="H1864" i="9"/>
  <c r="H1865" i="9"/>
  <c r="H1866" i="9"/>
  <c r="H1867" i="9"/>
  <c r="H1868" i="9"/>
  <c r="H1869" i="9"/>
  <c r="H1870" i="9"/>
  <c r="H1871" i="9"/>
  <c r="H1872" i="9"/>
  <c r="H1873" i="9"/>
  <c r="H1874" i="9"/>
  <c r="H1875" i="9"/>
  <c r="H1876" i="9"/>
  <c r="H1877" i="9"/>
  <c r="H1878" i="9"/>
  <c r="H1879" i="9"/>
  <c r="H1880" i="9"/>
  <c r="H1881" i="9"/>
  <c r="H1882" i="9"/>
  <c r="H1883" i="9"/>
  <c r="H1884" i="9"/>
  <c r="H1885" i="9"/>
  <c r="H1886" i="9"/>
  <c r="H1887" i="9"/>
  <c r="H1888" i="9"/>
  <c r="H1889" i="9"/>
  <c r="H1890" i="9"/>
  <c r="H1891" i="9"/>
  <c r="H1892" i="9"/>
  <c r="H1893" i="9"/>
  <c r="H1894" i="9"/>
  <c r="H1895" i="9"/>
  <c r="H1896" i="9"/>
  <c r="H1897" i="9"/>
  <c r="H1898" i="9"/>
  <c r="H1899" i="9"/>
  <c r="H1900" i="9"/>
  <c r="H1901" i="9"/>
  <c r="H1902" i="9"/>
  <c r="H1903" i="9"/>
  <c r="H1904" i="9"/>
  <c r="H1905" i="9"/>
  <c r="H1906" i="9"/>
  <c r="H1907" i="9"/>
  <c r="H1908" i="9"/>
  <c r="H1909" i="9"/>
  <c r="H1910" i="9"/>
  <c r="H1911" i="9"/>
  <c r="H1912" i="9"/>
  <c r="H1913" i="9"/>
  <c r="H1914" i="9"/>
  <c r="H1915" i="9"/>
  <c r="H1916" i="9"/>
  <c r="H1917" i="9"/>
  <c r="H1918" i="9"/>
  <c r="H1919" i="9"/>
  <c r="H1920" i="9"/>
  <c r="H1921" i="9"/>
  <c r="H1922" i="9"/>
  <c r="H1923" i="9"/>
  <c r="H1924" i="9"/>
  <c r="H1925" i="9"/>
  <c r="H1926" i="9"/>
  <c r="H1927" i="9"/>
  <c r="H1928" i="9"/>
  <c r="H1929" i="9"/>
  <c r="H1930" i="9"/>
  <c r="H1931" i="9"/>
  <c r="H1932" i="9"/>
  <c r="H1933" i="9"/>
  <c r="H1934" i="9"/>
  <c r="H1935" i="9"/>
  <c r="H1936" i="9"/>
  <c r="H1937" i="9"/>
  <c r="H1938" i="9"/>
  <c r="H1939" i="9"/>
  <c r="H1940" i="9"/>
  <c r="H1941" i="9"/>
  <c r="H1942" i="9"/>
  <c r="H1943" i="9"/>
  <c r="H1944" i="9"/>
  <c r="H1945" i="9"/>
  <c r="H1946" i="9"/>
  <c r="H1947" i="9"/>
  <c r="H1948" i="9"/>
  <c r="H1949" i="9"/>
  <c r="H1950" i="9"/>
  <c r="H1951" i="9"/>
  <c r="H1952" i="9"/>
  <c r="H1953" i="9"/>
  <c r="H1954" i="9"/>
  <c r="H1955" i="9"/>
  <c r="H1956" i="9"/>
  <c r="H1957" i="9"/>
  <c r="H1958" i="9"/>
  <c r="H1959" i="9"/>
  <c r="H1960" i="9"/>
  <c r="H1961" i="9"/>
  <c r="H1962" i="9"/>
  <c r="H1963" i="9"/>
  <c r="H1964" i="9"/>
  <c r="H1965" i="9"/>
  <c r="H1966" i="9"/>
  <c r="H1967" i="9"/>
  <c r="H1968" i="9"/>
  <c r="H1969" i="9"/>
  <c r="H1970" i="9"/>
  <c r="H1971" i="9"/>
  <c r="H1972" i="9"/>
  <c r="H1973" i="9"/>
  <c r="H1974" i="9"/>
  <c r="H1975" i="9"/>
  <c r="H1976" i="9"/>
  <c r="H1977" i="9"/>
  <c r="H1978" i="9"/>
  <c r="H1979" i="9"/>
  <c r="H1980" i="9"/>
  <c r="H1981" i="9"/>
  <c r="H1982" i="9"/>
  <c r="H1983" i="9"/>
  <c r="H1984" i="9"/>
  <c r="H1985" i="9"/>
  <c r="H1986" i="9"/>
  <c r="H1987" i="9"/>
  <c r="H1988" i="9"/>
  <c r="H1989" i="9"/>
  <c r="H1990" i="9"/>
  <c r="H1991" i="9"/>
  <c r="H1992" i="9"/>
  <c r="H1993" i="9"/>
  <c r="H1994" i="9"/>
  <c r="H1995" i="9"/>
  <c r="H1996" i="9"/>
  <c r="H1997" i="9"/>
  <c r="H1998" i="9"/>
  <c r="H1999" i="9"/>
  <c r="H2000" i="9"/>
  <c r="H2001" i="9"/>
  <c r="H2002" i="9"/>
  <c r="H2003" i="9"/>
  <c r="H2004" i="9"/>
  <c r="H2005" i="9"/>
  <c r="H2006" i="9"/>
  <c r="H2007" i="9"/>
  <c r="H2008" i="9"/>
  <c r="H2009" i="9"/>
  <c r="H2010" i="9"/>
  <c r="H2011" i="9"/>
  <c r="H2012" i="9"/>
  <c r="H2013" i="9"/>
  <c r="H2014" i="9"/>
  <c r="H2015" i="9"/>
  <c r="H2016" i="9"/>
  <c r="H2017" i="9"/>
  <c r="H2018" i="9"/>
  <c r="H2019" i="9"/>
  <c r="H2020" i="9"/>
  <c r="H2021" i="9"/>
  <c r="H2022" i="9"/>
  <c r="H2023" i="9"/>
  <c r="H2024" i="9"/>
  <c r="H2025" i="9"/>
  <c r="H2026" i="9"/>
  <c r="H2027" i="9"/>
  <c r="H2028" i="9"/>
  <c r="H2029" i="9"/>
  <c r="H2030" i="9"/>
  <c r="H2031" i="9"/>
  <c r="H2032" i="9"/>
  <c r="H2033" i="9"/>
  <c r="H2034" i="9"/>
  <c r="H2035" i="9"/>
  <c r="H2036" i="9"/>
  <c r="H2037" i="9"/>
  <c r="H2038" i="9"/>
  <c r="H2039" i="9"/>
  <c r="H2040" i="9"/>
  <c r="H2041" i="9"/>
  <c r="H2042" i="9"/>
  <c r="H2043" i="9"/>
  <c r="H2044" i="9"/>
  <c r="H2045" i="9"/>
  <c r="H2046" i="9"/>
  <c r="H2047" i="9"/>
  <c r="H2048" i="9"/>
  <c r="H2049" i="9"/>
  <c r="H2050" i="9"/>
  <c r="H2051" i="9"/>
  <c r="H2052" i="9"/>
  <c r="H2053" i="9"/>
  <c r="H2054" i="9"/>
  <c r="H2055" i="9"/>
  <c r="H2056" i="9"/>
  <c r="H2057" i="9"/>
  <c r="H2058" i="9"/>
  <c r="H2059" i="9"/>
  <c r="H2060" i="9"/>
  <c r="H2061" i="9"/>
  <c r="H2062" i="9"/>
  <c r="H2063" i="9"/>
  <c r="H2064" i="9"/>
  <c r="H2065" i="9"/>
  <c r="H2066" i="9"/>
  <c r="H2067" i="9"/>
  <c r="H2068" i="9"/>
  <c r="H2069" i="9"/>
  <c r="H2070" i="9"/>
  <c r="H2071" i="9"/>
  <c r="H2072" i="9"/>
  <c r="H2073" i="9"/>
  <c r="H2074" i="9"/>
  <c r="H2075" i="9"/>
  <c r="H2076" i="9"/>
  <c r="H2077" i="9"/>
  <c r="H2078" i="9"/>
  <c r="H2079" i="9"/>
  <c r="H2080" i="9"/>
  <c r="H2081" i="9"/>
  <c r="H2082" i="9"/>
  <c r="H2083" i="9"/>
  <c r="H2084" i="9"/>
  <c r="H2085" i="9"/>
  <c r="H2086" i="9"/>
  <c r="H2087" i="9"/>
  <c r="H2088" i="9"/>
  <c r="H2089" i="9"/>
  <c r="H2090" i="9"/>
  <c r="H2091" i="9"/>
  <c r="H2092" i="9"/>
  <c r="H2093" i="9"/>
  <c r="H2094" i="9"/>
  <c r="H2095" i="9"/>
  <c r="H2096" i="9"/>
  <c r="H2097" i="9"/>
  <c r="H2098" i="9"/>
  <c r="H2099" i="9"/>
  <c r="H2100" i="9"/>
  <c r="H2101" i="9"/>
  <c r="H2102" i="9"/>
  <c r="H2103" i="9"/>
  <c r="H2104" i="9"/>
  <c r="H2105" i="9"/>
  <c r="H2106" i="9"/>
  <c r="H2107" i="9"/>
  <c r="H2108" i="9"/>
  <c r="H2109" i="9"/>
  <c r="H2110" i="9"/>
  <c r="H2111" i="9"/>
  <c r="H2112" i="9"/>
  <c r="H2113" i="9"/>
  <c r="H2114" i="9"/>
  <c r="H2115" i="9"/>
  <c r="H2116" i="9"/>
  <c r="H2117" i="9"/>
  <c r="H2118" i="9"/>
  <c r="H2119" i="9"/>
  <c r="H2120" i="9"/>
  <c r="H2121" i="9"/>
  <c r="H2122" i="9"/>
  <c r="H2123" i="9"/>
  <c r="H2124" i="9"/>
  <c r="H2125" i="9"/>
  <c r="H2126" i="9"/>
  <c r="H2127" i="9"/>
  <c r="H2128" i="9"/>
  <c r="H2129" i="9"/>
  <c r="H2130" i="9"/>
  <c r="H2131" i="9"/>
  <c r="H2132" i="9"/>
  <c r="H2133" i="9"/>
  <c r="H2134" i="9"/>
  <c r="H2135" i="9"/>
  <c r="H2136" i="9"/>
  <c r="H2137" i="9"/>
  <c r="H2138" i="9"/>
  <c r="H2139" i="9"/>
  <c r="H2140" i="9"/>
  <c r="H2141" i="9"/>
  <c r="H2142" i="9"/>
  <c r="H2143" i="9"/>
  <c r="H2144" i="9"/>
  <c r="H2145" i="9"/>
  <c r="H2146" i="9"/>
  <c r="H2147" i="9"/>
  <c r="H2148" i="9"/>
  <c r="H2149" i="9"/>
  <c r="H2150" i="9"/>
  <c r="H2151" i="9"/>
  <c r="H2152" i="9"/>
  <c r="H2153" i="9"/>
  <c r="H2154" i="9"/>
  <c r="H2155" i="9"/>
  <c r="H2156" i="9"/>
  <c r="H2157" i="9"/>
  <c r="H2158" i="9"/>
  <c r="H2159" i="9"/>
  <c r="H2160" i="9"/>
  <c r="H2161" i="9"/>
  <c r="H2162" i="9"/>
  <c r="H2163" i="9"/>
  <c r="H2164" i="9"/>
  <c r="H2165" i="9"/>
  <c r="H2166" i="9"/>
  <c r="H2167" i="9"/>
  <c r="H2168" i="9"/>
  <c r="H2169" i="9"/>
  <c r="H2170" i="9"/>
  <c r="H2171" i="9"/>
  <c r="H2172" i="9"/>
  <c r="H2173" i="9"/>
  <c r="H2174" i="9"/>
  <c r="H2175" i="9"/>
  <c r="H2176" i="9"/>
  <c r="H2177" i="9"/>
  <c r="H2178" i="9"/>
  <c r="H2179" i="9"/>
  <c r="H2180" i="9"/>
  <c r="H2181" i="9"/>
  <c r="H2182" i="9"/>
  <c r="H2183" i="9"/>
  <c r="H2184" i="9"/>
  <c r="H2185" i="9"/>
  <c r="H2186" i="9"/>
  <c r="H2187" i="9"/>
  <c r="H2188" i="9"/>
  <c r="H2189" i="9"/>
  <c r="H2190" i="9"/>
  <c r="H2191" i="9"/>
  <c r="H2192" i="9"/>
  <c r="H2193" i="9"/>
  <c r="H2194" i="9"/>
  <c r="H2195" i="9"/>
  <c r="H2196" i="9"/>
  <c r="H2197" i="9"/>
  <c r="H2198" i="9"/>
  <c r="H2199" i="9"/>
  <c r="H2200" i="9"/>
  <c r="H2201" i="9"/>
  <c r="H2202" i="9"/>
  <c r="H2203" i="9"/>
  <c r="H2204" i="9"/>
  <c r="H2205" i="9"/>
  <c r="H2206" i="9"/>
  <c r="H2207" i="9"/>
  <c r="H2208" i="9"/>
  <c r="H2209" i="9"/>
  <c r="H2210" i="9"/>
  <c r="H2211" i="9"/>
  <c r="H2212" i="9"/>
  <c r="H2213" i="9"/>
  <c r="H2214" i="9"/>
  <c r="H2215" i="9"/>
  <c r="H2216" i="9"/>
  <c r="H2217" i="9"/>
  <c r="H2218" i="9"/>
  <c r="H2219" i="9"/>
  <c r="H2220" i="9"/>
  <c r="H2221" i="9"/>
  <c r="H2222" i="9"/>
  <c r="H2223" i="9"/>
  <c r="H2224" i="9"/>
  <c r="H2225" i="9"/>
  <c r="H2226" i="9"/>
  <c r="H2227" i="9"/>
  <c r="H2228" i="9"/>
  <c r="H2229" i="9"/>
  <c r="H2230" i="9"/>
  <c r="H2231" i="9"/>
  <c r="H2232" i="9"/>
  <c r="H2233" i="9"/>
  <c r="H2234" i="9"/>
  <c r="H2235" i="9"/>
  <c r="H2236" i="9"/>
  <c r="H2237" i="9"/>
  <c r="H2238" i="9"/>
  <c r="H2239" i="9"/>
  <c r="H2240" i="9"/>
  <c r="H2241" i="9"/>
  <c r="H2242" i="9"/>
  <c r="H2243" i="9"/>
  <c r="H2244" i="9"/>
  <c r="H2245" i="9"/>
  <c r="H2246" i="9"/>
  <c r="H2247" i="9"/>
  <c r="H2248" i="9"/>
  <c r="H2249" i="9"/>
  <c r="H2250" i="9"/>
  <c r="H2251" i="9"/>
  <c r="H2252" i="9"/>
  <c r="H2253" i="9"/>
  <c r="H2254" i="9"/>
  <c r="H2255" i="9"/>
  <c r="H2256" i="9"/>
  <c r="H2257" i="9"/>
  <c r="H2258" i="9"/>
  <c r="H2259" i="9"/>
  <c r="H2260" i="9"/>
  <c r="H2261" i="9"/>
  <c r="H2262" i="9"/>
  <c r="H2263" i="9"/>
  <c r="H2264" i="9"/>
  <c r="H2265" i="9"/>
  <c r="H2266" i="9"/>
  <c r="H2267" i="9"/>
  <c r="H2268" i="9"/>
  <c r="H2269" i="9"/>
  <c r="H2270" i="9"/>
  <c r="H2271" i="9"/>
  <c r="H2272" i="9"/>
  <c r="H2273" i="9"/>
  <c r="H2274" i="9"/>
  <c r="H2275" i="9"/>
  <c r="H2276" i="9"/>
  <c r="H2277" i="9"/>
  <c r="H2278" i="9"/>
  <c r="H2279" i="9"/>
  <c r="H2280" i="9"/>
  <c r="H2281" i="9"/>
  <c r="H2282" i="9"/>
  <c r="H2283" i="9"/>
  <c r="H2284" i="9"/>
  <c r="H2285" i="9"/>
  <c r="H2286" i="9"/>
  <c r="H2287" i="9"/>
  <c r="H2288" i="9"/>
  <c r="H2289" i="9"/>
  <c r="H2290" i="9"/>
  <c r="H2291" i="9"/>
  <c r="H2292" i="9"/>
  <c r="H2293" i="9"/>
  <c r="H2294" i="9"/>
  <c r="H2295" i="9"/>
  <c r="H2296" i="9"/>
  <c r="H2297" i="9"/>
  <c r="H2298" i="9"/>
  <c r="H2299" i="9"/>
  <c r="H2300" i="9"/>
  <c r="H2301" i="9"/>
  <c r="H2302" i="9"/>
  <c r="H2303" i="9"/>
  <c r="H2304" i="9"/>
  <c r="H2305" i="9"/>
  <c r="H2306" i="9"/>
  <c r="H2307" i="9"/>
  <c r="H2308" i="9"/>
  <c r="H2309" i="9"/>
  <c r="H2310" i="9"/>
  <c r="H2311" i="9"/>
  <c r="H2312" i="9"/>
  <c r="H2313" i="9"/>
  <c r="H2314" i="9"/>
  <c r="H2315" i="9"/>
  <c r="H2316" i="9"/>
  <c r="H2317" i="9"/>
  <c r="H2318" i="9"/>
  <c r="H2319" i="9"/>
  <c r="H2320" i="9"/>
  <c r="H2321" i="9"/>
  <c r="H2322" i="9"/>
  <c r="H2323" i="9"/>
  <c r="H2324" i="9"/>
  <c r="H2325" i="9"/>
  <c r="H2326" i="9"/>
  <c r="H2327" i="9"/>
  <c r="H2328" i="9"/>
  <c r="H2329" i="9"/>
  <c r="H2330" i="9"/>
  <c r="H2331" i="9"/>
  <c r="H2332" i="9"/>
  <c r="H2333" i="9"/>
  <c r="H2334" i="9"/>
  <c r="H2335" i="9"/>
  <c r="H2336" i="9"/>
  <c r="H2337" i="9"/>
  <c r="H2338" i="9"/>
  <c r="H2339" i="9"/>
  <c r="H2340" i="9"/>
  <c r="H2341" i="9"/>
  <c r="H2342" i="9"/>
  <c r="H2343" i="9"/>
  <c r="H2344" i="9"/>
  <c r="H2345" i="9"/>
  <c r="H2346" i="9"/>
  <c r="H2347" i="9"/>
  <c r="H2348" i="9"/>
  <c r="H2349" i="9"/>
  <c r="H2350" i="9"/>
  <c r="H2351" i="9"/>
  <c r="H2352" i="9"/>
  <c r="H2353" i="9"/>
  <c r="H2354" i="9"/>
  <c r="H2355" i="9"/>
  <c r="H2356" i="9"/>
  <c r="H2357" i="9"/>
  <c r="H2358" i="9"/>
  <c r="H2359" i="9"/>
  <c r="H2360" i="9"/>
  <c r="H2361" i="9"/>
  <c r="H2362" i="9"/>
  <c r="H2363" i="9"/>
  <c r="H2364" i="9"/>
  <c r="H2365" i="9"/>
  <c r="H2366" i="9"/>
  <c r="H2367" i="9"/>
  <c r="H2368" i="9"/>
  <c r="H2369" i="9"/>
  <c r="H2370" i="9"/>
  <c r="H2371" i="9"/>
  <c r="H2372" i="9"/>
  <c r="H2373" i="9"/>
  <c r="H2374" i="9"/>
  <c r="H2375" i="9"/>
  <c r="H2376" i="9"/>
  <c r="H2377" i="9"/>
  <c r="H2378" i="9"/>
  <c r="H2379" i="9"/>
  <c r="H2380" i="9"/>
  <c r="H2381" i="9"/>
  <c r="H2382" i="9"/>
  <c r="H2383" i="9"/>
  <c r="H2384" i="9"/>
  <c r="H2385" i="9"/>
  <c r="H2386" i="9"/>
  <c r="H2387" i="9"/>
  <c r="H2388" i="9"/>
  <c r="H2389" i="9"/>
  <c r="H2390" i="9"/>
  <c r="H2391" i="9"/>
  <c r="H2392" i="9"/>
  <c r="H2393" i="9"/>
  <c r="H2394" i="9"/>
  <c r="H2395" i="9"/>
  <c r="H2396" i="9"/>
  <c r="H2397" i="9"/>
  <c r="H2398" i="9"/>
  <c r="H2399" i="9"/>
  <c r="H2400" i="9"/>
  <c r="H2401" i="9"/>
  <c r="H2402" i="9"/>
  <c r="H2403" i="9"/>
  <c r="H2404" i="9"/>
  <c r="H2405" i="9"/>
  <c r="H2406" i="9"/>
  <c r="H2407" i="9"/>
  <c r="H2408" i="9"/>
  <c r="H2409" i="9"/>
  <c r="H2410" i="9"/>
  <c r="H2411" i="9"/>
  <c r="H2412" i="9"/>
  <c r="H2413" i="9"/>
  <c r="H2414" i="9"/>
  <c r="H2415" i="9"/>
  <c r="H2416" i="9"/>
  <c r="H2417" i="9"/>
  <c r="H2418" i="9"/>
  <c r="H2419" i="9"/>
  <c r="H2420" i="9"/>
  <c r="H2421" i="9"/>
  <c r="H2422" i="9"/>
  <c r="H2423" i="9"/>
  <c r="H2424" i="9"/>
  <c r="H2425" i="9"/>
  <c r="H2426" i="9"/>
  <c r="H2427" i="9"/>
  <c r="H2428" i="9"/>
  <c r="H2429" i="9"/>
  <c r="H2430" i="9"/>
  <c r="H2431" i="9"/>
  <c r="H2432" i="9"/>
  <c r="H2433" i="9"/>
  <c r="H2434" i="9"/>
  <c r="H2435" i="9"/>
  <c r="H2436" i="9"/>
  <c r="H2437" i="9"/>
  <c r="H2438" i="9"/>
  <c r="H2439" i="9"/>
  <c r="H2440" i="9"/>
  <c r="H2441" i="9"/>
  <c r="H2442" i="9"/>
  <c r="H2443" i="9"/>
  <c r="H2444" i="9"/>
  <c r="H2445" i="9"/>
  <c r="H2446" i="9"/>
  <c r="H2447" i="9"/>
  <c r="H2448" i="9"/>
  <c r="H2449" i="9"/>
  <c r="H2450" i="9"/>
  <c r="H2451" i="9"/>
  <c r="H2452" i="9"/>
  <c r="H2453" i="9"/>
  <c r="H2454" i="9"/>
  <c r="H2455" i="9"/>
  <c r="H2456" i="9"/>
  <c r="H2457" i="9"/>
  <c r="H2458" i="9"/>
  <c r="H2459" i="9"/>
  <c r="H2460" i="9"/>
  <c r="H2461" i="9"/>
  <c r="H2462" i="9"/>
  <c r="H2463" i="9"/>
  <c r="H2464" i="9"/>
  <c r="H2465" i="9"/>
  <c r="H2466" i="9"/>
  <c r="H2467" i="9"/>
  <c r="H2468" i="9"/>
  <c r="H2469" i="9"/>
  <c r="H2470" i="9"/>
  <c r="H2471" i="9"/>
  <c r="H2472" i="9"/>
  <c r="H2473" i="9"/>
  <c r="H2474" i="9"/>
  <c r="H2475" i="9"/>
  <c r="H2476" i="9"/>
  <c r="H2477" i="9"/>
  <c r="H2478" i="9"/>
  <c r="H2479" i="9"/>
  <c r="H2480" i="9"/>
  <c r="H2481" i="9"/>
  <c r="H2482" i="9"/>
  <c r="H2483" i="9"/>
  <c r="H2484" i="9"/>
  <c r="H2485" i="9"/>
  <c r="H2486" i="9"/>
  <c r="H2487" i="9"/>
  <c r="H2488" i="9"/>
  <c r="H2489" i="9"/>
  <c r="H2490" i="9"/>
  <c r="H2491" i="9"/>
  <c r="H2492" i="9"/>
  <c r="H2493" i="9"/>
  <c r="H2494" i="9"/>
  <c r="H2495" i="9"/>
  <c r="H2496" i="9"/>
  <c r="H2497" i="9"/>
  <c r="H2498" i="9"/>
  <c r="H2499" i="9"/>
  <c r="H2500" i="9"/>
  <c r="H2501" i="9"/>
  <c r="H2502" i="9"/>
  <c r="H2503" i="9"/>
  <c r="H2504" i="9"/>
  <c r="H2505" i="9"/>
  <c r="H2506" i="9"/>
  <c r="H2507" i="9"/>
  <c r="H2508" i="9"/>
  <c r="H2509" i="9"/>
  <c r="H2510" i="9"/>
  <c r="H2511" i="9"/>
  <c r="H2512" i="9"/>
  <c r="H2513" i="9"/>
  <c r="H2514" i="9"/>
  <c r="H2515" i="9"/>
  <c r="H2516" i="9"/>
  <c r="H2517" i="9"/>
  <c r="H2518" i="9"/>
  <c r="H2519" i="9"/>
  <c r="H2520" i="9"/>
  <c r="H2521" i="9"/>
  <c r="H2522" i="9"/>
  <c r="H2523" i="9"/>
  <c r="H2524" i="9"/>
  <c r="H2525" i="9"/>
  <c r="H2526" i="9"/>
  <c r="H2527" i="9"/>
  <c r="H2528" i="9"/>
  <c r="H2529" i="9"/>
  <c r="H2530" i="9"/>
  <c r="H2531" i="9"/>
  <c r="H2532" i="9"/>
  <c r="H2533" i="9"/>
  <c r="H2534" i="9"/>
  <c r="H2535" i="9"/>
  <c r="H2536" i="9"/>
  <c r="H2537" i="9"/>
  <c r="H2538" i="9"/>
  <c r="H2539" i="9"/>
  <c r="H2540" i="9"/>
  <c r="H2541" i="9"/>
  <c r="H2542" i="9"/>
  <c r="H2543" i="9"/>
  <c r="H2544" i="9"/>
  <c r="H2545" i="9"/>
  <c r="H2546" i="9"/>
  <c r="H2547" i="9"/>
  <c r="H2548" i="9"/>
  <c r="H2549" i="9"/>
  <c r="H2550" i="9"/>
  <c r="H2551" i="9"/>
  <c r="H2552" i="9"/>
  <c r="H2553" i="9"/>
  <c r="H2554" i="9"/>
  <c r="H2555" i="9"/>
  <c r="H2556" i="9"/>
  <c r="H2557" i="9"/>
  <c r="H2558" i="9"/>
  <c r="H2559" i="9"/>
  <c r="H2560" i="9"/>
  <c r="H2561" i="9"/>
  <c r="H2562" i="9"/>
  <c r="H2563" i="9"/>
  <c r="H2564" i="9"/>
  <c r="H2565" i="9"/>
  <c r="H2566" i="9"/>
  <c r="H2567" i="9"/>
  <c r="H2568" i="9"/>
  <c r="H2569" i="9"/>
  <c r="H2570" i="9"/>
  <c r="H2571" i="9"/>
  <c r="H2572" i="9"/>
  <c r="H2573" i="9"/>
  <c r="H2574" i="9"/>
  <c r="H2575" i="9"/>
  <c r="H2576" i="9"/>
  <c r="H2577" i="9"/>
  <c r="H2578" i="9"/>
  <c r="H2579" i="9"/>
  <c r="H2580" i="9"/>
  <c r="H2581" i="9"/>
  <c r="H2582" i="9"/>
  <c r="H2583" i="9"/>
  <c r="H2584" i="9"/>
  <c r="H2585" i="9"/>
  <c r="H2586" i="9"/>
  <c r="H2587" i="9"/>
  <c r="H2588" i="9"/>
  <c r="H2589" i="9"/>
  <c r="H2590" i="9"/>
  <c r="H2591" i="9"/>
  <c r="H2592" i="9"/>
  <c r="H2593" i="9"/>
  <c r="H2594" i="9"/>
  <c r="H2595" i="9"/>
  <c r="H2596" i="9"/>
  <c r="H2597" i="9"/>
  <c r="H2598" i="9"/>
  <c r="H2599" i="9"/>
  <c r="H2600" i="9"/>
  <c r="H2601" i="9"/>
  <c r="H2602" i="9"/>
  <c r="H2603" i="9"/>
  <c r="H2604" i="9"/>
  <c r="H2605" i="9"/>
  <c r="H2606" i="9"/>
  <c r="H2607" i="9"/>
  <c r="H2608" i="9"/>
  <c r="H2609" i="9"/>
  <c r="H2610" i="9"/>
  <c r="H2611" i="9"/>
  <c r="H2612" i="9"/>
  <c r="H2613" i="9"/>
  <c r="H2614" i="9"/>
  <c r="H2615" i="9"/>
  <c r="H2616" i="9"/>
  <c r="H2617" i="9"/>
  <c r="H2618" i="9"/>
  <c r="H2619" i="9"/>
  <c r="H2620" i="9"/>
  <c r="H2621" i="9"/>
  <c r="H2622" i="9"/>
  <c r="H2623" i="9"/>
  <c r="H2624" i="9"/>
  <c r="H2625" i="9"/>
  <c r="H2626" i="9"/>
  <c r="H2627" i="9"/>
  <c r="H2628" i="9"/>
  <c r="H2629" i="9"/>
  <c r="H2630" i="9"/>
  <c r="H2631" i="9"/>
  <c r="H2632" i="9"/>
  <c r="H2633" i="9"/>
  <c r="H2634" i="9"/>
  <c r="H2635" i="9"/>
  <c r="H2636" i="9"/>
  <c r="H2637" i="9"/>
  <c r="H2638" i="9"/>
  <c r="H2639" i="9"/>
  <c r="H2640" i="9"/>
  <c r="H2641" i="9"/>
  <c r="H2642" i="9"/>
  <c r="H2643" i="9"/>
  <c r="H2644" i="9"/>
  <c r="H2645" i="9"/>
  <c r="H2646" i="9"/>
  <c r="H2647" i="9"/>
  <c r="H2648" i="9"/>
  <c r="H2649" i="9"/>
  <c r="H2650" i="9"/>
  <c r="H2651" i="9"/>
  <c r="H2652" i="9"/>
  <c r="H2653" i="9"/>
  <c r="H2654" i="9"/>
  <c r="H2655" i="9"/>
  <c r="H2656" i="9"/>
  <c r="H2657" i="9"/>
  <c r="H2658" i="9"/>
  <c r="H2659" i="9"/>
  <c r="H2660" i="9"/>
  <c r="H2661" i="9"/>
  <c r="H2662" i="9"/>
  <c r="H2663" i="9"/>
  <c r="H2664" i="9"/>
  <c r="H2665" i="9"/>
  <c r="H2666" i="9"/>
  <c r="H2667" i="9"/>
  <c r="H2668" i="9"/>
  <c r="H2669" i="9"/>
  <c r="H2670" i="9"/>
  <c r="H2671" i="9"/>
  <c r="H2672" i="9"/>
  <c r="H2673" i="9"/>
  <c r="H2674" i="9"/>
  <c r="H2675" i="9"/>
  <c r="H2676" i="9"/>
  <c r="H2677" i="9"/>
  <c r="H2678" i="9"/>
  <c r="H2679" i="9"/>
  <c r="H2680" i="9"/>
  <c r="H2681" i="9"/>
  <c r="H2682" i="9"/>
  <c r="H2683" i="9"/>
  <c r="H2684" i="9"/>
  <c r="H2685" i="9"/>
  <c r="H2686" i="9"/>
  <c r="H2687" i="9"/>
  <c r="H2688" i="9"/>
  <c r="H2689" i="9"/>
  <c r="H2690" i="9"/>
  <c r="H2691" i="9"/>
  <c r="H2692" i="9"/>
  <c r="H2693" i="9"/>
  <c r="H2694" i="9"/>
  <c r="H2695" i="9"/>
  <c r="H2696" i="9"/>
  <c r="H2697" i="9"/>
  <c r="H2698" i="9"/>
  <c r="H2699" i="9"/>
  <c r="H2700" i="9"/>
  <c r="H2701" i="9"/>
  <c r="H2702" i="9"/>
  <c r="H2703" i="9"/>
  <c r="H2704" i="9"/>
  <c r="H2705" i="9"/>
  <c r="H2706" i="9"/>
  <c r="H2707" i="9"/>
  <c r="H2708" i="9"/>
  <c r="H2709" i="9"/>
  <c r="H2710" i="9"/>
  <c r="H2711" i="9"/>
  <c r="H2712" i="9"/>
  <c r="H2713" i="9"/>
  <c r="H2714" i="9"/>
  <c r="H2715" i="9"/>
  <c r="H2716" i="9"/>
  <c r="H2717" i="9"/>
  <c r="H2718" i="9"/>
  <c r="H2719" i="9"/>
  <c r="H2720" i="9"/>
  <c r="H2721" i="9"/>
  <c r="H2722" i="9"/>
  <c r="H2723" i="9"/>
  <c r="H2724" i="9"/>
  <c r="H2725" i="9"/>
  <c r="H2726" i="9"/>
  <c r="H2727" i="9"/>
  <c r="H2728" i="9"/>
  <c r="H2729" i="9"/>
  <c r="H2730" i="9"/>
  <c r="H2731" i="9"/>
  <c r="H2732" i="9"/>
  <c r="H2733" i="9"/>
  <c r="H2734" i="9"/>
  <c r="H2735" i="9"/>
  <c r="H2736" i="9"/>
  <c r="H2737" i="9"/>
  <c r="H2738" i="9"/>
  <c r="H2739" i="9"/>
  <c r="H2740" i="9"/>
  <c r="H2741" i="9"/>
  <c r="H2742" i="9"/>
  <c r="H2743" i="9"/>
  <c r="H2744" i="9"/>
  <c r="H2745" i="9"/>
  <c r="H2746" i="9"/>
  <c r="H2747" i="9"/>
  <c r="H2748" i="9"/>
  <c r="H2749" i="9"/>
  <c r="H2750" i="9"/>
  <c r="H2751" i="9"/>
  <c r="H2752" i="9"/>
  <c r="H2753" i="9"/>
  <c r="H2754" i="9"/>
  <c r="H2755" i="9"/>
  <c r="H2756" i="9"/>
  <c r="H2757" i="9"/>
  <c r="H2758" i="9"/>
  <c r="H2759" i="9"/>
  <c r="H2760" i="9"/>
  <c r="H2761" i="9"/>
  <c r="H2762" i="9"/>
  <c r="H2763" i="9"/>
  <c r="H2764" i="9"/>
  <c r="H2765" i="9"/>
  <c r="H2766" i="9"/>
  <c r="H2767" i="9"/>
  <c r="H2768" i="9"/>
  <c r="H2769" i="9"/>
  <c r="H2770" i="9"/>
  <c r="H2771" i="9"/>
  <c r="H2772" i="9"/>
  <c r="H2773" i="9"/>
  <c r="H2774" i="9"/>
  <c r="H2775" i="9"/>
  <c r="H2776" i="9"/>
  <c r="H2777" i="9"/>
  <c r="H2778" i="9"/>
  <c r="H2779" i="9"/>
  <c r="H2780" i="9"/>
  <c r="H2781" i="9"/>
  <c r="H2782" i="9"/>
  <c r="H2783" i="9"/>
  <c r="H2784" i="9"/>
  <c r="H2785" i="9"/>
  <c r="H2786" i="9"/>
  <c r="H2787" i="9"/>
  <c r="H2788" i="9"/>
  <c r="H2789" i="9"/>
  <c r="H2790" i="9"/>
  <c r="H2791" i="9"/>
  <c r="H2792" i="9"/>
  <c r="H2793" i="9"/>
  <c r="H2794" i="9"/>
  <c r="H2795" i="9"/>
  <c r="H2796" i="9"/>
  <c r="H2797" i="9"/>
  <c r="H2798" i="9"/>
  <c r="H2799" i="9"/>
  <c r="H2800" i="9"/>
  <c r="H2801" i="9"/>
  <c r="H2802" i="9"/>
  <c r="H2803" i="9"/>
  <c r="H2804" i="9"/>
  <c r="H2805" i="9"/>
  <c r="H2806" i="9"/>
  <c r="H2807" i="9"/>
  <c r="H2808" i="9"/>
  <c r="H2809" i="9"/>
  <c r="H2810" i="9"/>
  <c r="H2811" i="9"/>
  <c r="H2812" i="9"/>
  <c r="H2813" i="9"/>
  <c r="H2814" i="9"/>
  <c r="H2815" i="9"/>
  <c r="H2816" i="9"/>
  <c r="H2817" i="9"/>
  <c r="H2818" i="9"/>
  <c r="H2819" i="9"/>
  <c r="H2820" i="9"/>
  <c r="H2821" i="9"/>
  <c r="H2822" i="9"/>
  <c r="H2823" i="9"/>
  <c r="H2824" i="9"/>
  <c r="H2825" i="9"/>
  <c r="H2826" i="9"/>
  <c r="H2827" i="9"/>
  <c r="H2828" i="9"/>
  <c r="H2829" i="9"/>
  <c r="H2830" i="9"/>
  <c r="H2831" i="9"/>
  <c r="H2832" i="9"/>
  <c r="H2833" i="9"/>
  <c r="H2834" i="9"/>
  <c r="H2835" i="9"/>
  <c r="H2836" i="9"/>
  <c r="H2837" i="9"/>
  <c r="H2838" i="9"/>
  <c r="H2839" i="9"/>
  <c r="H2840" i="9"/>
  <c r="H2841" i="9"/>
  <c r="H2842" i="9"/>
  <c r="H2843" i="9"/>
  <c r="H2844" i="9"/>
  <c r="H2845" i="9"/>
  <c r="H2846" i="9"/>
  <c r="H2847" i="9"/>
  <c r="H2848" i="9"/>
  <c r="H2849" i="9"/>
  <c r="H2850" i="9"/>
  <c r="H2851" i="9"/>
  <c r="H2852" i="9"/>
  <c r="H2853" i="9"/>
  <c r="H2854" i="9"/>
  <c r="H2855" i="9"/>
  <c r="H2856" i="9"/>
  <c r="H2857" i="9"/>
  <c r="H2858" i="9"/>
  <c r="H2859" i="9"/>
  <c r="H2860" i="9"/>
  <c r="H2861" i="9"/>
  <c r="H2862" i="9"/>
  <c r="H2863" i="9"/>
  <c r="H2864" i="9"/>
  <c r="H2865" i="9"/>
  <c r="H2866" i="9"/>
  <c r="H2867" i="9"/>
  <c r="H2868" i="9"/>
  <c r="H2869" i="9"/>
  <c r="H2870" i="9"/>
  <c r="H2871" i="9"/>
  <c r="H2872" i="9"/>
  <c r="H2873" i="9"/>
  <c r="H2874" i="9"/>
  <c r="H2875" i="9"/>
  <c r="H2876" i="9"/>
  <c r="H2877" i="9"/>
  <c r="H2878" i="9"/>
  <c r="H2879" i="9"/>
  <c r="H2880" i="9"/>
  <c r="H2881" i="9"/>
  <c r="H2882" i="9"/>
  <c r="H2883" i="9"/>
  <c r="H2884" i="9"/>
  <c r="H2885" i="9"/>
  <c r="H2886" i="9"/>
  <c r="H2887" i="9"/>
  <c r="H2888" i="9"/>
  <c r="H2889" i="9"/>
  <c r="H2890" i="9"/>
  <c r="H2891" i="9"/>
  <c r="H2892" i="9"/>
  <c r="H2893" i="9"/>
  <c r="H2894" i="9"/>
  <c r="H2895" i="9"/>
  <c r="H2896" i="9"/>
  <c r="H2897" i="9"/>
  <c r="H2898" i="9"/>
  <c r="H2899" i="9"/>
  <c r="H2900" i="9"/>
  <c r="H2901" i="9"/>
  <c r="H2902" i="9"/>
  <c r="H2903" i="9"/>
  <c r="H2904" i="9"/>
  <c r="H2905" i="9"/>
  <c r="H2906" i="9"/>
  <c r="H2907" i="9"/>
  <c r="H2908" i="9"/>
  <c r="H2909" i="9"/>
  <c r="H2910" i="9"/>
  <c r="H2911" i="9"/>
  <c r="H2912" i="9"/>
  <c r="H2913" i="9"/>
  <c r="H2914" i="9"/>
  <c r="H2915" i="9"/>
  <c r="H2916" i="9"/>
  <c r="H2917" i="9"/>
  <c r="H2918" i="9"/>
  <c r="H2919" i="9"/>
  <c r="H2920" i="9"/>
  <c r="H2921" i="9"/>
  <c r="H2922" i="9"/>
  <c r="H2923" i="9"/>
  <c r="H2924" i="9"/>
  <c r="H2925" i="9"/>
  <c r="H2926" i="9"/>
  <c r="H2927" i="9"/>
  <c r="H2928" i="9"/>
  <c r="H2929" i="9"/>
  <c r="H2930" i="9"/>
  <c r="H2931" i="9"/>
  <c r="H2932" i="9"/>
  <c r="H2933" i="9"/>
  <c r="H2934" i="9"/>
  <c r="H2935" i="9"/>
  <c r="H2936" i="9"/>
  <c r="H2937" i="9"/>
  <c r="H2938" i="9"/>
  <c r="H2939" i="9"/>
  <c r="H2940" i="9"/>
  <c r="H2941" i="9"/>
  <c r="H2942" i="9"/>
  <c r="H2943" i="9"/>
  <c r="H2944" i="9"/>
  <c r="H2945" i="9"/>
  <c r="H2946" i="9"/>
  <c r="H2947" i="9"/>
  <c r="H2948" i="9"/>
  <c r="H2949" i="9"/>
  <c r="H2950" i="9"/>
  <c r="H2951" i="9"/>
  <c r="H2952" i="9"/>
  <c r="H2953" i="9"/>
  <c r="H2954" i="9"/>
  <c r="H2955" i="9"/>
  <c r="H2956" i="9"/>
  <c r="H2957" i="9"/>
  <c r="H2958" i="9"/>
  <c r="H2959" i="9"/>
  <c r="H2960" i="9"/>
  <c r="H2961" i="9"/>
  <c r="H2962" i="9"/>
  <c r="H2963" i="9"/>
  <c r="H2964" i="9"/>
  <c r="H2965" i="9"/>
  <c r="H2966" i="9"/>
  <c r="H2967" i="9"/>
  <c r="H2968" i="9"/>
  <c r="H2969" i="9"/>
  <c r="H2970" i="9"/>
  <c r="H2971" i="9"/>
  <c r="H2972" i="9"/>
  <c r="H2973" i="9"/>
  <c r="H2974" i="9"/>
  <c r="H2975" i="9"/>
  <c r="H2976" i="9"/>
  <c r="H2977" i="9"/>
  <c r="H2978" i="9"/>
  <c r="H2979" i="9"/>
  <c r="H2980" i="9"/>
  <c r="H2981" i="9"/>
  <c r="H2982" i="9"/>
  <c r="H2983" i="9"/>
  <c r="H2984" i="9"/>
  <c r="H2985" i="9"/>
  <c r="H2986" i="9"/>
  <c r="H2987" i="9"/>
  <c r="H2988" i="9"/>
  <c r="H2989" i="9"/>
  <c r="H2990" i="9"/>
  <c r="H2991" i="9"/>
  <c r="H2992" i="9"/>
  <c r="H2993" i="9"/>
  <c r="H2994" i="9"/>
  <c r="H2995" i="9"/>
  <c r="H2996" i="9"/>
  <c r="H2997" i="9"/>
  <c r="H2998" i="9"/>
  <c r="H2999" i="9"/>
  <c r="H3000" i="9"/>
  <c r="H3001" i="9"/>
  <c r="H3002" i="9"/>
  <c r="H3003" i="9"/>
  <c r="H3004" i="9"/>
  <c r="H3005" i="9"/>
  <c r="H3006" i="9"/>
  <c r="H3007" i="9"/>
  <c r="H3008" i="9"/>
  <c r="H3009" i="9"/>
  <c r="H3010" i="9"/>
  <c r="H3011" i="9"/>
  <c r="H3012" i="9"/>
  <c r="H3013" i="9"/>
  <c r="H3014" i="9"/>
  <c r="H3015" i="9"/>
  <c r="H3016" i="9"/>
  <c r="H3017" i="9"/>
  <c r="H3018" i="9"/>
  <c r="H3019" i="9"/>
  <c r="H3020" i="9"/>
  <c r="H3021" i="9"/>
  <c r="H3022" i="9"/>
  <c r="H3023" i="9"/>
  <c r="H3024" i="9"/>
  <c r="H3025" i="9"/>
  <c r="H3026" i="9"/>
  <c r="H3027" i="9"/>
  <c r="H3028" i="9"/>
  <c r="H3029" i="9"/>
  <c r="H3030" i="9"/>
  <c r="H3031" i="9"/>
  <c r="H3032" i="9"/>
  <c r="H3033" i="9"/>
  <c r="H3034" i="9"/>
  <c r="H3035" i="9"/>
  <c r="H3036" i="9"/>
  <c r="H3037" i="9"/>
  <c r="H3038" i="9"/>
  <c r="H3039" i="9"/>
  <c r="H3040" i="9"/>
  <c r="H3041" i="9"/>
  <c r="H3042" i="9"/>
  <c r="H3043" i="9"/>
  <c r="H3044" i="9"/>
  <c r="H3045" i="9"/>
  <c r="H3046" i="9"/>
  <c r="H3047" i="9"/>
  <c r="H3048" i="9"/>
  <c r="H3049" i="9"/>
  <c r="H3050" i="9"/>
  <c r="H3051" i="9"/>
  <c r="H3052" i="9"/>
  <c r="H3053" i="9"/>
  <c r="H3054" i="9"/>
  <c r="H3055" i="9"/>
  <c r="H3056" i="9"/>
  <c r="H3057" i="9"/>
  <c r="H3058" i="9"/>
  <c r="H3059" i="9"/>
  <c r="H3060" i="9"/>
  <c r="H3061" i="9"/>
  <c r="H3062" i="9"/>
  <c r="H3063" i="9"/>
  <c r="H3064" i="9"/>
  <c r="H3065" i="9"/>
  <c r="H3066" i="9"/>
  <c r="H3067" i="9"/>
  <c r="H3068" i="9"/>
  <c r="H3069" i="9"/>
  <c r="H3070" i="9"/>
  <c r="H3071" i="9"/>
  <c r="H3072" i="9"/>
  <c r="H3073" i="9"/>
  <c r="H3074" i="9"/>
  <c r="H3075" i="9"/>
  <c r="H3076" i="9"/>
  <c r="H3077" i="9"/>
  <c r="H3078" i="9"/>
  <c r="H3079" i="9"/>
  <c r="H3080" i="9"/>
  <c r="H3081" i="9"/>
  <c r="H3082" i="9"/>
  <c r="H3083" i="9"/>
  <c r="H3084" i="9"/>
  <c r="H3085" i="9"/>
  <c r="H3086" i="9"/>
  <c r="H3087" i="9"/>
  <c r="H3088" i="9"/>
  <c r="H3089" i="9"/>
  <c r="H3090" i="9"/>
  <c r="H3091" i="9"/>
  <c r="H3092" i="9"/>
  <c r="H3093" i="9"/>
  <c r="H3094" i="9"/>
  <c r="H3095" i="9"/>
  <c r="H3096" i="9"/>
  <c r="H3097" i="9"/>
  <c r="H3098" i="9"/>
  <c r="H3099" i="9"/>
  <c r="H3100" i="9"/>
  <c r="H3101" i="9"/>
  <c r="H3102" i="9"/>
  <c r="H3103" i="9"/>
  <c r="H3104" i="9"/>
  <c r="H3105" i="9"/>
  <c r="H3106" i="9"/>
  <c r="H3107" i="9"/>
  <c r="H3108" i="9"/>
  <c r="H3109" i="9"/>
  <c r="H3110" i="9"/>
  <c r="H3111" i="9"/>
  <c r="H3112" i="9"/>
  <c r="H3113" i="9"/>
  <c r="H3114" i="9"/>
  <c r="H3115" i="9"/>
  <c r="H3116" i="9"/>
  <c r="H3117" i="9"/>
  <c r="H3118" i="9"/>
  <c r="H3119" i="9"/>
  <c r="H3120" i="9"/>
  <c r="H3121" i="9"/>
  <c r="H3122" i="9"/>
  <c r="H3123" i="9"/>
  <c r="H3124" i="9"/>
  <c r="H3125" i="9"/>
  <c r="H3126" i="9"/>
  <c r="H3127" i="9"/>
  <c r="H3128" i="9"/>
  <c r="H3129" i="9"/>
  <c r="H3130" i="9"/>
  <c r="H3131" i="9"/>
  <c r="H3132" i="9"/>
  <c r="H3133" i="9"/>
  <c r="H3134" i="9"/>
  <c r="H3135" i="9"/>
  <c r="H3136" i="9"/>
  <c r="H3137" i="9"/>
  <c r="H3138" i="9"/>
  <c r="H3139" i="9"/>
  <c r="H3140" i="9"/>
  <c r="H3141" i="9"/>
  <c r="H3142" i="9"/>
  <c r="H3143" i="9"/>
  <c r="H3144" i="9"/>
  <c r="H3145" i="9"/>
  <c r="H3146" i="9"/>
  <c r="H3147" i="9"/>
  <c r="H3148" i="9"/>
  <c r="H3149" i="9"/>
  <c r="H3150" i="9"/>
  <c r="H3151" i="9"/>
  <c r="H3152" i="9"/>
  <c r="H3153" i="9"/>
  <c r="H3154" i="9"/>
  <c r="H3155" i="9"/>
  <c r="H3156" i="9"/>
  <c r="H3157" i="9"/>
  <c r="H3158" i="9"/>
  <c r="H3159" i="9"/>
  <c r="H3160" i="9"/>
  <c r="H3161" i="9"/>
  <c r="H3162" i="9"/>
  <c r="H3163" i="9"/>
  <c r="H3164" i="9"/>
  <c r="H3165" i="9"/>
  <c r="H3166" i="9"/>
  <c r="H3167" i="9"/>
  <c r="H3168" i="9"/>
  <c r="H3169" i="9"/>
  <c r="H3170" i="9"/>
  <c r="H3171" i="9"/>
  <c r="H3172" i="9"/>
  <c r="H3173" i="9"/>
  <c r="H3174" i="9"/>
  <c r="H3175" i="9"/>
  <c r="H3176" i="9"/>
  <c r="H3177" i="9"/>
  <c r="H3178" i="9"/>
  <c r="H3179" i="9"/>
  <c r="H3180" i="9"/>
  <c r="H3181" i="9"/>
  <c r="H3182" i="9"/>
  <c r="H3183" i="9"/>
  <c r="H3184" i="9"/>
  <c r="H3185" i="9"/>
  <c r="H3186" i="9"/>
  <c r="H3187" i="9"/>
  <c r="H3188" i="9"/>
  <c r="H3189" i="9"/>
  <c r="H3190" i="9"/>
  <c r="H3191" i="9"/>
  <c r="H3192" i="9"/>
  <c r="H3193" i="9"/>
  <c r="H3194" i="9"/>
  <c r="H3195" i="9"/>
  <c r="H3196" i="9"/>
  <c r="H3197" i="9"/>
  <c r="H3198" i="9"/>
  <c r="H3199" i="9"/>
  <c r="H3200" i="9"/>
  <c r="H3201" i="9"/>
  <c r="H3202" i="9"/>
  <c r="H3203" i="9"/>
  <c r="H3204" i="9"/>
  <c r="H3205" i="9"/>
  <c r="H3206" i="9"/>
  <c r="H3207" i="9"/>
  <c r="H3208" i="9"/>
  <c r="H3209" i="9"/>
  <c r="H3210" i="9"/>
  <c r="H3211" i="9"/>
  <c r="H3212" i="9"/>
  <c r="H3213" i="9"/>
  <c r="H3214" i="9"/>
  <c r="H3215" i="9"/>
  <c r="H3216" i="9"/>
  <c r="H3217" i="9"/>
  <c r="H3218" i="9"/>
  <c r="H3219" i="9"/>
  <c r="H3220" i="9"/>
  <c r="H3221" i="9"/>
  <c r="H3222" i="9"/>
  <c r="H3223" i="9"/>
  <c r="H3224" i="9"/>
  <c r="H3225" i="9"/>
  <c r="H3226" i="9"/>
  <c r="H3227" i="9"/>
  <c r="H3228" i="9"/>
  <c r="H3229" i="9"/>
  <c r="H3230" i="9"/>
  <c r="H3231" i="9"/>
  <c r="H3232" i="9"/>
  <c r="H3233" i="9"/>
  <c r="H3234" i="9"/>
  <c r="H3235" i="9"/>
  <c r="H3236" i="9"/>
  <c r="H3237" i="9"/>
  <c r="H3238" i="9"/>
  <c r="H3239" i="9"/>
  <c r="H3240" i="9"/>
  <c r="H3241" i="9"/>
  <c r="H3242" i="9"/>
  <c r="H3243" i="9"/>
  <c r="H3244" i="9"/>
  <c r="H3245" i="9"/>
  <c r="H3246" i="9"/>
  <c r="H3247" i="9"/>
  <c r="H3248" i="9"/>
  <c r="H3249" i="9"/>
  <c r="H3250" i="9"/>
  <c r="H3251" i="9"/>
  <c r="H3252" i="9"/>
  <c r="H3253" i="9"/>
  <c r="H3254" i="9"/>
  <c r="H3255" i="9"/>
  <c r="H3256" i="9"/>
  <c r="H3257" i="9"/>
  <c r="H3258" i="9"/>
  <c r="H3259" i="9"/>
  <c r="H3260" i="9"/>
  <c r="H3261" i="9"/>
  <c r="H3262" i="9"/>
  <c r="H3263" i="9"/>
  <c r="H3264" i="9"/>
  <c r="H3265" i="9"/>
  <c r="H3266" i="9"/>
  <c r="H3267" i="9"/>
  <c r="H3268" i="9"/>
  <c r="H3269" i="9"/>
  <c r="H3270" i="9"/>
  <c r="H3271" i="9"/>
  <c r="H3272" i="9"/>
  <c r="H3273" i="9"/>
  <c r="H3274" i="9"/>
  <c r="H3275" i="9"/>
  <c r="H3276" i="9"/>
  <c r="H3277" i="9"/>
  <c r="H3278" i="9"/>
  <c r="H3279" i="9"/>
  <c r="H3280" i="9"/>
  <c r="H3281" i="9"/>
  <c r="H3282" i="9"/>
  <c r="H3283" i="9"/>
  <c r="H3284" i="9"/>
  <c r="H3285" i="9"/>
  <c r="H3286" i="9"/>
  <c r="H3287" i="9"/>
  <c r="H3288" i="9"/>
  <c r="H3289" i="9"/>
  <c r="H3290" i="9"/>
  <c r="H3291" i="9"/>
  <c r="H3292" i="9"/>
  <c r="H3293" i="9"/>
  <c r="H3294" i="9"/>
  <c r="H3295" i="9"/>
  <c r="H3296" i="9"/>
  <c r="H3297" i="9"/>
  <c r="H3298" i="9"/>
  <c r="H3299" i="9"/>
  <c r="H3300" i="9"/>
  <c r="H3301" i="9"/>
  <c r="H3302" i="9"/>
  <c r="H3303" i="9"/>
  <c r="H3304" i="9"/>
  <c r="H3305" i="9"/>
  <c r="H3306" i="9"/>
  <c r="H3307" i="9"/>
  <c r="H3308" i="9"/>
  <c r="H3309" i="9"/>
  <c r="H3310" i="9"/>
  <c r="H3311" i="9"/>
  <c r="H3312" i="9"/>
  <c r="H3313" i="9"/>
  <c r="H3314" i="9"/>
  <c r="H3315" i="9"/>
  <c r="H3316" i="9"/>
  <c r="H3317" i="9"/>
  <c r="H3318" i="9"/>
  <c r="H3319" i="9"/>
  <c r="H3320" i="9"/>
  <c r="H3321" i="9"/>
  <c r="H3322" i="9"/>
  <c r="H3323" i="9"/>
  <c r="H3324" i="9"/>
  <c r="H3325" i="9"/>
  <c r="H3326" i="9"/>
  <c r="H3327" i="9"/>
  <c r="H3328" i="9"/>
  <c r="H3329" i="9"/>
  <c r="H3330" i="9"/>
  <c r="H3331" i="9"/>
  <c r="H3332" i="9"/>
  <c r="H3333" i="9"/>
  <c r="H3334" i="9"/>
  <c r="H3335" i="9"/>
  <c r="H3336" i="9"/>
  <c r="H3337" i="9"/>
  <c r="H3338" i="9"/>
  <c r="H3339" i="9"/>
  <c r="H3340" i="9"/>
  <c r="H3341" i="9"/>
  <c r="H3342" i="9"/>
  <c r="H3343" i="9"/>
  <c r="H3344" i="9"/>
  <c r="H3345" i="9"/>
  <c r="H3346" i="9"/>
  <c r="H3347" i="9"/>
  <c r="H3348" i="9"/>
  <c r="H3349" i="9"/>
  <c r="H3350" i="9"/>
  <c r="H3351" i="9"/>
  <c r="H3352" i="9"/>
  <c r="H3353" i="9"/>
  <c r="H3354" i="9"/>
  <c r="H3355" i="9"/>
  <c r="H3356" i="9"/>
  <c r="H3357" i="9"/>
  <c r="H3358" i="9"/>
  <c r="H3359" i="9"/>
  <c r="H3360" i="9"/>
  <c r="H3361" i="9"/>
  <c r="H3362" i="9"/>
  <c r="H3363" i="9"/>
  <c r="H3364" i="9"/>
  <c r="H3365" i="9"/>
  <c r="H3366" i="9"/>
  <c r="H3367" i="9"/>
  <c r="H3368" i="9"/>
  <c r="H3369" i="9"/>
  <c r="H3370" i="9"/>
  <c r="H3371" i="9"/>
  <c r="H3372" i="9"/>
  <c r="H3373" i="9"/>
  <c r="H3374" i="9"/>
  <c r="H3375" i="9"/>
  <c r="H3376" i="9"/>
  <c r="H3377" i="9"/>
  <c r="H3378" i="9"/>
  <c r="H3379" i="9"/>
  <c r="H3380" i="9"/>
  <c r="H3381" i="9"/>
  <c r="H3382" i="9"/>
  <c r="H3383" i="9"/>
  <c r="H3384" i="9"/>
  <c r="H3385" i="9"/>
  <c r="H3386" i="9"/>
  <c r="H3387" i="9"/>
  <c r="H3388" i="9"/>
  <c r="H3389" i="9"/>
  <c r="H3390" i="9"/>
  <c r="H3391" i="9"/>
  <c r="H3392" i="9"/>
  <c r="H3393" i="9"/>
  <c r="H3394" i="9"/>
  <c r="H3395" i="9"/>
  <c r="H3396" i="9"/>
  <c r="H3397" i="9"/>
  <c r="H3398" i="9"/>
  <c r="H3399" i="9"/>
  <c r="H3400" i="9"/>
  <c r="H3401" i="9"/>
  <c r="H3402" i="9"/>
  <c r="H3403" i="9"/>
  <c r="H3404" i="9"/>
  <c r="H3405" i="9"/>
  <c r="H3406" i="9"/>
  <c r="H3407" i="9"/>
  <c r="H3408" i="9"/>
  <c r="H3409" i="9"/>
  <c r="H3410" i="9"/>
  <c r="H3411" i="9"/>
  <c r="H3412" i="9"/>
  <c r="H3413" i="9"/>
  <c r="H3414" i="9"/>
  <c r="H3415" i="9"/>
  <c r="H3416" i="9"/>
  <c r="H3417" i="9"/>
  <c r="H3418" i="9"/>
  <c r="H3419" i="9"/>
  <c r="H3420" i="9"/>
  <c r="H3421" i="9"/>
  <c r="H3422" i="9"/>
  <c r="H3423" i="9"/>
  <c r="H3424" i="9"/>
  <c r="H3425" i="9"/>
  <c r="H3426" i="9"/>
  <c r="H3427" i="9"/>
  <c r="H3428" i="9"/>
  <c r="H3429" i="9"/>
  <c r="H3430" i="9"/>
  <c r="H3431" i="9"/>
  <c r="H3432" i="9"/>
  <c r="H3433" i="9"/>
  <c r="H3434" i="9"/>
  <c r="H3435" i="9"/>
  <c r="H3436" i="9"/>
  <c r="H3437" i="9"/>
  <c r="H3438" i="9"/>
  <c r="H3439" i="9"/>
  <c r="H3440" i="9"/>
  <c r="H3441" i="9"/>
  <c r="H3442" i="9"/>
  <c r="H3443" i="9"/>
  <c r="H3444" i="9"/>
  <c r="H3445" i="9"/>
  <c r="H3446" i="9"/>
  <c r="H3447" i="9"/>
  <c r="H3448" i="9"/>
  <c r="H3449" i="9"/>
  <c r="H3450" i="9"/>
  <c r="H3451" i="9"/>
  <c r="H3452" i="9"/>
  <c r="H3453" i="9"/>
  <c r="H3454" i="9"/>
  <c r="H3455" i="9"/>
  <c r="H3456" i="9"/>
  <c r="H3457" i="9"/>
  <c r="H3458" i="9"/>
  <c r="H3459" i="9"/>
  <c r="H3460" i="9"/>
  <c r="H3461" i="9"/>
  <c r="H3462" i="9"/>
  <c r="H3463" i="9"/>
  <c r="H3464" i="9"/>
  <c r="H3465" i="9"/>
  <c r="H3466" i="9"/>
  <c r="H3467" i="9"/>
  <c r="H3468" i="9"/>
  <c r="H3469" i="9"/>
  <c r="H3470" i="9"/>
  <c r="H3471" i="9"/>
  <c r="H3472" i="9"/>
  <c r="H3473" i="9"/>
  <c r="H3474" i="9"/>
  <c r="H3475" i="9"/>
  <c r="H3476" i="9"/>
  <c r="H3477" i="9"/>
  <c r="H3478" i="9"/>
  <c r="H3479" i="9"/>
  <c r="H3480" i="9"/>
  <c r="H3481" i="9"/>
  <c r="H3482" i="9"/>
  <c r="H3483" i="9"/>
  <c r="H3484" i="9"/>
  <c r="H3485" i="9"/>
  <c r="H3486" i="9"/>
  <c r="H3487" i="9"/>
  <c r="H3488" i="9"/>
  <c r="H3489" i="9"/>
  <c r="H3490" i="9"/>
  <c r="H3491" i="9"/>
  <c r="H3492" i="9"/>
  <c r="H3493" i="9"/>
  <c r="H3494" i="9"/>
  <c r="H3495" i="9"/>
  <c r="H3496" i="9"/>
  <c r="H3497" i="9"/>
  <c r="H3498" i="9"/>
  <c r="H3499" i="9"/>
  <c r="H3500" i="9"/>
  <c r="H3501" i="9"/>
  <c r="H3502" i="9"/>
  <c r="H3503" i="9"/>
  <c r="H3504" i="9"/>
  <c r="H3505" i="9"/>
  <c r="H3506" i="9"/>
  <c r="H3507" i="9"/>
  <c r="H3508" i="9"/>
  <c r="H3509" i="9"/>
  <c r="H3510" i="9"/>
  <c r="H3511" i="9"/>
  <c r="H3512" i="9"/>
  <c r="H3513" i="9"/>
  <c r="H3514" i="9"/>
  <c r="H3515" i="9"/>
  <c r="H3516" i="9"/>
  <c r="H3517" i="9"/>
  <c r="H3518" i="9"/>
  <c r="H3519" i="9"/>
  <c r="H3520" i="9"/>
  <c r="H3521" i="9"/>
  <c r="H3522" i="9"/>
  <c r="H3523" i="9"/>
  <c r="H3524" i="9"/>
  <c r="H3525" i="9"/>
  <c r="H3526" i="9"/>
  <c r="H3527" i="9"/>
  <c r="H3528" i="9"/>
  <c r="H3529" i="9"/>
  <c r="H3530" i="9"/>
  <c r="H3531" i="9"/>
  <c r="H3532" i="9"/>
  <c r="H3533" i="9"/>
  <c r="H3534" i="9"/>
  <c r="H3535" i="9"/>
  <c r="H3536" i="9"/>
  <c r="H3537" i="9"/>
  <c r="H3538" i="9"/>
  <c r="H3539" i="9"/>
  <c r="H3540" i="9"/>
  <c r="H3541" i="9"/>
  <c r="H3542" i="9"/>
  <c r="H3543" i="9"/>
  <c r="H3544" i="9"/>
  <c r="H3545" i="9"/>
  <c r="H3546" i="9"/>
  <c r="H3547" i="9"/>
  <c r="H3548" i="9"/>
  <c r="H3549" i="9"/>
  <c r="H3550" i="9"/>
  <c r="H3551" i="9"/>
  <c r="H3552" i="9"/>
  <c r="H3553" i="9"/>
  <c r="H3554" i="9"/>
  <c r="H3555" i="9"/>
  <c r="H3556" i="9"/>
  <c r="H3557" i="9"/>
  <c r="H3558" i="9"/>
  <c r="H3559" i="9"/>
  <c r="H3560" i="9"/>
  <c r="H3561" i="9"/>
  <c r="H3562" i="9"/>
  <c r="H3563" i="9"/>
  <c r="H3564" i="9"/>
  <c r="H3565" i="9"/>
  <c r="H3566" i="9"/>
  <c r="H3567" i="9"/>
  <c r="H3568" i="9"/>
  <c r="H3569" i="9"/>
  <c r="H3570" i="9"/>
  <c r="H3571" i="9"/>
  <c r="H3572" i="9"/>
  <c r="H3573" i="9"/>
  <c r="H3574" i="9"/>
  <c r="H3575" i="9"/>
  <c r="H3576" i="9"/>
  <c r="H3577" i="9"/>
  <c r="H3578" i="9"/>
  <c r="H3579" i="9"/>
  <c r="H3580" i="9"/>
  <c r="H3581" i="9"/>
  <c r="H3582" i="9"/>
  <c r="H3583" i="9"/>
  <c r="H3584" i="9"/>
  <c r="H3585" i="9"/>
  <c r="H3586" i="9"/>
  <c r="H3587" i="9"/>
  <c r="H3588" i="9"/>
  <c r="H3589" i="9"/>
  <c r="H3590" i="9"/>
  <c r="H3591" i="9"/>
  <c r="H3592" i="9"/>
  <c r="H3593" i="9"/>
  <c r="H3594" i="9"/>
  <c r="H3595" i="9"/>
  <c r="H3596" i="9"/>
  <c r="H3597" i="9"/>
  <c r="H3598" i="9"/>
  <c r="H3599" i="9"/>
  <c r="H3600" i="9"/>
  <c r="H3601" i="9"/>
  <c r="H3602" i="9"/>
  <c r="H3603" i="9"/>
  <c r="H3604" i="9"/>
  <c r="H3605" i="9"/>
  <c r="H3606" i="9"/>
  <c r="H3607" i="9"/>
  <c r="H3608" i="9"/>
  <c r="H3609" i="9"/>
  <c r="H3610" i="9"/>
  <c r="H3611" i="9"/>
  <c r="H3612" i="9"/>
  <c r="H3613" i="9"/>
  <c r="H3614" i="9"/>
  <c r="H3615" i="9"/>
  <c r="H3616" i="9"/>
  <c r="H3617" i="9"/>
  <c r="H3618" i="9"/>
  <c r="H3619" i="9"/>
  <c r="H3620" i="9"/>
  <c r="H3621" i="9"/>
  <c r="H3622" i="9"/>
  <c r="H3623" i="9"/>
  <c r="H3624" i="9"/>
  <c r="H3625" i="9"/>
  <c r="H3626" i="9"/>
  <c r="H3627" i="9"/>
  <c r="H3628" i="9"/>
  <c r="H3629" i="9"/>
  <c r="H3630" i="9"/>
  <c r="H3631" i="9"/>
  <c r="H3632" i="9"/>
  <c r="H3633" i="9"/>
  <c r="H3634" i="9"/>
  <c r="H3635" i="9"/>
  <c r="H3636" i="9"/>
  <c r="H3637" i="9"/>
  <c r="H3638" i="9"/>
  <c r="H3639" i="9"/>
  <c r="H3640" i="9"/>
  <c r="H3641" i="9"/>
  <c r="H3642" i="9"/>
  <c r="H3643" i="9"/>
  <c r="H3644" i="9"/>
  <c r="H3645" i="9"/>
  <c r="H3646" i="9"/>
  <c r="H3647" i="9"/>
  <c r="H3648" i="9"/>
  <c r="H3649" i="9"/>
  <c r="H3650" i="9"/>
  <c r="H3651" i="9"/>
  <c r="H3652" i="9"/>
  <c r="H3653" i="9"/>
  <c r="H3654" i="9"/>
  <c r="H3655" i="9"/>
  <c r="H3656" i="9"/>
  <c r="H3657" i="9"/>
  <c r="H3658" i="9"/>
  <c r="H3659" i="9"/>
  <c r="H3660" i="9"/>
  <c r="H3661" i="9"/>
  <c r="H3662" i="9"/>
  <c r="H3663" i="9"/>
  <c r="H3664" i="9"/>
  <c r="H3665" i="9"/>
  <c r="H3666" i="9"/>
  <c r="H3667" i="9"/>
  <c r="H3668" i="9"/>
  <c r="H3669" i="9"/>
  <c r="H3670" i="9"/>
  <c r="H3671" i="9"/>
  <c r="H3672" i="9"/>
  <c r="H3673" i="9"/>
  <c r="H3674" i="9"/>
  <c r="H3675" i="9"/>
  <c r="H3676" i="9"/>
  <c r="H3677" i="9"/>
  <c r="H3678" i="9"/>
  <c r="H3679" i="9"/>
  <c r="H3680" i="9"/>
  <c r="H3681" i="9"/>
  <c r="H3682" i="9"/>
  <c r="H3683" i="9"/>
  <c r="H3684" i="9"/>
  <c r="H3685" i="9"/>
  <c r="H3686" i="9"/>
  <c r="H3687" i="9"/>
  <c r="H3688" i="9"/>
  <c r="H3689" i="9"/>
  <c r="H3690" i="9"/>
  <c r="H3691" i="9"/>
  <c r="H3692" i="9"/>
  <c r="H3693" i="9"/>
  <c r="H3694" i="9"/>
  <c r="H3695" i="9"/>
  <c r="H3696" i="9"/>
  <c r="H3697" i="9"/>
  <c r="H3698" i="9"/>
  <c r="H3699" i="9"/>
  <c r="H3700" i="9"/>
  <c r="H3701" i="9"/>
  <c r="H3702" i="9"/>
  <c r="H3703" i="9"/>
  <c r="H3704" i="9"/>
  <c r="H3705" i="9"/>
  <c r="H3706" i="9"/>
  <c r="H3707" i="9"/>
  <c r="H3708" i="9"/>
  <c r="H3709" i="9"/>
  <c r="H3710" i="9"/>
  <c r="H3711" i="9"/>
  <c r="H3712" i="9"/>
  <c r="H3713" i="9"/>
  <c r="H3714" i="9"/>
  <c r="H3715" i="9"/>
  <c r="H3716" i="9"/>
  <c r="H3717" i="9"/>
  <c r="H3718" i="9"/>
  <c r="H3719" i="9"/>
  <c r="H3720" i="9"/>
  <c r="H3721" i="9"/>
  <c r="H3722" i="9"/>
  <c r="H3723" i="9"/>
  <c r="H3724" i="9"/>
  <c r="H3725" i="9"/>
  <c r="H3726" i="9"/>
  <c r="H3727" i="9"/>
  <c r="H3728" i="9"/>
  <c r="H3729" i="9"/>
  <c r="H3730" i="9"/>
  <c r="H3731" i="9"/>
  <c r="H3732" i="9"/>
  <c r="H3733" i="9"/>
  <c r="H3734" i="9"/>
  <c r="H3735" i="9"/>
  <c r="H3736" i="9"/>
  <c r="H3737" i="9"/>
  <c r="H3738" i="9"/>
  <c r="H3739" i="9"/>
  <c r="H3740" i="9"/>
  <c r="H3741" i="9"/>
  <c r="H3742" i="9"/>
  <c r="H3743" i="9"/>
  <c r="H3744" i="9"/>
  <c r="H3745" i="9"/>
  <c r="H3746" i="9"/>
  <c r="H3747" i="9"/>
  <c r="H3748" i="9"/>
  <c r="H3749" i="9"/>
  <c r="H3750" i="9"/>
  <c r="H3751" i="9"/>
  <c r="H3752" i="9"/>
  <c r="H3753" i="9"/>
  <c r="H3754" i="9"/>
  <c r="H3755" i="9"/>
  <c r="H3756" i="9"/>
  <c r="H3757" i="9"/>
  <c r="H3758" i="9"/>
  <c r="H3759" i="9"/>
  <c r="H3760" i="9"/>
  <c r="H3761" i="9"/>
  <c r="H3762" i="9"/>
  <c r="H3763" i="9"/>
  <c r="H3764" i="9"/>
  <c r="H3765" i="9"/>
  <c r="H3766" i="9"/>
  <c r="H3767" i="9"/>
  <c r="H3768" i="9"/>
  <c r="H3769" i="9"/>
  <c r="H3770" i="9"/>
  <c r="H3771" i="9"/>
  <c r="H3772" i="9"/>
  <c r="H3773" i="9"/>
  <c r="H3774" i="9"/>
  <c r="H3775" i="9"/>
  <c r="H3776" i="9"/>
  <c r="H3777" i="9"/>
  <c r="H3778" i="9"/>
  <c r="H3779" i="9"/>
  <c r="H3780" i="9"/>
  <c r="H3781" i="9"/>
  <c r="H3782" i="9"/>
  <c r="H3783" i="9"/>
  <c r="H3784" i="9"/>
  <c r="H3785" i="9"/>
  <c r="H3786" i="9"/>
  <c r="H3787" i="9"/>
  <c r="H3788" i="9"/>
  <c r="H3789" i="9"/>
  <c r="H3790" i="9"/>
  <c r="H3791" i="9"/>
  <c r="H3792" i="9"/>
  <c r="H3793" i="9"/>
  <c r="H3794" i="9"/>
  <c r="H3795" i="9"/>
  <c r="H3796" i="9"/>
  <c r="H3797" i="9"/>
  <c r="H3798" i="9"/>
  <c r="H3799" i="9"/>
  <c r="H3800" i="9"/>
  <c r="H3801" i="9"/>
  <c r="H3802" i="9"/>
  <c r="H3803" i="9"/>
  <c r="H3804" i="9"/>
  <c r="H3805" i="9"/>
  <c r="H3806" i="9"/>
  <c r="H3807" i="9"/>
  <c r="H3808" i="9"/>
  <c r="H3809" i="9"/>
  <c r="H3810" i="9"/>
  <c r="H3811" i="9"/>
  <c r="H3812" i="9"/>
  <c r="H3813" i="9"/>
  <c r="H3814" i="9"/>
  <c r="H3815" i="9"/>
  <c r="H3816" i="9"/>
  <c r="H3817" i="9"/>
  <c r="H3818" i="9"/>
  <c r="H3819" i="9"/>
  <c r="H3820" i="9"/>
  <c r="H3821" i="9"/>
  <c r="H3822" i="9"/>
  <c r="H3823" i="9"/>
  <c r="H3824" i="9"/>
  <c r="H3825" i="9"/>
  <c r="H3826" i="9"/>
  <c r="H3829" i="9"/>
  <c r="H3830" i="9"/>
  <c r="H3831" i="9"/>
  <c r="H3832" i="9"/>
  <c r="H3833" i="9"/>
  <c r="H3834" i="9"/>
  <c r="H3835" i="9"/>
  <c r="H3836" i="9"/>
  <c r="H3837" i="9"/>
  <c r="H3838" i="9"/>
  <c r="H3839" i="9"/>
  <c r="H3840" i="9"/>
  <c r="H3841" i="9"/>
  <c r="H3842" i="9"/>
  <c r="H3843" i="9"/>
  <c r="H3844" i="9"/>
  <c r="H3845" i="9"/>
  <c r="H3846" i="9"/>
  <c r="H3847" i="9"/>
  <c r="H3848" i="9"/>
  <c r="H3849" i="9"/>
  <c r="H3850" i="9"/>
  <c r="H3851" i="9"/>
  <c r="H3852" i="9"/>
  <c r="H3853" i="9"/>
  <c r="H3854" i="9"/>
  <c r="H3855" i="9"/>
  <c r="H3856" i="9"/>
  <c r="H3857" i="9"/>
  <c r="H3858" i="9"/>
  <c r="H3859" i="9"/>
  <c r="H3860" i="9"/>
  <c r="H3861" i="9"/>
  <c r="H3862" i="9"/>
  <c r="H3863" i="9"/>
  <c r="H3864" i="9"/>
  <c r="H3865" i="9"/>
  <c r="H3866" i="9"/>
  <c r="H3867" i="9"/>
  <c r="H3868" i="9"/>
  <c r="H3869" i="9"/>
  <c r="H3870" i="9"/>
  <c r="H3871" i="9"/>
  <c r="H3872" i="9"/>
  <c r="H3873" i="9"/>
  <c r="H3874" i="9"/>
  <c r="H3875" i="9"/>
  <c r="H3876" i="9"/>
  <c r="H3877" i="9"/>
  <c r="H3878" i="9"/>
  <c r="H3879" i="9"/>
  <c r="H3880" i="9"/>
  <c r="H3881" i="9"/>
  <c r="H3882" i="9"/>
  <c r="H3883" i="9"/>
  <c r="H3884" i="9"/>
  <c r="H3885" i="9"/>
  <c r="H3886" i="9"/>
  <c r="H3887" i="9"/>
  <c r="H3888" i="9"/>
  <c r="H3889" i="9"/>
  <c r="H3890" i="9"/>
  <c r="H3891" i="9"/>
  <c r="H3892" i="9"/>
  <c r="H3893" i="9"/>
  <c r="H3894" i="9"/>
  <c r="H3895" i="9"/>
  <c r="H3896" i="9"/>
  <c r="H3897" i="9"/>
  <c r="H3898" i="9"/>
  <c r="H3899" i="9"/>
  <c r="H3900" i="9"/>
  <c r="H3901" i="9"/>
  <c r="H3902" i="9"/>
  <c r="H3903" i="9"/>
  <c r="H3904" i="9"/>
  <c r="H3905" i="9"/>
  <c r="H3906" i="9"/>
  <c r="H3907" i="9"/>
  <c r="H3908" i="9"/>
  <c r="H3909" i="9"/>
  <c r="H3910" i="9"/>
  <c r="H3911" i="9"/>
  <c r="H3912" i="9"/>
  <c r="H3913" i="9"/>
  <c r="H3914" i="9"/>
  <c r="H3915" i="9"/>
  <c r="H3916" i="9"/>
  <c r="H3917" i="9"/>
  <c r="H3918" i="9"/>
  <c r="H3919" i="9"/>
  <c r="H3920" i="9"/>
  <c r="H3921" i="9"/>
  <c r="H3922" i="9"/>
  <c r="H3923" i="9"/>
  <c r="H3924" i="9"/>
  <c r="H3925" i="9"/>
  <c r="H3926" i="9"/>
  <c r="H3927" i="9"/>
  <c r="H3928" i="9"/>
  <c r="H3929" i="9"/>
  <c r="H3930" i="9"/>
  <c r="H3931" i="9"/>
  <c r="H3932" i="9"/>
  <c r="H3933" i="9"/>
  <c r="H3934" i="9"/>
  <c r="H3935" i="9"/>
  <c r="H3936" i="9"/>
  <c r="H3937" i="9"/>
  <c r="H3938" i="9"/>
  <c r="H3939" i="9"/>
  <c r="H3940" i="9"/>
  <c r="H3941" i="9"/>
  <c r="H3942" i="9"/>
  <c r="H3943" i="9"/>
  <c r="H3944" i="9"/>
  <c r="H3945" i="9"/>
  <c r="H3946" i="9"/>
  <c r="H3947" i="9"/>
  <c r="H3948" i="9"/>
  <c r="H3949" i="9"/>
  <c r="H3950" i="9"/>
  <c r="H3951" i="9"/>
  <c r="H3952" i="9"/>
  <c r="H3953" i="9"/>
  <c r="H3954" i="9"/>
  <c r="H3955" i="9"/>
  <c r="H3956" i="9"/>
  <c r="H3957" i="9"/>
  <c r="H3958" i="9"/>
  <c r="H3959" i="9"/>
  <c r="H3960" i="9"/>
  <c r="H3961" i="9"/>
  <c r="H3962" i="9"/>
  <c r="H3963" i="9"/>
  <c r="H3964" i="9"/>
  <c r="H3965" i="9"/>
  <c r="H3966" i="9"/>
  <c r="H3967" i="9"/>
  <c r="H3968" i="9"/>
  <c r="H3969" i="9"/>
  <c r="H3970" i="9"/>
  <c r="H3971" i="9"/>
  <c r="H3972" i="9"/>
  <c r="H3973" i="9"/>
  <c r="H3974" i="9"/>
  <c r="H3975" i="9"/>
  <c r="H3976" i="9"/>
  <c r="H3977" i="9"/>
  <c r="H3978" i="9"/>
  <c r="H3979" i="9"/>
  <c r="H3980" i="9"/>
  <c r="H3981" i="9"/>
  <c r="H3982" i="9"/>
  <c r="H3983" i="9"/>
  <c r="H3984" i="9"/>
  <c r="H3985" i="9"/>
  <c r="H3986" i="9"/>
  <c r="H3987" i="9"/>
  <c r="H3988" i="9"/>
  <c r="H3989" i="9"/>
  <c r="H3990" i="9"/>
  <c r="H3991" i="9"/>
  <c r="H3992" i="9"/>
  <c r="H3993" i="9"/>
  <c r="H3994" i="9"/>
  <c r="H3995" i="9"/>
  <c r="H3996" i="9"/>
  <c r="H3997" i="9"/>
  <c r="H3998" i="9"/>
  <c r="H3999" i="9"/>
  <c r="H4000" i="9"/>
  <c r="H4001" i="9"/>
  <c r="H4002" i="9"/>
  <c r="H4003" i="9"/>
  <c r="H4004" i="9"/>
  <c r="H4005" i="9"/>
  <c r="H4006" i="9"/>
  <c r="H4007" i="9"/>
  <c r="H4008" i="9"/>
  <c r="H4009" i="9"/>
  <c r="H4010" i="9"/>
  <c r="H4011" i="9"/>
  <c r="H4012" i="9"/>
  <c r="H4013" i="9"/>
  <c r="H4014" i="9"/>
  <c r="H4015" i="9"/>
  <c r="H4016" i="9"/>
  <c r="H4017" i="9"/>
  <c r="H4018" i="9"/>
  <c r="H4019" i="9"/>
  <c r="H4020" i="9"/>
  <c r="H4021" i="9"/>
  <c r="H4022" i="9"/>
  <c r="H4023" i="9"/>
  <c r="H4024" i="9"/>
  <c r="H4025" i="9"/>
  <c r="H4026" i="9"/>
  <c r="H4027" i="9"/>
  <c r="H4028" i="9"/>
  <c r="H4029" i="9"/>
  <c r="H4030" i="9"/>
  <c r="H4031" i="9"/>
  <c r="H4032" i="9"/>
  <c r="H4033" i="9"/>
  <c r="H4034" i="9"/>
  <c r="H4035" i="9"/>
  <c r="H4036" i="9"/>
  <c r="H4037" i="9"/>
  <c r="H4038" i="9"/>
  <c r="H4039" i="9"/>
  <c r="H4040" i="9"/>
  <c r="H4041" i="9"/>
  <c r="H4042" i="9"/>
  <c r="H4043" i="9"/>
  <c r="H4044" i="9"/>
  <c r="H4045" i="9"/>
  <c r="H4046" i="9"/>
  <c r="H4047" i="9"/>
  <c r="H4048" i="9"/>
  <c r="H4049" i="9"/>
  <c r="H4050" i="9"/>
  <c r="H4051" i="9"/>
  <c r="H4052" i="9"/>
  <c r="H4053" i="9"/>
  <c r="H4054" i="9"/>
  <c r="H4055" i="9"/>
  <c r="H4056" i="9"/>
  <c r="H4057" i="9"/>
  <c r="H4058" i="9"/>
  <c r="H4059" i="9"/>
  <c r="H4060" i="9"/>
  <c r="H4061" i="9"/>
  <c r="H4062" i="9"/>
  <c r="H4063" i="9"/>
  <c r="H4064" i="9"/>
  <c r="H4065" i="9"/>
  <c r="H4066" i="9"/>
  <c r="H4067" i="9"/>
  <c r="H4068" i="9"/>
  <c r="H4069" i="9"/>
  <c r="H4070" i="9"/>
  <c r="H4071" i="9"/>
  <c r="H4072" i="9"/>
  <c r="H4073" i="9"/>
  <c r="H4074" i="9"/>
  <c r="H4075" i="9"/>
  <c r="H4076" i="9"/>
  <c r="H4077" i="9"/>
  <c r="H4078" i="9"/>
  <c r="H4079" i="9"/>
  <c r="H4080" i="9"/>
  <c r="H4081" i="9"/>
  <c r="H4082" i="9"/>
  <c r="H4083" i="9"/>
  <c r="H4084" i="9"/>
  <c r="H4085" i="9"/>
  <c r="H4086" i="9"/>
  <c r="H4087" i="9"/>
  <c r="H4088" i="9"/>
  <c r="H4089" i="9"/>
  <c r="H4090" i="9"/>
  <c r="H4091" i="9"/>
  <c r="H4092" i="9"/>
  <c r="H4093" i="9"/>
  <c r="H4094" i="9"/>
  <c r="H4095" i="9"/>
  <c r="H4096" i="9"/>
  <c r="H4097" i="9"/>
  <c r="H4098" i="9"/>
  <c r="H4099" i="9"/>
  <c r="H4100" i="9"/>
  <c r="H4101" i="9"/>
  <c r="H4102" i="9"/>
  <c r="H4103" i="9"/>
  <c r="H4104" i="9"/>
  <c r="H4105" i="9"/>
  <c r="H4106" i="9"/>
  <c r="H4107" i="9"/>
  <c r="H4108" i="9"/>
  <c r="H4109" i="9"/>
  <c r="H4110" i="9"/>
  <c r="H4111" i="9"/>
  <c r="H4112" i="9"/>
  <c r="H4113" i="9"/>
  <c r="H4114" i="9"/>
  <c r="H4115" i="9"/>
  <c r="H4116" i="9"/>
  <c r="H4117" i="9"/>
  <c r="H4118" i="9"/>
  <c r="H4119" i="9"/>
  <c r="H4120" i="9"/>
  <c r="H4121" i="9"/>
  <c r="H4122" i="9"/>
  <c r="H4123" i="9"/>
  <c r="H4124" i="9"/>
  <c r="H4125" i="9"/>
  <c r="H4126" i="9"/>
  <c r="H4127" i="9"/>
  <c r="H4128" i="9"/>
  <c r="H4129" i="9"/>
  <c r="H4130" i="9"/>
  <c r="H4131" i="9"/>
  <c r="H4132" i="9"/>
  <c r="H4133" i="9"/>
  <c r="H4134" i="9"/>
  <c r="H4135" i="9"/>
  <c r="H4136" i="9"/>
  <c r="H4137" i="9"/>
  <c r="H4138" i="9"/>
  <c r="H4139" i="9"/>
  <c r="H4140" i="9"/>
  <c r="H4141" i="9"/>
  <c r="H4142" i="9"/>
  <c r="H4143" i="9"/>
  <c r="H4144" i="9"/>
  <c r="H4145" i="9"/>
  <c r="H4146" i="9"/>
  <c r="H4147" i="9"/>
  <c r="H4148" i="9"/>
  <c r="H4149" i="9"/>
  <c r="H4150" i="9"/>
  <c r="H4151" i="9"/>
  <c r="H4152" i="9"/>
  <c r="H4153" i="9"/>
  <c r="H4154" i="9"/>
  <c r="H4155" i="9"/>
  <c r="H4156" i="9"/>
  <c r="H4157" i="9"/>
  <c r="H4158" i="9"/>
  <c r="H4159" i="9"/>
  <c r="H4160" i="9"/>
  <c r="H4161" i="9"/>
  <c r="H4162" i="9"/>
  <c r="H4163" i="9"/>
  <c r="H4164" i="9"/>
  <c r="H4165" i="9"/>
  <c r="H4166" i="9"/>
  <c r="H4167" i="9"/>
  <c r="H4169" i="9"/>
  <c r="H4170" i="9"/>
  <c r="H4171" i="9"/>
  <c r="H4172" i="9"/>
  <c r="H4173" i="9"/>
  <c r="H4174" i="9"/>
  <c r="H4175" i="9"/>
  <c r="H4176" i="9"/>
  <c r="H4177" i="9"/>
  <c r="H4178" i="9"/>
  <c r="H4179" i="9"/>
  <c r="H4180" i="9"/>
  <c r="H4181" i="9"/>
  <c r="H4182" i="9"/>
  <c r="H4183" i="9"/>
  <c r="H4184" i="9"/>
  <c r="H4185" i="9"/>
  <c r="H4186" i="9"/>
  <c r="H4187" i="9"/>
  <c r="H4188" i="9"/>
  <c r="H4189" i="9"/>
  <c r="H4190" i="9"/>
  <c r="H4192" i="9"/>
  <c r="H4193" i="9"/>
  <c r="H4194" i="9"/>
  <c r="H4195" i="9"/>
  <c r="H4196" i="9"/>
  <c r="H4197" i="9"/>
  <c r="H4198" i="9"/>
  <c r="H4199" i="9"/>
  <c r="H4200" i="9"/>
  <c r="H4201" i="9"/>
  <c r="H4202" i="9"/>
  <c r="H4203" i="9"/>
  <c r="H4204" i="9"/>
  <c r="H4205" i="9"/>
  <c r="H4206" i="9"/>
  <c r="H4207" i="9"/>
  <c r="H4208" i="9"/>
  <c r="H4209" i="9"/>
  <c r="H4210" i="9"/>
  <c r="H4168" i="9"/>
  <c r="H4211" i="9"/>
  <c r="H4326" i="9"/>
  <c r="L3" i="6"/>
  <c r="L4" i="6"/>
  <c r="L5" i="6"/>
  <c r="L6" i="6"/>
  <c r="L7" i="6"/>
  <c r="L8" i="6"/>
  <c r="N2" i="4" s="1"/>
  <c r="L9" i="6"/>
  <c r="L10" i="6"/>
  <c r="L11" i="6"/>
  <c r="L12" i="6"/>
  <c r="L13" i="6"/>
  <c r="L14" i="6"/>
  <c r="L15" i="6"/>
  <c r="L16" i="6"/>
  <c r="L17" i="6"/>
  <c r="L18" i="6"/>
  <c r="L19" i="6"/>
  <c r="L20" i="6"/>
  <c r="L21" i="6"/>
  <c r="L22" i="6"/>
  <c r="L23" i="6"/>
  <c r="L24" i="6"/>
  <c r="L25" i="6"/>
  <c r="L26" i="6"/>
  <c r="L27" i="6"/>
  <c r="L28" i="6"/>
  <c r="L29" i="6"/>
  <c r="L30" i="6"/>
  <c r="L31" i="6"/>
  <c r="L32" i="6"/>
  <c r="L33" i="6"/>
  <c r="L34" i="6"/>
  <c r="L35" i="6"/>
  <c r="L36" i="6"/>
  <c r="L37" i="6"/>
  <c r="L38" i="6"/>
  <c r="L39" i="6"/>
  <c r="L40" i="6"/>
  <c r="L41" i="6"/>
  <c r="L42" i="6"/>
  <c r="L43" i="6"/>
  <c r="L44" i="6"/>
  <c r="L45" i="6"/>
  <c r="L46" i="6"/>
  <c r="L47" i="6"/>
  <c r="L48" i="6"/>
  <c r="L49" i="6"/>
  <c r="L50" i="6"/>
  <c r="L51" i="6"/>
  <c r="L52" i="6"/>
  <c r="L53" i="6"/>
  <c r="L54" i="6"/>
  <c r="L55" i="6"/>
  <c r="L56" i="6"/>
  <c r="L57" i="6"/>
  <c r="L58" i="6"/>
  <c r="L59" i="6"/>
  <c r="L60" i="6"/>
  <c r="L61" i="6"/>
  <c r="L62" i="6"/>
  <c r="L63" i="6"/>
  <c r="L64" i="6"/>
  <c r="L65" i="6"/>
  <c r="L66" i="6"/>
  <c r="L67" i="6"/>
  <c r="L68" i="6"/>
  <c r="L69" i="6"/>
  <c r="L70" i="6"/>
  <c r="L71" i="6"/>
  <c r="L72" i="6"/>
  <c r="L73" i="6"/>
  <c r="L74" i="6"/>
  <c r="L75" i="6"/>
  <c r="L76" i="6"/>
  <c r="L77" i="6"/>
  <c r="L78" i="6"/>
  <c r="L79" i="6"/>
  <c r="L80" i="6"/>
  <c r="L81" i="6"/>
  <c r="L82" i="6"/>
  <c r="L83" i="6"/>
  <c r="L84" i="6"/>
  <c r="L85" i="6"/>
  <c r="L86" i="6"/>
  <c r="L87" i="6"/>
  <c r="L88" i="6"/>
  <c r="L89" i="6"/>
  <c r="L90" i="6"/>
  <c r="L91" i="6"/>
  <c r="L92" i="6"/>
  <c r="L93" i="6"/>
  <c r="L2" i="6"/>
  <c r="N4" i="4"/>
  <c r="N5" i="4"/>
  <c r="N6" i="4"/>
  <c r="N3" i="4"/>
  <c r="H4212" i="9"/>
  <c r="H4258" i="9"/>
  <c r="C7" i="4"/>
  <c r="D7" i="4"/>
  <c r="C8" i="4"/>
  <c r="D8" i="4"/>
  <c r="C9" i="4"/>
  <c r="D9" i="4"/>
  <c r="C10" i="4"/>
  <c r="D10" i="4"/>
  <c r="C11" i="4"/>
  <c r="D11" i="4"/>
  <c r="C12" i="4"/>
  <c r="D12" i="4"/>
  <c r="C13" i="4"/>
  <c r="D13" i="4"/>
  <c r="C14" i="4"/>
  <c r="D14" i="4"/>
  <c r="C15" i="4"/>
  <c r="D15" i="4"/>
  <c r="B7" i="4"/>
  <c r="B8" i="4"/>
  <c r="B9" i="4"/>
  <c r="B10" i="4"/>
  <c r="B11" i="4"/>
  <c r="B12" i="4"/>
  <c r="B13" i="4"/>
  <c r="B14" i="4"/>
  <c r="B15" i="4"/>
  <c r="H4213" i="9"/>
  <c r="H4214" i="9"/>
  <c r="H4215" i="9"/>
  <c r="H4216" i="9"/>
  <c r="H4217" i="9"/>
  <c r="H4218" i="9"/>
  <c r="H4219" i="9"/>
  <c r="H4220" i="9"/>
  <c r="H4221" i="9"/>
  <c r="H4222" i="9"/>
  <c r="H4223" i="9"/>
  <c r="H4224" i="9"/>
  <c r="H4225" i="9"/>
  <c r="H4226" i="9"/>
  <c r="H4227" i="9"/>
  <c r="H4228" i="9"/>
  <c r="H4229" i="9"/>
  <c r="H4230" i="9"/>
  <c r="H4231" i="9"/>
  <c r="H4232" i="9"/>
  <c r="H4233" i="9"/>
  <c r="H4234" i="9"/>
  <c r="H4235" i="9"/>
  <c r="H4236" i="9"/>
  <c r="H4237" i="9"/>
  <c r="H4238" i="9"/>
  <c r="H4239" i="9"/>
  <c r="H4240" i="9"/>
  <c r="H4241" i="9"/>
  <c r="H4242" i="9"/>
  <c r="H4243" i="9"/>
  <c r="H4244" i="9"/>
  <c r="H4245" i="9"/>
  <c r="H4246" i="9"/>
  <c r="H4247" i="9"/>
  <c r="H4248" i="9"/>
  <c r="H4249" i="9"/>
  <c r="H4250" i="9"/>
  <c r="H4251" i="9"/>
  <c r="H4252" i="9"/>
  <c r="H4253" i="9"/>
  <c r="H4254" i="9"/>
  <c r="H4255" i="9"/>
  <c r="H4256" i="9"/>
  <c r="H4257" i="9"/>
  <c r="H4327" i="9"/>
  <c r="H4259" i="9"/>
  <c r="H4260" i="9"/>
  <c r="H4261" i="9"/>
  <c r="H4262" i="9"/>
  <c r="H4263" i="9"/>
  <c r="H4264" i="9"/>
  <c r="H4265" i="9"/>
  <c r="H4266" i="9"/>
  <c r="H4267" i="9"/>
  <c r="H4268" i="9"/>
  <c r="H4269" i="9"/>
  <c r="H4270" i="9"/>
  <c r="H4271" i="9"/>
  <c r="H4272" i="9"/>
  <c r="H4273" i="9"/>
  <c r="H4274" i="9"/>
  <c r="H4275" i="9"/>
  <c r="H4276" i="9"/>
  <c r="H4277" i="9"/>
  <c r="H4278" i="9"/>
  <c r="H4279" i="9"/>
  <c r="H4280" i="9"/>
  <c r="H4281" i="9"/>
  <c r="H4282" i="9"/>
  <c r="H4283" i="9"/>
  <c r="H4284" i="9"/>
  <c r="H4285" i="9"/>
  <c r="H4286" i="9"/>
  <c r="H4287" i="9"/>
  <c r="H4288" i="9"/>
  <c r="H4289" i="9"/>
  <c r="H4290" i="9"/>
  <c r="H4291" i="9"/>
  <c r="H4292" i="9"/>
  <c r="H4293" i="9"/>
  <c r="H4294" i="9"/>
  <c r="H4295" i="9"/>
  <c r="H4296" i="9"/>
  <c r="H4297" i="9"/>
  <c r="H4298" i="9"/>
  <c r="H4299" i="9"/>
  <c r="H4300" i="9"/>
  <c r="H4301" i="9"/>
  <c r="H4302" i="9"/>
  <c r="H4303" i="9"/>
  <c r="H4304" i="9"/>
  <c r="H4305" i="9"/>
  <c r="H4306" i="9"/>
  <c r="H4307" i="9"/>
  <c r="H4308" i="9"/>
  <c r="H4309" i="9"/>
  <c r="H4310" i="9"/>
  <c r="H4311" i="9"/>
  <c r="H4312" i="9"/>
  <c r="H4313" i="9"/>
  <c r="H4314" i="9"/>
  <c r="H4315" i="9"/>
  <c r="H4316" i="9"/>
  <c r="H4317" i="9"/>
  <c r="H4318" i="9"/>
  <c r="H4319" i="9"/>
  <c r="H4320" i="9"/>
  <c r="H4321" i="9"/>
  <c r="H4322" i="9"/>
  <c r="H4323" i="9"/>
  <c r="H4324" i="9"/>
  <c r="H4325" i="9"/>
  <c r="H4329" i="9"/>
  <c r="C7" i="3" l="1"/>
  <c r="C16" i="3"/>
  <c r="B25" i="3"/>
  <c r="C25" i="3" s="1"/>
  <c r="B22" i="3"/>
  <c r="C22" i="3" s="1"/>
  <c r="B13" i="3"/>
  <c r="C13" i="3" s="1"/>
  <c r="B10" i="3"/>
  <c r="C10" i="3" s="1"/>
  <c r="B4" i="3"/>
  <c r="C4" i="3" s="1"/>
  <c r="H3827" i="9"/>
  <c r="C23" i="3"/>
  <c r="C2" i="3"/>
  <c r="C73" i="3"/>
  <c r="C169" i="3"/>
  <c r="B97" i="3"/>
  <c r="B193" i="3"/>
  <c r="C75" i="3"/>
  <c r="C171" i="3"/>
  <c r="B99" i="3"/>
  <c r="B195" i="3"/>
  <c r="C127" i="3"/>
  <c r="B55" i="3"/>
  <c r="B151" i="3"/>
  <c r="C141" i="3"/>
  <c r="C142" i="3"/>
  <c r="C108" i="3"/>
  <c r="C61" i="3"/>
  <c r="B181" i="3"/>
  <c r="C72" i="3"/>
  <c r="B52" i="3"/>
  <c r="C126" i="3"/>
  <c r="C88" i="3"/>
  <c r="C45" i="3"/>
  <c r="C30" i="3"/>
  <c r="C31" i="3"/>
  <c r="C42" i="3"/>
  <c r="C138" i="3"/>
  <c r="B66" i="3"/>
  <c r="B162" i="3"/>
  <c r="C91" i="3"/>
  <c r="C187" i="3"/>
  <c r="B115" i="3"/>
  <c r="B69" i="3"/>
  <c r="C190" i="3"/>
  <c r="C156" i="3"/>
  <c r="C109" i="3"/>
  <c r="C168" i="3"/>
  <c r="B48" i="3"/>
  <c r="B100" i="3"/>
  <c r="C174" i="3"/>
  <c r="C136" i="3"/>
  <c r="C189" i="3"/>
  <c r="C17" i="3"/>
  <c r="C105" i="3"/>
  <c r="B33" i="3"/>
  <c r="B129" i="3"/>
  <c r="C63" i="3"/>
  <c r="C159" i="3"/>
  <c r="B87" i="3"/>
  <c r="B183" i="3"/>
  <c r="C93" i="3"/>
  <c r="B36" i="3"/>
  <c r="B144" i="3"/>
  <c r="B192" i="3"/>
  <c r="B54" i="3"/>
  <c r="B165" i="3"/>
  <c r="C123" i="3"/>
  <c r="B51" i="3"/>
  <c r="B147" i="3"/>
  <c r="B117" i="3"/>
  <c r="B84" i="3"/>
  <c r="B102" i="3"/>
  <c r="D2" i="3" l="1"/>
  <c r="H3828" i="9"/>
  <c r="J3" i="9" s="1"/>
  <c r="J2" i="9"/>
  <c r="J3378" i="9" l="1"/>
  <c r="J367" i="9"/>
  <c r="J2561" i="9"/>
  <c r="J3074" i="9"/>
  <c r="J1277" i="9"/>
  <c r="J433" i="9"/>
  <c r="J1499" i="9"/>
  <c r="J2646" i="9"/>
  <c r="J4" i="9"/>
  <c r="J495" i="9"/>
  <c r="J1068" i="9"/>
  <c r="J1976" i="9"/>
  <c r="J336" i="9"/>
  <c r="J615" i="9"/>
  <c r="J570" i="9"/>
  <c r="J2811" i="9"/>
  <c r="J955" i="9"/>
  <c r="J4185" i="9"/>
  <c r="J2738" i="9"/>
  <c r="J3486" i="9"/>
  <c r="J816" i="9"/>
  <c r="J1702" i="9"/>
  <c r="J1621" i="9"/>
  <c r="J1424" i="9"/>
  <c r="J4127" i="9"/>
  <c r="J3791" i="9"/>
  <c r="J1341" i="9"/>
  <c r="J3241" i="9"/>
  <c r="J3245" i="9"/>
  <c r="J1134" i="9"/>
  <c r="J3859" i="9"/>
  <c r="J1943" i="9"/>
  <c r="J2415" i="9"/>
  <c r="J829" i="9"/>
  <c r="J1005" i="9"/>
  <c r="J2756" i="9"/>
  <c r="J2097" i="9"/>
  <c r="J2838" i="9"/>
  <c r="J3193" i="9"/>
  <c r="J2194" i="9"/>
  <c r="J1035" i="9"/>
  <c r="J1004" i="9"/>
  <c r="J2385" i="9"/>
  <c r="J3511" i="9"/>
  <c r="J2250" i="9"/>
  <c r="J2830" i="9"/>
  <c r="H4191" i="9"/>
  <c r="J718" i="9" s="1"/>
  <c r="J3744" i="9"/>
  <c r="J2288" i="9"/>
  <c r="J4058" i="9"/>
  <c r="J3542" i="9"/>
  <c r="J1144" i="9"/>
  <c r="J1046" i="9"/>
  <c r="J1213" i="9"/>
  <c r="J442" i="9"/>
  <c r="J1638" i="9"/>
  <c r="J2482" i="9"/>
  <c r="J1113" i="9"/>
  <c r="J2966" i="9"/>
  <c r="J3250" i="9"/>
  <c r="J1024" i="9"/>
  <c r="J1777" i="9"/>
  <c r="J3199" i="9"/>
  <c r="J4204" i="9"/>
  <c r="J2155" i="9"/>
  <c r="J3302" i="9"/>
  <c r="J1355" i="9"/>
  <c r="J1924" i="9"/>
  <c r="J2781" i="9"/>
  <c r="J415" i="9"/>
  <c r="J4285" i="9"/>
  <c r="J643" i="9"/>
  <c r="J4009" i="9"/>
  <c r="J2542" i="9"/>
  <c r="J364" i="9"/>
  <c r="J3616" i="9"/>
  <c r="J2504" i="9"/>
  <c r="J1261" i="9"/>
  <c r="J3989" i="9"/>
  <c r="J847" i="9"/>
  <c r="J1874" i="9"/>
  <c r="J3406" i="9"/>
  <c r="J3433" i="9"/>
  <c r="J2755" i="9"/>
  <c r="J3779" i="9"/>
  <c r="J3401" i="9"/>
  <c r="J1074" i="9"/>
  <c r="J2941" i="9"/>
  <c r="J2414" i="9"/>
  <c r="J610" i="9"/>
  <c r="J696" i="9"/>
  <c r="J2054" i="9"/>
  <c r="J946" i="9"/>
  <c r="J2766" i="9"/>
  <c r="J1275" i="9"/>
  <c r="J1716" i="9"/>
  <c r="J2548" i="9"/>
  <c r="J3846" i="9"/>
  <c r="J4218" i="9"/>
  <c r="J3968" i="9"/>
  <c r="J316" i="9"/>
  <c r="J2706" i="9"/>
  <c r="J1299" i="9"/>
  <c r="J2703" i="9"/>
  <c r="J2566" i="9" l="1"/>
  <c r="J3285" i="9"/>
  <c r="J1930" i="9"/>
  <c r="J3988" i="9"/>
  <c r="J1949" i="9"/>
  <c r="J1668" i="9"/>
  <c r="J3402" i="9"/>
  <c r="J1785" i="9"/>
  <c r="J4002" i="9"/>
  <c r="J3698" i="9"/>
  <c r="J1337" i="9"/>
  <c r="J3515" i="9"/>
  <c r="J1844" i="9"/>
  <c r="J1611" i="9"/>
  <c r="J2889" i="9"/>
  <c r="J1637" i="9"/>
  <c r="J2000" i="9"/>
  <c r="J3622" i="9"/>
  <c r="J2079" i="9"/>
  <c r="J2271" i="9"/>
  <c r="J1850" i="9"/>
  <c r="J883" i="9"/>
  <c r="J1099" i="9"/>
  <c r="J3981" i="9"/>
  <c r="J1833" i="9"/>
  <c r="J3975" i="9"/>
  <c r="J3252" i="9"/>
  <c r="J3339" i="9"/>
  <c r="J4156" i="9"/>
  <c r="J3403" i="9"/>
  <c r="J1598" i="9"/>
  <c r="J999" i="9"/>
  <c r="J1956" i="9"/>
  <c r="J2702" i="9"/>
  <c r="J771" i="9"/>
  <c r="J4246" i="9"/>
  <c r="J4138" i="9"/>
  <c r="J1978" i="9"/>
  <c r="J4323" i="9"/>
  <c r="J4190" i="9"/>
  <c r="J1782" i="9"/>
  <c r="J1548" i="9"/>
  <c r="J860" i="9"/>
  <c r="J1360" i="9"/>
  <c r="J3805" i="9"/>
  <c r="J670" i="9"/>
  <c r="J1353" i="9"/>
  <c r="J1592" i="9"/>
  <c r="J1268" i="9"/>
  <c r="J1021" i="9"/>
  <c r="J3797" i="9"/>
  <c r="J884" i="9"/>
  <c r="J844" i="9"/>
  <c r="J2068" i="9"/>
  <c r="J1561" i="9"/>
  <c r="J1448" i="9"/>
  <c r="J3763" i="9"/>
  <c r="J2924" i="9"/>
  <c r="J1077" i="9"/>
  <c r="J3348" i="9"/>
  <c r="J4164" i="9"/>
  <c r="J4029" i="9"/>
  <c r="J3075" i="9"/>
  <c r="J790" i="9"/>
  <c r="J2883" i="9"/>
  <c r="J2645" i="9"/>
  <c r="J2908" i="9"/>
  <c r="J3091" i="9"/>
  <c r="J3745" i="9"/>
  <c r="J1164" i="9"/>
  <c r="J2336" i="9"/>
  <c r="J1528" i="9"/>
  <c r="J1562" i="9"/>
  <c r="J880" i="9"/>
  <c r="J4300" i="9"/>
  <c r="J2413" i="9"/>
  <c r="J2366" i="9"/>
  <c r="J4301" i="9"/>
  <c r="J2359" i="9"/>
  <c r="J1595" i="9"/>
  <c r="J898" i="9"/>
  <c r="J571" i="9"/>
  <c r="J1575" i="9"/>
  <c r="J3657" i="9"/>
  <c r="J3582" i="9"/>
  <c r="J1926" i="9"/>
  <c r="J2018" i="9"/>
  <c r="J1253" i="9"/>
  <c r="J4016" i="9"/>
  <c r="J511" i="9"/>
  <c r="J614" i="9"/>
  <c r="J1381" i="9"/>
  <c r="J699" i="9"/>
  <c r="J2073" i="9"/>
  <c r="J2523" i="9"/>
  <c r="J3432" i="9"/>
  <c r="J3759" i="9"/>
  <c r="J3242" i="9"/>
  <c r="J239" i="9"/>
  <c r="J2492" i="9"/>
  <c r="J1803" i="9"/>
  <c r="J2381" i="9"/>
  <c r="J2722" i="9"/>
  <c r="J1497" i="9"/>
  <c r="J4211" i="9"/>
  <c r="J3852" i="9"/>
  <c r="J2456" i="9"/>
  <c r="J4260" i="9"/>
  <c r="J758" i="9"/>
  <c r="J3630" i="9"/>
  <c r="J2423" i="9"/>
  <c r="J235" i="9"/>
  <c r="J780" i="9"/>
  <c r="J3860" i="9"/>
  <c r="J2835" i="9"/>
  <c r="J2739" i="9"/>
  <c r="J3060" i="9"/>
  <c r="J545" i="9"/>
  <c r="J212" i="9"/>
  <c r="J4093" i="9"/>
  <c r="J313" i="9"/>
  <c r="J3547" i="9"/>
  <c r="J2195" i="9"/>
  <c r="J2569" i="9"/>
  <c r="J3419" i="9"/>
  <c r="J4028" i="9"/>
  <c r="J3408" i="9"/>
  <c r="J805" i="9"/>
  <c r="J3275" i="9"/>
  <c r="J4288" i="9"/>
  <c r="J2629" i="9"/>
  <c r="J1617" i="9"/>
  <c r="J3215" i="9"/>
  <c r="J3404" i="9"/>
  <c r="J1567" i="9"/>
  <c r="J2096" i="9"/>
  <c r="J1029" i="9"/>
  <c r="J3265" i="9"/>
  <c r="J1663" i="9"/>
  <c r="J1993" i="9"/>
  <c r="J2478" i="9"/>
  <c r="J513" i="9"/>
  <c r="J1646" i="9"/>
  <c r="J772" i="9"/>
  <c r="J756" i="9"/>
  <c r="J3310" i="9"/>
  <c r="J569" i="9"/>
  <c r="J1040" i="9"/>
  <c r="J2314" i="9"/>
  <c r="J1365" i="9"/>
  <c r="J2879" i="9"/>
  <c r="J1211" i="9"/>
  <c r="J1761" i="9"/>
  <c r="J2408" i="9"/>
  <c r="J2898" i="9"/>
  <c r="J711" i="9"/>
  <c r="J1681" i="9"/>
  <c r="J2598" i="9"/>
  <c r="J2491" i="9"/>
  <c r="J797" i="9"/>
  <c r="J1807" i="9"/>
  <c r="J2090" i="9"/>
  <c r="J2970" i="9"/>
  <c r="J3943" i="9"/>
  <c r="J297" i="9"/>
  <c r="J557" i="9"/>
  <c r="J4296" i="9"/>
  <c r="J1285" i="9"/>
  <c r="J3255" i="9"/>
  <c r="J4189" i="9"/>
  <c r="J3560" i="9"/>
  <c r="J3239" i="9"/>
  <c r="J1870" i="9"/>
  <c r="J658" i="9"/>
  <c r="J1831" i="9"/>
  <c r="J3127" i="9"/>
  <c r="J2316" i="9"/>
  <c r="J4153" i="9"/>
  <c r="J3689" i="9"/>
  <c r="J2817" i="9"/>
  <c r="J2665" i="9"/>
  <c r="J3187" i="9"/>
  <c r="J2439" i="9"/>
  <c r="J1344" i="9"/>
  <c r="J1927" i="9"/>
  <c r="J2081" i="9"/>
  <c r="J2123" i="9"/>
  <c r="J778" i="9"/>
  <c r="J1401" i="9"/>
  <c r="J3405" i="9"/>
  <c r="J848" i="9"/>
  <c r="J2049" i="9"/>
  <c r="J1451" i="9"/>
  <c r="J1838" i="9"/>
  <c r="J3101" i="9"/>
  <c r="J2669" i="9"/>
  <c r="J1112" i="9"/>
  <c r="J550" i="9"/>
  <c r="J1364" i="9"/>
  <c r="J1891" i="9"/>
  <c r="J4099" i="9"/>
  <c r="J2882" i="9"/>
  <c r="J2134" i="9"/>
  <c r="J3120" i="9"/>
  <c r="J1822" i="9"/>
  <c r="J1419" i="9"/>
  <c r="J742" i="9"/>
  <c r="J3722" i="9"/>
  <c r="J2595" i="9"/>
  <c r="J3998" i="9"/>
  <c r="J821" i="9"/>
  <c r="J324" i="9"/>
  <c r="J3671" i="9"/>
  <c r="J2095" i="9"/>
  <c r="J2101" i="9"/>
  <c r="J3740" i="9"/>
  <c r="J2245" i="9"/>
  <c r="J4188" i="9"/>
  <c r="J2036" i="9"/>
  <c r="J818" i="9"/>
  <c r="J832" i="9"/>
  <c r="J2690" i="9"/>
  <c r="J2925" i="9"/>
  <c r="J242" i="9"/>
  <c r="J2059" i="9"/>
  <c r="J1452" i="9"/>
  <c r="J1683" i="9"/>
  <c r="J3719" i="9"/>
  <c r="J2754" i="9"/>
  <c r="J2625" i="9"/>
  <c r="J1445" i="9"/>
  <c r="J3644" i="9"/>
  <c r="J1016" i="9"/>
  <c r="J229" i="9"/>
  <c r="J3956" i="9"/>
  <c r="J1322" i="9"/>
  <c r="J1191" i="9"/>
  <c r="J1610" i="9"/>
  <c r="J2933" i="9"/>
  <c r="J3256" i="9"/>
  <c r="J2836" i="9"/>
  <c r="J434" i="9"/>
  <c r="J3587" i="9"/>
  <c r="J2979" i="9"/>
  <c r="J1770" i="9"/>
  <c r="J1125" i="9"/>
  <c r="J2199" i="9"/>
  <c r="J723" i="9"/>
  <c r="J3126" i="9"/>
  <c r="J2313" i="9"/>
  <c r="J2930" i="9"/>
  <c r="J1340" i="9"/>
  <c r="J4000" i="9"/>
  <c r="J3025" i="9"/>
  <c r="J3760" i="9"/>
  <c r="J1996" i="9"/>
  <c r="J2798" i="9"/>
  <c r="J3696" i="9"/>
  <c r="J1619" i="9"/>
  <c r="J2170" i="9"/>
  <c r="J3645" i="9"/>
  <c r="J4071" i="9"/>
  <c r="J1317" i="9"/>
  <c r="J653" i="9"/>
  <c r="J2905" i="9"/>
  <c r="J2277" i="9"/>
  <c r="J3824" i="9"/>
  <c r="J2147" i="9"/>
  <c r="J3037" i="9"/>
  <c r="J3936" i="9"/>
  <c r="J1660" i="9"/>
  <c r="J1892" i="9"/>
  <c r="J1915" i="9"/>
  <c r="J3034" i="9"/>
  <c r="J526" i="9"/>
  <c r="J2176" i="9"/>
  <c r="J2634" i="9"/>
  <c r="J1666" i="9"/>
  <c r="J1676" i="9"/>
  <c r="J2324" i="9"/>
  <c r="J3864" i="9"/>
  <c r="J1115" i="9"/>
  <c r="J3044" i="9"/>
  <c r="J1319" i="9"/>
  <c r="J4063" i="9"/>
  <c r="J2226" i="9"/>
  <c r="J2184" i="9"/>
  <c r="J1694" i="9"/>
  <c r="J3477" i="9"/>
  <c r="J846" i="9"/>
  <c r="J784" i="9"/>
  <c r="J3469" i="9"/>
  <c r="J2647" i="9"/>
  <c r="J1180" i="9"/>
  <c r="J2390" i="9"/>
  <c r="J1348" i="9"/>
  <c r="J3566" i="9"/>
  <c r="J3315" i="9"/>
  <c r="J1616" i="9"/>
  <c r="J3906" i="9"/>
  <c r="J2377" i="9"/>
  <c r="J4067" i="9"/>
  <c r="J3571" i="9"/>
  <c r="J1533" i="9"/>
  <c r="J389" i="9"/>
  <c r="J2929" i="9"/>
  <c r="J1114" i="9"/>
  <c r="J3798" i="9"/>
  <c r="J3328" i="9"/>
  <c r="J639" i="9"/>
  <c r="J3366" i="9"/>
  <c r="J852" i="9"/>
  <c r="J4238" i="9"/>
  <c r="J429" i="9"/>
  <c r="J1121" i="9"/>
  <c r="J2999" i="9"/>
  <c r="J4086" i="9"/>
  <c r="J3615" i="9"/>
  <c r="J3286" i="9"/>
  <c r="J3297" i="9"/>
  <c r="J2129" i="9"/>
  <c r="J3196" i="9"/>
  <c r="J2920" i="9"/>
  <c r="J3626" i="9"/>
  <c r="J3801" i="9"/>
  <c r="J2130" i="9"/>
  <c r="J4265" i="9"/>
  <c r="J2514" i="9"/>
  <c r="J3841" i="9"/>
  <c r="J2866" i="9"/>
  <c r="J3356" i="9"/>
  <c r="J1793" i="9"/>
  <c r="J3509" i="9"/>
  <c r="J3149" i="9"/>
  <c r="J228" i="9"/>
  <c r="J2167" i="9"/>
  <c r="J1825" i="9"/>
  <c r="J436" i="9"/>
  <c r="J1058" i="9"/>
  <c r="J2980" i="9"/>
  <c r="J3631" i="9"/>
  <c r="J1059" i="9"/>
  <c r="J428" i="9"/>
  <c r="J3793" i="9"/>
  <c r="J2459" i="9"/>
  <c r="J2005" i="9"/>
  <c r="J1632" i="9"/>
  <c r="J1529" i="9"/>
  <c r="J2426" i="9"/>
  <c r="J2404" i="9"/>
  <c r="J3575" i="9"/>
  <c r="J3049" i="9"/>
  <c r="J339" i="9"/>
  <c r="J3394" i="9"/>
  <c r="J2481" i="9"/>
  <c r="J1019" i="9"/>
  <c r="J1049" i="9"/>
  <c r="J3746" i="9"/>
  <c r="J901" i="9"/>
  <c r="J2397" i="9"/>
  <c r="J1444" i="9"/>
  <c r="J3261" i="9"/>
  <c r="J3341" i="9"/>
  <c r="J1384" i="9"/>
  <c r="J2187" i="9"/>
  <c r="J2724" i="9"/>
  <c r="J1535" i="9"/>
  <c r="J2697" i="9"/>
  <c r="J1821" i="9"/>
  <c r="J2247" i="9"/>
  <c r="J1836" i="9"/>
  <c r="J1226" i="9"/>
  <c r="J1366" i="9"/>
  <c r="J2373" i="9"/>
  <c r="J2443" i="9"/>
  <c r="J2668" i="9"/>
  <c r="J3096" i="9"/>
  <c r="J4085" i="9"/>
  <c r="J3206" i="9"/>
  <c r="J1860" i="9"/>
  <c r="J3410" i="9"/>
  <c r="J1789" i="9"/>
  <c r="J2131" i="9"/>
  <c r="J1541" i="9"/>
  <c r="J1109" i="9"/>
  <c r="J842" i="9"/>
  <c r="J1051" i="9"/>
  <c r="J3024" i="9"/>
  <c r="J2824" i="9"/>
  <c r="J2284" i="9"/>
  <c r="J1483" i="9"/>
  <c r="J1048" i="9"/>
  <c r="J309" i="9"/>
  <c r="J2587" i="9"/>
  <c r="J3290" i="9"/>
  <c r="J2098" i="9"/>
  <c r="J673" i="9"/>
  <c r="J3883" i="9"/>
  <c r="J3353" i="9"/>
  <c r="J3717" i="9"/>
  <c r="J4297" i="9"/>
  <c r="J3665" i="9"/>
  <c r="J2565" i="9"/>
  <c r="J2382" i="9"/>
  <c r="J3555" i="9"/>
  <c r="J1865" i="9"/>
  <c r="J2579" i="9"/>
  <c r="J3921" i="9"/>
  <c r="J3596" i="9"/>
  <c r="J2319" i="9"/>
  <c r="J3088" i="9"/>
  <c r="J491" i="9"/>
  <c r="J934" i="9"/>
  <c r="J1910" i="9"/>
  <c r="J2266" i="9"/>
  <c r="J641" i="9"/>
  <c r="J3882" i="9"/>
  <c r="J1084" i="9"/>
  <c r="J728" i="9"/>
  <c r="J3099" i="9"/>
  <c r="J2688" i="9"/>
  <c r="J1998" i="9"/>
  <c r="J3090" i="9"/>
  <c r="J2539" i="9"/>
  <c r="J703" i="9"/>
  <c r="J1039" i="9"/>
  <c r="J4109" i="9"/>
  <c r="J702" i="9"/>
  <c r="J3523" i="9"/>
  <c r="J2051" i="9"/>
  <c r="J1564" i="9"/>
  <c r="J725" i="9"/>
  <c r="J500" i="9"/>
  <c r="J788" i="9"/>
  <c r="J722" i="9"/>
  <c r="J2987" i="9"/>
  <c r="J3400" i="9"/>
  <c r="J3472" i="9"/>
  <c r="J2279" i="9"/>
  <c r="J423" i="9"/>
  <c r="J498" i="9"/>
  <c r="J3344" i="9"/>
  <c r="J1810" i="9"/>
  <c r="J1435" i="9"/>
  <c r="J4175" i="9"/>
  <c r="J3081" i="9"/>
  <c r="J2158" i="9"/>
  <c r="J3643" i="9"/>
  <c r="J2644" i="9"/>
  <c r="J3114" i="9"/>
  <c r="J4200" i="9"/>
  <c r="J2041" i="9"/>
  <c r="J3873" i="9"/>
  <c r="J747" i="9"/>
  <c r="J1760" i="9"/>
  <c r="J2656" i="9"/>
  <c r="J1264" i="9"/>
  <c r="J927" i="9"/>
  <c r="J1767" i="9"/>
  <c r="J1824" i="9"/>
  <c r="J4195" i="9"/>
  <c r="J3838" i="9"/>
  <c r="J939" i="9"/>
  <c r="J3399" i="9"/>
  <c r="J1062" i="9"/>
  <c r="J2568" i="9"/>
  <c r="J3952" i="9"/>
  <c r="J1811" i="9"/>
  <c r="J2213" i="9"/>
  <c r="J3414" i="9"/>
  <c r="J2687" i="9"/>
  <c r="J3236" i="9"/>
  <c r="J3367" i="9"/>
  <c r="J912" i="9"/>
  <c r="J2520" i="9"/>
  <c r="J3610" i="9"/>
  <c r="J804" i="9"/>
  <c r="J1816" i="9"/>
  <c r="J2327" i="9"/>
  <c r="J546" i="9"/>
  <c r="J1718" i="9"/>
  <c r="J3737" i="9"/>
  <c r="J2161" i="9"/>
  <c r="J2285" i="9"/>
  <c r="J2181" i="9"/>
  <c r="J4025" i="9"/>
  <c r="J575" i="9"/>
  <c r="J579" i="9"/>
  <c r="J209" i="9"/>
  <c r="J4046" i="9"/>
  <c r="J779" i="9"/>
  <c r="J1418" i="9"/>
  <c r="J473" i="9"/>
  <c r="J4149" i="9"/>
  <c r="J1293" i="9"/>
  <c r="J3184" i="9"/>
  <c r="J3995" i="9"/>
  <c r="J1067" i="9"/>
  <c r="J1429" i="9"/>
  <c r="J1454" i="9"/>
  <c r="J3141" i="9"/>
  <c r="J2499" i="9"/>
  <c r="J1190" i="9"/>
  <c r="J963" i="9"/>
  <c r="J708" i="9"/>
  <c r="J2749" i="9"/>
  <c r="J1747" i="9"/>
  <c r="J2700" i="9"/>
  <c r="J4122" i="9"/>
  <c r="J3022" i="9"/>
  <c r="J4187" i="9"/>
  <c r="J1862" i="9"/>
  <c r="J782" i="9"/>
  <c r="J2759" i="9"/>
  <c r="J2954" i="9"/>
  <c r="J2968" i="9"/>
  <c r="J2605" i="9"/>
  <c r="J2136" i="9"/>
  <c r="J2270" i="9"/>
  <c r="J1478" i="9"/>
  <c r="J2877" i="9"/>
  <c r="J1165" i="9"/>
  <c r="J1742" i="9"/>
  <c r="J2677" i="9"/>
  <c r="J3731" i="9"/>
  <c r="J2885" i="9"/>
  <c r="J1036" i="9"/>
  <c r="J843" i="9"/>
  <c r="J3940" i="9"/>
  <c r="J3295" i="9"/>
  <c r="J3959" i="9"/>
  <c r="J2628" i="9"/>
  <c r="J1576" i="9"/>
  <c r="J3319" i="9"/>
  <c r="J1097" i="9"/>
  <c r="J3008" i="9"/>
  <c r="J441" i="9"/>
  <c r="J789" i="9"/>
  <c r="J1030" i="9"/>
  <c r="J3165" i="9"/>
  <c r="J765" i="9"/>
  <c r="J2777" i="9"/>
  <c r="J2822" i="9"/>
  <c r="J694" i="9"/>
  <c r="J2162" i="9"/>
  <c r="J3804" i="9"/>
  <c r="J3100" i="9"/>
  <c r="J2678" i="9"/>
  <c r="J344" i="9"/>
  <c r="J3986" i="9"/>
  <c r="J2032" i="9"/>
  <c r="J3916" i="9"/>
  <c r="J704" i="9"/>
  <c r="J2826" i="9"/>
  <c r="J4001" i="9"/>
  <c r="J1923" i="9"/>
  <c r="J3548" i="9"/>
  <c r="J2027" i="9"/>
  <c r="J2942" i="9"/>
  <c r="J2445" i="9"/>
  <c r="J3764" i="9"/>
  <c r="J2340" i="9"/>
  <c r="J1607" i="9"/>
  <c r="J2779" i="9"/>
  <c r="J3723" i="9"/>
  <c r="J2306" i="9"/>
  <c r="J1655" i="9"/>
  <c r="J3522" i="9"/>
  <c r="J2952" i="9"/>
  <c r="J2911" i="9"/>
  <c r="J3160" i="9"/>
  <c r="J2237" i="9"/>
  <c r="J2819" i="9"/>
  <c r="J1044" i="9"/>
  <c r="J2657" i="9"/>
  <c r="J2106" i="9"/>
  <c r="J2046" i="9"/>
  <c r="J1992" i="9"/>
  <c r="J1507" i="9"/>
  <c r="J998" i="9"/>
  <c r="J2399" i="9"/>
  <c r="J1867" i="9"/>
  <c r="J2283" i="9"/>
  <c r="J3593" i="9"/>
  <c r="J1944" i="9"/>
  <c r="J2152" i="9"/>
  <c r="J1539" i="9"/>
  <c r="J1159" i="9"/>
  <c r="J3865" i="9"/>
  <c r="J2913" i="9"/>
  <c r="J827" i="9"/>
  <c r="J4139" i="9"/>
  <c r="J3301" i="9"/>
  <c r="J3814" i="9"/>
  <c r="J1289" i="9"/>
  <c r="J1430" i="9"/>
  <c r="J2400" i="9"/>
  <c r="J1644" i="9"/>
  <c r="J2601" i="9"/>
  <c r="J3361" i="9"/>
  <c r="J2576" i="9"/>
  <c r="J2927" i="9"/>
  <c r="J2607" i="9"/>
  <c r="J2562" i="9"/>
  <c r="J3705" i="9"/>
  <c r="J916" i="9"/>
  <c r="J2417" i="9"/>
  <c r="J1900" i="9"/>
  <c r="J3373" i="9"/>
  <c r="J3790" i="9"/>
  <c r="J2349" i="9"/>
  <c r="J2585" i="9"/>
  <c r="J4275" i="9"/>
  <c r="J2406" i="9"/>
  <c r="J1358" i="9"/>
  <c r="J2845" i="9"/>
  <c r="J238" i="9"/>
  <c r="J2015" i="9"/>
  <c r="J1787" i="9"/>
  <c r="J873" i="9"/>
  <c r="J3982" i="9"/>
  <c r="J2914" i="9"/>
  <c r="J1967" i="9"/>
  <c r="J1984" i="9"/>
  <c r="J764" i="9"/>
  <c r="J2988" i="9"/>
  <c r="J822" i="9"/>
  <c r="J3393" i="9"/>
  <c r="J207" i="9"/>
  <c r="J3811" i="9"/>
  <c r="J2203" i="9"/>
  <c r="J3539" i="9"/>
  <c r="J3739" i="9"/>
  <c r="J1710" i="9"/>
  <c r="J2160" i="9"/>
  <c r="J1606" i="9"/>
  <c r="J1504" i="9"/>
  <c r="J2868" i="9"/>
  <c r="J3321" i="9"/>
  <c r="J2291" i="9"/>
  <c r="J2881" i="9"/>
  <c r="J2286" i="9"/>
  <c r="J2358" i="9"/>
  <c r="J2623" i="9"/>
  <c r="J1313" i="9"/>
  <c r="J3533" i="9"/>
  <c r="J3190" i="9"/>
  <c r="J3830" i="9"/>
  <c r="J3183" i="9"/>
  <c r="J826" i="9"/>
  <c r="J689" i="9"/>
  <c r="J1815" i="9"/>
  <c r="J3920" i="9"/>
  <c r="J2113" i="9"/>
  <c r="J458" i="9"/>
  <c r="J387" i="9"/>
  <c r="J3976" i="9"/>
  <c r="J2897" i="9"/>
  <c r="J211" i="9"/>
  <c r="J320" i="9"/>
  <c r="J456" i="9"/>
  <c r="J1999" i="9"/>
  <c r="J3274" i="9"/>
  <c r="J783" i="9"/>
  <c r="J451" i="9"/>
  <c r="J2825" i="9"/>
  <c r="J1740" i="9"/>
  <c r="J2407" i="9"/>
  <c r="J1183" i="9"/>
  <c r="J1966" i="9"/>
  <c r="J3146" i="9"/>
  <c r="J337" i="9"/>
  <c r="J255" i="9"/>
  <c r="J3992" i="9"/>
  <c r="J2363" i="9"/>
  <c r="J1137" i="9"/>
  <c r="J455" i="9"/>
  <c r="J2850" i="9"/>
  <c r="J918" i="9"/>
  <c r="J4162" i="9"/>
  <c r="J3684" i="9"/>
  <c r="J910" i="9"/>
  <c r="J3736" i="9"/>
  <c r="J3823" i="9"/>
  <c r="J2841" i="9"/>
  <c r="J3117" i="9"/>
  <c r="J740" i="9"/>
  <c r="J665" i="9"/>
  <c r="J3714" i="9"/>
  <c r="J684" i="9"/>
  <c r="J3720" i="9"/>
  <c r="J2788" i="9"/>
  <c r="J2356" i="9"/>
  <c r="J903" i="9"/>
  <c r="J3496" i="9"/>
  <c r="J2039" i="9"/>
  <c r="J452" i="9"/>
  <c r="J1096" i="9"/>
  <c r="J1339" i="9"/>
  <c r="J572" i="9"/>
  <c r="J1612" i="9"/>
  <c r="J1744" i="9"/>
  <c r="J4228" i="9"/>
  <c r="J1980" i="9"/>
  <c r="J2654" i="9"/>
  <c r="J937" i="9"/>
  <c r="J482" i="9"/>
  <c r="J4094" i="9"/>
  <c r="J1830" i="9"/>
  <c r="J3169" i="9"/>
  <c r="J2832" i="9"/>
  <c r="J3314" i="9"/>
  <c r="J4274" i="9"/>
  <c r="J967" i="9"/>
  <c r="J4008" i="9"/>
  <c r="J3362" i="9"/>
  <c r="J3323" i="9"/>
  <c r="J243" i="9"/>
  <c r="J1514" i="9"/>
  <c r="J518" i="9"/>
  <c r="J810" i="9"/>
  <c r="J3048" i="9"/>
  <c r="J1371" i="9"/>
  <c r="J1866" i="9"/>
  <c r="J4142" i="9"/>
  <c r="J863" i="9"/>
  <c r="J1334" i="9"/>
  <c r="J4057" i="9"/>
  <c r="J748" i="9"/>
  <c r="J1357" i="9"/>
  <c r="J1052" i="9"/>
  <c r="J1792" i="9"/>
  <c r="J1784" i="9"/>
  <c r="J3407" i="9"/>
  <c r="J962" i="9"/>
  <c r="J2275" i="9"/>
  <c r="J210" i="9"/>
  <c r="J864" i="9"/>
  <c r="J3084" i="9"/>
  <c r="J3695" i="9"/>
  <c r="J363" i="9"/>
  <c r="J1171" i="9"/>
  <c r="J2263" i="9"/>
  <c r="J2699" i="9"/>
  <c r="J3771" i="9"/>
  <c r="J1278" i="9"/>
  <c r="J1839" i="9"/>
  <c r="J1143" i="9"/>
  <c r="J3262" i="9"/>
  <c r="J2139" i="9"/>
  <c r="J3161" i="9"/>
  <c r="J766" i="9"/>
  <c r="J527" i="9"/>
  <c r="J4123" i="9"/>
  <c r="J705" i="9"/>
  <c r="J1492" i="9"/>
  <c r="J4010" i="9"/>
  <c r="J1408" i="9"/>
  <c r="J4194" i="9"/>
  <c r="J1266" i="9"/>
  <c r="J1061" i="9"/>
  <c r="J4178" i="9"/>
  <c r="J2651" i="9"/>
  <c r="J1237" i="9"/>
  <c r="J3655" i="9"/>
  <c r="J686" i="9"/>
  <c r="J3320" i="9"/>
  <c r="J3012" i="9"/>
  <c r="J687" i="9"/>
  <c r="J1441" i="9"/>
  <c r="J4239" i="9"/>
  <c r="J751" i="9"/>
  <c r="J3365" i="9"/>
  <c r="J2907" i="9"/>
  <c r="J2008" i="9"/>
  <c r="J1260" i="9"/>
  <c r="J2305" i="9"/>
  <c r="J1276" i="9"/>
  <c r="J3459" i="9"/>
  <c r="J253" i="9"/>
  <c r="J859" i="9"/>
  <c r="J3668" i="9"/>
  <c r="J672" i="9"/>
  <c r="J4095" i="9"/>
  <c r="J2282" i="9"/>
  <c r="J2029" i="9"/>
  <c r="J2757" i="9"/>
  <c r="J981" i="9"/>
  <c r="J911" i="9"/>
  <c r="J3843" i="9"/>
  <c r="J3613" i="9"/>
  <c r="J1427" i="9"/>
  <c r="J223" i="9"/>
  <c r="J1658" i="9"/>
  <c r="J3577" i="9"/>
  <c r="J1753" i="9"/>
  <c r="J1563" i="9"/>
  <c r="J3627" i="9"/>
  <c r="J2163" i="9"/>
  <c r="J3484" i="9"/>
  <c r="J2872" i="9"/>
  <c r="J215" i="9"/>
  <c r="J3473" i="9"/>
  <c r="J4307" i="9"/>
  <c r="J952" i="9"/>
  <c r="J1502" i="9"/>
  <c r="J2936" i="9"/>
  <c r="J3842" i="9"/>
  <c r="J3173" i="9"/>
  <c r="J1560" i="9"/>
  <c r="J936" i="9"/>
  <c r="J4286" i="9"/>
  <c r="J2335" i="9"/>
  <c r="J1669" i="9"/>
  <c r="J1420" i="9"/>
  <c r="J1118" i="9"/>
  <c r="J2681" i="9"/>
  <c r="J2518" i="9"/>
  <c r="J3360" i="9"/>
  <c r="J3498" i="9"/>
  <c r="J3203" i="9"/>
  <c r="J2238" i="9"/>
  <c r="J2526" i="9"/>
  <c r="J457" i="9"/>
  <c r="J1132" i="9"/>
  <c r="J2411" i="9"/>
  <c r="J3867" i="9"/>
  <c r="J447" i="9"/>
  <c r="J2099" i="9"/>
  <c r="J1551" i="9"/>
  <c r="J4092" i="9"/>
  <c r="J1859" i="9"/>
  <c r="J4198" i="9"/>
  <c r="J3540" i="9"/>
  <c r="J837" i="9"/>
  <c r="J3677" i="9"/>
  <c r="J2190" i="9"/>
  <c r="J1623" i="9"/>
  <c r="J516" i="9"/>
  <c r="J3278" i="9"/>
  <c r="J2215" i="9"/>
  <c r="J2894" i="9"/>
  <c r="J736" i="9"/>
  <c r="J392" i="9"/>
  <c r="J249" i="9"/>
  <c r="J2427" i="9"/>
  <c r="J256" i="9"/>
  <c r="J876" i="9"/>
  <c r="J419" i="9"/>
  <c r="J2725" i="9"/>
  <c r="J3524" i="9"/>
  <c r="J975" i="9"/>
  <c r="J3558" i="9"/>
  <c r="J4268" i="9"/>
  <c r="J2259" i="9"/>
  <c r="J996" i="9"/>
  <c r="J1501" i="9"/>
  <c r="J3792" i="9"/>
  <c r="J2854" i="9"/>
  <c r="J4197" i="9"/>
  <c r="J1526" i="9"/>
  <c r="J619" i="9"/>
  <c r="J1654" i="9"/>
  <c r="J3603" i="9"/>
  <c r="J1594" i="9"/>
  <c r="J345" i="9"/>
  <c r="J759" i="9"/>
  <c r="J323" i="9"/>
  <c r="J3656" i="9"/>
  <c r="J2076" i="9"/>
  <c r="J3550" i="9"/>
  <c r="J2558" i="9"/>
  <c r="J4004" i="9"/>
  <c r="J2776" i="9"/>
  <c r="J3780" i="9"/>
  <c r="J3570" i="9"/>
  <c r="J2649" i="9"/>
  <c r="J2428" i="9"/>
  <c r="J3032" i="9"/>
  <c r="J1306" i="9"/>
  <c r="J1961" i="9"/>
  <c r="J3283" i="9"/>
  <c r="J678" i="9"/>
  <c r="J1730" i="9"/>
  <c r="J3208" i="9"/>
  <c r="J391" i="9"/>
  <c r="J1877" i="9"/>
  <c r="J1130" i="9"/>
  <c r="J4154" i="9"/>
  <c r="J3380" i="9"/>
  <c r="J300" i="9"/>
  <c r="J2839" i="9"/>
  <c r="J1520" i="9"/>
  <c r="J3836" i="9"/>
  <c r="J4013" i="9"/>
  <c r="J879" i="9"/>
  <c r="J773" i="9"/>
  <c r="J3889" i="9"/>
  <c r="J3232" i="9"/>
  <c r="J3935" i="9"/>
  <c r="J1842" i="9"/>
  <c r="J4160" i="9"/>
  <c r="J714" i="9"/>
  <c r="J1166" i="9"/>
  <c r="J261" i="9"/>
  <c r="J1602" i="9"/>
  <c r="J3834" i="9"/>
  <c r="J3534" i="9"/>
  <c r="J2069" i="9"/>
  <c r="J1395" i="9"/>
  <c r="J1312" i="9"/>
  <c r="J1232" i="9"/>
  <c r="J3578" i="9"/>
  <c r="J3224" i="9"/>
  <c r="J3452" i="9"/>
  <c r="J2653" i="9"/>
  <c r="J2541" i="9"/>
  <c r="J2712" i="9"/>
  <c r="J1951" i="9"/>
  <c r="J1469" i="9"/>
  <c r="J1738" i="9"/>
  <c r="J2965" i="9"/>
  <c r="J1179" i="9"/>
  <c r="J1464" i="9"/>
  <c r="J2937" i="9"/>
  <c r="J4119" i="9"/>
  <c r="J2219" i="9"/>
  <c r="J1230" i="9"/>
  <c r="J2909" i="9"/>
  <c r="J1872" i="9"/>
  <c r="J2432" i="9"/>
  <c r="J1925" i="9"/>
  <c r="J1361" i="9"/>
  <c r="J2922" i="9"/>
  <c r="J2436" i="9"/>
  <c r="J1689" i="9"/>
  <c r="J390" i="9"/>
  <c r="J1583" i="9"/>
  <c r="J224" i="9"/>
  <c r="J1711" i="9"/>
  <c r="J3465" i="9"/>
  <c r="J2422" i="9"/>
  <c r="J3634" i="9"/>
  <c r="J520" i="9"/>
  <c r="J2708" i="9"/>
  <c r="J3461" i="9"/>
  <c r="J1986" i="9"/>
  <c r="J3991" i="9"/>
  <c r="J2843" i="9"/>
  <c r="J536" i="9"/>
  <c r="J1033" i="9"/>
  <c r="J924" i="9"/>
  <c r="J3357" i="9"/>
  <c r="J636" i="9"/>
  <c r="J1374" i="9"/>
  <c r="J1228" i="9"/>
  <c r="J887" i="9"/>
  <c r="J3529" i="9"/>
  <c r="J3638" i="9"/>
  <c r="J362" i="9"/>
  <c r="J2142" i="9"/>
  <c r="J1127" i="9"/>
  <c r="J1639" i="9"/>
  <c r="J3369" i="9"/>
  <c r="J991" i="9"/>
  <c r="J1094" i="9"/>
  <c r="J2487" i="9"/>
  <c r="J4212" i="9"/>
  <c r="J3155" i="9"/>
  <c r="J1047" i="9"/>
  <c r="J3895" i="9"/>
  <c r="J1982" i="9"/>
  <c r="J1959" i="9"/>
  <c r="J372" i="9"/>
  <c r="J1652" i="9"/>
  <c r="J1680" i="9"/>
  <c r="J4103" i="9"/>
  <c r="J2617" i="9"/>
  <c r="J233" i="9"/>
  <c r="J3583" i="9"/>
  <c r="J1969" i="9"/>
  <c r="J3914" i="9"/>
  <c r="J4136" i="9"/>
  <c r="J1547" i="9"/>
  <c r="J2696" i="9"/>
  <c r="J3382" i="9"/>
  <c r="J2519" i="9"/>
  <c r="J2574" i="9"/>
  <c r="J2695" i="9"/>
  <c r="J2063" i="9"/>
  <c r="J329" i="9"/>
  <c r="J819" i="9"/>
  <c r="J3027" i="9"/>
  <c r="J4173" i="9"/>
  <c r="J4045" i="9"/>
  <c r="J3464" i="9"/>
  <c r="J868" i="9"/>
  <c r="J1207" i="9"/>
  <c r="J3957" i="9"/>
  <c r="J1304" i="9"/>
  <c r="J3288" i="9"/>
  <c r="J1745" i="9"/>
  <c r="J3777" i="9"/>
  <c r="J2784" i="9"/>
  <c r="J298" i="9"/>
  <c r="J2447" i="9"/>
  <c r="J3240" i="9"/>
  <c r="J2748" i="9"/>
  <c r="J499" i="9"/>
  <c r="J1098" i="9"/>
  <c r="J332" i="9"/>
  <c r="J755" i="9"/>
  <c r="J3057" i="9"/>
  <c r="J4184" i="9"/>
  <c r="J1362" i="9"/>
  <c r="J3702" i="9"/>
  <c r="J3259" i="9"/>
  <c r="J724" i="9"/>
  <c r="J1764" i="9"/>
  <c r="J4048" i="9"/>
  <c r="J461" i="9"/>
  <c r="J1150" i="9"/>
  <c r="J3951" i="9"/>
  <c r="J1223" i="9"/>
  <c r="J921" i="9"/>
  <c r="J2734" i="9"/>
  <c r="J1071" i="9"/>
  <c r="J770" i="9"/>
  <c r="J2940" i="9"/>
  <c r="J2538" i="9"/>
  <c r="J2624" i="9"/>
  <c r="J908" i="9"/>
  <c r="J2353" i="9"/>
  <c r="J2521" i="9"/>
  <c r="J4020" i="9"/>
  <c r="J231" i="9"/>
  <c r="J2895" i="9"/>
  <c r="J409" i="9"/>
  <c r="J477" i="9"/>
  <c r="J438" i="9"/>
  <c r="J1196" i="9"/>
  <c r="J1600" i="9"/>
  <c r="J1846" i="9"/>
  <c r="J489" i="9"/>
  <c r="J3691" i="9"/>
  <c r="J2814" i="9"/>
  <c r="J450" i="9"/>
  <c r="J2863" i="9"/>
  <c r="J4003" i="9"/>
  <c r="J2320" i="9"/>
  <c r="J2166" i="9"/>
  <c r="J1256" i="9"/>
  <c r="J1691" i="9"/>
  <c r="J982" i="9"/>
  <c r="J4014" i="9"/>
  <c r="J2805" i="9"/>
  <c r="J2010" i="9"/>
  <c r="J2119" i="9"/>
  <c r="J2525" i="9"/>
  <c r="J866" i="9"/>
  <c r="J2827" i="9"/>
  <c r="J3866" i="9"/>
  <c r="J4201" i="9"/>
  <c r="J4321" i="9"/>
  <c r="J3761" i="9"/>
  <c r="J381" i="9"/>
  <c r="J3501" i="9"/>
  <c r="J2440" i="9"/>
  <c r="J1078" i="9"/>
  <c r="J1194" i="9"/>
  <c r="J926" i="9"/>
  <c r="J3488" i="9"/>
  <c r="J3880" i="9"/>
  <c r="J2396" i="9"/>
  <c r="J3322" i="9"/>
  <c r="J2961" i="9"/>
  <c r="J259" i="9"/>
  <c r="J1110" i="9"/>
  <c r="J421" i="9"/>
  <c r="J3204" i="9"/>
  <c r="J802" i="9"/>
  <c r="J1715" i="9"/>
  <c r="J2732" i="9"/>
  <c r="J2642" i="9"/>
  <c r="J2165" i="9"/>
  <c r="J2928" i="9"/>
  <c r="J1369" i="9"/>
  <c r="J3153" i="9"/>
  <c r="J2451" i="9"/>
  <c r="J4151" i="9"/>
  <c r="J2615" i="9"/>
  <c r="J1287" i="9"/>
  <c r="J373" i="9"/>
  <c r="J1937" i="9"/>
  <c r="J987" i="9"/>
  <c r="J2947" i="9"/>
  <c r="J1662" i="9"/>
  <c r="J2056" i="9"/>
  <c r="J1988" i="9"/>
  <c r="J1431" i="9"/>
  <c r="J1178" i="9"/>
  <c r="J431" i="9"/>
  <c r="J2087" i="9"/>
  <c r="J2509" i="9"/>
  <c r="J1217" i="9"/>
  <c r="J1706" i="9"/>
  <c r="J2328" i="9"/>
  <c r="J3417" i="9"/>
  <c r="J2368" i="9"/>
  <c r="J3554" i="9"/>
  <c r="J1465" i="9"/>
  <c r="J604" i="9"/>
  <c r="J3528" i="9"/>
  <c r="J416" i="9"/>
  <c r="J732" i="9"/>
  <c r="J2450" i="9"/>
  <c r="J400" i="9"/>
  <c r="J3389" i="9"/>
  <c r="J403" i="9"/>
  <c r="J1812" i="9"/>
  <c r="J4205" i="9"/>
  <c r="J3961" i="9"/>
  <c r="J2334" i="9"/>
  <c r="J1090" i="9"/>
  <c r="J1417" i="9"/>
  <c r="J422" i="9"/>
  <c r="J849" i="9"/>
  <c r="J295" i="9"/>
  <c r="J2057" i="9"/>
  <c r="J3648" i="9"/>
  <c r="J3676" i="9"/>
  <c r="J969" i="9"/>
  <c r="J3329" i="9"/>
  <c r="J4090" i="9"/>
  <c r="J2823" i="9"/>
  <c r="J3026" i="9"/>
  <c r="J2619" i="9"/>
  <c r="J2469" i="9"/>
  <c r="J3384" i="9"/>
  <c r="J4308" i="9"/>
  <c r="J2223" i="9"/>
  <c r="J4320" i="9"/>
  <c r="J3502" i="9"/>
  <c r="J4026" i="9"/>
  <c r="J2473" i="9"/>
  <c r="J1018" i="9"/>
  <c r="J1914" i="9"/>
  <c r="J537" i="9"/>
  <c r="J2197" i="9"/>
  <c r="J446" i="9"/>
  <c r="J3591" i="9"/>
  <c r="J532" i="9"/>
  <c r="J4262" i="9"/>
  <c r="J1003" i="9"/>
  <c r="J2944" i="9"/>
  <c r="J445" i="9"/>
  <c r="J3624" i="9"/>
  <c r="J3226" i="9"/>
  <c r="J3179" i="9"/>
  <c r="J3064" i="9"/>
  <c r="J4223" i="9"/>
  <c r="J2091" i="9"/>
  <c r="J3299" i="9"/>
  <c r="J2094" i="9"/>
  <c r="J3700" i="9"/>
  <c r="J3826" i="9"/>
  <c r="J558" i="9"/>
  <c r="J2648" i="9"/>
  <c r="J1245" i="9"/>
  <c r="J4062" i="9"/>
  <c r="J3796" i="9"/>
  <c r="J3014" i="9"/>
  <c r="J1879" i="9"/>
  <c r="J3073" i="9"/>
  <c r="J2985" i="9"/>
  <c r="J1173" i="9"/>
  <c r="J552" i="9"/>
  <c r="J338" i="9"/>
  <c r="J2917" i="9"/>
  <c r="J3422" i="9"/>
  <c r="J4007" i="9"/>
  <c r="J871" i="9"/>
  <c r="J2242" i="9"/>
  <c r="J1848" i="9"/>
  <c r="J2392" i="9"/>
  <c r="J2111" i="9"/>
  <c r="J3039" i="9"/>
  <c r="J296" i="9"/>
  <c r="J1508" i="9"/>
  <c r="J3557" i="9"/>
  <c r="J4083" i="9"/>
  <c r="J3342" i="9"/>
  <c r="J688" i="9"/>
  <c r="J406" i="9"/>
  <c r="J1739" i="9"/>
  <c r="J801" i="9"/>
  <c r="J3225" i="9"/>
  <c r="J1962" i="9"/>
  <c r="J4104" i="9"/>
  <c r="J2983" i="9"/>
  <c r="J4319" i="9"/>
  <c r="J4222" i="9"/>
  <c r="J292" i="9"/>
  <c r="J3335" i="9"/>
  <c r="J3334" i="9"/>
  <c r="J3292" i="9"/>
  <c r="J371" i="9"/>
  <c r="J3154" i="9"/>
  <c r="J1540" i="9"/>
  <c r="J3230" i="9"/>
  <c r="J2350" i="9"/>
  <c r="J3970" i="9"/>
  <c r="J4015" i="9"/>
  <c r="J2302" i="9"/>
  <c r="J4167" i="9"/>
  <c r="J1708" i="9"/>
  <c r="J2870" i="9"/>
  <c r="J2547" i="9"/>
  <c r="J2709" i="9"/>
  <c r="J2221" i="9"/>
  <c r="J1455" i="9"/>
  <c r="J4249" i="9"/>
  <c r="J1214" i="9"/>
  <c r="J1749" i="9"/>
  <c r="J3681" i="9"/>
  <c r="J2480" i="9"/>
  <c r="J3598" i="9"/>
  <c r="J286" i="9"/>
  <c r="J914" i="9"/>
  <c r="J2861" i="9"/>
  <c r="J2177" i="9"/>
  <c r="J2551" i="9"/>
  <c r="J1593" i="9"/>
  <c r="J4276" i="9"/>
  <c r="J661" i="9"/>
  <c r="J2127" i="9"/>
  <c r="J2540" i="9"/>
  <c r="J2448" i="9"/>
  <c r="J1011" i="9"/>
  <c r="J833" i="9"/>
  <c r="J4176" i="9"/>
  <c r="J3411" i="9"/>
  <c r="J623" i="9"/>
  <c r="J4165" i="9"/>
  <c r="J2632" i="9"/>
  <c r="J3727" i="9"/>
  <c r="J3544" i="9"/>
  <c r="J1762" i="9"/>
  <c r="J2606" i="9"/>
  <c r="J472" i="9"/>
  <c r="J2228" i="9"/>
  <c r="J1215" i="9"/>
  <c r="J523" i="9"/>
  <c r="J3194" i="9"/>
  <c r="J1490" i="9"/>
  <c r="J1153" i="9"/>
  <c r="J668" i="9"/>
  <c r="J3674" i="9"/>
  <c r="J3038" i="9"/>
  <c r="J870" i="9"/>
  <c r="J3945" i="9"/>
  <c r="J2704" i="9"/>
  <c r="J3597" i="9"/>
  <c r="J3219" i="9"/>
  <c r="J543" i="9"/>
  <c r="J2833" i="9"/>
  <c r="J417" i="9"/>
  <c r="J928" i="9"/>
  <c r="J593" i="9"/>
  <c r="J3055" i="9"/>
  <c r="J3847" i="9"/>
  <c r="J3743" i="9"/>
  <c r="J1713" i="9"/>
  <c r="J1697" i="9"/>
  <c r="J1254" i="9"/>
  <c r="J3953" i="9"/>
  <c r="J4247" i="9"/>
  <c r="J3874" i="9"/>
  <c r="J2341" i="9"/>
  <c r="J4235" i="9"/>
  <c r="J435" i="9"/>
  <c r="J2993" i="9"/>
  <c r="J2351" i="9"/>
  <c r="J817" i="9"/>
  <c r="J799" i="9"/>
  <c r="J2496" i="9"/>
  <c r="J226" i="9"/>
  <c r="J3662" i="9"/>
  <c r="J2477" i="9"/>
  <c r="J3135" i="9"/>
  <c r="J2361" i="9"/>
  <c r="J3713" i="9"/>
  <c r="J4263" i="9"/>
  <c r="J1407" i="9"/>
  <c r="J213" i="9"/>
  <c r="J3807" i="9"/>
  <c r="J1209" i="9"/>
  <c r="J1301" i="9"/>
  <c r="J1523" i="9"/>
  <c r="J370" i="9"/>
  <c r="J1627" i="9"/>
  <c r="J3862" i="9"/>
  <c r="J3171" i="9"/>
  <c r="J746" i="9"/>
  <c r="J3601" i="9"/>
  <c r="J3130" i="9"/>
  <c r="J1835" i="9"/>
  <c r="J1487" i="9"/>
  <c r="J3174" i="9"/>
  <c r="J3754" i="9"/>
  <c r="J3483" i="9"/>
  <c r="J3233" i="9"/>
  <c r="J1089" i="9"/>
  <c r="J1995" i="9"/>
  <c r="J1235" i="9"/>
  <c r="J2299" i="9"/>
  <c r="J341" i="9"/>
  <c r="J3131" i="9"/>
  <c r="J3313" i="9"/>
  <c r="J3217" i="9"/>
  <c r="J3633" i="9"/>
  <c r="J4309" i="9"/>
  <c r="J2016" i="9"/>
  <c r="J4070" i="9"/>
  <c r="J3354" i="9"/>
  <c r="J3527" i="9"/>
  <c r="J1947" i="9"/>
  <c r="J388" i="9"/>
  <c r="J1953" i="9"/>
  <c r="J425" i="9"/>
  <c r="J4113" i="9"/>
  <c r="J663" i="9"/>
  <c r="J4146" i="9"/>
  <c r="J3094" i="9"/>
  <c r="J1500" i="9"/>
  <c r="J1772" i="9"/>
  <c r="J2401" i="9"/>
  <c r="J1933" i="9"/>
  <c r="J3711" i="9"/>
  <c r="J2315" i="9"/>
  <c r="J4031" i="9"/>
  <c r="J539" i="9"/>
  <c r="J2888" i="9"/>
  <c r="J2102" i="9"/>
  <c r="J2026" i="9"/>
  <c r="J353" i="9"/>
  <c r="J3962" i="9"/>
  <c r="J2201" i="9"/>
  <c r="J2535" i="9"/>
  <c r="J3574" i="9"/>
  <c r="J581" i="9"/>
  <c r="J2765" i="9"/>
  <c r="J2919" i="9"/>
  <c r="J3065" i="9"/>
  <c r="J3156" i="9"/>
  <c r="J3229" i="9"/>
  <c r="J3326" i="9"/>
  <c r="J1714" i="9"/>
  <c r="J3355" i="9"/>
  <c r="J1423" i="9"/>
  <c r="J1010" i="9"/>
  <c r="J3725" i="9"/>
  <c r="J1007" i="9"/>
  <c r="J4038" i="9"/>
  <c r="J3649" i="9"/>
  <c r="J2549" i="9"/>
  <c r="J2463" i="9"/>
  <c r="J1386" i="9"/>
  <c r="J3848" i="9"/>
  <c r="J3454" i="9"/>
  <c r="J646" i="9"/>
  <c r="J915" i="9"/>
  <c r="J3222" i="9"/>
  <c r="J902" i="9"/>
  <c r="J3690" i="9"/>
  <c r="J2210" i="9"/>
  <c r="J3359" i="9"/>
  <c r="J1472" i="9"/>
  <c r="J1665" i="9"/>
  <c r="J1855" i="9"/>
  <c r="J3505" i="9"/>
  <c r="J2904" i="9"/>
  <c r="J2104" i="9"/>
  <c r="J2185" i="9"/>
  <c r="J1826" i="9"/>
  <c r="J4082" i="9"/>
  <c r="J3151" i="9"/>
  <c r="J2410" i="9"/>
  <c r="J2806" i="9"/>
  <c r="J4168" i="9"/>
  <c r="J1439" i="9"/>
  <c r="J644" i="9"/>
  <c r="J2715" i="9"/>
  <c r="J399" i="9"/>
  <c r="J1769" i="9"/>
  <c r="J2949" i="9"/>
  <c r="J2376" i="9"/>
  <c r="J3983" i="9"/>
  <c r="J4135" i="9"/>
  <c r="J895" i="9"/>
  <c r="J2666" i="9"/>
  <c r="J3471" i="9"/>
  <c r="J1470" i="9"/>
  <c r="J1412" i="9"/>
  <c r="J634" i="9"/>
  <c r="J1990" i="9"/>
  <c r="J3082" i="9"/>
  <c r="J3312" i="9"/>
  <c r="J1102" i="9"/>
  <c r="J508" i="9"/>
  <c r="J3456" i="9"/>
  <c r="J1128" i="9"/>
  <c r="J514" i="9"/>
  <c r="J3487" i="9"/>
  <c r="J3235" i="9"/>
  <c r="J1934" i="9"/>
  <c r="J4221" i="9"/>
  <c r="J4267" i="9"/>
  <c r="J3726" i="9"/>
  <c r="J3913" i="9"/>
  <c r="J3887" i="9"/>
  <c r="J3306" i="9"/>
  <c r="J1343" i="9"/>
  <c r="J2243" i="9"/>
  <c r="J379" i="9"/>
  <c r="J333" i="9"/>
  <c r="J1192" i="9"/>
  <c r="J1973" i="9"/>
  <c r="J3813" i="9"/>
  <c r="J246" i="9"/>
  <c r="J2497" i="9"/>
  <c r="J1734" i="9"/>
  <c r="J3164" i="9"/>
  <c r="J2761" i="9"/>
  <c r="J1525" i="9"/>
  <c r="J2011" i="9"/>
  <c r="J794" i="9"/>
  <c r="J2611" i="9"/>
  <c r="J1315" i="9"/>
  <c r="J465" i="9"/>
  <c r="J4226" i="9"/>
  <c r="J554" i="9"/>
  <c r="J709" i="9"/>
  <c r="J1720" i="9"/>
  <c r="J3564" i="9"/>
  <c r="J3019" i="9"/>
  <c r="J3958" i="9"/>
  <c r="J1390" i="9"/>
  <c r="J365" i="9"/>
  <c r="J2780" i="9"/>
  <c r="J744" i="9"/>
  <c r="J2002" i="9"/>
  <c r="J2403" i="9"/>
  <c r="J1391" i="9"/>
  <c r="J602" i="9"/>
  <c r="J2878" i="9"/>
  <c r="J3276" i="9"/>
  <c r="J484" i="9"/>
  <c r="J650" i="9"/>
  <c r="J3697" i="9"/>
  <c r="J2065" i="9"/>
  <c r="J1494" i="9"/>
  <c r="J4242" i="9"/>
  <c r="J950" i="9"/>
  <c r="J1175" i="9"/>
  <c r="J3277" i="9"/>
  <c r="J1154" i="9"/>
  <c r="J1648" i="9"/>
  <c r="J1136" i="9"/>
  <c r="J443" i="9"/>
  <c r="J1957" i="9"/>
  <c r="J624" i="9"/>
  <c r="J398" i="9"/>
  <c r="J1338" i="9"/>
  <c r="J1722" i="9"/>
  <c r="J3618" i="9"/>
  <c r="J2433" i="9"/>
  <c r="J3271" i="9"/>
  <c r="J813" i="9"/>
  <c r="J1323" i="9"/>
  <c r="J1181" i="9"/>
  <c r="J3168" i="9"/>
  <c r="J3364" i="9"/>
  <c r="J1072" i="9"/>
  <c r="J3783" i="9"/>
  <c r="J1017" i="9"/>
  <c r="J2204" i="9"/>
  <c r="J2307" i="9"/>
  <c r="J1857" i="9"/>
  <c r="J3144" i="9"/>
  <c r="J3903" i="9"/>
  <c r="J358" i="9"/>
  <c r="J1324" i="9"/>
  <c r="J3584" i="9"/>
  <c r="J3904" i="9"/>
  <c r="J4054" i="9"/>
  <c r="J270" i="9"/>
  <c r="J664" i="9"/>
  <c r="J3121" i="9"/>
  <c r="J1064" i="9"/>
  <c r="J1615" i="9"/>
  <c r="J1042" i="9"/>
  <c r="J408" i="9"/>
  <c r="J1858" i="9"/>
  <c r="J380" i="9"/>
  <c r="J739" i="9"/>
  <c r="J3706" i="9"/>
  <c r="J2409" i="9"/>
  <c r="J2524" i="9"/>
  <c r="J3284" i="9"/>
  <c r="J4302" i="9"/>
  <c r="J1887" i="9"/>
  <c r="J3128" i="9"/>
  <c r="J335" i="9"/>
  <c r="J4304" i="9"/>
  <c r="J1325" i="9"/>
  <c r="J2084" i="9"/>
  <c r="J3110" i="9"/>
  <c r="J3853" i="9"/>
  <c r="J1798" i="9"/>
  <c r="J2764" i="9"/>
  <c r="J2635" i="9"/>
  <c r="J3568" i="9"/>
  <c r="J2692" i="9"/>
  <c r="J697" i="9"/>
  <c r="J618" i="9"/>
  <c r="J3939" i="9"/>
  <c r="J383" i="9"/>
  <c r="J2454" i="9"/>
  <c r="J2799" i="9"/>
  <c r="J1954" i="9"/>
  <c r="J3150" i="9"/>
  <c r="J3009" i="9"/>
  <c r="J3221" i="9"/>
  <c r="J2086" i="9"/>
  <c r="J3851" i="9"/>
  <c r="J4107" i="9"/>
  <c r="J1958" i="9"/>
  <c r="J3845" i="9"/>
  <c r="J3087" i="9"/>
  <c r="J3429" i="9"/>
  <c r="J1259" i="9"/>
  <c r="J3123" i="9"/>
  <c r="J3536" i="9"/>
  <c r="J1684" i="9"/>
  <c r="J2157" i="9"/>
  <c r="J2007" i="9"/>
  <c r="J603" i="9"/>
  <c r="J4207" i="9"/>
  <c r="J3443" i="9"/>
  <c r="J4324" i="9"/>
  <c r="J1212" i="9"/>
  <c r="J3888" i="9"/>
  <c r="J401" i="9"/>
  <c r="J1480" i="9"/>
  <c r="J3113" i="9"/>
  <c r="J2405" i="9"/>
  <c r="J1493" i="9"/>
  <c r="J3031" i="9"/>
  <c r="J430" i="9"/>
  <c r="J1568" i="9"/>
  <c r="J667" i="9"/>
  <c r="J4118" i="9"/>
  <c r="J1013" i="9"/>
  <c r="J4073" i="9"/>
  <c r="J1717" i="9"/>
  <c r="J3607" i="9"/>
  <c r="J3105" i="9"/>
  <c r="J3119" i="9"/>
  <c r="J1311" i="9"/>
  <c r="J2040" i="9"/>
  <c r="J2083" i="9"/>
  <c r="J2107" i="9"/>
  <c r="J2033" i="9"/>
  <c r="J839" i="9"/>
  <c r="J2240" i="9"/>
  <c r="J3460" i="9"/>
  <c r="J4236" i="9"/>
  <c r="J3468" i="9"/>
  <c r="J560" i="9"/>
  <c r="J1579" i="9"/>
  <c r="J1442" i="9"/>
  <c r="J2020" i="9"/>
  <c r="J3437" i="9"/>
  <c r="J3268" i="9"/>
  <c r="J2573" i="9"/>
  <c r="J2461" i="9"/>
  <c r="J3551" i="9"/>
  <c r="J608" i="9"/>
  <c r="J250" i="9"/>
  <c r="J2945" i="9"/>
  <c r="J2577" i="9"/>
  <c r="J808" i="9"/>
  <c r="J2750" i="9"/>
  <c r="J1979" i="9"/>
  <c r="J613" i="9"/>
  <c r="J3176" i="9"/>
  <c r="J1932" i="9"/>
  <c r="J2818" i="9"/>
  <c r="J1385" i="9"/>
  <c r="J2545" i="9"/>
  <c r="J3738" i="9"/>
  <c r="J2388" i="9"/>
  <c r="J1672" i="9"/>
  <c r="J2402" i="9"/>
  <c r="J2910" i="9"/>
  <c r="J1890" i="9"/>
  <c r="J3036" i="9"/>
  <c r="J2070" i="9"/>
  <c r="J762" i="9"/>
  <c r="J2312" i="9"/>
  <c r="J470" i="9"/>
  <c r="J2530" i="9"/>
  <c r="J1065" i="9"/>
  <c r="J3912" i="9"/>
  <c r="J4220" i="9"/>
  <c r="J3266" i="9"/>
  <c r="J525" i="9"/>
  <c r="J3984" i="9"/>
  <c r="J1020" i="9"/>
  <c r="J4192" i="9"/>
  <c r="J1759" i="9"/>
  <c r="J1485" i="9"/>
  <c r="J662" i="9"/>
  <c r="J426" i="9"/>
  <c r="J4179" i="9"/>
  <c r="J923" i="9"/>
  <c r="J776" i="9"/>
  <c r="J795" i="9"/>
  <c r="J2809" i="9"/>
  <c r="J1589" i="9"/>
  <c r="J3802" i="9"/>
  <c r="J2483" i="9"/>
  <c r="J4254" i="9"/>
  <c r="J1208" i="9"/>
  <c r="J2723" i="9"/>
  <c r="J1083" i="9"/>
  <c r="J4241" i="9"/>
  <c r="J1628" i="9"/>
  <c r="J590" i="9"/>
  <c r="J4039" i="9"/>
  <c r="J448" i="9"/>
  <c r="J4105" i="9"/>
  <c r="J854" i="9"/>
  <c r="J3885" i="9"/>
  <c r="J1279" i="9"/>
  <c r="J2391" i="9"/>
  <c r="J1079" i="9"/>
  <c r="J909" i="9"/>
  <c r="J3270" i="9"/>
  <c r="J2398" i="9"/>
  <c r="J1142" i="9"/>
  <c r="J913" i="9"/>
  <c r="J244" i="9"/>
  <c r="J517" i="9"/>
  <c r="J938" i="9"/>
  <c r="J3436" i="9"/>
  <c r="J404" i="9"/>
  <c r="J1073" i="9"/>
  <c r="J3050" i="9"/>
  <c r="J1188" i="9"/>
  <c r="J3396" i="9"/>
  <c r="J3708" i="9"/>
  <c r="J676" i="9"/>
  <c r="J460" i="9"/>
  <c r="J3158" i="9"/>
  <c r="J2720" i="9"/>
  <c r="J2446" i="9"/>
  <c r="J2075" i="9"/>
  <c r="J2620" i="9"/>
  <c r="J257" i="9"/>
  <c r="J2989" i="9"/>
  <c r="J786" i="9"/>
  <c r="J260" i="9"/>
  <c r="J314" i="9"/>
  <c r="J3947" i="9"/>
  <c r="J2533" i="9"/>
  <c r="J2815" i="9"/>
  <c r="J2115" i="9"/>
  <c r="J467" i="9"/>
  <c r="J1591" i="9"/>
  <c r="J3449" i="9"/>
  <c r="J745" i="9"/>
  <c r="J875" i="9"/>
  <c r="J2144" i="9"/>
  <c r="J3831" i="9"/>
  <c r="J2994" i="9"/>
  <c r="J733" i="9"/>
  <c r="J4172" i="9"/>
  <c r="J3416" i="9"/>
  <c r="J707" i="9"/>
  <c r="J700" i="9"/>
  <c r="J1634" i="9"/>
  <c r="J1695" i="9"/>
  <c r="J3590" i="9"/>
  <c r="J594" i="9"/>
  <c r="J2042" i="9"/>
  <c r="J3331" i="9"/>
  <c r="J3000" i="9"/>
  <c r="J3629" i="9"/>
  <c r="J1671" i="9"/>
  <c r="J3840" i="9"/>
  <c r="J2837" i="9"/>
  <c r="J216" i="9"/>
  <c r="J2915" i="9"/>
  <c r="J2614" i="9"/>
  <c r="J1566" i="9"/>
  <c r="J281" i="9"/>
  <c r="J3103" i="9"/>
  <c r="J1251" i="9"/>
  <c r="J4147" i="9"/>
  <c r="J3347" i="9"/>
  <c r="J1162" i="9"/>
  <c r="J4043" i="9"/>
  <c r="J2424" i="9"/>
  <c r="J2691" i="9"/>
  <c r="J2714" i="9"/>
  <c r="J3619" i="9"/>
  <c r="J440" i="9"/>
  <c r="J2128" i="9"/>
  <c r="J1522" i="9"/>
  <c r="J1120" i="9"/>
  <c r="J1678" i="9"/>
  <c r="J1808" i="9"/>
  <c r="J3580" i="9"/>
  <c r="J1794" i="9"/>
  <c r="J3058" i="9"/>
  <c r="J1863" i="9"/>
  <c r="J3637" i="9"/>
  <c r="J3817" i="9"/>
  <c r="J1854" i="9"/>
  <c r="J2959" i="9"/>
  <c r="J342" i="9"/>
  <c r="J3902" i="9"/>
  <c r="J1596" i="9"/>
  <c r="J1202" i="9"/>
  <c r="J3330" i="9"/>
  <c r="J3907" i="9"/>
  <c r="J3066" i="9"/>
  <c r="J2546" i="9"/>
  <c r="J1250" i="9"/>
  <c r="J2143" i="9"/>
  <c r="J2893" i="9"/>
  <c r="J2135" i="9"/>
  <c r="J1368" i="9"/>
  <c r="J263" i="9"/>
  <c r="J2004" i="9"/>
  <c r="J3497" i="9"/>
  <c r="J1238" i="9"/>
  <c r="J1994" i="9"/>
  <c r="J2110" i="9"/>
  <c r="J4248" i="9"/>
  <c r="J735" i="9"/>
  <c r="J2200" i="9"/>
  <c r="J1534" i="9"/>
  <c r="J882" i="9"/>
  <c r="J3670" i="9"/>
  <c r="J3363" i="9"/>
  <c r="J334" i="9"/>
  <c r="J2300" i="9"/>
  <c r="J1345" i="9"/>
  <c r="J3650" i="9"/>
  <c r="J4193" i="9"/>
  <c r="J2072" i="9"/>
  <c r="J840" i="9"/>
  <c r="J2386" i="9"/>
  <c r="J1496" i="9"/>
  <c r="J3047" i="9"/>
  <c r="J3238" i="9"/>
  <c r="J2640" i="9"/>
  <c r="J2918" i="9"/>
  <c r="J2559" i="9"/>
  <c r="J892" i="9"/>
  <c r="J4078" i="9"/>
  <c r="J375" i="9"/>
  <c r="J3207" i="9"/>
  <c r="J3589" i="9"/>
  <c r="J2230" i="9"/>
  <c r="J1657" i="9"/>
  <c r="J2209" i="9"/>
  <c r="J3092" i="9"/>
  <c r="J2261" i="9"/>
  <c r="J4291" i="9"/>
  <c r="J283" i="9"/>
  <c r="J347" i="9"/>
  <c r="J2853" i="9"/>
  <c r="J2395" i="9"/>
  <c r="J2946" i="9"/>
  <c r="J657" i="9"/>
  <c r="J781" i="9"/>
  <c r="J1524" i="9"/>
  <c r="J1515" i="9"/>
  <c r="J4065" i="9"/>
  <c r="J1640" i="9"/>
  <c r="J2323" i="9"/>
  <c r="J1556" i="9"/>
  <c r="J202" i="9"/>
  <c r="J1635" i="9"/>
  <c r="J845" i="9"/>
  <c r="J1347" i="9"/>
  <c r="J4317" i="9"/>
  <c r="J3398" i="9"/>
  <c r="J2159" i="9"/>
  <c r="J596" i="9"/>
  <c r="J989" i="9"/>
  <c r="J792" i="9"/>
  <c r="J1398" i="9"/>
  <c r="J3095" i="9"/>
  <c r="J1503" i="9"/>
  <c r="J3033" i="9"/>
  <c r="J1354" i="9"/>
  <c r="J1895" i="9"/>
  <c r="J4061" i="9"/>
  <c r="J2503" i="9"/>
  <c r="J1527" i="9"/>
  <c r="J3159" i="9"/>
  <c r="J3332" i="9"/>
  <c r="J2066" i="9"/>
  <c r="J565" i="9"/>
  <c r="J1105" i="9"/>
  <c r="J1107" i="9"/>
  <c r="J3948" i="9"/>
  <c r="J1834" i="9"/>
  <c r="J2672" i="9"/>
  <c r="J1690" i="9"/>
  <c r="J3017" i="9"/>
  <c r="J2740" i="9"/>
  <c r="J2536" i="9"/>
  <c r="J2650" i="9"/>
  <c r="J3223" i="9"/>
  <c r="J566" i="9"/>
  <c r="J4059" i="9"/>
  <c r="J3923" i="9"/>
  <c r="J2030" i="9"/>
  <c r="J3625" i="9"/>
  <c r="J2318" i="9"/>
  <c r="J3985" i="9"/>
  <c r="J2437" i="9"/>
  <c r="J3588" i="9"/>
  <c r="J1552" i="9"/>
  <c r="J366" i="9"/>
  <c r="J3595" i="9"/>
  <c r="J1569" i="9"/>
  <c r="J1685" i="9"/>
  <c r="J2921" i="9"/>
  <c r="J2174" i="9"/>
  <c r="J1106" i="9"/>
  <c r="J2212" i="9"/>
  <c r="J2198" i="9"/>
  <c r="J961" i="9"/>
  <c r="J2591" i="9"/>
  <c r="J1840" i="9"/>
  <c r="J204" i="9"/>
  <c r="J2050" i="9"/>
  <c r="J4230" i="9"/>
  <c r="J504" i="9"/>
  <c r="J2088" i="9"/>
  <c r="J587" i="9"/>
  <c r="J4144" i="9"/>
  <c r="J2852" i="9"/>
  <c r="J2274" i="9"/>
  <c r="J2829" i="9"/>
  <c r="J977" i="9"/>
  <c r="J2339" i="9"/>
  <c r="J2287" i="9"/>
  <c r="J3837" i="9"/>
  <c r="J1946" i="9"/>
  <c r="J1588" i="9"/>
  <c r="J2332" i="9"/>
  <c r="J2045" i="9"/>
  <c r="J218" i="9"/>
  <c r="J891" i="9"/>
  <c r="J1388" i="9"/>
  <c r="J306" i="9"/>
  <c r="J3849" i="9"/>
  <c r="J1721" i="9"/>
  <c r="J4269" i="9"/>
  <c r="J1243" i="9"/>
  <c r="J2367" i="9"/>
  <c r="J2438" i="9"/>
  <c r="J2820" i="9"/>
  <c r="J494" i="9"/>
  <c r="J459" i="9"/>
  <c r="J2727" i="9"/>
  <c r="J2736" i="9"/>
  <c r="J4299" i="9"/>
  <c r="J1674" i="9"/>
  <c r="J1725" i="9"/>
  <c r="J980" i="9"/>
  <c r="J2794" i="9"/>
  <c r="J1291" i="9"/>
  <c r="J2916" i="9"/>
  <c r="J4108" i="9"/>
  <c r="J4125" i="9"/>
  <c r="J3868" i="9"/>
  <c r="J4115" i="9"/>
  <c r="J2103" i="9"/>
  <c r="J3537" i="9"/>
  <c r="J1043" i="9"/>
  <c r="J4116" i="9"/>
  <c r="J2062" i="9"/>
  <c r="J2762" i="9"/>
  <c r="J721" i="9"/>
  <c r="J600" i="9"/>
  <c r="J2655" i="9"/>
  <c r="J2537" i="9"/>
  <c r="J3392" i="9"/>
  <c r="J4124" i="9"/>
  <c r="J4155" i="9"/>
  <c r="J1088" i="9"/>
  <c r="J1572" i="9"/>
  <c r="J1467" i="9"/>
  <c r="J669" i="9"/>
  <c r="J3093" i="9"/>
  <c r="J3585" i="9"/>
  <c r="J1414" i="9"/>
  <c r="J2506" i="9"/>
  <c r="J632" i="9"/>
  <c r="J1314" i="9"/>
  <c r="J2733" i="9"/>
  <c r="J3573" i="9"/>
  <c r="J466" i="9"/>
  <c r="J312" i="9"/>
  <c r="J2594" i="9"/>
  <c r="J1554" i="9"/>
  <c r="J3701" i="9"/>
  <c r="J3175" i="9"/>
  <c r="J1773" i="9"/>
  <c r="J222" i="9"/>
  <c r="J561" i="9"/>
  <c r="J360" i="9"/>
  <c r="J3170" i="9"/>
  <c r="J1698" i="9"/>
  <c r="J2869" i="9"/>
  <c r="J731" i="9"/>
  <c r="J285" i="9"/>
  <c r="J315" i="9"/>
  <c r="J2003" i="9"/>
  <c r="J2790" i="9"/>
  <c r="J3163" i="9"/>
  <c r="J3485" i="9"/>
  <c r="J3001" i="9"/>
  <c r="J1817" i="9"/>
  <c r="J2297" i="9"/>
  <c r="J1975" i="9"/>
  <c r="J1422" i="9"/>
  <c r="J3248" i="9"/>
  <c r="J2631" i="9"/>
  <c r="J3825" i="9"/>
  <c r="J3734" i="9"/>
  <c r="J3669" i="9"/>
  <c r="J1104" i="9"/>
  <c r="J2508" i="9"/>
  <c r="J497" i="9"/>
  <c r="J3990" i="9"/>
  <c r="J522" i="9"/>
  <c r="J2663" i="9"/>
  <c r="J785" i="9"/>
  <c r="J726" i="9"/>
  <c r="J4145" i="9"/>
  <c r="J2224" i="9"/>
  <c r="J1733" i="9"/>
  <c r="J2495" i="9"/>
  <c r="J885" i="9"/>
  <c r="J2251" i="9"/>
  <c r="J2674" i="9"/>
  <c r="J2622" i="9"/>
  <c r="J464" i="9"/>
  <c r="J1510" i="9"/>
  <c r="J4244" i="9"/>
  <c r="J2501" i="9"/>
  <c r="J3311" i="9"/>
  <c r="J824" i="9"/>
  <c r="J1963" i="9"/>
  <c r="J3794" i="9"/>
  <c r="J2890" i="9"/>
  <c r="J3926" i="9"/>
  <c r="J2661" i="9"/>
  <c r="J1726" i="9"/>
  <c r="J405" i="9"/>
  <c r="J4076" i="9"/>
  <c r="J4023" i="9"/>
  <c r="J1308" i="9"/>
  <c r="J503" i="9"/>
  <c r="J2950" i="9"/>
  <c r="J922" i="9"/>
  <c r="J3078" i="9"/>
  <c r="J983" i="9"/>
  <c r="J2369" i="9"/>
  <c r="J3659" i="9"/>
  <c r="J2121" i="9"/>
  <c r="J1656" i="9"/>
  <c r="J622" i="9"/>
  <c r="J3565" i="9"/>
  <c r="J3927" i="9"/>
  <c r="J680" i="9"/>
  <c r="J377" i="9"/>
  <c r="J3029" i="9"/>
  <c r="J2435" i="9"/>
  <c r="J2105" i="9"/>
  <c r="J2416" i="9"/>
  <c r="J3104" i="9"/>
  <c r="J2731" i="9"/>
  <c r="J2122" i="9"/>
  <c r="J738" i="9"/>
  <c r="J1057" i="9"/>
  <c r="J3773" i="9"/>
  <c r="J2763" i="9"/>
  <c r="J547" i="9"/>
  <c r="J2374" i="9"/>
  <c r="J3660" i="9"/>
  <c r="J2182" i="9"/>
  <c r="J1117" i="9"/>
  <c r="J2064" i="9"/>
  <c r="J2344" i="9"/>
  <c r="J890" i="9"/>
  <c r="J3663" i="9"/>
  <c r="J4256" i="9"/>
  <c r="J763" i="9"/>
  <c r="J612" i="9"/>
  <c r="J2583" i="9"/>
  <c r="J4097" i="9"/>
  <c r="J3495" i="9"/>
  <c r="J3879" i="9"/>
  <c r="J1864" i="9"/>
  <c r="J2855" i="9"/>
  <c r="J3451" i="9"/>
  <c r="J2857" i="9"/>
  <c r="J1893" i="9"/>
  <c r="J775" i="9"/>
  <c r="J4081" i="9"/>
  <c r="J3715" i="9"/>
  <c r="J1167" i="9"/>
  <c r="J899" i="9"/>
  <c r="J1869" i="9"/>
  <c r="J1679" i="9"/>
  <c r="J4271" i="9"/>
  <c r="J2085" i="9"/>
  <c r="J3636" i="9"/>
  <c r="J206" i="9"/>
  <c r="J3466" i="9"/>
  <c r="J666" i="9"/>
  <c r="J3409" i="9"/>
  <c r="J1729" i="9"/>
  <c r="J4312" i="9"/>
  <c r="J625" i="9"/>
  <c r="J3324" i="9"/>
  <c r="J424" i="9"/>
  <c r="J3269" i="9"/>
  <c r="J713" i="9"/>
  <c r="J1557" i="9"/>
  <c r="J232" i="9"/>
  <c r="J1410" i="9"/>
  <c r="J1252" i="9"/>
  <c r="J2479" i="9"/>
  <c r="J3918" i="9"/>
  <c r="J2372" i="9"/>
  <c r="J3157" i="9"/>
  <c r="J796" i="9"/>
  <c r="J3308" i="9"/>
  <c r="J1791" i="9"/>
  <c r="J4080" i="9"/>
  <c r="J3202" i="9"/>
  <c r="J2871" i="9"/>
  <c r="J3514" i="9"/>
  <c r="J1342" i="9"/>
  <c r="J1316" i="9"/>
  <c r="J1257" i="9"/>
  <c r="J1326" i="9"/>
  <c r="J1290" i="9"/>
  <c r="J2267" i="9"/>
  <c r="J3383" i="9"/>
  <c r="J3755" i="9"/>
  <c r="J3166" i="9"/>
  <c r="J1506" i="9"/>
  <c r="J1903" i="9"/>
  <c r="J1379" i="9"/>
  <c r="J2441" i="9"/>
  <c r="J1477" i="9"/>
  <c r="J4036" i="9"/>
  <c r="J1495" i="9"/>
  <c r="J577" i="9"/>
  <c r="J3089" i="9"/>
  <c r="J3177" i="9"/>
  <c r="J1873" i="9"/>
  <c r="J3445" i="9"/>
  <c r="J1281" i="9"/>
  <c r="J542" i="9"/>
  <c r="J2515" i="9"/>
  <c r="J719" i="9"/>
  <c r="J553" i="9"/>
  <c r="J3237" i="9"/>
  <c r="J2120" i="9"/>
  <c r="J3911" i="9"/>
  <c r="J3350" i="9"/>
  <c r="J4129" i="9"/>
  <c r="J3298" i="9"/>
  <c r="J3808" i="9"/>
  <c r="J1108" i="9"/>
  <c r="J1081" i="9"/>
  <c r="J2116" i="9"/>
  <c r="J3869" i="9"/>
  <c r="J2867" i="9"/>
  <c r="J2124" i="9"/>
  <c r="J4100" i="9"/>
  <c r="J1283" i="9"/>
  <c r="J2252" i="9"/>
  <c r="J3955" i="9"/>
  <c r="J4206" i="9"/>
  <c r="J993" i="9"/>
  <c r="J2254" i="9"/>
  <c r="J2513" i="9"/>
  <c r="J2009" i="9"/>
  <c r="J3526" i="9"/>
  <c r="J4052" i="9"/>
  <c r="J4134" i="9"/>
  <c r="J1781" i="9"/>
  <c r="J538" i="9"/>
  <c r="J2425" i="9"/>
  <c r="J3279" i="9"/>
  <c r="J307" i="9"/>
  <c r="J2689" i="9"/>
  <c r="J3787" i="9"/>
  <c r="J2321" i="9"/>
  <c r="J2202" i="9"/>
  <c r="J349" i="9"/>
  <c r="J585" i="9"/>
  <c r="J1630" i="9"/>
  <c r="J3296" i="9"/>
  <c r="J1053" i="9"/>
  <c r="J1827" i="9"/>
  <c r="J219" i="9"/>
  <c r="J3305" i="9"/>
  <c r="J4289" i="9"/>
  <c r="J3861" i="9"/>
  <c r="J2352" i="9"/>
  <c r="J3030" i="9"/>
  <c r="J2317" i="9"/>
  <c r="J2630" i="9"/>
  <c r="J2900" i="9"/>
  <c r="J521" i="9"/>
  <c r="J2048" i="9"/>
  <c r="J3136" i="9"/>
  <c r="J1222" i="9"/>
  <c r="J2308" i="9"/>
  <c r="J3877" i="9"/>
  <c r="J1400" i="9"/>
  <c r="J2760" i="9"/>
  <c r="J4224" i="9"/>
  <c r="J2460" i="9"/>
  <c r="J3209" i="9"/>
  <c r="J2429" i="9"/>
  <c r="J1372" i="9"/>
  <c r="J1351" i="9"/>
  <c r="J2055" i="9"/>
  <c r="J2862" i="9"/>
  <c r="J1280" i="9"/>
  <c r="J3819" i="9"/>
  <c r="J3476" i="9"/>
  <c r="J2948" i="9"/>
  <c r="J3077" i="9"/>
  <c r="J1393" i="9"/>
  <c r="J1727" i="9"/>
  <c r="J3908" i="9"/>
  <c r="J1757" i="9"/>
  <c r="J1447" i="9"/>
  <c r="J414" i="9"/>
  <c r="J230" i="9"/>
  <c r="J3085" i="9"/>
  <c r="J3639" i="9"/>
  <c r="J1604" i="9"/>
  <c r="J1664" i="9"/>
  <c r="J2901" i="9"/>
  <c r="J3377" i="9"/>
  <c r="J3247" i="9"/>
  <c r="J1405" i="9"/>
  <c r="J920" i="9"/>
  <c r="J3446" i="9"/>
  <c r="J1056" i="9"/>
  <c r="J3189" i="9"/>
  <c r="J4305" i="9"/>
  <c r="J2337" i="9"/>
  <c r="J1200" i="9"/>
  <c r="J2627" i="9"/>
  <c r="J3021" i="9"/>
  <c r="J4112" i="9"/>
  <c r="J1234" i="9"/>
  <c r="J2813" i="9"/>
  <c r="J2770" i="9"/>
  <c r="J293" i="9"/>
  <c r="J3651" i="9"/>
  <c r="J3821" i="9"/>
  <c r="J1786" i="9"/>
  <c r="J1797" i="9"/>
  <c r="J945" i="9"/>
  <c r="J1983" i="9"/>
  <c r="J1473" i="9"/>
  <c r="J510" i="9"/>
  <c r="J1329" i="9"/>
  <c r="J3178" i="9"/>
  <c r="J2597" i="9"/>
  <c r="J3391" i="9"/>
  <c r="J2280" i="9"/>
  <c r="J2896" i="9"/>
  <c r="J1922" i="9"/>
  <c r="J878" i="9"/>
  <c r="J1544" i="9"/>
  <c r="J2304" i="9"/>
  <c r="J268" i="9"/>
  <c r="J4270" i="9"/>
  <c r="J3489" i="9"/>
  <c r="J3750" i="9"/>
  <c r="J638" i="9"/>
  <c r="J649" i="9"/>
  <c r="J3005" i="9"/>
  <c r="J1346" i="9"/>
  <c r="J3137" i="9"/>
  <c r="J2117" i="9"/>
  <c r="J2346" i="9"/>
  <c r="J4227" i="9"/>
  <c r="J3376" i="9"/>
  <c r="J3499" i="9"/>
  <c r="J4322" i="9"/>
  <c r="J3569" i="9"/>
  <c r="J2455" i="9"/>
  <c r="J1475" i="9"/>
  <c r="J2534" i="9"/>
  <c r="J2442" i="9"/>
  <c r="J2849" i="9"/>
  <c r="J1141" i="9"/>
  <c r="J4040" i="9"/>
  <c r="J3191" i="9"/>
  <c r="J1868" i="9"/>
  <c r="J2584" i="9"/>
  <c r="J3692" i="9"/>
  <c r="J589" i="9"/>
  <c r="J1242" i="9"/>
  <c r="J1696" i="9"/>
  <c r="J4056" i="9"/>
  <c r="J2357" i="9"/>
  <c r="J3480" i="9"/>
  <c r="J2472" i="9"/>
  <c r="J3052" i="9"/>
  <c r="J1586" i="9"/>
  <c r="J4292" i="9"/>
  <c r="J4111" i="9"/>
  <c r="J3870" i="9"/>
  <c r="J3124" i="9"/>
  <c r="J2774" i="9"/>
  <c r="J1413" i="9"/>
  <c r="J1185" i="9"/>
  <c r="J706" i="9"/>
  <c r="J2963" i="9"/>
  <c r="J2626" i="9"/>
  <c r="J2037" i="9"/>
  <c r="J2486" i="9"/>
  <c r="J1397" i="9"/>
  <c r="J3040" i="9"/>
  <c r="J2544" i="9"/>
  <c r="J1800" i="9"/>
  <c r="J2973" i="9"/>
  <c r="J1145" i="9"/>
  <c r="J1227" i="9"/>
  <c r="J3309" i="9"/>
  <c r="J675" i="9"/>
  <c r="J1453" i="9"/>
  <c r="J2233" i="9"/>
  <c r="J4064" i="9"/>
  <c r="J3925" i="9"/>
  <c r="J2218" i="9"/>
  <c r="J861" i="9"/>
  <c r="J2125" i="9"/>
  <c r="J3385" i="9"/>
  <c r="J2470" i="9"/>
  <c r="J1819" i="9"/>
  <c r="J2775" i="9"/>
  <c r="J241" i="9"/>
  <c r="J1015" i="9"/>
  <c r="J3933" i="9"/>
  <c r="J1881" i="9"/>
  <c r="J1123" i="9"/>
  <c r="J1054" i="9"/>
  <c r="J2289" i="9"/>
  <c r="J1780" i="9"/>
  <c r="J2462" i="9"/>
  <c r="J1597" i="9"/>
  <c r="J1641" i="9"/>
  <c r="J2281" i="9"/>
  <c r="J4012" i="9"/>
  <c r="J3789" i="9"/>
  <c r="J1750" i="9"/>
  <c r="J4277" i="9"/>
  <c r="J2716" i="9"/>
  <c r="J3894" i="9"/>
  <c r="J3372" i="9"/>
  <c r="J4313" i="9"/>
  <c r="J877" i="9"/>
  <c r="J3768" i="9"/>
  <c r="J1224" i="9"/>
  <c r="J1519" i="9"/>
  <c r="J1912" i="9"/>
  <c r="J2636" i="9"/>
  <c r="J2670" i="9"/>
  <c r="J1546" i="9"/>
  <c r="J2380" i="9"/>
  <c r="J227" i="9"/>
  <c r="J2778" i="9"/>
  <c r="J1170" i="9"/>
  <c r="J1584" i="9"/>
  <c r="J655" i="9"/>
  <c r="J3106" i="9"/>
  <c r="J1536" i="9"/>
  <c r="J4203" i="9"/>
  <c r="J627" i="9"/>
  <c r="J1783" i="9"/>
  <c r="J1965" i="9"/>
  <c r="J524" i="9"/>
  <c r="J563" i="9"/>
  <c r="J2089" i="9"/>
  <c r="J1140" i="9"/>
  <c r="J2589" i="9"/>
  <c r="J652" i="9"/>
  <c r="J897" i="9"/>
  <c r="J4278" i="9"/>
  <c r="J743" i="9"/>
  <c r="J3605" i="9"/>
  <c r="J953" i="9"/>
  <c r="J382" i="9"/>
  <c r="J418" i="9"/>
  <c r="J203" i="9"/>
  <c r="J3932" i="9"/>
  <c r="J971" i="9"/>
  <c r="J3107" i="9"/>
  <c r="J1731" i="9"/>
  <c r="J3056" i="9"/>
  <c r="J985" i="9"/>
  <c r="J1186" i="9"/>
  <c r="J1350" i="9"/>
  <c r="J1421" i="9"/>
  <c r="J304" i="9"/>
  <c r="J2803" i="9"/>
  <c r="J496" i="9"/>
  <c r="J1828" i="9"/>
  <c r="J2721" i="9"/>
  <c r="J1333" i="9"/>
  <c r="J3658" i="9"/>
  <c r="J3046" i="9"/>
  <c r="J490" i="9"/>
  <c r="J2471" i="9"/>
  <c r="J2444" i="9"/>
  <c r="J3980" i="9"/>
  <c r="J2255" i="9"/>
  <c r="J3441" i="9"/>
  <c r="J1555" i="9"/>
  <c r="J251" i="9"/>
  <c r="J1941" i="9"/>
  <c r="J2683" i="9"/>
  <c r="J1875" i="9"/>
  <c r="J3195" i="9"/>
  <c r="J3724" i="9"/>
  <c r="J3553" i="9"/>
  <c r="J3317" i="9"/>
  <c r="J1853" i="9"/>
  <c r="J1286" i="9"/>
  <c r="J529" i="9"/>
  <c r="J1743" i="9"/>
  <c r="J3450" i="9"/>
  <c r="J4133" i="9"/>
  <c r="J568" i="9"/>
  <c r="J269" i="9"/>
  <c r="J2957" i="9"/>
  <c r="J2420" i="9"/>
  <c r="J3614" i="9"/>
  <c r="J3116" i="9"/>
  <c r="J3447" i="9"/>
  <c r="J1902" i="9"/>
  <c r="J1468" i="9"/>
  <c r="J1909" i="9"/>
  <c r="J1960" i="9"/>
  <c r="J2564" i="9"/>
  <c r="J4120" i="9"/>
  <c r="J1550" i="9"/>
  <c r="J515" i="9"/>
  <c r="J1461" i="9"/>
  <c r="J220" i="9"/>
  <c r="J3730" i="9"/>
  <c r="J2278" i="9"/>
  <c r="J4295" i="9"/>
  <c r="J2183" i="9"/>
  <c r="J4325" i="9"/>
  <c r="J584" i="9"/>
  <c r="J1282" i="9"/>
  <c r="J2295" i="9"/>
  <c r="J512" i="9"/>
  <c r="J3954" i="9"/>
  <c r="J1377" i="9"/>
  <c r="J3733" i="9"/>
  <c r="J1006" i="9"/>
  <c r="J3572" i="9"/>
  <c r="J2990" i="9"/>
  <c r="J2676" i="9"/>
  <c r="J3703" i="9"/>
  <c r="J2229" i="9"/>
  <c r="J2590" i="9"/>
  <c r="J872" i="9"/>
  <c r="J3513" i="9"/>
  <c r="J3833" i="9"/>
  <c r="J2616" i="9"/>
  <c r="J2567" i="9"/>
  <c r="J475" i="9"/>
  <c r="J3063" i="9"/>
  <c r="J2241" i="9"/>
  <c r="J4075" i="9"/>
  <c r="J3820" i="9"/>
  <c r="J2268" i="9"/>
  <c r="J1756" i="9"/>
  <c r="J2660" i="9"/>
  <c r="J3231" i="9"/>
  <c r="J3712" i="9"/>
  <c r="J2330" i="9"/>
  <c r="J1709" i="9"/>
  <c r="J812" i="9"/>
  <c r="J3145" i="9"/>
  <c r="J932" i="9"/>
  <c r="J2006" i="9"/>
  <c r="J1599" i="9"/>
  <c r="J3071" i="9"/>
  <c r="J865" i="9"/>
  <c r="J2485" i="9"/>
  <c r="J4087" i="9"/>
  <c r="J3685" i="9"/>
  <c r="J3083" i="9"/>
  <c r="J3974" i="9"/>
  <c r="J3172" i="9"/>
  <c r="J2938" i="9"/>
  <c r="J2522" i="9"/>
  <c r="J343" i="9"/>
  <c r="J4202" i="9"/>
  <c r="J1886" i="9"/>
  <c r="J586" i="9"/>
  <c r="J1189" i="9"/>
  <c r="J1221" i="9"/>
  <c r="J3972" i="9"/>
  <c r="J1218" i="9"/>
  <c r="J2552" i="9"/>
  <c r="J2208" i="9"/>
  <c r="J1437" i="9"/>
  <c r="J2807" i="9"/>
  <c r="J2808" i="9"/>
  <c r="J2801" i="9"/>
  <c r="J3781" i="9"/>
  <c r="J2138" i="9"/>
  <c r="J2109" i="9"/>
  <c r="J1778" i="9"/>
  <c r="J2971" i="9"/>
  <c r="J3683" i="9"/>
  <c r="J1531" i="9"/>
  <c r="J1466" i="9"/>
  <c r="J2964" i="9"/>
  <c r="J3186" i="9"/>
  <c r="J2978" i="9"/>
  <c r="J3641" i="9"/>
  <c r="J3979" i="9"/>
  <c r="J3815" i="9"/>
  <c r="J1045" i="9"/>
  <c r="J2246" i="9"/>
  <c r="J1728" i="9"/>
  <c r="J1184" i="9"/>
  <c r="J1820" i="9"/>
  <c r="J949" i="9"/>
  <c r="J1476" i="9"/>
  <c r="J811" i="9"/>
  <c r="J893" i="9"/>
  <c r="J3346" i="9"/>
  <c r="J3244" i="9"/>
  <c r="J825" i="9"/>
  <c r="J331" i="9"/>
  <c r="J2753" i="9"/>
  <c r="J1776" i="9"/>
  <c r="J1693" i="9"/>
  <c r="J964" i="9"/>
  <c r="J886" i="9"/>
  <c r="J2371" i="9"/>
  <c r="J4152" i="9"/>
  <c r="J2126" i="9"/>
  <c r="J1082" i="9"/>
  <c r="J1809" i="9"/>
  <c r="J3937" i="9"/>
  <c r="J925" i="9"/>
  <c r="J3327" i="9"/>
  <c r="J2955" i="9"/>
  <c r="J951" i="9"/>
  <c r="J258" i="9"/>
  <c r="J966" i="9"/>
  <c r="J4011" i="9"/>
  <c r="J4117" i="9"/>
  <c r="J3854" i="9"/>
  <c r="J2205" i="9"/>
  <c r="J3442" i="9"/>
  <c r="J407" i="9"/>
  <c r="J1246" i="9"/>
  <c r="J1771" i="9"/>
  <c r="J2735" i="9"/>
  <c r="J3609" i="9"/>
  <c r="J3494" i="9"/>
  <c r="J4101" i="9"/>
  <c r="J4030" i="9"/>
  <c r="J3112" i="9"/>
  <c r="J601" i="9"/>
  <c r="J294" i="9"/>
  <c r="J1129" i="9"/>
  <c r="J954" i="9"/>
  <c r="J2077" i="9"/>
  <c r="J1532" i="9"/>
  <c r="J1133" i="9"/>
  <c r="J2338" i="9"/>
  <c r="J2458" i="9"/>
  <c r="J2389" i="9"/>
  <c r="J2074" i="9"/>
  <c r="J1788" i="9"/>
  <c r="J2875" i="9"/>
  <c r="J2211" i="9"/>
  <c r="J1182" i="9"/>
  <c r="J1898" i="9"/>
  <c r="J1463" i="9"/>
  <c r="J4298" i="9"/>
  <c r="J633" i="9"/>
  <c r="J2887" i="9"/>
  <c r="J2257" i="9"/>
  <c r="J3827" i="9"/>
  <c r="J2383" i="9"/>
  <c r="J3941" i="9"/>
  <c r="J3508" i="9"/>
  <c r="J573" i="9"/>
  <c r="J656" i="9"/>
  <c r="J3336" i="9"/>
  <c r="J1318" i="9"/>
  <c r="J2220" i="9"/>
  <c r="J1765" i="9"/>
  <c r="J2476" i="9"/>
  <c r="J1330" i="9"/>
  <c r="J1195" i="9"/>
  <c r="J2992" i="9"/>
  <c r="J533" i="9"/>
  <c r="J1155" i="9"/>
  <c r="J3512" i="9"/>
  <c r="J1271" i="9"/>
  <c r="J2953" i="9"/>
  <c r="J2231" i="9"/>
  <c r="J1889" i="9"/>
  <c r="J4132" i="9"/>
  <c r="J828" i="9"/>
  <c r="J727" i="9"/>
  <c r="J574" i="9"/>
  <c r="J2719" i="9"/>
  <c r="J2554" i="9"/>
  <c r="J1626" i="9"/>
  <c r="J3280" i="9"/>
  <c r="J411" i="9"/>
  <c r="J3640" i="9"/>
  <c r="J361" i="9"/>
  <c r="J595" i="9"/>
  <c r="J611" i="9"/>
  <c r="J2610" i="9"/>
  <c r="J1847" i="9"/>
  <c r="J940" i="9"/>
  <c r="J598" i="9"/>
  <c r="J2235" i="9"/>
  <c r="J1060" i="9"/>
  <c r="J1964" i="9"/>
  <c r="J274" i="9"/>
  <c r="J2717" i="9"/>
  <c r="J2844" i="9"/>
  <c r="J1139" i="9"/>
  <c r="J4266" i="9"/>
  <c r="J3343" i="9"/>
  <c r="J2991" i="9"/>
  <c r="J958" i="9"/>
  <c r="J3946" i="9"/>
  <c r="J2582" i="9"/>
  <c r="J1382" i="9"/>
  <c r="J1336" i="9"/>
  <c r="J2360" i="9"/>
  <c r="J1645" i="9"/>
  <c r="J2758" i="9"/>
  <c r="J3863" i="9"/>
  <c r="J4006" i="9"/>
  <c r="J1124" i="9"/>
  <c r="J1624" i="9"/>
  <c r="J3893" i="9"/>
  <c r="J3964" i="9"/>
  <c r="J3467" i="9"/>
  <c r="J4234" i="9"/>
  <c r="J2592" i="9"/>
  <c r="J3423" i="9"/>
  <c r="J2783" i="9"/>
  <c r="J3516" i="9"/>
  <c r="J2891" i="9"/>
  <c r="J3500" i="9"/>
  <c r="J3994" i="9"/>
  <c r="J3482" i="9"/>
  <c r="J2452" i="9"/>
  <c r="J2379" i="9"/>
  <c r="J3272" i="9"/>
  <c r="J2214" i="9"/>
  <c r="J2014" i="9"/>
  <c r="J2234" i="9"/>
  <c r="J3561" i="9"/>
  <c r="J384" i="9"/>
  <c r="J3688" i="9"/>
  <c r="J2038" i="9"/>
  <c r="J2494" i="9"/>
  <c r="J1991" i="9"/>
  <c r="J1974" i="9"/>
  <c r="J3434" i="9"/>
  <c r="J3431" i="9"/>
  <c r="J2272" i="9"/>
  <c r="J1025" i="9"/>
  <c r="J4280" i="9"/>
  <c r="J2258" i="9"/>
  <c r="J2658" i="9"/>
  <c r="J3758" i="9"/>
  <c r="J647" i="9"/>
  <c r="J3062" i="9"/>
  <c r="J3829" i="9"/>
  <c r="J2618" i="9"/>
  <c r="J4035" i="9"/>
  <c r="J1876" i="9"/>
  <c r="J1601" i="9"/>
  <c r="J2580" i="9"/>
  <c r="J3950" i="9"/>
  <c r="J3978" i="9"/>
  <c r="J262" i="9"/>
  <c r="J3963" i="9"/>
  <c r="J2599" i="9"/>
  <c r="J2962" i="9"/>
  <c r="J716" i="9"/>
  <c r="J4069" i="9"/>
  <c r="J1111" i="9"/>
  <c r="J3667" i="9"/>
  <c r="J2293" i="9"/>
  <c r="J3418" i="9"/>
  <c r="J1440" i="9"/>
  <c r="J1486" i="9"/>
  <c r="J4196" i="9"/>
  <c r="J2164" i="9"/>
  <c r="J2449" i="9"/>
  <c r="J858" i="9"/>
  <c r="J2262" i="9"/>
  <c r="J2934" i="9"/>
  <c r="J2682" i="9"/>
  <c r="J3521" i="9"/>
  <c r="J3016" i="9"/>
  <c r="J2694" i="9"/>
  <c r="J3581" i="9"/>
  <c r="J1376" i="9"/>
  <c r="J4209" i="9"/>
  <c r="J318" i="9"/>
  <c r="J1705" i="9"/>
  <c r="J1806" i="9"/>
  <c r="J3694" i="9"/>
  <c r="J671" i="9"/>
  <c r="J1580" i="9"/>
  <c r="J1935" i="9"/>
  <c r="J3132" i="9"/>
  <c r="J1198" i="9"/>
  <c r="J904" i="9"/>
  <c r="J917" i="9"/>
  <c r="J2269" i="9"/>
  <c r="J2419" i="9"/>
  <c r="J3901" i="9"/>
  <c r="J2976" i="9"/>
  <c r="J2301" i="9"/>
  <c r="J476" i="9"/>
  <c r="J1968" i="9"/>
  <c r="J1425" i="9"/>
  <c r="J276" i="9"/>
  <c r="J2906" i="9"/>
  <c r="J2047" i="9"/>
  <c r="J1231" i="9"/>
  <c r="J1565" i="9"/>
  <c r="J4019" i="9"/>
  <c r="J3263" i="9"/>
  <c r="J935" i="9"/>
  <c r="J2265" i="9"/>
  <c r="J1633" i="9"/>
  <c r="J3832" i="9"/>
  <c r="J1577" i="9"/>
  <c r="J3891" i="9"/>
  <c r="J1103" i="9"/>
  <c r="J3349" i="9"/>
  <c r="J1779" i="9"/>
  <c r="J2873" i="9"/>
  <c r="J1768" i="9"/>
  <c r="J2171" i="9"/>
  <c r="J907" i="9"/>
  <c r="J351" i="9"/>
  <c r="J1921" i="9"/>
  <c r="J2960" i="9"/>
  <c r="J2430" i="9"/>
  <c r="J3337" i="9"/>
  <c r="J2796" i="9"/>
  <c r="J3264" i="9"/>
  <c r="J2637" i="9"/>
  <c r="J3200" i="9"/>
  <c r="J3503" i="9"/>
  <c r="J2851" i="9"/>
  <c r="J4225" i="9"/>
  <c r="J1878" i="9"/>
  <c r="J4294" i="9"/>
  <c r="J659" i="9"/>
  <c r="J1411" i="9"/>
  <c r="J1380" i="9"/>
  <c r="J1070" i="9"/>
  <c r="J2418" i="9"/>
  <c r="J3281" i="9"/>
  <c r="J3899" i="9"/>
  <c r="J4102" i="9"/>
  <c r="J4284" i="9"/>
  <c r="J1620" i="9"/>
  <c r="J1187" i="9"/>
  <c r="J2325" i="9"/>
  <c r="J651" i="9"/>
  <c r="J1265" i="9"/>
  <c r="J2488" i="9"/>
  <c r="J1970" i="9"/>
  <c r="J2248" i="9"/>
  <c r="J4106" i="9"/>
  <c r="J368" i="9"/>
  <c r="J432" i="9"/>
  <c r="J3115" i="9"/>
  <c r="J1559" i="9"/>
  <c r="J3538" i="9"/>
  <c r="J3687" i="9"/>
  <c r="J3531" i="9"/>
  <c r="J3600" i="9"/>
  <c r="J894" i="9"/>
  <c r="J3294" i="9"/>
  <c r="J4245" i="9"/>
  <c r="J3387" i="9"/>
  <c r="J548" i="9"/>
  <c r="J3718" i="9"/>
  <c r="J2612" i="9"/>
  <c r="J2876" i="9"/>
  <c r="J3770" i="9"/>
  <c r="J660" i="9"/>
  <c r="J1880" i="9"/>
  <c r="J3478" i="9"/>
  <c r="J2675" i="9"/>
  <c r="J2193" i="9"/>
  <c r="J481" i="9"/>
  <c r="J3875" i="9"/>
  <c r="J284" i="9"/>
  <c r="J3011" i="9"/>
  <c r="J3421" i="9"/>
  <c r="J1901" i="9"/>
  <c r="J1746" i="9"/>
  <c r="J1394" i="9"/>
  <c r="J2292" i="9"/>
  <c r="J2602" i="9"/>
  <c r="J3213" i="9"/>
  <c r="J2345" i="9"/>
  <c r="J1766" i="9"/>
  <c r="J2659" i="9"/>
  <c r="J3201" i="9"/>
  <c r="J3828" i="9"/>
  <c r="J4255" i="9"/>
  <c r="J4060" i="9"/>
  <c r="J2034" i="9"/>
  <c r="J905" i="9"/>
  <c r="J760" i="9"/>
  <c r="J2531" i="9"/>
  <c r="J3079" i="9"/>
  <c r="J3766" i="9"/>
  <c r="J3896" i="9"/>
  <c r="J4033" i="9"/>
  <c r="J2667" i="9"/>
  <c r="J3427" i="9"/>
  <c r="J2146" i="9"/>
  <c r="J493" i="9"/>
  <c r="J2191" i="9"/>
  <c r="J221" i="9"/>
  <c r="J4213" i="9"/>
  <c r="J2899" i="9"/>
  <c r="J3444" i="9"/>
  <c r="J2746" i="9"/>
  <c r="J1479" i="9"/>
  <c r="J583" i="9"/>
  <c r="J1069" i="9"/>
  <c r="J2967" i="9"/>
  <c r="J505" i="9"/>
  <c r="J487" i="9"/>
  <c r="J2701" i="9"/>
  <c r="J1823" i="9"/>
  <c r="J1498" i="9"/>
  <c r="J2489" i="9"/>
  <c r="J1841" i="9"/>
  <c r="J3778" i="9"/>
  <c r="J1002" i="9"/>
  <c r="J2613" i="9"/>
  <c r="J1219" i="9"/>
  <c r="J3182" i="9"/>
  <c r="J3856" i="9"/>
  <c r="J1906" i="9"/>
  <c r="J3559" i="9"/>
  <c r="J2303" i="9"/>
  <c r="J853" i="9"/>
  <c r="J2394" i="9"/>
  <c r="J311" i="9"/>
  <c r="J2705" i="9"/>
  <c r="J1871" i="9"/>
  <c r="J3806" i="9"/>
  <c r="J1172" i="9"/>
  <c r="J1022" i="9"/>
  <c r="J1651" i="9"/>
  <c r="J809" i="9"/>
  <c r="J374" i="9"/>
  <c r="J3757" i="9"/>
  <c r="J3053" i="9"/>
  <c r="J2553" i="9"/>
  <c r="J1755" i="9"/>
  <c r="J3375" i="9"/>
  <c r="J1138" i="9"/>
  <c r="J2557" i="9"/>
  <c r="J3162" i="9"/>
  <c r="J2923" i="9"/>
  <c r="J607" i="9"/>
  <c r="J2484" i="9"/>
  <c r="J2141" i="9"/>
  <c r="J1244" i="9"/>
  <c r="J3086" i="9"/>
  <c r="J289" i="9"/>
  <c r="J2207" i="9"/>
  <c r="J1356" i="9"/>
  <c r="J3059" i="9"/>
  <c r="J485" i="9"/>
  <c r="J2773" i="9"/>
  <c r="J4141" i="9"/>
  <c r="J3742" i="9"/>
  <c r="J501" i="9"/>
  <c r="J3919" i="9"/>
  <c r="J3858" i="9"/>
  <c r="J2232" i="9"/>
  <c r="J2112" i="9"/>
  <c r="J2570" i="9"/>
  <c r="J1272" i="9"/>
  <c r="J1625" i="9"/>
  <c r="J1578" i="9"/>
  <c r="J4169" i="9"/>
  <c r="J3491" i="9"/>
  <c r="J385" i="9"/>
  <c r="J2726" i="9"/>
  <c r="J2273" i="9"/>
  <c r="J3785" i="9"/>
  <c r="J682" i="9"/>
  <c r="J3886" i="9"/>
  <c r="J2609" i="9"/>
  <c r="J1905" i="9"/>
  <c r="J3784" i="9"/>
  <c r="J4310" i="9"/>
  <c r="J3325" i="9"/>
  <c r="J1997" i="9"/>
  <c r="J317" i="9"/>
  <c r="J712" i="9"/>
  <c r="J874" i="9"/>
  <c r="J2972" i="9"/>
  <c r="J637" i="9"/>
  <c r="J3243" i="9"/>
  <c r="J984" i="9"/>
  <c r="J2464" i="9"/>
  <c r="J720" i="9"/>
  <c r="J4091" i="9"/>
  <c r="J1352" i="9"/>
  <c r="J1936" i="9"/>
  <c r="J3004" i="9"/>
  <c r="J1432" i="9"/>
  <c r="J240" i="9"/>
  <c r="J2154" i="9"/>
  <c r="J1076" i="9"/>
  <c r="J354" i="9"/>
  <c r="J881" i="9"/>
  <c r="J1570" i="9"/>
  <c r="J889" i="9"/>
  <c r="J1636" i="9"/>
  <c r="J1269" i="9"/>
  <c r="J4051" i="9"/>
  <c r="J2467" i="9"/>
  <c r="J943" i="9"/>
  <c r="J3506" i="9"/>
  <c r="J692" i="9"/>
  <c r="J4183" i="9"/>
  <c r="J1158" i="9"/>
  <c r="J1240" i="9"/>
  <c r="J3944" i="9"/>
  <c r="J478" i="9"/>
  <c r="J2643" i="9"/>
  <c r="J3420" i="9"/>
  <c r="J1629" i="9"/>
  <c r="J2114" i="9"/>
  <c r="J4252" i="9"/>
  <c r="J2593" i="9"/>
  <c r="J3855" i="9"/>
  <c r="J3803" i="9"/>
  <c r="J1700" i="9"/>
  <c r="J1375" i="9"/>
  <c r="J2786" i="9"/>
  <c r="J1775" i="9"/>
  <c r="J1075" i="9"/>
  <c r="J578" i="9"/>
  <c r="J857" i="9"/>
  <c r="J3390" i="9"/>
  <c r="J1146" i="9"/>
  <c r="J3069" i="9"/>
  <c r="J3930" i="9"/>
  <c r="J973" i="9"/>
  <c r="J3043" i="9"/>
  <c r="J1001" i="9"/>
  <c r="J4017" i="9"/>
  <c r="J254" i="9"/>
  <c r="J2216" i="9"/>
  <c r="J3439" i="9"/>
  <c r="J3949" i="9"/>
  <c r="J3061" i="9"/>
  <c r="J2821" i="9"/>
  <c r="J1748" i="9"/>
  <c r="J3080" i="9"/>
  <c r="J806" i="9"/>
  <c r="J3002" i="9"/>
  <c r="J564" i="9"/>
  <c r="J1446" i="9"/>
  <c r="J695" i="9"/>
  <c r="J2053" i="9"/>
  <c r="J427" i="9"/>
  <c r="J1119" i="9"/>
  <c r="J1883" i="9"/>
  <c r="J437" i="9"/>
  <c r="J2044" i="9"/>
  <c r="J3249" i="9"/>
  <c r="J1236" i="9"/>
  <c r="J3188" i="9"/>
  <c r="J1752" i="9"/>
  <c r="J3812" i="9"/>
  <c r="J994" i="9"/>
  <c r="J774" i="9"/>
  <c r="J2581" i="9"/>
  <c r="J850" i="9"/>
  <c r="J1553" i="9"/>
  <c r="J3282" i="9"/>
  <c r="J4166" i="9"/>
  <c r="J3316" i="9"/>
  <c r="J3474" i="9"/>
  <c r="J1505" i="9"/>
  <c r="J3928" i="9"/>
  <c r="J2256" i="9"/>
  <c r="J319" i="9"/>
  <c r="J1795" i="9"/>
  <c r="J2848" i="9"/>
  <c r="J2348" i="9"/>
  <c r="J1438" i="9"/>
  <c r="J2710" i="9"/>
  <c r="J2236" i="9"/>
  <c r="J4257" i="9"/>
  <c r="J648" i="9"/>
  <c r="J1952" i="9"/>
  <c r="J2080" i="9"/>
  <c r="J1031" i="9"/>
  <c r="J3374" i="9"/>
  <c r="J2652" i="9"/>
  <c r="J856" i="9"/>
  <c r="J4273" i="9"/>
  <c r="J1148" i="9"/>
  <c r="J1894" i="9"/>
  <c r="J3599" i="9"/>
  <c r="J3769" i="9"/>
  <c r="J693" i="9"/>
  <c r="J2453" i="9"/>
  <c r="J4281" i="9"/>
  <c r="J2498" i="9"/>
  <c r="J2156" i="9"/>
  <c r="J1885" i="9"/>
  <c r="J2108" i="9"/>
  <c r="J4066" i="9"/>
  <c r="J4177" i="9"/>
  <c r="J4174" i="9"/>
  <c r="J752" i="9"/>
  <c r="J3910" i="9"/>
  <c r="J3395" i="9"/>
  <c r="J2019" i="9"/>
  <c r="J4050" i="9"/>
  <c r="J530" i="9"/>
  <c r="J605" i="9"/>
  <c r="J541" i="9"/>
  <c r="J3254" i="9"/>
  <c r="J110" i="9"/>
  <c r="J39" i="9"/>
  <c r="J175" i="9"/>
  <c r="J105" i="9"/>
  <c r="J11" i="9"/>
  <c r="J146" i="9"/>
  <c r="J4084" i="9"/>
  <c r="J3728" i="9"/>
  <c r="J3541" i="9"/>
  <c r="J3686" i="9"/>
  <c r="J3647" i="9"/>
  <c r="J2840" i="9"/>
  <c r="J3108" i="9"/>
  <c r="J2244" i="9"/>
  <c r="J3098" i="9"/>
  <c r="J3693" i="9"/>
  <c r="J835" i="9"/>
  <c r="J2789" i="9"/>
  <c r="J1608" i="9"/>
  <c r="J836" i="9"/>
  <c r="J3664" i="9"/>
  <c r="J677" i="9"/>
  <c r="J551" i="9"/>
  <c r="J3425" i="9"/>
  <c r="J1763" i="9"/>
  <c r="J1161" i="9"/>
  <c r="J486" i="9"/>
  <c r="J3767" i="9"/>
  <c r="J1026" i="9"/>
  <c r="J133" i="9"/>
  <c r="J178" i="9"/>
  <c r="J22" i="9"/>
  <c r="J141" i="9"/>
  <c r="J21" i="9"/>
  <c r="J2685" i="9"/>
  <c r="J1270" i="9"/>
  <c r="J3654" i="9"/>
  <c r="J3752" i="9"/>
  <c r="J4303" i="9"/>
  <c r="J1093" i="9"/>
  <c r="J3307" i="9"/>
  <c r="J3167" i="9"/>
  <c r="J1582" i="9"/>
  <c r="J2729" i="9"/>
  <c r="J506" i="9"/>
  <c r="J3652" i="9"/>
  <c r="J642" i="9"/>
  <c r="J325" i="9"/>
  <c r="J1643" i="9"/>
  <c r="J2331" i="9"/>
  <c r="J4137" i="9"/>
  <c r="J1801" i="9"/>
  <c r="J1403" i="9"/>
  <c r="J4315" i="9"/>
  <c r="J412" i="9"/>
  <c r="J1193" i="9"/>
  <c r="J2982" i="9"/>
  <c r="J185" i="9"/>
  <c r="J107" i="9"/>
  <c r="J130" i="9"/>
  <c r="J98" i="9"/>
  <c r="J198" i="9"/>
  <c r="J4159" i="9"/>
  <c r="J2322" i="9"/>
  <c r="J4140" i="9"/>
  <c r="J1590" i="9"/>
  <c r="J734" i="9"/>
  <c r="J3753" i="9"/>
  <c r="J3816" i="9"/>
  <c r="J2035" i="9"/>
  <c r="J606" i="9"/>
  <c r="J1707" i="9"/>
  <c r="J1587" i="9"/>
  <c r="J995" i="9"/>
  <c r="J2943" i="9"/>
  <c r="J4290" i="9"/>
  <c r="J1971" i="9"/>
  <c r="J2132" i="9"/>
  <c r="J4121" i="9"/>
  <c r="J3556" i="9"/>
  <c r="J1647" i="9"/>
  <c r="J4217" i="9"/>
  <c r="J3586" i="9"/>
  <c r="J10" i="9"/>
  <c r="J282" i="9"/>
  <c r="J109" i="9"/>
  <c r="J158" i="9"/>
  <c r="J157" i="9"/>
  <c r="J71" i="9"/>
  <c r="J91" i="9"/>
  <c r="J4272" i="9"/>
  <c r="J4231" i="9"/>
  <c r="J1614" i="9"/>
  <c r="J3909" i="9"/>
  <c r="J1443" i="9"/>
  <c r="J2926" i="9"/>
  <c r="J2365" i="9"/>
  <c r="J3716" i="9"/>
  <c r="J968" i="9"/>
  <c r="J3340" i="9"/>
  <c r="J3197" i="9"/>
  <c r="J2217" i="9"/>
  <c r="J3810" i="9"/>
  <c r="J1239" i="9"/>
  <c r="J2633" i="9"/>
  <c r="J2834" i="9"/>
  <c r="J710" i="9"/>
  <c r="J3608" i="9"/>
  <c r="J2693" i="9"/>
  <c r="J326" i="9"/>
  <c r="J1456" i="9"/>
  <c r="J4079" i="9"/>
  <c r="J2886" i="9"/>
  <c r="J25" i="9"/>
  <c r="J82" i="9"/>
  <c r="J170" i="9"/>
  <c r="J140" i="9"/>
  <c r="J46" i="9"/>
  <c r="J2797" i="9"/>
  <c r="J1511" i="9"/>
  <c r="J1682" i="9"/>
  <c r="J1929" i="9"/>
  <c r="J3929" i="9"/>
  <c r="J1434" i="9"/>
  <c r="J395" i="9"/>
  <c r="J2532" i="9"/>
  <c r="J2465" i="9"/>
  <c r="J357" i="9"/>
  <c r="J1055" i="9"/>
  <c r="J4258" i="9"/>
  <c r="J1688" i="9"/>
  <c r="J4074" i="9"/>
  <c r="J474" i="9"/>
  <c r="J68" i="9"/>
  <c r="J139" i="9"/>
  <c r="J161" i="9"/>
  <c r="J15" i="9"/>
  <c r="J188" i="9"/>
  <c r="J2151" i="9"/>
  <c r="J1849" i="9"/>
  <c r="J3109" i="9"/>
  <c r="J933" i="9"/>
  <c r="J974" i="9"/>
  <c r="J717" i="9"/>
  <c r="J2680" i="9"/>
  <c r="J1481" i="9"/>
  <c r="J348" i="9"/>
  <c r="J3013" i="9"/>
  <c r="J3253" i="9"/>
  <c r="J3430" i="9"/>
  <c r="J1585" i="9"/>
  <c r="J1203" i="9"/>
  <c r="J4157" i="9"/>
  <c r="J3333" i="9"/>
  <c r="J288" i="9"/>
  <c r="J3799" i="9"/>
  <c r="J2768" i="9"/>
  <c r="J1373" i="9"/>
  <c r="J4326" i="9"/>
  <c r="J3594" i="9"/>
  <c r="J1050" i="9"/>
  <c r="J1543" i="9"/>
  <c r="J1309" i="9"/>
  <c r="J287" i="9"/>
  <c r="J2931" i="9"/>
  <c r="J2175" i="9"/>
  <c r="J3273" i="9"/>
  <c r="J3267" i="9"/>
  <c r="J2188" i="9"/>
  <c r="J1659" i="9"/>
  <c r="J1249" i="9"/>
  <c r="J2347" i="9"/>
  <c r="J1402" i="9"/>
  <c r="J3381" i="9"/>
  <c r="J3379" i="9"/>
  <c r="J2810" i="9"/>
  <c r="J2355" i="9"/>
  <c r="J2864" i="9"/>
  <c r="J531" i="9"/>
  <c r="J1981" i="9"/>
  <c r="J3579" i="9"/>
  <c r="J3611" i="9"/>
  <c r="J3872" i="9"/>
  <c r="J3258" i="9"/>
  <c r="J2874" i="9"/>
  <c r="J3871" i="9"/>
  <c r="J992" i="9"/>
  <c r="J3707" i="9"/>
  <c r="J502" i="9"/>
  <c r="J1174" i="9"/>
  <c r="J4215" i="9"/>
  <c r="J4021" i="9"/>
  <c r="J1558" i="9"/>
  <c r="J1349" i="9"/>
  <c r="J3020" i="9"/>
  <c r="J1000" i="9"/>
  <c r="J4287" i="9"/>
  <c r="J1977" i="9"/>
  <c r="J3214" i="9"/>
  <c r="J2984" i="9"/>
  <c r="J645" i="9"/>
  <c r="J2173" i="9"/>
  <c r="J1415" i="9"/>
  <c r="J2375" i="9"/>
  <c r="J3028" i="9"/>
  <c r="J823" i="9"/>
  <c r="J4072" i="9"/>
  <c r="J165" i="9"/>
  <c r="J106" i="9"/>
  <c r="J62" i="9"/>
  <c r="J37" i="9"/>
  <c r="J116" i="9"/>
  <c r="J200" i="9"/>
  <c r="J291" i="9"/>
  <c r="J1732" i="9"/>
  <c r="J3412" i="9"/>
  <c r="J919" i="9"/>
  <c r="J2078" i="9"/>
  <c r="J3892" i="9"/>
  <c r="J480" i="9"/>
  <c r="J3678" i="9"/>
  <c r="J3139" i="9"/>
  <c r="J2935" i="9"/>
  <c r="J3140" i="9"/>
  <c r="J3938" i="9"/>
  <c r="J896" i="9"/>
  <c r="J3850" i="9"/>
  <c r="J1667" i="9"/>
  <c r="J867" i="9"/>
  <c r="J2474" i="9"/>
  <c r="J929" i="9"/>
  <c r="J1571" i="9"/>
  <c r="J519" i="9"/>
  <c r="J2563" i="9"/>
  <c r="J1918" i="9"/>
  <c r="J34" i="9"/>
  <c r="J66" i="9"/>
  <c r="J102" i="9"/>
  <c r="J28" i="9"/>
  <c r="J87" i="9"/>
  <c r="J187" i="9"/>
  <c r="J3293" i="9"/>
  <c r="J3973" i="9"/>
  <c r="J3386" i="9"/>
  <c r="J1856" i="9"/>
  <c r="J3776" i="9"/>
  <c r="J2728" i="9"/>
  <c r="J2578" i="9"/>
  <c r="J3732" i="9"/>
  <c r="J3931" i="9"/>
  <c r="J654" i="9"/>
  <c r="J2791" i="9"/>
  <c r="J1168" i="9"/>
  <c r="J3097" i="9"/>
  <c r="J1513" i="9"/>
  <c r="J1009" i="9"/>
  <c r="J2769" i="9"/>
  <c r="J1116" i="9"/>
  <c r="J3133" i="9"/>
  <c r="J3470" i="9"/>
  <c r="J767" i="9"/>
  <c r="J2596" i="9"/>
  <c r="J6" i="9"/>
  <c r="J1459" i="9"/>
  <c r="J70" i="9"/>
  <c r="J58" i="9"/>
  <c r="J44" i="9"/>
  <c r="J59" i="9"/>
  <c r="J48" i="9"/>
  <c r="J3352" i="9"/>
  <c r="J1737" i="9"/>
  <c r="J4053" i="9"/>
  <c r="J386" i="9"/>
  <c r="J4261" i="9"/>
  <c r="J3606" i="9"/>
  <c r="J4110" i="9"/>
  <c r="J1310" i="9"/>
  <c r="J359" i="9"/>
  <c r="J2767" i="9"/>
  <c r="J906" i="9"/>
  <c r="J2082" i="9"/>
  <c r="J1014" i="9"/>
  <c r="J2362" i="9"/>
  <c r="J2828" i="9"/>
  <c r="J3118" i="9"/>
  <c r="J2309" i="9"/>
  <c r="J2511" i="9"/>
  <c r="J3795" i="9"/>
  <c r="J1332" i="9"/>
  <c r="J841" i="9"/>
  <c r="J3987" i="9"/>
  <c r="J2997" i="9"/>
  <c r="J76" i="9"/>
  <c r="J74" i="9"/>
  <c r="J50" i="9"/>
  <c r="J128" i="9"/>
  <c r="J156" i="9"/>
  <c r="J290" i="9"/>
  <c r="J2516" i="9"/>
  <c r="J1686" i="9"/>
  <c r="J588" i="9"/>
  <c r="J2001" i="9"/>
  <c r="J2996" i="9"/>
  <c r="J2528" i="9"/>
  <c r="J4243" i="9"/>
  <c r="J272" i="9"/>
  <c r="J3129" i="9"/>
  <c r="J1032" i="9"/>
  <c r="J2856" i="9"/>
  <c r="J3960" i="9"/>
  <c r="J444" i="9"/>
  <c r="J2865" i="9"/>
  <c r="J1295" i="9"/>
  <c r="J2387" i="9"/>
  <c r="J834" i="9"/>
  <c r="J3068" i="9"/>
  <c r="J4098" i="9"/>
  <c r="J2679" i="9"/>
  <c r="J410" i="9"/>
  <c r="J4150" i="9"/>
  <c r="J42" i="9"/>
  <c r="J186" i="9"/>
  <c r="J18" i="9"/>
  <c r="J176" i="9"/>
  <c r="J144" i="9"/>
  <c r="J2512" i="9"/>
  <c r="J1149" i="9"/>
  <c r="J1805" i="9"/>
  <c r="J3287" i="9"/>
  <c r="J275" i="9"/>
  <c r="J2025" i="9"/>
  <c r="J2711" i="9"/>
  <c r="J205" i="9"/>
  <c r="J2847" i="9"/>
  <c r="J305" i="9"/>
  <c r="J831" i="9"/>
  <c r="J1661" i="9"/>
  <c r="J2060" i="9"/>
  <c r="J830" i="9"/>
  <c r="J3905" i="9"/>
  <c r="J72" i="9"/>
  <c r="J196" i="9"/>
  <c r="J24" i="9"/>
  <c r="J108" i="9"/>
  <c r="J95" i="9"/>
  <c r="J3699" i="9"/>
  <c r="J1428" i="9"/>
  <c r="J4229" i="9"/>
  <c r="J1813" i="9"/>
  <c r="J986" i="9"/>
  <c r="J2737" i="9"/>
  <c r="J591" i="9"/>
  <c r="J3228" i="9"/>
  <c r="J3218" i="9"/>
  <c r="J2785" i="9"/>
  <c r="J534" i="9"/>
  <c r="J1917" i="9"/>
  <c r="J1023" i="9"/>
  <c r="J1916" i="9"/>
  <c r="J3504" i="9"/>
  <c r="J750" i="9"/>
  <c r="J4233" i="9"/>
  <c r="J1449" i="9"/>
  <c r="J3532" i="9"/>
  <c r="J321" i="9"/>
  <c r="J471" i="9"/>
  <c r="J679" i="9"/>
  <c r="J3111" i="9"/>
  <c r="J997" i="9"/>
  <c r="J2017" i="9"/>
  <c r="J3661" i="9"/>
  <c r="J567" i="9"/>
  <c r="J507" i="9"/>
  <c r="J1126" i="9"/>
  <c r="J729" i="9"/>
  <c r="J2493" i="9"/>
  <c r="J2296" i="9"/>
  <c r="J492" i="9"/>
  <c r="J1673" i="9"/>
  <c r="J1426" i="9"/>
  <c r="J3138" i="9"/>
  <c r="J4191" i="9"/>
  <c r="J2529" i="9"/>
  <c r="J4329" i="9"/>
  <c r="J3424" i="9"/>
  <c r="J4032" i="9"/>
  <c r="J2880" i="9"/>
  <c r="J3251" i="9"/>
  <c r="J3003" i="9"/>
  <c r="J453" i="9"/>
  <c r="J4130" i="9"/>
  <c r="J1712" i="9"/>
  <c r="J1462" i="9"/>
  <c r="J3876" i="9"/>
  <c r="J1370" i="9"/>
  <c r="J3067" i="9"/>
  <c r="J4253" i="9"/>
  <c r="J3368" i="9"/>
  <c r="J2981" i="9"/>
  <c r="J3007" i="9"/>
  <c r="J3493" i="9"/>
  <c r="J2466" i="9"/>
  <c r="J3212" i="9"/>
  <c r="J3205" i="9"/>
  <c r="J1147" i="9"/>
  <c r="J1300" i="9"/>
  <c r="J1650" i="9"/>
  <c r="J396" i="9"/>
  <c r="J2859" i="9"/>
  <c r="J2149" i="9"/>
  <c r="J2502" i="9"/>
  <c r="J1928" i="9"/>
  <c r="J3122" i="9"/>
  <c r="J236" i="9"/>
  <c r="J3246" i="9"/>
  <c r="J1653" i="9"/>
  <c r="J1908" i="9"/>
  <c r="J3234" i="9"/>
  <c r="J83" i="9"/>
  <c r="J179" i="9"/>
  <c r="J162" i="9"/>
  <c r="J16" i="9"/>
  <c r="J126" i="9"/>
  <c r="J2572" i="9"/>
  <c r="J356" i="9"/>
  <c r="J2556" i="9"/>
  <c r="J1225" i="9"/>
  <c r="J1802" i="9"/>
  <c r="J631" i="9"/>
  <c r="J2902" i="9"/>
  <c r="J1305" i="9"/>
  <c r="J1331" i="9"/>
  <c r="J3072" i="9"/>
  <c r="J2604" i="9"/>
  <c r="J1642" i="9"/>
  <c r="J1284" i="9"/>
  <c r="J1176" i="9"/>
  <c r="J3210" i="9"/>
  <c r="J2741" i="9"/>
  <c r="J620" i="9"/>
  <c r="J761" i="9"/>
  <c r="J3623" i="9"/>
  <c r="J462" i="9"/>
  <c r="J4328" i="9"/>
  <c r="J1292" i="9"/>
  <c r="J2747" i="9"/>
  <c r="J56" i="9"/>
  <c r="J55" i="9"/>
  <c r="J166" i="9"/>
  <c r="J167" i="9"/>
  <c r="J159" i="9"/>
  <c r="J1177" i="9"/>
  <c r="J1774" i="9"/>
  <c r="J4022" i="9"/>
  <c r="J1758" i="9"/>
  <c r="J3788" i="9"/>
  <c r="J621" i="9"/>
  <c r="J1618" i="9"/>
  <c r="J3358" i="9"/>
  <c r="J1852" i="9"/>
  <c r="J488" i="9"/>
  <c r="J1670" i="9"/>
  <c r="J791" i="9"/>
  <c r="J888" i="9"/>
  <c r="J3762" i="9"/>
  <c r="J4293" i="9"/>
  <c r="J4182" i="9"/>
  <c r="J2588" i="9"/>
  <c r="J1288" i="9"/>
  <c r="J3371" i="9"/>
  <c r="J2742" i="9"/>
  <c r="J681" i="9"/>
  <c r="J3835" i="9"/>
  <c r="J798" i="9"/>
  <c r="J14" i="9"/>
  <c r="J122" i="9"/>
  <c r="J134" i="9"/>
  <c r="J19" i="9"/>
  <c r="J153" i="9"/>
  <c r="J69" i="9"/>
  <c r="J3257" i="9"/>
  <c r="J3818" i="9"/>
  <c r="J1491" i="9"/>
  <c r="J1948" i="9"/>
  <c r="J3519" i="9"/>
  <c r="J851" i="9"/>
  <c r="J4237" i="9"/>
  <c r="J1704" i="9"/>
  <c r="J1409" i="9"/>
  <c r="J3898" i="9"/>
  <c r="J3997" i="9"/>
  <c r="J2842" i="9"/>
  <c r="J715" i="9"/>
  <c r="J737" i="9"/>
  <c r="J1095" i="9"/>
  <c r="J3546" i="9"/>
  <c r="J948" i="9"/>
  <c r="J959" i="9"/>
  <c r="J3709" i="9"/>
  <c r="J3520" i="9"/>
  <c r="J3774" i="9"/>
  <c r="J1037" i="9"/>
  <c r="J119" i="9"/>
  <c r="J160" i="9"/>
  <c r="J67" i="9"/>
  <c r="J52" i="9"/>
  <c r="J150" i="9"/>
  <c r="J65" i="9"/>
  <c r="J2884" i="9"/>
  <c r="J2956" i="9"/>
  <c r="J1692" i="9"/>
  <c r="J972" i="9"/>
  <c r="J1687" i="9"/>
  <c r="J4180" i="9"/>
  <c r="J4131" i="9"/>
  <c r="J3260" i="9"/>
  <c r="J2239" i="9"/>
  <c r="J1034" i="9"/>
  <c r="J1549" i="9"/>
  <c r="J683" i="9"/>
  <c r="J3917" i="9"/>
  <c r="J247" i="9"/>
  <c r="J3800" i="9"/>
  <c r="J3426" i="9"/>
  <c r="J1950" i="9"/>
  <c r="J4181" i="9"/>
  <c r="J1573" i="9"/>
  <c r="J2638" i="9"/>
  <c r="J555" i="9"/>
  <c r="J8" i="9"/>
  <c r="J2186" i="9"/>
  <c r="J112" i="9"/>
  <c r="J145" i="9"/>
  <c r="J20" i="9"/>
  <c r="J131" i="9"/>
  <c r="J125" i="9"/>
  <c r="J957" i="9"/>
  <c r="J1799" i="9"/>
  <c r="J549" i="9"/>
  <c r="J4216" i="9"/>
  <c r="J2800" i="9"/>
  <c r="J2490" i="9"/>
  <c r="J3545" i="9"/>
  <c r="J741" i="9"/>
  <c r="J2912" i="9"/>
  <c r="J1931" i="9"/>
  <c r="J2457" i="9"/>
  <c r="J3518" i="9"/>
  <c r="J3462" i="9"/>
  <c r="J5" i="9"/>
  <c r="J2684" i="9"/>
  <c r="J173" i="9"/>
  <c r="J115" i="9"/>
  <c r="J164" i="9"/>
  <c r="J138" i="9"/>
  <c r="J154" i="9"/>
  <c r="J970" i="9"/>
  <c r="J2225" i="9"/>
  <c r="J3475" i="9"/>
  <c r="J1581" i="9"/>
  <c r="J3942" i="9"/>
  <c r="J479" i="9"/>
  <c r="J4214" i="9"/>
  <c r="J2831" i="9"/>
  <c r="J1273" i="9"/>
  <c r="J1484" i="9"/>
  <c r="J483" i="9"/>
  <c r="J582" i="9"/>
  <c r="J308" i="9"/>
  <c r="J3592" i="9"/>
  <c r="J1404" i="9"/>
  <c r="J1041" i="9"/>
  <c r="J1229" i="9"/>
  <c r="J2772" i="9"/>
  <c r="J1899" i="9"/>
  <c r="J3143" i="9"/>
  <c r="J2673" i="9"/>
  <c r="J3227" i="9"/>
  <c r="J2260" i="9"/>
  <c r="J3510" i="9"/>
  <c r="J273" i="9"/>
  <c r="J4316" i="9"/>
  <c r="J463" i="9"/>
  <c r="J2354" i="9"/>
  <c r="J3576" i="9"/>
  <c r="J690" i="9"/>
  <c r="J3457" i="9"/>
  <c r="J1085" i="9"/>
  <c r="J2932" i="9"/>
  <c r="J2249" i="9"/>
  <c r="J3018" i="9"/>
  <c r="J2326" i="9"/>
  <c r="J4005" i="9"/>
  <c r="J2179" i="9"/>
  <c r="J4143" i="9"/>
  <c r="J1216" i="9"/>
  <c r="J3666" i="9"/>
  <c r="J749" i="9"/>
  <c r="J3388" i="9"/>
  <c r="J3479" i="9"/>
  <c r="J376" i="9"/>
  <c r="J1989" i="9"/>
  <c r="J768" i="9"/>
  <c r="J1383" i="9"/>
  <c r="J1028" i="9"/>
  <c r="J1206" i="9"/>
  <c r="J3458" i="9"/>
  <c r="J2550" i="9"/>
  <c r="J2298" i="9"/>
  <c r="J2571" i="9"/>
  <c r="J1790" i="9"/>
  <c r="J2662" i="9"/>
  <c r="J2639" i="9"/>
  <c r="J629" i="9"/>
  <c r="J3620" i="9"/>
  <c r="J1939" i="9"/>
  <c r="J1199" i="9"/>
  <c r="J1699" i="9"/>
  <c r="J2329" i="9"/>
  <c r="J4077" i="9"/>
  <c r="J979" i="9"/>
  <c r="J3318" i="9"/>
  <c r="J1450" i="9"/>
  <c r="J3772" i="9"/>
  <c r="J346" i="9"/>
  <c r="J1247" i="9"/>
  <c r="J4163" i="9"/>
  <c r="J3765" i="9"/>
  <c r="J2071" i="9"/>
  <c r="J2378" i="9"/>
  <c r="J99" i="9"/>
  <c r="J75" i="9"/>
  <c r="J40" i="9"/>
  <c r="J181" i="9"/>
  <c r="J135" i="9"/>
  <c r="J3289" i="9"/>
  <c r="J1396" i="9"/>
  <c r="J2148" i="9"/>
  <c r="J2253" i="9"/>
  <c r="J3881" i="9"/>
  <c r="J1904" i="9"/>
  <c r="J1156" i="9"/>
  <c r="J1457" i="9"/>
  <c r="J3023" i="9"/>
  <c r="J1605" i="9"/>
  <c r="J4018" i="9"/>
  <c r="J1488" i="9"/>
  <c r="J1152" i="9"/>
  <c r="J793" i="9"/>
  <c r="J3216" i="9"/>
  <c r="J1837" i="9"/>
  <c r="J562" i="9"/>
  <c r="J1169" i="9"/>
  <c r="J635" i="9"/>
  <c r="J1433" i="9"/>
  <c r="J2013" i="9"/>
  <c r="J2276" i="9"/>
  <c r="J245" i="9"/>
  <c r="J174" i="9"/>
  <c r="J192" i="9"/>
  <c r="J54" i="9"/>
  <c r="J45" i="9"/>
  <c r="J103" i="9"/>
  <c r="J2939" i="9"/>
  <c r="J3530" i="9"/>
  <c r="J1972" i="9"/>
  <c r="J3721" i="9"/>
  <c r="J1367" i="9"/>
  <c r="J3054" i="9"/>
  <c r="J2028" i="9"/>
  <c r="J820" i="9"/>
  <c r="J1613" i="9"/>
  <c r="J3220" i="9"/>
  <c r="J4259" i="9"/>
  <c r="J1100" i="9"/>
  <c r="J3338" i="9"/>
  <c r="J1940" i="9"/>
  <c r="J4330" i="9"/>
  <c r="J2022" i="9"/>
  <c r="J800" i="9"/>
  <c r="J3438" i="9"/>
  <c r="J592" i="9"/>
  <c r="J449" i="9"/>
  <c r="J2641" i="9"/>
  <c r="J3890" i="9"/>
  <c r="J1724" i="9"/>
  <c r="J182" i="9"/>
  <c r="J132" i="9"/>
  <c r="J89" i="9"/>
  <c r="J51" i="9"/>
  <c r="J60" i="9"/>
  <c r="J113" i="9"/>
  <c r="J787" i="9"/>
  <c r="J1101" i="9"/>
  <c r="J1258" i="9"/>
  <c r="J1267" i="9"/>
  <c r="J2505" i="9"/>
  <c r="J2043" i="9"/>
  <c r="J1122" i="9"/>
  <c r="J4027" i="9"/>
  <c r="J264" i="9"/>
  <c r="J2475" i="9"/>
  <c r="J3543" i="9"/>
  <c r="J1920" i="9"/>
  <c r="J640" i="9"/>
  <c r="J4041" i="9"/>
  <c r="J2975" i="9"/>
  <c r="J674" i="9"/>
  <c r="J754" i="9"/>
  <c r="J4283" i="9"/>
  <c r="J2100" i="9"/>
  <c r="J4279" i="9"/>
  <c r="J2137" i="9"/>
  <c r="J4306" i="9"/>
  <c r="J124" i="9"/>
  <c r="J136" i="9"/>
  <c r="J121" i="9"/>
  <c r="J194" i="9"/>
  <c r="J123" i="9"/>
  <c r="J199" i="9"/>
  <c r="J2951" i="9"/>
  <c r="J1521" i="9"/>
  <c r="J1512" i="9"/>
  <c r="J1131" i="9"/>
  <c r="J4049" i="9"/>
  <c r="J2468" i="9"/>
  <c r="J328" i="9"/>
  <c r="J2998" i="9"/>
  <c r="J397" i="9"/>
  <c r="J3612" i="9"/>
  <c r="J753" i="9"/>
  <c r="J303" i="9"/>
  <c r="J900" i="9"/>
  <c r="J2575" i="9"/>
  <c r="J3102" i="9"/>
  <c r="J2787" i="9"/>
  <c r="J266" i="9"/>
  <c r="J580" i="9"/>
  <c r="J1751" i="9"/>
  <c r="J3971" i="9"/>
  <c r="J2393" i="9"/>
  <c r="J4034" i="9"/>
  <c r="J3710" i="9"/>
  <c r="J143" i="9"/>
  <c r="J137" i="9"/>
  <c r="J43" i="9"/>
  <c r="J172" i="9"/>
  <c r="J168" i="9"/>
  <c r="J2227" i="9"/>
  <c r="J769" i="9"/>
  <c r="J327" i="9"/>
  <c r="J2744" i="9"/>
  <c r="J2782" i="9"/>
  <c r="J2168" i="9"/>
  <c r="J4282" i="9"/>
  <c r="J4068" i="9"/>
  <c r="J2343" i="9"/>
  <c r="J990" i="9"/>
  <c r="J2140" i="9"/>
  <c r="J1518" i="9"/>
  <c r="J1008" i="9"/>
  <c r="J597" i="9"/>
  <c r="J3682" i="9"/>
  <c r="J152" i="9"/>
  <c r="J86" i="9"/>
  <c r="J151" i="9"/>
  <c r="J35" i="9"/>
  <c r="J184" i="9"/>
  <c r="J1741" i="9"/>
  <c r="J1897" i="9"/>
  <c r="J454" i="9"/>
  <c r="J4055" i="9"/>
  <c r="J2846" i="9"/>
  <c r="J2178" i="9"/>
  <c r="J3924" i="9"/>
  <c r="J2903" i="9"/>
  <c r="J2294" i="9"/>
  <c r="J3786" i="9"/>
  <c r="J1233" i="9"/>
  <c r="J626" i="9"/>
  <c r="J1012" i="9"/>
  <c r="J1907" i="9"/>
  <c r="J3628" i="9"/>
  <c r="J4096" i="9"/>
  <c r="J1328" i="9"/>
  <c r="J1736" i="9"/>
  <c r="J3463" i="9"/>
  <c r="J3552" i="9"/>
  <c r="J413" i="9"/>
  <c r="J3492" i="9"/>
  <c r="J3351" i="9"/>
  <c r="J4186" i="9"/>
  <c r="J2507" i="9"/>
  <c r="J3015" i="9"/>
  <c r="J930" i="9"/>
  <c r="J1701" i="9"/>
  <c r="J3857" i="9"/>
  <c r="J3604" i="9"/>
  <c r="J3345" i="9"/>
  <c r="J3809" i="9"/>
  <c r="J2816" i="9"/>
  <c r="J1321" i="9"/>
  <c r="J691" i="9"/>
  <c r="J3966" i="9"/>
  <c r="J3680" i="9"/>
  <c r="J2671" i="9"/>
  <c r="J1649" i="9"/>
  <c r="J439" i="9"/>
  <c r="J2310" i="9"/>
  <c r="J330" i="9"/>
  <c r="J2730" i="9"/>
  <c r="J3397" i="9"/>
  <c r="J3729" i="9"/>
  <c r="J3735" i="9"/>
  <c r="J2527" i="9"/>
  <c r="J9" i="9"/>
  <c r="J393" i="9"/>
  <c r="J169" i="9"/>
  <c r="J80" i="9"/>
  <c r="J13" i="9"/>
  <c r="J63" i="9"/>
  <c r="J129" i="9"/>
  <c r="J2804" i="9"/>
  <c r="J2802" i="9"/>
  <c r="J1509" i="9"/>
  <c r="J3070" i="9"/>
  <c r="J4161" i="9"/>
  <c r="J3642" i="9"/>
  <c r="J1086" i="9"/>
  <c r="J2364" i="9"/>
  <c r="J862" i="9"/>
  <c r="J1888" i="9"/>
  <c r="J3747" i="9"/>
  <c r="J1843" i="9"/>
  <c r="J3152" i="9"/>
  <c r="J757" i="9"/>
  <c r="J3148" i="9"/>
  <c r="J609" i="9"/>
  <c r="J1248" i="9"/>
  <c r="J2180" i="9"/>
  <c r="J2969" i="9"/>
  <c r="J3198" i="9"/>
  <c r="J2517" i="9"/>
  <c r="J1861" i="9"/>
  <c r="J1205" i="9"/>
  <c r="J163" i="9"/>
  <c r="J197" i="9"/>
  <c r="J118" i="9"/>
  <c r="J29" i="9"/>
  <c r="J114" i="9"/>
  <c r="J2686" i="9"/>
  <c r="J1804" i="9"/>
  <c r="J1911" i="9"/>
  <c r="J1363" i="9"/>
  <c r="J234" i="9"/>
  <c r="J1845" i="9"/>
  <c r="J468" i="9"/>
  <c r="J3303" i="9"/>
  <c r="J1482" i="9"/>
  <c r="J2058" i="9"/>
  <c r="J208" i="9"/>
  <c r="J2752" i="9"/>
  <c r="J1609" i="9"/>
  <c r="J3147" i="9"/>
  <c r="J1201" i="9"/>
  <c r="J3192" i="9"/>
  <c r="J3415" i="9"/>
  <c r="J1832" i="9"/>
  <c r="J698" i="9"/>
  <c r="J3621" i="9"/>
  <c r="J1530" i="9"/>
  <c r="J1938" i="9"/>
  <c r="J2290" i="9"/>
  <c r="J92" i="9"/>
  <c r="J36" i="9"/>
  <c r="J127" i="9"/>
  <c r="J61" i="9"/>
  <c r="J193" i="9"/>
  <c r="J201" i="9"/>
  <c r="J1241" i="9"/>
  <c r="J1545" i="9"/>
  <c r="J420" i="9"/>
  <c r="J369" i="9"/>
  <c r="J217" i="9"/>
  <c r="J3999" i="9"/>
  <c r="J976" i="9"/>
  <c r="J1719" i="9"/>
  <c r="J617" i="9"/>
  <c r="J3673" i="9"/>
  <c r="J1723" i="9"/>
  <c r="J956" i="9"/>
  <c r="J3435" i="9"/>
  <c r="J803" i="9"/>
  <c r="J2189" i="9"/>
  <c r="J3413" i="9"/>
  <c r="J3490" i="9"/>
  <c r="J3602" i="9"/>
  <c r="J302" i="9"/>
  <c r="J2718" i="9"/>
  <c r="J3010" i="9"/>
  <c r="J599" i="9"/>
  <c r="J64" i="9"/>
  <c r="J23" i="9"/>
  <c r="J41" i="9"/>
  <c r="J77" i="9"/>
  <c r="J142" i="9"/>
  <c r="J1754" i="9"/>
  <c r="J2603" i="9"/>
  <c r="J2196" i="9"/>
  <c r="J248" i="9"/>
  <c r="J2621" i="9"/>
  <c r="J1091" i="9"/>
  <c r="J4024" i="9"/>
  <c r="J1297" i="9"/>
  <c r="J931" i="9"/>
  <c r="J3934" i="9"/>
  <c r="J1327" i="9"/>
  <c r="J3051" i="9"/>
  <c r="J1474" i="9"/>
  <c r="J3549" i="9"/>
  <c r="J3142" i="9"/>
  <c r="J2024" i="9"/>
  <c r="J941" i="9"/>
  <c r="J3672" i="9"/>
  <c r="J280" i="9"/>
  <c r="J340" i="9"/>
  <c r="J4318" i="9"/>
  <c r="J2793" i="9"/>
  <c r="J378" i="9"/>
  <c r="J85" i="9"/>
  <c r="J183" i="9"/>
  <c r="J117" i="9"/>
  <c r="J79" i="9"/>
  <c r="J171" i="9"/>
  <c r="J97" i="9"/>
  <c r="J3915" i="9"/>
  <c r="J2860" i="9"/>
  <c r="J267" i="9"/>
  <c r="J4171" i="9"/>
  <c r="J2412" i="9"/>
  <c r="J1458" i="9"/>
  <c r="J3878" i="9"/>
  <c r="J3749" i="9"/>
  <c r="J2743" i="9"/>
  <c r="J3076" i="9"/>
  <c r="J4037" i="9"/>
  <c r="J2092" i="9"/>
  <c r="J3125" i="9"/>
  <c r="J630" i="9"/>
  <c r="J155" i="9"/>
  <c r="J190" i="9"/>
  <c r="J90" i="9"/>
  <c r="J17" i="9"/>
  <c r="J189" i="9"/>
  <c r="J26" i="9"/>
  <c r="J2093" i="9"/>
  <c r="J2384" i="9"/>
  <c r="J3300" i="9"/>
  <c r="J944" i="9"/>
  <c r="J4158" i="9"/>
  <c r="J2421" i="9"/>
  <c r="J3370" i="9"/>
  <c r="J1829" i="9"/>
  <c r="J3922" i="9"/>
  <c r="J1359" i="9"/>
  <c r="J3822" i="9"/>
  <c r="J2431" i="9"/>
  <c r="J4047" i="9"/>
  <c r="J2370" i="9"/>
  <c r="J1884" i="9"/>
  <c r="J1542" i="9"/>
  <c r="J3428" i="9"/>
  <c r="J965" i="9"/>
  <c r="J2751" i="9"/>
  <c r="J4311" i="9"/>
  <c r="J1151" i="9"/>
  <c r="J2434" i="9"/>
  <c r="J4088" i="9"/>
  <c r="J3041" i="9"/>
  <c r="J559" i="9"/>
  <c r="J355" i="9"/>
  <c r="J1335" i="9"/>
  <c r="J528" i="9"/>
  <c r="J1703" i="9"/>
  <c r="J322" i="9"/>
  <c r="J394" i="9"/>
  <c r="J2795" i="9"/>
  <c r="J2192" i="9"/>
  <c r="J3562" i="9"/>
  <c r="J1262" i="9"/>
  <c r="J4250" i="9"/>
  <c r="J3180" i="9"/>
  <c r="J1460" i="9"/>
  <c r="J3653" i="9"/>
  <c r="J4219" i="9"/>
  <c r="J1677" i="9"/>
  <c r="J2977" i="9"/>
  <c r="J960" i="9"/>
  <c r="J3563" i="9"/>
  <c r="J685" i="9"/>
  <c r="J2145" i="9"/>
  <c r="J1399" i="9"/>
  <c r="J1489" i="9"/>
  <c r="J3965" i="9"/>
  <c r="J2974" i="9"/>
  <c r="J2664" i="9"/>
  <c r="J3507" i="9"/>
  <c r="J3617" i="9"/>
  <c r="J225" i="9"/>
  <c r="J3134" i="9"/>
  <c r="J777" i="9"/>
  <c r="J1063" i="9"/>
  <c r="J2745" i="9"/>
  <c r="J1985" i="9"/>
  <c r="J3775" i="9"/>
  <c r="J301" i="9"/>
  <c r="J1735" i="9"/>
  <c r="J3782" i="9"/>
  <c r="J2543" i="9"/>
  <c r="J1387" i="9"/>
  <c r="J2510" i="9"/>
  <c r="J838" i="9"/>
  <c r="J3448" i="9"/>
  <c r="J4126" i="9"/>
  <c r="J2150" i="9"/>
  <c r="J1210" i="9"/>
  <c r="J1274" i="9"/>
  <c r="J252" i="9"/>
  <c r="J2792" i="9"/>
  <c r="J278" i="9"/>
  <c r="J3741" i="9"/>
  <c r="J78" i="9"/>
  <c r="J81" i="9"/>
  <c r="J191" i="9"/>
  <c r="J104" i="9"/>
  <c r="J31" i="9"/>
  <c r="J2500" i="9"/>
  <c r="J3756" i="9"/>
  <c r="J540" i="9"/>
  <c r="J3900" i="9"/>
  <c r="J2600" i="9"/>
  <c r="J350" i="9"/>
  <c r="J3042" i="9"/>
  <c r="J3635" i="9"/>
  <c r="J2153" i="9"/>
  <c r="J3969" i="9"/>
  <c r="J3304" i="9"/>
  <c r="J1389" i="9"/>
  <c r="J869" i="9"/>
  <c r="J3897" i="9"/>
  <c r="J1814" i="9"/>
  <c r="J2206" i="9"/>
  <c r="J1896" i="9"/>
  <c r="J1066" i="9"/>
  <c r="J4044" i="9"/>
  <c r="J3646" i="9"/>
  <c r="J3535" i="9"/>
  <c r="J7" i="9"/>
  <c r="J3839" i="9"/>
  <c r="J180" i="9"/>
  <c r="J12" i="9"/>
  <c r="J195" i="9"/>
  <c r="J111" i="9"/>
  <c r="J49" i="9"/>
  <c r="J4170" i="9"/>
  <c r="J3748" i="9"/>
  <c r="J299" i="9"/>
  <c r="J1942" i="9"/>
  <c r="J3181" i="9"/>
  <c r="J1516" i="9"/>
  <c r="J3185" i="9"/>
  <c r="J1263" i="9"/>
  <c r="J3704" i="9"/>
  <c r="J2892" i="9"/>
  <c r="J1796" i="9"/>
  <c r="J3977" i="9"/>
  <c r="J1160" i="9"/>
  <c r="J265" i="9"/>
  <c r="J4232" i="9"/>
  <c r="J1038" i="9"/>
  <c r="J4240" i="9"/>
  <c r="J1471" i="9"/>
  <c r="J1919" i="9"/>
  <c r="J3525" i="9"/>
  <c r="J1220" i="9"/>
  <c r="J1204" i="9"/>
  <c r="J1157" i="9"/>
  <c r="J149" i="9"/>
  <c r="J33" i="9"/>
  <c r="J47" i="9"/>
  <c r="J30" i="9"/>
  <c r="J147" i="9"/>
  <c r="J2311" i="9"/>
  <c r="J3006" i="9"/>
  <c r="J4208" i="9"/>
  <c r="J3632" i="9"/>
  <c r="J2586" i="9"/>
  <c r="J1675" i="9"/>
  <c r="J2608" i="9"/>
  <c r="J4128" i="9"/>
  <c r="J1913" i="9"/>
  <c r="J214" i="9"/>
  <c r="J352" i="9"/>
  <c r="J1092" i="9"/>
  <c r="J2771" i="9"/>
  <c r="J2067" i="9"/>
  <c r="J4148" i="9"/>
  <c r="J1574" i="9"/>
  <c r="J628" i="9"/>
  <c r="J3993" i="9"/>
  <c r="J1087" i="9"/>
  <c r="J3967" i="9"/>
  <c r="J4314" i="9"/>
  <c r="J1378" i="9"/>
  <c r="J2118" i="9"/>
  <c r="J32" i="9"/>
  <c r="J88" i="9"/>
  <c r="J94" i="9"/>
  <c r="J101" i="9"/>
  <c r="J148" i="9"/>
  <c r="J1294" i="9"/>
  <c r="J3996" i="9"/>
  <c r="J1882" i="9"/>
  <c r="J1255" i="9"/>
  <c r="J2222" i="9"/>
  <c r="J1080" i="9"/>
  <c r="J535" i="9"/>
  <c r="J2031" i="9"/>
  <c r="J1538" i="9"/>
  <c r="J3481" i="9"/>
  <c r="J2707" i="9"/>
  <c r="J1851" i="9"/>
  <c r="J942" i="9"/>
  <c r="J2333" i="9"/>
  <c r="J807" i="9"/>
  <c r="J2172" i="9"/>
  <c r="J1307" i="9"/>
  <c r="J978" i="9"/>
  <c r="J3844" i="9"/>
  <c r="J616" i="9"/>
  <c r="J576" i="9"/>
  <c r="J3567" i="9"/>
  <c r="J544" i="9"/>
  <c r="J84" i="9"/>
  <c r="J177" i="9"/>
  <c r="J73" i="9"/>
  <c r="J93" i="9"/>
  <c r="J27" i="9"/>
  <c r="J57" i="9"/>
  <c r="J2560" i="9"/>
  <c r="J4251" i="9"/>
  <c r="J3440" i="9"/>
  <c r="J1303" i="9"/>
  <c r="J279" i="9"/>
  <c r="J3291" i="9"/>
  <c r="J1298" i="9"/>
  <c r="J3679" i="9"/>
  <c r="J1818" i="9"/>
  <c r="J509" i="9"/>
  <c r="J815" i="9"/>
  <c r="J947" i="9"/>
  <c r="J3675" i="9"/>
  <c r="J3517" i="9"/>
  <c r="J53" i="9"/>
  <c r="J100" i="9"/>
  <c r="J38" i="9"/>
  <c r="J120" i="9"/>
  <c r="J96" i="9"/>
  <c r="J2169" i="9"/>
  <c r="J310" i="9"/>
  <c r="J1027" i="9"/>
  <c r="J814" i="9"/>
  <c r="J3751" i="9"/>
  <c r="J2052" i="9"/>
  <c r="J2986" i="9"/>
  <c r="J3884" i="9"/>
  <c r="J2012" i="9"/>
  <c r="J3211" i="9"/>
  <c r="J1517" i="9"/>
  <c r="J988" i="9"/>
  <c r="J402" i="9"/>
  <c r="J1622" i="9"/>
  <c r="J1955" i="9"/>
  <c r="J277" i="9"/>
  <c r="J1320" i="9"/>
  <c r="J4114" i="9"/>
  <c r="J1416" i="9"/>
  <c r="J1631" i="9"/>
  <c r="J1302" i="9"/>
  <c r="J2023" i="9"/>
  <c r="J1945" i="9"/>
  <c r="J855" i="9"/>
  <c r="J2021" i="9"/>
  <c r="J1197" i="9"/>
  <c r="J271" i="9"/>
  <c r="J4264" i="9"/>
  <c r="J2858" i="9"/>
  <c r="J3455" i="9"/>
  <c r="J237" i="9"/>
  <c r="J3035" i="9"/>
  <c r="J1987" i="9"/>
  <c r="J1603" i="9"/>
  <c r="J469" i="9"/>
  <c r="J2698" i="9"/>
  <c r="J1296" i="9"/>
  <c r="J2713" i="9"/>
  <c r="J1135" i="9"/>
  <c r="J2264" i="9"/>
  <c r="J1436" i="9"/>
  <c r="J1163" i="9"/>
  <c r="J1392" i="9"/>
  <c r="J4042" i="9"/>
  <c r="J2958" i="9"/>
  <c r="J2812" i="9"/>
  <c r="J3045" i="9"/>
  <c r="J2555" i="9"/>
  <c r="J4199" i="9"/>
  <c r="J3453" i="9"/>
  <c r="J730" i="9"/>
  <c r="J2133" i="9"/>
  <c r="J2061" i="9"/>
  <c r="J1537" i="9"/>
  <c r="J4089" i="9"/>
  <c r="J556" i="9"/>
  <c r="J4210" i="9"/>
  <c r="J2342" i="9"/>
  <c r="J2995" i="9"/>
  <c r="J701" i="9"/>
  <c r="J1406" i="9"/>
</calcChain>
</file>

<file path=xl/sharedStrings.xml><?xml version="1.0" encoding="utf-8"?>
<sst xmlns="http://schemas.openxmlformats.org/spreadsheetml/2006/main" count="27349" uniqueCount="9470">
  <si>
    <t>學號</t>
  </si>
  <si>
    <t>中文姓名</t>
  </si>
  <si>
    <t>英文名字
(羅馬拼音)</t>
  </si>
  <si>
    <t>學校</t>
  </si>
  <si>
    <t>科系</t>
  </si>
  <si>
    <t>年級</t>
  </si>
  <si>
    <t>班級</t>
  </si>
  <si>
    <t>性別</t>
  </si>
  <si>
    <t>學校地址(含郵遞區號)</t>
  </si>
  <si>
    <t>身份別</t>
  </si>
  <si>
    <t>競賽組別</t>
  </si>
  <si>
    <t>報考類科</t>
  </si>
  <si>
    <r>
      <rPr>
        <sz val="8"/>
        <color indexed="8"/>
        <rFont val="Microsoft JhengHei"/>
        <family val="2"/>
        <charset val="136"/>
      </rPr>
      <t xml:space="preserve">競賽級別
</t>
    </r>
    <r>
      <rPr>
        <sz val="8"/>
        <color indexed="10"/>
        <rFont val="微軟正黑體"/>
        <family val="2"/>
        <charset val="136"/>
      </rPr>
      <t>(專一到專三報考科目有專家級請報專家級)</t>
    </r>
  </si>
  <si>
    <t>指導老師
(至多一位)</t>
  </si>
  <si>
    <t>指導老師GLAD或其它核發國際認證-名稱</t>
  </si>
  <si>
    <t>指導老師GLAD或其它核發國際認證-編號</t>
  </si>
  <si>
    <t>指導老師專業英/日文國際監評編號</t>
  </si>
  <si>
    <t>參加過歷年校內競賽?
(年度)</t>
  </si>
  <si>
    <r>
      <rPr>
        <sz val="8"/>
        <color indexed="8"/>
        <rFont val="Microsoft JhengHei"/>
        <family val="2"/>
        <charset val="136"/>
      </rPr>
      <t xml:space="preserve">是否曾獲得全國賽前三名(年度)
</t>
    </r>
    <r>
      <rPr>
        <b/>
        <sz val="8"/>
        <color indexed="10"/>
        <rFont val="微軟正黑體"/>
        <family val="2"/>
        <charset val="136"/>
      </rPr>
      <t>(註3)</t>
    </r>
  </si>
  <si>
    <t>歷屆參賽科目</t>
  </si>
  <si>
    <t>學校所在縣市</t>
  </si>
  <si>
    <t>學校所在區域</t>
  </si>
  <si>
    <t>備註:
若為外籍生請另外註明國籍</t>
  </si>
  <si>
    <t>【註1】註冊帳號由大賽工作小組所提供。
【註2】請勿填入多餘空白字元(例如：學號、身分證號、密碼等文字之前後勿再輸入空白字元)並請再三檢視內容無誤，以免造成帳號無法使用。英文姓名註冊格式統一為：「英文名字(例如：Da Ming或Da-Ming)」+「英文姓氏(例如：Wang)」，例如：Da Ming Wang或Da-Ming Wang。
【註3】請注意:歷年曾獲各縣市菁英盃、專業英日文區域賽、全國賽或科學與科普專業英文區域賽、全國賽獎項者 (冠軍、亞軍、季軍、金腦獎) ,本屆請勿報名同組同類科*比賽!
【註4】身分證字號僅需填寫首字英文字母大寫及身分證後五碼即可，生日填寫年/月即可</t>
  </si>
  <si>
    <t>普通班</t>
  </si>
  <si>
    <t>二</t>
  </si>
  <si>
    <t>甲</t>
  </si>
  <si>
    <t>男</t>
  </si>
  <si>
    <t>國中組</t>
  </si>
  <si>
    <t>新北市</t>
  </si>
  <si>
    <t>板橋區</t>
  </si>
  <si>
    <t>無</t>
  </si>
  <si>
    <t>高中及高職外語組</t>
  </si>
  <si>
    <t>一般英文單字組</t>
  </si>
  <si>
    <t>一般英文單字</t>
  </si>
  <si>
    <t>6K(6000字)</t>
  </si>
  <si>
    <t>基隆市</t>
  </si>
  <si>
    <t>中山區</t>
  </si>
  <si>
    <t>電機系</t>
  </si>
  <si>
    <t>高中職組</t>
  </si>
  <si>
    <t>專業英文詞彙組</t>
  </si>
  <si>
    <t>商業與管理</t>
  </si>
  <si>
    <t>專業級</t>
  </si>
  <si>
    <t>教育</t>
  </si>
  <si>
    <t>桃園市</t>
  </si>
  <si>
    <t>大學(專)院校組</t>
  </si>
  <si>
    <t>大學校院</t>
  </si>
  <si>
    <t>臺中市</t>
  </si>
  <si>
    <t>應用外語系</t>
  </si>
  <si>
    <t>A</t>
  </si>
  <si>
    <t>日文單詞組</t>
  </si>
  <si>
    <t>日文</t>
  </si>
  <si>
    <t>N4</t>
  </si>
  <si>
    <t>高雄市</t>
  </si>
  <si>
    <t>英文姓氏
(羅馬拼音)</t>
    <phoneticPr fontId="5" type="noConversion"/>
  </si>
  <si>
    <r>
      <t xml:space="preserve">出生年月
(西元年/月)
</t>
    </r>
    <r>
      <rPr>
        <sz val="8"/>
        <color indexed="10"/>
        <rFont val="Microsoft JhengHei"/>
        <family val="2"/>
        <charset val="136"/>
      </rPr>
      <t>(yyyy/mm)
【註4】</t>
    </r>
    <phoneticPr fontId="5" type="noConversion"/>
  </si>
  <si>
    <r>
      <t>身分證字號</t>
    </r>
    <r>
      <rPr>
        <sz val="8"/>
        <color indexed="10"/>
        <rFont val="Microsoft JhengHei"/>
        <family val="2"/>
        <charset val="136"/>
      </rPr>
      <t xml:space="preserve">
(英文大寫
+末五碼)
【註4】</t>
    </r>
    <phoneticPr fontId="5" type="noConversion"/>
  </si>
  <si>
    <t>是否曾獲得區賽或全國賽參賽資格</t>
    <phoneticPr fontId="5" type="noConversion"/>
  </si>
  <si>
    <t>身份別</t>
    <phoneticPr fontId="7" type="noConversion"/>
  </si>
  <si>
    <t>辦理競賽組別（報考類科）</t>
    <phoneticPr fontId="8" type="noConversion"/>
  </si>
  <si>
    <t>備註</t>
    <phoneticPr fontId="8" type="noConversion"/>
  </si>
  <si>
    <t>應考級別</t>
    <phoneticPr fontId="8" type="noConversion"/>
  </si>
  <si>
    <t>國中組</t>
    <phoneticPr fontId="8" type="noConversion"/>
  </si>
  <si>
    <t>一般英文單字組(一般英文單字)</t>
    <phoneticPr fontId="8" type="noConversion"/>
  </si>
  <si>
    <t>限國中組</t>
    <phoneticPr fontId="8" type="noConversion"/>
  </si>
  <si>
    <t>2K(2000字)</t>
    <phoneticPr fontId="8" type="noConversion"/>
  </si>
  <si>
    <t>限國中組</t>
    <phoneticPr fontId="8" type="noConversion"/>
  </si>
  <si>
    <t>僅基礎級</t>
    <phoneticPr fontId="8" type="noConversion"/>
  </si>
  <si>
    <t>一般英文單字組(一般英文單字)</t>
    <phoneticPr fontId="8" type="noConversion"/>
  </si>
  <si>
    <t>限高職組</t>
    <phoneticPr fontId="8" type="noConversion"/>
  </si>
  <si>
    <t>4K(4000字)</t>
    <phoneticPr fontId="8" type="noConversion"/>
  </si>
  <si>
    <t>一般英文單字組(一般英文單字)</t>
    <phoneticPr fontId="8" type="noConversion"/>
  </si>
  <si>
    <t>專業英文詞彙組(醫護與健康照護)</t>
    <phoneticPr fontId="8" type="noConversion"/>
  </si>
  <si>
    <t>僅基礎級</t>
    <phoneticPr fontId="8" type="noConversion"/>
  </si>
  <si>
    <t>國中組、高中職組、大學(專)院校組</t>
    <phoneticPr fontId="7" type="noConversion"/>
  </si>
  <si>
    <t>英語文文法聽寫能力組(文法聽力)</t>
    <phoneticPr fontId="7" type="noConversion"/>
  </si>
  <si>
    <t>無限制組別</t>
    <phoneticPr fontId="7" type="noConversion"/>
  </si>
  <si>
    <t>專業級 / 基礎級</t>
    <phoneticPr fontId="8" type="noConversion"/>
  </si>
  <si>
    <t>專業英文詞彙組(生活與職場─職涯試探(綜合類))</t>
    <phoneticPr fontId="7" type="noConversion"/>
  </si>
  <si>
    <t>高中職組、大學(專)院校組</t>
    <phoneticPr fontId="8" type="noConversion"/>
  </si>
  <si>
    <t>僅專業級</t>
    <phoneticPr fontId="8" type="noConversion"/>
  </si>
  <si>
    <t>日文單詞組(日文)</t>
    <phoneticPr fontId="8" type="noConversion"/>
  </si>
  <si>
    <t>專業英文詞彙組(觀光)</t>
    <phoneticPr fontId="8" type="noConversion"/>
  </si>
  <si>
    <t>專業級 / 專家級</t>
    <phoneticPr fontId="8" type="noConversion"/>
  </si>
  <si>
    <t>專業英文詞彙組(資訊(計算機))</t>
    <phoneticPr fontId="8" type="noConversion"/>
  </si>
  <si>
    <t>專業級 / 專家級</t>
    <phoneticPr fontId="8" type="noConversion"/>
  </si>
  <si>
    <t>專業英文詞彙組(餐飲)</t>
    <phoneticPr fontId="8" type="noConversion"/>
  </si>
  <si>
    <t>專業級 / 專家級</t>
    <phoneticPr fontId="8" type="noConversion"/>
  </si>
  <si>
    <t>專業英文詞彙組(商業與管理)</t>
    <phoneticPr fontId="8" type="noConversion"/>
  </si>
  <si>
    <t>專業英文詞彙組(電機與電子)</t>
    <phoneticPr fontId="8" type="noConversion"/>
  </si>
  <si>
    <t>專業英文詞彙組(汽車工業)</t>
    <phoneticPr fontId="8" type="noConversion"/>
  </si>
  <si>
    <t>專業級 / 專家級</t>
    <phoneticPr fontId="8" type="noConversion"/>
  </si>
  <si>
    <t>專業英文詞彙組(美容彩妝)</t>
    <phoneticPr fontId="8" type="noConversion"/>
  </si>
  <si>
    <t>專業英文詞彙組(教育)</t>
    <phoneticPr fontId="8" type="noConversion"/>
  </si>
  <si>
    <t>僅專業級</t>
    <phoneticPr fontId="8" type="noConversion"/>
  </si>
  <si>
    <t>專業英文詞彙組(數位多媒體設計)</t>
    <phoneticPr fontId="8" type="noConversion"/>
  </si>
  <si>
    <t>專業英文詞彙組(機械工業)</t>
    <phoneticPr fontId="8" type="noConversion"/>
  </si>
  <si>
    <t>專業英文詞彙組(人工智慧)</t>
    <phoneticPr fontId="8" type="noConversion"/>
  </si>
  <si>
    <t>專業英文詞彙組(電競)</t>
    <phoneticPr fontId="8" type="noConversion"/>
  </si>
  <si>
    <t>專業級 / 專家級</t>
    <phoneticPr fontId="8" type="noConversion"/>
  </si>
  <si>
    <t>僅專業級</t>
    <phoneticPr fontId="8" type="noConversion"/>
  </si>
  <si>
    <t>專業英文詞彙組(財務金融與會計)</t>
    <phoneticPr fontId="8" type="noConversion"/>
  </si>
  <si>
    <t>專業英文詞彙組(流行服飾)</t>
    <phoneticPr fontId="8" type="noConversion"/>
  </si>
  <si>
    <t>專業英文詞彙組(土木建築)</t>
    <phoneticPr fontId="8" type="noConversion"/>
  </si>
  <si>
    <t>專業英文詞彙組(幼兒保育)</t>
    <phoneticPr fontId="8" type="noConversion"/>
  </si>
  <si>
    <t>專業英文詞彙組(體育運動)</t>
    <phoneticPr fontId="8" type="noConversion"/>
  </si>
  <si>
    <t>僅專業級</t>
    <phoneticPr fontId="8" type="noConversion"/>
  </si>
  <si>
    <t>專業英文詞彙組(電子商務)</t>
    <phoneticPr fontId="8" type="noConversion"/>
  </si>
  <si>
    <t>專業英文詞彙組(機場與航空服務)</t>
    <phoneticPr fontId="8" type="noConversion"/>
  </si>
  <si>
    <t>大學(專)院校組</t>
    <phoneticPr fontId="8" type="noConversion"/>
  </si>
  <si>
    <t>專業英文詞彙組(醫學與護理)</t>
    <phoneticPr fontId="8" type="noConversion"/>
  </si>
  <si>
    <t>專業英文詞彙組(牙體技術)</t>
    <phoneticPr fontId="8" type="noConversion"/>
  </si>
  <si>
    <t>僅專業級</t>
    <phoneticPr fontId="8" type="noConversion"/>
  </si>
  <si>
    <t>限高中職組、五專及大學一、二年級可報考</t>
    <phoneticPr fontId="8" type="noConversion"/>
  </si>
  <si>
    <t>限大學(專)院校組</t>
    <phoneticPr fontId="8" type="noConversion"/>
  </si>
  <si>
    <t>N5-N2</t>
    <phoneticPr fontId="8" type="noConversion"/>
  </si>
  <si>
    <t>專業英文聽寫能力組(生活與職場應用)</t>
    <phoneticPr fontId="8" type="noConversion"/>
  </si>
  <si>
    <t>實用英文聽寫能力組(生活實用英文)</t>
    <phoneticPr fontId="8" type="noConversion"/>
  </si>
  <si>
    <t>高中職組</t>
    <phoneticPr fontId="7" type="noConversion"/>
  </si>
  <si>
    <t>限高中及高職外語組</t>
    <phoneticPr fontId="8" type="noConversion"/>
  </si>
  <si>
    <t>專業英文詞彙組(模具工業)</t>
    <phoneticPr fontId="8" type="noConversion"/>
  </si>
  <si>
    <t>校內賽舉辦時間
(若貴校舉辦校內賽之日期不只一天請填寫最後辦理日)
(格式請填:YYYY/MM/DD)</t>
    <phoneticPr fontId="5" type="noConversion"/>
  </si>
  <si>
    <t>學制</t>
    <phoneticPr fontId="5" type="noConversion"/>
  </si>
  <si>
    <t>全國賽參賽的科目
(請依競賽規範填寫)</t>
    <phoneticPr fontId="5" type="noConversion"/>
  </si>
  <si>
    <t>實用英文聽寫能力組</t>
  </si>
  <si>
    <t>限定高中職組、大學(專)院校組</t>
    <phoneticPr fontId="8" type="noConversion"/>
  </si>
  <si>
    <t>一般英文單字</t>
    <phoneticPr fontId="5" type="noConversion"/>
  </si>
  <si>
    <t>生活實用英文</t>
    <phoneticPr fontId="5" type="noConversion"/>
  </si>
  <si>
    <t>（報考類科）</t>
  </si>
  <si>
    <t>英語文文法聽寫能力組</t>
  </si>
  <si>
    <t>專業英文聽寫能力組</t>
  </si>
  <si>
    <t>辦理競賽組別</t>
    <phoneticPr fontId="5" type="noConversion"/>
  </si>
  <si>
    <t>醫護與健康照護</t>
  </si>
  <si>
    <t>文法聽力</t>
  </si>
  <si>
    <t>生活與職場應用</t>
  </si>
  <si>
    <t>觀光</t>
  </si>
  <si>
    <t>餐飲</t>
  </si>
  <si>
    <t>電機與電子</t>
  </si>
  <si>
    <t>汽車工業</t>
  </si>
  <si>
    <t>美容彩妝</t>
  </si>
  <si>
    <t>數位多媒體設計</t>
  </si>
  <si>
    <t>機械工業</t>
  </si>
  <si>
    <t>人工智慧</t>
  </si>
  <si>
    <t>電競</t>
  </si>
  <si>
    <t>模具工業</t>
  </si>
  <si>
    <t>財務金融與會計</t>
  </si>
  <si>
    <t>流行服飾</t>
  </si>
  <si>
    <t>土木建築</t>
  </si>
  <si>
    <t>幼兒保育</t>
  </si>
  <si>
    <t>體育運動</t>
  </si>
  <si>
    <t>永續管理</t>
  </si>
  <si>
    <t>電子商務</t>
  </si>
  <si>
    <t>機場與航空服務</t>
  </si>
  <si>
    <t>醫學與護理</t>
  </si>
  <si>
    <t>牙體技術</t>
  </si>
  <si>
    <r>
      <t>生活與職場</t>
    </r>
    <r>
      <rPr>
        <sz val="12"/>
        <color indexed="8"/>
        <rFont val="Microsoft JhengHei"/>
        <family val="2"/>
        <charset val="136"/>
      </rPr>
      <t>─</t>
    </r>
    <r>
      <rPr>
        <sz val="12"/>
        <color indexed="8"/>
        <rFont val="Microsoft JhengHei"/>
        <family val="2"/>
        <charset val="136"/>
      </rPr>
      <t>職涯試探</t>
    </r>
    <r>
      <rPr>
        <sz val="12"/>
        <color indexed="8"/>
        <rFont val="微軟正黑體"/>
        <family val="2"/>
        <charset val="136"/>
      </rPr>
      <t>(綜合類)</t>
    </r>
    <phoneticPr fontId="5" type="noConversion"/>
  </si>
  <si>
    <t>資訊(計算機)</t>
    <phoneticPr fontId="5" type="noConversion"/>
  </si>
  <si>
    <t>取代前文字</t>
    <phoneticPr fontId="5" type="noConversion"/>
  </si>
  <si>
    <t>取代後文字</t>
    <phoneticPr fontId="5" type="noConversion"/>
  </si>
  <si>
    <t>a</t>
  </si>
  <si>
    <t>e</t>
  </si>
  <si>
    <t>i</t>
  </si>
  <si>
    <t>ô</t>
  </si>
  <si>
    <t>o</t>
  </si>
  <si>
    <t>u</t>
  </si>
  <si>
    <t>-</t>
  </si>
  <si>
    <t>_</t>
    <phoneticPr fontId="5" type="noConversion"/>
  </si>
  <si>
    <t>û</t>
    <phoneticPr fontId="5" type="noConversion"/>
  </si>
  <si>
    <t>â</t>
    <phoneticPr fontId="5" type="noConversion"/>
  </si>
  <si>
    <t>ê</t>
    <phoneticPr fontId="5" type="noConversion"/>
  </si>
  <si>
    <t>î</t>
    <phoneticPr fontId="5" type="noConversion"/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</si>
  <si>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</si>
  <si>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</si>
  <si>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</si>
  <si>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</si>
  <si>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</si>
  <si>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</si>
  <si>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</si>
  <si>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</si>
  <si>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</si>
  <si>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</si>
  <si>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</si>
  <si>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</si>
  <si>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</si>
  <si>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</si>
  <si>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</si>
  <si>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</si>
  <si>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</si>
  <si>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</si>
  <si>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</si>
  <si>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</si>
  <si>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</si>
  <si>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</si>
  <si>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</si>
  <si>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</si>
  <si>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</si>
  <si>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b</t>
  </si>
  <si>
    <t>c</t>
  </si>
  <si>
    <t>d</t>
  </si>
  <si>
    <t>f</t>
  </si>
  <si>
    <t>g</t>
  </si>
  <si>
    <t>h</t>
  </si>
  <si>
    <t>j</t>
  </si>
  <si>
    <t>k</t>
  </si>
  <si>
    <t>l</t>
  </si>
  <si>
    <t>m</t>
  </si>
  <si>
    <t>n</t>
  </si>
  <si>
    <t>p</t>
  </si>
  <si>
    <t>q</t>
  </si>
  <si>
    <t>r</t>
  </si>
  <si>
    <t>s</t>
  </si>
  <si>
    <t>t</t>
  </si>
  <si>
    <t>v</t>
  </si>
  <si>
    <t>w</t>
  </si>
  <si>
    <t>x</t>
  </si>
  <si>
    <t>y</t>
  </si>
  <si>
    <t>z</t>
  </si>
  <si>
    <t>Ａ</t>
  </si>
  <si>
    <t>Ｂ</t>
  </si>
  <si>
    <t>Ｃ</t>
  </si>
  <si>
    <t>Ｄ</t>
  </si>
  <si>
    <t>Ｅ</t>
  </si>
  <si>
    <t>Ｆ</t>
  </si>
  <si>
    <t>Ｇ</t>
  </si>
  <si>
    <t>Ｈ</t>
  </si>
  <si>
    <t>Ｉ</t>
  </si>
  <si>
    <t>Ｊ</t>
  </si>
  <si>
    <t>Ｋ</t>
  </si>
  <si>
    <t>Ｌ</t>
  </si>
  <si>
    <t>Ｍ</t>
  </si>
  <si>
    <t>Ｎ</t>
  </si>
  <si>
    <t>Ｏ</t>
  </si>
  <si>
    <t>Ｐ</t>
  </si>
  <si>
    <t>Ｑ</t>
  </si>
  <si>
    <t>Ｒ</t>
  </si>
  <si>
    <t>Ｓ</t>
  </si>
  <si>
    <t>Ｔ</t>
  </si>
  <si>
    <t>Ｕ</t>
  </si>
  <si>
    <t>Ｖ</t>
  </si>
  <si>
    <t>Ｗ</t>
  </si>
  <si>
    <t>Ｘ</t>
  </si>
  <si>
    <t>Ｙ</t>
  </si>
  <si>
    <t>Ｚ</t>
  </si>
  <si>
    <t>ａ</t>
  </si>
  <si>
    <t>ｂ</t>
  </si>
  <si>
    <t>ｃ</t>
  </si>
  <si>
    <t>ｄ</t>
  </si>
  <si>
    <t>ｅ</t>
  </si>
  <si>
    <t>ｆ</t>
  </si>
  <si>
    <t>ｇ</t>
  </si>
  <si>
    <t>ｈ</t>
  </si>
  <si>
    <t>ｉ</t>
  </si>
  <si>
    <t>ｊ</t>
  </si>
  <si>
    <t>ｋ</t>
  </si>
  <si>
    <t>ｌ</t>
  </si>
  <si>
    <t>ｍ</t>
  </si>
  <si>
    <t>ｎ</t>
  </si>
  <si>
    <t>ｏ</t>
  </si>
  <si>
    <t>ｐ</t>
  </si>
  <si>
    <t>ｑ</t>
  </si>
  <si>
    <t>ｒ</t>
  </si>
  <si>
    <t>ｓ</t>
  </si>
  <si>
    <t>ｔ</t>
  </si>
  <si>
    <t>ｕ</t>
  </si>
  <si>
    <t>ｖ</t>
  </si>
  <si>
    <t>ｗ</t>
  </si>
  <si>
    <t>ｘ</t>
  </si>
  <si>
    <t>ｙ</t>
  </si>
  <si>
    <t>ｚ</t>
  </si>
  <si>
    <t>0</t>
  </si>
  <si>
    <t>1</t>
  </si>
  <si>
    <t>2</t>
  </si>
  <si>
    <t>3</t>
  </si>
  <si>
    <t>4</t>
  </si>
  <si>
    <t>5</t>
  </si>
  <si>
    <t>6</t>
  </si>
  <si>
    <t>7</t>
  </si>
  <si>
    <t>8</t>
  </si>
  <si>
    <t>9</t>
  </si>
  <si>
    <t>０</t>
  </si>
  <si>
    <t>１</t>
  </si>
  <si>
    <t>２</t>
  </si>
  <si>
    <t>３</t>
  </si>
  <si>
    <t>４</t>
  </si>
  <si>
    <t>５</t>
  </si>
  <si>
    <t>６</t>
  </si>
  <si>
    <t>７</t>
  </si>
  <si>
    <t>８</t>
  </si>
  <si>
    <t>９</t>
  </si>
  <si>
    <t>英文名字
(羅馬拼音)</t>
    <phoneticPr fontId="5" type="noConversion"/>
  </si>
  <si>
    <t>專業英文詞彙組(餐飲)</t>
  </si>
  <si>
    <t>一般英文單字組(一般英文單字)</t>
  </si>
  <si>
    <t>實用英文聽寫能力組(生活實用英文)</t>
  </si>
  <si>
    <t>專業英文詞彙組(醫護與健康照護)</t>
  </si>
  <si>
    <t>英語文文法聽寫能力組(文法聽力)</t>
  </si>
  <si>
    <t>專業英文詞彙組(生活與職場─職涯試探(綜合類))</t>
  </si>
  <si>
    <t>專業英文聽寫能力組(生活與職場應用)</t>
  </si>
  <si>
    <t>日文單詞組(日文)</t>
  </si>
  <si>
    <t>專業英文詞彙組(觀光)</t>
  </si>
  <si>
    <t>專業英文詞彙組(資訊(計算機))</t>
  </si>
  <si>
    <t>專業英文詞彙組(商業與管理)</t>
  </si>
  <si>
    <t>專業英文詞彙組(電機與電子)</t>
  </si>
  <si>
    <t>專業英文詞彙組(汽車工業)</t>
  </si>
  <si>
    <t>專業英文詞彙組(美容彩妝)</t>
  </si>
  <si>
    <t>專業英文詞彙組(教育)</t>
  </si>
  <si>
    <t>專業英文詞彙組(數位多媒體設計)</t>
  </si>
  <si>
    <t>專業英文詞彙組(機械工業)</t>
  </si>
  <si>
    <t>專業英文詞彙組(人工智慧)</t>
  </si>
  <si>
    <t>專業英文詞彙組(電競)</t>
  </si>
  <si>
    <t>專業英文詞彙組(模具工業)</t>
  </si>
  <si>
    <t>專業英文詞彙組(財務金融與會計)</t>
  </si>
  <si>
    <t>專業英文詞彙組(流行服飾)</t>
  </si>
  <si>
    <t>專業英文詞彙組(土木建築)</t>
  </si>
  <si>
    <t>專業英文詞彙組(幼兒保育)</t>
  </si>
  <si>
    <t>專業英文詞彙組(體育運動)</t>
  </si>
  <si>
    <t>專業英文詞彙組(電子商務)</t>
  </si>
  <si>
    <t>專業英文詞彙組(機場與航空服務)</t>
  </si>
  <si>
    <t>專業英文詞彙組(醫學與護理)</t>
  </si>
  <si>
    <t>專業英文詞彙組(牙體技術)</t>
  </si>
  <si>
    <t>A</t>
    <phoneticPr fontId="5" type="noConversion"/>
  </si>
  <si>
    <t>B</t>
    <phoneticPr fontId="5" type="noConversion"/>
  </si>
  <si>
    <t>C</t>
    <phoneticPr fontId="5" type="noConversion"/>
  </si>
  <si>
    <t>01</t>
    <phoneticPr fontId="5" type="noConversion"/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</si>
  <si>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</si>
  <si>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</si>
  <si>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</si>
  <si>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</si>
  <si>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</si>
  <si>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</si>
  <si>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</si>
  <si>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</si>
  <si>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</si>
  <si>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</si>
  <si>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</si>
  <si>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</si>
  <si>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</si>
  <si>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</si>
  <si>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</si>
  <si>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</si>
  <si>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</si>
  <si>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</si>
  <si>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</si>
  <si>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</si>
  <si>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</si>
  <si>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</si>
  <si>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</si>
  <si>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</si>
  <si>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</si>
  <si>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</si>
  <si>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</si>
  <si>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</si>
  <si>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</si>
  <si>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D</t>
    <phoneticPr fontId="5" type="noConversion"/>
  </si>
  <si>
    <t>2K(2000字)</t>
  </si>
  <si>
    <t>4K(4000字)</t>
  </si>
  <si>
    <t>專家級</t>
  </si>
  <si>
    <t>N2</t>
  </si>
  <si>
    <t>N3</t>
  </si>
  <si>
    <t>N5</t>
  </si>
  <si>
    <t>可供報名代號</t>
    <phoneticPr fontId="5" type="noConversion"/>
  </si>
  <si>
    <t>基礎級</t>
    <phoneticPr fontId="5" type="noConversion"/>
  </si>
  <si>
    <t>高中及高職外語組</t>
    <phoneticPr fontId="5" type="noConversion"/>
  </si>
  <si>
    <t>學校科系</t>
    <phoneticPr fontId="5" type="noConversion"/>
  </si>
  <si>
    <t>人數統計</t>
    <phoneticPr fontId="5" type="noConversion"/>
  </si>
  <si>
    <t>統計代號</t>
    <phoneticPr fontId="5" type="noConversion"/>
  </si>
  <si>
    <t>統計人數</t>
    <phoneticPr fontId="5" type="noConversion"/>
  </si>
  <si>
    <t>統計人數類科</t>
    <phoneticPr fontId="5" type="noConversion"/>
  </si>
  <si>
    <t>主資料工作表名稱</t>
    <phoneticPr fontId="5" type="noConversion"/>
  </si>
  <si>
    <t>組別</t>
    <phoneticPr fontId="5" type="noConversion"/>
  </si>
  <si>
    <t>類科</t>
    <phoneticPr fontId="5" type="noConversion"/>
  </si>
  <si>
    <t>級別</t>
    <phoneticPr fontId="5" type="noConversion"/>
  </si>
  <si>
    <t>檢核資料最終列</t>
    <phoneticPr fontId="5" type="noConversion"/>
  </si>
  <si>
    <t>體育班</t>
  </si>
  <si>
    <t>普通科</t>
  </si>
  <si>
    <t>東吳大學</t>
  </si>
  <si>
    <t>縣立三星國小</t>
  </si>
  <si>
    <t>縣立大洲國小</t>
  </si>
  <si>
    <t>縣立憲明國小</t>
  </si>
  <si>
    <t>縣立萬富國小</t>
  </si>
  <si>
    <t>縣立大隱國小</t>
  </si>
  <si>
    <t>縣立四季國小</t>
  </si>
  <si>
    <t>縣立南山國小</t>
  </si>
  <si>
    <t>宜蘭縣立大同國小</t>
  </si>
  <si>
    <t>縣立寒溪國小</t>
  </si>
  <si>
    <t>縣立五結國小</t>
  </si>
  <si>
    <t>縣立學進國小</t>
  </si>
  <si>
    <t>宜蘭縣立中興國小</t>
  </si>
  <si>
    <t>縣立利澤國小</t>
  </si>
  <si>
    <t>縣立孝威國小</t>
  </si>
  <si>
    <t>縣立慈心華德福實中附設國小</t>
  </si>
  <si>
    <t>縣立冬山國小</t>
  </si>
  <si>
    <t>宜蘭縣立東興國小</t>
  </si>
  <si>
    <t>縣立順安國小</t>
  </si>
  <si>
    <t>縣立武淵國小</t>
  </si>
  <si>
    <t>宜蘭縣立廣興國小</t>
  </si>
  <si>
    <t>宜蘭縣立大進國小</t>
  </si>
  <si>
    <t>縣立柯林國小</t>
  </si>
  <si>
    <t>縣立清溝國小</t>
  </si>
  <si>
    <t>私立中道高中附設國小</t>
  </si>
  <si>
    <t>縣立壯圍國小</t>
  </si>
  <si>
    <t>縣立古亭國小</t>
  </si>
  <si>
    <t>宜蘭縣立公館國小</t>
  </si>
  <si>
    <t>縣立過嶺國小</t>
  </si>
  <si>
    <t>縣立大福國小</t>
  </si>
  <si>
    <t>宜蘭縣立新南國小</t>
  </si>
  <si>
    <t>宜蘭縣立中山國小</t>
  </si>
  <si>
    <t>縣立宜蘭國小</t>
  </si>
  <si>
    <t>宜蘭縣立力行國小</t>
  </si>
  <si>
    <t>宜蘭縣立新生國小</t>
  </si>
  <si>
    <t>宜蘭縣立光復國小</t>
  </si>
  <si>
    <t>縣立育才國小</t>
  </si>
  <si>
    <t>縣立凱旋國小</t>
  </si>
  <si>
    <t>宜蘭縣立黎明國小</t>
  </si>
  <si>
    <t>縣立南屏國小</t>
  </si>
  <si>
    <t>縣立南澳國小</t>
  </si>
  <si>
    <t>縣立碧候國小</t>
  </si>
  <si>
    <t>縣立武塔國小</t>
  </si>
  <si>
    <t>縣立澳花國小</t>
  </si>
  <si>
    <t>縣立東澳國小</t>
  </si>
  <si>
    <t>縣立金岳國小</t>
  </si>
  <si>
    <t>縣立金洋國小</t>
  </si>
  <si>
    <t>縣立員山國小</t>
  </si>
  <si>
    <t>縣立深溝國小</t>
  </si>
  <si>
    <t>縣立七賢國小</t>
  </si>
  <si>
    <t>縣立同樂國小</t>
  </si>
  <si>
    <t>縣立湖山國小</t>
  </si>
  <si>
    <t>宜蘭縣立大湖國小</t>
  </si>
  <si>
    <t>縣立內城國(中)小</t>
  </si>
  <si>
    <t>縣立頭城國小</t>
  </si>
  <si>
    <t>縣立竹安國小</t>
  </si>
  <si>
    <t>縣立二城國小</t>
  </si>
  <si>
    <t>宜蘭縣立大溪國小</t>
  </si>
  <si>
    <t>縣立大里國小</t>
  </si>
  <si>
    <t>縣立梗枋國小</t>
  </si>
  <si>
    <t>縣立人文國(中)小</t>
  </si>
  <si>
    <t>縣立礁溪國小</t>
  </si>
  <si>
    <t>縣立四結國小</t>
  </si>
  <si>
    <t>宜蘭縣立龍潭國小</t>
  </si>
  <si>
    <t>宜蘭縣立玉田國小</t>
  </si>
  <si>
    <t>宜蘭縣立三民國小</t>
  </si>
  <si>
    <t>縣立羅東國小</t>
  </si>
  <si>
    <t>宜蘭縣立成功國小</t>
  </si>
  <si>
    <t>縣立公正國小</t>
  </si>
  <si>
    <t>縣立北成國小</t>
  </si>
  <si>
    <t>宜蘭縣立竹林國小</t>
  </si>
  <si>
    <t>縣立蘇澳國小</t>
  </si>
  <si>
    <t>縣立馬賽國小</t>
  </si>
  <si>
    <t>宜蘭縣立蓬萊國小</t>
  </si>
  <si>
    <t>縣立士敏國小</t>
  </si>
  <si>
    <t>宜蘭縣立永樂國小</t>
  </si>
  <si>
    <t>縣立南安國小</t>
  </si>
  <si>
    <t>縣立岳明國(中)小</t>
  </si>
  <si>
    <t>宜蘭縣立育英國小</t>
  </si>
  <si>
    <t>縣立玉里國小</t>
  </si>
  <si>
    <t>縣立中城國小</t>
  </si>
  <si>
    <t>縣立源城國小</t>
  </si>
  <si>
    <t>縣立樂合國小</t>
  </si>
  <si>
    <t>縣立觀音國小</t>
  </si>
  <si>
    <t>縣立高寮國小</t>
  </si>
  <si>
    <t>縣立松浦國小</t>
  </si>
  <si>
    <t>花蓮縣立春日國小</t>
  </si>
  <si>
    <t>縣立德武國小</t>
  </si>
  <si>
    <t>花蓮縣立三民國小</t>
  </si>
  <si>
    <t>縣立大禹國小</t>
  </si>
  <si>
    <t>縣立長良國小</t>
  </si>
  <si>
    <t>花蓮縣立光復國小</t>
  </si>
  <si>
    <t>縣立太巴塱國小</t>
  </si>
  <si>
    <t>花蓮縣立大進國小</t>
  </si>
  <si>
    <t>縣立西富國小</t>
  </si>
  <si>
    <t>花蓮縣立大興國小</t>
  </si>
  <si>
    <t>縣立吉安國小</t>
  </si>
  <si>
    <t>縣立宜昌國小</t>
  </si>
  <si>
    <t>縣立北昌國小</t>
  </si>
  <si>
    <t>縣立稻香國小</t>
  </si>
  <si>
    <t>花蓮縣立光華國小</t>
  </si>
  <si>
    <t>縣立南華國小</t>
  </si>
  <si>
    <t>縣立化仁國小</t>
  </si>
  <si>
    <t>縣立太昌國小</t>
  </si>
  <si>
    <t>花蓮縣立秀林國小</t>
  </si>
  <si>
    <t>縣立富世國小</t>
  </si>
  <si>
    <t>縣立崇德國小</t>
  </si>
  <si>
    <t>花蓮縣立和平國小</t>
  </si>
  <si>
    <t>縣立景美國小</t>
  </si>
  <si>
    <t>縣立三棧國小</t>
  </si>
  <si>
    <t>縣立佳民國小</t>
  </si>
  <si>
    <t>縣立銅門國小</t>
  </si>
  <si>
    <t>縣立水源國小</t>
  </si>
  <si>
    <t>縣立銅蘭國小</t>
  </si>
  <si>
    <t>縣立文蘭國小</t>
  </si>
  <si>
    <t>縣立西寶國小</t>
  </si>
  <si>
    <t>縣立卓溪國小</t>
  </si>
  <si>
    <t>縣立崙山國小</t>
  </si>
  <si>
    <t>縣立立山國小</t>
  </si>
  <si>
    <t>花蓮縣立太平國小</t>
  </si>
  <si>
    <t>縣立卓清國小</t>
  </si>
  <si>
    <t>縣立卓樂國小</t>
  </si>
  <si>
    <t>縣立古風國小</t>
  </si>
  <si>
    <t>縣立卓楓國小</t>
  </si>
  <si>
    <t>國立東華大學附設實小</t>
  </si>
  <si>
    <t>財團法人慈濟大學附中附設國小</t>
  </si>
  <si>
    <t>私立海星國小</t>
  </si>
  <si>
    <t>花蓮縣立明禮國小</t>
  </si>
  <si>
    <t>縣立明義國小</t>
  </si>
  <si>
    <t>縣立明廉國小</t>
  </si>
  <si>
    <t>縣立明恥國小</t>
  </si>
  <si>
    <t>花蓮縣立中正國小</t>
  </si>
  <si>
    <t>花蓮縣立信義國小</t>
  </si>
  <si>
    <t>花蓮縣立復興國小</t>
  </si>
  <si>
    <t>縣立中華國小</t>
  </si>
  <si>
    <t>花蓮縣立忠孝國小</t>
  </si>
  <si>
    <t>縣立北濱國小</t>
  </si>
  <si>
    <t>縣立鑄強國小</t>
  </si>
  <si>
    <t>縣立國福國小</t>
  </si>
  <si>
    <t>花蓮縣立中原國小</t>
  </si>
  <si>
    <t>縣立富里國小</t>
  </si>
  <si>
    <t>縣立東里國小</t>
  </si>
  <si>
    <t>縣立明里國小</t>
  </si>
  <si>
    <t>縣立吳江國小</t>
  </si>
  <si>
    <t>縣立學田國小</t>
  </si>
  <si>
    <t>花蓮縣立永豐國小</t>
  </si>
  <si>
    <t>縣立萬寧國小</t>
  </si>
  <si>
    <t>縣立東竹國小</t>
  </si>
  <si>
    <t>花蓮縣立新城國小</t>
  </si>
  <si>
    <t>花蓮縣立北埔國小</t>
  </si>
  <si>
    <t>花蓮縣立康樂國小</t>
  </si>
  <si>
    <t>縣立嘉里國小</t>
  </si>
  <si>
    <t>縣立瑞穗國小</t>
  </si>
  <si>
    <t>縣立瑞北國小</t>
  </si>
  <si>
    <t>縣立瑞美國小</t>
  </si>
  <si>
    <t>花蓮縣立鶴岡國小</t>
  </si>
  <si>
    <t>縣立舞鶴國小</t>
  </si>
  <si>
    <t>縣立富源國小</t>
  </si>
  <si>
    <t>縣立奇美國小</t>
  </si>
  <si>
    <t>縣立萬榮國小</t>
  </si>
  <si>
    <t>縣立明利國小</t>
  </si>
  <si>
    <t>縣立見晴國小</t>
  </si>
  <si>
    <t>縣立馬遠國小</t>
  </si>
  <si>
    <t>縣立西林國小</t>
  </si>
  <si>
    <t>花蓮縣立紅葉國小</t>
  </si>
  <si>
    <t>縣立壽豐國小</t>
  </si>
  <si>
    <t>縣立豐山國小</t>
  </si>
  <si>
    <t>縣立豐裡國小</t>
  </si>
  <si>
    <t>縣立志學國小</t>
  </si>
  <si>
    <t>花蓮縣立平和國小</t>
  </si>
  <si>
    <t>花蓮縣立溪口國小</t>
  </si>
  <si>
    <t>花蓮縣立月眉國小</t>
  </si>
  <si>
    <t>縣立水璉國小</t>
  </si>
  <si>
    <t>縣立鳳林國小</t>
  </si>
  <si>
    <t>花蓮縣立大榮國小</t>
  </si>
  <si>
    <t>縣立鳳仁國小</t>
  </si>
  <si>
    <t>縣立北林國小</t>
  </si>
  <si>
    <t>縣立長橋國小</t>
  </si>
  <si>
    <t>縣立林榮國小</t>
  </si>
  <si>
    <t>縣立豐濱國小</t>
  </si>
  <si>
    <t>縣立港口國小</t>
  </si>
  <si>
    <t>縣立靜浦國小</t>
  </si>
  <si>
    <t>花蓮縣立新社國小</t>
  </si>
  <si>
    <t>縣立多年國小</t>
  </si>
  <si>
    <t>縣立金沙國小</t>
  </si>
  <si>
    <t>縣立何浦國小</t>
  </si>
  <si>
    <t>縣立安瀾國小</t>
  </si>
  <si>
    <t>縣立述美國小</t>
  </si>
  <si>
    <t>金門縣立中正國小</t>
  </si>
  <si>
    <t>縣立賢庵國小</t>
  </si>
  <si>
    <t>縣立古城國小</t>
  </si>
  <si>
    <t>金門縣立金湖國小</t>
  </si>
  <si>
    <t>縣立開瑄國小</t>
  </si>
  <si>
    <t>縣立柏村國小</t>
  </si>
  <si>
    <t>縣立正義國小</t>
  </si>
  <si>
    <t>縣立金寧國(中)小</t>
  </si>
  <si>
    <t>縣立古寧國小</t>
  </si>
  <si>
    <t>縣立金鼎國小</t>
  </si>
  <si>
    <t>縣立湖埔國小</t>
  </si>
  <si>
    <t>縣立卓環國小</t>
  </si>
  <si>
    <t>縣立上岐國小</t>
  </si>
  <si>
    <t>縣立西口國小</t>
  </si>
  <si>
    <t>縣立中寮國小</t>
  </si>
  <si>
    <t>縣立爽文國小</t>
  </si>
  <si>
    <t>南投縣立永樂國小</t>
  </si>
  <si>
    <t>縣立永康國小</t>
  </si>
  <si>
    <t>南投縣立清水國小</t>
  </si>
  <si>
    <t>縣立至誠國小</t>
  </si>
  <si>
    <t>縣立永和國小</t>
  </si>
  <si>
    <t>縣立廣福國小</t>
  </si>
  <si>
    <t>南投縣立仁愛國小</t>
  </si>
  <si>
    <t>縣立親愛國小</t>
  </si>
  <si>
    <t>縣立法治國小</t>
  </si>
  <si>
    <t>縣立德鹿谷國小</t>
  </si>
  <si>
    <t>縣立互助國小</t>
  </si>
  <si>
    <t>南投縣立力行國小</t>
  </si>
  <si>
    <t>縣立南豐國小</t>
  </si>
  <si>
    <t>南投縣立中正國小</t>
  </si>
  <si>
    <t>縣立廬山國小</t>
  </si>
  <si>
    <t>縣立發祥國小</t>
  </si>
  <si>
    <t>縣立萬豐國小</t>
  </si>
  <si>
    <t>縣立都達國小</t>
  </si>
  <si>
    <t>縣立春陽國小</t>
  </si>
  <si>
    <t>南投縣立紅葉國小</t>
  </si>
  <si>
    <t>縣立清境國小</t>
  </si>
  <si>
    <t>縣立水里國小</t>
  </si>
  <si>
    <t>縣立郡坑國小</t>
  </si>
  <si>
    <t>南投縣立民和國小</t>
  </si>
  <si>
    <t>南投縣立新興國小</t>
  </si>
  <si>
    <t>南投縣立永興國小</t>
  </si>
  <si>
    <t>縣立成城國小</t>
  </si>
  <si>
    <t>私立弘明實驗高中附設國小</t>
  </si>
  <si>
    <t>縣立名間國小</t>
  </si>
  <si>
    <t>縣立新街國小</t>
  </si>
  <si>
    <t>縣立名崗國小</t>
  </si>
  <si>
    <t>南投縣立中山國小</t>
  </si>
  <si>
    <t>縣立弓鞋國小</t>
  </si>
  <si>
    <t>縣立田豐國小</t>
  </si>
  <si>
    <t>縣立僑興國小</t>
  </si>
  <si>
    <t>南投縣立新民國小</t>
  </si>
  <si>
    <t>縣立竹山國小</t>
  </si>
  <si>
    <t>縣立延平國小</t>
  </si>
  <si>
    <t>縣立社寮國小</t>
  </si>
  <si>
    <t>縣立過溪國小</t>
  </si>
  <si>
    <t>縣立大鞍國小</t>
  </si>
  <si>
    <t>縣立瑞竹國小</t>
  </si>
  <si>
    <t>南投縣立秀林國小</t>
  </si>
  <si>
    <t>南投縣立雲林國小</t>
  </si>
  <si>
    <t>南投縣立鯉魚國小</t>
  </si>
  <si>
    <t>縣立桶頭國小</t>
  </si>
  <si>
    <t>縣立中州國小</t>
  </si>
  <si>
    <t>南投縣立中和國小</t>
  </si>
  <si>
    <t>縣立前山國小</t>
  </si>
  <si>
    <t>南投縣立信義國小</t>
  </si>
  <si>
    <t>縣立羅娜國小</t>
  </si>
  <si>
    <t>縣立同富國小</t>
  </si>
  <si>
    <t>縣立愛國國小</t>
  </si>
  <si>
    <t>縣立人和國小</t>
  </si>
  <si>
    <t>縣立地利國小</t>
  </si>
  <si>
    <t>縣立東埔國小</t>
  </si>
  <si>
    <t>縣立潭南國小</t>
  </si>
  <si>
    <t>縣立桐林國小</t>
  </si>
  <si>
    <t>縣立隆華國小</t>
  </si>
  <si>
    <t>縣立希娜巴嵐國小</t>
  </si>
  <si>
    <t>縣立久美國小</t>
  </si>
  <si>
    <t>縣立雙龍國小</t>
  </si>
  <si>
    <t>縣立豐丘國小</t>
  </si>
  <si>
    <t>縣立南投國小</t>
  </si>
  <si>
    <t>南投縣立平和國小</t>
  </si>
  <si>
    <t>南投縣立新豐國小</t>
  </si>
  <si>
    <t>縣立營盤國小</t>
  </si>
  <si>
    <t>縣立西嶺國小</t>
  </si>
  <si>
    <t>南投縣立德興國小</t>
  </si>
  <si>
    <t>南投縣立光華國小</t>
  </si>
  <si>
    <t>南投縣立光榮國小</t>
  </si>
  <si>
    <t>南投縣立文山國小</t>
  </si>
  <si>
    <t>縣立僑建國小</t>
  </si>
  <si>
    <t>縣立漳和國小</t>
  </si>
  <si>
    <t>縣立嘉和國小</t>
  </si>
  <si>
    <t>南投縣立光復國小</t>
  </si>
  <si>
    <t>縣立千秋國小</t>
  </si>
  <si>
    <t>縣立漳興國小</t>
  </si>
  <si>
    <t>縣立康壽國小</t>
  </si>
  <si>
    <t>私立普台國小</t>
  </si>
  <si>
    <t>私立均頭國(中)小</t>
  </si>
  <si>
    <t>縣立埔里國小</t>
  </si>
  <si>
    <t>南投縣立南光國小</t>
  </si>
  <si>
    <t>南投縣立育英國小</t>
  </si>
  <si>
    <t>縣立史港國小</t>
  </si>
  <si>
    <t>縣立愛蘭國小</t>
  </si>
  <si>
    <t>縣立溪南國小</t>
  </si>
  <si>
    <t>南投縣立水尾國小</t>
  </si>
  <si>
    <t>南投縣立桃源國小</t>
  </si>
  <si>
    <t>縣立麒麟國小</t>
  </si>
  <si>
    <t>南投縣立太平國小</t>
  </si>
  <si>
    <t>南投縣立忠孝國小</t>
  </si>
  <si>
    <t>縣立中峰國小</t>
  </si>
  <si>
    <t>南投縣立大成國小</t>
  </si>
  <si>
    <t>縣立草屯國小</t>
  </si>
  <si>
    <t>縣立敦和國小</t>
  </si>
  <si>
    <t>南投縣立新庄國小</t>
  </si>
  <si>
    <t>縣立碧峰國小</t>
  </si>
  <si>
    <t>縣立土城國小</t>
  </si>
  <si>
    <t>縣立雙冬國小</t>
  </si>
  <si>
    <t>縣立炎峰國小</t>
  </si>
  <si>
    <t>南投縣立中原國小</t>
  </si>
  <si>
    <t>南投縣立平林國小</t>
  </si>
  <si>
    <t>南投縣立坪頂國小</t>
  </si>
  <si>
    <t>縣立僑光國小</t>
  </si>
  <si>
    <t>縣立北投國小</t>
  </si>
  <si>
    <t>縣立富功國小</t>
  </si>
  <si>
    <t>縣立虎山國小</t>
  </si>
  <si>
    <t>縣立國姓國小</t>
  </si>
  <si>
    <t>縣立北山國小</t>
  </si>
  <si>
    <t>縣立北港國小</t>
  </si>
  <si>
    <t>縣立福龜國小</t>
  </si>
  <si>
    <t>縣立長流國小</t>
  </si>
  <si>
    <t>南投縣立南港國小</t>
  </si>
  <si>
    <t>縣立育樂國小</t>
  </si>
  <si>
    <t>縣立港源國小</t>
  </si>
  <si>
    <t>縣立長福國小</t>
  </si>
  <si>
    <t>縣立乾峰國小</t>
  </si>
  <si>
    <t>縣立魚池國小</t>
  </si>
  <si>
    <t>縣立頭社國小</t>
  </si>
  <si>
    <t>南投縣立東光國小</t>
  </si>
  <si>
    <t>縣立五城國小</t>
  </si>
  <si>
    <t>縣立明潭國小</t>
  </si>
  <si>
    <t>南投縣立新城國小</t>
  </si>
  <si>
    <t>縣立伊達邵國小</t>
  </si>
  <si>
    <t>縣立共和國小</t>
  </si>
  <si>
    <t>縣立鹿谷國小</t>
  </si>
  <si>
    <t>縣立秀峰國小</t>
  </si>
  <si>
    <t>南投縣立文昌國小</t>
  </si>
  <si>
    <t>縣立鳳凰國小</t>
  </si>
  <si>
    <t>南投縣立內湖國小</t>
  </si>
  <si>
    <t>縣立初鄉國小</t>
  </si>
  <si>
    <t>縣立瑞田國小</t>
  </si>
  <si>
    <t>南投縣立廣興國小</t>
  </si>
  <si>
    <t>縣立集集國小</t>
  </si>
  <si>
    <t>南投縣立隘寮國小</t>
  </si>
  <si>
    <t>縣立永昌國小</t>
  </si>
  <si>
    <t>南投縣立和平國小</t>
  </si>
  <si>
    <t>縣立九如國小</t>
  </si>
  <si>
    <t>縣立後庄國小</t>
  </si>
  <si>
    <t>縣立惠農國小</t>
  </si>
  <si>
    <t>縣立三多國小</t>
  </si>
  <si>
    <t>縣立地磨兒國小</t>
  </si>
  <si>
    <t>屏東縣立青山國小</t>
  </si>
  <si>
    <t>縣立青葉國小</t>
  </si>
  <si>
    <t>縣立口社國小</t>
  </si>
  <si>
    <t>縣立賽嘉國小</t>
  </si>
  <si>
    <t>屏東縣立內埔國小</t>
  </si>
  <si>
    <t>縣立僑智國小</t>
  </si>
  <si>
    <t>屏東縣立崇文國小</t>
  </si>
  <si>
    <t>屏東縣立新生國小</t>
  </si>
  <si>
    <t>縣立榮華國小</t>
  </si>
  <si>
    <t>屏東縣立黎明國小</t>
  </si>
  <si>
    <t>屏東縣立隘寮國小</t>
  </si>
  <si>
    <t>縣立泰安國小</t>
  </si>
  <si>
    <t>屏東縣立東勢國小</t>
  </si>
  <si>
    <t>屏東縣立豐田國小</t>
  </si>
  <si>
    <t>縣立富田國小</t>
  </si>
  <si>
    <t>縣立東寧國小</t>
  </si>
  <si>
    <t>縣立竹田國小</t>
  </si>
  <si>
    <t>屏東縣立西勢國小</t>
  </si>
  <si>
    <t>縣立大明國小</t>
  </si>
  <si>
    <t>縣立石門國小</t>
  </si>
  <si>
    <t>縣立高士國小</t>
  </si>
  <si>
    <t>縣立牡丹國小</t>
  </si>
  <si>
    <t>縣立車城國小</t>
  </si>
  <si>
    <t>縣立里港國小</t>
  </si>
  <si>
    <t>縣立載興國小</t>
  </si>
  <si>
    <t>屏東縣立土庫國小</t>
  </si>
  <si>
    <t>屏東縣立三和國小</t>
  </si>
  <si>
    <t>縣立塔樓國小</t>
  </si>
  <si>
    <t>屏東縣立玉田國小</t>
  </si>
  <si>
    <t>縣立佳冬國小</t>
  </si>
  <si>
    <t>縣立塭子國小</t>
  </si>
  <si>
    <t>縣立羌園國小</t>
  </si>
  <si>
    <t>縣立昌隆國小</t>
  </si>
  <si>
    <t>縣立玉光國小</t>
  </si>
  <si>
    <t>縣立來義國小</t>
  </si>
  <si>
    <t>縣立望嘉國小</t>
  </si>
  <si>
    <t>縣立文樂國小</t>
  </si>
  <si>
    <t>屏東縣立南和國小</t>
  </si>
  <si>
    <t>縣立古樓國小</t>
  </si>
  <si>
    <t>縣立楓港國小</t>
  </si>
  <si>
    <t>縣立加祿國小</t>
  </si>
  <si>
    <t>屏東縣立枋寮國小</t>
  </si>
  <si>
    <t>縣立僑德國小</t>
  </si>
  <si>
    <t>縣立建興國小</t>
  </si>
  <si>
    <t>屏東縣立東海國小</t>
  </si>
  <si>
    <t>縣立東港國小</t>
  </si>
  <si>
    <t>縣立東隆國小</t>
  </si>
  <si>
    <t>縣立海濱國小</t>
  </si>
  <si>
    <t>縣立以栗國小</t>
  </si>
  <si>
    <t>縣立大潭國小</t>
  </si>
  <si>
    <t>屏東縣立東興國小</t>
  </si>
  <si>
    <t>屏東縣立東光國小</t>
  </si>
  <si>
    <t>縣立林邊國小</t>
  </si>
  <si>
    <t>屏東縣立仁和國小</t>
  </si>
  <si>
    <t>屏東縣立竹林國小</t>
  </si>
  <si>
    <t>縣立崎峰國小</t>
  </si>
  <si>
    <t>縣立水利國小</t>
  </si>
  <si>
    <t>私立崇華國小</t>
  </si>
  <si>
    <t>縣立長興國小</t>
  </si>
  <si>
    <t>縣立繁華國小</t>
  </si>
  <si>
    <t>縣立德協國小</t>
  </si>
  <si>
    <t>屏東縣立南州國小</t>
  </si>
  <si>
    <t>屏東縣立同安國小</t>
  </si>
  <si>
    <t>縣立溪北國小</t>
  </si>
  <si>
    <t>國立屏東大學實小</t>
  </si>
  <si>
    <t>屏東縣立中正國小</t>
  </si>
  <si>
    <t>屏東縣立仁愛國小</t>
  </si>
  <si>
    <t>縣立海豐國小</t>
  </si>
  <si>
    <t>屏東縣立公館國小</t>
  </si>
  <si>
    <t>屏東縣立大同國小</t>
  </si>
  <si>
    <t>縣立鶴聲國小</t>
  </si>
  <si>
    <t>縣立凌雲國小</t>
  </si>
  <si>
    <t>縣立勝利國小</t>
  </si>
  <si>
    <t>縣立歸來國小</t>
  </si>
  <si>
    <t>縣立前進國小</t>
  </si>
  <si>
    <t>縣立唐榮國小</t>
  </si>
  <si>
    <t>屏東縣立民和國小</t>
  </si>
  <si>
    <t>屏東縣立建國國小</t>
  </si>
  <si>
    <t>屏東縣立復興國小</t>
  </si>
  <si>
    <t>屏東縣立忠孝國小</t>
  </si>
  <si>
    <t>屏東縣立和平國小</t>
  </si>
  <si>
    <t>屏東縣立信義國小</t>
  </si>
  <si>
    <t>縣立瑞光國小</t>
  </si>
  <si>
    <t>縣立崇蘭國小</t>
  </si>
  <si>
    <t>屏東縣立民生國小</t>
  </si>
  <si>
    <t>縣立恆春國小</t>
  </si>
  <si>
    <t>縣立僑勇國小</t>
  </si>
  <si>
    <t>縣立山海國小</t>
  </si>
  <si>
    <t>縣立大光國小</t>
  </si>
  <si>
    <t>縣立水泉國小</t>
  </si>
  <si>
    <t>縣立大平國小</t>
  </si>
  <si>
    <t>縣立墾丁國小</t>
  </si>
  <si>
    <t>屏東縣立春日國小</t>
  </si>
  <si>
    <t>縣立力里國小</t>
  </si>
  <si>
    <t>縣立古華國小</t>
  </si>
  <si>
    <t>屏東縣立崁頂國小</t>
  </si>
  <si>
    <t>縣立港東國小</t>
  </si>
  <si>
    <t>縣立力社國小</t>
  </si>
  <si>
    <t>縣立武潭國小</t>
  </si>
  <si>
    <t>縣立泰武國小</t>
  </si>
  <si>
    <t>屏東縣立萬安國小</t>
  </si>
  <si>
    <t>縣立琉球國小</t>
  </si>
  <si>
    <t>縣立天南國小</t>
  </si>
  <si>
    <t>縣立全德國小</t>
  </si>
  <si>
    <t>屏東縣立白沙國小</t>
  </si>
  <si>
    <t>縣立高樹國小</t>
  </si>
  <si>
    <t>縣立舊寮國小</t>
  </si>
  <si>
    <t>屏東縣立新豐國小</t>
  </si>
  <si>
    <t>縣立田子國小</t>
  </si>
  <si>
    <t>屏東縣立新南國小</t>
  </si>
  <si>
    <t>縣立泰山國小</t>
  </si>
  <si>
    <t>縣立大路關國(中)小</t>
  </si>
  <si>
    <t>屏東縣立新埤國小</t>
  </si>
  <si>
    <t>屏東縣立大成國小</t>
  </si>
  <si>
    <t>縣立萬隆國小</t>
  </si>
  <si>
    <t>縣立餉潭國小</t>
  </si>
  <si>
    <t>屏東縣立新園國小</t>
  </si>
  <si>
    <t>縣立仙吉國小</t>
  </si>
  <si>
    <t>縣立烏龍國小</t>
  </si>
  <si>
    <t>縣立港西國小</t>
  </si>
  <si>
    <t>縣立鹽洲國小</t>
  </si>
  <si>
    <t>縣立瓦?國小</t>
  </si>
  <si>
    <t>縣立楓林國小</t>
  </si>
  <si>
    <t>縣立丹路國小</t>
  </si>
  <si>
    <t>縣立內獅國小</t>
  </si>
  <si>
    <t>縣立草埔國小</t>
  </si>
  <si>
    <t>縣立萬丹國小</t>
  </si>
  <si>
    <t>屏東縣立新庄國小</t>
  </si>
  <si>
    <t>屏東縣立興華國小</t>
  </si>
  <si>
    <t>屏東縣立新興國小</t>
  </si>
  <si>
    <t>縣立社皮國小</t>
  </si>
  <si>
    <t>縣立廣安國小</t>
  </si>
  <si>
    <t>縣立興化國小</t>
  </si>
  <si>
    <t>縣立四維國小</t>
  </si>
  <si>
    <t>縣立萬巒國小</t>
  </si>
  <si>
    <t>縣立五溝國小</t>
  </si>
  <si>
    <t>縣立佳佐國小</t>
  </si>
  <si>
    <t>縣立赤山國小</t>
  </si>
  <si>
    <t>縣立滿州國小</t>
  </si>
  <si>
    <t>縣立長樂國小</t>
  </si>
  <si>
    <t>縣立永港國小</t>
  </si>
  <si>
    <t>縣立佳義國小</t>
  </si>
  <si>
    <t>縣立北葉國小</t>
  </si>
  <si>
    <t>縣立長榮百合國小</t>
  </si>
  <si>
    <t>縣立潮州國小</t>
  </si>
  <si>
    <t>縣立光春國小</t>
  </si>
  <si>
    <t>屏東縣立光華國小</t>
  </si>
  <si>
    <t>縣立四林國小</t>
  </si>
  <si>
    <t>縣立潮南國小</t>
  </si>
  <si>
    <t>縣立潮東國小</t>
  </si>
  <si>
    <t>縣立潮昇國小</t>
  </si>
  <si>
    <t>縣立潮和國小</t>
  </si>
  <si>
    <t>縣立霧臺國小</t>
  </si>
  <si>
    <t>縣立麟洛國小</t>
  </si>
  <si>
    <t>縣立鹽埔國小</t>
  </si>
  <si>
    <t>縣立仕絨國小</t>
  </si>
  <si>
    <t>縣立高朗國小</t>
  </si>
  <si>
    <t>縣立新圍國小</t>
  </si>
  <si>
    <t>縣立彭厝國小</t>
  </si>
  <si>
    <t>縣立振興國小</t>
  </si>
  <si>
    <t>縣立建中國小</t>
  </si>
  <si>
    <t>縣立僑成國小</t>
  </si>
  <si>
    <t>苗栗縣立育英國小</t>
  </si>
  <si>
    <t>苗栗縣立鯉魚國小</t>
  </si>
  <si>
    <t>縣立三灣國小</t>
  </si>
  <si>
    <t>苗栗縣立大湖國小</t>
  </si>
  <si>
    <t>縣立南湖國小</t>
  </si>
  <si>
    <t>苗栗縣立華興國小</t>
  </si>
  <si>
    <t>苗栗縣立大南國小</t>
  </si>
  <si>
    <t>苗栗縣立東興國小</t>
  </si>
  <si>
    <t>縣立武榮國小</t>
  </si>
  <si>
    <t>縣立新開國小</t>
  </si>
  <si>
    <t>縣立栗林國小</t>
  </si>
  <si>
    <t>苗栗縣立公館國小</t>
  </si>
  <si>
    <t>縣立五穀國小</t>
  </si>
  <si>
    <t>縣立福基國小</t>
  </si>
  <si>
    <t>苗栗縣立鶴岡國小</t>
  </si>
  <si>
    <t>縣立開礦國小</t>
  </si>
  <si>
    <t>縣立南河國小</t>
  </si>
  <si>
    <t>苗栗縣立仁愛國小</t>
  </si>
  <si>
    <t>縣立竹南國小</t>
  </si>
  <si>
    <t>縣立照南國小</t>
  </si>
  <si>
    <t>縣立大埔國小</t>
  </si>
  <si>
    <t>縣立頂埔國小</t>
  </si>
  <si>
    <t>縣立海口國小</t>
  </si>
  <si>
    <t>縣立竹興國小</t>
  </si>
  <si>
    <t>苗栗縣立新南國小</t>
  </si>
  <si>
    <t>縣立山佳國小</t>
  </si>
  <si>
    <t>縣立西湖國小</t>
  </si>
  <si>
    <t>縣立五湖國小</t>
  </si>
  <si>
    <t>縣立僑文國小</t>
  </si>
  <si>
    <t>私立全人實驗高中附設國小</t>
  </si>
  <si>
    <t>縣立卓蘭國小</t>
  </si>
  <si>
    <t>苗栗縣立內灣國小</t>
  </si>
  <si>
    <t>苗栗縣立豐田國小</t>
  </si>
  <si>
    <t>苗栗縣立坪林國小</t>
  </si>
  <si>
    <t>縣立雙連國小</t>
  </si>
  <si>
    <t>苗栗縣立景山國小</t>
  </si>
  <si>
    <t>縣立南庄國小</t>
  </si>
  <si>
    <t>縣立田美國小</t>
  </si>
  <si>
    <t>縣立南埔國小</t>
  </si>
  <si>
    <t>苗栗縣立東河國小</t>
  </si>
  <si>
    <t>苗栗縣立蓬萊國小</t>
  </si>
  <si>
    <t>縣立後龍國小</t>
  </si>
  <si>
    <t>縣立新港國(中)小</t>
  </si>
  <si>
    <t>縣立大山國小</t>
  </si>
  <si>
    <t>縣立龍坑國小</t>
  </si>
  <si>
    <t>苗栗縣立溪洲國小</t>
  </si>
  <si>
    <t>縣立外埔國小</t>
  </si>
  <si>
    <t>苗栗縣立成功國小</t>
  </si>
  <si>
    <t>苗栗縣立中和國小</t>
  </si>
  <si>
    <t>縣立同光國小</t>
  </si>
  <si>
    <t>縣立海寶國小</t>
  </si>
  <si>
    <t>縣立建功國小</t>
  </si>
  <si>
    <t>苗栗縣立大同國小</t>
  </si>
  <si>
    <t>縣立僑育國小</t>
  </si>
  <si>
    <t>苗栗縣立文山國小</t>
  </si>
  <si>
    <t>縣立啟文國小</t>
  </si>
  <si>
    <t>縣立新英國小</t>
  </si>
  <si>
    <t>縣立文華國小</t>
  </si>
  <si>
    <t>縣立福星國小</t>
  </si>
  <si>
    <t>縣立苑裡國小</t>
  </si>
  <si>
    <t>縣立文苑國小</t>
  </si>
  <si>
    <t>縣立山腳國小</t>
  </si>
  <si>
    <t>苗栗縣立中正國小</t>
  </si>
  <si>
    <t>縣立藍田國小</t>
  </si>
  <si>
    <t>苗栗縣立中山國小</t>
  </si>
  <si>
    <t>縣立林森國小</t>
  </si>
  <si>
    <t>縣立蕉埔國小</t>
  </si>
  <si>
    <t>縣立客庄國小</t>
  </si>
  <si>
    <t>縣立泰安國(中)小</t>
  </si>
  <si>
    <t>縣立泰興國小</t>
  </si>
  <si>
    <t>縣立清安國小</t>
  </si>
  <si>
    <t>縣立汶水國小</t>
  </si>
  <si>
    <t>縣立象鼻國小</t>
  </si>
  <si>
    <t>縣立梅園國小</t>
  </si>
  <si>
    <t>縣立士林國小</t>
  </si>
  <si>
    <t>縣立通霄國小</t>
  </si>
  <si>
    <t>縣立五福國小</t>
  </si>
  <si>
    <t>縣立城中國小</t>
  </si>
  <si>
    <t>縣立啟明國小</t>
  </si>
  <si>
    <t>苗栗縣立新埔國小</t>
  </si>
  <si>
    <t>縣立烏眉國小</t>
  </si>
  <si>
    <t>苗栗縣立南和國小</t>
  </si>
  <si>
    <t>苗栗縣立坪頂國小</t>
  </si>
  <si>
    <t>縣立圳頭國小</t>
  </si>
  <si>
    <t>縣立福興武術國(中)小</t>
  </si>
  <si>
    <t>縣立造橋國小</t>
  </si>
  <si>
    <t>縣立談文國小</t>
  </si>
  <si>
    <t>縣立錦水國小</t>
  </si>
  <si>
    <t>縣立龍昇國小</t>
  </si>
  <si>
    <t>縣立僑樂國小</t>
  </si>
  <si>
    <t>縣立獅潭國小</t>
  </si>
  <si>
    <t>縣立豐林國小</t>
  </si>
  <si>
    <t>苗栗縣立永興國小</t>
  </si>
  <si>
    <t>縣立銅鑼國小</t>
  </si>
  <si>
    <t>苗栗縣立中興國小</t>
  </si>
  <si>
    <t>縣立九湖國小</t>
  </si>
  <si>
    <t>縣立新隆國小</t>
  </si>
  <si>
    <t>苗栗縣立興隆國小</t>
  </si>
  <si>
    <t>縣立文峰國小</t>
  </si>
  <si>
    <t>縣立頭份國小</t>
  </si>
  <si>
    <t>苗栗縣立六合國小</t>
  </si>
  <si>
    <t>縣立永貞國小</t>
  </si>
  <si>
    <t>苗栗縣立尖山國小</t>
  </si>
  <si>
    <t>縣立僑善國小</t>
  </si>
  <si>
    <t>縣立斗煥國小</t>
  </si>
  <si>
    <t>縣立后庄國小</t>
  </si>
  <si>
    <t>苗栗縣立新興國小</t>
  </si>
  <si>
    <t>縣立信德國小</t>
  </si>
  <si>
    <t>苗栗縣立建國國小</t>
  </si>
  <si>
    <t>縣立蟠桃國小</t>
  </si>
  <si>
    <t>苗栗縣立信義國小</t>
  </si>
  <si>
    <t>縣立頭屋國小</t>
  </si>
  <si>
    <t>苗栗縣立明德國小</t>
  </si>
  <si>
    <t>桃園市立大成國小</t>
  </si>
  <si>
    <t>桃園市立大勇國小</t>
  </si>
  <si>
    <t>市立八德國小</t>
  </si>
  <si>
    <t>桃園市立瑞豐國小</t>
  </si>
  <si>
    <t>市立霄裡國小</t>
  </si>
  <si>
    <t>桃園市立大安國小</t>
  </si>
  <si>
    <t>桃園市立茄苳國小</t>
  </si>
  <si>
    <t>桃園市立廣興國小</t>
  </si>
  <si>
    <t>桃園市立大忠國小</t>
  </si>
  <si>
    <t>市立大園國小</t>
  </si>
  <si>
    <t>市立圳頭國小</t>
  </si>
  <si>
    <t>市立內海國小</t>
  </si>
  <si>
    <t>市立溪海國小</t>
  </si>
  <si>
    <t>市立潮音國小</t>
  </si>
  <si>
    <t>桃園市立竹圍國小</t>
  </si>
  <si>
    <t>桃園市立果林國小</t>
  </si>
  <si>
    <t>市立后厝國小</t>
  </si>
  <si>
    <t>桃園市立沙崙國小</t>
  </si>
  <si>
    <t>市立埔心國小</t>
  </si>
  <si>
    <t>桃園市立五權國小</t>
  </si>
  <si>
    <t>市立陳康國小</t>
  </si>
  <si>
    <t>市立大溪國小</t>
  </si>
  <si>
    <t>市立美華國小</t>
  </si>
  <si>
    <t>市立內柵國小</t>
  </si>
  <si>
    <t>桃園市立福安國小</t>
  </si>
  <si>
    <t>市立百吉國小</t>
  </si>
  <si>
    <t>桃園市立瑞祥國小</t>
  </si>
  <si>
    <t>桃園市立中興國小</t>
  </si>
  <si>
    <t>市立員樹林國小</t>
  </si>
  <si>
    <t>市立仁善國小</t>
  </si>
  <si>
    <t>市立僑愛國小</t>
  </si>
  <si>
    <t>市立南興國小</t>
  </si>
  <si>
    <t>桃園市立永福國小</t>
  </si>
  <si>
    <t>市立田心國小</t>
  </si>
  <si>
    <t>桃園市立仁和國小</t>
  </si>
  <si>
    <t>私立有得國(中)小</t>
  </si>
  <si>
    <t>市立青園國小</t>
  </si>
  <si>
    <t>市立中壢國小</t>
  </si>
  <si>
    <t>市立中平國小</t>
  </si>
  <si>
    <t>市立新明國小</t>
  </si>
  <si>
    <t>市立芭里國小</t>
  </si>
  <si>
    <t>市立新街國小</t>
  </si>
  <si>
    <t>桃園市立信義國小</t>
  </si>
  <si>
    <t>市立普仁國小</t>
  </si>
  <si>
    <t>市立富台國小</t>
  </si>
  <si>
    <t>市立青埔國小</t>
  </si>
  <si>
    <t>市立內壢國小</t>
  </si>
  <si>
    <t>市立大崙國小</t>
  </si>
  <si>
    <t>市立山東國小</t>
  </si>
  <si>
    <t>桃園市立中正國小</t>
  </si>
  <si>
    <t>市立自立國小</t>
  </si>
  <si>
    <t>市立龍岡國小</t>
  </si>
  <si>
    <t>市立內定國小</t>
  </si>
  <si>
    <t>市立興國國小</t>
  </si>
  <si>
    <t>市立華勛國小</t>
  </si>
  <si>
    <t>桃園市立林森國小</t>
  </si>
  <si>
    <t>市立忠福國小</t>
  </si>
  <si>
    <t>桃園市立興仁國小</t>
  </si>
  <si>
    <t>市立中原國小</t>
  </si>
  <si>
    <t>市立元生國小</t>
  </si>
  <si>
    <t>桃園市立南勢國小</t>
  </si>
  <si>
    <t>市立宋屋國小</t>
  </si>
  <si>
    <t>市立新勢國小</t>
  </si>
  <si>
    <t>市立忠貞國小</t>
  </si>
  <si>
    <t>桃園市立東勢國小</t>
  </si>
  <si>
    <t>市立山豐國小</t>
  </si>
  <si>
    <t>市立復旦國小</t>
  </si>
  <si>
    <t>桃園市立北勢國小</t>
  </si>
  <si>
    <t>市立東安國小</t>
  </si>
  <si>
    <t>市立祥安國小</t>
  </si>
  <si>
    <t>桃園市立文化國小</t>
  </si>
  <si>
    <t>市立平興國小</t>
  </si>
  <si>
    <t>市立義興國小</t>
  </si>
  <si>
    <t>市立新榮國小</t>
  </si>
  <si>
    <t>桃園市新興高中附設國小</t>
  </si>
  <si>
    <t>私立康萊爾國(中)小</t>
  </si>
  <si>
    <t>市立桃園國小</t>
  </si>
  <si>
    <t>桃園市立東門國小</t>
  </si>
  <si>
    <t>市立中埔國小</t>
  </si>
  <si>
    <t>桃園市立成功國小</t>
  </si>
  <si>
    <t>市立會稽國小</t>
  </si>
  <si>
    <t>桃園市立建國國小</t>
  </si>
  <si>
    <t>桃園市立中山國小</t>
  </si>
  <si>
    <t>桃園市立文山國小</t>
  </si>
  <si>
    <t>桃園市立南門國小</t>
  </si>
  <si>
    <t>桃園市立西門國小</t>
  </si>
  <si>
    <t>桃園市立龍山國小</t>
  </si>
  <si>
    <t>桃園市立北門國小</t>
  </si>
  <si>
    <t>市立青溪國小</t>
  </si>
  <si>
    <t>市立同安國小</t>
  </si>
  <si>
    <t>桃園市立建德國小</t>
  </si>
  <si>
    <t>市立大有國小</t>
  </si>
  <si>
    <t>市立慈文國小</t>
  </si>
  <si>
    <t>市立大業國小</t>
  </si>
  <si>
    <t>市立同德國小</t>
  </si>
  <si>
    <t>桃園市立莊敬國小</t>
  </si>
  <si>
    <t>市立快樂國小</t>
  </si>
  <si>
    <t>桃園市立永順國小</t>
  </si>
  <si>
    <t>桃園市立新埔國小</t>
  </si>
  <si>
    <t>桃園市立介壽國小</t>
  </si>
  <si>
    <t>桃園市立三民國小</t>
  </si>
  <si>
    <t>市立義盛國小</t>
  </si>
  <si>
    <t>市立霞雲國小</t>
  </si>
  <si>
    <t>市立奎輝國小</t>
  </si>
  <si>
    <t>桃園市立光華國小</t>
  </si>
  <si>
    <t>市立高義國小</t>
  </si>
  <si>
    <t>桃園市立長興國小</t>
  </si>
  <si>
    <t>桃園市立三光國小</t>
  </si>
  <si>
    <t>市立羅浮國小</t>
  </si>
  <si>
    <t>市立巴崚國小</t>
  </si>
  <si>
    <t>市立新屋國小</t>
  </si>
  <si>
    <t>市立啟文國小</t>
  </si>
  <si>
    <t>桃園市立東明國小</t>
  </si>
  <si>
    <t>市立頭洲國小</t>
  </si>
  <si>
    <t>桃園市立永安國小</t>
  </si>
  <si>
    <t>市立笨港國小</t>
  </si>
  <si>
    <t>市立北湖國小</t>
  </si>
  <si>
    <t>市立大坡國小</t>
  </si>
  <si>
    <t>市立蚵間國小</t>
  </si>
  <si>
    <t>桃園市立社子國小</t>
  </si>
  <si>
    <t>市立埔頂國小</t>
  </si>
  <si>
    <t>私立大華高中附設國小</t>
  </si>
  <si>
    <t>市立仁美國中附設國小</t>
  </si>
  <si>
    <t>市立楊梅國小</t>
  </si>
  <si>
    <t>市立上田國小</t>
  </si>
  <si>
    <t>桃園市立大同國小</t>
  </si>
  <si>
    <t>市立富岡國小</t>
  </si>
  <si>
    <t>市立瑞原國小</t>
  </si>
  <si>
    <t>市立上湖國小</t>
  </si>
  <si>
    <t>桃園市立水美國小</t>
  </si>
  <si>
    <t>市立瑞埔國小</t>
  </si>
  <si>
    <t>市立高榮國小</t>
  </si>
  <si>
    <t>桃園市立四維國小</t>
  </si>
  <si>
    <t>市立瑞梅國小</t>
  </si>
  <si>
    <t>市立楊明國小</t>
  </si>
  <si>
    <t>市立瑞塘國小</t>
  </si>
  <si>
    <t>市立楊心國小</t>
  </si>
  <si>
    <t>市立楊光國(中)小</t>
  </si>
  <si>
    <t>私立福祿貝爾國小</t>
  </si>
  <si>
    <t>私立諾瓦國小</t>
  </si>
  <si>
    <t>桃園市立龍潭國小</t>
  </si>
  <si>
    <t>市立德龍國小</t>
  </si>
  <si>
    <t>市立潛龍國小</t>
  </si>
  <si>
    <t>桃園市立石門國小</t>
  </si>
  <si>
    <t>市立高原國小</t>
  </si>
  <si>
    <t>市立龍源國小</t>
  </si>
  <si>
    <t>桃園市立三和國小</t>
  </si>
  <si>
    <t>市立武漢國小</t>
  </si>
  <si>
    <t>市立龍星國小</t>
  </si>
  <si>
    <t>市立三坑國小</t>
  </si>
  <si>
    <t>市立雙龍國小</t>
  </si>
  <si>
    <t>桃園市立龜山國小</t>
  </si>
  <si>
    <t>桃園市立壽山國小</t>
  </si>
  <si>
    <t>市立福源國小</t>
  </si>
  <si>
    <t>市立大崗國小</t>
  </si>
  <si>
    <t>桃園市立大埔國小</t>
  </si>
  <si>
    <t>市立大坑國小</t>
  </si>
  <si>
    <t>桃園市立山頂國小</t>
  </si>
  <si>
    <t>市立龍壽國小</t>
  </si>
  <si>
    <t>市立新路國小</t>
  </si>
  <si>
    <t>市立樂善國小</t>
  </si>
  <si>
    <t>市立迴龍國(中)小</t>
  </si>
  <si>
    <t>市立幸福國小</t>
  </si>
  <si>
    <t>桃園市立文華國小</t>
  </si>
  <si>
    <t>市立楓樹國小</t>
  </si>
  <si>
    <t>市立南美國小</t>
  </si>
  <si>
    <t>桃園市立自強國小</t>
  </si>
  <si>
    <t>市立文欣國小</t>
  </si>
  <si>
    <t>市立長庚國小</t>
  </si>
  <si>
    <t>桃園市立大湖國小</t>
  </si>
  <si>
    <t>市立南崁國小</t>
  </si>
  <si>
    <t>市立公埔國小</t>
  </si>
  <si>
    <t>市立蘆竹國小</t>
  </si>
  <si>
    <t>桃園市立大竹國小</t>
  </si>
  <si>
    <t>桃園市立新興國小</t>
  </si>
  <si>
    <t>市立外社國小</t>
  </si>
  <si>
    <t>市立頂社國小</t>
  </si>
  <si>
    <t>市立海湖國小</t>
  </si>
  <si>
    <t>市立山腳國小</t>
  </si>
  <si>
    <t>桃園市立大華國小</t>
  </si>
  <si>
    <t>桃園市立新莊國小</t>
  </si>
  <si>
    <t>市立錦興國小</t>
  </si>
  <si>
    <t>市立光明國小</t>
  </si>
  <si>
    <t>桃園市立龍安國小</t>
  </si>
  <si>
    <t>桃園市立觀音國小</t>
  </si>
  <si>
    <t>桃園市立大潭國小</t>
  </si>
  <si>
    <t>市立保生國小</t>
  </si>
  <si>
    <t>市立新坡國小</t>
  </si>
  <si>
    <t>市立崙坪國小</t>
  </si>
  <si>
    <t>市立上大國小</t>
  </si>
  <si>
    <t>市立育仁國小</t>
  </si>
  <si>
    <t>市立草漯國小</t>
  </si>
  <si>
    <t>市立富林國小</t>
  </si>
  <si>
    <t>桃園市立樹林國小</t>
  </si>
  <si>
    <t>南海月光實驗學校附設國小</t>
  </si>
  <si>
    <t>高雄市立三民國小</t>
  </si>
  <si>
    <t>市立鼎金國小</t>
  </si>
  <si>
    <t>市立愛國國小</t>
  </si>
  <si>
    <t>市立十全國小</t>
  </si>
  <si>
    <t>市立正興國小</t>
  </si>
  <si>
    <t>高雄市立博愛國小</t>
  </si>
  <si>
    <t>市立獅湖國小</t>
  </si>
  <si>
    <t>市立三民區民族國小</t>
  </si>
  <si>
    <t>高雄市立莊敬國小</t>
  </si>
  <si>
    <t>市立光武國小</t>
  </si>
  <si>
    <t>高雄市立東光國小</t>
  </si>
  <si>
    <t>市立河濱國小</t>
  </si>
  <si>
    <t>高雄市立陽明國小</t>
  </si>
  <si>
    <t>高雄市立河堤國小</t>
  </si>
  <si>
    <t>市立大社區大社國小</t>
  </si>
  <si>
    <t>市立嘉誠國小</t>
  </si>
  <si>
    <t>高雄市立觀音國小</t>
  </si>
  <si>
    <t>私立光禾華德福實驗學校附設國小</t>
  </si>
  <si>
    <t>市立永芳國小</t>
  </si>
  <si>
    <t>市立翁園國小</t>
  </si>
  <si>
    <t>高雄市立忠義國小</t>
  </si>
  <si>
    <t>市立昭明國小</t>
  </si>
  <si>
    <t>市立潮寮國小</t>
  </si>
  <si>
    <t>市立中庄國小</t>
  </si>
  <si>
    <t>市立溪寮國小</t>
  </si>
  <si>
    <t>市立大寮國小</t>
  </si>
  <si>
    <t>高雄市立山頂國小</t>
  </si>
  <si>
    <t>市立後庄國小</t>
  </si>
  <si>
    <t>私立義大國際高中附設國小</t>
  </si>
  <si>
    <t>市立大樹國小</t>
  </si>
  <si>
    <t>市立九曲國小</t>
  </si>
  <si>
    <t>市立溪埔國小</t>
  </si>
  <si>
    <t>市立姑山國小</t>
  </si>
  <si>
    <t>市立水寮國小</t>
  </si>
  <si>
    <t>市立小坪國小</t>
  </si>
  <si>
    <t>市立興田國小</t>
  </si>
  <si>
    <t>市立龍目國小</t>
  </si>
  <si>
    <t>市立小港國小</t>
  </si>
  <si>
    <t>市立鳳林國小</t>
  </si>
  <si>
    <t>高雄市立青山國小</t>
  </si>
  <si>
    <t>高雄市立太平國小</t>
  </si>
  <si>
    <t>高雄市立鳳鳴國小</t>
  </si>
  <si>
    <t>高雄市立坪頂國小</t>
  </si>
  <si>
    <t>市立二苓國小</t>
  </si>
  <si>
    <t>市立桂林國小</t>
  </si>
  <si>
    <t>市立漢民國小</t>
  </si>
  <si>
    <t>市立華山國小</t>
  </si>
  <si>
    <t>市立港和國小</t>
  </si>
  <si>
    <t>市立鳳陽國小</t>
  </si>
  <si>
    <t>市立明義國小</t>
  </si>
  <si>
    <t>市立仁武國小</t>
  </si>
  <si>
    <t>市立烏林國小</t>
  </si>
  <si>
    <t>市立八卦國小</t>
  </si>
  <si>
    <t>市立灣內國小</t>
  </si>
  <si>
    <t>市立登發國小</t>
  </si>
  <si>
    <t>市立竹後國小</t>
  </si>
  <si>
    <t>市立內門國小</t>
  </si>
  <si>
    <t>市立觀亭國小</t>
  </si>
  <si>
    <t>市立溝坪國小</t>
  </si>
  <si>
    <t>市立金竹國小</t>
  </si>
  <si>
    <t>高雄市立木柵國小</t>
  </si>
  <si>
    <t>高雄市立西門國小</t>
  </si>
  <si>
    <t>市立景義國小</t>
  </si>
  <si>
    <t>市立六龜國小</t>
  </si>
  <si>
    <t>市立荖濃國小</t>
  </si>
  <si>
    <t>市立新發國小</t>
  </si>
  <si>
    <t>市立龍興國小</t>
  </si>
  <si>
    <t>市立新威國小</t>
  </si>
  <si>
    <t>市立寶來國小</t>
  </si>
  <si>
    <t>市立左營國小</t>
  </si>
  <si>
    <t>市立舊城國小</t>
  </si>
  <si>
    <t>高雄市立新莊國小</t>
  </si>
  <si>
    <t>高雄市立新民國小</t>
  </si>
  <si>
    <t>高雄市立明德國小</t>
  </si>
  <si>
    <t>市立勝利國小</t>
  </si>
  <si>
    <t>市立屏山國小</t>
  </si>
  <si>
    <t>市立永清國小</t>
  </si>
  <si>
    <t>市立新上國小</t>
  </si>
  <si>
    <t>市立福山國小</t>
  </si>
  <si>
    <t>市立文府國小</t>
  </si>
  <si>
    <t>高雄市立新光國小</t>
  </si>
  <si>
    <t>高雄市立永安國小</t>
  </si>
  <si>
    <t>市立新港國小</t>
  </si>
  <si>
    <t>市立維新國小</t>
  </si>
  <si>
    <t>市立田寮區新興國小</t>
  </si>
  <si>
    <t>高雄市立崇德國小</t>
  </si>
  <si>
    <t>市立甲仙國小</t>
  </si>
  <si>
    <t>市立小林國小</t>
  </si>
  <si>
    <t>市立寶隆國小</t>
  </si>
  <si>
    <t>市立月美國小</t>
  </si>
  <si>
    <t>市立上平國小</t>
  </si>
  <si>
    <t>市立新庄國小</t>
  </si>
  <si>
    <t>市立集來國小</t>
  </si>
  <si>
    <t>市立杉林國小</t>
  </si>
  <si>
    <t>市立巴楠花部落國(中)小</t>
  </si>
  <si>
    <t>高雄市立民生國小</t>
  </si>
  <si>
    <t>市立那瑪夏區民權國小</t>
  </si>
  <si>
    <t>市立岡山國小</t>
  </si>
  <si>
    <t>市立前峰國小</t>
  </si>
  <si>
    <t>市立嘉興國小</t>
  </si>
  <si>
    <t>市立兆湘國小</t>
  </si>
  <si>
    <t>市立後紅國小</t>
  </si>
  <si>
    <t>高雄市立和平國小</t>
  </si>
  <si>
    <t>高雄市立竹圍國小</t>
  </si>
  <si>
    <t>市立壽天國小</t>
  </si>
  <si>
    <t>市立林園國小</t>
  </si>
  <si>
    <t>市立中芸國小</t>
  </si>
  <si>
    <t>市立港埔國小</t>
  </si>
  <si>
    <t>市立金潭國小</t>
  </si>
  <si>
    <t>市立汕尾國小</t>
  </si>
  <si>
    <t>市立王公國小</t>
  </si>
  <si>
    <t>市立阿蓮國小</t>
  </si>
  <si>
    <t>市立中路國小</t>
  </si>
  <si>
    <t>市立復安國小</t>
  </si>
  <si>
    <t>市立前金國小</t>
  </si>
  <si>
    <t>高雄市立建國國小</t>
  </si>
  <si>
    <t>市立前鎮國小</t>
  </si>
  <si>
    <t>市立獅甲國小</t>
  </si>
  <si>
    <t>高雄市立仁愛國小</t>
  </si>
  <si>
    <t>市立樂群國小</t>
  </si>
  <si>
    <t>市立愛群國小</t>
  </si>
  <si>
    <t>高雄市立復興國小</t>
  </si>
  <si>
    <t>高雄市立瑞豐國小</t>
  </si>
  <si>
    <t>高雄市立明正國小</t>
  </si>
  <si>
    <t>高雄市立光華國小</t>
  </si>
  <si>
    <t>高雄市立瑞祥國小</t>
  </si>
  <si>
    <t>市立鎮昌國小</t>
  </si>
  <si>
    <t>市立佛公國小</t>
  </si>
  <si>
    <t>市立前鎮區民權國小</t>
  </si>
  <si>
    <t>市立紅毛港國小</t>
  </si>
  <si>
    <t>市立美濃國小</t>
  </si>
  <si>
    <t>高雄市立東門國小</t>
  </si>
  <si>
    <t>市立吉洋國小</t>
  </si>
  <si>
    <t>市立龍肚國小</t>
  </si>
  <si>
    <t>市立中壇國小</t>
  </si>
  <si>
    <t>高雄市立廣興國小</t>
  </si>
  <si>
    <t>高雄市立龍山國小</t>
  </si>
  <si>
    <t>高雄市立福安國小</t>
  </si>
  <si>
    <t>市立吉東國小</t>
  </si>
  <si>
    <t>市立茄萣國小</t>
  </si>
  <si>
    <t>市立茄萣區成功國小</t>
  </si>
  <si>
    <t>市立砂崙國小</t>
  </si>
  <si>
    <t>市立興達國小</t>
  </si>
  <si>
    <t>市立茂林國小</t>
  </si>
  <si>
    <t>市立多納國小</t>
  </si>
  <si>
    <t>國立高師大附中附設國小</t>
  </si>
  <si>
    <t>私立復華高中附設國小</t>
  </si>
  <si>
    <t>市立苓洲國小</t>
  </si>
  <si>
    <t>市立苓雅區成功國小</t>
  </si>
  <si>
    <t>高雄市立五權國小</t>
  </si>
  <si>
    <t>市立凱旋國小</t>
  </si>
  <si>
    <t>高雄市立四維國小</t>
  </si>
  <si>
    <t>市立福東國小</t>
  </si>
  <si>
    <t>市立苓雅區中正國小</t>
  </si>
  <si>
    <t>市立福康國小</t>
  </si>
  <si>
    <t>高雄市立桃源國小</t>
  </si>
  <si>
    <t>市立建山國小</t>
  </si>
  <si>
    <t>市立興中國小</t>
  </si>
  <si>
    <t>市立寶山國小</t>
  </si>
  <si>
    <t>市立樟山國小</t>
  </si>
  <si>
    <t>市立梓官國小</t>
  </si>
  <si>
    <t>高雄市立蚵寮國小</t>
  </si>
  <si>
    <t>市立鳥松國小</t>
  </si>
  <si>
    <t>高雄市立仁美國小</t>
  </si>
  <si>
    <t>高雄市立大華國小</t>
  </si>
  <si>
    <t>高雄市立文賢國小</t>
  </si>
  <si>
    <t>市立明宗國小</t>
  </si>
  <si>
    <t>高雄市立大湖國小</t>
  </si>
  <si>
    <t>市立海埔國小</t>
  </si>
  <si>
    <t>市立三侯國小</t>
  </si>
  <si>
    <t>市立新興區新興國小</t>
  </si>
  <si>
    <t>高雄市立大同國小</t>
  </si>
  <si>
    <t>高雄市立信義國小</t>
  </si>
  <si>
    <t>市立七賢國小</t>
  </si>
  <si>
    <t>市立楠梓國小</t>
  </si>
  <si>
    <t>市立後勁國小</t>
  </si>
  <si>
    <t>市立援中國小</t>
  </si>
  <si>
    <t>市立右昌國小</t>
  </si>
  <si>
    <t>高雄市立莒光國小</t>
  </si>
  <si>
    <t>市立加昌國小</t>
  </si>
  <si>
    <t>市立楠陽國小</t>
  </si>
  <si>
    <t>市立翠屏國(中)小</t>
  </si>
  <si>
    <t>市立油廠國小</t>
  </si>
  <si>
    <t>市立路竹國小</t>
  </si>
  <si>
    <t>市立路竹區大社國小</t>
  </si>
  <si>
    <t>市立下坑國小</t>
  </si>
  <si>
    <t>市立竹滬國小</t>
  </si>
  <si>
    <t>市立三埤國小</t>
  </si>
  <si>
    <t>市立北嶺國小</t>
  </si>
  <si>
    <t>市立一甲國小</t>
  </si>
  <si>
    <t>市立蔡文國小</t>
  </si>
  <si>
    <t>私立明誠高中附設國小</t>
  </si>
  <si>
    <t>私立大榮高中附設國小</t>
  </si>
  <si>
    <t>私立中華藝校附設國小</t>
  </si>
  <si>
    <t>市立鼓山區鼓山國小</t>
  </si>
  <si>
    <t>市立鼓岩國小</t>
  </si>
  <si>
    <t>市立內惟國小</t>
  </si>
  <si>
    <t>市立鼓山區中山國小</t>
  </si>
  <si>
    <t>高雄市立壽山國小</t>
  </si>
  <si>
    <t>市立龍華國小</t>
  </si>
  <si>
    <t>市立九如國小</t>
  </si>
  <si>
    <t>市立旗山國小</t>
  </si>
  <si>
    <t>高雄市立溪洲國小</t>
  </si>
  <si>
    <t>市立旗山區鼓山國小</t>
  </si>
  <si>
    <t>市立圓潭國小</t>
  </si>
  <si>
    <t>市立旗尾國小</t>
  </si>
  <si>
    <t>市立嶺口國小</t>
  </si>
  <si>
    <t>市立旗津國小</t>
  </si>
  <si>
    <t>市立大汕國小</t>
  </si>
  <si>
    <t>高雄市立中洲國小</t>
  </si>
  <si>
    <t>市立鳳山國小</t>
  </si>
  <si>
    <t>市立大東國小</t>
  </si>
  <si>
    <t>高雄市立文山國小</t>
  </si>
  <si>
    <t>市立鳳山區中正國小</t>
  </si>
  <si>
    <t>高雄市立五甲國小</t>
  </si>
  <si>
    <t>市立曹公國小</t>
  </si>
  <si>
    <t>市立誠正國小</t>
  </si>
  <si>
    <t>市立南成國小</t>
  </si>
  <si>
    <t>高雄市立五福國小</t>
  </si>
  <si>
    <t>市立鳳山區中山國小</t>
  </si>
  <si>
    <t>市立新甲國小</t>
  </si>
  <si>
    <t>市立鳳山區忠孝國小</t>
  </si>
  <si>
    <t>市立鎮北國小</t>
  </si>
  <si>
    <t>市立鳳西國小</t>
  </si>
  <si>
    <t>高雄市立文德國小</t>
  </si>
  <si>
    <t>市立瑞興國小</t>
  </si>
  <si>
    <t>高雄市立正義國小</t>
  </si>
  <si>
    <t>市立福誠國小</t>
  </si>
  <si>
    <t>市立過埤國小</t>
  </si>
  <si>
    <t>市立中崙國小</t>
  </si>
  <si>
    <t>高雄市立文華國小</t>
  </si>
  <si>
    <t>市立鳳翔國小</t>
  </si>
  <si>
    <t>市立仕隆國小</t>
  </si>
  <si>
    <t>市立五林國小</t>
  </si>
  <si>
    <t>市立甲圍國小</t>
  </si>
  <si>
    <t>市立興糖國小</t>
  </si>
  <si>
    <t>市立橋頭國小</t>
  </si>
  <si>
    <t>市立燕巢國小</t>
  </si>
  <si>
    <t>高雄市立橫山國小</t>
  </si>
  <si>
    <t>市立深水國小</t>
  </si>
  <si>
    <t>市立安招國小</t>
  </si>
  <si>
    <t>市立鳳雄國小</t>
  </si>
  <si>
    <t>高雄市立金山國小</t>
  </si>
  <si>
    <t>市立彌陀國小</t>
  </si>
  <si>
    <t>高雄市立南安國小</t>
  </si>
  <si>
    <t>市立壽齡國小</t>
  </si>
  <si>
    <t>市立鹽埕國小</t>
  </si>
  <si>
    <t>市立鹽埕區忠孝國小</t>
  </si>
  <si>
    <t>高雄市立光榮國小</t>
  </si>
  <si>
    <t>市立七堵國小</t>
  </si>
  <si>
    <t>市立華興國小</t>
  </si>
  <si>
    <t>市立五堵國小</t>
  </si>
  <si>
    <t>市立堵南國小</t>
  </si>
  <si>
    <t>市立瑪陵國小</t>
  </si>
  <si>
    <t>基隆市立復興國小</t>
  </si>
  <si>
    <t>市立尚仁國小</t>
  </si>
  <si>
    <t>基隆市立長興國小</t>
  </si>
  <si>
    <t>輔大聖心高中附設國小</t>
  </si>
  <si>
    <t>基隆市立中和國小</t>
  </si>
  <si>
    <t>市立仙洞國小</t>
  </si>
  <si>
    <t>基隆市立中山國小</t>
  </si>
  <si>
    <t>市立港西國小</t>
  </si>
  <si>
    <t>市立中華國小</t>
  </si>
  <si>
    <t>市立德和國小</t>
  </si>
  <si>
    <t>基隆市立中正國小</t>
  </si>
  <si>
    <t>市立正濱國小</t>
  </si>
  <si>
    <t>基隆市立忠孝國小</t>
  </si>
  <si>
    <t>基隆市立和平國小</t>
  </si>
  <si>
    <t>市立八斗國小</t>
  </si>
  <si>
    <t>基隆市立仁愛國小</t>
  </si>
  <si>
    <t>基隆市立信義國小</t>
  </si>
  <si>
    <t>基隆市立成功國小</t>
  </si>
  <si>
    <t>市立南榮國小</t>
  </si>
  <si>
    <t>私立二信高中附設國小</t>
  </si>
  <si>
    <t>市立安樂國小</t>
  </si>
  <si>
    <t>市立西定國小</t>
  </si>
  <si>
    <t>市立武崙國小</t>
  </si>
  <si>
    <t>基隆市立建德國小</t>
  </si>
  <si>
    <t>市立隆聖國小</t>
  </si>
  <si>
    <t>市立長樂國小</t>
  </si>
  <si>
    <t>市立東信國小</t>
  </si>
  <si>
    <t>基隆市立中興國小</t>
  </si>
  <si>
    <t>市立深澳國小</t>
  </si>
  <si>
    <t>基隆市立東光國小</t>
  </si>
  <si>
    <t>市立深美國小</t>
  </si>
  <si>
    <t>市立八堵國小</t>
  </si>
  <si>
    <t>市立暖暖國小</t>
  </si>
  <si>
    <t>市立暖江國小</t>
  </si>
  <si>
    <t>市立碇內國小</t>
  </si>
  <si>
    <t>市立暖西國小</t>
  </si>
  <si>
    <t>縣立塘岐國小</t>
  </si>
  <si>
    <t>縣立東引國(中)小</t>
  </si>
  <si>
    <t>縣立介壽國(中)小</t>
  </si>
  <si>
    <t>縣立中正國(中)小</t>
  </si>
  <si>
    <t>連江縣立仁愛國小</t>
  </si>
  <si>
    <t>縣立敬恆國(中)小</t>
  </si>
  <si>
    <t>縣立東莒國小</t>
  </si>
  <si>
    <t>縣立二崙國小</t>
  </si>
  <si>
    <t>雲林縣立三和國小</t>
  </si>
  <si>
    <t>縣立油車國小</t>
  </si>
  <si>
    <t>雲林縣立大同國小</t>
  </si>
  <si>
    <t>縣立永定國小</t>
  </si>
  <si>
    <t>縣立義賢國小</t>
  </si>
  <si>
    <t>縣立旭光國小</t>
  </si>
  <si>
    <t>縣立來惠國小</t>
  </si>
  <si>
    <t>縣立口湖國小</t>
  </si>
  <si>
    <t>雲林縣立文光國小</t>
  </si>
  <si>
    <t>雲林縣立金湖國小</t>
  </si>
  <si>
    <t>縣立下崙國小</t>
  </si>
  <si>
    <t>縣立興南國小</t>
  </si>
  <si>
    <t>雲林縣立崇文國小</t>
  </si>
  <si>
    <t>縣立成龍國小</t>
  </si>
  <si>
    <t>縣立臺興國小</t>
  </si>
  <si>
    <t>縣立頂湖國小</t>
  </si>
  <si>
    <t>雲林縣立土庫國小</t>
  </si>
  <si>
    <t>縣立馬光國小</t>
  </si>
  <si>
    <t>縣立埤腳國小</t>
  </si>
  <si>
    <t>縣立後埔國小</t>
  </si>
  <si>
    <t>縣立秀潭國小</t>
  </si>
  <si>
    <t>雲林縣立新庄國小</t>
  </si>
  <si>
    <t>縣立宏崙國小</t>
  </si>
  <si>
    <t>縣立越港國小</t>
  </si>
  <si>
    <t>縣立大埤國小</t>
  </si>
  <si>
    <t>縣立舊庄國小</t>
  </si>
  <si>
    <t>雲林縣立仁和國小</t>
  </si>
  <si>
    <t>雲林縣立嘉興國小</t>
  </si>
  <si>
    <t>縣立聯美國小</t>
  </si>
  <si>
    <t>縣立元長國小</t>
  </si>
  <si>
    <t>雲林縣立新生國小</t>
  </si>
  <si>
    <t>縣立客厝國小</t>
  </si>
  <si>
    <t>縣立山內國小</t>
  </si>
  <si>
    <t>縣立仁德國小</t>
  </si>
  <si>
    <t>雲林縣立忠孝國小</t>
  </si>
  <si>
    <t>雲林縣立仁愛國小</t>
  </si>
  <si>
    <t>雲林縣立信義國小</t>
  </si>
  <si>
    <t>雲林縣立和平國小</t>
  </si>
  <si>
    <t>私立維多利亞小學</t>
  </si>
  <si>
    <t>縣立鎮西國小</t>
  </si>
  <si>
    <t>縣立鎮東國小</t>
  </si>
  <si>
    <t>縣立溝壩國小</t>
  </si>
  <si>
    <t>縣立梅林國小</t>
  </si>
  <si>
    <t>縣立石榴國小</t>
  </si>
  <si>
    <t>雲林縣立溪洲國小</t>
  </si>
  <si>
    <t>縣立林頭國小</t>
  </si>
  <si>
    <t>縣立保長國小</t>
  </si>
  <si>
    <t>縣立鎮南國小</t>
  </si>
  <si>
    <t>縣立公誠國小</t>
  </si>
  <si>
    <t>縣立久安國小</t>
  </si>
  <si>
    <t>雲林縣立雲林國小</t>
  </si>
  <si>
    <t>縣立斗六國小</t>
  </si>
  <si>
    <t>縣立斗南國小</t>
  </si>
  <si>
    <t>縣立大東國小</t>
  </si>
  <si>
    <t>縣立石龜國小</t>
  </si>
  <si>
    <t>縣立重光國小</t>
  </si>
  <si>
    <t>縣立文安國小</t>
  </si>
  <si>
    <t>縣立僑真國小</t>
  </si>
  <si>
    <t>縣立蔦松國小</t>
  </si>
  <si>
    <t>雲林縣立尖山國小</t>
  </si>
  <si>
    <t>縣立宏仁國小</t>
  </si>
  <si>
    <t>縣立文正國小</t>
  </si>
  <si>
    <t>縣立誠正國小</t>
  </si>
  <si>
    <t>雲林縣立中興國小</t>
  </si>
  <si>
    <t>縣立水燦林國小</t>
  </si>
  <si>
    <t>雲林縣立大興國小</t>
  </si>
  <si>
    <t>縣立南陽國小</t>
  </si>
  <si>
    <t>縣立北辰國小</t>
  </si>
  <si>
    <t>縣立好收國小</t>
  </si>
  <si>
    <t>雲林縣立育英國小</t>
  </si>
  <si>
    <t>雲林縣立東榮國小</t>
  </si>
  <si>
    <t>縣立朝陽國小</t>
  </si>
  <si>
    <t>縣立辰光國小</t>
  </si>
  <si>
    <t>縣立僑美國小</t>
  </si>
  <si>
    <t>私立福智國小</t>
  </si>
  <si>
    <t>私立福智實驗國小</t>
  </si>
  <si>
    <t>縣立古坑國(中)小</t>
  </si>
  <si>
    <t>雲林縣立東和國小</t>
  </si>
  <si>
    <t>縣立永光國小</t>
  </si>
  <si>
    <t>縣立華山國小</t>
  </si>
  <si>
    <t>縣立棋山國小</t>
  </si>
  <si>
    <t>縣立桂林國小</t>
  </si>
  <si>
    <t>縣立樟湖生態國(中)小</t>
  </si>
  <si>
    <t>縣立草嶺生態地質國小</t>
  </si>
  <si>
    <t>雲林縣立華南國小</t>
  </si>
  <si>
    <t>縣立興昌國小</t>
  </si>
  <si>
    <t>縣立山峰華德福實小</t>
  </si>
  <si>
    <t>縣立水碓國小</t>
  </si>
  <si>
    <t>雲林縣立新光國小</t>
  </si>
  <si>
    <t>縣立四湖國小</t>
  </si>
  <si>
    <t>雲林縣立東光國小</t>
  </si>
  <si>
    <t>縣立飛沙國小</t>
  </si>
  <si>
    <t>縣立林厝國小</t>
  </si>
  <si>
    <t>縣立三崙國小</t>
  </si>
  <si>
    <t>縣立建陽國小</t>
  </si>
  <si>
    <t>雲林縣立南光國小</t>
  </si>
  <si>
    <t>縣立鹿場國小</t>
  </si>
  <si>
    <t>雲林縣立明德國小</t>
  </si>
  <si>
    <t>縣立建華國小</t>
  </si>
  <si>
    <t>雲林縣立內湖國小</t>
  </si>
  <si>
    <t>雲林縣立文昌國小</t>
  </si>
  <si>
    <t>雲林縣立中山國小</t>
  </si>
  <si>
    <t>雲林縣立廣興國小</t>
  </si>
  <si>
    <t>縣立安定國小</t>
  </si>
  <si>
    <t>縣立吳厝國小</t>
  </si>
  <si>
    <t>雲林縣立大新國小</t>
  </si>
  <si>
    <t>縣立文賢國小</t>
  </si>
  <si>
    <t>縣立文興國小</t>
  </si>
  <si>
    <t>雲林縣立東勢國小</t>
  </si>
  <si>
    <t>縣立安南國小</t>
  </si>
  <si>
    <t>縣立明倫國小</t>
  </si>
  <si>
    <t>雲林縣立同安國小</t>
  </si>
  <si>
    <t>雲林縣立龍潭國小</t>
  </si>
  <si>
    <t>縣立林內國小</t>
  </si>
  <si>
    <t>縣立重興國小</t>
  </si>
  <si>
    <t>縣立九芎國小</t>
  </si>
  <si>
    <t>雲林縣立成功國小</t>
  </si>
  <si>
    <t>縣立林中國小</t>
  </si>
  <si>
    <t>雲林縣立民生國小</t>
  </si>
  <si>
    <t>縣立虎尾國小</t>
  </si>
  <si>
    <t>縣立立仁國小</t>
  </si>
  <si>
    <t>縣立大屯國小</t>
  </si>
  <si>
    <t>縣立中溪國小</t>
  </si>
  <si>
    <t>雲林縣立光復國小</t>
  </si>
  <si>
    <t>雲林縣立中正國小</t>
  </si>
  <si>
    <t>雲林縣立平和國小</t>
  </si>
  <si>
    <t>縣立廉使國小</t>
  </si>
  <si>
    <t>縣立惠來國小</t>
  </si>
  <si>
    <t>縣立拯民國小</t>
  </si>
  <si>
    <t>縣立安慶國小</t>
  </si>
  <si>
    <t>縣立崙背國小</t>
  </si>
  <si>
    <t>雲林縣立豐榮國小</t>
  </si>
  <si>
    <t>雲林縣立大有國小</t>
  </si>
  <si>
    <t>雲林縣立中和國小</t>
  </si>
  <si>
    <t>縣立陽明國小</t>
  </si>
  <si>
    <t>雲林縣立東興國小</t>
  </si>
  <si>
    <t>縣立麥寮國小</t>
  </si>
  <si>
    <t>雲林縣立橋頭國小</t>
  </si>
  <si>
    <t>雲林縣立明禮國小</t>
  </si>
  <si>
    <t>雲林縣立興華國小</t>
  </si>
  <si>
    <t>縣立豐安國小</t>
  </si>
  <si>
    <t>縣立莿桐國小</t>
  </si>
  <si>
    <t>縣立饒平國小</t>
  </si>
  <si>
    <t>縣立大美國小</t>
  </si>
  <si>
    <t>雲林縣立六合國小</t>
  </si>
  <si>
    <t>縣立僑和國小</t>
  </si>
  <si>
    <t>縣立育仁國小</t>
  </si>
  <si>
    <t>縣立臺西國小</t>
  </si>
  <si>
    <t>縣立崙豐國小</t>
  </si>
  <si>
    <t>縣立泉州國小</t>
  </si>
  <si>
    <t>雲林縣立新興國小</t>
  </si>
  <si>
    <t>縣立尚德國小</t>
  </si>
  <si>
    <t>縣立褒忠國小</t>
  </si>
  <si>
    <t>縣立龍巖國小</t>
  </si>
  <si>
    <t>雲林縣立復興國小</t>
  </si>
  <si>
    <t>縣立潮厝華德福實驗國小</t>
  </si>
  <si>
    <t>私立聖心國小</t>
  </si>
  <si>
    <t>市立八里國小</t>
  </si>
  <si>
    <t>市立長坑國小</t>
  </si>
  <si>
    <t>市立米倉國小</t>
  </si>
  <si>
    <t>市立大崁國小</t>
  </si>
  <si>
    <t>市立三芝國小</t>
  </si>
  <si>
    <t>新北市立橫山國小</t>
  </si>
  <si>
    <t>新北市立興華國小</t>
  </si>
  <si>
    <t>市立三重國小</t>
  </si>
  <si>
    <t>新北市立永福國小</t>
  </si>
  <si>
    <t>新北市立光榮國小</t>
  </si>
  <si>
    <t>市立厚德國小</t>
  </si>
  <si>
    <t>市立碧華國小</t>
  </si>
  <si>
    <t>新北市立三光國小</t>
  </si>
  <si>
    <t>市立光興國小</t>
  </si>
  <si>
    <t>新北市立正義國小</t>
  </si>
  <si>
    <t>新北市立修德國小</t>
  </si>
  <si>
    <t>市立二重國小</t>
  </si>
  <si>
    <t>市立興穀國小</t>
  </si>
  <si>
    <t>市立重陽國小</t>
  </si>
  <si>
    <t>市立五華國小</t>
  </si>
  <si>
    <t>市立集美國小</t>
  </si>
  <si>
    <t>市立北大國小</t>
  </si>
  <si>
    <t>市立三峽國小</t>
  </si>
  <si>
    <t>新北市立大埔國小</t>
  </si>
  <si>
    <t>市立民義國小</t>
  </si>
  <si>
    <t>市立成福國小</t>
  </si>
  <si>
    <t>新北市立大成國小</t>
  </si>
  <si>
    <t>新北市立建安國小</t>
  </si>
  <si>
    <t>市立插角國小</t>
  </si>
  <si>
    <t>市立有木國小</t>
  </si>
  <si>
    <t>市立五寮國小</t>
  </si>
  <si>
    <t>新北市立安溪國小</t>
  </si>
  <si>
    <t>新北市立介壽國小</t>
  </si>
  <si>
    <t>市立中園國小</t>
  </si>
  <si>
    <t>市立龍埔國小</t>
  </si>
  <si>
    <t>新北市裕德高級中等學校附設國小</t>
  </si>
  <si>
    <t>私立福瑞斯特高中附設國小</t>
  </si>
  <si>
    <t>新北市立土城國小</t>
  </si>
  <si>
    <t>新北市立清水國小</t>
  </si>
  <si>
    <t>新北市立頂埔國小</t>
  </si>
  <si>
    <t>市立廣福國小</t>
  </si>
  <si>
    <t>市立樂利國小</t>
  </si>
  <si>
    <t>市立安和國小</t>
  </si>
  <si>
    <t>新北市立中和國小</t>
  </si>
  <si>
    <t>新北市立復興國小</t>
  </si>
  <si>
    <t>市立興南國小</t>
  </si>
  <si>
    <t>市立秀山國小</t>
  </si>
  <si>
    <t>市立積穗國小</t>
  </si>
  <si>
    <t>新北市立自強國小</t>
  </si>
  <si>
    <t>市立錦和國小</t>
  </si>
  <si>
    <t>市立景新國小</t>
  </si>
  <si>
    <t>新北市立光復國小</t>
  </si>
  <si>
    <t>市立成州國小</t>
  </si>
  <si>
    <t>市立更寮國小</t>
  </si>
  <si>
    <t>市立五股國小</t>
  </si>
  <si>
    <t>市立德音國小</t>
  </si>
  <si>
    <t>市立平溪國小</t>
  </si>
  <si>
    <t>市立菁桐國小</t>
  </si>
  <si>
    <t>市立十分國小</t>
  </si>
  <si>
    <t>私立育才國小</t>
  </si>
  <si>
    <t>私立及人國小</t>
  </si>
  <si>
    <t>私立竹林國小</t>
  </si>
  <si>
    <t>市立永和國小</t>
  </si>
  <si>
    <t>市立秀朗國小</t>
  </si>
  <si>
    <t>市立頂溪國小</t>
  </si>
  <si>
    <t>市立網溪國小</t>
  </si>
  <si>
    <t>市立永平國小</t>
  </si>
  <si>
    <t>新北市立石門國小</t>
  </si>
  <si>
    <t>市立乾華國小</t>
  </si>
  <si>
    <t>市立老梅國小</t>
  </si>
  <si>
    <t>市立石碇國小</t>
  </si>
  <si>
    <t>新北市立和平國小</t>
  </si>
  <si>
    <t>市立永定國小</t>
  </si>
  <si>
    <t>市立雲海國小</t>
  </si>
  <si>
    <t>市立汐止國小</t>
  </si>
  <si>
    <t>新北市立長安國小</t>
  </si>
  <si>
    <t>市立保長國小</t>
  </si>
  <si>
    <t>新北市立崇德國小</t>
  </si>
  <si>
    <t>市立北港國小</t>
  </si>
  <si>
    <t>市立北峰國小</t>
  </si>
  <si>
    <t>新北市立東山國小</t>
  </si>
  <si>
    <t>市立白雲國小</t>
  </si>
  <si>
    <t>市立樟樹國小</t>
  </si>
  <si>
    <t>市立秀峰國小</t>
  </si>
  <si>
    <t>市立金龍國小</t>
  </si>
  <si>
    <t>市立青山國(中)小</t>
  </si>
  <si>
    <t>新北市立坪林國小</t>
  </si>
  <si>
    <t>新北市林口康橋高中附設國小</t>
  </si>
  <si>
    <t>市立新林國小</t>
  </si>
  <si>
    <t>新北市立東湖國小</t>
  </si>
  <si>
    <t>市立林口國小</t>
  </si>
  <si>
    <t>新北市立南勢國小</t>
  </si>
  <si>
    <t>市立嘉寶國小</t>
  </si>
  <si>
    <t>市立瑞平國小</t>
  </si>
  <si>
    <t>市立興福國小</t>
  </si>
  <si>
    <t>市立麗園國小</t>
  </si>
  <si>
    <t>市立麗林國小</t>
  </si>
  <si>
    <t>市立頭湖國小</t>
  </si>
  <si>
    <t>市立板橋國小</t>
  </si>
  <si>
    <t>新北市立國光國小</t>
  </si>
  <si>
    <t>新北市立新埔國小</t>
  </si>
  <si>
    <t>市立埔墘國小</t>
  </si>
  <si>
    <t>新北市立莒光國小</t>
  </si>
  <si>
    <t>市立後埔國小</t>
  </si>
  <si>
    <t>市立海山國小</t>
  </si>
  <si>
    <t>市立江翠國小</t>
  </si>
  <si>
    <t>市立文聖國小</t>
  </si>
  <si>
    <t>新北市立沙崙國小</t>
  </si>
  <si>
    <t>新北市立文德國小</t>
  </si>
  <si>
    <t>新北市立中山國小</t>
  </si>
  <si>
    <t>新北市立實踐國小</t>
  </si>
  <si>
    <t>市立大觀國小</t>
  </si>
  <si>
    <t>新北市立溪洲國小</t>
  </si>
  <si>
    <t>新北市立信義國小</t>
  </si>
  <si>
    <t>新北市立重慶國小</t>
  </si>
  <si>
    <t>新北市立金山國小</t>
  </si>
  <si>
    <t>市立中角國小</t>
  </si>
  <si>
    <t>新北市立三和國小</t>
  </si>
  <si>
    <t>市立金美國小</t>
  </si>
  <si>
    <t>市立泰山國小</t>
  </si>
  <si>
    <t>市立明志國小</t>
  </si>
  <si>
    <t>市立同榮國小</t>
  </si>
  <si>
    <t>市立義學國小</t>
  </si>
  <si>
    <t>私立信賢種籽親子實小</t>
  </si>
  <si>
    <t>市立烏來國(中)小</t>
  </si>
  <si>
    <t>市立德拉楠民族實驗小學</t>
  </si>
  <si>
    <t>市立貢寮國小</t>
  </si>
  <si>
    <t>市立福隆國小</t>
  </si>
  <si>
    <t>市立澳底國小</t>
  </si>
  <si>
    <t>市立和美國小</t>
  </si>
  <si>
    <t>市立福連國小</t>
  </si>
  <si>
    <t>私立淡江高中附設國小</t>
  </si>
  <si>
    <t>市立淡水國小</t>
  </si>
  <si>
    <t>新北市立育英國小</t>
  </si>
  <si>
    <t>新北市立文化國小</t>
  </si>
  <si>
    <t>市立天生國小</t>
  </si>
  <si>
    <t>新北市立水源國小</t>
  </si>
  <si>
    <t>新北市立興仁國小</t>
  </si>
  <si>
    <t>市立忠山實驗小學</t>
  </si>
  <si>
    <t>市立屯山國小</t>
  </si>
  <si>
    <t>市立中泰國小</t>
  </si>
  <si>
    <t>新北市立坪頂國小</t>
  </si>
  <si>
    <t>新北市立竹圍國小</t>
  </si>
  <si>
    <t>市立鄧公國小</t>
  </si>
  <si>
    <t>新北市立新興國小</t>
  </si>
  <si>
    <t>新北市立新市國小</t>
  </si>
  <si>
    <t>新北市立深坑國小</t>
  </si>
  <si>
    <t>私立康橋高中附設國小</t>
  </si>
  <si>
    <t>市立新店國小</t>
  </si>
  <si>
    <t>市立直潭國小</t>
  </si>
  <si>
    <t>市立青潭國小</t>
  </si>
  <si>
    <t>市立雙峰國小</t>
  </si>
  <si>
    <t>市立大豐國小</t>
  </si>
  <si>
    <t>新北市立中正國小</t>
  </si>
  <si>
    <t>市立安坑國小</t>
  </si>
  <si>
    <t>市立雙城國小</t>
  </si>
  <si>
    <t>市立屈尺國小</t>
  </si>
  <si>
    <t>新北市立龜山國小</t>
  </si>
  <si>
    <t>新北市立新和國小</t>
  </si>
  <si>
    <t>市立北新國小</t>
  </si>
  <si>
    <t>市立達觀國(中)小</t>
  </si>
  <si>
    <t>新北市立新莊國小</t>
  </si>
  <si>
    <t>新北市立中港國小</t>
  </si>
  <si>
    <t>市立思賢國小</t>
  </si>
  <si>
    <t>市立頭前國小</t>
  </si>
  <si>
    <t>市立國泰國小</t>
  </si>
  <si>
    <t>市立豐年國小</t>
  </si>
  <si>
    <t>市立丹鳳國小</t>
  </si>
  <si>
    <t>新北市立光華國小</t>
  </si>
  <si>
    <t>市立民安國小</t>
  </si>
  <si>
    <t>市立昌隆國小</t>
  </si>
  <si>
    <t>市立興化國小</t>
  </si>
  <si>
    <t>市立榮富國小</t>
  </si>
  <si>
    <t>市立裕民國小</t>
  </si>
  <si>
    <t>新北市立新泰國小</t>
  </si>
  <si>
    <t>市立中信國小</t>
  </si>
  <si>
    <t>市立昌平國小</t>
  </si>
  <si>
    <t>市立瑞芳國小</t>
  </si>
  <si>
    <t>新北市立義方國小</t>
  </si>
  <si>
    <t>市立瑞柑國小</t>
  </si>
  <si>
    <t>市立瑞濱國小</t>
  </si>
  <si>
    <t>市立九份國小</t>
  </si>
  <si>
    <t>市立瓜山國小</t>
  </si>
  <si>
    <t>市立濂洞國小</t>
  </si>
  <si>
    <t>市立猴硐-蒙特梭利實小</t>
  </si>
  <si>
    <t>市立瑞亭國小</t>
  </si>
  <si>
    <t>市立吉慶國小</t>
  </si>
  <si>
    <t>市立鼻頭國小</t>
  </si>
  <si>
    <t>市立萬里國小</t>
  </si>
  <si>
    <t>市立野柳國小</t>
  </si>
  <si>
    <t>新北市立大鵬國小</t>
  </si>
  <si>
    <t>市立大坪國小</t>
  </si>
  <si>
    <t>市立崁腳國小</t>
  </si>
  <si>
    <t>新北市立樹林國小</t>
  </si>
  <si>
    <t>新北市立文林國小</t>
  </si>
  <si>
    <t>新北市立大同國小</t>
  </si>
  <si>
    <t>市立武林國小</t>
  </si>
  <si>
    <t>市立山佳國小</t>
  </si>
  <si>
    <t>市立育德國小</t>
  </si>
  <si>
    <t>市立柑園國小</t>
  </si>
  <si>
    <t>市立三多國小</t>
  </si>
  <si>
    <t>市立彭福國小</t>
  </si>
  <si>
    <t>市立育林國小</t>
  </si>
  <si>
    <t>市立桃子腳國(中)小</t>
  </si>
  <si>
    <t>新北市立雙溪國小</t>
  </si>
  <si>
    <t>市立柑林國小</t>
  </si>
  <si>
    <t>市立上林國小</t>
  </si>
  <si>
    <t>市立牡丹國小</t>
  </si>
  <si>
    <t>市立蘆洲國小</t>
  </si>
  <si>
    <t>市立鷺江國小</t>
  </si>
  <si>
    <t>新北市立成功國小</t>
  </si>
  <si>
    <t>新北市立仁愛國小</t>
  </si>
  <si>
    <t>新北市立忠義國小</t>
  </si>
  <si>
    <t>市立鶯歌國小</t>
  </si>
  <si>
    <t>市立二橋國小</t>
  </si>
  <si>
    <t>市立中湖國小</t>
  </si>
  <si>
    <t>新北市立鳳鳴國小</t>
  </si>
  <si>
    <t>新北市立建國國小</t>
  </si>
  <si>
    <t>市立永吉國小</t>
  </si>
  <si>
    <t>市立昌福國小</t>
  </si>
  <si>
    <t>國立清華大學附小</t>
  </si>
  <si>
    <t>新竹市立北門國小</t>
  </si>
  <si>
    <t>市立民富國小</t>
  </si>
  <si>
    <t>新竹市立西門國小</t>
  </si>
  <si>
    <t>市立載熙國小</t>
  </si>
  <si>
    <t>市立南寮國小</t>
  </si>
  <si>
    <t>市立舊社國小</t>
  </si>
  <si>
    <t>國立竹科實驗高級中等學校附設國小</t>
  </si>
  <si>
    <t>私立曙光國小</t>
  </si>
  <si>
    <t>私立新竹市康橋國(中)小</t>
  </si>
  <si>
    <t>市立新竹國小</t>
  </si>
  <si>
    <t>新竹市立東門國小</t>
  </si>
  <si>
    <t>市立竹蓮國小</t>
  </si>
  <si>
    <t>新竹市立東園國小</t>
  </si>
  <si>
    <t>新竹市立三民國小</t>
  </si>
  <si>
    <t>新竹市立龍山國小</t>
  </si>
  <si>
    <t>市立關東國小</t>
  </si>
  <si>
    <t>新竹市立建功國小</t>
  </si>
  <si>
    <t>新竹市立水源國小</t>
  </si>
  <si>
    <t>市立陽光國小</t>
  </si>
  <si>
    <t>市立科園國小</t>
  </si>
  <si>
    <t>市立高峰國小</t>
  </si>
  <si>
    <t>市立青草湖國小</t>
  </si>
  <si>
    <t>市立關埔國小</t>
  </si>
  <si>
    <t>市立香山國小</t>
  </si>
  <si>
    <t>市立虎林國小</t>
  </si>
  <si>
    <t>市立港南國小</t>
  </si>
  <si>
    <t>市立大庄國小</t>
  </si>
  <si>
    <t>新竹市立茄苳國小</t>
  </si>
  <si>
    <t>市立朝山國小</t>
  </si>
  <si>
    <t>新竹市立大湖國小</t>
  </si>
  <si>
    <t>新竹市立內湖國小</t>
  </si>
  <si>
    <t>市立南隘國小</t>
  </si>
  <si>
    <t>新竹市立頂埔國小</t>
  </si>
  <si>
    <t>市立華德福實驗國(中)小</t>
  </si>
  <si>
    <t>縣立五峰國小</t>
  </si>
  <si>
    <t>縣立桃山國小</t>
  </si>
  <si>
    <t>縣立花園國小</t>
  </si>
  <si>
    <t>新竹縣立北埔國小</t>
  </si>
  <si>
    <t>縣立大坪國小</t>
  </si>
  <si>
    <t>縣立尖石國小</t>
  </si>
  <si>
    <t>新竹縣立嘉興國小</t>
  </si>
  <si>
    <t>縣立新樂國小</t>
  </si>
  <si>
    <t>縣立梅花國小</t>
  </si>
  <si>
    <t>新竹縣立錦屏國小</t>
  </si>
  <si>
    <t>縣立玉峰國小</t>
  </si>
  <si>
    <t>縣立石磊國小</t>
  </si>
  <si>
    <t>縣立秀巒國小</t>
  </si>
  <si>
    <t>新竹縣立新光國小</t>
  </si>
  <si>
    <t>私立康乃薾國(中)小</t>
  </si>
  <si>
    <t>縣立竹北國小</t>
  </si>
  <si>
    <t>新竹縣立中正國小</t>
  </si>
  <si>
    <t>縣立竹仁國小</t>
  </si>
  <si>
    <t>新竹縣立新社國小</t>
  </si>
  <si>
    <t>縣立六家國小</t>
  </si>
  <si>
    <t>新竹縣立東海國小</t>
  </si>
  <si>
    <t>新竹縣立豐田國小</t>
  </si>
  <si>
    <t>縣立麻園國小</t>
  </si>
  <si>
    <t>新竹縣立新港國小</t>
  </si>
  <si>
    <t>縣立鳳岡國小</t>
  </si>
  <si>
    <t>縣立博愛國小</t>
  </si>
  <si>
    <t>新竹縣立光明國小</t>
  </si>
  <si>
    <t>縣立十興國小</t>
  </si>
  <si>
    <t>新竹縣立興隆國小</t>
  </si>
  <si>
    <t>新竹縣立東興國小</t>
  </si>
  <si>
    <t>縣立安興國小</t>
  </si>
  <si>
    <t>縣立嘉豐國小</t>
  </si>
  <si>
    <t>私立上智國小</t>
  </si>
  <si>
    <t>縣立竹東國小</t>
  </si>
  <si>
    <t>新竹縣立中山國小</t>
  </si>
  <si>
    <t>新竹縣立大同國小</t>
  </si>
  <si>
    <t>縣立二重國小</t>
  </si>
  <si>
    <t>縣立竹中國小</t>
  </si>
  <si>
    <t>縣立員崠國小</t>
  </si>
  <si>
    <t>新竹縣立陸豐國小</t>
  </si>
  <si>
    <t>新竹縣立瑞峰國小</t>
  </si>
  <si>
    <t>新竹縣立上館國小</t>
  </si>
  <si>
    <t>縣立芎林國小</t>
  </si>
  <si>
    <t>縣立碧潭國小</t>
  </si>
  <si>
    <t>縣立五龍國小</t>
  </si>
  <si>
    <t>縣立峨眉國小</t>
  </si>
  <si>
    <t>縣立富興國小</t>
  </si>
  <si>
    <t>縣立新湖國小</t>
  </si>
  <si>
    <t>新竹縣立和興國小</t>
  </si>
  <si>
    <t>縣立信勢國小</t>
  </si>
  <si>
    <t>縣立湖口國小</t>
  </si>
  <si>
    <t>新竹縣立長安國小</t>
  </si>
  <si>
    <t>新竹縣立中興國小</t>
  </si>
  <si>
    <t>新竹縣立華興國小</t>
  </si>
  <si>
    <t>新竹縣立新埔國小</t>
  </si>
  <si>
    <t>縣立新星國小</t>
  </si>
  <si>
    <t>縣立照門國小</t>
  </si>
  <si>
    <t>新竹縣立清水國小</t>
  </si>
  <si>
    <t>縣立照東國小</t>
  </si>
  <si>
    <t>縣立北平華德福實驗學校(國小)</t>
  </si>
  <si>
    <t>新竹縣立枋寮國小</t>
  </si>
  <si>
    <t>縣立寶石國小</t>
  </si>
  <si>
    <t>新竹縣立文山國小</t>
  </si>
  <si>
    <t>縣立山崎國小</t>
  </si>
  <si>
    <t>新竹縣立福興國小</t>
  </si>
  <si>
    <t>新竹縣立新豐國小</t>
  </si>
  <si>
    <t>縣立瑞興國小</t>
  </si>
  <si>
    <t>縣立福龍國小</t>
  </si>
  <si>
    <t>縣立埔和國小</t>
  </si>
  <si>
    <t>縣立松林國小</t>
  </si>
  <si>
    <t>縣立橫山國小</t>
  </si>
  <si>
    <t>縣立田寮國小</t>
  </si>
  <si>
    <t>縣立大肚國小</t>
  </si>
  <si>
    <t>新竹縣立沙坑國小</t>
  </si>
  <si>
    <t>新竹縣立內灣國小</t>
  </si>
  <si>
    <t>縣立關西國小</t>
  </si>
  <si>
    <t>縣立東安國小</t>
  </si>
  <si>
    <t>縣立石光國小</t>
  </si>
  <si>
    <t>新竹縣立坪林國小</t>
  </si>
  <si>
    <t>新竹縣立南和國小</t>
  </si>
  <si>
    <t>新竹縣立太平國小</t>
  </si>
  <si>
    <t>新竹縣立東光國小</t>
  </si>
  <si>
    <t>縣立錦山國小</t>
  </si>
  <si>
    <t>縣立玉山國小</t>
  </si>
  <si>
    <t>新竹縣立寶山國小</t>
  </si>
  <si>
    <t>新竹縣立新城國小</t>
  </si>
  <si>
    <t>新竹縣立雙溪國小</t>
  </si>
  <si>
    <t>嘉義市立博愛國小</t>
  </si>
  <si>
    <t>市立垂楊國小</t>
  </si>
  <si>
    <t>嘉義市立大同國小</t>
  </si>
  <si>
    <t>市立志航國小</t>
  </si>
  <si>
    <t>市立僑平國小</t>
  </si>
  <si>
    <t>市立北園國小</t>
  </si>
  <si>
    <t>市立育人國小</t>
  </si>
  <si>
    <t>市立世賢國小</t>
  </si>
  <si>
    <t>市立興嘉國小</t>
  </si>
  <si>
    <t>市立港坪國小</t>
  </si>
  <si>
    <t>國立嘉義大學附小</t>
  </si>
  <si>
    <t>市立崇文國小</t>
  </si>
  <si>
    <t>嘉義市立民族國小</t>
  </si>
  <si>
    <t>市立宣信國小</t>
  </si>
  <si>
    <t>市立嘉北國小</t>
  </si>
  <si>
    <t>嘉義市立林森國小</t>
  </si>
  <si>
    <t>市立精忠國小</t>
  </si>
  <si>
    <t>市立蘭潭國小</t>
  </si>
  <si>
    <t>市立興安國小</t>
  </si>
  <si>
    <t>嘉義市立文雅國小</t>
  </si>
  <si>
    <t>縣立大林國小</t>
  </si>
  <si>
    <t>嘉義縣立三和國小</t>
  </si>
  <si>
    <t>縣立中林國小</t>
  </si>
  <si>
    <t>縣立社團國小</t>
  </si>
  <si>
    <t>嘉義縣立平林國小</t>
  </si>
  <si>
    <t>縣立大埔國(中)小</t>
  </si>
  <si>
    <t>縣立中埔國小</t>
  </si>
  <si>
    <t>嘉義縣立大有國小</t>
  </si>
  <si>
    <t>嘉義縣立中山國小</t>
  </si>
  <si>
    <t>縣立頂六國小</t>
  </si>
  <si>
    <t>縣立和睦國小</t>
  </si>
  <si>
    <t>縣立同仁國小</t>
  </si>
  <si>
    <t>縣立沄水國小</t>
  </si>
  <si>
    <t>縣立社口國小</t>
  </si>
  <si>
    <t>嘉義縣立和興國小</t>
  </si>
  <si>
    <t>縣立蒜頭國小</t>
  </si>
  <si>
    <t>縣立六腳國小</t>
  </si>
  <si>
    <t>縣立六美國小</t>
  </si>
  <si>
    <t>縣立灣內國小</t>
  </si>
  <si>
    <t>縣立更寮國小</t>
  </si>
  <si>
    <t>縣立北美國小</t>
  </si>
  <si>
    <t>縣立太保國小</t>
  </si>
  <si>
    <t>縣立安東國小</t>
  </si>
  <si>
    <t>縣立南新國小</t>
  </si>
  <si>
    <t>嘉義縣立新埤國小</t>
  </si>
  <si>
    <t>縣立水上國小</t>
  </si>
  <si>
    <t>縣立大崙國小</t>
  </si>
  <si>
    <t>縣立柳林國小</t>
  </si>
  <si>
    <t>縣立忠和國小</t>
  </si>
  <si>
    <t>縣立義興國小</t>
  </si>
  <si>
    <t>嘉義縣立成功國小</t>
  </si>
  <si>
    <t>縣立北回國小</t>
  </si>
  <si>
    <t>縣立南靖國小</t>
  </si>
  <si>
    <t>縣立布袋國小</t>
  </si>
  <si>
    <t>嘉義縣立景山國小</t>
  </si>
  <si>
    <t>嘉義縣立永安國小</t>
  </si>
  <si>
    <t>縣立過溝國小</t>
  </si>
  <si>
    <t>縣立貴林國小</t>
  </si>
  <si>
    <t>縣立新塭國小</t>
  </si>
  <si>
    <t>縣立新岑國小</t>
  </si>
  <si>
    <t>縣立好美國小</t>
  </si>
  <si>
    <t>縣立布新國小</t>
  </si>
  <si>
    <t>縣立民雄國小</t>
  </si>
  <si>
    <t>嘉義縣立東榮國小</t>
  </si>
  <si>
    <t>縣立三興國小</t>
  </si>
  <si>
    <t>縣立菁埔國小</t>
  </si>
  <si>
    <t>縣立興中國小</t>
  </si>
  <si>
    <t>嘉義縣立秀林國小</t>
  </si>
  <si>
    <t>縣立松山國小</t>
  </si>
  <si>
    <t>縣立大崎國小</t>
  </si>
  <si>
    <t>縣立福樂國小</t>
  </si>
  <si>
    <t>縣立朴子國小</t>
  </si>
  <si>
    <t>嘉義縣立大同國小</t>
  </si>
  <si>
    <t>嘉義縣立雙溪國小</t>
  </si>
  <si>
    <t>縣立竹村國小</t>
  </si>
  <si>
    <t>縣立松梅國小</t>
  </si>
  <si>
    <t>縣立大鄉國小</t>
  </si>
  <si>
    <t>縣立祥和國小</t>
  </si>
  <si>
    <t>縣立竹崎國小</t>
  </si>
  <si>
    <t>縣立龍山國小</t>
  </si>
  <si>
    <t>縣立鹿滿國小</t>
  </si>
  <si>
    <t>縣立圓崇國小</t>
  </si>
  <si>
    <t>嘉義縣立內埔國小</t>
  </si>
  <si>
    <t>嘉義縣立桃源國小</t>
  </si>
  <si>
    <t>嘉義縣立中和國小</t>
  </si>
  <si>
    <t>嘉義縣立中興國小</t>
  </si>
  <si>
    <t>嘉義縣立光華國小</t>
  </si>
  <si>
    <t>縣立義仁國小</t>
  </si>
  <si>
    <t>嘉義縣立沙坑國小</t>
  </si>
  <si>
    <t>縣立東石國小</t>
  </si>
  <si>
    <t>縣立塭港國小</t>
  </si>
  <si>
    <t>縣立三江國小</t>
  </si>
  <si>
    <t>縣立龍港國小</t>
  </si>
  <si>
    <t>縣立下楫國小</t>
  </si>
  <si>
    <t>縣立港墘國小</t>
  </si>
  <si>
    <t>縣立龍崗國小</t>
  </si>
  <si>
    <t>縣立網寮國小</t>
  </si>
  <si>
    <t>縣立達邦國小</t>
  </si>
  <si>
    <t>縣立十字國小</t>
  </si>
  <si>
    <t>縣立來吉國小</t>
  </si>
  <si>
    <t>縣立豐山實驗國(中)小</t>
  </si>
  <si>
    <t>縣立山美國小</t>
  </si>
  <si>
    <t>縣立新美國小</t>
  </si>
  <si>
    <t>縣立阿里山國(中)小</t>
  </si>
  <si>
    <t>縣立香林國小</t>
  </si>
  <si>
    <t>縣立茶山國小</t>
  </si>
  <si>
    <t>縣立梅山國小</t>
  </si>
  <si>
    <t>縣立梅圳國小</t>
  </si>
  <si>
    <t>嘉義縣立太平國小</t>
  </si>
  <si>
    <t>縣立太興國小</t>
  </si>
  <si>
    <t>縣立瑞里國小</t>
  </si>
  <si>
    <t>嘉義縣立大南國小</t>
  </si>
  <si>
    <t>嘉義縣立瑞峰國小</t>
  </si>
  <si>
    <t>縣立太和國小</t>
  </si>
  <si>
    <t>嘉義縣立仁和國小</t>
  </si>
  <si>
    <t>縣立梅北國小</t>
  </si>
  <si>
    <t>縣立鹿草國小</t>
  </si>
  <si>
    <t>縣立重寮國小</t>
  </si>
  <si>
    <t>縣立下潭國小</t>
  </si>
  <si>
    <t>縣立竹園國小</t>
  </si>
  <si>
    <t>縣立後塘國小</t>
  </si>
  <si>
    <t>嘉義縣立民和國小</t>
  </si>
  <si>
    <t>縣立內甕國小</t>
  </si>
  <si>
    <t>嘉義縣立黎明國小</t>
  </si>
  <si>
    <t>嘉義縣立大湖國小</t>
  </si>
  <si>
    <t>縣立隙頂國小</t>
  </si>
  <si>
    <t>嘉義縣立新港國小</t>
  </si>
  <si>
    <t>嘉義縣立文昌國小</t>
  </si>
  <si>
    <t>嘉義縣立月眉國小</t>
  </si>
  <si>
    <t>縣立古民國小</t>
  </si>
  <si>
    <t>嘉義縣立復興國小</t>
  </si>
  <si>
    <t>縣立安和國小</t>
  </si>
  <si>
    <t>嘉義縣立溪口國小</t>
  </si>
  <si>
    <t>縣立美林國小</t>
  </si>
  <si>
    <t>縣立柴林國小</t>
  </si>
  <si>
    <t>縣立柳溝國小</t>
  </si>
  <si>
    <t>縣立義竹國小</t>
  </si>
  <si>
    <t>嘉義縣立光榮國小</t>
  </si>
  <si>
    <t>縣立過路國小</t>
  </si>
  <si>
    <t>縣立和順國小</t>
  </si>
  <si>
    <t>嘉義縣立南興國小</t>
  </si>
  <si>
    <t>縣立二水國小</t>
  </si>
  <si>
    <t>彰化縣立復興國小</t>
  </si>
  <si>
    <t>縣立源泉國小</t>
  </si>
  <si>
    <t>縣立二林國小</t>
  </si>
  <si>
    <t>彰化縣立興華國小</t>
  </si>
  <si>
    <t>彰化縣立中正國小</t>
  </si>
  <si>
    <t>縣立育德國小</t>
  </si>
  <si>
    <t>縣立香田國小</t>
  </si>
  <si>
    <t>彰化縣立廣興國小</t>
  </si>
  <si>
    <t>縣立萬興國小</t>
  </si>
  <si>
    <t>彰化縣立新生國小</t>
  </si>
  <si>
    <t>彰化縣立中興國小</t>
  </si>
  <si>
    <t>縣立原斗國(中)小</t>
  </si>
  <si>
    <t>縣立萬合國小</t>
  </si>
  <si>
    <t>縣立大村國小</t>
  </si>
  <si>
    <t>縣立大西國小</t>
  </si>
  <si>
    <t>縣立村上國小</t>
  </si>
  <si>
    <t>縣立村東國小</t>
  </si>
  <si>
    <t>縣立大城國小</t>
  </si>
  <si>
    <t>縣立西港國小</t>
  </si>
  <si>
    <t>縣立美豐國小</t>
  </si>
  <si>
    <t>縣立潭墘國小</t>
  </si>
  <si>
    <t>縣立北斗國小</t>
  </si>
  <si>
    <t>縣立萬來國小</t>
  </si>
  <si>
    <t>縣立螺青國小</t>
  </si>
  <si>
    <t>彰化縣立大新國小</t>
  </si>
  <si>
    <t>縣立螺陽國小</t>
  </si>
  <si>
    <t>縣立永靖國小</t>
  </si>
  <si>
    <t>縣立福德國小</t>
  </si>
  <si>
    <t>彰化縣立永興國小</t>
  </si>
  <si>
    <t>彰化縣立福興國小</t>
  </si>
  <si>
    <t>彰化縣立德興國小</t>
  </si>
  <si>
    <t>縣立田中國小</t>
  </si>
  <si>
    <t>縣立三潭國小</t>
  </si>
  <si>
    <t>縣立大安國小</t>
  </si>
  <si>
    <t>縣立內安國小</t>
  </si>
  <si>
    <t>彰化縣立東和國小</t>
  </si>
  <si>
    <t>彰化縣立明禮國小</t>
  </si>
  <si>
    <t>彰化縣立新民國小</t>
  </si>
  <si>
    <t>縣立田尾國小</t>
  </si>
  <si>
    <t>縣立南鎮國小</t>
  </si>
  <si>
    <t>彰化縣立陸豐國小</t>
  </si>
  <si>
    <t>縣立仁豐國小</t>
  </si>
  <si>
    <t>縣立竹塘國小</t>
  </si>
  <si>
    <t>縣立田頭國小</t>
  </si>
  <si>
    <t>縣立民靖國小</t>
  </si>
  <si>
    <t>彰化縣立長安國小</t>
  </si>
  <si>
    <t>彰化縣立土庫國小</t>
  </si>
  <si>
    <t>彰化縣立新港國小</t>
  </si>
  <si>
    <t>縣立伸東國小</t>
  </si>
  <si>
    <t>縣立伸仁國小</t>
  </si>
  <si>
    <t>彰化縣立大同國小</t>
  </si>
  <si>
    <t>縣立秀水國小</t>
  </si>
  <si>
    <t>縣立馬興國小</t>
  </si>
  <si>
    <t>縣立華龍國小</t>
  </si>
  <si>
    <t>縣立明正國小</t>
  </si>
  <si>
    <t>縣立陝西國小</t>
  </si>
  <si>
    <t>縣立育民國小</t>
  </si>
  <si>
    <t>縣立和美國小</t>
  </si>
  <si>
    <t>縣立和東國小</t>
  </si>
  <si>
    <t>縣立大嘉國小</t>
  </si>
  <si>
    <t>彰化縣立大榮國小</t>
  </si>
  <si>
    <t>彰化縣立新庄國小</t>
  </si>
  <si>
    <t>縣立培英國小</t>
  </si>
  <si>
    <t>縣立和仁國小</t>
  </si>
  <si>
    <t>縣立社頭國小</t>
  </si>
  <si>
    <t>彰化縣立橋頭國小</t>
  </si>
  <si>
    <t>縣立朝興國小</t>
  </si>
  <si>
    <t>彰化縣立清水國小</t>
  </si>
  <si>
    <t>縣立湳雅國小</t>
  </si>
  <si>
    <t>縣立舊社國小</t>
  </si>
  <si>
    <t>縣立崙雅國小</t>
  </si>
  <si>
    <t>縣立芳苑國小</t>
  </si>
  <si>
    <t>彰化縣立後寮國小</t>
  </si>
  <si>
    <t>縣立民權華德福實驗國(中)小</t>
  </si>
  <si>
    <t>縣立育華國小</t>
  </si>
  <si>
    <t>縣立草湖國小</t>
  </si>
  <si>
    <t>縣立建新國小</t>
  </si>
  <si>
    <t>縣立漢寶國小</t>
  </si>
  <si>
    <t>縣立王功國小</t>
  </si>
  <si>
    <t>縣立新寶國小</t>
  </si>
  <si>
    <t>縣立路上國小</t>
  </si>
  <si>
    <t>縣立花壇國小</t>
  </si>
  <si>
    <t>縣立文祥國小</t>
  </si>
  <si>
    <t>彰化縣立華南國小</t>
  </si>
  <si>
    <t>縣立僑愛國小</t>
  </si>
  <si>
    <t>縣立三春國小</t>
  </si>
  <si>
    <t>彰化縣立白沙國小</t>
  </si>
  <si>
    <t>縣立芬園國小</t>
  </si>
  <si>
    <t>彰化縣立富山國小</t>
  </si>
  <si>
    <t>彰化縣立寶山國小</t>
  </si>
  <si>
    <t>彰化縣立同安國小</t>
  </si>
  <si>
    <t>縣立文德國小</t>
  </si>
  <si>
    <t>縣立茄荖國小</t>
  </si>
  <si>
    <t>縣立員林國小</t>
  </si>
  <si>
    <t>彰化縣立育英國小</t>
  </si>
  <si>
    <t>縣立靜修國小</t>
  </si>
  <si>
    <t>縣立僑信國小</t>
  </si>
  <si>
    <t>縣立員東國小</t>
  </si>
  <si>
    <t>縣立饒明國小</t>
  </si>
  <si>
    <t>縣立東山國小</t>
  </si>
  <si>
    <t>彰化縣立青山國小</t>
  </si>
  <si>
    <t>縣立明湖國小</t>
  </si>
  <si>
    <t>縣立埔心國小</t>
  </si>
  <si>
    <t>彰化縣立太平國小</t>
  </si>
  <si>
    <t>縣立舊館國小</t>
  </si>
  <si>
    <t>縣立羅厝國小</t>
  </si>
  <si>
    <t>縣立鳳霞國小</t>
  </si>
  <si>
    <t>縣立梧鳳國小</t>
  </si>
  <si>
    <t>縣立明聖國小</t>
  </si>
  <si>
    <t>縣立埔鹽國小</t>
  </si>
  <si>
    <t>縣立大園國小</t>
  </si>
  <si>
    <t>彰化縣立南港國小</t>
  </si>
  <si>
    <t>縣立好修國小</t>
  </si>
  <si>
    <t>彰化縣立永樂國小</t>
  </si>
  <si>
    <t>縣立新水國小</t>
  </si>
  <si>
    <t>縣立天盛國小</t>
  </si>
  <si>
    <t>縣立埤頭國小</t>
  </si>
  <si>
    <t>縣立合興國小</t>
  </si>
  <si>
    <t>縣立豐崙國小</t>
  </si>
  <si>
    <t>縣立芙朝國小</t>
  </si>
  <si>
    <t>彰化縣立中和國小</t>
  </si>
  <si>
    <t>彰化縣立大湖國小</t>
  </si>
  <si>
    <t>縣立鹿港國小</t>
  </si>
  <si>
    <t>縣立文開國小</t>
  </si>
  <si>
    <t>縣立洛津國小</t>
  </si>
  <si>
    <t>縣立海埔國小</t>
  </si>
  <si>
    <t>彰化縣立新興國小</t>
  </si>
  <si>
    <t>縣立草港國小</t>
  </si>
  <si>
    <t>縣立頂番國小</t>
  </si>
  <si>
    <t>彰化縣立東興國小</t>
  </si>
  <si>
    <t>縣立鹿東國小</t>
  </si>
  <si>
    <t>縣立鹿江國際國(中)小</t>
  </si>
  <si>
    <t>縣立溪州國小</t>
  </si>
  <si>
    <t>縣立僑義國小</t>
  </si>
  <si>
    <t>縣立三條國小</t>
  </si>
  <si>
    <t>彰化縣立水尾國小</t>
  </si>
  <si>
    <t>縣立潮洋國小</t>
  </si>
  <si>
    <t>彰化縣立成功國小</t>
  </si>
  <si>
    <t>縣立圳寮國小</t>
  </si>
  <si>
    <t>縣立大莊國小</t>
  </si>
  <si>
    <t>彰化縣立南州國小</t>
  </si>
  <si>
    <t>縣立溪湖國小</t>
  </si>
  <si>
    <t>縣立東溪國小</t>
  </si>
  <si>
    <t>彰化縣立湖西國小</t>
  </si>
  <si>
    <t>縣立湖東國小</t>
  </si>
  <si>
    <t>縣立湖南國小</t>
  </si>
  <si>
    <t>縣立媽厝國小</t>
  </si>
  <si>
    <t>縣立湖北國小</t>
  </si>
  <si>
    <t>財團法人正德高中附設國小</t>
  </si>
  <si>
    <t>彰化縣立中山國小</t>
  </si>
  <si>
    <t>彰化縣立民生國小</t>
  </si>
  <si>
    <t>彰化縣立平和國小</t>
  </si>
  <si>
    <t>縣立南郭國小</t>
  </si>
  <si>
    <t>彰化縣立南興國小</t>
  </si>
  <si>
    <t>縣立東芳國小</t>
  </si>
  <si>
    <t>縣立泰和國小</t>
  </si>
  <si>
    <t>彰化縣立三民國小</t>
  </si>
  <si>
    <t>縣立聯興國小</t>
  </si>
  <si>
    <t>縣立大竹國小</t>
  </si>
  <si>
    <t>縣立國聖國小</t>
  </si>
  <si>
    <t>縣立快官國小</t>
  </si>
  <si>
    <t>縣立石牌國小</t>
  </si>
  <si>
    <t>彰化縣立忠孝國小</t>
  </si>
  <si>
    <t>縣立信義國(中)小</t>
  </si>
  <si>
    <t>彰化縣立大成國小</t>
  </si>
  <si>
    <t>縣立管嶼國小</t>
  </si>
  <si>
    <t>彰化縣立文昌國小</t>
  </si>
  <si>
    <t>彰化縣立西勢國小</t>
  </si>
  <si>
    <t>彰化縣立大興國小</t>
  </si>
  <si>
    <t>彰化縣立永豐國小</t>
  </si>
  <si>
    <t>縣立日新國小</t>
  </si>
  <si>
    <t>縣立育新國小</t>
  </si>
  <si>
    <t>縣立線西國小</t>
  </si>
  <si>
    <t>縣立曉陽國小</t>
  </si>
  <si>
    <t>臺中市立大甲國小</t>
  </si>
  <si>
    <t>市立德化國小</t>
  </si>
  <si>
    <t>市立大甲區文昌國小</t>
  </si>
  <si>
    <t>市立順天國小</t>
  </si>
  <si>
    <t>市立文武國小</t>
  </si>
  <si>
    <t>市立日南國小</t>
  </si>
  <si>
    <t>臺中市立東明國小</t>
  </si>
  <si>
    <t>市立華龍國小</t>
  </si>
  <si>
    <t>市立西岐國小</t>
  </si>
  <si>
    <t>臺中市立東陽國小</t>
  </si>
  <si>
    <t>臺中市立大安國小</t>
  </si>
  <si>
    <t>臺中市立三光國小</t>
  </si>
  <si>
    <t>市立海墘國小</t>
  </si>
  <si>
    <t>市立大安區永安國小</t>
  </si>
  <si>
    <t>市立大肚國小</t>
  </si>
  <si>
    <t>臺中市立瑞峰國小</t>
  </si>
  <si>
    <t>臺中市立永順國小</t>
  </si>
  <si>
    <t>市立追分國小</t>
  </si>
  <si>
    <t>臺中市立大忠國小</t>
  </si>
  <si>
    <t>市立山陽國小</t>
  </si>
  <si>
    <t>市立瑞井國小</t>
  </si>
  <si>
    <t>市立大里國小</t>
  </si>
  <si>
    <t>市立內新國小</t>
  </si>
  <si>
    <t>市立崇光國小</t>
  </si>
  <si>
    <t>市立塗城國小</t>
  </si>
  <si>
    <t>市立瑞城國小</t>
  </si>
  <si>
    <t>市立健民國小</t>
  </si>
  <si>
    <t>市立草湖國小</t>
  </si>
  <si>
    <t>市立益民國小</t>
  </si>
  <si>
    <t>市立大元國小</t>
  </si>
  <si>
    <t>市立永隆國小</t>
  </si>
  <si>
    <t>市立美群國小</t>
  </si>
  <si>
    <t>市立立新國小</t>
  </si>
  <si>
    <t>市立大雅國小</t>
  </si>
  <si>
    <t>臺中市立三和國小</t>
  </si>
  <si>
    <t>市立大明國小</t>
  </si>
  <si>
    <t>市立上楓國小</t>
  </si>
  <si>
    <t>市立汝鎏國小</t>
  </si>
  <si>
    <t>臺中市立陽明國小</t>
  </si>
  <si>
    <t>臺中市立文雅國小</t>
  </si>
  <si>
    <t>市立六寶國小</t>
  </si>
  <si>
    <t>市立中區光復國小</t>
  </si>
  <si>
    <t>市立新高國小</t>
  </si>
  <si>
    <t>市立太平區太平國小</t>
  </si>
  <si>
    <t>市立宜欣國小</t>
  </si>
  <si>
    <t>臺中市立新光國小</t>
  </si>
  <si>
    <t>臺中市立坪林國小</t>
  </si>
  <si>
    <t>市立光隆國小</t>
  </si>
  <si>
    <t>市立黃竹國小</t>
  </si>
  <si>
    <t>市立頭汴國小</t>
  </si>
  <si>
    <t>市立東汴國小</t>
  </si>
  <si>
    <t>市立建平國小</t>
  </si>
  <si>
    <t>市立太平區中華國小</t>
  </si>
  <si>
    <t>市立東平國小</t>
  </si>
  <si>
    <t>市立新平國小</t>
  </si>
  <si>
    <t>市立車籠埔國小</t>
  </si>
  <si>
    <t>市立長億國小</t>
  </si>
  <si>
    <t>私立葳格高中附設國小</t>
  </si>
  <si>
    <t>私立磊川華德福實驗教育學校附設國小</t>
  </si>
  <si>
    <t>私立慎齋小學</t>
  </si>
  <si>
    <t>私立明道普霖斯頓小學</t>
  </si>
  <si>
    <t>市立北屯國小</t>
  </si>
  <si>
    <t>市立僑孝國小</t>
  </si>
  <si>
    <t>市立四張犁國小</t>
  </si>
  <si>
    <t>市立松竹國小</t>
  </si>
  <si>
    <t>市立軍功國小</t>
  </si>
  <si>
    <t>市立北屯區大坑國小</t>
  </si>
  <si>
    <t>市立逢甲國小</t>
  </si>
  <si>
    <t>臺中市立建功國小</t>
  </si>
  <si>
    <t>市立北屯區新興國小</t>
  </si>
  <si>
    <t>臺中市立仁愛國小</t>
  </si>
  <si>
    <t>市立北屯區文昌國小</t>
  </si>
  <si>
    <t>市立文心國小</t>
  </si>
  <si>
    <t>臺中市立四維國小</t>
  </si>
  <si>
    <t>市立陳平國小</t>
  </si>
  <si>
    <t>臺中市立東光國小</t>
  </si>
  <si>
    <t>臺中市立仁美國小</t>
  </si>
  <si>
    <t>臺中市立廍子國小</t>
  </si>
  <si>
    <t>國立臺中教大附小</t>
  </si>
  <si>
    <t>私立育仁國小</t>
  </si>
  <si>
    <t>市立北區太平國小</t>
  </si>
  <si>
    <t>市立北區中華國小</t>
  </si>
  <si>
    <t>市立篤行國小</t>
  </si>
  <si>
    <t>市立健行國小</t>
  </si>
  <si>
    <t>市立省三國小</t>
  </si>
  <si>
    <t>臺中市立立人國小</t>
  </si>
  <si>
    <t>市立賴厝國小</t>
  </si>
  <si>
    <t>市立外埔國小</t>
  </si>
  <si>
    <t>臺中市立安定國小</t>
  </si>
  <si>
    <t>市立鐵山國小</t>
  </si>
  <si>
    <t>市立馬鳴國小</t>
  </si>
  <si>
    <t>臺中市立水美國小</t>
  </si>
  <si>
    <t>市立石岡國小</t>
  </si>
  <si>
    <t>市立土牛國小</t>
  </si>
  <si>
    <t>市立內埔國小</t>
  </si>
  <si>
    <t>市立后里國小</t>
  </si>
  <si>
    <t>市立月眉國小</t>
  </si>
  <si>
    <t>市立七星國小</t>
  </si>
  <si>
    <t>臺中市立育英國小</t>
  </si>
  <si>
    <t>市立后里區泰安國小</t>
  </si>
  <si>
    <t>私立東大附中附設國小</t>
  </si>
  <si>
    <t>私立麗?國(中)小</t>
  </si>
  <si>
    <t>市立西屯國小</t>
  </si>
  <si>
    <t>市立西屯區泰安國小</t>
  </si>
  <si>
    <t>臺中市立大鵬國小</t>
  </si>
  <si>
    <t>市立西屯區永安國小</t>
  </si>
  <si>
    <t>市立協和國小</t>
  </si>
  <si>
    <t>市立大仁國小</t>
  </si>
  <si>
    <t>臺中市立重慶國小</t>
  </si>
  <si>
    <t>市立何厝國小</t>
  </si>
  <si>
    <t>市立國安國小</t>
  </si>
  <si>
    <t>市立上石國小</t>
  </si>
  <si>
    <t>市立上安國小</t>
  </si>
  <si>
    <t>臺中市立長安國小</t>
  </si>
  <si>
    <t>市立惠來國小</t>
  </si>
  <si>
    <t>市立東海國小</t>
  </si>
  <si>
    <t>臺中市立忠孝國小</t>
  </si>
  <si>
    <t>市立忠信國小</t>
  </si>
  <si>
    <t>臺中市立大同國小</t>
  </si>
  <si>
    <t>市立忠明國小</t>
  </si>
  <si>
    <t>市立西區中正國小</t>
  </si>
  <si>
    <t>臺中市立大勇國小</t>
  </si>
  <si>
    <t>市立沙鹿國小</t>
  </si>
  <si>
    <t>市立文光國小</t>
  </si>
  <si>
    <t>市立竹林國小</t>
  </si>
  <si>
    <t>臺中市立北勢國小</t>
  </si>
  <si>
    <t>市立公明國小</t>
  </si>
  <si>
    <t>臺中市立公館國小</t>
  </si>
  <si>
    <t>市立鹿峰國小</t>
  </si>
  <si>
    <t>市立和平區和平國小</t>
  </si>
  <si>
    <t>市立白冷國小</t>
  </si>
  <si>
    <t>市立博屋瑪國小</t>
  </si>
  <si>
    <t>市立中坑國小</t>
  </si>
  <si>
    <t>臺中市立平等國小</t>
  </si>
  <si>
    <t>市立德芙蘭國小</t>
  </si>
  <si>
    <t>市立自由國小</t>
  </si>
  <si>
    <t>市立梨山國(中)小</t>
  </si>
  <si>
    <t>市立臺中國小</t>
  </si>
  <si>
    <t>市立大智國小</t>
  </si>
  <si>
    <t>市立東區成功國小</t>
  </si>
  <si>
    <t>市立進德國小</t>
  </si>
  <si>
    <t>臺中市立力行國小</t>
  </si>
  <si>
    <t>市立樂業國小</t>
  </si>
  <si>
    <t>臺中市立東勢國小</t>
  </si>
  <si>
    <t>臺中市立中山國小</t>
  </si>
  <si>
    <t>市立石城國小</t>
  </si>
  <si>
    <t>市立東勢區成功國小</t>
  </si>
  <si>
    <t>市立石角國小</t>
  </si>
  <si>
    <t>市立中科國小</t>
  </si>
  <si>
    <t>市立新成國小</t>
  </si>
  <si>
    <t>臺中市立明正國小</t>
  </si>
  <si>
    <t>市立新盛國小</t>
  </si>
  <si>
    <t>臺中市立東新國小</t>
  </si>
  <si>
    <t>市立南屯國小</t>
  </si>
  <si>
    <t>市立鎮平國小</t>
  </si>
  <si>
    <t>臺中市立文山國小</t>
  </si>
  <si>
    <t>市立春安國小</t>
  </si>
  <si>
    <t>市立黎明國小</t>
  </si>
  <si>
    <t>市立南屯區東興國小</t>
  </si>
  <si>
    <t>臺中市立大新國小</t>
  </si>
  <si>
    <t>市立永春國小</t>
  </si>
  <si>
    <t>市立惠文國小</t>
  </si>
  <si>
    <t>市立大墩國小</t>
  </si>
  <si>
    <t>私立明德高中附設國小</t>
  </si>
  <si>
    <t>市立南區和平國小</t>
  </si>
  <si>
    <t>臺中市立國光國小</t>
  </si>
  <si>
    <t>臺中市立信義國小</t>
  </si>
  <si>
    <t>市立樹義國小</t>
  </si>
  <si>
    <t>市立樹德國小</t>
  </si>
  <si>
    <t>華德福大地實驗學校附設國小</t>
  </si>
  <si>
    <t>市立烏日國小</t>
  </si>
  <si>
    <t>市立僑仁國小</t>
  </si>
  <si>
    <t>市立喀哩國小</t>
  </si>
  <si>
    <t>臺中市立東園國小</t>
  </si>
  <si>
    <t>市立溪尾國小</t>
  </si>
  <si>
    <t>市立旭光國小</t>
  </si>
  <si>
    <t>市立五光國小</t>
  </si>
  <si>
    <t>市立九德國小</t>
  </si>
  <si>
    <t>市立神岡國小</t>
  </si>
  <si>
    <t>市立豐洲國小</t>
  </si>
  <si>
    <t>市立社口國小</t>
  </si>
  <si>
    <t>市立圳堵國小</t>
  </si>
  <si>
    <t>市立岸裡國小</t>
  </si>
  <si>
    <t>市立梧棲國小</t>
  </si>
  <si>
    <t>市立梧南國小</t>
  </si>
  <si>
    <t>市立梧棲區中正國小</t>
  </si>
  <si>
    <t>市立永寧國小</t>
  </si>
  <si>
    <t>臺中市立中港國小</t>
  </si>
  <si>
    <t>市立大德國小</t>
  </si>
  <si>
    <t>臺中市立清水國小</t>
  </si>
  <si>
    <t>市立西寧國小</t>
  </si>
  <si>
    <t>臺中市立建國國小</t>
  </si>
  <si>
    <t>市立大秀國小</t>
  </si>
  <si>
    <t>市立三田國小</t>
  </si>
  <si>
    <t>市立甲南國小</t>
  </si>
  <si>
    <t>市立高美國小</t>
  </si>
  <si>
    <t>市立大楊國小</t>
  </si>
  <si>
    <t>臺中市立東山國小</t>
  </si>
  <si>
    <t>市立?榔國小</t>
  </si>
  <si>
    <t>市立吳厝國小</t>
  </si>
  <si>
    <t>市立新社國小</t>
  </si>
  <si>
    <t>市立新社區東興國小</t>
  </si>
  <si>
    <t>市立大南國小</t>
  </si>
  <si>
    <t>市立協成國小</t>
  </si>
  <si>
    <t>市立大林國小</t>
  </si>
  <si>
    <t>臺中市立崑山國小</t>
  </si>
  <si>
    <t>臺中市立中和國小</t>
  </si>
  <si>
    <t>市立福民國小</t>
  </si>
  <si>
    <t>私立華盛頓國小</t>
  </si>
  <si>
    <t>市立潭子國小</t>
  </si>
  <si>
    <t>市立僑忠國小</t>
  </si>
  <si>
    <t>市立東寶國小</t>
  </si>
  <si>
    <t>市立潭子區新興國小</t>
  </si>
  <si>
    <t>市立潭陽國小</t>
  </si>
  <si>
    <t>市立頭家國小</t>
  </si>
  <si>
    <t>臺中市立龍山國小</t>
  </si>
  <si>
    <t>市立龍井國小</t>
  </si>
  <si>
    <t>市立龍津國小</t>
  </si>
  <si>
    <t>市立龍海國小</t>
  </si>
  <si>
    <t>市立龍港國小</t>
  </si>
  <si>
    <t>市立龍泉國小</t>
  </si>
  <si>
    <t>市立龍峰國小</t>
  </si>
  <si>
    <t>市立豐原國小</t>
  </si>
  <si>
    <t>市立瑞穗國小</t>
  </si>
  <si>
    <t>市立南陽國小</t>
  </si>
  <si>
    <t>市立富春國小</t>
  </si>
  <si>
    <t>市立豐村國小</t>
  </si>
  <si>
    <t>市立翁子國小</t>
  </si>
  <si>
    <t>市立豐田國小</t>
  </si>
  <si>
    <t>市立合作國小</t>
  </si>
  <si>
    <t>市立葫蘆墩國小</t>
  </si>
  <si>
    <t>市立福陽國小</t>
  </si>
  <si>
    <t>市立霧峰國小</t>
  </si>
  <si>
    <t>市立僑榮國小</t>
  </si>
  <si>
    <t>市立四德國小</t>
  </si>
  <si>
    <t>臺中市立五福國小</t>
  </si>
  <si>
    <t>市立萬豐國小</t>
  </si>
  <si>
    <t>市立峰谷國小</t>
  </si>
  <si>
    <t>市立桐林國小</t>
  </si>
  <si>
    <t>臺中市立復興國小</t>
  </si>
  <si>
    <t>市立霧峰區光正國小</t>
  </si>
  <si>
    <t>市立吉峰國小</t>
  </si>
  <si>
    <t>市立光復國(中)小</t>
  </si>
  <si>
    <t>私立泰北高中附設國小</t>
  </si>
  <si>
    <t>私立華興中學附設國小</t>
  </si>
  <si>
    <t>市立士林國小</t>
  </si>
  <si>
    <t>市立士東國小</t>
  </si>
  <si>
    <t>市立福林國小</t>
  </si>
  <si>
    <t>市立陽明山國小</t>
  </si>
  <si>
    <t>臺北市立社子國小</t>
  </si>
  <si>
    <t>市立雨聲國小</t>
  </si>
  <si>
    <t>市立富安國小</t>
  </si>
  <si>
    <t>市立劍潭國小</t>
  </si>
  <si>
    <t>市立溪山實驗國小</t>
  </si>
  <si>
    <t>臺北市立平等國小</t>
  </si>
  <si>
    <t>市立百齡國小</t>
  </si>
  <si>
    <t>臺北市立雙溪國小</t>
  </si>
  <si>
    <t>市立葫蘆國小</t>
  </si>
  <si>
    <t>市立雨農國小</t>
  </si>
  <si>
    <t>市立天母國小</t>
  </si>
  <si>
    <t>臺北市立文昌國小</t>
  </si>
  <si>
    <t>市立芝山國小</t>
  </si>
  <si>
    <t>市立蘭雅國小</t>
  </si>
  <si>
    <t>市立三玉國小</t>
  </si>
  <si>
    <t>市立蓬萊國小</t>
  </si>
  <si>
    <t>臺北市立日新國小</t>
  </si>
  <si>
    <t>臺北市立太平國小</t>
  </si>
  <si>
    <t>市立永樂國小</t>
  </si>
  <si>
    <t>市立雙蓮國小</t>
  </si>
  <si>
    <t>臺北市立大同國小</t>
  </si>
  <si>
    <t>市立大龍國小</t>
  </si>
  <si>
    <t>臺北市立延平國小</t>
  </si>
  <si>
    <t>臺北市立大橋國小</t>
  </si>
  <si>
    <t>國立臺北教大實小</t>
  </si>
  <si>
    <t>私立復興實驗高中附設國小</t>
  </si>
  <si>
    <t>私立立人國(中)小</t>
  </si>
  <si>
    <t>私立新民小學</t>
  </si>
  <si>
    <t>臺北市立龍安國小</t>
  </si>
  <si>
    <t>臺北市立大安國小</t>
  </si>
  <si>
    <t>市立幸安國小</t>
  </si>
  <si>
    <t>臺北市立建安國小</t>
  </si>
  <si>
    <t>臺北市立仁愛國小</t>
  </si>
  <si>
    <t>市立金華國小</t>
  </si>
  <si>
    <t>市立古亭國小</t>
  </si>
  <si>
    <t>市立銘傳國小</t>
  </si>
  <si>
    <t>市立公館國小</t>
  </si>
  <si>
    <t>臺北市立新生國小</t>
  </si>
  <si>
    <t>市立和平實驗國小</t>
  </si>
  <si>
    <t>臺北市立中山國小</t>
  </si>
  <si>
    <t>臺北市立中正國小</t>
  </si>
  <si>
    <t>臺北市立長安國小</t>
  </si>
  <si>
    <t>市立長春國小</t>
  </si>
  <si>
    <t>市立大直國小</t>
  </si>
  <si>
    <t>市立大佳國小</t>
  </si>
  <si>
    <t>市立五常國小</t>
  </si>
  <si>
    <t>市立吉林國小</t>
  </si>
  <si>
    <t>市立懷生國小</t>
  </si>
  <si>
    <t>臺北市立永安國小</t>
  </si>
  <si>
    <t>市立濱江國小</t>
  </si>
  <si>
    <t>市立螢橋國小</t>
  </si>
  <si>
    <t>臺北市立河堤國小</t>
  </si>
  <si>
    <t>臺北市立忠義國小</t>
  </si>
  <si>
    <t>市立國語實小</t>
  </si>
  <si>
    <t>臺北市立南門國小</t>
  </si>
  <si>
    <t>臺北市立東門國小</t>
  </si>
  <si>
    <t>臺北市立忠孝國小</t>
  </si>
  <si>
    <t>臺北市立大學附小</t>
  </si>
  <si>
    <t>國立臺灣戲曲學院附設國小</t>
  </si>
  <si>
    <t>臺北市立內湖國小</t>
  </si>
  <si>
    <t>市立碧湖國小</t>
  </si>
  <si>
    <t>市立潭美國小</t>
  </si>
  <si>
    <t>臺北市立東湖國小</t>
  </si>
  <si>
    <t>市立西湖國小</t>
  </si>
  <si>
    <t>市立康寧國小</t>
  </si>
  <si>
    <t>市立明湖國小</t>
  </si>
  <si>
    <t>市立麗山國小</t>
  </si>
  <si>
    <t>市立新湖國小</t>
  </si>
  <si>
    <t>市立文湖國小</t>
  </si>
  <si>
    <t>臺北市立大湖國小</t>
  </si>
  <si>
    <t>市立南湖國小</t>
  </si>
  <si>
    <t>市立麗湖國小</t>
  </si>
  <si>
    <t>國立政大實小</t>
  </si>
  <si>
    <t>臺北市靜心高中附設國小</t>
  </si>
  <si>
    <t>私立中山小學</t>
  </si>
  <si>
    <t>私立再興小學</t>
  </si>
  <si>
    <t>市立景美國小</t>
  </si>
  <si>
    <t>市立武功國小</t>
  </si>
  <si>
    <t>市立興德國小</t>
  </si>
  <si>
    <t>市立溪口國小</t>
  </si>
  <si>
    <t>市立興隆國小</t>
  </si>
  <si>
    <t>市立志清國小</t>
  </si>
  <si>
    <t>市立景興國小</t>
  </si>
  <si>
    <t>臺北市立木柵國小</t>
  </si>
  <si>
    <t>市立永建國小</t>
  </si>
  <si>
    <t>臺北市立實踐國小</t>
  </si>
  <si>
    <t>市立博嘉實驗國小</t>
  </si>
  <si>
    <t>市立指南實小</t>
  </si>
  <si>
    <t>市立明道國小</t>
  </si>
  <si>
    <t>市立萬芳國小</t>
  </si>
  <si>
    <t>臺北市立力行國小</t>
  </si>
  <si>
    <t>市立萬興國小</t>
  </si>
  <si>
    <t>市立萬福國小</t>
  </si>
  <si>
    <t>臺北市立興華國小</t>
  </si>
  <si>
    <t>市立辛亥國小</t>
  </si>
  <si>
    <t>臺北市私立奎山實驗高級中學附設國小</t>
  </si>
  <si>
    <t>私立薇閣小學</t>
  </si>
  <si>
    <t>市立北投國小</t>
  </si>
  <si>
    <t>市立逸仙國小</t>
  </si>
  <si>
    <t>市立石牌國小</t>
  </si>
  <si>
    <t>市立關渡國小</t>
  </si>
  <si>
    <t>市立湖田實驗國小</t>
  </si>
  <si>
    <t>市立清江國小</t>
  </si>
  <si>
    <t>市立泉源實驗國小</t>
  </si>
  <si>
    <t>市立大屯國小</t>
  </si>
  <si>
    <t>市立湖山國小</t>
  </si>
  <si>
    <t>臺北市立桃源國小</t>
  </si>
  <si>
    <t>臺北市立文林國小</t>
  </si>
  <si>
    <t>臺北市立義方國小</t>
  </si>
  <si>
    <t>市立立農國小</t>
  </si>
  <si>
    <t>臺北市立明德國小</t>
  </si>
  <si>
    <t>臺北市立文化國小</t>
  </si>
  <si>
    <t>私立育達高中附設國小</t>
  </si>
  <si>
    <t>市立松山國小</t>
  </si>
  <si>
    <t>市立西松國小</t>
  </si>
  <si>
    <t>市立敦化國小</t>
  </si>
  <si>
    <t>臺北市立民生國小</t>
  </si>
  <si>
    <t>市立民權國小</t>
  </si>
  <si>
    <t>臺北市立民族國小</t>
  </si>
  <si>
    <t>臺北市立三民國小</t>
  </si>
  <si>
    <t>市立健康國小</t>
  </si>
  <si>
    <t>市立興雅國小</t>
  </si>
  <si>
    <t>臺北市立光復國小</t>
  </si>
  <si>
    <t>市立三興國小</t>
  </si>
  <si>
    <t>臺北市立信義國小</t>
  </si>
  <si>
    <t>市立吳興國小</t>
  </si>
  <si>
    <t>市立福德國小</t>
  </si>
  <si>
    <t>臺北市立博愛國小</t>
  </si>
  <si>
    <t>市立雙永國小</t>
  </si>
  <si>
    <t>市立南港國小</t>
  </si>
  <si>
    <t>市立舊莊國小</t>
  </si>
  <si>
    <t>市立玉成國小</t>
  </si>
  <si>
    <t>市立成德國小</t>
  </si>
  <si>
    <t>市立胡適國小</t>
  </si>
  <si>
    <t>臺北市立東新國小</t>
  </si>
  <si>
    <t>臺北市立修德國小</t>
  </si>
  <si>
    <t>私立光仁小學</t>
  </si>
  <si>
    <t>臺北市立新和國小</t>
  </si>
  <si>
    <t>市立雙園國小</t>
  </si>
  <si>
    <t>臺北市立東園國小</t>
  </si>
  <si>
    <t>市立大理國小</t>
  </si>
  <si>
    <t>市立西園國小</t>
  </si>
  <si>
    <t>市立萬大國小</t>
  </si>
  <si>
    <t>市立華江國小</t>
  </si>
  <si>
    <t>臺北市立西門國小</t>
  </si>
  <si>
    <t>市立老松國小</t>
  </si>
  <si>
    <t>臺北市立龍山國小</t>
  </si>
  <si>
    <t>市立福星國小</t>
  </si>
  <si>
    <t>縣立尚武國小</t>
  </si>
  <si>
    <t>縣立大武國小</t>
  </si>
  <si>
    <t>縣立大鳥國小</t>
  </si>
  <si>
    <t>縣立大王國小</t>
  </si>
  <si>
    <t>縣立香蘭國小</t>
  </si>
  <si>
    <t>臺東縣立三和國小</t>
  </si>
  <si>
    <t>縣立美和國小</t>
  </si>
  <si>
    <t>臺東縣立大溪國小</t>
  </si>
  <si>
    <t>臺東縣立三民國小</t>
  </si>
  <si>
    <t>臺東縣立成功國小</t>
  </si>
  <si>
    <t>臺東縣立信義國小</t>
  </si>
  <si>
    <t>縣立三仙國小</t>
  </si>
  <si>
    <t>臺東縣立忠孝國小</t>
  </si>
  <si>
    <t>縣立福原國小</t>
  </si>
  <si>
    <t>縣立大坡國小</t>
  </si>
  <si>
    <t>臺東縣立萬安國小</t>
  </si>
  <si>
    <t>縣立賓朗國小</t>
  </si>
  <si>
    <t>縣立溫泉國小</t>
  </si>
  <si>
    <t>縣立利嘉國小</t>
  </si>
  <si>
    <t>縣立初鹿國小</t>
  </si>
  <si>
    <t>縣立東成國小</t>
  </si>
  <si>
    <t>臺東縣立富山國小</t>
  </si>
  <si>
    <t>臺東縣立大南國小</t>
  </si>
  <si>
    <t>臺東縣立太平國小</t>
  </si>
  <si>
    <t>臺東縣立桃源國小</t>
  </si>
  <si>
    <t>縣立武陵國小</t>
  </si>
  <si>
    <t>縣立鸞山國小</t>
  </si>
  <si>
    <t>臺東縣立紅葉國小</t>
  </si>
  <si>
    <t>臺東縣立東河國小</t>
  </si>
  <si>
    <t>縣立都蘭國小</t>
  </si>
  <si>
    <t>縣立泰源國小</t>
  </si>
  <si>
    <t>縣立北源國小</t>
  </si>
  <si>
    <t>臺東縣立興隆國小</t>
  </si>
  <si>
    <t>縣立嘉蘭國小</t>
  </si>
  <si>
    <t>縣立介達國小</t>
  </si>
  <si>
    <t>臺東縣立新興國小</t>
  </si>
  <si>
    <t>縣立賓茂國小</t>
  </si>
  <si>
    <t>縣立長濱國小</t>
  </si>
  <si>
    <t>縣立寧埔國小</t>
  </si>
  <si>
    <t>縣立竹湖國小</t>
  </si>
  <si>
    <t>縣立三間國小</t>
  </si>
  <si>
    <t>縣立樟原國小</t>
  </si>
  <si>
    <t>縣立海端國小</t>
  </si>
  <si>
    <t>縣立初來國小</t>
  </si>
  <si>
    <t>臺東縣立崁頂國小</t>
  </si>
  <si>
    <t>縣立廣原國小</t>
  </si>
  <si>
    <t>臺東縣立錦屏國小</t>
  </si>
  <si>
    <t>縣立加拿國小</t>
  </si>
  <si>
    <t>縣立霧鹿國小</t>
  </si>
  <si>
    <t>縣立鹿野國小</t>
  </si>
  <si>
    <t>縣立龍田國小</t>
  </si>
  <si>
    <t>臺東縣立永安國小</t>
  </si>
  <si>
    <t>縣立瑞豐國小</t>
  </si>
  <si>
    <t>縣立瑞源國小</t>
  </si>
  <si>
    <t>縣立安朔國小</t>
  </si>
  <si>
    <t>縣立土?vusam實小</t>
  </si>
  <si>
    <t>臺東縣立臺坂國小</t>
  </si>
  <si>
    <t>縣立綠島國小</t>
  </si>
  <si>
    <t>臺東縣立公館國小</t>
  </si>
  <si>
    <t>國立臺東大學附小</t>
  </si>
  <si>
    <t>臺東縣均一高中附設國小</t>
  </si>
  <si>
    <t>臺東縣立仁愛國小</t>
  </si>
  <si>
    <t>臺東縣立復興國小</t>
  </si>
  <si>
    <t>臺東縣立光明國小</t>
  </si>
  <si>
    <t>縣立寶桑國小</t>
  </si>
  <si>
    <t>臺東縣立新生國小</t>
  </si>
  <si>
    <t>縣立豐里國小</t>
  </si>
  <si>
    <t>臺東縣立豐榮國小</t>
  </si>
  <si>
    <t>縣立馬蘭國小</t>
  </si>
  <si>
    <t>縣立豐源國小</t>
  </si>
  <si>
    <t>臺東縣立康樂國小</t>
  </si>
  <si>
    <t>縣立豐年國小</t>
  </si>
  <si>
    <t>縣立卑南國小</t>
  </si>
  <si>
    <t>縣立岩灣國小</t>
  </si>
  <si>
    <t>縣立南王國小</t>
  </si>
  <si>
    <t>縣立知本國小</t>
  </si>
  <si>
    <t>縣立建和國小</t>
  </si>
  <si>
    <t>臺東縣立豐田國小</t>
  </si>
  <si>
    <t>縣立富岡國小</t>
  </si>
  <si>
    <t>臺東縣立新園國小</t>
  </si>
  <si>
    <t>臺東縣立東海國小</t>
  </si>
  <si>
    <t>縣立關山國小</t>
  </si>
  <si>
    <t>臺東縣立月眉國小</t>
  </si>
  <si>
    <t>縣立德高國小</t>
  </si>
  <si>
    <t>縣立電光國小</t>
  </si>
  <si>
    <t>縣立蘭嶼國小</t>
  </si>
  <si>
    <t>縣立椰油國小</t>
  </si>
  <si>
    <t>縣立東清國小</t>
  </si>
  <si>
    <t>縣立朗島國小</t>
  </si>
  <si>
    <t>市立七股國小</t>
  </si>
  <si>
    <t>市立後港國小</t>
  </si>
  <si>
    <t>市立竹橋國小</t>
  </si>
  <si>
    <t>市立三股國小</t>
  </si>
  <si>
    <t>市立光復生態實驗小學</t>
  </si>
  <si>
    <t>市立篤加國小</t>
  </si>
  <si>
    <t>臺南市立龍山國小</t>
  </si>
  <si>
    <t>臺南市立建功國小</t>
  </si>
  <si>
    <t>市立大文國小</t>
  </si>
  <si>
    <t>臺南市立樹林國小</t>
  </si>
  <si>
    <t>市立下營國小</t>
  </si>
  <si>
    <t>市立中營國小</t>
  </si>
  <si>
    <t>市立賀建國小</t>
  </si>
  <si>
    <t>市立甲中國小</t>
  </si>
  <si>
    <t>市立東興國小</t>
  </si>
  <si>
    <t>市立大內國小</t>
  </si>
  <si>
    <t>市立二溪國小</t>
  </si>
  <si>
    <t>市立山上國小</t>
  </si>
  <si>
    <t>國立臺南大學附小</t>
  </si>
  <si>
    <t>市立協進國小</t>
  </si>
  <si>
    <t>臺南市立永福國小</t>
  </si>
  <si>
    <t>臺南市立忠義國小</t>
  </si>
  <si>
    <t>市立進學國小</t>
  </si>
  <si>
    <t>市立仁德國小</t>
  </si>
  <si>
    <t>臺南市立文賢國小</t>
  </si>
  <si>
    <t>臺南市立長興國小</t>
  </si>
  <si>
    <t>市立依仁國小</t>
  </si>
  <si>
    <t>臺南市立大甲國小</t>
  </si>
  <si>
    <t>臺南市立仁和國小</t>
  </si>
  <si>
    <t>市立德南國小</t>
  </si>
  <si>
    <t>市立虎山實驗小學</t>
  </si>
  <si>
    <t>市立六甲國小</t>
  </si>
  <si>
    <t>市立林鳳國小</t>
  </si>
  <si>
    <t>市立嘉南國小</t>
  </si>
  <si>
    <t>臺南市立北門國小</t>
  </si>
  <si>
    <t>臺南市立蚵寮國小</t>
  </si>
  <si>
    <t>臺南市立文山國小</t>
  </si>
  <si>
    <t>市立錦湖國小</t>
  </si>
  <si>
    <t>市立雙春國小</t>
  </si>
  <si>
    <t>市立三慈國小</t>
  </si>
  <si>
    <t>私立寶仁小學</t>
  </si>
  <si>
    <t>臺南市立立人國小</t>
  </si>
  <si>
    <t>市立公園國小</t>
  </si>
  <si>
    <t>市立開元國小</t>
  </si>
  <si>
    <t>市立大光國小</t>
  </si>
  <si>
    <t>市立中西區成功國小</t>
  </si>
  <si>
    <t>市立大港國小</t>
  </si>
  <si>
    <t>市立文元國小</t>
  </si>
  <si>
    <t>市立賢北國小</t>
  </si>
  <si>
    <t>市立左鎮國小</t>
  </si>
  <si>
    <t>市立光榮實驗小學</t>
  </si>
  <si>
    <t>市立永康國小</t>
  </si>
  <si>
    <t>市立大灣國小</t>
  </si>
  <si>
    <t>市立三村國小</t>
  </si>
  <si>
    <t>市立西勢國小</t>
  </si>
  <si>
    <t>市立永康區復興國小</t>
  </si>
  <si>
    <t>臺南市立龍潭國小</t>
  </si>
  <si>
    <t>臺南市立大橋國小</t>
  </si>
  <si>
    <t>臺南市立崑山國小</t>
  </si>
  <si>
    <t>市立五王國小</t>
  </si>
  <si>
    <t>市立永信國小</t>
  </si>
  <si>
    <t>市立永康區勝利國小</t>
  </si>
  <si>
    <t>市立玉井國小</t>
  </si>
  <si>
    <t>市立層林國小</t>
  </si>
  <si>
    <t>市立白河國小</t>
  </si>
  <si>
    <t>市立玉豐國小</t>
  </si>
  <si>
    <t>市立竹門國小</t>
  </si>
  <si>
    <t>市立內角國小</t>
  </si>
  <si>
    <t>市立仙草實驗小學</t>
  </si>
  <si>
    <t>市立河東國小</t>
  </si>
  <si>
    <t>臺南市立大竹國小</t>
  </si>
  <si>
    <t>財團法人慈濟高中附設國小</t>
  </si>
  <si>
    <t>市立新南國小</t>
  </si>
  <si>
    <t>臺南市立石門國小</t>
  </si>
  <si>
    <t>市立西門實驗小學</t>
  </si>
  <si>
    <t>市立安平國小</t>
  </si>
  <si>
    <t>市立億載國小</t>
  </si>
  <si>
    <t>臺南市立安定國小</t>
  </si>
  <si>
    <t>臺南市立南安國小</t>
  </si>
  <si>
    <t>市立安定區南興國小</t>
  </si>
  <si>
    <t>市立安順國小</t>
  </si>
  <si>
    <t>市立和順國小</t>
  </si>
  <si>
    <t>市立海東國小</t>
  </si>
  <si>
    <t>市立安慶國小</t>
  </si>
  <si>
    <t>臺南市立土城國小</t>
  </si>
  <si>
    <t>市立青草國小</t>
  </si>
  <si>
    <t>市立鎮海國小</t>
  </si>
  <si>
    <t>市立顯宮國小</t>
  </si>
  <si>
    <t>臺南市立長安國小</t>
  </si>
  <si>
    <t>市立安南區南興國小</t>
  </si>
  <si>
    <t>市立安佃國小</t>
  </si>
  <si>
    <t>市立海佃國小</t>
  </si>
  <si>
    <t>市立學東國小</t>
  </si>
  <si>
    <t>市立九份子國(中)小</t>
  </si>
  <si>
    <t>市立西港國小</t>
  </si>
  <si>
    <t>市立港東國小</t>
  </si>
  <si>
    <t>市立西港區成功國小</t>
  </si>
  <si>
    <t>市立後營國小</t>
  </si>
  <si>
    <t>市立松林國小</t>
  </si>
  <si>
    <t>市立佳里國小</t>
  </si>
  <si>
    <t>市立佳興國小</t>
  </si>
  <si>
    <t>臺南市立延平國小</t>
  </si>
  <si>
    <t>市立塭內國小</t>
  </si>
  <si>
    <t>市立子龍國小</t>
  </si>
  <si>
    <t>臺南市立仁愛國小</t>
  </si>
  <si>
    <t>市立通興國小</t>
  </si>
  <si>
    <t>臺南市立信義國小</t>
  </si>
  <si>
    <t>市立官田國小</t>
  </si>
  <si>
    <t>市立隆田國小</t>
  </si>
  <si>
    <t>市立渡拔國小</t>
  </si>
  <si>
    <t>臺南市立東山國小</t>
  </si>
  <si>
    <t>市立聖賢國小</t>
  </si>
  <si>
    <t>市立東原國小</t>
  </si>
  <si>
    <t>臺南市立青山國小</t>
  </si>
  <si>
    <t>市立吉貝耍國小</t>
  </si>
  <si>
    <t>市立東區勝利國小</t>
  </si>
  <si>
    <t>臺南市立博愛國小</t>
  </si>
  <si>
    <t>市立東區大同國小</t>
  </si>
  <si>
    <t>臺南市立東光國小</t>
  </si>
  <si>
    <t>市立德高國小</t>
  </si>
  <si>
    <t>市立崇學國小</t>
  </si>
  <si>
    <t>市立東區復興國小</t>
  </si>
  <si>
    <t>市立崇明國小</t>
  </si>
  <si>
    <t>市立裕文國小</t>
  </si>
  <si>
    <t>市立南化國小</t>
  </si>
  <si>
    <t>市立北寮國小</t>
  </si>
  <si>
    <t>市立西埔國小</t>
  </si>
  <si>
    <t>市立玉山國小</t>
  </si>
  <si>
    <t>臺南市立瑞峰國小</t>
  </si>
  <si>
    <t>市立志開實驗小學</t>
  </si>
  <si>
    <t>市立南區新興國小</t>
  </si>
  <si>
    <t>市立省躬國小</t>
  </si>
  <si>
    <t>市立喜樹國小</t>
  </si>
  <si>
    <t>市立龍崗國小</t>
  </si>
  <si>
    <t>臺南市立日新國小</t>
  </si>
  <si>
    <t>市立永華國小</t>
  </si>
  <si>
    <t>市立後壁國小</t>
  </si>
  <si>
    <t>市立菁寮國小</t>
  </si>
  <si>
    <t>臺南市立安溪國小</t>
  </si>
  <si>
    <t>市立新東國小</t>
  </si>
  <si>
    <t>臺南市立永安國小</t>
  </si>
  <si>
    <t>市立新嘉國小</t>
  </si>
  <si>
    <t>市立樹人國小</t>
  </si>
  <si>
    <t>市立柳營國小</t>
  </si>
  <si>
    <t>市立果毅國小</t>
  </si>
  <si>
    <t>市立重溪國小</t>
  </si>
  <si>
    <t>市立太康國小</t>
  </si>
  <si>
    <t>市立新山國小</t>
  </si>
  <si>
    <t>市立將軍國小</t>
  </si>
  <si>
    <t>市立漚汪國小</t>
  </si>
  <si>
    <t>市立苓和國小</t>
  </si>
  <si>
    <t>市立鯤鯓國小</t>
  </si>
  <si>
    <t>市立長平國小</t>
  </si>
  <si>
    <t>市立麻豆國小</t>
  </si>
  <si>
    <t>市立培文國小</t>
  </si>
  <si>
    <t>市立文正國小</t>
  </si>
  <si>
    <t>市立大山國小</t>
  </si>
  <si>
    <t>市立安業國小</t>
  </si>
  <si>
    <t>臺南市立北勢國小</t>
  </si>
  <si>
    <t>市立港尾國小</t>
  </si>
  <si>
    <t>市立紀安國小</t>
  </si>
  <si>
    <t>市立善化國小</t>
  </si>
  <si>
    <t>市立茄拔國小</t>
  </si>
  <si>
    <t>市立善化區大同國小</t>
  </si>
  <si>
    <t>臺南市立大成國小</t>
  </si>
  <si>
    <t>臺南市立陽明國小</t>
  </si>
  <si>
    <t>市立善糖國小</t>
  </si>
  <si>
    <t>市立小新國小</t>
  </si>
  <si>
    <t>市立新化國小</t>
  </si>
  <si>
    <t>市立那拔國小</t>
  </si>
  <si>
    <t>市立口埤實驗小學</t>
  </si>
  <si>
    <t>臺南市立大新國小</t>
  </si>
  <si>
    <t>市立正新國小</t>
  </si>
  <si>
    <t>國立南科國際實驗高中附設國小</t>
  </si>
  <si>
    <t>臺南市立新市國小</t>
  </si>
  <si>
    <t>市立大社國小</t>
  </si>
  <si>
    <t>市立新營國小</t>
  </si>
  <si>
    <t>臺南市立新民國小</t>
  </si>
  <si>
    <t>市立新橋國小</t>
  </si>
  <si>
    <t>市立新營區新興國小</t>
  </si>
  <si>
    <t>市立新進國小</t>
  </si>
  <si>
    <t>市立南梓實驗小學</t>
  </si>
  <si>
    <t>臺南市立新生國小</t>
  </si>
  <si>
    <t>市立土庫國小</t>
  </si>
  <si>
    <t>市立公誠國小</t>
  </si>
  <si>
    <t>臺南市立新泰國小</t>
  </si>
  <si>
    <t>市立楠西國小</t>
  </si>
  <si>
    <t>市立學甲國小</t>
  </si>
  <si>
    <t>臺南市立中洲國小</t>
  </si>
  <si>
    <t>市立宅港國小</t>
  </si>
  <si>
    <t>市立頂洲國小</t>
  </si>
  <si>
    <t>臺南市立東陽國小</t>
  </si>
  <si>
    <t>市立龍崎國小</t>
  </si>
  <si>
    <t>市立歸仁國小</t>
  </si>
  <si>
    <t>市立歸南國小</t>
  </si>
  <si>
    <t>市立保西國小</t>
  </si>
  <si>
    <t>臺南市立大潭國小</t>
  </si>
  <si>
    <t>臺南市立文化國小</t>
  </si>
  <si>
    <t>市立紅瓦厝國小</t>
  </si>
  <si>
    <t>市立關廟國小</t>
  </si>
  <si>
    <t>臺南市立五甲國小</t>
  </si>
  <si>
    <t>市立保東國小</t>
  </si>
  <si>
    <t>市立崇和國小</t>
  </si>
  <si>
    <t>市立文和實驗小學</t>
  </si>
  <si>
    <t>臺南市立深坑國小</t>
  </si>
  <si>
    <t>臺南市立新光國小</t>
  </si>
  <si>
    <t>市立鹽水國小</t>
  </si>
  <si>
    <t>市立歡雅國小</t>
  </si>
  <si>
    <t>市立?頭港國小</t>
  </si>
  <si>
    <t>市立月津國小</t>
  </si>
  <si>
    <t>市立竹埔國小</t>
  </si>
  <si>
    <t>市立仁光國小</t>
  </si>
  <si>
    <t>市立岸內國小</t>
  </si>
  <si>
    <t>臺南市立文昌國小</t>
  </si>
  <si>
    <t>縣立七美國小</t>
  </si>
  <si>
    <t>縣立雙湖國小</t>
  </si>
  <si>
    <t>縣立中屯國小</t>
  </si>
  <si>
    <t>縣立講美國小</t>
  </si>
  <si>
    <t>縣立赤崁國小</t>
  </si>
  <si>
    <t>縣立鳥嶼國小</t>
  </si>
  <si>
    <t>縣立吉貝國小</t>
  </si>
  <si>
    <t>澎湖縣立後寮國小</t>
  </si>
  <si>
    <t>縣立合橫國小</t>
  </si>
  <si>
    <t>縣立竹灣國小</t>
  </si>
  <si>
    <t>縣立大池國小</t>
  </si>
  <si>
    <t>縣立池東國小</t>
  </si>
  <si>
    <t>縣立內垵國小</t>
  </si>
  <si>
    <t>縣立外垵國小</t>
  </si>
  <si>
    <t>縣立馬公國小</t>
  </si>
  <si>
    <t>澎湖縣立中正國小</t>
  </si>
  <si>
    <t>澎湖縣立中興國小</t>
  </si>
  <si>
    <t>澎湖縣立中山國小</t>
  </si>
  <si>
    <t>縣立石泉國小</t>
  </si>
  <si>
    <t>縣立東衛國小</t>
  </si>
  <si>
    <t>縣立興仁國小</t>
  </si>
  <si>
    <t>縣立山水國小</t>
  </si>
  <si>
    <t>縣立五德國小</t>
  </si>
  <si>
    <t>縣立時裡國小</t>
  </si>
  <si>
    <t>縣立風櫃國小</t>
  </si>
  <si>
    <t>縣立虎井國小</t>
  </si>
  <si>
    <t>縣立文澳國小</t>
  </si>
  <si>
    <t>澎湖縣立文光國小</t>
  </si>
  <si>
    <t>縣立望安國小</t>
  </si>
  <si>
    <t>縣立將軍國小</t>
  </si>
  <si>
    <t>縣立花嶼國小</t>
  </si>
  <si>
    <t>澎湖縣立成功國小</t>
  </si>
  <si>
    <t>縣立西溪國小</t>
  </si>
  <si>
    <t>澎湖縣立湖西國小</t>
  </si>
  <si>
    <t>縣立龍門國小</t>
  </si>
  <si>
    <t>縣立隘門國小</t>
  </si>
  <si>
    <t>縣立沙港國小</t>
  </si>
  <si>
    <t>縣立三星國中</t>
  </si>
  <si>
    <t>宜蘭縣立大同國中</t>
  </si>
  <si>
    <t>縣立五結國中</t>
  </si>
  <si>
    <t>縣立興中國中</t>
  </si>
  <si>
    <t>縣立利澤國中</t>
  </si>
  <si>
    <t>縣立慈心華德福實中附設國中</t>
  </si>
  <si>
    <t>縣立冬山國中</t>
  </si>
  <si>
    <t>縣立順安國中</t>
  </si>
  <si>
    <t>私立中道高中附設國中</t>
  </si>
  <si>
    <t>縣立壯圍國中</t>
  </si>
  <si>
    <t>縣立宜蘭國中</t>
  </si>
  <si>
    <t>縣立中華國中</t>
  </si>
  <si>
    <t>縣立復興國中</t>
  </si>
  <si>
    <t>縣立凱旋國中</t>
  </si>
  <si>
    <t>縣立南澳高中附設國中</t>
  </si>
  <si>
    <t>私立慧燈高中附設國中</t>
  </si>
  <si>
    <t>縣立員山國中</t>
  </si>
  <si>
    <t>縣立內城國中(小)</t>
  </si>
  <si>
    <t>縣立頭城國中</t>
  </si>
  <si>
    <t>縣立人文國中(小)</t>
  </si>
  <si>
    <t>縣立礁溪國中</t>
  </si>
  <si>
    <t>縣立吳沙國中</t>
  </si>
  <si>
    <t>縣立羅東國中</t>
  </si>
  <si>
    <t>縣立東光國中</t>
  </si>
  <si>
    <t>縣立國華國中</t>
  </si>
  <si>
    <t>縣立蘇澳國中</t>
  </si>
  <si>
    <t>縣立文化國中</t>
  </si>
  <si>
    <t>縣立南安國中</t>
  </si>
  <si>
    <t>縣立岳明國中(小)</t>
  </si>
  <si>
    <t>縣立玉里國中</t>
  </si>
  <si>
    <t>縣立玉東國中</t>
  </si>
  <si>
    <t>縣立三民國中</t>
  </si>
  <si>
    <t>縣立光復國中</t>
  </si>
  <si>
    <t>縣立富源國中</t>
  </si>
  <si>
    <t>縣立吉安國中</t>
  </si>
  <si>
    <t>縣立宜昌國中</t>
  </si>
  <si>
    <t>縣立化仁國中</t>
  </si>
  <si>
    <t>財團法人慈濟大學附中附設國中</t>
  </si>
  <si>
    <t>縣立美崙國中</t>
  </si>
  <si>
    <t>縣立花崗國中</t>
  </si>
  <si>
    <t>縣立國風國中</t>
  </si>
  <si>
    <t>花蓮縣立自強國中</t>
  </si>
  <si>
    <t>縣立富里國中</t>
  </si>
  <si>
    <t>縣立富北國中</t>
  </si>
  <si>
    <t>縣立東里國中</t>
  </si>
  <si>
    <t>私立海星高中附設國中</t>
  </si>
  <si>
    <t>縣立秀林國中</t>
  </si>
  <si>
    <t>縣立新城國中</t>
  </si>
  <si>
    <t>縣立瑞穗國中</t>
  </si>
  <si>
    <t>縣立壽豐國中</t>
  </si>
  <si>
    <t>縣立平和國中</t>
  </si>
  <si>
    <t>縣立鳳林國中</t>
  </si>
  <si>
    <t>縣立萬榮國中</t>
  </si>
  <si>
    <t>縣立豐濱國中</t>
  </si>
  <si>
    <t>縣立金沙國中</t>
  </si>
  <si>
    <t>縣立金城國中</t>
  </si>
  <si>
    <t>縣立金湖國中</t>
  </si>
  <si>
    <t>縣立金寧國中(小)</t>
  </si>
  <si>
    <t>縣立烈嶼國中</t>
  </si>
  <si>
    <t>縣立中寮國中</t>
  </si>
  <si>
    <t>縣立爽文國中</t>
  </si>
  <si>
    <t>南投縣立仁愛國中</t>
  </si>
  <si>
    <t>縣立水里國中</t>
  </si>
  <si>
    <t>南投縣立民和國中</t>
  </si>
  <si>
    <t>私立弘明實驗高中附設國中</t>
  </si>
  <si>
    <t>縣立名間國中</t>
  </si>
  <si>
    <t>縣立三光國中</t>
  </si>
  <si>
    <t>縣立竹山國中</t>
  </si>
  <si>
    <t>縣立延和國中</t>
  </si>
  <si>
    <t>縣立社寮國中</t>
  </si>
  <si>
    <t>縣立瑞竹國中</t>
  </si>
  <si>
    <t>縣立信義國中</t>
  </si>
  <si>
    <t>縣立同富國中</t>
  </si>
  <si>
    <t>縣立南投國中</t>
  </si>
  <si>
    <t>縣立南崗國中</t>
  </si>
  <si>
    <t>縣立中興國中</t>
  </si>
  <si>
    <t>縣立鳳鳴國中</t>
  </si>
  <si>
    <t>縣立營北國中</t>
  </si>
  <si>
    <t>私立普台高中附設國中</t>
  </si>
  <si>
    <t>私立均頭國中(小)</t>
  </si>
  <si>
    <t>縣立埔里國中</t>
  </si>
  <si>
    <t>縣立大成國中</t>
  </si>
  <si>
    <t>縣立宏仁國中</t>
  </si>
  <si>
    <t>私立同德高中附設國中</t>
  </si>
  <si>
    <t>縣立旭光高中附設國中</t>
  </si>
  <si>
    <t>縣立草屯國中</t>
  </si>
  <si>
    <t>縣立日新國中</t>
  </si>
  <si>
    <t>縣立國姓國中</t>
  </si>
  <si>
    <t>縣立北梅國中</t>
  </si>
  <si>
    <t>縣立北山國中</t>
  </si>
  <si>
    <t>私立三育高中附設國中</t>
  </si>
  <si>
    <t>縣立魚池國中</t>
  </si>
  <si>
    <t>縣立明潭國中</t>
  </si>
  <si>
    <t>縣立鹿谷國中</t>
  </si>
  <si>
    <t>縣立瑞峰國中</t>
  </si>
  <si>
    <t>縣立集集國中</t>
  </si>
  <si>
    <t>縣立九如國中</t>
  </si>
  <si>
    <t>私立美和高中附設國中</t>
  </si>
  <si>
    <t>縣立內埔國中</t>
  </si>
  <si>
    <t>縣立崇文國中</t>
  </si>
  <si>
    <t>縣立竹田國中</t>
  </si>
  <si>
    <t>縣立牡丹國中</t>
  </si>
  <si>
    <t>縣立車城國中</t>
  </si>
  <si>
    <t>縣立里港國中</t>
  </si>
  <si>
    <t>縣立佳冬國中</t>
  </si>
  <si>
    <t>縣立來義高中附設國中</t>
  </si>
  <si>
    <t>縣立獅子國中</t>
  </si>
  <si>
    <t>縣立枋寮高中附設國中</t>
  </si>
  <si>
    <t>縣立東港高中附設國中</t>
  </si>
  <si>
    <t>縣立東新國中</t>
  </si>
  <si>
    <t>縣立林邊國中</t>
  </si>
  <si>
    <t>私立崇華高中附設國中</t>
  </si>
  <si>
    <t>縣立長治國中</t>
  </si>
  <si>
    <t>縣立南州國中</t>
  </si>
  <si>
    <t>私立屏榮高中附設國中</t>
  </si>
  <si>
    <t>私立陸興高中附設國中</t>
  </si>
  <si>
    <t>屏東縣立大同高中附設國中</t>
  </si>
  <si>
    <t>縣立明正國中</t>
  </si>
  <si>
    <t>屏東縣立中正國中</t>
  </si>
  <si>
    <t>縣立公正國中</t>
  </si>
  <si>
    <t>縣立鶴聲國中</t>
  </si>
  <si>
    <t>縣立至正國中</t>
  </si>
  <si>
    <t>縣立恆春國中</t>
  </si>
  <si>
    <t>私立南榮國中(代用)</t>
  </si>
  <si>
    <t>縣立泰武國中</t>
  </si>
  <si>
    <t>縣立琉球國中</t>
  </si>
  <si>
    <t>縣立高樹國中</t>
  </si>
  <si>
    <t>縣立高泰國中</t>
  </si>
  <si>
    <t>縣立大路關國中(小)</t>
  </si>
  <si>
    <t>縣立新埤國中</t>
  </si>
  <si>
    <t>縣立新園國中</t>
  </si>
  <si>
    <t>縣立萬丹國中</t>
  </si>
  <si>
    <t>縣立萬新國中</t>
  </si>
  <si>
    <t>縣立萬巒國中</t>
  </si>
  <si>
    <t>縣立滿州國中</t>
  </si>
  <si>
    <t>縣立瑪家國中</t>
  </si>
  <si>
    <t>縣立潮州國中</t>
  </si>
  <si>
    <t>縣立光春國中</t>
  </si>
  <si>
    <t>縣立麟洛國中</t>
  </si>
  <si>
    <t>縣立鹽埔國中</t>
  </si>
  <si>
    <t>縣立三義高中附設國中</t>
  </si>
  <si>
    <t>縣立三灣國中</t>
  </si>
  <si>
    <t>縣立大湖國中</t>
  </si>
  <si>
    <t>縣立南湖國中</t>
  </si>
  <si>
    <t>縣立公館國中</t>
  </si>
  <si>
    <t>縣立鶴岡國中</t>
  </si>
  <si>
    <t>私立君毅高中附設國中</t>
  </si>
  <si>
    <t>苗栗縣立大同高中附設國中</t>
  </si>
  <si>
    <t>縣立竹南國中</t>
  </si>
  <si>
    <t>縣立照南國中</t>
  </si>
  <si>
    <t>縣立西湖國中</t>
  </si>
  <si>
    <t>國立卓蘭高中附設國中</t>
  </si>
  <si>
    <t>私立全人實驗高中附設國中</t>
  </si>
  <si>
    <t>縣立南庄國中</t>
  </si>
  <si>
    <t>縣立後龍國中</t>
  </si>
  <si>
    <t>縣立維真國中</t>
  </si>
  <si>
    <t>縣立新港國中(小)</t>
  </si>
  <si>
    <t>私立建臺高中附設國中</t>
  </si>
  <si>
    <t>縣立苗栗國中</t>
  </si>
  <si>
    <t>縣立大倫國中</t>
  </si>
  <si>
    <t>縣立明仁國中</t>
  </si>
  <si>
    <t>縣立苑裡高中附設國中</t>
  </si>
  <si>
    <t>縣立致民國中</t>
  </si>
  <si>
    <t>縣立泰安國中(小)</t>
  </si>
  <si>
    <t>縣立通霄國中</t>
  </si>
  <si>
    <t>縣立南和國中</t>
  </si>
  <si>
    <t>縣立烏眉國中</t>
  </si>
  <si>
    <t>縣立啟新國中</t>
  </si>
  <si>
    <t>縣立福興武術國中(小)</t>
  </si>
  <si>
    <t>縣立造橋國中</t>
  </si>
  <si>
    <t>縣立大西國中</t>
  </si>
  <si>
    <t>縣立獅潭國中</t>
  </si>
  <si>
    <t>縣立文林國中</t>
  </si>
  <si>
    <t>縣立興華高中附設國中</t>
  </si>
  <si>
    <t>縣立頭份國中</t>
  </si>
  <si>
    <t>縣立文英國中</t>
  </si>
  <si>
    <t>苗栗縣立建國國中</t>
  </si>
  <si>
    <t>縣立頭屋國中</t>
  </si>
  <si>
    <t>市立永豐高中附設國中</t>
  </si>
  <si>
    <t>市立八德國中</t>
  </si>
  <si>
    <t>桃園市立大成國中</t>
  </si>
  <si>
    <t>市立大園國中</t>
  </si>
  <si>
    <t>市立竹圍國中</t>
  </si>
  <si>
    <t>市立大溪國中</t>
  </si>
  <si>
    <t>市立仁和國中</t>
  </si>
  <si>
    <t>私立有得國中(小)</t>
  </si>
  <si>
    <t>市立新明國中</t>
  </si>
  <si>
    <t>市立內壢國中</t>
  </si>
  <si>
    <t>市立大崙國中</t>
  </si>
  <si>
    <t>市立龍岡國中</t>
  </si>
  <si>
    <t>市立興南國中</t>
  </si>
  <si>
    <t>桃園市立自強國中</t>
  </si>
  <si>
    <t>市立東興國中</t>
  </si>
  <si>
    <t>市立龍興國中</t>
  </si>
  <si>
    <t>市立過嶺國中</t>
  </si>
  <si>
    <t>市立青埔國中</t>
  </si>
  <si>
    <t>私立六和高中附設國中</t>
  </si>
  <si>
    <t>桃園市復旦高中附設國中</t>
  </si>
  <si>
    <t>市立中壢國中</t>
  </si>
  <si>
    <t>市立平南國中</t>
  </si>
  <si>
    <t>市立平興國中</t>
  </si>
  <si>
    <t>市立東安國中</t>
  </si>
  <si>
    <t>市立平鎮國中</t>
  </si>
  <si>
    <t>桃園市振聲高中附設國中</t>
  </si>
  <si>
    <t>桃園市新興高中附設國中</t>
  </si>
  <si>
    <t>私立康萊爾國中(小)</t>
  </si>
  <si>
    <t>市立桃園國中</t>
  </si>
  <si>
    <t>市立青溪國中</t>
  </si>
  <si>
    <t>市立文昌國中</t>
  </si>
  <si>
    <t>市立建國國中</t>
  </si>
  <si>
    <t>市立中興國中</t>
  </si>
  <si>
    <t>市立慈文國中</t>
  </si>
  <si>
    <t>市立福豐國中</t>
  </si>
  <si>
    <t>市立同德國中</t>
  </si>
  <si>
    <t>市立大有國中</t>
  </si>
  <si>
    <t>市立會稽國中</t>
  </si>
  <si>
    <t>市立經國國中</t>
  </si>
  <si>
    <t>市立羅浮高中附設國中</t>
  </si>
  <si>
    <t>桃園市清華高中附設國中</t>
  </si>
  <si>
    <t>市立新屋高級中等學校附設國中</t>
  </si>
  <si>
    <t>市立大坡國中</t>
  </si>
  <si>
    <t>桃園市立永安國中</t>
  </si>
  <si>
    <t>桃園市治平高中附設國中</t>
  </si>
  <si>
    <t>私立大華高中附設國中</t>
  </si>
  <si>
    <t>市立楊梅國中</t>
  </si>
  <si>
    <t>市立仁美國中</t>
  </si>
  <si>
    <t>市立富岡國中</t>
  </si>
  <si>
    <t>市立瑞原國中</t>
  </si>
  <si>
    <t>市立楊明國中</t>
  </si>
  <si>
    <t>市立楊光國中(小)</t>
  </si>
  <si>
    <t>市立瑞坪國中</t>
  </si>
  <si>
    <t>私立懷恩高中附設國中</t>
  </si>
  <si>
    <t>市立龍潭國中</t>
  </si>
  <si>
    <t>市立凌雲國中</t>
  </si>
  <si>
    <t>市立石門國中</t>
  </si>
  <si>
    <t>市立武漢國中</t>
  </si>
  <si>
    <t>市立大崗國中</t>
  </si>
  <si>
    <t>市立幸福國中</t>
  </si>
  <si>
    <t>市立龜山國中</t>
  </si>
  <si>
    <t>市立迴龍國中(小)</t>
  </si>
  <si>
    <t>市立南崁國中</t>
  </si>
  <si>
    <t>市立山腳國中</t>
  </si>
  <si>
    <t>市立大竹國中</t>
  </si>
  <si>
    <t>桃園市立光明國中</t>
  </si>
  <si>
    <t>市立觀音高中附設國中</t>
  </si>
  <si>
    <t>市立觀音國中</t>
  </si>
  <si>
    <t>市立草漯國中</t>
  </si>
  <si>
    <t>私立立志高中附設國中</t>
  </si>
  <si>
    <t>南海月光實驗學校附設國中</t>
  </si>
  <si>
    <t>市立鼎金國中</t>
  </si>
  <si>
    <t>高雄市立三民國中</t>
  </si>
  <si>
    <t>市立民族國中</t>
  </si>
  <si>
    <t>市立陽明國中</t>
  </si>
  <si>
    <t>市立正興國中</t>
  </si>
  <si>
    <t>市立大社國中</t>
  </si>
  <si>
    <t>私立光禾華德福實驗學校附設國中</t>
  </si>
  <si>
    <t>私立中山工商附設國中</t>
  </si>
  <si>
    <t>市立大寮國中</t>
  </si>
  <si>
    <t>市立潮寮國中</t>
  </si>
  <si>
    <t>市立中庄國中</t>
  </si>
  <si>
    <t>財團法人普門中學附設國中</t>
  </si>
  <si>
    <t>私立義大國際高中附設國中</t>
  </si>
  <si>
    <t>市立大樹國中</t>
  </si>
  <si>
    <t>市立溪埔國中</t>
  </si>
  <si>
    <t>國立高餐大附屬餐旅中學附設國中</t>
  </si>
  <si>
    <t>市立小港國中</t>
  </si>
  <si>
    <t>市立鳳林國中</t>
  </si>
  <si>
    <t>高雄市立中山國中</t>
  </si>
  <si>
    <t>市立明義國中</t>
  </si>
  <si>
    <t>市立仁武高中附設國中</t>
  </si>
  <si>
    <t>市立大灣國中</t>
  </si>
  <si>
    <t>市立內門國中</t>
  </si>
  <si>
    <t>市立六龜高中附設國中</t>
  </si>
  <si>
    <t>市立寶來國中</t>
  </si>
  <si>
    <t>市立左營國中</t>
  </si>
  <si>
    <t>市立大義國中</t>
  </si>
  <si>
    <t>市立立德國中</t>
  </si>
  <si>
    <t>市立龍華國中</t>
  </si>
  <si>
    <t>市立福山國中</t>
  </si>
  <si>
    <t>市立文府國中</t>
  </si>
  <si>
    <t>高雄市立永安國中</t>
  </si>
  <si>
    <t>市立田寮國中</t>
  </si>
  <si>
    <t>市立甲仙國中</t>
  </si>
  <si>
    <t>市立巴楠花部落國中(小)</t>
  </si>
  <si>
    <t>市立杉林國中</t>
  </si>
  <si>
    <t>市立那瑪夏國中</t>
  </si>
  <si>
    <t>市立岡山國中</t>
  </si>
  <si>
    <t>市立前峰國中</t>
  </si>
  <si>
    <t>市立嘉興國中</t>
  </si>
  <si>
    <t>市立林園高中附設國中</t>
  </si>
  <si>
    <t>市立中芸國中</t>
  </si>
  <si>
    <t>市立阿蓮國中</t>
  </si>
  <si>
    <t>市立前金國中</t>
  </si>
  <si>
    <t>市立瑞祥高中附設國中</t>
  </si>
  <si>
    <t>市立獅甲國中</t>
  </si>
  <si>
    <t>市立前鎮國中</t>
  </si>
  <si>
    <t>市立瑞豐國中</t>
  </si>
  <si>
    <t>高雄市立光華國中</t>
  </si>
  <si>
    <t>市立興仁國中</t>
  </si>
  <si>
    <t>市立美濃國中</t>
  </si>
  <si>
    <t>市立南隆國中</t>
  </si>
  <si>
    <t>市立龍肚國中</t>
  </si>
  <si>
    <t>市立茄萣國中</t>
  </si>
  <si>
    <t>市立茂林國中</t>
  </si>
  <si>
    <t>國立高師大附中附設國中</t>
  </si>
  <si>
    <t>私立復華高中附設國中</t>
  </si>
  <si>
    <t>天主教道明中學附設國中</t>
  </si>
  <si>
    <t>市立中正高中附設國中</t>
  </si>
  <si>
    <t>市立苓雅國中</t>
  </si>
  <si>
    <t>市立五福國中</t>
  </si>
  <si>
    <t>市立大仁國中</t>
  </si>
  <si>
    <t>市立英明國中</t>
  </si>
  <si>
    <t>高雄市立桃源國中</t>
  </si>
  <si>
    <t>市立梓官國中</t>
  </si>
  <si>
    <t>市立蚵寮國中</t>
  </si>
  <si>
    <t>市立文山高中附設國中</t>
  </si>
  <si>
    <t>市立鳥松國中</t>
  </si>
  <si>
    <t>市立湖內國中</t>
  </si>
  <si>
    <t>市立新興高中附設國中</t>
  </si>
  <si>
    <t>國立中山大學附屬國光高中附設國中</t>
  </si>
  <si>
    <t>市立楠梓國中</t>
  </si>
  <si>
    <t>市立右昌國中</t>
  </si>
  <si>
    <t>市立後勁國中</t>
  </si>
  <si>
    <t>市立國昌國中</t>
  </si>
  <si>
    <t>市立翠屏國中(小)</t>
  </si>
  <si>
    <t>市立路竹高中附設國中</t>
  </si>
  <si>
    <t>市立一甲國中</t>
  </si>
  <si>
    <t>私立明誠高中附設國中</t>
  </si>
  <si>
    <t>私立大榮高中附設國中</t>
  </si>
  <si>
    <t>市立鼓山高中附設國中</t>
  </si>
  <si>
    <t>市立壽山國中</t>
  </si>
  <si>
    <t>市立明華國中</t>
  </si>
  <si>
    <t>市立七賢國中</t>
  </si>
  <si>
    <t>市立旗山國中</t>
  </si>
  <si>
    <t>市立圓富國中</t>
  </si>
  <si>
    <t>市立大洲國中</t>
  </si>
  <si>
    <t>市立旗津國中</t>
  </si>
  <si>
    <t>私立正義高中附設國中</t>
  </si>
  <si>
    <t>市立福誠高中附設國中</t>
  </si>
  <si>
    <t>市立鳳山國中</t>
  </si>
  <si>
    <t>市立鳳西國中</t>
  </si>
  <si>
    <t>市立五甲國中</t>
  </si>
  <si>
    <t>市立鳳甲國中</t>
  </si>
  <si>
    <t>高雄市立忠孝國中</t>
  </si>
  <si>
    <t>市立青年國中</t>
  </si>
  <si>
    <t>市立中崙國中</t>
  </si>
  <si>
    <t>市立鳳翔國中</t>
  </si>
  <si>
    <t>市立橋頭國中</t>
  </si>
  <si>
    <t>市立燕巢國中</t>
  </si>
  <si>
    <t>市立彌陀國中</t>
  </si>
  <si>
    <t>市立鹽埕國中</t>
  </si>
  <si>
    <t>基隆市立明德國中</t>
  </si>
  <si>
    <t>市立百福國中</t>
  </si>
  <si>
    <t>輔大聖心高中附設國中</t>
  </si>
  <si>
    <t>市立中山高中附設國中</t>
  </si>
  <si>
    <t>私立二信高中附設國中</t>
  </si>
  <si>
    <t>市立八斗高中附設國中</t>
  </si>
  <si>
    <t>基隆市立中正國中</t>
  </si>
  <si>
    <t>市立正濱國中</t>
  </si>
  <si>
    <t>市立銘傳國中</t>
  </si>
  <si>
    <t>市立南榮國中</t>
  </si>
  <si>
    <t>市立安樂高中附設國中</t>
  </si>
  <si>
    <t>市立建德國中</t>
  </si>
  <si>
    <t>市立武崙國中</t>
  </si>
  <si>
    <t>基隆市立信義國中</t>
  </si>
  <si>
    <t>基隆市立成功國中</t>
  </si>
  <si>
    <t>市立暖暖高中附設國中</t>
  </si>
  <si>
    <t>市立碇內國中</t>
  </si>
  <si>
    <t>縣立中山國中</t>
  </si>
  <si>
    <t>縣立東引國中(小)</t>
  </si>
  <si>
    <t>縣立介壽國中(小)</t>
  </si>
  <si>
    <t>縣立中正國中(小)</t>
  </si>
  <si>
    <t>縣立敬恆國中(小)</t>
  </si>
  <si>
    <t>縣立二崙國中</t>
  </si>
  <si>
    <t>縣立宜梧國中</t>
  </si>
  <si>
    <t>縣立口湖國中</t>
  </si>
  <si>
    <t>私立永年高中附設國中</t>
  </si>
  <si>
    <t>縣立土庫國中</t>
  </si>
  <si>
    <t>縣立馬光國中</t>
  </si>
  <si>
    <t>縣立大埤國中</t>
  </si>
  <si>
    <t>縣立元長國中</t>
  </si>
  <si>
    <t>私立正心高中附設國中</t>
  </si>
  <si>
    <t>雲林縣維多利亞實驗高中附設國中</t>
  </si>
  <si>
    <t>縣立斗六國中</t>
  </si>
  <si>
    <t>縣立雲林國中</t>
  </si>
  <si>
    <t>縣立石榴國中</t>
  </si>
  <si>
    <t>縣立斗南高中附設國中</t>
  </si>
  <si>
    <t>縣立東明國中</t>
  </si>
  <si>
    <t>縣立蔦松藝術高中附設國中</t>
  </si>
  <si>
    <t>縣立水林國中</t>
  </si>
  <si>
    <t>縣立北港國中</t>
  </si>
  <si>
    <t>雲林縣立建國國中</t>
  </si>
  <si>
    <t>私立福智高中附設國中</t>
  </si>
  <si>
    <t>私立福智實驗國中</t>
  </si>
  <si>
    <t>縣立古坑華德福實驗高級中學附設國中</t>
  </si>
  <si>
    <t>縣立古坑國中(小)</t>
  </si>
  <si>
    <t>縣立東和國中</t>
  </si>
  <si>
    <t>縣立樟湖生態國中(小)</t>
  </si>
  <si>
    <t>私立文生高中附設國中</t>
  </si>
  <si>
    <t>縣立飛沙國中</t>
  </si>
  <si>
    <t>縣立四湖國中</t>
  </si>
  <si>
    <t>私立東南國中(代用)</t>
  </si>
  <si>
    <t>縣立西螺國中</t>
  </si>
  <si>
    <t>縣立東勢國中</t>
  </si>
  <si>
    <t>私立淵明國中(代用)</t>
  </si>
  <si>
    <t>縣立林內國中</t>
  </si>
  <si>
    <t>私立揚子高中附設國中</t>
  </si>
  <si>
    <t>縣立虎尾國中</t>
  </si>
  <si>
    <t>縣立崇德國中</t>
  </si>
  <si>
    <t>縣立東仁國中</t>
  </si>
  <si>
    <t>縣立崙背國中</t>
  </si>
  <si>
    <t>縣立麥寮高中附設國中</t>
  </si>
  <si>
    <t>縣立莿桐國中</t>
  </si>
  <si>
    <t>縣立臺西國中</t>
  </si>
  <si>
    <t>縣立褒忠國中</t>
  </si>
  <si>
    <t>私立聖心女中附設國中</t>
  </si>
  <si>
    <t>市立八里國中</t>
  </si>
  <si>
    <t>市立三芝國中</t>
  </si>
  <si>
    <t>私立金陵女中附設國中</t>
  </si>
  <si>
    <t>私立格致高中附設國中</t>
  </si>
  <si>
    <t>市立三重高中附設國中</t>
  </si>
  <si>
    <t>新北市立光榮國中</t>
  </si>
  <si>
    <t>市立明志國中</t>
  </si>
  <si>
    <t>市立碧華國中</t>
  </si>
  <si>
    <t>市立三和國中</t>
  </si>
  <si>
    <t>市立二重國中</t>
  </si>
  <si>
    <t>財團法人辭修高中附設國中</t>
  </si>
  <si>
    <t>市立明德高中附設國中</t>
  </si>
  <si>
    <t>市立北大高級中學附設國中</t>
  </si>
  <si>
    <t>市立三峽國中</t>
  </si>
  <si>
    <t>市立安溪國中</t>
  </si>
  <si>
    <t>新北市裕德高級中等學校附設國中</t>
  </si>
  <si>
    <t>財團法人福瑞斯特高中附設國中</t>
  </si>
  <si>
    <t>市立清水高中附設國中</t>
  </si>
  <si>
    <t>市立土城國中</t>
  </si>
  <si>
    <t>新北市立中正國中</t>
  </si>
  <si>
    <t>財團法人南山高中附設國中</t>
  </si>
  <si>
    <t>私立竹林高中附設國中</t>
  </si>
  <si>
    <t>市立錦和高中附設國中</t>
  </si>
  <si>
    <t>市立中和國中</t>
  </si>
  <si>
    <t>市立積穗國中</t>
  </si>
  <si>
    <t>市立漳和國中</t>
  </si>
  <si>
    <t>新北市立自強國中</t>
  </si>
  <si>
    <t>市立五股國中</t>
  </si>
  <si>
    <t>市立平溪國中</t>
  </si>
  <si>
    <t>市立永平高中附設國中</t>
  </si>
  <si>
    <t>市立永和國中</t>
  </si>
  <si>
    <t>市立福和國中</t>
  </si>
  <si>
    <t>市立石門實驗國中</t>
  </si>
  <si>
    <t>市立石碇高中附設國中</t>
  </si>
  <si>
    <t>私立崇義高中附設國中</t>
  </si>
  <si>
    <t>市立秀峰高中附設國中</t>
  </si>
  <si>
    <t>市立樟樹國際實中附設國中</t>
  </si>
  <si>
    <t>市立汐止國中</t>
  </si>
  <si>
    <t>市立青山國中(小)</t>
  </si>
  <si>
    <t>市立坪林實驗國中</t>
  </si>
  <si>
    <t>私立醒吾高中附設國中</t>
  </si>
  <si>
    <t>新北市林口康橋高中附設國中</t>
  </si>
  <si>
    <t>市立林口國中</t>
  </si>
  <si>
    <t>市立崇林國中</t>
  </si>
  <si>
    <t>市立佳林國中</t>
  </si>
  <si>
    <t>國立華僑高級中等學校附設國中</t>
  </si>
  <si>
    <t>私立光仁高中附設國中</t>
  </si>
  <si>
    <t>市立海山高中附設國中</t>
  </si>
  <si>
    <t>市立光復高中附設國中</t>
  </si>
  <si>
    <t>市立板橋國中</t>
  </si>
  <si>
    <t>新北市立重慶國中</t>
  </si>
  <si>
    <t>市立江翠國中</t>
  </si>
  <si>
    <t>新北市立中山國中</t>
  </si>
  <si>
    <t>市立新埔國中</t>
  </si>
  <si>
    <t>市立溪崑國中</t>
  </si>
  <si>
    <t>市立大觀國中</t>
  </si>
  <si>
    <t>新北市立忠孝國中</t>
  </si>
  <si>
    <t>市立金山高中附設國中</t>
  </si>
  <si>
    <t>市立泰山國中</t>
  </si>
  <si>
    <t>市立義學國中</t>
  </si>
  <si>
    <t>市立烏來國中(小)</t>
  </si>
  <si>
    <t>市立貢寮實驗國中</t>
  </si>
  <si>
    <t>私立淡江高中附設國中</t>
  </si>
  <si>
    <t>市立竹圍高中附設國中</t>
  </si>
  <si>
    <t>市立淡水國中</t>
  </si>
  <si>
    <t>市立正德國中</t>
  </si>
  <si>
    <t>市立深坑國中</t>
  </si>
  <si>
    <t>私立康橋高中附設國中</t>
  </si>
  <si>
    <t>財團法人崇光女中附設國中</t>
  </si>
  <si>
    <t>私立及人高中附設國中</t>
  </si>
  <si>
    <t>市立安康高中附設國中</t>
  </si>
  <si>
    <t>市立文山國中</t>
  </si>
  <si>
    <t>市立五峰國中</t>
  </si>
  <si>
    <t>市立達觀國中(小)</t>
  </si>
  <si>
    <t>財團法人恆毅高中附設國中</t>
  </si>
  <si>
    <t>市立丹鳳高中附設國中</t>
  </si>
  <si>
    <t>市立新莊國中</t>
  </si>
  <si>
    <t>市立新泰國中</t>
  </si>
  <si>
    <t>市立福營國中</t>
  </si>
  <si>
    <t>市立頭前國中</t>
  </si>
  <si>
    <t>新北市立中平國中</t>
  </si>
  <si>
    <t>私立時雨高中附設國中</t>
  </si>
  <si>
    <t>市立瑞芳國中</t>
  </si>
  <si>
    <t>市立欽賢國中</t>
  </si>
  <si>
    <t>市立萬里國中</t>
  </si>
  <si>
    <t>市立樹林高中附設國中</t>
  </si>
  <si>
    <t>市立柑園國中</t>
  </si>
  <si>
    <t>市立育林國中</t>
  </si>
  <si>
    <t>市立三多國中</t>
  </si>
  <si>
    <t>市立桃子腳國中(小)</t>
  </si>
  <si>
    <t>市立雙溪高中附設國中</t>
  </si>
  <si>
    <t>私立徐匯高中附設國中</t>
  </si>
  <si>
    <t>市立三民高中附設國中</t>
  </si>
  <si>
    <t>市立蘆洲國中</t>
  </si>
  <si>
    <t>市立鷺江國中</t>
  </si>
  <si>
    <t>市立鶯歌國中</t>
  </si>
  <si>
    <t>市立鳳鳴國中</t>
  </si>
  <si>
    <t>市立尖山國中</t>
  </si>
  <si>
    <t>私立磐石高中附設國中</t>
  </si>
  <si>
    <t>市立成德高中附設國中</t>
  </si>
  <si>
    <t>新竹市立光華國中</t>
  </si>
  <si>
    <t>市立南華國中</t>
  </si>
  <si>
    <t>市立竹光國中</t>
  </si>
  <si>
    <t>國立科學工業園區實驗高中附設國中</t>
  </si>
  <si>
    <t>私立光復高中附設國中</t>
  </si>
  <si>
    <t>私立曙光女中附設國中</t>
  </si>
  <si>
    <t>私立新竹市康橋國中(小)</t>
  </si>
  <si>
    <t>市立建功高中附設國中</t>
  </si>
  <si>
    <t>市立建華國中</t>
  </si>
  <si>
    <t>市立培英國中</t>
  </si>
  <si>
    <t>市立育賢國中</t>
  </si>
  <si>
    <t>市立光武國中</t>
  </si>
  <si>
    <t>新竹市立三民國中</t>
  </si>
  <si>
    <t>市立新科國中</t>
  </si>
  <si>
    <t>市立香山高中附設國中</t>
  </si>
  <si>
    <t>市立富禮國中</t>
  </si>
  <si>
    <t>新竹市立內湖國中</t>
  </si>
  <si>
    <t>市立虎林國中</t>
  </si>
  <si>
    <t>市立華德福實驗國中(小)</t>
  </si>
  <si>
    <t>縣立五峰國中</t>
  </si>
  <si>
    <t>縣立北埔國中</t>
  </si>
  <si>
    <t>縣立尖石國中</t>
  </si>
  <si>
    <t>私立義民高中附設國中</t>
  </si>
  <si>
    <t>私立康乃薾國中(小)</t>
  </si>
  <si>
    <t>縣立六家高級中學附設國中</t>
  </si>
  <si>
    <t>縣立竹北國中</t>
  </si>
  <si>
    <t>縣立鳳岡國中</t>
  </si>
  <si>
    <t>縣立博愛國中</t>
  </si>
  <si>
    <t>新竹縣立仁愛國中</t>
  </si>
  <si>
    <t>縣立成功國中</t>
  </si>
  <si>
    <t>縣立東興國中</t>
  </si>
  <si>
    <t>縣立勝利國中</t>
  </si>
  <si>
    <t>私立東泰高中附設國中</t>
  </si>
  <si>
    <t>縣立竹東國中</t>
  </si>
  <si>
    <t>縣立二重國中</t>
  </si>
  <si>
    <t>縣立員東國中</t>
  </si>
  <si>
    <t>新竹縣立自強國中</t>
  </si>
  <si>
    <t>縣立芎林國中</t>
  </si>
  <si>
    <t>縣立峨眉國中</t>
  </si>
  <si>
    <t>縣立湖口高中附設國中</t>
  </si>
  <si>
    <t>縣立新湖國中</t>
  </si>
  <si>
    <t>新竹縣立中正國中</t>
  </si>
  <si>
    <t>私立內思高工附設國中</t>
  </si>
  <si>
    <t>縣立新埔國中</t>
  </si>
  <si>
    <t>縣立照門國中</t>
  </si>
  <si>
    <t>縣立北平華德福實驗學校(國中)</t>
  </si>
  <si>
    <t>私立忠信高中附設國中</t>
  </si>
  <si>
    <t>私立仰德高中附設國中</t>
  </si>
  <si>
    <t>縣立新豐國中</t>
  </si>
  <si>
    <t>縣立精華國中</t>
  </si>
  <si>
    <t>縣立忠孝國中</t>
  </si>
  <si>
    <t>縣立橫山國中</t>
  </si>
  <si>
    <t>縣立華山國中</t>
  </si>
  <si>
    <t>縣立關西國中</t>
  </si>
  <si>
    <t>縣立石光國中</t>
  </si>
  <si>
    <t>縣立富光國中</t>
  </si>
  <si>
    <t>縣立寶山國中</t>
  </si>
  <si>
    <t>嘉義市立民生國中</t>
  </si>
  <si>
    <t>市立玉山國中</t>
  </si>
  <si>
    <t>市立北園國中</t>
  </si>
  <si>
    <t>私立興華高中附設國中</t>
  </si>
  <si>
    <t>私立嘉華高中附設國中</t>
  </si>
  <si>
    <t>私立輔仁高中附設國中</t>
  </si>
  <si>
    <t>私立宏仁女中附設國中</t>
  </si>
  <si>
    <t>嘉義市立大業國中</t>
  </si>
  <si>
    <t>市立北興國中</t>
  </si>
  <si>
    <t>市立嘉義國中</t>
  </si>
  <si>
    <t>市立南興國中</t>
  </si>
  <si>
    <t>市立蘭潭國中</t>
  </si>
  <si>
    <t>私立同濟高中附設國中</t>
  </si>
  <si>
    <t>縣立大林國中</t>
  </si>
  <si>
    <t>縣立大埔國中(小)</t>
  </si>
  <si>
    <t>縣立中埔國中</t>
  </si>
  <si>
    <t>縣立六嘉國中</t>
  </si>
  <si>
    <t>縣立永慶高中附設國中</t>
  </si>
  <si>
    <t>縣立太保國中</t>
  </si>
  <si>
    <t>縣立嘉新國中</t>
  </si>
  <si>
    <t>縣立水上國中</t>
  </si>
  <si>
    <t>縣立忠和國中</t>
  </si>
  <si>
    <t>縣立布袋國中</t>
  </si>
  <si>
    <t>私立協同高中附設國中</t>
  </si>
  <si>
    <t>縣立民雄國中</t>
  </si>
  <si>
    <t>縣立大吉國中</t>
  </si>
  <si>
    <t>縣立朴子國中</t>
  </si>
  <si>
    <t>縣立東石國中</t>
  </si>
  <si>
    <t>縣立竹崎高中附設國中</t>
  </si>
  <si>
    <t>縣立昇平國中</t>
  </si>
  <si>
    <t>縣立過溝國中</t>
  </si>
  <si>
    <t>縣立東榮國中</t>
  </si>
  <si>
    <t>縣立阿里山國中(小)</t>
  </si>
  <si>
    <t>縣立豐山實驗國中(小)</t>
  </si>
  <si>
    <t>縣立梅山國中</t>
  </si>
  <si>
    <t>縣立鹿草國中</t>
  </si>
  <si>
    <t>嘉義縣立民和國中</t>
  </si>
  <si>
    <t>嘉義縣立新港國中</t>
  </si>
  <si>
    <t>縣立溪口國中</t>
  </si>
  <si>
    <t>縣立義竹國中</t>
  </si>
  <si>
    <t>縣立二水國中</t>
  </si>
  <si>
    <t>縣立二林高中附設國中</t>
  </si>
  <si>
    <t>縣立萬興國中</t>
  </si>
  <si>
    <t>縣立原斗國中(小)</t>
  </si>
  <si>
    <t>縣立大村國中</t>
  </si>
  <si>
    <t>縣立大城國中</t>
  </si>
  <si>
    <t>縣立北斗國中</t>
  </si>
  <si>
    <t>縣立永靖國中</t>
  </si>
  <si>
    <t>私立文興高中附設國中</t>
  </si>
  <si>
    <t>縣立田中高中附設國中</t>
  </si>
  <si>
    <t>縣立田尾國中</t>
  </si>
  <si>
    <t>縣立竹塘國中</t>
  </si>
  <si>
    <t>縣立伸港國中</t>
  </si>
  <si>
    <t>縣立秀水國中</t>
  </si>
  <si>
    <t>縣立和美高中附設國中</t>
  </si>
  <si>
    <t>縣立和群國中</t>
  </si>
  <si>
    <t>縣立社頭國中</t>
  </si>
  <si>
    <t>縣立草湖國中</t>
  </si>
  <si>
    <t>縣立芳苑國中</t>
  </si>
  <si>
    <t>縣立民權華德福實驗國中(小)</t>
  </si>
  <si>
    <t>縣立花壇國中</t>
  </si>
  <si>
    <t>縣立芬園國中</t>
  </si>
  <si>
    <t>縣立員林國中</t>
  </si>
  <si>
    <t>縣立明倫國中</t>
  </si>
  <si>
    <t>彰化縣立大同國中</t>
  </si>
  <si>
    <t>縣立埔心國中</t>
  </si>
  <si>
    <t>縣立埔鹽國中</t>
  </si>
  <si>
    <t>縣立埤頭國中</t>
  </si>
  <si>
    <t>縣立鹿鳴國中</t>
  </si>
  <si>
    <t>縣立鹿江國際國中(小)</t>
  </si>
  <si>
    <t>縣立溪州國中</t>
  </si>
  <si>
    <t>縣立溪陽國中</t>
  </si>
  <si>
    <t>縣立成功高中附設國中</t>
  </si>
  <si>
    <t>縣立溪湖國中</t>
  </si>
  <si>
    <t>私立精誠高中附設國中</t>
  </si>
  <si>
    <t>財團法人正德高中附設國中</t>
  </si>
  <si>
    <t>縣立彰化藝術高中附設國中</t>
  </si>
  <si>
    <t>縣立陽明國中</t>
  </si>
  <si>
    <t>縣立彰安國中</t>
  </si>
  <si>
    <t>縣立彰德國中</t>
  </si>
  <si>
    <t>縣立彰興國中</t>
  </si>
  <si>
    <t>縣立彰泰國中</t>
  </si>
  <si>
    <t>縣立信義國中(小)</t>
  </si>
  <si>
    <t>縣立鹿港國中</t>
  </si>
  <si>
    <t>縣立福興國中</t>
  </si>
  <si>
    <t>縣立線西國中</t>
  </si>
  <si>
    <t>市立大甲國中</t>
  </si>
  <si>
    <t>市立日南國中</t>
  </si>
  <si>
    <t>市立順天國中</t>
  </si>
  <si>
    <t>臺中市立大安國中</t>
  </si>
  <si>
    <t>市立大道國中</t>
  </si>
  <si>
    <t>私立大明高中附設國中</t>
  </si>
  <si>
    <t>私立僑泰高中附設國中</t>
  </si>
  <si>
    <t>私立立人高中附設國中</t>
  </si>
  <si>
    <t>市立大里高中附設國中</t>
  </si>
  <si>
    <t>臺中市立成功國中</t>
  </si>
  <si>
    <t>臺中市立光榮國中</t>
  </si>
  <si>
    <t>市立光正國中</t>
  </si>
  <si>
    <t>市立立新國中</t>
  </si>
  <si>
    <t>市立爽文國中</t>
  </si>
  <si>
    <t>國立中科實驗高級中學附設國中</t>
  </si>
  <si>
    <t>市立大雅國中</t>
  </si>
  <si>
    <t>市立大華國中</t>
  </si>
  <si>
    <t>私立華盛頓高中附設國中</t>
  </si>
  <si>
    <t>市立長億高中附設國中</t>
  </si>
  <si>
    <t>市立太平國中</t>
  </si>
  <si>
    <t>臺中市立中平國中</t>
  </si>
  <si>
    <t>市立新光國中</t>
  </si>
  <si>
    <t>私立葳格高中附設國中</t>
  </si>
  <si>
    <t>私立衛道高中附設國中</t>
  </si>
  <si>
    <t>私立磊川華德福實驗教育學校附設國中</t>
  </si>
  <si>
    <t>市立東山高中附設國中</t>
  </si>
  <si>
    <t>市立大德國中</t>
  </si>
  <si>
    <t>市立北新國中</t>
  </si>
  <si>
    <t>市立崇德國中</t>
  </si>
  <si>
    <t>市立三光國中</t>
  </si>
  <si>
    <t>市立四張犁國中</t>
  </si>
  <si>
    <t>私立新民高中附設國中</t>
  </si>
  <si>
    <t>私立曉明女中附設國中</t>
  </si>
  <si>
    <t>市立雙十國中</t>
  </si>
  <si>
    <t>市立五權國中</t>
  </si>
  <si>
    <t>市立立人國中</t>
  </si>
  <si>
    <t>市立外埔國中</t>
  </si>
  <si>
    <t>市立石岡國中</t>
  </si>
  <si>
    <t>市立后綜高中附設國中</t>
  </si>
  <si>
    <t>市立后里國中</t>
  </si>
  <si>
    <t>私立東大附中附設國中</t>
  </si>
  <si>
    <t>私立麗?國中(小)</t>
  </si>
  <si>
    <t>市立西苑高中附設國中</t>
  </si>
  <si>
    <t>臺中市立中山國中</t>
  </si>
  <si>
    <t>市立漢口國中</t>
  </si>
  <si>
    <t>市立安和國中</t>
  </si>
  <si>
    <t>臺中市立至善國中</t>
  </si>
  <si>
    <t>市立福科國中</t>
  </si>
  <si>
    <t>市立忠明高中附設國中</t>
  </si>
  <si>
    <t>市立居仁國中</t>
  </si>
  <si>
    <t>臺中市立光明國中</t>
  </si>
  <si>
    <t>市立向上國中</t>
  </si>
  <si>
    <t>市立沙鹿國中</t>
  </si>
  <si>
    <t>市立北勢國中</t>
  </si>
  <si>
    <t>市立鹿寮國中</t>
  </si>
  <si>
    <t>市立公明國中</t>
  </si>
  <si>
    <t>市立和平國中</t>
  </si>
  <si>
    <t>市立梨山國中(小)</t>
  </si>
  <si>
    <t>市立東峰國中</t>
  </si>
  <si>
    <t>市立育英國中</t>
  </si>
  <si>
    <t>市立東勢國中</t>
  </si>
  <si>
    <t>市立東華國中</t>
  </si>
  <si>
    <t>市立東新國中</t>
  </si>
  <si>
    <t>私立嶺東高中附設國中</t>
  </si>
  <si>
    <t>市立惠文高中附設國中</t>
  </si>
  <si>
    <t>市立黎明國中</t>
  </si>
  <si>
    <t>市立萬和國中</t>
  </si>
  <si>
    <t>臺中市立大業國中</t>
  </si>
  <si>
    <t>市立大墩國中</t>
  </si>
  <si>
    <t>私立明德高中附設國中</t>
  </si>
  <si>
    <t>市立崇倫國中</t>
  </si>
  <si>
    <t>市立四育國中</t>
  </si>
  <si>
    <t>私立明道高中附設國中</t>
  </si>
  <si>
    <t>華德福大地實驗學校附設國中</t>
  </si>
  <si>
    <t>市立烏日國中</t>
  </si>
  <si>
    <t>市立溪南國中</t>
  </si>
  <si>
    <t>市立光德國中</t>
  </si>
  <si>
    <t>市立神岡高工附設國中</t>
  </si>
  <si>
    <t>市立神圳國中</t>
  </si>
  <si>
    <t>市立中港高中附設國中</t>
  </si>
  <si>
    <t>市立梧棲國中</t>
  </si>
  <si>
    <t>市立清水國中</t>
  </si>
  <si>
    <t>市立清泉國中</t>
  </si>
  <si>
    <t>市立清海國中</t>
  </si>
  <si>
    <t>市立新社高中附設國中</t>
  </si>
  <si>
    <t>財團法人常春藤高中附設國中</t>
  </si>
  <si>
    <t>私立弘文高中附設國中</t>
  </si>
  <si>
    <t>市立潭子國中</t>
  </si>
  <si>
    <t>市立潭秀國中</t>
  </si>
  <si>
    <t>市立龍津高中附設國中</t>
  </si>
  <si>
    <t>市立龍井國中</t>
  </si>
  <si>
    <t>市立四箴國中</t>
  </si>
  <si>
    <t>市立豐原國中</t>
  </si>
  <si>
    <t>市立豐東國中</t>
  </si>
  <si>
    <t>市立豐南國中</t>
  </si>
  <si>
    <t>市立豐陽國中</t>
  </si>
  <si>
    <t>市立霧峰國中</t>
  </si>
  <si>
    <t>市立光復國中(小)</t>
  </si>
  <si>
    <t>私立泰北高中附設國中</t>
  </si>
  <si>
    <t>私立衛理女中附設國中</t>
  </si>
  <si>
    <t>私立華興中學附設國中</t>
  </si>
  <si>
    <t>市立陽明高中附設國中</t>
  </si>
  <si>
    <t>市立百齡高中附設國中</t>
  </si>
  <si>
    <t>市立士林國中</t>
  </si>
  <si>
    <t>市立蘭雅國中</t>
  </si>
  <si>
    <t>臺北市立至善國中</t>
  </si>
  <si>
    <t>市立格致國中</t>
  </si>
  <si>
    <t>市立福安國中</t>
  </si>
  <si>
    <t>市立天母國中</t>
  </si>
  <si>
    <t>私立靜修女中附設國中</t>
  </si>
  <si>
    <t>市立成淵高中附設國中</t>
  </si>
  <si>
    <t>市立建成國中</t>
  </si>
  <si>
    <t>臺北市立忠孝國中</t>
  </si>
  <si>
    <t>市立民權國中</t>
  </si>
  <si>
    <t>市立蘭州國中</t>
  </si>
  <si>
    <t>臺北市立重慶國中</t>
  </si>
  <si>
    <t>國立師大附中附設國中</t>
  </si>
  <si>
    <t>私立延平中學附設國中</t>
  </si>
  <si>
    <t>私立復興實驗高中附設國中</t>
  </si>
  <si>
    <t>私立立人國中(小)</t>
  </si>
  <si>
    <t>市立和平高中附設國中</t>
  </si>
  <si>
    <t>市立芳和實驗高中附設國中</t>
  </si>
  <si>
    <t>市立仁愛國中</t>
  </si>
  <si>
    <t>臺北市立大安國中</t>
  </si>
  <si>
    <t>市立金華國中</t>
  </si>
  <si>
    <t>市立懷生國中</t>
  </si>
  <si>
    <t>市立民族實驗國中</t>
  </si>
  <si>
    <t>市立龍門國中</t>
  </si>
  <si>
    <t>市立大同高中附設國中</t>
  </si>
  <si>
    <t>市立大直高中附設國中</t>
  </si>
  <si>
    <t>市立長安國中</t>
  </si>
  <si>
    <t>市立北安國中</t>
  </si>
  <si>
    <t>臺北市立新興國中</t>
  </si>
  <si>
    <t>市立五常國中</t>
  </si>
  <si>
    <t>市立濱江實驗國中</t>
  </si>
  <si>
    <t>市立螢橋國中</t>
  </si>
  <si>
    <t>市立古亭國中</t>
  </si>
  <si>
    <t>市立南門國中</t>
  </si>
  <si>
    <t>市立弘道國中</t>
  </si>
  <si>
    <t>臺北市立中正國中</t>
  </si>
  <si>
    <t>國立臺灣戲曲學院附設國中</t>
  </si>
  <si>
    <t>私立方濟中學附設國中</t>
  </si>
  <si>
    <t>私立達人女中附設國中</t>
  </si>
  <si>
    <t>臺北市立內湖國中</t>
  </si>
  <si>
    <t>市立麗山國中</t>
  </si>
  <si>
    <t>臺北市立三民國中</t>
  </si>
  <si>
    <t>市立西湖實驗國中</t>
  </si>
  <si>
    <t>市立東湖國中</t>
  </si>
  <si>
    <t>市立明湖國中</t>
  </si>
  <si>
    <t>國立政大附中附設國中</t>
  </si>
  <si>
    <t>私立東山高中附設國中</t>
  </si>
  <si>
    <t>私立再興中學附設國中</t>
  </si>
  <si>
    <t>私立景文高中附設國中</t>
  </si>
  <si>
    <t>臺北市靜心高中附設國中</t>
  </si>
  <si>
    <t>市立萬芳高中附設國中</t>
  </si>
  <si>
    <t>市立木柵國中</t>
  </si>
  <si>
    <t>市立實踐國中</t>
  </si>
  <si>
    <t>市立北政國中</t>
  </si>
  <si>
    <t>市立景美國中</t>
  </si>
  <si>
    <t>市立興福國中</t>
  </si>
  <si>
    <t>市立景興國中</t>
  </si>
  <si>
    <t>私立薇閣高中附設國中</t>
  </si>
  <si>
    <t>臺北市幼華高中附設國中</t>
  </si>
  <si>
    <t>臺北市私立奎山實驗高級中學附設國中</t>
  </si>
  <si>
    <t>市立北投國中</t>
  </si>
  <si>
    <t>市立新民國中</t>
  </si>
  <si>
    <t>臺北市立明德國中</t>
  </si>
  <si>
    <t>臺北市立桃源國中</t>
  </si>
  <si>
    <t>市立石牌國中</t>
  </si>
  <si>
    <t>市立關渡國中</t>
  </si>
  <si>
    <t>私立育達高中附設國中</t>
  </si>
  <si>
    <t>市立西松高中附設國中</t>
  </si>
  <si>
    <t>市立中崙高中附設國中</t>
  </si>
  <si>
    <t>市立介壽國中</t>
  </si>
  <si>
    <t>臺北市立民生國中</t>
  </si>
  <si>
    <t>臺北市立中山國中</t>
  </si>
  <si>
    <t>市立敦化國中</t>
  </si>
  <si>
    <t>市立興雅國中</t>
  </si>
  <si>
    <t>市立永吉國中</t>
  </si>
  <si>
    <t>市立?公國中</t>
  </si>
  <si>
    <t>臺北市立信義國中</t>
  </si>
  <si>
    <t>市立南港高中附設國中</t>
  </si>
  <si>
    <t>市立誠正國中</t>
  </si>
  <si>
    <t>市立成德國中</t>
  </si>
  <si>
    <t>市立大理高中附設國中</t>
  </si>
  <si>
    <t>市立萬華國中</t>
  </si>
  <si>
    <t>市立雙園國中</t>
  </si>
  <si>
    <t>市立龍山國中</t>
  </si>
  <si>
    <t>縣立大武國中</t>
  </si>
  <si>
    <t>縣立大王國中</t>
  </si>
  <si>
    <t>縣立賓茂國中</t>
  </si>
  <si>
    <t>臺東縣立新港國中</t>
  </si>
  <si>
    <t>縣立池上國中</t>
  </si>
  <si>
    <t>縣立初鹿國中</t>
  </si>
  <si>
    <t>縣立桃源國中</t>
  </si>
  <si>
    <t>縣立都蘭國中</t>
  </si>
  <si>
    <t>縣立泰源國中</t>
  </si>
  <si>
    <t>縣立長濱國中</t>
  </si>
  <si>
    <t>縣立海端國中</t>
  </si>
  <si>
    <t>縣立鹿野國中</t>
  </si>
  <si>
    <t>縣立瑞源國中</t>
  </si>
  <si>
    <t>縣立綠島國中</t>
  </si>
  <si>
    <t>國立臺東大學附屬體育高中附設國中</t>
  </si>
  <si>
    <t>臺東縣均一高中附設國中</t>
  </si>
  <si>
    <t>私立育仁高中附設國中</t>
  </si>
  <si>
    <t>縣立新生國中</t>
  </si>
  <si>
    <t>縣立東海國中</t>
  </si>
  <si>
    <t>縣立寶桑國中</t>
  </si>
  <si>
    <t>縣立卑南國中</t>
  </si>
  <si>
    <t>縣立豐田國中</t>
  </si>
  <si>
    <t>縣立知本國中</t>
  </si>
  <si>
    <t>縣立關山國中</t>
  </si>
  <si>
    <t>縣立蘭嶼高中附設國中</t>
  </si>
  <si>
    <t>私立昭明國中(代用)</t>
  </si>
  <si>
    <t>市立竹橋國中</t>
  </si>
  <si>
    <t>市立下營國中</t>
  </si>
  <si>
    <t>市立大內國中</t>
  </si>
  <si>
    <t>市立山上國中</t>
  </si>
  <si>
    <t>市立建興國中</t>
  </si>
  <si>
    <t>臺南市立中山國中</t>
  </si>
  <si>
    <t>市立仁德國中</t>
  </si>
  <si>
    <t>市立仁德文賢國中</t>
  </si>
  <si>
    <t>市立六甲國中</t>
  </si>
  <si>
    <t>市立北門國中</t>
  </si>
  <si>
    <t>財團法人聖功女中附設國中</t>
  </si>
  <si>
    <t>私立崑山高中附設國中</t>
  </si>
  <si>
    <t>市立民德國中</t>
  </si>
  <si>
    <t>臺南市立成功國中</t>
  </si>
  <si>
    <t>市立延平國中</t>
  </si>
  <si>
    <t>市立文賢國中</t>
  </si>
  <si>
    <t>市立左鎮國中</t>
  </si>
  <si>
    <t>市立鹽行國中</t>
  </si>
  <si>
    <t>市立大灣高中附設國中</t>
  </si>
  <si>
    <t>市立永仁高中附設國中</t>
  </si>
  <si>
    <t>市立永康國中</t>
  </si>
  <si>
    <t>市立大橋國中</t>
  </si>
  <si>
    <t>市立玉井國中</t>
  </si>
  <si>
    <t>市立白河國中</t>
  </si>
  <si>
    <t>財團法人慈濟高中附設國中</t>
  </si>
  <si>
    <t>市立金城國中</t>
  </si>
  <si>
    <t>市立安平國中</t>
  </si>
  <si>
    <t>市立安定國中</t>
  </si>
  <si>
    <t>私立瀛海高中附設國中</t>
  </si>
  <si>
    <t>市立土城高中附設國中</t>
  </si>
  <si>
    <t>市立安南國中</t>
  </si>
  <si>
    <t>市立安順國中</t>
  </si>
  <si>
    <t>市立和順國中</t>
  </si>
  <si>
    <t>市立海佃國中</t>
  </si>
  <si>
    <t>市立九份子國中(小)</t>
  </si>
  <si>
    <t>私立港明高中附設國中</t>
  </si>
  <si>
    <t>市立西港國中</t>
  </si>
  <si>
    <t>市立佳里國中</t>
  </si>
  <si>
    <t>市立佳興國中</t>
  </si>
  <si>
    <t>市立官田國中</t>
  </si>
  <si>
    <t>市立東山國中</t>
  </si>
  <si>
    <t>市立東原國中</t>
  </si>
  <si>
    <t>私立長榮高中附設國中</t>
  </si>
  <si>
    <t>臺南市光華高中附設國中</t>
  </si>
  <si>
    <t>私立德光高中附設國中</t>
  </si>
  <si>
    <t>市立後甲國中</t>
  </si>
  <si>
    <t>臺南市立忠孝國中</t>
  </si>
  <si>
    <t>市立復興國中</t>
  </si>
  <si>
    <t>市立崇明國中</t>
  </si>
  <si>
    <t>市立南化國中</t>
  </si>
  <si>
    <t>市立南寧高中附設國中</t>
  </si>
  <si>
    <t>臺南市立大成國中</t>
  </si>
  <si>
    <t>臺南市立新興國中</t>
  </si>
  <si>
    <t>市立後壁國中</t>
  </si>
  <si>
    <t>市立菁寮國中</t>
  </si>
  <si>
    <t>市立柳營國中</t>
  </si>
  <si>
    <t>市立將軍國中</t>
  </si>
  <si>
    <t>私立黎明高中附設國中</t>
  </si>
  <si>
    <t>市立麻豆國中</t>
  </si>
  <si>
    <t>市立善化國中</t>
  </si>
  <si>
    <t>市立新化國中</t>
  </si>
  <si>
    <t>國立南科國際實驗高中附設國中</t>
  </si>
  <si>
    <t>市立新市國中</t>
  </si>
  <si>
    <t>私立南光高中附設國中</t>
  </si>
  <si>
    <t>臺南市興國高中附設國中</t>
  </si>
  <si>
    <t>市立南新國中</t>
  </si>
  <si>
    <t>市立太子國中</t>
  </si>
  <si>
    <t>市立新東國中</t>
  </si>
  <si>
    <t>市立楠西國中</t>
  </si>
  <si>
    <t>市立學甲國中</t>
  </si>
  <si>
    <t>市立龍崎國中</t>
  </si>
  <si>
    <t>市立歸仁國中</t>
  </si>
  <si>
    <t>市立沙崙國中</t>
  </si>
  <si>
    <t>市立關廟國中</t>
  </si>
  <si>
    <t>私立明達高中附設國中</t>
  </si>
  <si>
    <t>市立鹽水國中</t>
  </si>
  <si>
    <t>縣立七美國中</t>
  </si>
  <si>
    <t>縣立鎮海國中</t>
  </si>
  <si>
    <t>縣立白沙國中</t>
  </si>
  <si>
    <t>縣立吉貝國中</t>
  </si>
  <si>
    <t>縣立鳥嶼國中</t>
  </si>
  <si>
    <t>縣立西嶼國中</t>
  </si>
  <si>
    <t>縣立馬公國中</t>
  </si>
  <si>
    <t>澎湖縣立中正國中</t>
  </si>
  <si>
    <t>縣立澎南國中</t>
  </si>
  <si>
    <t>縣立文光國中</t>
  </si>
  <si>
    <t>縣立望安國中</t>
  </si>
  <si>
    <t>縣立將澳國中</t>
  </si>
  <si>
    <t>縣立湖西國中</t>
  </si>
  <si>
    <t>縣立志清國中</t>
  </si>
  <si>
    <t>國立羅東高工</t>
  </si>
  <si>
    <t>縣立慈心華德福實中</t>
  </si>
  <si>
    <t>私立中道高中</t>
  </si>
  <si>
    <t>國立蘭陽女中</t>
  </si>
  <si>
    <t>國立宜蘭高中</t>
  </si>
  <si>
    <t>國立宜蘭高商</t>
  </si>
  <si>
    <t>縣立南澳高中</t>
  </si>
  <si>
    <t>私立慧燈高中</t>
  </si>
  <si>
    <t>國立頭城家商</t>
  </si>
  <si>
    <t>國立羅東高中</t>
  </si>
  <si>
    <t>國立羅東高商</t>
  </si>
  <si>
    <t>國立蘇澳海事</t>
  </si>
  <si>
    <t>國立玉里高中</t>
  </si>
  <si>
    <t>國立光復商工</t>
  </si>
  <si>
    <t>花蓮縣上騰工商</t>
  </si>
  <si>
    <t>國立花蓮女中</t>
  </si>
  <si>
    <t>國立花蓮高中</t>
  </si>
  <si>
    <t>國立花蓮高農</t>
  </si>
  <si>
    <t>國立花蓮高工</t>
  </si>
  <si>
    <t>國立花蓮高商</t>
  </si>
  <si>
    <t>私立四維高中</t>
  </si>
  <si>
    <t>財團法人慈濟大學附中</t>
  </si>
  <si>
    <t>花蓮縣立體育高中</t>
  </si>
  <si>
    <t>私立海星高中</t>
  </si>
  <si>
    <t>縣立南平中學</t>
  </si>
  <si>
    <t>國立金門高中</t>
  </si>
  <si>
    <t>國立金門農工</t>
  </si>
  <si>
    <t>國立仁愛高農</t>
  </si>
  <si>
    <t>國立水里商工</t>
  </si>
  <si>
    <t>私立弘明實驗高中</t>
  </si>
  <si>
    <t>國立竹山高中</t>
  </si>
  <si>
    <t>國立南投高中</t>
  </si>
  <si>
    <t>國立中興高中</t>
  </si>
  <si>
    <t>國立南投高商</t>
  </si>
  <si>
    <t>私立五育高中</t>
  </si>
  <si>
    <t>國立暨大附中</t>
  </si>
  <si>
    <t>國立埔里高工</t>
  </si>
  <si>
    <t>私立普台高中</t>
  </si>
  <si>
    <t>國立草屯商工</t>
  </si>
  <si>
    <t>南投縣同德高中</t>
  </si>
  <si>
    <t>縣立旭光高中</t>
  </si>
  <si>
    <t>私立三育高中</t>
  </si>
  <si>
    <t>國立內埔農工</t>
  </si>
  <si>
    <t>私立美和高中</t>
  </si>
  <si>
    <t>國立佳冬高農</t>
  </si>
  <si>
    <t>縣立來義高中</t>
  </si>
  <si>
    <t>縣立枋寮高中</t>
  </si>
  <si>
    <t>國立東港海事</t>
  </si>
  <si>
    <t>縣立東港高中</t>
  </si>
  <si>
    <t>屏東縣崇華高中</t>
  </si>
  <si>
    <t>國立屏東女中</t>
  </si>
  <si>
    <t>國立屏東高中</t>
  </si>
  <si>
    <t>國立屏東高工</t>
  </si>
  <si>
    <t>財團法人屏榮高中</t>
  </si>
  <si>
    <t>私立陸興高中</t>
  </si>
  <si>
    <t>私立民生家商</t>
  </si>
  <si>
    <t>屏東縣立大同高中</t>
  </si>
  <si>
    <t>國立恆春工商</t>
  </si>
  <si>
    <t>國立潮州高中</t>
  </si>
  <si>
    <t>私立日新工商</t>
  </si>
  <si>
    <t>國立屏北高中</t>
  </si>
  <si>
    <t>縣立三義高中</t>
  </si>
  <si>
    <t>國立大湖農工</t>
  </si>
  <si>
    <t>國立竹南高中</t>
  </si>
  <si>
    <t>私立君毅高中</t>
  </si>
  <si>
    <t>私立中興商工</t>
  </si>
  <si>
    <t>苗栗縣立大同高中</t>
  </si>
  <si>
    <t>國立卓蘭高中</t>
  </si>
  <si>
    <t>私立全人實驗高中</t>
  </si>
  <si>
    <t>國立苗栗高中</t>
  </si>
  <si>
    <t>國立苗栗農工</t>
  </si>
  <si>
    <t>國立苗栗高商</t>
  </si>
  <si>
    <t>私立建臺高中</t>
  </si>
  <si>
    <t>私立育民工家</t>
  </si>
  <si>
    <t>國立苑裡高中</t>
  </si>
  <si>
    <t>私立龍德家商</t>
  </si>
  <si>
    <t>縣立苑裡高中</t>
  </si>
  <si>
    <t>私立賢德工商</t>
  </si>
  <si>
    <t>縣立興華高中</t>
  </si>
  <si>
    <t>桃園市新興高中</t>
  </si>
  <si>
    <t>市立永豐高中</t>
  </si>
  <si>
    <t>桃園市大興高中</t>
  </si>
  <si>
    <t>市立大園國際高中</t>
  </si>
  <si>
    <t>私立至善高中</t>
  </si>
  <si>
    <t>市立大溪高中</t>
  </si>
  <si>
    <t>國立中央大學附屬中壢高中</t>
  </si>
  <si>
    <t>桃園市啟英高中</t>
  </si>
  <si>
    <t>市立內壢高中</t>
  </si>
  <si>
    <t>市立中壢高商</t>
  </si>
  <si>
    <t>市立中壢家商</t>
  </si>
  <si>
    <t>桃園市育達高中</t>
  </si>
  <si>
    <t>私立六和高中</t>
  </si>
  <si>
    <t>桃園市復旦高中</t>
  </si>
  <si>
    <t>市立平鎮高中</t>
  </si>
  <si>
    <t>國立北科大附屬桃園農工</t>
  </si>
  <si>
    <t>桃園市振聲高中</t>
  </si>
  <si>
    <t>市立桃園高中</t>
  </si>
  <si>
    <t>市立武陵高中</t>
  </si>
  <si>
    <t>桃園市立陽明高中</t>
  </si>
  <si>
    <t>市立羅浮高中</t>
  </si>
  <si>
    <t>桃園市清華高中</t>
  </si>
  <si>
    <t>市立新屋高級中等學校</t>
  </si>
  <si>
    <t>桃園市治平高中</t>
  </si>
  <si>
    <t>私立大華高中</t>
  </si>
  <si>
    <t>私立永平工商</t>
  </si>
  <si>
    <t>市立楊梅高中</t>
  </si>
  <si>
    <t>私立方曙商工</t>
  </si>
  <si>
    <t>市立龍潭高中</t>
  </si>
  <si>
    <t>私立光啟高中</t>
  </si>
  <si>
    <t>私立成功工商</t>
  </si>
  <si>
    <t>市立壽山高中</t>
  </si>
  <si>
    <t>市立南崁高中</t>
  </si>
  <si>
    <t>市立觀音高中</t>
  </si>
  <si>
    <t>私立立志高中</t>
  </si>
  <si>
    <t>南海月光實驗學校</t>
  </si>
  <si>
    <t>私立樹德家商</t>
  </si>
  <si>
    <t>市立高雄中學</t>
  </si>
  <si>
    <t>高雄市立三民高中</t>
  </si>
  <si>
    <t>市立高雄高工</t>
  </si>
  <si>
    <t>光禾華德福實驗學校</t>
  </si>
  <si>
    <t>財團法人新光高中</t>
  </si>
  <si>
    <t>私立中山工商</t>
  </si>
  <si>
    <t>私立高英工商</t>
  </si>
  <si>
    <t>財團法人普門中學</t>
  </si>
  <si>
    <t>私立義大國際高中</t>
  </si>
  <si>
    <t>國立高餐大附屬餐旅中學</t>
  </si>
  <si>
    <t>市立小港高中</t>
  </si>
  <si>
    <t>市立仁武高中</t>
  </si>
  <si>
    <t>市立六龜高中</t>
  </si>
  <si>
    <t>市立左營高中</t>
  </si>
  <si>
    <t>高雄市立新莊高中</t>
  </si>
  <si>
    <t>市立海青工商</t>
  </si>
  <si>
    <t>市立三民家商</t>
  </si>
  <si>
    <t>國立岡山高中</t>
  </si>
  <si>
    <t>國立岡山農工</t>
  </si>
  <si>
    <t>市立林園高中</t>
  </si>
  <si>
    <t>市立高雄女中</t>
  </si>
  <si>
    <t>市立前鎮高中</t>
  </si>
  <si>
    <t>市立瑞祥高中</t>
  </si>
  <si>
    <t>市立中正高工</t>
  </si>
  <si>
    <t>私立旗美商工</t>
  </si>
  <si>
    <t>私立華德工家</t>
  </si>
  <si>
    <t>國立高師大附中</t>
  </si>
  <si>
    <t>私立復華高中</t>
  </si>
  <si>
    <t>天主教道明中學</t>
  </si>
  <si>
    <t>私立三信家商</t>
  </si>
  <si>
    <t>高雄市立中正高中</t>
  </si>
  <si>
    <t>市立文山高中</t>
  </si>
  <si>
    <t>市立新興高中</t>
  </si>
  <si>
    <t>市立高雄高商</t>
  </si>
  <si>
    <t>國立中山大學附屬國光高中</t>
  </si>
  <si>
    <t>高雄市立中山高中</t>
  </si>
  <si>
    <t>市立楠梓高中</t>
  </si>
  <si>
    <t>市立路竹高中</t>
  </si>
  <si>
    <t>天主教明誠高中</t>
  </si>
  <si>
    <t>私立大榮高中</t>
  </si>
  <si>
    <t>私立中華藝校</t>
  </si>
  <si>
    <t>市立鼓山高中</t>
  </si>
  <si>
    <t>國立旗美高中</t>
  </si>
  <si>
    <t>國立旗山農工</t>
  </si>
  <si>
    <t>國立鳳山高中</t>
  </si>
  <si>
    <t>國立鳳新高中</t>
  </si>
  <si>
    <t>國立鳳山商工</t>
  </si>
  <si>
    <t>私立正義高中</t>
  </si>
  <si>
    <t>市立福誠高中</t>
  </si>
  <si>
    <t>私立高苑工商</t>
  </si>
  <si>
    <t>國立基隆商工</t>
  </si>
  <si>
    <t>輔大聖心高中</t>
  </si>
  <si>
    <t>基隆市立中山高中</t>
  </si>
  <si>
    <t>國立海洋大學附屬基隆海事</t>
  </si>
  <si>
    <t>私立二信高中</t>
  </si>
  <si>
    <t>市立八斗高中</t>
  </si>
  <si>
    <t>市立安樂高中</t>
  </si>
  <si>
    <t>國立基隆女中</t>
  </si>
  <si>
    <t>私立光隆家商</t>
  </si>
  <si>
    <t>私立培德工家</t>
  </si>
  <si>
    <t>國立基隆高中</t>
  </si>
  <si>
    <t>市立暖暖高中</t>
  </si>
  <si>
    <t>國立馬祖高中</t>
  </si>
  <si>
    <t>國立土庫商工</t>
  </si>
  <si>
    <t>私立永年高中</t>
  </si>
  <si>
    <t>國立斗六高中</t>
  </si>
  <si>
    <t>國立斗六家商</t>
  </si>
  <si>
    <t>私立正心高中</t>
  </si>
  <si>
    <t>雲林縣維多利亞實驗高中</t>
  </si>
  <si>
    <t>私立大德工商</t>
  </si>
  <si>
    <t>縣立斗南高中</t>
  </si>
  <si>
    <t>縣立蔦松藝術高中</t>
  </si>
  <si>
    <t>國立北港高中</t>
  </si>
  <si>
    <t>國立北港農工</t>
  </si>
  <si>
    <t>私立巨人高中</t>
  </si>
  <si>
    <t>福智高中</t>
  </si>
  <si>
    <t>縣立古坑華德福實驗高級中學</t>
  </si>
  <si>
    <t>私立文生高中</t>
  </si>
  <si>
    <t>國立西螺農工</t>
  </si>
  <si>
    <t>財團法人義峰高中</t>
  </si>
  <si>
    <t>國立虎尾高中</t>
  </si>
  <si>
    <t>國立虎尾農工</t>
  </si>
  <si>
    <t>私立揚子高中</t>
  </si>
  <si>
    <t>私立大成商工</t>
  </si>
  <si>
    <t>縣立麥寮高中</t>
  </si>
  <si>
    <t>私立聖心女中</t>
  </si>
  <si>
    <t>私立金陵女中</t>
  </si>
  <si>
    <t>私立東海高中</t>
  </si>
  <si>
    <t>私立格致高中</t>
  </si>
  <si>
    <t>私立穀保家商</t>
  </si>
  <si>
    <t>私立清傳高商</t>
  </si>
  <si>
    <t>市立新北高中</t>
  </si>
  <si>
    <t>市立三重商工</t>
  </si>
  <si>
    <t>市立三重高中</t>
  </si>
  <si>
    <t>財團法人辭修高中</t>
  </si>
  <si>
    <t>市立明德高中</t>
  </si>
  <si>
    <t>市立北大高級中學</t>
  </si>
  <si>
    <t>新北市裕德高級中等學校</t>
  </si>
  <si>
    <t>市立新北高工</t>
  </si>
  <si>
    <t>新北市立清水高中</t>
  </si>
  <si>
    <t>財團法人南山高中</t>
  </si>
  <si>
    <t>私立竹林高中</t>
  </si>
  <si>
    <t>市立中和高中</t>
  </si>
  <si>
    <t>市立錦和高中</t>
  </si>
  <si>
    <t>私立復興商工</t>
  </si>
  <si>
    <t>私立智光商工</t>
  </si>
  <si>
    <t>市立永平高中</t>
  </si>
  <si>
    <t>市立石碇高中</t>
  </si>
  <si>
    <t>私立崇義高中</t>
  </si>
  <si>
    <t>市立秀峰高中</t>
  </si>
  <si>
    <t>市立樟樹國際實中</t>
  </si>
  <si>
    <t>私立醒吾高中</t>
  </si>
  <si>
    <t>新北市林口康橋國際高中</t>
  </si>
  <si>
    <t>市立林口高中</t>
  </si>
  <si>
    <t>國立華僑高級中等學校</t>
  </si>
  <si>
    <t>私立光仁高中</t>
  </si>
  <si>
    <t>私立豫章工商</t>
  </si>
  <si>
    <t>私立光華高商進修學校</t>
  </si>
  <si>
    <t>市立板橋高中</t>
  </si>
  <si>
    <t>市立海山高中</t>
  </si>
  <si>
    <t>市立光復高中</t>
  </si>
  <si>
    <t>市立金山高中</t>
  </si>
  <si>
    <t>市立泰山高中</t>
  </si>
  <si>
    <t>市立豐珠中學</t>
  </si>
  <si>
    <t>私立淡江高中</t>
  </si>
  <si>
    <t>市立淡水商工</t>
  </si>
  <si>
    <t>市立竹圍高中</t>
  </si>
  <si>
    <t>私立康橋高中</t>
  </si>
  <si>
    <t>新北市崇光高中</t>
  </si>
  <si>
    <t>私立及人高中</t>
  </si>
  <si>
    <t>私立南強工商</t>
  </si>
  <si>
    <t>私立能仁家商</t>
  </si>
  <si>
    <t>私立莊敬工家</t>
  </si>
  <si>
    <t>市立新店高中</t>
  </si>
  <si>
    <t>市立安康高中</t>
  </si>
  <si>
    <t>財團法人恆毅高中</t>
  </si>
  <si>
    <t>新北市立新莊高中</t>
  </si>
  <si>
    <t>市立丹鳳高中</t>
  </si>
  <si>
    <t>私立時雨高中</t>
  </si>
  <si>
    <t>市立瑞芳高工</t>
  </si>
  <si>
    <t>私立中華商海</t>
  </si>
  <si>
    <t>私立樹人家商</t>
  </si>
  <si>
    <t>市立樹林高中</t>
  </si>
  <si>
    <t>市立雙溪高中</t>
  </si>
  <si>
    <t>私立徐匯高中</t>
  </si>
  <si>
    <t>新北市立三民高中</t>
  </si>
  <si>
    <t>市立鶯歌工商</t>
  </si>
  <si>
    <t>私立磐石高中</t>
  </si>
  <si>
    <t>市立成德高中</t>
  </si>
  <si>
    <t>國立竹科實驗高級中等學校</t>
  </si>
  <si>
    <t>國立新竹女中</t>
  </si>
  <si>
    <t>國立新竹高中</t>
  </si>
  <si>
    <t>國立新竹高商</t>
  </si>
  <si>
    <t>國立新竹高工</t>
  </si>
  <si>
    <t>私立光復高中</t>
  </si>
  <si>
    <t>私立曙光女中</t>
  </si>
  <si>
    <t>私立世界高中</t>
  </si>
  <si>
    <t>市立建功高中</t>
  </si>
  <si>
    <t>市立香山高中</t>
  </si>
  <si>
    <t>國立竹北高中</t>
  </si>
  <si>
    <t>私立義民高中</t>
  </si>
  <si>
    <t>縣立六家高級中學</t>
  </si>
  <si>
    <t>國立竹東高中</t>
  </si>
  <si>
    <t>私立東泰高中</t>
  </si>
  <si>
    <t>縣立湖口高中</t>
  </si>
  <si>
    <t>私立內思高工</t>
  </si>
  <si>
    <t>私立忠信高中</t>
  </si>
  <si>
    <t>私立仰德高中</t>
  </si>
  <si>
    <t>國立關西高中</t>
  </si>
  <si>
    <t>國立嘉義女中</t>
  </si>
  <si>
    <t>國立嘉義高中</t>
  </si>
  <si>
    <t>國立華南高商</t>
  </si>
  <si>
    <t>國立嘉義高工</t>
  </si>
  <si>
    <t>國立嘉義高商</t>
  </si>
  <si>
    <t>國立嘉義家職</t>
  </si>
  <si>
    <t>私立興華高中</t>
  </si>
  <si>
    <t>私立嘉華高中</t>
  </si>
  <si>
    <t>私立輔仁高中</t>
  </si>
  <si>
    <t>私立宏仁女中</t>
  </si>
  <si>
    <t>私立立仁高中</t>
  </si>
  <si>
    <t>私立東吳工家</t>
  </si>
  <si>
    <t>私立同濟高中</t>
  </si>
  <si>
    <t>縣立永慶高中</t>
  </si>
  <si>
    <t>私立萬能工商</t>
  </si>
  <si>
    <t>國立民雄農工</t>
  </si>
  <si>
    <t>私立協同高中</t>
  </si>
  <si>
    <t>國立東石高中</t>
  </si>
  <si>
    <t>縣立竹崎高中</t>
  </si>
  <si>
    <t>國立新港藝術高中</t>
  </si>
  <si>
    <t>國立二林工商</t>
  </si>
  <si>
    <t>縣立二林高中</t>
  </si>
  <si>
    <t>國立北斗家商</t>
  </si>
  <si>
    <t>國立永靖高工</t>
  </si>
  <si>
    <t>私立文興高中</t>
  </si>
  <si>
    <t>私立達德商工</t>
  </si>
  <si>
    <t>縣立田中高中</t>
  </si>
  <si>
    <t>國立秀水高工</t>
  </si>
  <si>
    <t>縣立和美高中</t>
  </si>
  <si>
    <t>國立員林高中</t>
  </si>
  <si>
    <t>國立員林農工</t>
  </si>
  <si>
    <t>國立員林崇實高工</t>
  </si>
  <si>
    <t>國立員林家商</t>
  </si>
  <si>
    <t>私立大慶商工</t>
  </si>
  <si>
    <t>國立鹿港高中</t>
  </si>
  <si>
    <t>國立溪湖高中</t>
  </si>
  <si>
    <t>縣立成功高中</t>
  </si>
  <si>
    <t>國立彰化女中</t>
  </si>
  <si>
    <t>國立彰化高中</t>
  </si>
  <si>
    <t>國立彰師附工</t>
  </si>
  <si>
    <t>國立彰化高商</t>
  </si>
  <si>
    <t>私立精誠高中</t>
  </si>
  <si>
    <t>財團法人正德高中</t>
  </si>
  <si>
    <t>縣立彰化藝術高中</t>
  </si>
  <si>
    <t>私立致用高中</t>
  </si>
  <si>
    <t>市立大甲高中</t>
  </si>
  <si>
    <t>市立大甲高工</t>
  </si>
  <si>
    <t>國立興大附中</t>
  </si>
  <si>
    <t>臺中市大明高中</t>
  </si>
  <si>
    <t>私立僑泰高中</t>
  </si>
  <si>
    <t>私立青年高中</t>
  </si>
  <si>
    <t>私立立人高中</t>
  </si>
  <si>
    <t>市立大里高中</t>
  </si>
  <si>
    <t>國立中科實驗高級中學</t>
  </si>
  <si>
    <t>私立華盛頓高中</t>
  </si>
  <si>
    <t>私立慈明高中</t>
  </si>
  <si>
    <t>市立長億高中</t>
  </si>
  <si>
    <t>財團法人光華高工</t>
  </si>
  <si>
    <t>私立葳格高中</t>
  </si>
  <si>
    <t>私立衛道高中</t>
  </si>
  <si>
    <t>私立磊川華德福實驗教育學校</t>
  </si>
  <si>
    <t>市立東山高中</t>
  </si>
  <si>
    <t>私立新民高中</t>
  </si>
  <si>
    <t>私立曉明女中</t>
  </si>
  <si>
    <t>市立臺中一中</t>
  </si>
  <si>
    <t>市立臺中二中</t>
  </si>
  <si>
    <t>市立后綜高中</t>
  </si>
  <si>
    <t>私立東大附中</t>
  </si>
  <si>
    <t>私立宜寧高中</t>
  </si>
  <si>
    <t>市立西苑高中</t>
  </si>
  <si>
    <t>市立文華高中</t>
  </si>
  <si>
    <t>市立臺中女中</t>
  </si>
  <si>
    <t>市立忠明高中</t>
  </si>
  <si>
    <t>市立沙鹿高工</t>
  </si>
  <si>
    <t>國立興大附農</t>
  </si>
  <si>
    <t>市立臺中家商</t>
  </si>
  <si>
    <t>私立玉山高中</t>
  </si>
  <si>
    <t>市立東勢高工</t>
  </si>
  <si>
    <t>私立嶺東高中</t>
  </si>
  <si>
    <t>市立惠文高中</t>
  </si>
  <si>
    <t>私立明德高中</t>
  </si>
  <si>
    <t>市立臺中高工</t>
  </si>
  <si>
    <t>私立明道高中</t>
  </si>
  <si>
    <t>華德福大地實驗學校</t>
  </si>
  <si>
    <t>市立神岡高工</t>
  </si>
  <si>
    <t>市立中港高中</t>
  </si>
  <si>
    <t>私立嘉陽高中</t>
  </si>
  <si>
    <t>臺中市立清水高中</t>
  </si>
  <si>
    <t>市立新社高中</t>
  </si>
  <si>
    <t>財團法人常春藤高中</t>
  </si>
  <si>
    <t>私立弘文高中</t>
  </si>
  <si>
    <t>市立龍津高中</t>
  </si>
  <si>
    <t>市立豐原高中</t>
  </si>
  <si>
    <t>市立豐原高商</t>
  </si>
  <si>
    <t>私立明台高中</t>
  </si>
  <si>
    <t>市立霧峰農工</t>
  </si>
  <si>
    <t>私立泰北高中</t>
  </si>
  <si>
    <t>私立衛理女中</t>
  </si>
  <si>
    <t>私立華興中學</t>
  </si>
  <si>
    <t>私立華岡藝校</t>
  </si>
  <si>
    <t>臺北市立陽明高中</t>
  </si>
  <si>
    <t>市立百齡高中</t>
  </si>
  <si>
    <t>市立士林高商</t>
  </si>
  <si>
    <t>臺北市靜修高中</t>
  </si>
  <si>
    <t>私立稻江高商</t>
  </si>
  <si>
    <t>私立志仁中學進修學校</t>
  </si>
  <si>
    <t>市立明倫高中</t>
  </si>
  <si>
    <t>市立成淵高中</t>
  </si>
  <si>
    <t>國立師大附中</t>
  </si>
  <si>
    <t>私立延平中學</t>
  </si>
  <si>
    <t>私立金甌女中</t>
  </si>
  <si>
    <t>私立復興實驗高中</t>
  </si>
  <si>
    <t>私立東方工商</t>
  </si>
  <si>
    <t>私立喬治工商</t>
  </si>
  <si>
    <t>私立開平餐飲</t>
  </si>
  <si>
    <t>市立和平高中</t>
  </si>
  <si>
    <t>市立芳和實中</t>
  </si>
  <si>
    <t>市立大安高工</t>
  </si>
  <si>
    <t>私立大同高中</t>
  </si>
  <si>
    <t>私立稻江護家</t>
  </si>
  <si>
    <t>市立中山女中</t>
  </si>
  <si>
    <t>市立大同高中</t>
  </si>
  <si>
    <t>市立大直高中</t>
  </si>
  <si>
    <t>私立強恕中學</t>
  </si>
  <si>
    <t>臺北市開南高中</t>
  </si>
  <si>
    <t>私立南華高中進修學校</t>
  </si>
  <si>
    <t>市立建國中學</t>
  </si>
  <si>
    <t>市立成功中學</t>
  </si>
  <si>
    <t>市立北一女中</t>
  </si>
  <si>
    <t>私立文德女中</t>
  </si>
  <si>
    <t>私立方濟中學</t>
  </si>
  <si>
    <t>私立達人女中</t>
  </si>
  <si>
    <t>市立內湖高中</t>
  </si>
  <si>
    <t>市立麗山高中</t>
  </si>
  <si>
    <t>市立南湖高中</t>
  </si>
  <si>
    <t>市立內湖高工</t>
  </si>
  <si>
    <t>國立政大附中</t>
  </si>
  <si>
    <t>私立東山高中</t>
  </si>
  <si>
    <t>私立滬江高中</t>
  </si>
  <si>
    <t>私立大誠高中</t>
  </si>
  <si>
    <t>私立再興中學</t>
  </si>
  <si>
    <t>私立景文高中</t>
  </si>
  <si>
    <t>臺北市靜心高中</t>
  </si>
  <si>
    <t>市立景美女中</t>
  </si>
  <si>
    <t>市立萬芳高中</t>
  </si>
  <si>
    <t>市立數位實驗高中</t>
  </si>
  <si>
    <t>市立木柵高工</t>
  </si>
  <si>
    <t>私立薇閣高中</t>
  </si>
  <si>
    <t>臺北市幼華高中</t>
  </si>
  <si>
    <t>臺北市私立奎山實驗高級中學</t>
  </si>
  <si>
    <t>私立惇敍工商</t>
  </si>
  <si>
    <t>市立復興高中</t>
  </si>
  <si>
    <t>臺北市立中正高中</t>
  </si>
  <si>
    <t>臺北市育達高中</t>
  </si>
  <si>
    <t>市立西松高中</t>
  </si>
  <si>
    <t>市立中崙高中</t>
  </si>
  <si>
    <t>臺北市私立協和祐德高級中學</t>
  </si>
  <si>
    <t>市立松山高中</t>
  </si>
  <si>
    <t>市立永春高中</t>
  </si>
  <si>
    <t>市立松山家商</t>
  </si>
  <si>
    <t>市立松山工農</t>
  </si>
  <si>
    <t>市立南港高中</t>
  </si>
  <si>
    <t>市立育成高中</t>
  </si>
  <si>
    <t>市立南港高工</t>
  </si>
  <si>
    <t>市立華江高中</t>
  </si>
  <si>
    <t>市立大理高中</t>
  </si>
  <si>
    <t>國立成功商水</t>
  </si>
  <si>
    <t>國立臺東大學附屬體育高中</t>
  </si>
  <si>
    <t>國立臺東女中</t>
  </si>
  <si>
    <t>國立臺東高中</t>
  </si>
  <si>
    <t>國立臺東高商</t>
  </si>
  <si>
    <t>臺東縣均一高中</t>
  </si>
  <si>
    <t>私立育仁高中</t>
  </si>
  <si>
    <t>私立公東高工</t>
  </si>
  <si>
    <t>國立關山工商</t>
  </si>
  <si>
    <t>縣立蘭嶼高中</t>
  </si>
  <si>
    <t>國立臺南女中</t>
  </si>
  <si>
    <t>國立家齊高中</t>
  </si>
  <si>
    <t>私立南英商工</t>
  </si>
  <si>
    <t>國立臺南二中</t>
  </si>
  <si>
    <t>財團法人聖功女中</t>
  </si>
  <si>
    <t>臺南市崑山高中</t>
  </si>
  <si>
    <t>國立臺南大學附中</t>
  </si>
  <si>
    <t>國立臺南高工</t>
  </si>
  <si>
    <t>市立大灣高中</t>
  </si>
  <si>
    <t>市立永仁高中</t>
  </si>
  <si>
    <t>國立玉井工商</t>
  </si>
  <si>
    <t>國立白河商工</t>
  </si>
  <si>
    <t>國立臺南海事</t>
  </si>
  <si>
    <t>財團法人慈濟高中</t>
  </si>
  <si>
    <t>私立瀛海高中</t>
  </si>
  <si>
    <t>市立土城高中</t>
  </si>
  <si>
    <t>私立港明高中</t>
  </si>
  <si>
    <t>國立北門高中</t>
  </si>
  <si>
    <t>國立北門農工</t>
  </si>
  <si>
    <t>私立陽明工商</t>
  </si>
  <si>
    <t>國立臺南一中</t>
  </si>
  <si>
    <t>私立長榮高中</t>
  </si>
  <si>
    <t>私立長榮女中</t>
  </si>
  <si>
    <t>臺南市光華高中</t>
  </si>
  <si>
    <t>私立德光高中</t>
  </si>
  <si>
    <t>私立慈幼工商</t>
  </si>
  <si>
    <t>國立臺南高商</t>
  </si>
  <si>
    <t>私立六信高中</t>
  </si>
  <si>
    <t>私立亞洲餐旅</t>
  </si>
  <si>
    <t>市立南寧高中</t>
  </si>
  <si>
    <t>國立後壁高中</t>
  </si>
  <si>
    <t>私立新榮高中</t>
  </si>
  <si>
    <t>國立曾文家商</t>
  </si>
  <si>
    <t>國立曾文農工</t>
  </si>
  <si>
    <t>私立黎明高中</t>
  </si>
  <si>
    <t>國立善化高中</t>
  </si>
  <si>
    <t>國立新化高中</t>
  </si>
  <si>
    <t>國立新化高工</t>
  </si>
  <si>
    <t>國立南科國際實驗高中</t>
  </si>
  <si>
    <t>國立新營高中</t>
  </si>
  <si>
    <t>國立新營高工</t>
  </si>
  <si>
    <t>私立南光高中</t>
  </si>
  <si>
    <t>臺南市興國高中</t>
  </si>
  <si>
    <t>私立育德工家</t>
  </si>
  <si>
    <t>國立新豐高中</t>
  </si>
  <si>
    <t>私立明達高中</t>
  </si>
  <si>
    <t>國立馬公高中</t>
  </si>
  <si>
    <t>國立澎湖海事水產</t>
  </si>
  <si>
    <t>聖母醫護管理專科學校</t>
  </si>
  <si>
    <t>國立宜蘭大學</t>
  </si>
  <si>
    <t>佛光大學</t>
  </si>
  <si>
    <t>慈濟大學</t>
  </si>
  <si>
    <t>慈濟科技大學</t>
  </si>
  <si>
    <t>大漢技術學院</t>
  </si>
  <si>
    <t>國立東華大學</t>
  </si>
  <si>
    <t>國立金門大學</t>
  </si>
  <si>
    <t>國立暨南國際大學</t>
  </si>
  <si>
    <t>南開科技大學</t>
  </si>
  <si>
    <t>國立屏東科技大學</t>
  </si>
  <si>
    <t>美和科技大學</t>
  </si>
  <si>
    <t>慈惠醫護管理專科學校</t>
  </si>
  <si>
    <t>國立屏東大學</t>
  </si>
  <si>
    <t>大仁科技大學</t>
  </si>
  <si>
    <t>仁德醫護管理專科學校</t>
  </si>
  <si>
    <t>國立聯合大學</t>
  </si>
  <si>
    <t>育達科技大學</t>
  </si>
  <si>
    <t>國立中央大學</t>
  </si>
  <si>
    <t>中原大學</t>
  </si>
  <si>
    <t>元智大學</t>
  </si>
  <si>
    <t>健行科技大學</t>
  </si>
  <si>
    <t>萬能科技大學</t>
  </si>
  <si>
    <t>南亞技術學院</t>
  </si>
  <si>
    <t>新生醫護管理專科學校</t>
  </si>
  <si>
    <t>國立體育大學</t>
  </si>
  <si>
    <t>長庚大學</t>
  </si>
  <si>
    <t>龍華科技大學</t>
  </si>
  <si>
    <t>長庚科技大學</t>
  </si>
  <si>
    <t>開南大學</t>
  </si>
  <si>
    <t>國立高雄科技大學</t>
  </si>
  <si>
    <t>高雄醫學大學</t>
  </si>
  <si>
    <t>文藻外語大學</t>
  </si>
  <si>
    <t>育英醫護管理專科學校</t>
  </si>
  <si>
    <t>輔英科技大學</t>
  </si>
  <si>
    <t>和春技術學院</t>
  </si>
  <si>
    <t>義守大學</t>
  </si>
  <si>
    <t>國立高雄餐旅大學</t>
  </si>
  <si>
    <t>國立高雄師範大學</t>
  </si>
  <si>
    <t>正修科技大學</t>
  </si>
  <si>
    <t>東方設計大學</t>
  </si>
  <si>
    <t>國立高雄大學</t>
  </si>
  <si>
    <t>高苑科技大學</t>
  </si>
  <si>
    <t>樹人醫護管理專科學校</t>
  </si>
  <si>
    <t>國立中山大學</t>
  </si>
  <si>
    <t>樹德科技大學</t>
  </si>
  <si>
    <t>經國管理暨健康學院</t>
  </si>
  <si>
    <t>國立臺灣海洋大學</t>
  </si>
  <si>
    <t>崇右影藝科技大學</t>
  </si>
  <si>
    <t>國立雲林科技大學</t>
  </si>
  <si>
    <t>環球科技大學</t>
  </si>
  <si>
    <t>國立虎尾科技大學</t>
  </si>
  <si>
    <t>馬偕醫學院</t>
  </si>
  <si>
    <t>國立臺北大學</t>
  </si>
  <si>
    <t>宏國德霖科技大學</t>
  </si>
  <si>
    <t>華夏科技大學</t>
  </si>
  <si>
    <t>華梵大學</t>
  </si>
  <si>
    <t>醒吾科技大學</t>
  </si>
  <si>
    <t>國立臺灣藝術大學</t>
  </si>
  <si>
    <t>致理科技大學</t>
  </si>
  <si>
    <t>亞東科技大學</t>
  </si>
  <si>
    <t>法鼓文理學院</t>
  </si>
  <si>
    <t>明志科技大學</t>
  </si>
  <si>
    <t>黎明技術學院</t>
  </si>
  <si>
    <t>淡江大學</t>
  </si>
  <si>
    <t>真理大學</t>
  </si>
  <si>
    <t>聖約翰科技大學</t>
  </si>
  <si>
    <t>台北海洋科技大學</t>
  </si>
  <si>
    <t>東南科技大學</t>
  </si>
  <si>
    <t>景文科技大學</t>
  </si>
  <si>
    <t>耕莘健康管理專科學校</t>
  </si>
  <si>
    <t>輔仁大學</t>
  </si>
  <si>
    <t>國立清華大學</t>
  </si>
  <si>
    <t>國立陽明交通大學</t>
  </si>
  <si>
    <t>中華大學</t>
  </si>
  <si>
    <t>玄奘大學</t>
  </si>
  <si>
    <t>元培醫事科技大學</t>
  </si>
  <si>
    <t>敏實科技大學</t>
  </si>
  <si>
    <t>明新科技大學</t>
  </si>
  <si>
    <t>國立嘉義大學</t>
  </si>
  <si>
    <t>大同技術學院</t>
  </si>
  <si>
    <t>南華大學</t>
  </si>
  <si>
    <t>崇仁醫護管理專科學校</t>
  </si>
  <si>
    <t>國立中正大學</t>
  </si>
  <si>
    <t>吳鳳科技大學</t>
  </si>
  <si>
    <t>大葉大學</t>
  </si>
  <si>
    <t>中州科技大學</t>
  </si>
  <si>
    <t>明道大學</t>
  </si>
  <si>
    <t>國立彰化師範大學</t>
  </si>
  <si>
    <t>建國科技大學</t>
  </si>
  <si>
    <t>修平科技大學</t>
  </si>
  <si>
    <t>國立勤益科技大學</t>
  </si>
  <si>
    <t>中國醫藥大學</t>
  </si>
  <si>
    <t>中臺科技大學</t>
  </si>
  <si>
    <t>國立臺灣體育運動大學</t>
  </si>
  <si>
    <t>國立臺中科技大學</t>
  </si>
  <si>
    <t>東海大學</t>
  </si>
  <si>
    <t>逢甲大學</t>
  </si>
  <si>
    <t>僑光科技大學</t>
  </si>
  <si>
    <t>國立臺中教育大學</t>
  </si>
  <si>
    <t>靜宜大學</t>
  </si>
  <si>
    <t>弘光科技大學</t>
  </si>
  <si>
    <t>嶺東科技大學</t>
  </si>
  <si>
    <t>國立中興大學</t>
  </si>
  <si>
    <t>中山醫學大學</t>
  </si>
  <si>
    <t>朝陽科技大學</t>
  </si>
  <si>
    <t>亞洲大學</t>
  </si>
  <si>
    <t>中國文化大學</t>
  </si>
  <si>
    <t>銘傳大學</t>
  </si>
  <si>
    <t>國立臺灣大學</t>
  </si>
  <si>
    <t>國立臺灣師範大學</t>
  </si>
  <si>
    <t>國立臺灣科技大學</t>
  </si>
  <si>
    <t>國立臺北科技大學</t>
  </si>
  <si>
    <t>國立臺北教育大學</t>
  </si>
  <si>
    <t>實踐大學</t>
  </si>
  <si>
    <t>大同大學</t>
  </si>
  <si>
    <t>國立臺北商業大學</t>
  </si>
  <si>
    <t>臺北市立大學</t>
  </si>
  <si>
    <t>國立臺灣戲曲學院</t>
  </si>
  <si>
    <t>德明財經科技大學</t>
  </si>
  <si>
    <t>康寧大學</t>
  </si>
  <si>
    <t>國立政治大學</t>
  </si>
  <si>
    <t>世新大學</t>
  </si>
  <si>
    <t>中國科技大學</t>
  </si>
  <si>
    <t>國立臺北藝術大學</t>
  </si>
  <si>
    <t>國立臺北護理健康大學</t>
  </si>
  <si>
    <t>臺北城市科技大學</t>
  </si>
  <si>
    <t>馬偕醫護管理專科學校</t>
  </si>
  <si>
    <t>臺北醫學大學</t>
  </si>
  <si>
    <t>中華科技大學</t>
  </si>
  <si>
    <t>國立臺東大學</t>
  </si>
  <si>
    <t>國立臺東專科學校</t>
  </si>
  <si>
    <t>國立臺南大學</t>
  </si>
  <si>
    <t>國立臺南護理專科學校</t>
  </si>
  <si>
    <t>嘉南藥理大學</t>
  </si>
  <si>
    <t>中華醫事科技大學</t>
  </si>
  <si>
    <t>南臺科技大學</t>
  </si>
  <si>
    <t>崑山科技大學</t>
  </si>
  <si>
    <t>台南應用科技大學</t>
  </si>
  <si>
    <t>中信金融管理學院</t>
  </si>
  <si>
    <t>國立臺南藝術大學</t>
  </si>
  <si>
    <t>國立成功大學</t>
  </si>
  <si>
    <t>敏惠醫護管理專科學校</t>
  </si>
  <si>
    <t>台灣首府大學</t>
  </si>
  <si>
    <t>遠東科技大學</t>
  </si>
  <si>
    <t>長榮大學</t>
  </si>
  <si>
    <t>國立澎湖科技大學</t>
  </si>
  <si>
    <t>唯心聖教學院</t>
  </si>
  <si>
    <t>一貫道崇德學院</t>
  </si>
  <si>
    <t>中華福音神學研究學院</t>
  </si>
  <si>
    <t>一貫道天皇學院</t>
  </si>
  <si>
    <t>臺北基督學院</t>
  </si>
  <si>
    <t>台灣神學研究學院</t>
  </si>
  <si>
    <t>基督教台灣浸會神學院</t>
  </si>
  <si>
    <t>台灣基督長老教會南神神學院</t>
  </si>
  <si>
    <t>高雄市立空中大學</t>
  </si>
  <si>
    <t>國立空中大學</t>
  </si>
  <si>
    <t>國立宜蘭特殊教育學校</t>
  </si>
  <si>
    <t>國立花蓮特殊教育學校</t>
  </si>
  <si>
    <t>國立南投特殊教育學校</t>
  </si>
  <si>
    <t>國立屏東特殊教育學校</t>
  </si>
  <si>
    <t>國立苗栗特殊教育學校</t>
  </si>
  <si>
    <t>市立桃園特殊教育學校</t>
  </si>
  <si>
    <t>市立仁武特殊教育學校</t>
  </si>
  <si>
    <t>市立成功特殊教育學校</t>
  </si>
  <si>
    <t>市立高雄特殊教育學校</t>
  </si>
  <si>
    <t>市立楠梓特殊學校</t>
  </si>
  <si>
    <t>國立基隆特殊教育學校</t>
  </si>
  <si>
    <t>國立雲林特殊教育學校</t>
  </si>
  <si>
    <t>市立新北特殊教育學校</t>
  </si>
  <si>
    <t>國立新竹特殊教育學校</t>
  </si>
  <si>
    <t>國立嘉義特殊教育學校</t>
  </si>
  <si>
    <t>國立和美實驗學校</t>
  </si>
  <si>
    <t>國立彰化特殊教育學校</t>
  </si>
  <si>
    <t>私立惠明盲校</t>
  </si>
  <si>
    <t>市立臺中啟明學校</t>
  </si>
  <si>
    <t>市立臺中啟聰學校</t>
  </si>
  <si>
    <t>市立臺中特殊教育學校</t>
  </si>
  <si>
    <t>市立臺北特殊教育學校</t>
  </si>
  <si>
    <t>市立啟明學校</t>
  </si>
  <si>
    <t>市立啟聰學校</t>
  </si>
  <si>
    <t>市立文山特殊教育學校</t>
  </si>
  <si>
    <t>國立臺東大學附屬特殊教育學校</t>
  </si>
  <si>
    <t>國立臺南特殊教育學校</t>
  </si>
  <si>
    <t>國立臺南大學附屬啟聰學校</t>
  </si>
  <si>
    <t>縣市名稱</t>
  </si>
  <si>
    <t>鄉鎮市區</t>
  </si>
  <si>
    <t>學制</t>
  </si>
  <si>
    <t>學校代碼</t>
  </si>
  <si>
    <t>[266]宜蘭縣三星鄉三星路五段86號</t>
  </si>
  <si>
    <t>宜蘭縣</t>
  </si>
  <si>
    <t>三星鄉</t>
  </si>
  <si>
    <t>國民小學</t>
  </si>
  <si>
    <t>[266]宜蘭縣三星鄉大洲村上將路二段500號</t>
  </si>
  <si>
    <t>[266]宜蘭縣三星鄉天山村福山街119號</t>
  </si>
  <si>
    <t>[266]宜蘭縣三星鄉萬富村健富路一段309號</t>
  </si>
  <si>
    <t>[266]宜蘭縣三星鄉大隱中路347號</t>
  </si>
  <si>
    <t>[267]宜蘭縣大同鄉四季村和勳巷1號</t>
  </si>
  <si>
    <t>大同鄉</t>
  </si>
  <si>
    <t>[267]宜蘭縣大同鄉南山村四鄰埤南巷31之3號</t>
  </si>
  <si>
    <t>[267]宜蘭縣大同鄉崙埤村朝陽10之9號</t>
  </si>
  <si>
    <t>[267]宜蘭縣大同鄉寒溪村寒溪巷16號</t>
  </si>
  <si>
    <t>[268]宜蘭縣五結鄉五結中路二段88號</t>
  </si>
  <si>
    <t>五結鄉</t>
  </si>
  <si>
    <t>[268]宜蘭縣五結鄉中正路三段151號</t>
  </si>
  <si>
    <t>[268]宜蘭縣五結鄉四結村中興路三段67號</t>
  </si>
  <si>
    <t>[268]宜蘭縣五結鄉成興村利寶路101號</t>
  </si>
  <si>
    <t>[268]宜蘭縣五結鄉孝威路328號</t>
  </si>
  <si>
    <t>[269]宜蘭縣冬山鄉照安路257號</t>
  </si>
  <si>
    <t>冬山鄉</t>
  </si>
  <si>
    <t>附設國民小學</t>
  </si>
  <si>
    <t>[269]宜蘭縣冬山鄉安平村安中路35號</t>
  </si>
  <si>
    <t>[269]宜蘭縣冬山鄉東城村東城路316號</t>
  </si>
  <si>
    <t>[269]宜蘭縣冬山鄉順安村永興路二段17號</t>
  </si>
  <si>
    <t>[269]宜蘭縣冬山鄉武淵村富農路二段350號</t>
  </si>
  <si>
    <t>[269]宜蘭縣冬山鄉廣興村梅花路303號</t>
  </si>
  <si>
    <t>[269]宜蘭縣冬山鄉大進村大進七路51號</t>
  </si>
  <si>
    <t>[269]宜蘭縣冬山鄉柯林村光華路158號</t>
  </si>
  <si>
    <t>[269]宜蘭縣冬山鄉清溝村永清路369號</t>
  </si>
  <si>
    <t>[263]宜蘭縣壯圍鄉功勞村中央路三段312巷7號</t>
  </si>
  <si>
    <t>壯圍鄉</t>
  </si>
  <si>
    <t>[263]宜蘭縣壯圍鄉吉祥村壯五路55號</t>
  </si>
  <si>
    <t>[263]宜蘭縣壯圍鄉古亭村古亭路81號</t>
  </si>
  <si>
    <t>[263]宜蘭縣壯圍鄉紅葉路69號</t>
  </si>
  <si>
    <t>[263]宜蘭縣壯圍鄉過嶺村壯濱路三段261號</t>
  </si>
  <si>
    <t>[263]宜蘭縣壯圍鄉大福村大福路一段62巷26號</t>
  </si>
  <si>
    <t>[263]宜蘭縣壯圍鄉美福路一段1號</t>
  </si>
  <si>
    <t>[260]宜蘭縣宜蘭市崇聖街4號</t>
  </si>
  <si>
    <t>宜蘭市</t>
  </si>
  <si>
    <t>[260]宜蘭縣宜蘭市崇聖街2號</t>
  </si>
  <si>
    <t>[260]宜蘭縣宜蘭市力行路152號</t>
  </si>
  <si>
    <t>[260]宜蘭縣宜蘭市大坡路一段100號</t>
  </si>
  <si>
    <t>[260]宜蘭縣宜蘭市泰山路60號</t>
  </si>
  <si>
    <t>[260]宜蘭縣宜蘭市進士路一段32號</t>
  </si>
  <si>
    <t>[260]宜蘭縣宜蘭市凱旋路130號</t>
  </si>
  <si>
    <t>[260]宜蘭縣宜蘭市校舍路1號</t>
  </si>
  <si>
    <t>[260]宜蘭縣宜蘭市泰山路98號</t>
  </si>
  <si>
    <t>[272]宜蘭縣南澳鄉南澳村中正路15號</t>
  </si>
  <si>
    <t>南澳鄉</t>
  </si>
  <si>
    <t>[272]宜蘭縣南澳鄉碧候村自覺巷38號</t>
  </si>
  <si>
    <t>[272]宜蘭縣南澳鄉武塔村新溪路1號</t>
  </si>
  <si>
    <t>[272]宜蘭縣南澳鄉澳花村中央路19號</t>
  </si>
  <si>
    <t>[272]宜蘭縣南澳鄉東岳村蘇花路三段209號</t>
  </si>
  <si>
    <t>[272]宜蘭縣南澳鄉金岳村 (路) 二號</t>
  </si>
  <si>
    <t>[272]宜蘭縣南澳鄉金洋村金洋路11號</t>
  </si>
  <si>
    <t>[264]宜蘭縣員山鄉員山村復興路39號</t>
  </si>
  <si>
    <t>員山鄉</t>
  </si>
  <si>
    <t>[264]宜蘭縣員山鄉深溝村惠民路266號</t>
  </si>
  <si>
    <t>[264]宜蘭縣員山鄉浮洲路30號</t>
  </si>
  <si>
    <t>[264]宜蘭縣員山鄉同樂村新城路84之4號</t>
  </si>
  <si>
    <t>[264]宜蘭縣員山鄉枕山村坡城路54號</t>
  </si>
  <si>
    <t>[264]宜蘭縣員山鄉湖東村蜊埤路55號</t>
  </si>
  <si>
    <t>[264]宜蘭縣員山鄉內城村內城路545號</t>
  </si>
  <si>
    <t>[261]宜蘭縣頭城鎮開蘭路282號</t>
  </si>
  <si>
    <t>頭城鎮</t>
  </si>
  <si>
    <t>[261]宜蘭縣頭城鎮竹安里頭濱路一段601號</t>
  </si>
  <si>
    <t>[261]宜蘭縣頭城鎮青雲路二段200號</t>
  </si>
  <si>
    <t>[261]宜蘭縣頭城鎮濱海路4段250號</t>
  </si>
  <si>
    <t>[261]宜蘭縣頭城鎮濱海路七段65號</t>
  </si>
  <si>
    <t>[261]宜蘭縣頭城鎮更新路59號</t>
  </si>
  <si>
    <t>[261]宜蘭縣頭城鎮拔雅里文雅路150號</t>
  </si>
  <si>
    <t>[262]宜蘭縣礁溪鄉大忠村礁溪路四段135號</t>
  </si>
  <si>
    <t>礁溪鄉</t>
  </si>
  <si>
    <t>[262]宜蘭縣礁溪鄉吳沙村育英路46號</t>
  </si>
  <si>
    <t>[262]宜蘭縣礁溪鄉龍潭村育龍路71號</t>
  </si>
  <si>
    <t>[262]宜蘭縣礁溪鄉玉民路一段169號</t>
  </si>
  <si>
    <t>[262]宜蘭縣礁溪鄉三民村十六結路100號</t>
  </si>
  <si>
    <t>[265]宜蘭縣羅東鎮民族路1號</t>
  </si>
  <si>
    <t>羅東鎮</t>
  </si>
  <si>
    <t>[265]宜蘭縣羅東鎮興東南路100號</t>
  </si>
  <si>
    <t>[265]宜蘭縣羅東鎮公正路199號</t>
  </si>
  <si>
    <t>[265]宜蘭縣羅東鎮北成路一段125號</t>
  </si>
  <si>
    <t>[265]宜蘭縣羅東鎮復興路二段128號</t>
  </si>
  <si>
    <t>[270]宜蘭縣蘇澳鎮中山路一段366號</t>
  </si>
  <si>
    <t>蘇澳鎮</t>
  </si>
  <si>
    <t>[270]宜蘭縣蘇澳鎮永榮里大同路108號</t>
  </si>
  <si>
    <t>[270]宜蘭縣蘇澳鎮南澳路85號</t>
  </si>
  <si>
    <t>[270]宜蘭縣蘇澳鎮光明路8號</t>
  </si>
  <si>
    <t>[270]宜蘭縣蘇澳鎮永樂路1號</t>
  </si>
  <si>
    <t>[270]宜蘭縣蘇澳鎮南建里學府路122號</t>
  </si>
  <si>
    <t>[270]宜蘭縣蘇澳鎮嶺腳路140號</t>
  </si>
  <si>
    <t>[270]宜蘭縣蘇澳鎮褔德路134號</t>
  </si>
  <si>
    <t>[981]花蓮縣玉里鎮忠智路43號</t>
  </si>
  <si>
    <t>花蓮縣</t>
  </si>
  <si>
    <t>玉里鎮</t>
  </si>
  <si>
    <t>[981]花蓮縣玉里鎮中山路一段1號</t>
  </si>
  <si>
    <t>[981]花蓮縣玉里鎮源城里水源62號</t>
  </si>
  <si>
    <t>[981]花蓮縣玉里鎮樂合里新民41號</t>
  </si>
  <si>
    <t>[981]花蓮縣玉里鎮觀音里16鄰9號</t>
  </si>
  <si>
    <t>[981]花蓮縣玉里鎮高寮92號</t>
  </si>
  <si>
    <t>[981]花蓮縣玉里鎮松浦里12鄰212號</t>
  </si>
  <si>
    <t>[981]花蓮縣玉里鎮春日里泰林95號</t>
  </si>
  <si>
    <t>[981]花蓮縣玉里鎮德武里9鄰171號</t>
  </si>
  <si>
    <t>[981]花蓮縣玉里鎮三民里118號</t>
  </si>
  <si>
    <t>[981]花蓮縣玉里鎮中禹里225號</t>
  </si>
  <si>
    <t>[981]花蓮縣玉里鎮長良里163號</t>
  </si>
  <si>
    <t>[976]花蓮縣光復鄉大馬村中山路三段75號</t>
  </si>
  <si>
    <t>光復鄉</t>
  </si>
  <si>
    <t>[976]花蓮縣光復鄉中正路二段23號</t>
  </si>
  <si>
    <t>[976]花蓮縣光復鄉大進村糖廠街4號</t>
  </si>
  <si>
    <t>[976]花蓮縣光復鄉西富村民有街51巷3號</t>
  </si>
  <si>
    <t>[976]花蓮縣光復鄉大興村民權街17號</t>
  </si>
  <si>
    <t>[973]花蓮縣吉安鄉吉安路二段97號</t>
  </si>
  <si>
    <t>吉安鄉</t>
  </si>
  <si>
    <t>[973]花蓮縣吉安鄉宜昌一街45號</t>
  </si>
  <si>
    <t>[973]花蓮縣吉安鄉北昌村自強路533號</t>
  </si>
  <si>
    <t>[973]花蓮縣吉安鄉稻香村稻香路99號</t>
  </si>
  <si>
    <t>[973]花蓮縣吉安鄉光華村光華二街180號</t>
  </si>
  <si>
    <t>[973]花蓮縣吉安鄉干城村吉安路6段60號</t>
  </si>
  <si>
    <t>[973]花蓮縣吉安鄉東里十一街83號</t>
  </si>
  <si>
    <t>[973]花蓮縣吉安鄉太昌村明義五街1號</t>
  </si>
  <si>
    <t>[972]花蓮縣秀林鄉秀林村秀林路76號</t>
  </si>
  <si>
    <t>秀林鄉</t>
  </si>
  <si>
    <t>[972]花蓮縣秀林鄉富世村127號</t>
  </si>
  <si>
    <t>[972]花蓮縣秀林鄉崇德村72號</t>
  </si>
  <si>
    <t>[972]花蓮縣秀林鄉和平村112號</t>
  </si>
  <si>
    <t>[972]花蓮縣秀林鄉景美村加灣112號</t>
  </si>
  <si>
    <t>[972]花蓮縣秀林鄉景美村三棧102號</t>
  </si>
  <si>
    <t>[972]花蓮縣秀林鄉佳民村119號</t>
  </si>
  <si>
    <t>[972]花蓮縣秀林鄉銅門村69號</t>
  </si>
  <si>
    <t>[972]花蓮縣秀林鄉水源村111號</t>
  </si>
  <si>
    <t>[972]花蓮縣秀林鄉文蘭村70號</t>
  </si>
  <si>
    <t>[972]花蓮縣秀林鄉文蘭村米亞丸1號</t>
  </si>
  <si>
    <t>[972]花蓮縣秀林鄉富世村西寶11號</t>
  </si>
  <si>
    <t>[982]花蓮縣卓溪鄉卓溪村中正路72號</t>
  </si>
  <si>
    <t>卓溪鄉</t>
  </si>
  <si>
    <t>[982]花蓮縣卓溪鄉崙山村1鄰12號</t>
  </si>
  <si>
    <t>[982]花蓮縣卓溪鄉立山村9鄰90號</t>
  </si>
  <si>
    <t>[982]花蓮縣卓溪鄉太平村1鄰2號</t>
  </si>
  <si>
    <t>[982]花蓮縣卓溪鄉卓清村清水6號</t>
  </si>
  <si>
    <t>[982]花蓮縣卓溪鄉卓清村卓樂86號</t>
  </si>
  <si>
    <t>[982]花蓮縣卓溪鄉古風村崙天18號</t>
  </si>
  <si>
    <t>[982]花蓮縣卓溪鄉古風村十二鄰古楓6號</t>
  </si>
  <si>
    <t>[970]花蓮縣花蓮市永安街100號</t>
  </si>
  <si>
    <t>花蓮市</t>
  </si>
  <si>
    <t>[970]花蓮縣花蓮市介仁街178號</t>
  </si>
  <si>
    <t>[970]花蓮縣花蓮市永興路21號</t>
  </si>
  <si>
    <t>[970]花蓮縣花蓮市明禮路6號</t>
  </si>
  <si>
    <t>[970]花蓮縣花蓮市明義街107號</t>
  </si>
  <si>
    <t>[970]花蓮縣花蓮市中山路903號</t>
  </si>
  <si>
    <t>[970]花蓮縣花蓮市中興路41號</t>
  </si>
  <si>
    <t>[970]花蓮縣花蓮市中正路210號</t>
  </si>
  <si>
    <t>[970]花蓮縣花蓮市主計里信義街1號</t>
  </si>
  <si>
    <t>[970]花蓮縣花蓮市府前路682號</t>
  </si>
  <si>
    <t>[970]花蓮縣花蓮市國盛二街22號</t>
  </si>
  <si>
    <t>[970]花蓮縣花蓮市中華路298號</t>
  </si>
  <si>
    <t>[970]花蓮縣花蓮市北濱街113號</t>
  </si>
  <si>
    <t>[970]花蓮縣花蓮市永興路20號</t>
  </si>
  <si>
    <t>[970]花蓮縣花蓮市福光街277巷1號</t>
  </si>
  <si>
    <t>[970]花蓮縣花蓮市中原路531號</t>
  </si>
  <si>
    <t>[983]花蓮縣富里鄉富里村永安街52號</t>
  </si>
  <si>
    <t>富里鄉</t>
  </si>
  <si>
    <t>[983]花蓮縣富里鄉東里村道化路74號</t>
  </si>
  <si>
    <t>[983]花蓮縣富里鄉明里村1鄰16號</t>
  </si>
  <si>
    <t>[983]花蓮縣富里鄉吳江村6鄰52號</t>
  </si>
  <si>
    <t>[983]花蓮縣富里鄉學田村光明路1號</t>
  </si>
  <si>
    <t>[983]花蓮縣富里鄉豐南村永豐84號</t>
  </si>
  <si>
    <t>[983]花蓮縣富里鄉萬寧村鎮寧108號</t>
  </si>
  <si>
    <t>[983]花蓮縣富里鄉竹田村富田3號</t>
  </si>
  <si>
    <t>[971]花蓮縣新城鄉新城村博愛路30號</t>
  </si>
  <si>
    <t>新城鄉</t>
  </si>
  <si>
    <t>[971]花蓮縣新城鄉北埔路170號</t>
  </si>
  <si>
    <t>[971]花蓮縣新城鄉康樂村康樂一街38號</t>
  </si>
  <si>
    <t>[971]花蓮縣新城鄉嘉里村嘉里三街28號</t>
  </si>
  <si>
    <t>[978]花蓮縣瑞穗鄉溫泉路一段19號</t>
  </si>
  <si>
    <t>瑞穗鄉</t>
  </si>
  <si>
    <t>[978]花蓮縣瑞穗鄉中正北路二段35號</t>
  </si>
  <si>
    <t>[978]花蓮縣瑞穗鄉中山路二段389號</t>
  </si>
  <si>
    <t>[978]花蓮縣瑞穗鄉鶴岡村167號</t>
  </si>
  <si>
    <t>[978]花蓮縣瑞穗鄉舞鶴村64號</t>
  </si>
  <si>
    <t>[978]花蓮縣瑞穗鄉富源村30號</t>
  </si>
  <si>
    <t>[978]花蓮縣瑞穗鄉奇美村47號</t>
  </si>
  <si>
    <t>[979]花蓮縣萬榮鄉萬榮村2鄰31號</t>
  </si>
  <si>
    <t>萬榮鄉</t>
  </si>
  <si>
    <t>[979]花蓮縣萬榮鄉明利村35號</t>
  </si>
  <si>
    <t>[979]花蓮縣萬榮鄉見晴村89號</t>
  </si>
  <si>
    <t>[979]花蓮縣萬榮鄉馬遠村39號</t>
  </si>
  <si>
    <t>[979]花蓮縣萬榮鄉西林村8鄰114號</t>
  </si>
  <si>
    <t>[979]花蓮縣萬榮鄉紅葉村1鄰4號</t>
  </si>
  <si>
    <t>[974]花蓮縣壽豐鄉壽豐村壽山路37號</t>
  </si>
  <si>
    <t>壽豐鄉</t>
  </si>
  <si>
    <t>[974]花蓮縣壽豐鄉豐山村中山路41號</t>
  </si>
  <si>
    <t>[974]花蓮縣壽豐鄉豐裡村中山路299號</t>
  </si>
  <si>
    <t>[974]花蓮縣壽豐鄉志學村中正路120巷10號</t>
  </si>
  <si>
    <t>[974]花蓮縣壽豐鄉平和路34號</t>
  </si>
  <si>
    <t>[974]花蓮縣壽豐鄉溪口村溪口路87號</t>
  </si>
  <si>
    <t>[974]花蓮縣壽豐鄉月眉村月眉三段24號</t>
  </si>
  <si>
    <t>[974]花蓮縣壽豐鄉水璉村水璉二街20號</t>
  </si>
  <si>
    <t>[975]花蓮縣鳳林鎮中正路二段1號</t>
  </si>
  <si>
    <t>鳳林鎮</t>
  </si>
  <si>
    <t>[975]花蓮縣鳳林鎮大榮里復興路85號</t>
  </si>
  <si>
    <t>[975]花蓮縣鳳林鎮鳳仁里光復路94號</t>
  </si>
  <si>
    <t>[975]花蓮縣鳳林鎮北林里平園路32號</t>
  </si>
  <si>
    <t>[975]花蓮縣鳳林鎮長橋里長橋路2號</t>
  </si>
  <si>
    <t>[975]花蓮縣鳳林鎮林榮里永安街2號</t>
  </si>
  <si>
    <t>[977]花蓮縣豐濱鄉豐濱村民族街5號</t>
  </si>
  <si>
    <t>豐濱鄉</t>
  </si>
  <si>
    <t>[977]花蓮縣豐濱鄉港口村43號</t>
  </si>
  <si>
    <t>[977]花蓮縣豐濱鄉靜浦村64號</t>
  </si>
  <si>
    <t>[977]花蓮縣豐濱鄉新社村150號</t>
  </si>
  <si>
    <t>[890]金門縣金沙鎮環島東路4段600號</t>
  </si>
  <si>
    <t>金門縣</t>
  </si>
  <si>
    <t>金沙鎮</t>
  </si>
  <si>
    <t>[890]金門縣金沙鎮汶沙里后浦頭117號</t>
  </si>
  <si>
    <t>[890]金門縣金沙鎮浦山里下塘頭39號</t>
  </si>
  <si>
    <t>[890]金門縣金沙鎮碧山村81號</t>
  </si>
  <si>
    <t>[890]金門縣金沙鎮沙青路999號</t>
  </si>
  <si>
    <t>[893]金門縣金城鎮珠浦北路38號</t>
  </si>
  <si>
    <t>金城鎮</t>
  </si>
  <si>
    <t>[893]金門縣金城鎮賢厝村庵前18之2號</t>
  </si>
  <si>
    <t>[893]金門縣金城鎮古城村大古崗100號</t>
  </si>
  <si>
    <t>[891]金門縣金湖鎮新市里林森路12號</t>
  </si>
  <si>
    <t>金湖鎮</t>
  </si>
  <si>
    <t>[891]金門縣金湖鎮瓊林里中興崗9-1號</t>
  </si>
  <si>
    <t>[891]金門縣金湖鎮料羅村新塘10號</t>
  </si>
  <si>
    <t>[891]金門縣金湖鎮正義里成功129號</t>
  </si>
  <si>
    <t>[892]金門縣金寧鄉安岐1號</t>
  </si>
  <si>
    <t>金寧鄉</t>
  </si>
  <si>
    <t>[892]金門縣金寧鄉古寧村北山1號</t>
  </si>
  <si>
    <t>[892]金門縣金寧鄉盤山村下堡123號</t>
  </si>
  <si>
    <t>[892]金門縣金寧鄉湖下196號</t>
  </si>
  <si>
    <t>[894]金門縣烈嶼鄉西路23號</t>
  </si>
  <si>
    <t>烈嶼鄉</t>
  </si>
  <si>
    <t>[894]金門縣烈嶼鄉青岐123號</t>
  </si>
  <si>
    <t>[894]金門縣烈嶼鄉西口村西方69號</t>
  </si>
  <si>
    <t>[541]南投縣中寮鄉永平村永平路316號</t>
  </si>
  <si>
    <t>南投縣</t>
  </si>
  <si>
    <t>中寮鄉</t>
  </si>
  <si>
    <t>[541]南投縣中寮鄉爽文村龍南路159號</t>
  </si>
  <si>
    <t>[541]南投縣中寮鄉福盛村永樂路88號</t>
  </si>
  <si>
    <t>[541]南投縣中寮鄉永福村仙峰巷44號</t>
  </si>
  <si>
    <t>[541]南投縣中寮鄉清水村瀧林巷3號</t>
  </si>
  <si>
    <t>[541]南投縣中寮鄉永平路489之1號</t>
  </si>
  <si>
    <t>[541]南投縣中寮鄉龍南路321之1號</t>
  </si>
  <si>
    <t>[541]南投縣中寮鄉廣福村內城巷3之2號</t>
  </si>
  <si>
    <t>[546]南投縣仁愛鄉大同村山農巷5號</t>
  </si>
  <si>
    <t>仁愛鄉</t>
  </si>
  <si>
    <t>[546]南投縣仁愛鄉親愛村高平路3號</t>
  </si>
  <si>
    <t>[546]南投縣仁愛鄉法治村界山巷6號</t>
  </si>
  <si>
    <t>[546]南投縣仁愛鄉德鹿谷村莎都部落一巷23號</t>
  </si>
  <si>
    <t>[546]南投縣仁愛鄉互助村中華路19號</t>
  </si>
  <si>
    <t>[546]南投縣仁愛鄉力行村新望洋67號</t>
  </si>
  <si>
    <t>[546]南投縣仁愛鄉南豐村楓林路3號</t>
  </si>
  <si>
    <t>[546]南投縣仁愛鄉中正村平等巷114號</t>
  </si>
  <si>
    <t>[546]南投縣仁愛鄉精英村中華巷19號</t>
  </si>
  <si>
    <t>[546]南投縣仁愛鄉發祥村光復巷24號</t>
  </si>
  <si>
    <t>[546]南投縣仁愛鄉萬豐村清華巷8號</t>
  </si>
  <si>
    <t>[546]南投縣仁愛鄉都達村法觀路17號</t>
  </si>
  <si>
    <t>[546]南投縣仁愛鄉春陽村永樂巷58號</t>
  </si>
  <si>
    <t>[546]南投縣仁愛鄉發祥村仁盛路70號</t>
  </si>
  <si>
    <t>[546]南投縣仁愛鄉定遠新村24號</t>
  </si>
  <si>
    <t>[553]南投縣水里鄉南光村民族路151號</t>
  </si>
  <si>
    <t>水里鄉</t>
  </si>
  <si>
    <t>[553]南投縣水里鄉上安村水信路3段303巷8號</t>
  </si>
  <si>
    <t>[553]南投縣水里鄉民和村文明路70號</t>
  </si>
  <si>
    <t>[553]南投縣水里鄉新興村新興巷15號</t>
  </si>
  <si>
    <t>[553]南投縣水里鄉永興村林朋巷148號</t>
  </si>
  <si>
    <t>[553]南投縣水里鄉中山路二段150號</t>
  </si>
  <si>
    <t>[551]南投縣名間鄉東湖村大老巷102號</t>
  </si>
  <si>
    <t>名間鄉</t>
  </si>
  <si>
    <t>[551]南投縣名間鄉中山村彰南路220號</t>
  </si>
  <si>
    <t>[551]南投縣名間鄉新街村彰南路375號</t>
  </si>
  <si>
    <t>[551]南投縣名間鄉大坑村南田路222號</t>
  </si>
  <si>
    <t>[551]南投縣名間鄉名松路一段294號</t>
  </si>
  <si>
    <t>[551]南投縣名間鄉名松路二段580號</t>
  </si>
  <si>
    <t>[551]南投縣名間鄉田仔村田仔巷40號</t>
  </si>
  <si>
    <t>[551]南投縣名間鄉東湖村彰南路259號</t>
  </si>
  <si>
    <t>[551]南投縣名間鄉新民村新民巷43號</t>
  </si>
  <si>
    <t>[557]南投縣竹山鎮延和里向學街32號</t>
  </si>
  <si>
    <t>竹山鎮</t>
  </si>
  <si>
    <t>[557]南投縣竹山鎮集山路二段1161號</t>
  </si>
  <si>
    <t>[557]南投縣竹山鎮集山路一段1723號</t>
  </si>
  <si>
    <t>[557]南投縣竹山鎮福興里鯉南路136號</t>
  </si>
  <si>
    <t>[557]南投縣竹山鎮大鞍里竹寮巷21號</t>
  </si>
  <si>
    <t>[557]南投縣竹山鎮瑞竹里鯉南里251號</t>
  </si>
  <si>
    <t>[557]南投縣竹山鎮頂林路456號</t>
  </si>
  <si>
    <t>[557]南投縣竹山鎮雲林里大明路666號</t>
  </si>
  <si>
    <t>[557]南投縣竹山鎮鯉魚里鯉行路92號</t>
  </si>
  <si>
    <t>[557]南投縣竹山鎮鯉南路312之1號</t>
  </si>
  <si>
    <t>[557]南投縣竹山鎮集山路一段955號</t>
  </si>
  <si>
    <t>[557]南投縣竹山鎮集山路三段1394號</t>
  </si>
  <si>
    <t>[557]南投縣竹山鎮自強路100號</t>
  </si>
  <si>
    <t>[556]南投縣信義鄉明德村玉山路24號</t>
  </si>
  <si>
    <t>信義鄉</t>
  </si>
  <si>
    <t>[556]南投縣信義鄉羅娜村1鄰信筆巷73號</t>
  </si>
  <si>
    <t>[556]南投縣信義鄉同富村同和巷4號</t>
  </si>
  <si>
    <t>[556]南投縣信義鄉愛國村愛國巷108號</t>
  </si>
  <si>
    <t>[556]南投縣信義鄉人和村民生巷3號</t>
  </si>
  <si>
    <t>[556]南投縣信義鄉地利村開信巷17號</t>
  </si>
  <si>
    <t>[556]南投縣信義鄉東埔村開高巷63號</t>
  </si>
  <si>
    <t>[556]南投縣信義鄉潭南村和平巷49號</t>
  </si>
  <si>
    <t>[556]南投縣信義鄉同富村太平巷18號</t>
  </si>
  <si>
    <t>[556]南投縣信義鄉神木村民和巷65-6號</t>
  </si>
  <si>
    <t>[556]南投縣信義鄉新鄉村新鄉路80號</t>
  </si>
  <si>
    <t>[556]南投縣信義鄉望美村美信巷54號</t>
  </si>
  <si>
    <t>[556]南投縣信義鄉雙龍村光復巷4號</t>
  </si>
  <si>
    <t>[556]南投縣信義鄉豐丘村高平巷77號</t>
  </si>
  <si>
    <t>[540]南投縣南投市彰南路一段1059號</t>
  </si>
  <si>
    <t>南投市</t>
  </si>
  <si>
    <t>[540]南投縣南投市平和里育樂路62號</t>
  </si>
  <si>
    <t>[540]南投縣南投市彰南路三段221號</t>
  </si>
  <si>
    <t>[540]南投縣南投市營盤路136號</t>
  </si>
  <si>
    <t>[540]南投縣南投市鳳鳴里八卦路894號</t>
  </si>
  <si>
    <t>[540]南投縣南投市內興里中興路200號</t>
  </si>
  <si>
    <t>[540]南投縣南投市中興新村光華四路2號</t>
  </si>
  <si>
    <t>[540]南投縣南投市中興新村光榮北路19號</t>
  </si>
  <si>
    <t>[540]南投縣南投市福山里八卦路349號</t>
  </si>
  <si>
    <t>[540]南投縣南投市彰南路三段847號</t>
  </si>
  <si>
    <t>[540]南投縣南投市文林路16號</t>
  </si>
  <si>
    <t>[540]南投縣南投市彰南路一段639巷80號</t>
  </si>
  <si>
    <t>[540]南投縣南投市光明里光明一路67號</t>
  </si>
  <si>
    <t>[540]南投縣南投市千秋里千秋路131巷1號</t>
  </si>
  <si>
    <t>[540]南投縣南投市復興路669號</t>
  </si>
  <si>
    <t>[540]南投縣南投市南陽路269號</t>
  </si>
  <si>
    <t>[545]南投縣埔里鎮中台路3號</t>
  </si>
  <si>
    <t>埔里鎮</t>
  </si>
  <si>
    <t>[545]南投縣埔里鎮水頭里4鄰水頭路48號</t>
  </si>
  <si>
    <t>[545]南投縣埔里鎮西門里西康路127號</t>
  </si>
  <si>
    <t>[545]南投縣埔里鎮中正路251號</t>
  </si>
  <si>
    <t>[545]南投縣埔里鎮清新里育英街20號</t>
  </si>
  <si>
    <t>[545]南投縣埔里鎮史港里獅子路9號</t>
  </si>
  <si>
    <t>[545]南投縣埔里鎮愛蘭里鐵山路7號</t>
  </si>
  <si>
    <t>[545]南投縣埔里鎮溪南里珠生路68號</t>
  </si>
  <si>
    <t>[545]南投縣埔里鎮一新里永豐路92號</t>
  </si>
  <si>
    <t>[545]南投縣埔里鎮桃米里桃米巷68號</t>
  </si>
  <si>
    <t>[545]南投縣埔里鎮麒麟里武界路7號</t>
  </si>
  <si>
    <t>[545]南投縣埔里鎮合成里西安路三段167巷35號</t>
  </si>
  <si>
    <t>[545]南投縣埔里鎮牛眠里守城路28號</t>
  </si>
  <si>
    <t>[545]南投縣埔里鎮中山路一段228號</t>
  </si>
  <si>
    <t>[545]南投縣埔里鎮中山路三段565號</t>
  </si>
  <si>
    <t>[542]南投縣草屯鎮玉峰里玉屏路210號</t>
  </si>
  <si>
    <t>草屯鎮</t>
  </si>
  <si>
    <t>[542]南投縣草屯鎮敦和路72-6號</t>
  </si>
  <si>
    <t>[542]南投縣草屯鎮新庄里新庄三路32號</t>
  </si>
  <si>
    <t>[542]南投縣草屯鎮碧峰里立人路439號</t>
  </si>
  <si>
    <t>[542]南投縣草屯鎮土城里中正路189號</t>
  </si>
  <si>
    <t>[542]南投縣草屯鎮雙冬里中正路34號</t>
  </si>
  <si>
    <t>[542]南投縣草屯鎮中興路101號</t>
  </si>
  <si>
    <t>[542]南投縣草屯鎮中原里坪腳巷20號</t>
  </si>
  <si>
    <t>[542]南投縣草屯鎮健行路65巷90號</t>
  </si>
  <si>
    <t>[542]南投縣草屯鎮坪頂里南坪路40號</t>
  </si>
  <si>
    <t>[542]南投縣草屯鎮稻香路20-2號</t>
  </si>
  <si>
    <t>[542]南投縣草屯鎮北投里文教巷43號</t>
  </si>
  <si>
    <t>[542]南投縣草屯鎮富寮里中正路567號</t>
  </si>
  <si>
    <t>[542]南投縣草屯鎮新生路76號</t>
  </si>
  <si>
    <t>[544]南投縣國姓鄉石門村國姓路311號</t>
  </si>
  <si>
    <t>國姓鄉</t>
  </si>
  <si>
    <t>[544]南投縣國姓鄉中正路4段119-1號</t>
  </si>
  <si>
    <t>[544]南投縣國姓鄉北港村國姓路63號</t>
  </si>
  <si>
    <t>[544]南投縣國姓鄉福龜村長壽巷83號</t>
  </si>
  <si>
    <t>[544]南投縣國姓鄉長流村大長路559號</t>
  </si>
  <si>
    <t>[544]南投縣國姓鄉南港路112之8號</t>
  </si>
  <si>
    <t>[544]南投縣國姓鄉柑林村中正路2段223號</t>
  </si>
  <si>
    <t>[544]南投縣國姓鄉南港村港頭巷60號</t>
  </si>
  <si>
    <t>[544]南投縣國姓鄉長福村大長路71號</t>
  </si>
  <si>
    <t>[544]南投縣國姓鄉乾溝村中西巷3號</t>
  </si>
  <si>
    <t>[555]南投縣魚池鄉魚池村瓊文巷41號</t>
  </si>
  <si>
    <t>魚池鄉</t>
  </si>
  <si>
    <t>[555]南投縣魚池鄉頭社村平和巷105號</t>
  </si>
  <si>
    <t>[555]南投縣魚池鄉東光村慶隆巷36號</t>
  </si>
  <si>
    <t>[555]南投縣魚池鄉五城村華龍巷1之2號</t>
  </si>
  <si>
    <t>[555]南投縣魚池鄉水社村中山路190號</t>
  </si>
  <si>
    <t>[555]南投縣魚池鄉新城村通文巷7之1號</t>
  </si>
  <si>
    <t>[555]南投縣魚池鄉日月村中正路211巷1號</t>
  </si>
  <si>
    <t>[555]南投縣魚池鄉共和村五馬巷57之1號</t>
  </si>
  <si>
    <t>[558]南投縣鹿谷鄉鹿谷村中正路2段174號</t>
  </si>
  <si>
    <t>鹿谷鄉</t>
  </si>
  <si>
    <t>[558]南投縣鹿谷鄉秀峰村仁愛路152號</t>
  </si>
  <si>
    <t>[558]南投縣鹿谷鄉竹林村光復路96號</t>
  </si>
  <si>
    <t>[558]南投縣鹿谷鄉鳳凰村仁義路35之1號</t>
  </si>
  <si>
    <t>[558]南投縣鹿谷鄉內湖村興產路51號</t>
  </si>
  <si>
    <t>[558]南投縣鹿谷鄉初鄉村仁愛路259號</t>
  </si>
  <si>
    <t>[558]南投縣鹿谷鄉瑞田村仁愛路80號</t>
  </si>
  <si>
    <t>[558]南投縣鹿谷鄉廣興村興產路97號</t>
  </si>
  <si>
    <t>[552]南投縣集集鎮育才街147號</t>
  </si>
  <si>
    <t>集集鎮</t>
  </si>
  <si>
    <t>[552]南投縣集集鎮田寮里田寮巷4號</t>
  </si>
  <si>
    <t>[552]南投縣集集鎮永昌里東昌巷4號</t>
  </si>
  <si>
    <t>[552]南投縣集集鎮和平里集集街178號</t>
  </si>
  <si>
    <t>[904]屏東縣九如鄉九如路二段3-1號</t>
  </si>
  <si>
    <t>屏東縣</t>
  </si>
  <si>
    <t>九如鄉</t>
  </si>
  <si>
    <t>[904]屏東縣九如鄉耆老村中正路2號</t>
  </si>
  <si>
    <t>[904]屏東縣九如鄉東寧村新庄路1號</t>
  </si>
  <si>
    <t>[904]屏東縣九如鄉三塊村三民路307號</t>
  </si>
  <si>
    <t>[901]屏東縣三地門鄉三地村行政街9號</t>
  </si>
  <si>
    <t>三地門鄉</t>
  </si>
  <si>
    <t>[901]屏東縣三地門鄉青山村民族巷9號</t>
  </si>
  <si>
    <t>[901]屏東縣三地門鄉青葉村光復巷1之2號</t>
  </si>
  <si>
    <t>[901]屏東縣三地門鄉口社村信義巷65號</t>
  </si>
  <si>
    <t>[901]屏東縣三地門鄉賽嘉村2號</t>
  </si>
  <si>
    <t>[912]屏東縣內埔鄉內埔村廣濟路2號</t>
  </si>
  <si>
    <t>內埔鄉</t>
  </si>
  <si>
    <t>[912]屏東縣內埔鄉美和村學人路55號</t>
  </si>
  <si>
    <t>[912]屏東縣內埔鄉龍泉村原勝路6號</t>
  </si>
  <si>
    <t>[912]屏東縣內埔鄉大新村大新路109號</t>
  </si>
  <si>
    <t>[912]屏東縣內埔鄉建興村建興路216號</t>
  </si>
  <si>
    <t>[912]屏東縣內埔鄉黎明村西淇路177號</t>
  </si>
  <si>
    <t>[912]屏東縣內埔鄉隘寮村清涼路二段238號</t>
  </si>
  <si>
    <t>[912]屏東縣內埔鄉老埤村壽比路116號</t>
  </si>
  <si>
    <t>[912]屏東縣內埔鄉東勢村大同路三段20號</t>
  </si>
  <si>
    <t>[912]屏東縣內埔鄉豐田村新中路49號</t>
  </si>
  <si>
    <t>[912]屏東縣內埔鄉富田村里仁路202號</t>
  </si>
  <si>
    <t>[912]屏東縣內埔鄉內田村自強路85號</t>
  </si>
  <si>
    <t>[911]屏東縣竹田鄉竹田村公正路35號</t>
  </si>
  <si>
    <t>竹田鄉</t>
  </si>
  <si>
    <t>[911]屏東縣竹田鄉西勢村光明路8之1號</t>
  </si>
  <si>
    <t>[911]屏東縣竹田鄉泗洲村洲中路40號</t>
  </si>
  <si>
    <t>[945]屏東縣牡丹鄉石門村石門路33號</t>
  </si>
  <si>
    <t>牡丹鄉</t>
  </si>
  <si>
    <t>[945]屏東縣牡丹鄉高士村高士路29號</t>
  </si>
  <si>
    <t>[945]屏東縣牡丹鄉牡丹村牡丹路93號</t>
  </si>
  <si>
    <t>[944]屏東縣車城鄉福興村中山路66號</t>
  </si>
  <si>
    <t>車城鄉</t>
  </si>
  <si>
    <t>[905]屏東縣里港鄉過江路41號</t>
  </si>
  <si>
    <t>里港鄉</t>
  </si>
  <si>
    <t>[905]屏東縣里港鄉載興村載興路1之3號</t>
  </si>
  <si>
    <t>[905]屏東縣里港鄉中和村中和路33號</t>
  </si>
  <si>
    <t>[905]屏東縣里港鄉土庫路111之3號</t>
  </si>
  <si>
    <t>[905]屏東縣里港鄉塔樓村塔樓路21之3號</t>
  </si>
  <si>
    <t>[905]屏東縣里港鄉玉田村八德路91號</t>
  </si>
  <si>
    <t>[931]屏東縣佳冬鄉進學街150號</t>
  </si>
  <si>
    <t>佳冬鄉</t>
  </si>
  <si>
    <t>[931]屏東縣佳冬鄉塭豐村中興路1號</t>
  </si>
  <si>
    <t>[931]屏東縣佳冬鄉羌園村羌光路669號</t>
  </si>
  <si>
    <t>[931]屏東縣佳冬鄉昌隆村中正路44號</t>
  </si>
  <si>
    <t>[931]屏東縣佳冬鄉玉光村民學路81號</t>
  </si>
  <si>
    <t>[922]屏東縣來義鄉丹林村古義路2號</t>
  </si>
  <si>
    <t>來義鄉</t>
  </si>
  <si>
    <t>[922]屏東縣來義鄉望嘉村165號</t>
  </si>
  <si>
    <t>[922]屏東縣來義鄉文樂村新樂路1號</t>
  </si>
  <si>
    <t>[922]屏東縣來義鄉南和村51號</t>
  </si>
  <si>
    <t>[922]屏東縣來義鄉古樓村育英路2號</t>
  </si>
  <si>
    <t>[941]屏東縣枋山鄉善餘村光復路24號</t>
  </si>
  <si>
    <t>枋山鄉</t>
  </si>
  <si>
    <t>[941]屏東縣枋山鄉加祿村會社28號</t>
  </si>
  <si>
    <t>[940]屏東縣枋寮鄉德興路197號</t>
  </si>
  <si>
    <t>枋寮鄉</t>
  </si>
  <si>
    <t>[940]屏東縣枋寮鄉隆山村僑德路186號</t>
  </si>
  <si>
    <t>[940]屏東縣枋寮鄉人和村建興路39號</t>
  </si>
  <si>
    <t>[940]屏東縣枋寮鄉東海村東海路486號</t>
  </si>
  <si>
    <t>[928]屏東縣東港鎮興東里中正路一段10號</t>
  </si>
  <si>
    <t>東港鎮</t>
  </si>
  <si>
    <t>[928]屏東縣東港鎮共和街45號</t>
  </si>
  <si>
    <t>[928]屏東縣東港鎮豐漁里豐漁街34之2號</t>
  </si>
  <si>
    <t>[928]屏東縣東港鎮船頭里船頭路25號</t>
  </si>
  <si>
    <t>[928]屏東縣東港鎮大潭里大潭路93號</t>
  </si>
  <si>
    <t>[928]屏東縣東港鎮中正路二段258號</t>
  </si>
  <si>
    <t>[928]屏東縣東港鎮興東里長春二路15號</t>
  </si>
  <si>
    <t>[927]屏東縣林邊鄉林邊村中山路68號</t>
  </si>
  <si>
    <t>林邊鄉</t>
  </si>
  <si>
    <t>[927]屏東縣林邊鄉仁和村中山路417號</t>
  </si>
  <si>
    <t>[927]屏東縣林邊鄉竹林村中興路122號</t>
  </si>
  <si>
    <t>[927]屏東縣林邊鄉崎峰村裕後路2號</t>
  </si>
  <si>
    <t>[927]屏東縣林邊鄉水利村豐漁路117號</t>
  </si>
  <si>
    <t>[908]屏東縣長治鄉復興村新興路38號</t>
  </si>
  <si>
    <t>長治鄉</t>
  </si>
  <si>
    <t>[908]屏東縣長治鄉新潭村潭頭路50號</t>
  </si>
  <si>
    <t>[908]屏東縣長治鄉繁華村水源路96號</t>
  </si>
  <si>
    <t>[908]屏東縣長治鄉德成村中興路551號</t>
  </si>
  <si>
    <t>[926]屏東縣南州鄉溪南村人和路191號</t>
  </si>
  <si>
    <t>南州鄉</t>
  </si>
  <si>
    <t>[926]屏東縣南州鄉同安村同安路79號</t>
  </si>
  <si>
    <t>[926]屏東縣南州鄉溪北村仁里路102號</t>
  </si>
  <si>
    <t>[900]屏東縣屏東市長春里廣東路20號</t>
  </si>
  <si>
    <t>屏東市</t>
  </si>
  <si>
    <t>[900]屏東縣屏東市文明里蘇州街75號</t>
  </si>
  <si>
    <t>[900]屏東縣屏東市興樂里仁愛路98號</t>
  </si>
  <si>
    <t>[900]屏東縣屏東市三山里海豐街3號</t>
  </si>
  <si>
    <t>[900]屏東縣屏東市龍華里公華街182號</t>
  </si>
  <si>
    <t>[900]屏東縣屏東市安鎮里建國路202號</t>
  </si>
  <si>
    <t>[900]屏東縣屏東市崇武里建國路121號</t>
  </si>
  <si>
    <t>[900]屏東縣屏東市鵬程里光大巷61號</t>
  </si>
  <si>
    <t>[900]屏東縣屏東市勝利里蘭州街2號</t>
  </si>
  <si>
    <t>[900]屏東縣屏東市湖西里歸國巷1號</t>
  </si>
  <si>
    <t>[900]屏東縣屏東市建國路405巷100弄39號</t>
  </si>
  <si>
    <t>[900]屏東縣屏東市崇禮里中山路41號</t>
  </si>
  <si>
    <t>[900]屏東縣屏東市自立路213號</t>
  </si>
  <si>
    <t>[900]屏東縣屏東市萬年里建興路36號</t>
  </si>
  <si>
    <t>[900]屏東縣屏東市永安里復興路376號</t>
  </si>
  <si>
    <t>[900]屏東縣屏東市建豐路204號</t>
  </si>
  <si>
    <t>[900]屏東縣屏東市中正里華正路80號</t>
  </si>
  <si>
    <t>[900]屏東縣屏東市信義路262號</t>
  </si>
  <si>
    <t>[900]屏東縣屏東市興豐路86號</t>
  </si>
  <si>
    <t>[900]屏東縣屏東市廣東路1259號</t>
  </si>
  <si>
    <t>[900]屏東縣屏東市瑞光里安心四橫巷139-1號</t>
  </si>
  <si>
    <t>[946]屏東縣恆春鎮城北里北門路39巷26號</t>
  </si>
  <si>
    <t>恆春鎮</t>
  </si>
  <si>
    <t>[946]屏東縣恆春鎮城北里西門路146號</t>
  </si>
  <si>
    <t>[946]屏東縣恆春鎮山海里山海路86號</t>
  </si>
  <si>
    <t>[946]屏東縣恆春鎮大光里大光路8之6號</t>
  </si>
  <si>
    <t>[946]屏東縣恆春鎮水泉里頂泉路1號</t>
  </si>
  <si>
    <t>[946]屏東縣恆春鎮頭溝里頭溝路161號</t>
  </si>
  <si>
    <t>[946]屏東縣恆春鎮墾丁里墾丁路65號</t>
  </si>
  <si>
    <t>[942]屏東縣春日鄉春日村春日路314號</t>
  </si>
  <si>
    <t>春日鄉</t>
  </si>
  <si>
    <t>[942]屏東縣春日鄉七佳村自強一路92號</t>
  </si>
  <si>
    <t>[942]屏東縣春日鄉古華村古華路3巷63號</t>
  </si>
  <si>
    <t>[924]屏東縣崁頂鄉崁頂村中正路119號</t>
  </si>
  <si>
    <t>崁頂鄉</t>
  </si>
  <si>
    <t>[924]屏東縣崁頂鄉越溪村復興路96號</t>
  </si>
  <si>
    <t>[924]屏東縣崁頂鄉力社村力社路36號</t>
  </si>
  <si>
    <t>[921]屏東縣泰武鄉武潭村潭中巷45號</t>
  </si>
  <si>
    <t>泰武鄉</t>
  </si>
  <si>
    <t>[921]屏東縣泰武鄉泰武村阿夫魯岸路1號</t>
  </si>
  <si>
    <t>[921]屏東縣泰武鄉萬安村萬安路1號</t>
  </si>
  <si>
    <t>[929]屏東縣琉球鄉大福村中正路293號</t>
  </si>
  <si>
    <t>琉球鄉</t>
  </si>
  <si>
    <t>[929]屏東縣琉球鄉南福村忠孝路27號</t>
  </si>
  <si>
    <t>[929]屏東縣琉球鄉杉福村復興路97號</t>
  </si>
  <si>
    <t>[929]屏東縣琉球鄉漁福村三民路124號</t>
  </si>
  <si>
    <t>[906]屏東縣高樹鄉高樹村華光路32號</t>
  </si>
  <si>
    <t>高樹鄉</t>
  </si>
  <si>
    <t>[906]屏東縣高樹鄉舊寮村長美路42號</t>
  </si>
  <si>
    <t>[906]屏東縣高樹鄉新豐村泰和路26號</t>
  </si>
  <si>
    <t>[906]屏東縣高樹鄉鹽樹村公平路19號</t>
  </si>
  <si>
    <t>[906]屏東縣高樹鄉新南村興店路5號</t>
  </si>
  <si>
    <t>[906]屏東縣高樹鄉泰山村產業路84號</t>
  </si>
  <si>
    <t>[906]屏東縣高樹鄉廣興村中正路176號</t>
  </si>
  <si>
    <t>[925]屏東縣新埤鄉新埤村新華路165號</t>
  </si>
  <si>
    <t>新埤鄉</t>
  </si>
  <si>
    <t>[925]屏東縣新埤鄉打鐵村東興路33號</t>
  </si>
  <si>
    <t>[925]屏東縣新埤鄉萬隆村中山路126號</t>
  </si>
  <si>
    <t>[925]屏東縣新埤鄉餉潭村龍潭路149號</t>
  </si>
  <si>
    <t>[932]屏東縣新園鄉新園村媽祖路49號</t>
  </si>
  <si>
    <t>新園鄉</t>
  </si>
  <si>
    <t>[932]屏東縣新園鄉仙吉村仙吉路91號</t>
  </si>
  <si>
    <t>[932]屏東縣新園鄉南龍村南興路217號</t>
  </si>
  <si>
    <t>[932]屏東縣新園鄉港西村中和路101號</t>
  </si>
  <si>
    <t>[932]屏東縣新園鄉鹽埔村鹽洲路379號</t>
  </si>
  <si>
    <t>[932]屏東縣新園鄉瓦?村四環路3號</t>
  </si>
  <si>
    <t>[943]屏東縣獅子鄉楓林村楓林2巷22-2號</t>
  </si>
  <si>
    <t>獅子鄉</t>
  </si>
  <si>
    <t>[943]屏東縣獅子鄉丹路村丹路1巷39號</t>
  </si>
  <si>
    <t>[943]屏東縣獅子鄉內獅村1號</t>
  </si>
  <si>
    <t>[943]屏東縣獅子鄉草埔村1巷5號</t>
  </si>
  <si>
    <t>[913]屏東縣萬丹鄉寶厝村萬新路1497號</t>
  </si>
  <si>
    <t>萬丹鄉</t>
  </si>
  <si>
    <t>[913]屏東縣萬丹鄉新庄村新鐘路410號</t>
  </si>
  <si>
    <t>[913]屏東縣萬丹鄉崙頂村崙頂路860號</t>
  </si>
  <si>
    <t>[913]屏東縣萬丹鄉灣內村聖賢路241號</t>
  </si>
  <si>
    <t>[913]屏東縣萬丹鄉社口村社皮路2段550號</t>
  </si>
  <si>
    <t>[913]屏東縣萬丹鄉廣安村廣志街8巷15號</t>
  </si>
  <si>
    <t>[913]屏東縣萬丹鄉興全村興國路52號</t>
  </si>
  <si>
    <t>[913]屏東縣萬丹鄉四維村四維東路567號</t>
  </si>
  <si>
    <t>[923]屏東縣萬巒鄉萬全村堡忠路28號</t>
  </si>
  <si>
    <t>萬巒鄉</t>
  </si>
  <si>
    <t>[923]屏東縣萬巒鄉五溝村西盛路89號</t>
  </si>
  <si>
    <t>[923]屏東縣萬巒鄉佳和村佳興路59號</t>
  </si>
  <si>
    <t>[923]屏東縣萬巒鄉赤山村建興路40號</t>
  </si>
  <si>
    <t>[947]屏東縣滿州鄉滿州村中山路39號</t>
  </si>
  <si>
    <t>滿州鄉</t>
  </si>
  <si>
    <t>[947]屏東縣滿州鄉長樂村大公路35號</t>
  </si>
  <si>
    <t>[947]屏東縣滿州鄉永靖村新庄路25號</t>
  </si>
  <si>
    <t>[903]屏東縣瑪家鄉佳義村泰平巷12號</t>
  </si>
  <si>
    <t>瑪家鄉</t>
  </si>
  <si>
    <t>[903]屏東縣瑪家鄉北葉村風景巷1-22號</t>
  </si>
  <si>
    <t>[903]屏東縣瑪家鄉瑪家村和平路一段65號</t>
  </si>
  <si>
    <t>[920]屏東縣潮州鎮同榮里育英路31號</t>
  </si>
  <si>
    <t>潮州鎮</t>
  </si>
  <si>
    <t>[920]屏東縣潮州鎮光春里志成路201號</t>
  </si>
  <si>
    <t>[920]屏東縣潮州鎮光華里南進路2號</t>
  </si>
  <si>
    <t>[920]屏東縣潮州鎮泗林里開元路2巷1號</t>
  </si>
  <si>
    <t>[920]屏東縣潮州鎮興美里興美路24號</t>
  </si>
  <si>
    <t>[920]屏東縣潮州鎮九塊里復興路66號</t>
  </si>
  <si>
    <t>[920]屏東縣潮州鎮北門路25號</t>
  </si>
  <si>
    <t>[920]屏東縣潮州鎮三和里華巖街1號</t>
  </si>
  <si>
    <t>[902]屏東縣霧臺鄉霧臺村中山巷45號</t>
  </si>
  <si>
    <t>霧臺鄉</t>
  </si>
  <si>
    <t>[909]屏東縣麟洛鄉麟趾村中華路86號</t>
  </si>
  <si>
    <t>麟洛鄉</t>
  </si>
  <si>
    <t>[907]屏東縣鹽埔鄉鹽南村光復路90號</t>
  </si>
  <si>
    <t>鹽埔鄉</t>
  </si>
  <si>
    <t>[907]屏東縣鹽埔鄉仕絨村東平街16號</t>
  </si>
  <si>
    <t>[907]屏東縣鹽埔鄉高朗村民治路37號</t>
  </si>
  <si>
    <t>[907]屏東縣鹽埔鄉新二村維新路67號</t>
  </si>
  <si>
    <t>[907]屏東縣鹽埔鄉洛陽村七份路21號</t>
  </si>
  <si>
    <t>[907]屏東縣鹽埔鄉振興村光明路36號</t>
  </si>
  <si>
    <t>[367]苗栗縣三義鄉廣盛村廣盛80號</t>
  </si>
  <si>
    <t>苗栗縣</t>
  </si>
  <si>
    <t>三義鄉</t>
  </si>
  <si>
    <t>[367]苗栗縣三義鄉勝興村廿份220號</t>
  </si>
  <si>
    <t>[367]苗栗縣三義鄉西湖村上湖63號</t>
  </si>
  <si>
    <t>[367]苗栗縣三義鄉鯉魚潭村上山下24號</t>
  </si>
  <si>
    <t>[352]苗栗縣三灣鄉三灣村中山路49號</t>
  </si>
  <si>
    <t>三灣鄉</t>
  </si>
  <si>
    <t>[364]苗栗縣大湖鄉大湖村中正路育英巷11號</t>
  </si>
  <si>
    <t>大湖鄉</t>
  </si>
  <si>
    <t>[364]苗栗縣大湖鄉義和村南昌路5號</t>
  </si>
  <si>
    <t>[364]苗栗縣大湖鄉富興村水尾2號</t>
  </si>
  <si>
    <t>[364]苗栗縣大湖鄉大南村7鄰大南勢15號</t>
  </si>
  <si>
    <t>[364]苗栗縣大湖鄉東興村下湖37號</t>
  </si>
  <si>
    <t>[364]苗栗縣大湖鄉義和村淋漓坪77號</t>
  </si>
  <si>
    <t>[364]苗栗縣大湖鄉新開村25號</t>
  </si>
  <si>
    <t>[364]苗栗縣大湖鄉栗林村四份61號</t>
  </si>
  <si>
    <t>[363]苗栗縣公館鄉館中村大同路15號</t>
  </si>
  <si>
    <t>公館鄉</t>
  </si>
  <si>
    <t>[363]苗栗縣公館鄉五谷村260號</t>
  </si>
  <si>
    <t>[363]苗栗縣公館鄉福基村275號</t>
  </si>
  <si>
    <t>[363]苗栗縣公館鄉鶴山村197號</t>
  </si>
  <si>
    <t>[363]苗栗縣公館鄉開礦村九鄰143號</t>
  </si>
  <si>
    <t>[363]苗栗縣公館鄉南河村二鄰21號</t>
  </si>
  <si>
    <t>[363]苗栗縣公館鄉中村仁愛路二段123號</t>
  </si>
  <si>
    <t>[350]苗栗縣竹南鎮中正路146號</t>
  </si>
  <si>
    <t>竹南鎮</t>
  </si>
  <si>
    <t>[350]苗栗縣竹南鎮佳興里光復路331號</t>
  </si>
  <si>
    <t>[350]苗栗縣竹南鎮大埔里仁愛路1092號</t>
  </si>
  <si>
    <t>[350]苗栗縣竹南鎮頂埔里十五鄰頂大埔110號</t>
  </si>
  <si>
    <t>[350]苗栗縣竹南鎮海口里7鄰保福路20號</t>
  </si>
  <si>
    <t>[350]苗栗縣竹南鎮竹興里竹圍街27號</t>
  </si>
  <si>
    <t>[350]苗栗縣竹南鎮新南里五谷街2號</t>
  </si>
  <si>
    <t>[350]苗栗縣竹南鎮山佳里龍山路三段39號</t>
  </si>
  <si>
    <t>[368]苗栗縣西湖鄉龍洞村一鄰18號</t>
  </si>
  <si>
    <t>西湖鄉</t>
  </si>
  <si>
    <t>[368]苗栗縣西湖鄉五湖村上湖96號</t>
  </si>
  <si>
    <t>[368]苗栗縣西湖鄉二湖村土牛溝2鄰22號</t>
  </si>
  <si>
    <t>[369]苗栗縣卓蘭鎮內灣里內灣141-3號</t>
  </si>
  <si>
    <t>卓蘭鎮</t>
  </si>
  <si>
    <t>[369]苗栗縣卓蘭鎮新厝里中山路125號</t>
  </si>
  <si>
    <t>[369]苗栗縣卓蘭鎮內灣里120號</t>
  </si>
  <si>
    <t>[369]苗栗縣卓蘭鎮豐田里12鄰豐田36號</t>
  </si>
  <si>
    <t>[369]苗栗縣卓蘭鎮坪林里七鄰坪林86之2號</t>
  </si>
  <si>
    <t>[369]苗栗縣卓蘭鎮坪林里雙連16-1號</t>
  </si>
  <si>
    <t>[369]苗栗縣卓蘭鎮景山里5鄰88號</t>
  </si>
  <si>
    <t>[353]苗栗縣南庄鄉東村文化路3號</t>
  </si>
  <si>
    <t>南庄鄉</t>
  </si>
  <si>
    <t>[353]苗栗縣南庄鄉田美村九鄰191號</t>
  </si>
  <si>
    <t>[353]苗栗縣南庄鄉南富村134號</t>
  </si>
  <si>
    <t>[353]苗栗縣南庄鄉東河村三鄰132號</t>
  </si>
  <si>
    <t>[353]苗栗縣南庄鄉蓬萊村19鄰118號</t>
  </si>
  <si>
    <t>[356]苗栗縣後龍鎮大庄里成功路254號</t>
  </si>
  <si>
    <t>後龍鎮</t>
  </si>
  <si>
    <t>[356]苗栗縣後龍鎮校椅里校椅二路168號</t>
  </si>
  <si>
    <t>[356]苗栗縣後龍鎮灣寶里7鄰109號</t>
  </si>
  <si>
    <t>[356]苗栗縣後龍鎮龍坑里158號</t>
  </si>
  <si>
    <t>[356]苗栗縣後龍鎮溪洲里87之3號</t>
  </si>
  <si>
    <t>[356]苗栗縣後龍鎮外埔里六鄰18-9號</t>
  </si>
  <si>
    <t>[356]苗栗縣後龍鎮水尾里12鄰104之1號</t>
  </si>
  <si>
    <t>[356]苗栗縣後龍鎮中和里十四鄰一五二號</t>
  </si>
  <si>
    <t>[356]苗栗縣後龍鎮龍津里同興94號</t>
  </si>
  <si>
    <t>[356]苗栗縣後龍鎮海寶里五鄰52之2號</t>
  </si>
  <si>
    <t>[360]苗栗縣苗栗市中正路241號</t>
  </si>
  <si>
    <t>苗栗市</t>
  </si>
  <si>
    <t>[360]苗栗縣苗栗市高苗里大同路80號</t>
  </si>
  <si>
    <t>[360]苗栗縣苗栗市僑育街131號</t>
  </si>
  <si>
    <t>[360]苗栗縣苗栗市文山里4鄰文山41號</t>
  </si>
  <si>
    <t>[360]苗栗縣苗栗市福星里啟賢街61號</t>
  </si>
  <si>
    <t>[360]苗栗縣苗栗市南勢里新勝8號</t>
  </si>
  <si>
    <t>[360]苗栗縣苗栗市文山里正發路133號</t>
  </si>
  <si>
    <t>[360]苗栗縣苗栗市中華東街62號</t>
  </si>
  <si>
    <t>[358]苗栗縣苑裡鎮中山路307號</t>
  </si>
  <si>
    <t>苑裡鎮</t>
  </si>
  <si>
    <t>[358]苗栗縣苑裡鎮房裡里二鄰14號</t>
  </si>
  <si>
    <t>[358]苗栗縣苑裡鎮舊社里10鄰47號</t>
  </si>
  <si>
    <t>[358]苗栗縣苑裡鎮中正里111號</t>
  </si>
  <si>
    <t>[358]苗栗縣苑裡鎮泰田里3鄰62號</t>
  </si>
  <si>
    <t>[358]苗栗縣苑裡鎮社苓里四鄰51之1號</t>
  </si>
  <si>
    <t>[358]苗栗縣苑裡鎮水坡里70號</t>
  </si>
  <si>
    <t>[358]苗栗縣苑裡鎮蕉埔里八鄰87之2號</t>
  </si>
  <si>
    <t>[358]苗栗縣苑裡鎮客庄里新興路21號</t>
  </si>
  <si>
    <t>[365]苗栗縣泰安鄉大興村32之1號</t>
  </si>
  <si>
    <t>泰安鄉</t>
  </si>
  <si>
    <t>[365]苗栗縣泰安鄉中興村1鄰2號</t>
  </si>
  <si>
    <t>[365]苗栗縣泰安鄉清安村六鄰122號</t>
  </si>
  <si>
    <t>[365]苗栗縣泰安鄉錦水村四鄰12號</t>
  </si>
  <si>
    <t>[365]苗栗縣泰安鄉象鼻村一鄰4號</t>
  </si>
  <si>
    <t>[365]苗栗縣泰安鄉梅園村二鄰38號</t>
  </si>
  <si>
    <t>[365]苗栗縣泰安鄉士林村5鄰26號</t>
  </si>
  <si>
    <t>[357]苗栗縣通霄鎮通東里中正路12號</t>
  </si>
  <si>
    <t>通霄鎮</t>
  </si>
  <si>
    <t>[357]苗栗縣通霄鎮五北里30之1號</t>
  </si>
  <si>
    <t>[357]苗栗縣通霄鎮城北里13號</t>
  </si>
  <si>
    <t>[357]苗栗縣通霄鎮內島里二鄰15號</t>
  </si>
  <si>
    <t>[357]苗栗縣通霄鎮新埔里55號</t>
  </si>
  <si>
    <t>[357]苗栗縣通霄鎮烏眉里3鄰39號</t>
  </si>
  <si>
    <t>[357]苗栗縣通霄鎮南和里117號</t>
  </si>
  <si>
    <t>[357]苗栗縣通霄鎮坪頂里四鄰50號</t>
  </si>
  <si>
    <t>[357]苗栗縣通霄鎮圳頭里60號</t>
  </si>
  <si>
    <t>[357]苗栗縣通霄鎮福興里58之2號</t>
  </si>
  <si>
    <t>[361]苗栗縣造橋鄉造橋村十四鄰3號</t>
  </si>
  <si>
    <t>造橋鄉</t>
  </si>
  <si>
    <t>[361]苗栗縣造橋鄉談文村六鄰54號</t>
  </si>
  <si>
    <t>[361]苗栗縣造橋鄉大西村13鄰大中街68號</t>
  </si>
  <si>
    <t>[361]苗栗縣造橋鄉龍昇村八鄰16之1號</t>
  </si>
  <si>
    <t>[361]苗栗縣造橋鄉錦水村十二鄰306號</t>
  </si>
  <si>
    <t>[354]苗栗縣獅潭鄉新店村129號</t>
  </si>
  <si>
    <t>獅潭鄉</t>
  </si>
  <si>
    <t>[354]苗栗縣獅潭鄉新豐村四鄰56號</t>
  </si>
  <si>
    <t>[354]苗栗縣獅潭鄉永興村6鄰55-1號</t>
  </si>
  <si>
    <t>[366]苗栗縣銅鑼鄉福興村文化街1號</t>
  </si>
  <si>
    <t>銅鑼鄉</t>
  </si>
  <si>
    <t>[366]苗栗縣銅鑼鄉中平村150號</t>
  </si>
  <si>
    <t>[366]苗栗縣銅鑼鄉九湖村10鄰91之1號</t>
  </si>
  <si>
    <t>[366]苗栗縣銅鑼鄉新隆村18號</t>
  </si>
  <si>
    <t>[366]苗栗縣銅鑼鄉興隆村117號</t>
  </si>
  <si>
    <t>[366]苗栗縣銅鑼鄉樟樹村12之1號</t>
  </si>
  <si>
    <t>[351]苗栗縣頭份市頭份里中正路219號</t>
  </si>
  <si>
    <t>頭份市</t>
  </si>
  <si>
    <t>[351]苗栗縣頭份市東庄里民族路252號</t>
  </si>
  <si>
    <t>[351]苗栗縣頭份市田寮里永貞路一段335號</t>
  </si>
  <si>
    <t>[351]苗栗縣頭份市尖下里尖豐路305號</t>
  </si>
  <si>
    <t>[351]苗栗縣頭份市中正一路395號</t>
  </si>
  <si>
    <t>[351]苗栗縣頭份市斗煥里中正二路221號</t>
  </si>
  <si>
    <t>[351]苗栗縣頭份市文化里文化街20號</t>
  </si>
  <si>
    <t>[351]苗栗縣頭份市下興里水源路157號</t>
  </si>
  <si>
    <t>[351]苗栗縣頭份市流東里信德路58號</t>
  </si>
  <si>
    <t>[351]苗栗縣頭份市建國路80號</t>
  </si>
  <si>
    <t>[351]苗栗縣頭份市信東路285號</t>
  </si>
  <si>
    <t>[351]苗栗縣頭份市後庄里信中路36號</t>
  </si>
  <si>
    <t>[362]苗栗縣頭屋鄉頭屋村中山街15號</t>
  </si>
  <si>
    <t>頭屋鄉</t>
  </si>
  <si>
    <t>[362]苗栗縣頭屋鄉明德村明德路4巷13號</t>
  </si>
  <si>
    <t>[334]桃園市八德區廣福路31號</t>
  </si>
  <si>
    <t>八德區</t>
  </si>
  <si>
    <t>[334]桃園市八德區大勇里自強街60號</t>
  </si>
  <si>
    <t>[334]桃園市八德區興豐路222號</t>
  </si>
  <si>
    <t>[334]桃園市八德區介壽路二段933巷40號</t>
  </si>
  <si>
    <t>[334]桃園市八德區山下街115號</t>
  </si>
  <si>
    <t>[334]桃園市八德區大安里和平路638號</t>
  </si>
  <si>
    <t>[334]桃園市八德區永豐路155號</t>
  </si>
  <si>
    <t>[334]桃園市八德區廣興路601巷25號</t>
  </si>
  <si>
    <t>[334]桃園市八德區忠誠街18號</t>
  </si>
  <si>
    <t>[337]桃園市大園區橫峰里中正東路160號</t>
  </si>
  <si>
    <t>大園區</t>
  </si>
  <si>
    <t>[337]桃園市大園區圳頭路850巷30號</t>
  </si>
  <si>
    <t>[337]桃園市大園區內海里2鄰學府路76巷32號</t>
  </si>
  <si>
    <t>[337]桃園市大園區溪海里十一鄰和平西路一段420號</t>
  </si>
  <si>
    <t>[337]桃園市大園區潮音路一段188號</t>
  </si>
  <si>
    <t>[337]桃園市大園區竹圍里二鄰竹圍街3號</t>
  </si>
  <si>
    <t>[337]桃園市大園區崁下41號</t>
  </si>
  <si>
    <t>[337]桃園市大園區國際路二段147號</t>
  </si>
  <si>
    <t>[337]桃園市大園區沙崙里九鄰75號之2</t>
  </si>
  <si>
    <t>[337]桃園市大園區中正東路一段189巷35號</t>
  </si>
  <si>
    <t>[337]桃園市大園區中正東路二段539號</t>
  </si>
  <si>
    <t>[337]桃園市大園區建國八村151號</t>
  </si>
  <si>
    <t>[335]桃園市大溪區登龍路19號</t>
  </si>
  <si>
    <t>大溪區</t>
  </si>
  <si>
    <t>[335]桃園市大溪區金山路50號</t>
  </si>
  <si>
    <t>[335]桃園市大溪區義和里三鄰安和路38號</t>
  </si>
  <si>
    <t>[335]桃園市大溪區福安里十六鄰復興路一段755號</t>
  </si>
  <si>
    <t>[335]桃園市大溪區環湖路二段845號</t>
  </si>
  <si>
    <t>[335]桃園市大溪區瑞源里石園路760巷120號</t>
  </si>
  <si>
    <t>[335]桃園市大溪區瑞興里一鄰大鶯路1125號</t>
  </si>
  <si>
    <t>[335]桃園市大溪區員林路二段450號</t>
  </si>
  <si>
    <t>[335]桃園市大溪區仁善里埔頂路二段109號</t>
  </si>
  <si>
    <t>[335]桃園市大溪區仁義里介壽路214號</t>
  </si>
  <si>
    <t>[335]桃園市大溪區仁和路二段135號</t>
  </si>
  <si>
    <t>[335]桃園市大溪區永福里信義路十二鄰1165號</t>
  </si>
  <si>
    <t>[335]桃園市大溪區文化路120號</t>
  </si>
  <si>
    <t>[335]桃園市大溪區仁和二街50號</t>
  </si>
  <si>
    <t>[320]桃園市中壢區內壢長春一路288號</t>
  </si>
  <si>
    <t>中壢區</t>
  </si>
  <si>
    <t>[320]桃園市中壢區領航北路2段281號（借用青埔國中）</t>
  </si>
  <si>
    <t>[320]桃園市中壢區中榮里延平路622號</t>
  </si>
  <si>
    <t>[320]桃園市中壢區過嶺里雙福路12號</t>
  </si>
  <si>
    <t>[320]桃園市中壢區中央西路二段97號</t>
  </si>
  <si>
    <t>[320]桃園市中壢區啟文路233號</t>
  </si>
  <si>
    <t>[320]桃園市中壢區新街里延平路176號</t>
  </si>
  <si>
    <t>[320]桃園市中壢區信義里成都路55號</t>
  </si>
  <si>
    <t>[320]桃園市中壢區中山東路二段425號</t>
  </si>
  <si>
    <t>[320]桃園市中壢區中山東路三段369號</t>
  </si>
  <si>
    <t>[320]桃園市中壢區青埔路二段122號</t>
  </si>
  <si>
    <t>[320]桃園市中壢區福德路20號</t>
  </si>
  <si>
    <t>[320]桃園市中壢區崇德路139號</t>
  </si>
  <si>
    <t>[320]桃園市中壢區山東里十三鄰山東一路39號</t>
  </si>
  <si>
    <t>[320]桃園市中壢區榮民路369號</t>
  </si>
  <si>
    <t>[320]桃園市中壢區永福路1200號</t>
  </si>
  <si>
    <t>[320]桃園市中壢區龍岡路二段232號</t>
  </si>
  <si>
    <t>[320]桃園市中壢區內定里定寧路31號</t>
  </si>
  <si>
    <t>[320]桃園市中壢區元化路二段62號</t>
  </si>
  <si>
    <t>[320]桃園市中壢區榮民南路205號</t>
  </si>
  <si>
    <t>[320]桃園市中壢區林森路95號</t>
  </si>
  <si>
    <t>[320]桃園市中壢區西園路57號</t>
  </si>
  <si>
    <t>[320]桃園市中壢區遠東路210號</t>
  </si>
  <si>
    <t>[320]桃園市中壢區中北路88號</t>
  </si>
  <si>
    <t>[320]桃園市中壢區文化二路161號</t>
  </si>
  <si>
    <t>[324]桃園市平鎮區中豐路南勢二段223號</t>
  </si>
  <si>
    <t>平鎮區</t>
  </si>
  <si>
    <t>[324]桃園市平鎮區延平路二段389號</t>
  </si>
  <si>
    <t>[324]桃園市平鎮區延平路一段181號</t>
  </si>
  <si>
    <t>[324]桃園市平鎮區龍興里龍南路315號</t>
  </si>
  <si>
    <t>[324]桃園市平鎮區平東路一段185號</t>
  </si>
  <si>
    <t>[324]桃園市平鎮區中豐路山頂段375巷45號</t>
  </si>
  <si>
    <t>[324]桃園市平鎮區廣平街1號</t>
  </si>
  <si>
    <t>[324]桃園市平鎮區金陵路二段330號</t>
  </si>
  <si>
    <t>[324]桃園市平鎮區平東路136號</t>
  </si>
  <si>
    <t>[324]桃園市平鎮區湧安路45號</t>
  </si>
  <si>
    <t>[324]桃園市平鎮區文化街189號</t>
  </si>
  <si>
    <t>[324]桃園市平鎮區廣泰路168號</t>
  </si>
  <si>
    <t>[324]桃園市平鎮區義興街55號</t>
  </si>
  <si>
    <t>[324]桃園市平鎮區中原路88號</t>
  </si>
  <si>
    <t>[330]桃園市桃園區富國路437號</t>
  </si>
  <si>
    <t>桃園區</t>
  </si>
  <si>
    <t>[330]桃園市桃園區力行路288巷8號</t>
  </si>
  <si>
    <t>[330]桃園市桃園區民權路67號</t>
  </si>
  <si>
    <t>[330]桃園市桃園區東門里東國街14號</t>
  </si>
  <si>
    <t>[330]桃園市桃園區永安路1054號</t>
  </si>
  <si>
    <t>[330]桃園市桃園區三民路三段22號</t>
  </si>
  <si>
    <t>[330]桃園市桃園區春日路1080號</t>
  </si>
  <si>
    <t>[330]桃園市桃園區昆明路95號</t>
  </si>
  <si>
    <t>[330]桃園市桃園區國際路一段1070號</t>
  </si>
  <si>
    <t>[330]桃園市桃園區文中路120號</t>
  </si>
  <si>
    <t>[330]桃園市桃園區復興路303號</t>
  </si>
  <si>
    <t>[330]桃園市桃園區莒光街15號</t>
  </si>
  <si>
    <t>[330]桃園市桃園區龍泉二街36號</t>
  </si>
  <si>
    <t>[330]桃園市桃園區正康三街139號</t>
  </si>
  <si>
    <t>[330]桃園市桃園區自強路80號</t>
  </si>
  <si>
    <t>[330]桃園市桃園區同德十一街48號</t>
  </si>
  <si>
    <t>[330]桃園市桃園區延平路265號</t>
  </si>
  <si>
    <t>[330]桃園市桃園區大有路220號</t>
  </si>
  <si>
    <t>[330]桃園市桃園區新埔六街2號</t>
  </si>
  <si>
    <t>[330]桃園市桃園區大業路一段135號</t>
  </si>
  <si>
    <t>[330]桃園市桃園區同德六街175號</t>
  </si>
  <si>
    <t>[330]桃園市桃園區莊一街107號</t>
  </si>
  <si>
    <t>[330]桃園市桃園區大有路789號</t>
  </si>
  <si>
    <t>[330]桃園市桃園區永順街100號</t>
  </si>
  <si>
    <t>[330]桃園市桃園區經國路208巷36號</t>
  </si>
  <si>
    <t>[336]桃園市復興區澤仁里中正路33號</t>
  </si>
  <si>
    <t>復興區</t>
  </si>
  <si>
    <t>[336]桃園市復興區三民里復興路二段771號</t>
  </si>
  <si>
    <t>[336]桃園市復興區宇內路130號</t>
  </si>
  <si>
    <t>[336]桃園市復興區流霞路151號</t>
  </si>
  <si>
    <t>[336]桃園市復興區羅馬路三段356號</t>
  </si>
  <si>
    <t>[336]桃園市復興區華陵里四鄰哈嘎灣12號</t>
  </si>
  <si>
    <t>[336]桃園市復興區高義里三鄰28號</t>
  </si>
  <si>
    <t>[336]桃園市復興區羅馬路四段207號</t>
  </si>
  <si>
    <t>[336]桃園市復興區三光里四鄰8號</t>
  </si>
  <si>
    <t>[336]桃園市復興區羅浮里三鄰16號</t>
  </si>
  <si>
    <t>[336]桃園市復興區華陵里九鄰巴陵75號</t>
  </si>
  <si>
    <t>[327]桃園市新屋區新生里中正路196號</t>
  </si>
  <si>
    <t>新屋區</t>
  </si>
  <si>
    <t>[327]桃園市新屋區清華里新文路762號</t>
  </si>
  <si>
    <t>[327]桃園市新屋區中山西路一段474號</t>
  </si>
  <si>
    <t>[327]桃園市新屋區校前路72號</t>
  </si>
  <si>
    <t>[327]桃園市新屋區中山西路二段1320號</t>
  </si>
  <si>
    <t>[327]桃園市新屋區笨港里2鄰文學路22號</t>
  </si>
  <si>
    <t>[327]桃園市新屋區石牌里東興路780號</t>
  </si>
  <si>
    <t>[327]桃園市新屋區國校路11號</t>
  </si>
  <si>
    <t>[327]桃園市新屋區後庄村三鄰文化路一段636號</t>
  </si>
  <si>
    <t>[327]桃園市新屋區社子里社福路235號</t>
  </si>
  <si>
    <t>[327]桃園市新屋區中華南路二段50號</t>
  </si>
  <si>
    <t>[326]桃園市楊梅區三民路二段200號</t>
  </si>
  <si>
    <t>楊梅區</t>
  </si>
  <si>
    <t>[326]桃園市楊梅區高榮里梅獅路539巷1號</t>
  </si>
  <si>
    <t>[326]桃園市楊梅區校前路1號</t>
  </si>
  <si>
    <t>[326]桃園市楊梅區上田里九鄰和平路98號</t>
  </si>
  <si>
    <t>[326]桃園市楊梅區新農街85號</t>
  </si>
  <si>
    <t>[326]桃園市楊梅區豐野里中正路147號</t>
  </si>
  <si>
    <t>[326]桃園市楊梅區民安路1號</t>
  </si>
  <si>
    <t>[326]桃園市楊梅區上湖里上湖二路88號</t>
  </si>
  <si>
    <t>[326]桃園市楊梅區水美里楊新路一段410號</t>
  </si>
  <si>
    <t>[326]桃園市楊梅區埔心里中興路133號</t>
  </si>
  <si>
    <t>[326]桃園市楊梅區高山里高上路一段1號</t>
  </si>
  <si>
    <t>[326]桃園市楊梅區金龍三路95號</t>
  </si>
  <si>
    <t>[326]桃園市楊梅區三元街99號</t>
  </si>
  <si>
    <t>[326]桃園市楊梅區中山北路一段390巷50號</t>
  </si>
  <si>
    <t>[326]桃園市楊梅區瑞溪路二段100號</t>
  </si>
  <si>
    <t>[326]桃園市楊梅區金華街100號</t>
  </si>
  <si>
    <t>[326]桃園市楊梅區瑞溪路1 段88號</t>
  </si>
  <si>
    <t>[325]桃園市龍潭區金龍路223號</t>
  </si>
  <si>
    <t>龍潭區</t>
  </si>
  <si>
    <t>[325]桃園市龍潭區渴望園區渴望路660巷50弄1號</t>
  </si>
  <si>
    <t>[325]桃園市龍潭區龍潭里南龍路13號</t>
  </si>
  <si>
    <t>[325]桃園市龍潭區聖亭路八德段451巷140號</t>
  </si>
  <si>
    <t>[325]桃園市龍潭區烏林里中豐路401號</t>
  </si>
  <si>
    <t>[325]桃園市龍潭區佳安里文化路188號</t>
  </si>
  <si>
    <t>[325]桃園市龍潭區高原里高原路568號</t>
  </si>
  <si>
    <t>[325]桃園市龍潭區龍源路121巷110弄39號</t>
  </si>
  <si>
    <t>[325]桃園市龍潭區龍新路三和段1356號</t>
  </si>
  <si>
    <t>[325]桃園市龍潭區武漢路100號</t>
  </si>
  <si>
    <t>[325]桃園市龍潭區中正路269號</t>
  </si>
  <si>
    <t>[325]桃園市龍潭區三坑里永昌路51巷85號</t>
  </si>
  <si>
    <t>[325]桃園市龍潭區神龍路346號</t>
  </si>
  <si>
    <t>[333]桃園市龜山區萬壽路二段933巷14號</t>
  </si>
  <si>
    <t>龜山區</t>
  </si>
  <si>
    <t>[333]桃園市龜山區萬壽路二段6巷61號</t>
  </si>
  <si>
    <t>[333]桃園市龜山區兔坑里大同路916號</t>
  </si>
  <si>
    <t>[333]桃園市龜山區大崗里20鄰大湖一路175號</t>
  </si>
  <si>
    <t>[333]桃園市龜山區振興路1169號</t>
  </si>
  <si>
    <t>[333]桃園市龜山區大坑路一段850號</t>
  </si>
  <si>
    <t>[333]桃園市龜山區山德里頂興路2號</t>
  </si>
  <si>
    <t>[333]桃園市龜山區龍壽里龍校街30號</t>
  </si>
  <si>
    <t>[333]桃園市龜山區新路里永和街12號</t>
  </si>
  <si>
    <t>[333]桃園市龜山區樂學路339巷2號</t>
  </si>
  <si>
    <t>[333]桃園市龜山區萬壽路一段168號</t>
  </si>
  <si>
    <t>[333]桃園市龜山區頂興路115巷20號</t>
  </si>
  <si>
    <t>[333]桃園市龜山區大華里文化七路116號</t>
  </si>
  <si>
    <t>[333]桃園市龜山區楓樹里光峰路277號</t>
  </si>
  <si>
    <t>[333]桃園市龜山區南美里南上路99號</t>
  </si>
  <si>
    <t>[333]桃園市龜山區自強東路269號</t>
  </si>
  <si>
    <t>[333]桃園市龜山區文昌五街95號</t>
  </si>
  <si>
    <t>[333]桃園市龜山區長庚醫護新村425號</t>
  </si>
  <si>
    <t>[333]桃園市龜山區大湖里文三二街80號</t>
  </si>
  <si>
    <t>[338]桃園市蘆竹區羊稠里吉林路160號</t>
  </si>
  <si>
    <t>蘆竹區</t>
  </si>
  <si>
    <t>[338]桃園市蘆竹區南山路二段448號</t>
  </si>
  <si>
    <t>[338]桃園市蘆竹區富國路二段850號</t>
  </si>
  <si>
    <t>[338]桃園市蘆竹區大竹路556號</t>
  </si>
  <si>
    <t>[338]桃園市蘆竹區新興里新興街355號</t>
  </si>
  <si>
    <t>[338]桃園市蘆竹區山林路二段525號</t>
  </si>
  <si>
    <t>[338]桃園市蘆竹區山林路三段232號</t>
  </si>
  <si>
    <t>[338]桃園市蘆竹區海湖東路191巷15號</t>
  </si>
  <si>
    <t>[338]桃園市蘆竹區南山路三段440號</t>
  </si>
  <si>
    <t>[338]桃園市蘆竹區宏竹里大華街98號</t>
  </si>
  <si>
    <t>[338]桃園市蘆竹區大新路380巷121號</t>
  </si>
  <si>
    <t>[338]桃園市蘆竹區南竹路一段100號</t>
  </si>
  <si>
    <t>[338]桃園市蘆竹區南興里三鄰南昌路255號</t>
  </si>
  <si>
    <t>[338]桃園市蘆竹區文中路一段35號</t>
  </si>
  <si>
    <t>[328]桃園市觀音區觀音里四鄰文化路2號</t>
  </si>
  <si>
    <t>觀音區</t>
  </si>
  <si>
    <t>[328]桃園市觀音區大潭里濱海路大潭段687號</t>
  </si>
  <si>
    <t>[328]桃園市觀音區仁愛路二段521號</t>
  </si>
  <si>
    <t>[328]桃園市觀音區新坡里中山路二段717號</t>
  </si>
  <si>
    <t>[328]桃園市觀音區崙坪里學府路123號</t>
  </si>
  <si>
    <t>[328]桃園市觀音區上大里大湖路一段540號</t>
  </si>
  <si>
    <t>[328]桃園市觀音區坑尾里四鄰育仁路二段1號</t>
  </si>
  <si>
    <t>[328]桃園市觀音區草漯里新生路1462號</t>
  </si>
  <si>
    <t>[328]桃園市觀音區大觀路三段466號</t>
  </si>
  <si>
    <t>[328]桃園市觀音區新村路二段12號</t>
  </si>
  <si>
    <t>[807]高雄市三民區大中一路110巷52弄15號</t>
  </si>
  <si>
    <t>三民區</t>
  </si>
  <si>
    <t>[807]高雄市三民區建國三路216號</t>
  </si>
  <si>
    <t>[807]高雄市三民區鼎山街375號</t>
  </si>
  <si>
    <t>[807]高雄市三民區十全一路1號</t>
  </si>
  <si>
    <t>[807]高雄市三民區十全二路162號</t>
  </si>
  <si>
    <t>[807]高雄市三民區大豊二路20號</t>
  </si>
  <si>
    <t>[807]高雄市三民區十全一路202號</t>
  </si>
  <si>
    <t>[807]高雄市三民區鼎金後路495號</t>
  </si>
  <si>
    <t>[807]高雄市三民區平等路197號</t>
  </si>
  <si>
    <t>[807]高雄市三民區大昌一路200號</t>
  </si>
  <si>
    <t>[807]高雄市三民區光武路35號</t>
  </si>
  <si>
    <t>[807]高雄市三民區黃興路206號</t>
  </si>
  <si>
    <t>[807]高雄市三民區市中一路339號</t>
  </si>
  <si>
    <t>[807]高雄市三民區義德路52號</t>
  </si>
  <si>
    <t>[807]高雄市三民區裕誠路3號</t>
  </si>
  <si>
    <t>[815]高雄市大社區大社里三民路336號</t>
  </si>
  <si>
    <t>大社區</t>
  </si>
  <si>
    <t>[815]高雄市大社區嘉誠里嘉誠路22號</t>
  </si>
  <si>
    <t>[815]高雄市大社區觀音里文明路100號</t>
  </si>
  <si>
    <t>[831]高雄市大寮區至學路288號</t>
  </si>
  <si>
    <t>大寮區</t>
  </si>
  <si>
    <t>[831]高雄市大寮區永芳里鳳林三路499號</t>
  </si>
  <si>
    <t>[831]高雄市大寮區翁園里翁園路79號</t>
  </si>
  <si>
    <t>[831]高雄市大寮區忠義里忠義路1號</t>
  </si>
  <si>
    <t>[831]高雄市大寮區鳳林一路300巷80號</t>
  </si>
  <si>
    <t>[831]高雄市大寮區潮寮里潮寮路61號</t>
  </si>
  <si>
    <t>[831]高雄市大寮區中庄里中庄路59號</t>
  </si>
  <si>
    <t>[831]高雄市大寮區溪寮里溪寮路69號</t>
  </si>
  <si>
    <t>[831]高雄市大寮區大寮路740號</t>
  </si>
  <si>
    <t>[831]高雄市大寮區山頂里山頂路211號</t>
  </si>
  <si>
    <t>[831]高雄市大寮區後庄里民揚路28號</t>
  </si>
  <si>
    <t>[840]高雄市大樹區學城路1段6號</t>
  </si>
  <si>
    <t>大樹區</t>
  </si>
  <si>
    <t>[840]高雄市大樹區中正一路249號</t>
  </si>
  <si>
    <t>[840]高雄市大樹區九曲里九曲路498號</t>
  </si>
  <si>
    <t>[840]高雄市大樹區溪埔路43號</t>
  </si>
  <si>
    <t>[840]高雄市大樹區姑山里姑山路1號</t>
  </si>
  <si>
    <t>[840]高雄市大樹區水寮里中華路國小巷1號</t>
  </si>
  <si>
    <t>[840]高雄市大樹區小坪路73號</t>
  </si>
  <si>
    <t>[840]高雄市大樹區興田里興田路59號</t>
  </si>
  <si>
    <t>[840]高雄市大樹區龍目里56號</t>
  </si>
  <si>
    <t>[812]高雄市小港區平和路1號</t>
  </si>
  <si>
    <t>小港區</t>
  </si>
  <si>
    <t>[812]高雄市小港區鳳源里鳳林路207號</t>
  </si>
  <si>
    <t>[812]高雄市小港區濟南里飛機路153號</t>
  </si>
  <si>
    <t>[812]高雄市小港區營口路一號</t>
  </si>
  <si>
    <t>[812]高雄市小港區鳳鳴路191號</t>
  </si>
  <si>
    <t>[812]高雄市小港區坪頂里大平路2號</t>
  </si>
  <si>
    <t>[812]高雄市小港區立群路6號</t>
  </si>
  <si>
    <t>[812]高雄市小港區桂林里桂陽路390號</t>
  </si>
  <si>
    <t>[812]高雄市小港區漢民路500號</t>
  </si>
  <si>
    <t>[812]高雄市小港區華仁街1號</t>
  </si>
  <si>
    <t>[812]高雄市小港區平和南路300號</t>
  </si>
  <si>
    <t>[812]高雄市小港區鳳陽街2號</t>
  </si>
  <si>
    <t>[812]高雄市小港區明義街77號</t>
  </si>
  <si>
    <t>[814]高雄市仁武區中正路94號</t>
  </si>
  <si>
    <t>仁武區</t>
  </si>
  <si>
    <t>[814]高雄市仁武區烏林里林森巷23號</t>
  </si>
  <si>
    <t>[814]高雄市仁武區八卦里永仁街555號</t>
  </si>
  <si>
    <t>[814]高雄市仁武區八德東路568號</t>
  </si>
  <si>
    <t>[814]高雄市仁武區仁和里仁忠路191號</t>
  </si>
  <si>
    <t>[814]高雄市仁武區竹後里竹楠路250號</t>
  </si>
  <si>
    <t>[845]高雄市內門區內豊里內埔24號</t>
  </si>
  <si>
    <t>內門區</t>
  </si>
  <si>
    <t>[845]高雄市內門區觀亭里中正路203號</t>
  </si>
  <si>
    <t>[845]高雄市內門區溝坪里廣福巷47號</t>
  </si>
  <si>
    <t>[845]高雄市內門區金竹里吉民28號</t>
  </si>
  <si>
    <t>[845]高雄市內門區木柵里木柵3號</t>
  </si>
  <si>
    <t>[845]高雄市內門區內東里柿子園24號</t>
  </si>
  <si>
    <t>[845]高雄市內門區永富里萊坑8號</t>
  </si>
  <si>
    <t>[844]高雄市六龜區義寶里光復路40號</t>
  </si>
  <si>
    <t>六龜區</t>
  </si>
  <si>
    <t>[844]高雄市六龜區荖濃里南橫路72號</t>
  </si>
  <si>
    <t>[844]高雄市六龜區新發里和平路130號</t>
  </si>
  <si>
    <t>[844]高雄市六龜區中興里中庄193號</t>
  </si>
  <si>
    <t>[844]高雄市六龜區新興里新威路212號</t>
  </si>
  <si>
    <t>[844]高雄市六龜區寶來里中正路89號</t>
  </si>
  <si>
    <t>[813]高雄市左營區實踐路42號</t>
  </si>
  <si>
    <t>左營區</t>
  </si>
  <si>
    <t>[813]高雄市左營區蓮潭路47號</t>
  </si>
  <si>
    <t>[813]高雄市左營區新中里自由三路1號</t>
  </si>
  <si>
    <t>[813]高雄市左營區自由三路478號</t>
  </si>
  <si>
    <t>[813]高雄市左營區海富路2號</t>
  </si>
  <si>
    <t>[813]高雄市左營區南屏路1號</t>
  </si>
  <si>
    <t>[813]高雄市左營區海功東路2號</t>
  </si>
  <si>
    <t>[813]高雄市左營區左營大路2之2號</t>
  </si>
  <si>
    <t>[813]高雄市左營區大順一路100號</t>
  </si>
  <si>
    <t>[813]高雄市左營區重愛路99號</t>
  </si>
  <si>
    <t>[813]高雄市左營區文府路399號</t>
  </si>
  <si>
    <t>[813]高雄市左營區華夏路800號</t>
  </si>
  <si>
    <t>[828]高雄市永安區永華里永華路49號</t>
  </si>
  <si>
    <t>永安區</t>
  </si>
  <si>
    <t>[828]高雄市永安區新港里新興路25號</t>
  </si>
  <si>
    <t>[828]高雄市永安區維新路光明九巷69之10號</t>
  </si>
  <si>
    <t>[823]高雄市田寮區新興里大新路2號</t>
  </si>
  <si>
    <t>田寮區</t>
  </si>
  <si>
    <t>[823]高雄市田寮區崇德里崇德路101號</t>
  </si>
  <si>
    <t>[847]高雄市甲仙區西安里文化路45號</t>
  </si>
  <si>
    <t>甲仙區</t>
  </si>
  <si>
    <t>[847]高雄市甲仙區小林里五里路24-2號</t>
  </si>
  <si>
    <t>[847]高雄市甲仙區寶隆里光華路20號</t>
  </si>
  <si>
    <t>[846]高雄市杉林區月眉里象寮巷39號</t>
  </si>
  <si>
    <t>杉林區</t>
  </si>
  <si>
    <t>[846]高雄市杉林區上平里山仙路212號</t>
  </si>
  <si>
    <t>[846]高雄市杉林區新庄里司馬路45巷5號</t>
  </si>
  <si>
    <t>[846]高雄市杉林區集來里通仙巷333號</t>
  </si>
  <si>
    <t>[846]高雄市杉林區杉林里合森巷41號</t>
  </si>
  <si>
    <t>[846]高雄市杉林區大愛里和氣街15號</t>
  </si>
  <si>
    <t>[849]高雄市那瑪夏區達卡努瓦里大光巷159號</t>
  </si>
  <si>
    <t>那瑪夏區</t>
  </si>
  <si>
    <t>[849]高雄市那瑪夏區瑪雅里平和巷220號</t>
  </si>
  <si>
    <t>[820]高雄市岡山區平安里柳橋東路36號</t>
  </si>
  <si>
    <t>岡山區</t>
  </si>
  <si>
    <t>[820]高雄市岡山區仁壽里育英路35號</t>
  </si>
  <si>
    <t>[820]高雄市岡山區嘉興里嘉興路322號</t>
  </si>
  <si>
    <t>[820]高雄市岡山區介壽路60號</t>
  </si>
  <si>
    <t>[820]高雄市岡山區碧紅里岡燕路2巷88號</t>
  </si>
  <si>
    <t>[820]高雄市岡山區和平里和平路1號</t>
  </si>
  <si>
    <t>[820]高雄市岡山區竹圍里大仁北路1號</t>
  </si>
  <si>
    <t>[820]高雄市岡山區公園東路55號</t>
  </si>
  <si>
    <t>[832]高雄市林園區林園里忠孝西路20號</t>
  </si>
  <si>
    <t>林園區</t>
  </si>
  <si>
    <t>[832]高雄市林園區中芸里中芸路1號</t>
  </si>
  <si>
    <t>[832]高雄市林園區頂厝里校前路1號</t>
  </si>
  <si>
    <t>[832]高雄市林園區中厝里金潭路40號</t>
  </si>
  <si>
    <t>[832]高雄市林園區北汕里58巷2號</t>
  </si>
  <si>
    <t>[832]高雄市林園區王公二路100號</t>
  </si>
  <si>
    <t>[822]高雄市阿蓮區阿蓮里民族路163號</t>
  </si>
  <si>
    <t>阿蓮區</t>
  </si>
  <si>
    <t>[822]高雄市阿蓮區中路里玄中路100號</t>
  </si>
  <si>
    <t>[822]高雄市阿蓮區復安里復安路167號</t>
  </si>
  <si>
    <t>[801]高雄市前金區大同二路61號</t>
  </si>
  <si>
    <t>前金區</t>
  </si>
  <si>
    <t>[801]高雄市前金區自立二路111號</t>
  </si>
  <si>
    <t>[806]高雄市前鎮區新生路200號</t>
  </si>
  <si>
    <t>前鎮區</t>
  </si>
  <si>
    <t>[806]高雄市前鎮區中山三路45號</t>
  </si>
  <si>
    <t>[806]高雄市前鎮區新衙路93號</t>
  </si>
  <si>
    <t>[806]高雄市前鎮區育樂路61號</t>
  </si>
  <si>
    <t>[806]高雄市前鎮區二聖二路194號</t>
  </si>
  <si>
    <t>[806]高雄市前鎮區民權二路331號</t>
  </si>
  <si>
    <t>[806]高雄市前鎮區瑞隆路100號</t>
  </si>
  <si>
    <t>[806]高雄市前鎮區明道路2號</t>
  </si>
  <si>
    <t>[806]高雄市前鎮區廣西路57號</t>
  </si>
  <si>
    <t>[806]高雄市前鎮區班超路20號</t>
  </si>
  <si>
    <t>[806]高雄市前鎮區樹人路261號</t>
  </si>
  <si>
    <t>[806]高雄市前鎮區后平路135號</t>
  </si>
  <si>
    <t>[806]高雄市前鎮區沱江街200號</t>
  </si>
  <si>
    <t>[806]高雄市前鎮區明鳳7街1號</t>
  </si>
  <si>
    <t>[843]高雄市美濃區泰安里永安路190號</t>
  </si>
  <si>
    <t>美濃區</t>
  </si>
  <si>
    <t>[843]高雄市美濃區東門里民族路36巷2號</t>
  </si>
  <si>
    <t>[843]高雄市美濃區吉和里忠孝路二段59號</t>
  </si>
  <si>
    <t>[843]高雄市美濃區龍肚里龍東街43號</t>
  </si>
  <si>
    <t>[843]高雄市美濃區中壇里忠孝路一段19號</t>
  </si>
  <si>
    <t>[843]高雄市美濃區興隆里廣興街124號</t>
  </si>
  <si>
    <t>[843]高雄市美濃區龍山里龍山街62號</t>
  </si>
  <si>
    <t>[843]高雄市美濃區中山路二段358號</t>
  </si>
  <si>
    <t>[843]高雄市美濃區吉東里吉頂路19號</t>
  </si>
  <si>
    <t>[852]高雄市茄萣區茄萣路二段307號</t>
  </si>
  <si>
    <t>茄萣區</t>
  </si>
  <si>
    <t>[852]高雄市茄萣區吉定里成功路1號</t>
  </si>
  <si>
    <t>[852]高雄市茄萣區萬福里文化路81號</t>
  </si>
  <si>
    <t>[852]高雄市茄萣區崎漏里民治路2號</t>
  </si>
  <si>
    <t>[851]高雄市茂林區茂林里4之3號</t>
  </si>
  <si>
    <t>茂林區</t>
  </si>
  <si>
    <t>[851]高雄市茂林區多納里1-2號</t>
  </si>
  <si>
    <t>[802]高雄市苓雅區凱旋二路89號</t>
  </si>
  <si>
    <t>苓雅區</t>
  </si>
  <si>
    <t>[802]高雄市苓雅區民權一路42號</t>
  </si>
  <si>
    <t>[802]高雄市苓雅區四維四路61號</t>
  </si>
  <si>
    <t>[802]高雄市苓雅區華新街59號</t>
  </si>
  <si>
    <t>[802]高雄市苓雅區三多二路100號</t>
  </si>
  <si>
    <t>[802]高雄市苓雅區憲政路235號</t>
  </si>
  <si>
    <t>[802]高雄市苓雅區青年一路103號</t>
  </si>
  <si>
    <t>[802]高雄市苓雅區福德三路96號</t>
  </si>
  <si>
    <t>[802]高雄市苓雅區輔仁路100號</t>
  </si>
  <si>
    <t>[802]高雄市苓雅區漢陽街17號</t>
  </si>
  <si>
    <t>[848]高雄市桃源區桃源里北進巷五十號</t>
  </si>
  <si>
    <t>桃源區</t>
  </si>
  <si>
    <t>[848]高雄市桃源區建山里96號</t>
  </si>
  <si>
    <t>[848]高雄市桃源區高中里興中巷44號</t>
  </si>
  <si>
    <t>[848]高雄市桃源區寶山里98號</t>
  </si>
  <si>
    <t>[848]高雄市桃源區拉芙蘭里南橫公路五段440號</t>
  </si>
  <si>
    <t>[826]高雄市梓官區進學路61號</t>
  </si>
  <si>
    <t>梓官區</t>
  </si>
  <si>
    <t>[826]高雄市梓官區禮蚵里光明路177號</t>
  </si>
  <si>
    <t>[833]高雄市鳥松區鳥松里文前路32號</t>
  </si>
  <si>
    <t>鳥松區</t>
  </si>
  <si>
    <t>[833]高雄市鳥松區仁美里學堂路2號</t>
  </si>
  <si>
    <t>[833]高雄市鳥松區大華里大華路200號</t>
  </si>
  <si>
    <t>[829]高雄市湖內區中賢里中正路二段39號</t>
  </si>
  <si>
    <t>湖內區</t>
  </si>
  <si>
    <t>[829]高雄市湖內區保生路103號</t>
  </si>
  <si>
    <t>[829]高雄市湖內區大湖里民權路2號</t>
  </si>
  <si>
    <t>[829]高雄市湖內區海埔里忠孝街256號</t>
  </si>
  <si>
    <t>[829]高雄市湖內區中正路二段544號</t>
  </si>
  <si>
    <t>[800]高雄市新興區民生一路321號</t>
  </si>
  <si>
    <t>新興區</t>
  </si>
  <si>
    <t>[800]高雄市新興區大同一路231號</t>
  </si>
  <si>
    <t>[800]高雄市新興區中正三路32號</t>
  </si>
  <si>
    <t>[800]高雄市新興區七賢一路393號</t>
  </si>
  <si>
    <t>[811]高雄市楠梓區楠梓路262號</t>
  </si>
  <si>
    <t>楠梓區</t>
  </si>
  <si>
    <t>[811]高雄市楠梓區加昌路216號</t>
  </si>
  <si>
    <t>[811]高雄市楠梓區中和里大學26街1150號</t>
  </si>
  <si>
    <t>[811]高雄市楠梓區加昌路910號</t>
  </si>
  <si>
    <t>[811]高雄市楠梓區後昌路842號</t>
  </si>
  <si>
    <t>[811]高雄市楠梓區樂群路220號</t>
  </si>
  <si>
    <t>[811]高雄市楠梓區楠陽路100號</t>
  </si>
  <si>
    <t>[811]高雄市楠梓區翠屏路135號</t>
  </si>
  <si>
    <t>[811]高雄市楠梓區左楠路4號</t>
  </si>
  <si>
    <t>[821]高雄市路竹區竹南里中山路712巷16號</t>
  </si>
  <si>
    <t>路竹區</t>
  </si>
  <si>
    <t>[821]高雄市路竹區社西里大社路243號</t>
  </si>
  <si>
    <t>[821]高雄市路竹區下坑里太平路384號</t>
  </si>
  <si>
    <t>[821]高雄市路竹區竹滬里成功路2號</t>
  </si>
  <si>
    <t>[821]高雄市路竹區三爺里民權路7號</t>
  </si>
  <si>
    <t>[821]高雄市路竹區北嶺里民治路85號</t>
  </si>
  <si>
    <t>[821]高雄市路竹區甲南里大智路43號</t>
  </si>
  <si>
    <t>[821]高雄市路竹區竹西里國昌路548號</t>
  </si>
  <si>
    <t>[804]高雄市鼓山區華寧路55號</t>
  </si>
  <si>
    <t>鼓山區</t>
  </si>
  <si>
    <t>[804]高雄市鼓山區大榮街1號</t>
  </si>
  <si>
    <t>[804]高雄市鼓山區美術館路78號</t>
  </si>
  <si>
    <t>[804]高雄市鼓山區臨海二路50號</t>
  </si>
  <si>
    <t>[804]高雄市鼓山區河邊街155號</t>
  </si>
  <si>
    <t>[804]高雄市鼓山區內惟路73號</t>
  </si>
  <si>
    <t>[804]高雄市鼓山區美術東二路252號</t>
  </si>
  <si>
    <t>[804]高雄市鼓山區鼓山二路37巷38弄24號</t>
  </si>
  <si>
    <t>[804]高雄市鼓山區大順一路858號</t>
  </si>
  <si>
    <t>[804]高雄市鼓山區九如四路763號</t>
  </si>
  <si>
    <t>[842]高雄市旗山區湄洲里華中街44號</t>
  </si>
  <si>
    <t>旗山區</t>
  </si>
  <si>
    <t>[842]高雄市旗山區大山里旗南二路126號</t>
  </si>
  <si>
    <t>[842]高雄市旗山區延平一路111號</t>
  </si>
  <si>
    <t>[842]高雄市旗山區中正里旗甲路三段179號</t>
  </si>
  <si>
    <t>[842]高雄市旗山區東平里延平二路19號</t>
  </si>
  <si>
    <t>[842]高雄市旗山區南勝里龍文巷30號</t>
  </si>
  <si>
    <t>[805]高雄市旗津區中洲三路623號</t>
  </si>
  <si>
    <t>旗津區</t>
  </si>
  <si>
    <t>[805]高雄市旗津區中洲二路203號</t>
  </si>
  <si>
    <t>[805]高雄市旗津區旗津二路275號</t>
  </si>
  <si>
    <t>[830]高雄市鳳山區興仁里中山路231號</t>
  </si>
  <si>
    <t>鳳山區</t>
  </si>
  <si>
    <t>[830]高雄市鳳山區大東一路1號</t>
  </si>
  <si>
    <t>[830]高雄市鳳山區鳳松路25巷20號</t>
  </si>
  <si>
    <t>[830]高雄市鳳山區勝利路2號</t>
  </si>
  <si>
    <t>[830]高雄市鳳山區五甲二路424號</t>
  </si>
  <si>
    <t>[830]高雄市鳳山區曹公路6號</t>
  </si>
  <si>
    <t>[830]高雄市鳳山區黃埔新村國校巷78號</t>
  </si>
  <si>
    <t>[830]高雄市鳳山區南成里南和街101號</t>
  </si>
  <si>
    <t>[830]高雄市鳳山區五福里福德街145號</t>
  </si>
  <si>
    <t>[830]高雄市鳳山區光復路一段120巷8號</t>
  </si>
  <si>
    <t>[830]高雄市鳳山區新強里新富路255號</t>
  </si>
  <si>
    <t>[830]高雄市鳳山區國富里新富路630號</t>
  </si>
  <si>
    <t>[830]高雄市鳳山區鎮北里鳳北路170號</t>
  </si>
  <si>
    <t>[830]高雄市鳳山區光華東路100號</t>
  </si>
  <si>
    <t>[830]高雄市鳳山區文衡路356號</t>
  </si>
  <si>
    <t>[830]高雄市鳳山區博愛路271號</t>
  </si>
  <si>
    <t>[830]高雄市鳳山區南昌街55號</t>
  </si>
  <si>
    <t>[830]高雄市鳳山區忠誠路145號</t>
  </si>
  <si>
    <t>[830]高雄市鳳山區過埤路176號</t>
  </si>
  <si>
    <t>[830]高雄市鳳山區中崙四路25號</t>
  </si>
  <si>
    <t>[830]高雄市鳳山區文華里文化路52號</t>
  </si>
  <si>
    <t>[830]高雄市鳳山區鳳育路63號</t>
  </si>
  <si>
    <t>[825]高雄市橋頭區仕隆路進校巷16號</t>
  </si>
  <si>
    <t>橋頭區</t>
  </si>
  <si>
    <t>[825]高雄市橋頭區東林里五林路160號</t>
  </si>
  <si>
    <t>[825]高雄市橋頭區甲北里甲昌路250號</t>
  </si>
  <si>
    <t>[825]高雄市橋頭區橋南里興糖路19巷1號</t>
  </si>
  <si>
    <t>[825]高雄市橋頭區橋頭里樹德路200號</t>
  </si>
  <si>
    <t>[824]高雄市燕巢區東燕里中華路177號</t>
  </si>
  <si>
    <t>燕巢區</t>
  </si>
  <si>
    <t>[824]高雄市燕巢區橫山里橫山路24號</t>
  </si>
  <si>
    <t>[824]高雄市燕巢區深水里深中路2號</t>
  </si>
  <si>
    <t>[824]高雄市燕巢區瓊林里安招路170號</t>
  </si>
  <si>
    <t>[824]高雄市燕巢區鳳雄里鳳加路52號</t>
  </si>
  <si>
    <t>[824]高雄市燕巢區金山里番田路29號</t>
  </si>
  <si>
    <t>[827]高雄市彌陀區彌靖里中正路213號</t>
  </si>
  <si>
    <t>彌陀區</t>
  </si>
  <si>
    <t>[827]高雄市彌陀區漯底里樂安路1號</t>
  </si>
  <si>
    <t>[827]高雄市彌陀區文安里國校路1號</t>
  </si>
  <si>
    <t>[803]高雄市鹽埕區五福四路183號</t>
  </si>
  <si>
    <t>鹽埕區</t>
  </si>
  <si>
    <t>[803]高雄市鹽埕區大智路71號</t>
  </si>
  <si>
    <t>[803]高雄市鹽埕區大智路150號</t>
  </si>
  <si>
    <t>[206]基隆市七堵區明德一路184號</t>
  </si>
  <si>
    <t>七堵區</t>
  </si>
  <si>
    <t>[206]基隆市七堵區泰安路34號</t>
  </si>
  <si>
    <t>[206]基隆市七堵區百一街25號</t>
  </si>
  <si>
    <t>[206]基隆市七堵區大德路120號</t>
  </si>
  <si>
    <t>[206]基隆市七堵區大成街1號</t>
  </si>
  <si>
    <t>[206]基隆市七堵區華新二路21號</t>
  </si>
  <si>
    <t>[206]基隆市七堵區八德路20號</t>
  </si>
  <si>
    <t>[206]基隆市七堵區東新街3號</t>
  </si>
  <si>
    <t>[203]基隆市中山區西定路166號</t>
  </si>
  <si>
    <t>[203]基隆市中山區中和路64號</t>
  </si>
  <si>
    <t>[203]基隆市中山區仁安街141號</t>
  </si>
  <si>
    <t>[203]基隆市中山區通仁街28號</t>
  </si>
  <si>
    <t>[203]基隆市中山區中山一路291巷45號</t>
  </si>
  <si>
    <t>[203]基隆市中山區中華路46巷26號</t>
  </si>
  <si>
    <t>[203]基隆市中山區文化路164號</t>
  </si>
  <si>
    <t>[202]基隆市中正區中船路36巷4號</t>
  </si>
  <si>
    <t>中正區</t>
  </si>
  <si>
    <t>[202]基隆市中正區祥豐街216號</t>
  </si>
  <si>
    <t>[202]基隆市中正區中正路656巷150號</t>
  </si>
  <si>
    <t>[202]基隆市中正區和一路84巷26號</t>
  </si>
  <si>
    <t>[202]基隆市中正區北寧路396巷52號</t>
  </si>
  <si>
    <t>[200]基隆市仁愛區仁二路139號</t>
  </si>
  <si>
    <t>仁愛區</t>
  </si>
  <si>
    <t>[200]基隆市仁愛區仁二路135號</t>
  </si>
  <si>
    <t>[200]基隆市仁愛區獅球路6號</t>
  </si>
  <si>
    <t>[200]基隆市仁愛區南榮路321號</t>
  </si>
  <si>
    <t>[204]基隆市安樂區樂利三街19號</t>
  </si>
  <si>
    <t>安樂區</t>
  </si>
  <si>
    <t>[204]基隆市安樂區安一路177巷23號</t>
  </si>
  <si>
    <t>[204]基隆市安樂區新西街1號</t>
  </si>
  <si>
    <t>[204]基隆市安樂區武崙街203號</t>
  </si>
  <si>
    <t>[204]基隆市安樂區安和一街392號</t>
  </si>
  <si>
    <t>[204]基隆市安樂區武隆街107號</t>
  </si>
  <si>
    <t>[204]基隆市安樂區樂利三街30巷123號</t>
  </si>
  <si>
    <t>[201]基隆市信義區正信路26號</t>
  </si>
  <si>
    <t>信義區</t>
  </si>
  <si>
    <t>[201]基隆市信義區信二路40號</t>
  </si>
  <si>
    <t>[201]基隆市信義區深澳坑路55-1號</t>
  </si>
  <si>
    <t>[201]基隆市信義區東信路236巷16號</t>
  </si>
  <si>
    <t>[201]基隆市信義區深美街198號</t>
  </si>
  <si>
    <t>[205]基隆市暖暖區源遠路27號</t>
  </si>
  <si>
    <t>暖暖區</t>
  </si>
  <si>
    <t>[205]基隆市暖暖區暖暖街121號</t>
  </si>
  <si>
    <t>[205]基隆市暖暖區寧靜街3號</t>
  </si>
  <si>
    <t>[205]基隆市暖暖區源遠路258號</t>
  </si>
  <si>
    <t>[205]基隆市暖暖區暖暖街350號</t>
  </si>
  <si>
    <t>[210]連江縣北竿鄉塘岐村56號</t>
  </si>
  <si>
    <t>連江縣</t>
  </si>
  <si>
    <t>北竿鄉</t>
  </si>
  <si>
    <t>[212]連江縣東引鄉中柳村94號</t>
  </si>
  <si>
    <t>東引鄉</t>
  </si>
  <si>
    <t>[209]連江縣南竿鄉介壽村13號</t>
  </si>
  <si>
    <t>南竿鄉</t>
  </si>
  <si>
    <t>[209]連江縣南竿鄉馬祖村4號</t>
  </si>
  <si>
    <t>[209]連江縣南竿鄉仁愛村95號</t>
  </si>
  <si>
    <t>[211]連江縣莒光鄉青帆村18號</t>
  </si>
  <si>
    <t>莒光鄉</t>
  </si>
  <si>
    <t>[211]連江縣莒光鄉大坪村4號</t>
  </si>
  <si>
    <t>[649]雲林縣二崙鄉崙東村中興路36號</t>
  </si>
  <si>
    <t>雲林縣</t>
  </si>
  <si>
    <t>二崙鄉</t>
  </si>
  <si>
    <t>[649]雲林縣二崙鄉三和村二鄰17號</t>
  </si>
  <si>
    <t>[649]雲林縣二崙鄉港後村港後路60號</t>
  </si>
  <si>
    <t>[649]雲林縣二崙鄉大同村大同路5號</t>
  </si>
  <si>
    <t>[649]雲林縣二崙鄉永定村永定路238號</t>
  </si>
  <si>
    <t>[649]雲林縣二崙鄉楊賢村楊賢路1號</t>
  </si>
  <si>
    <t>[649]雲林縣二崙鄉大庄村酒姑村54號</t>
  </si>
  <si>
    <t>[649]雲林縣二崙鄉來惠村來惠路12號</t>
  </si>
  <si>
    <t>[653]雲林縣口湖鄉湖東村文明路103巷46號</t>
  </si>
  <si>
    <t>口湖鄉</t>
  </si>
  <si>
    <t>[653]雲林縣口湖鄉梧南村文光路100號</t>
  </si>
  <si>
    <t>[653]雲林縣口湖鄉港東村民主路15號</t>
  </si>
  <si>
    <t>[653]雲林縣口湖鄉崙中村福安路200號</t>
  </si>
  <si>
    <t>[653]雲林縣口湖鄉埔南村9號</t>
  </si>
  <si>
    <t>[653]雲林縣口湖鄉蚵寮村崇文路二段285號</t>
  </si>
  <si>
    <t>[653]雲林縣口湖鄉成龍村201號</t>
  </si>
  <si>
    <t>[653]雲林縣口湖鄉台子村台興路130號</t>
  </si>
  <si>
    <t>[653]雲林縣口湖鄉頂湖村121號</t>
  </si>
  <si>
    <t>[633]雲林縣土庫鎮順天里中正路69號</t>
  </si>
  <si>
    <t>土庫鎮</t>
  </si>
  <si>
    <t>[633]雲林縣土庫鎮西平里馬光路174號</t>
  </si>
  <si>
    <t>[633]雲林縣土庫鎮埤腳里56號</t>
  </si>
  <si>
    <t>[633]雲林縣土庫鎮後埔里241號</t>
  </si>
  <si>
    <t>[633]雲林縣土庫鎮奮起里秀潭9號</t>
  </si>
  <si>
    <t>[633]雲林縣土庫鎮新庄里南新庄1號</t>
  </si>
  <si>
    <t>[633]雲林縣土庫鎮崙內里果圍41號</t>
  </si>
  <si>
    <t>[633]雲林縣土庫鎮林森路120號</t>
  </si>
  <si>
    <t>[631]雲林縣大埤鄉南和村中正路23號</t>
  </si>
  <si>
    <t>大埤鄉</t>
  </si>
  <si>
    <t>[631]雲林縣大埤鄉怡然村怡然路92號</t>
  </si>
  <si>
    <t>[631]雲林縣大埤鄉豐岡村仁和路4號</t>
  </si>
  <si>
    <t>[631]雲林縣大埤鄉嘉興村嘉興路65號</t>
  </si>
  <si>
    <t>[631]雲林縣大埤鄉聯美村聯豐路99號</t>
  </si>
  <si>
    <t>[655]雲林縣元長鄉長南村元西路76號</t>
  </si>
  <si>
    <t>元長鄉</t>
  </si>
  <si>
    <t>[655]雲林縣元長鄉瓦搖村新生路11號</t>
  </si>
  <si>
    <t>[655]雲林縣元長鄉頂寮村11號</t>
  </si>
  <si>
    <t>[655]雲林縣元長鄉山內村南山路3號</t>
  </si>
  <si>
    <t>[655]雲林縣元長鄉內寮村內寮路6號</t>
  </si>
  <si>
    <t>[655]雲林縣元長鄉龍岩村148號</t>
  </si>
  <si>
    <t>[655]雲林縣元長鄉潭西村潭內路1號</t>
  </si>
  <si>
    <t>[655]雲林縣元長鄉五塊村北水路8號</t>
  </si>
  <si>
    <t>[655]雲林縣元長鄉子茂村4號</t>
  </si>
  <si>
    <t>[640]雲林縣斗六市鎮南路1110號</t>
  </si>
  <si>
    <t>斗六市</t>
  </si>
  <si>
    <t>[640]雲林縣斗六市中和里西平路3號</t>
  </si>
  <si>
    <t>[640]雲林縣斗六市鎮東里文化路205號</t>
  </si>
  <si>
    <t>[640]雲林縣斗六市溝壩里仁義路93號</t>
  </si>
  <si>
    <t>[640]雲林縣斗六市梅林里梅林路256號</t>
  </si>
  <si>
    <t>[640]雲林縣斗六市榴南里南仁路51號</t>
  </si>
  <si>
    <t>[640]雲林縣斗六市溪洲里萬年路809號</t>
  </si>
  <si>
    <t>[640]雲林縣斗六市林頭里榮譽路177號</t>
  </si>
  <si>
    <t>[640]雲林縣斗六市保庄里保長路155號</t>
  </si>
  <si>
    <t>[640]雲林縣斗六市社口里南揚街60號</t>
  </si>
  <si>
    <t>[640]雲林縣斗六市鎮北里北平路95號</t>
  </si>
  <si>
    <t>[640]雲林縣斗六市久安里久安南路120號</t>
  </si>
  <si>
    <t>[640]雲林縣斗六市莊敬路111號</t>
  </si>
  <si>
    <t>[640]雲林縣斗六市鎮東路225號</t>
  </si>
  <si>
    <t>[630]雲林縣斗南鎮西歧里文昌路150號</t>
  </si>
  <si>
    <t>斗南鎮</t>
  </si>
  <si>
    <t>[630]雲林縣斗南鎮新崙里港漧路1號</t>
  </si>
  <si>
    <t>[630]雲林縣斗南鎮石龜里南生路1號</t>
  </si>
  <si>
    <t>[630]雲林縣斗南鎮將軍里溫厝1號</t>
  </si>
  <si>
    <t>[630]雲林縣斗南鎮延平路一段189號</t>
  </si>
  <si>
    <t>[630]雲林縣斗南鎮延平路二段642號</t>
  </si>
  <si>
    <t>[652]雲林縣水林鄉松中村蔦松路213號</t>
  </si>
  <si>
    <t>水林鄉</t>
  </si>
  <si>
    <t>[652]雲林縣水林鄉大山村大山路6號</t>
  </si>
  <si>
    <t>[652]雲林縣水林鄉灣東村宏仁路30號</t>
  </si>
  <si>
    <t>[652]雲林縣水林鄉山腳村蕃東路1號</t>
  </si>
  <si>
    <t>[652]雲林縣水林鄉蘇秦村1號</t>
  </si>
  <si>
    <t>[652]雲林縣水林鄉瓊埔村148號</t>
  </si>
  <si>
    <t>[652]雲林縣水林鄉水北村水林路6號</t>
  </si>
  <si>
    <t>[652]雲林縣水林鄉大溝村1號</t>
  </si>
  <si>
    <t>[651]雲林縣北港鎮南安里光明路59號</t>
  </si>
  <si>
    <t>北港鎮</t>
  </si>
  <si>
    <t>[651]雲林縣北港鎮新街里成功路30號</t>
  </si>
  <si>
    <t>[651]雲林縣北港鎮好收里好收路20號</t>
  </si>
  <si>
    <t>[651]雲林縣北港鎮番溝里84號</t>
  </si>
  <si>
    <t>[651]雲林縣北港鎮溝皂里174號</t>
  </si>
  <si>
    <t>[651]雲林縣北港鎮扶朝里76號</t>
  </si>
  <si>
    <t>[651]雲林縣北港鎮新厝里49號</t>
  </si>
  <si>
    <t>[651]雲林縣北港鎮草湖里華勝路655號</t>
  </si>
  <si>
    <t>[646]雲林縣古坑鄉麻園村平和21號</t>
  </si>
  <si>
    <t>古坑鄉</t>
  </si>
  <si>
    <t>[646]雲林縣古坑鄉朝陽路3號</t>
  </si>
  <si>
    <t>[646]雲林縣古坑鄉東和村文化路120號</t>
  </si>
  <si>
    <t>[646]雲林縣古坑鄉永光村文昌路84號</t>
  </si>
  <si>
    <t>[646]雲林縣古坑鄉華山村41號</t>
  </si>
  <si>
    <t>[646]雲林縣古坑鄉棋盤村棋山路49號</t>
  </si>
  <si>
    <t>[646]雲林縣古坑鄉桂林村95號</t>
  </si>
  <si>
    <t>[646]雲林縣古坑鄉樟湖村石橋50-2號</t>
  </si>
  <si>
    <t>[646]雲林縣古坑鄉草嶺村56-8號</t>
  </si>
  <si>
    <t>[646]雲林縣古坑鄉華南村28號</t>
  </si>
  <si>
    <t>[646]雲林縣古坑鄉崁腳村南昌路6號</t>
  </si>
  <si>
    <t>[646]雲林縣古坑鄉荷苞村山峰17號</t>
  </si>
  <si>
    <t>[646]雲林縣古坑鄉水碓村97號</t>
  </si>
  <si>
    <t>[646]雲林縣古坑鄉新庄村新庄1之1號</t>
  </si>
  <si>
    <t>[654]雲林縣四湖鄉四湖村中山東路37號</t>
  </si>
  <si>
    <t>四湖鄉</t>
  </si>
  <si>
    <t>[654]雲林縣四湖鄉溪底村成功路11號</t>
  </si>
  <si>
    <t>[654]雲林縣四湖鄉飛沙村大同路26號</t>
  </si>
  <si>
    <t>[654]雲林縣四湖鄉林東村中華路1號</t>
  </si>
  <si>
    <t>[654]雲林縣四湖鄉崙南村延平南路18號</t>
  </si>
  <si>
    <t>[654]雲林縣四湖鄉箔子村箔子寮333號</t>
  </si>
  <si>
    <t>[654]雲林縣四湖鄉蔡厝村蔡厝路90號</t>
  </si>
  <si>
    <t>[654]雲林縣四湖鄉鹿場村中鹿場路27號</t>
  </si>
  <si>
    <t>[654]雲林縣四湖鄉溪尾村中溪尾30號</t>
  </si>
  <si>
    <t>[654]雲林縣四湖鄉羊稠村建華路35號</t>
  </si>
  <si>
    <t>[654]雲林縣四湖鄉內湖村三塊厝123號</t>
  </si>
  <si>
    <t>[648]雲林縣西螺鎮中興里延平路504號</t>
  </si>
  <si>
    <t>西螺鎮</t>
  </si>
  <si>
    <t>[648]雲林縣西螺鎮廣福里新街路2號</t>
  </si>
  <si>
    <t>[648]雲林縣西螺鎮廣興里廣興路59號</t>
  </si>
  <si>
    <t>[648]雲林縣西螺鎮河南里埔心路210號</t>
  </si>
  <si>
    <t>[648]雲林縣西螺鎮九隆里44號</t>
  </si>
  <si>
    <t>[648]雲林縣西螺鎮大新里215號</t>
  </si>
  <si>
    <t>[648]雲林縣西螺鎮公館里1號</t>
  </si>
  <si>
    <t>[648]雲林縣西螺鎮新豐里新社路257號</t>
  </si>
  <si>
    <t>[635]雲林縣東勢鄉東南村東榮路29巷9號</t>
  </si>
  <si>
    <t>東勢鄉</t>
  </si>
  <si>
    <t>[635]雲林縣東勢鄉安南村安南路109號</t>
  </si>
  <si>
    <t>[635]雲林縣東勢鄉月眉村中山路10號</t>
  </si>
  <si>
    <t>[635]雲林縣東勢鄉同安路67號</t>
  </si>
  <si>
    <t>[635]雲林縣東勢鄉龍潭村信義路1號</t>
  </si>
  <si>
    <t>[643]雲林縣林內鄉中正路111號</t>
  </si>
  <si>
    <t>林內鄉</t>
  </si>
  <si>
    <t>[643]雲林縣林內鄉重興村重興路15號</t>
  </si>
  <si>
    <t>[643]雲林縣林內鄉九芎村文化路10號</t>
  </si>
  <si>
    <t>[643]雲林縣林內鄉坪頂村1號</t>
  </si>
  <si>
    <t>[643]雲林縣林內鄉林中村公園路4號</t>
  </si>
  <si>
    <t>[643]雲林縣林內鄉烏塗村華興路1號</t>
  </si>
  <si>
    <t>[632]雲林縣虎尾鎮明正路88號</t>
  </si>
  <si>
    <t>虎尾鎮</t>
  </si>
  <si>
    <t>[632]雲林縣虎尾鎮立仁街40號</t>
  </si>
  <si>
    <t>[632]雲林縣虎尾鎮東屯里147號</t>
  </si>
  <si>
    <t>[632]雲林縣虎尾鎮頂溪里過溪路63號</t>
  </si>
  <si>
    <t>[632]雲林縣虎尾鎮墾地里11鄰光復39號</t>
  </si>
  <si>
    <t>[632]雲林縣虎尾鎮林森路一段64號</t>
  </si>
  <si>
    <t>[632]雲林縣虎尾鎮平和里光復路22號</t>
  </si>
  <si>
    <t>[632]雲林縣虎尾鎮廉使里文科路1410號</t>
  </si>
  <si>
    <t>[632]雲林縣虎尾鎮惠來里114號</t>
  </si>
  <si>
    <t>[632]雲林縣虎尾鎮建國三村10號</t>
  </si>
  <si>
    <t>[632]雲林縣虎尾鎮民主路36號</t>
  </si>
  <si>
    <t>[637]雲林縣崙背鄉大同路154號</t>
  </si>
  <si>
    <t>崙背鄉</t>
  </si>
  <si>
    <t>[637]雲林縣崙背鄉豐榮村豐榮路21號</t>
  </si>
  <si>
    <t>[637]雲林縣崙背鄉大有村一鄰14號</t>
  </si>
  <si>
    <t>[637]雲林縣崙背鄉草湖村二鄰2號</t>
  </si>
  <si>
    <t>[637]雲林縣崙背鄉水尾村頂街1號</t>
  </si>
  <si>
    <t>[637]雲林縣崙背鄉羅厝村東興路1號</t>
  </si>
  <si>
    <t>[638]雲林縣麥寮鄉麥津村中山路260號</t>
  </si>
  <si>
    <t>麥寮鄉</t>
  </si>
  <si>
    <t>[638]雲林縣麥寮鄉橋頭村仁德路248號</t>
  </si>
  <si>
    <t>[638]雲林縣麥寮鄉崙後村92號</t>
  </si>
  <si>
    <t>[638]雲林縣麥寮鄉興華村興化路1號</t>
  </si>
  <si>
    <t>[638]雲林縣麥寮鄉後安村227號</t>
  </si>
  <si>
    <t>[647]雲林縣莿桐鄉莿桐村中正路147號</t>
  </si>
  <si>
    <t>莿桐鄉</t>
  </si>
  <si>
    <t>[647]雲林縣莿桐鄉饒平村饒平路1號</t>
  </si>
  <si>
    <t>[647]雲林縣莿桐鄉大美村23號</t>
  </si>
  <si>
    <t>[647]雲林縣莿桐鄉六合村東興路63號</t>
  </si>
  <si>
    <t>[647]雲林縣莿桐鄉興桐村新庄1號</t>
  </si>
  <si>
    <t>[647]雲林縣莿桐鄉甘厝村75號</t>
  </si>
  <si>
    <t>[636]雲林縣臺西鄉台西村民權路9號</t>
  </si>
  <si>
    <t>臺西鄉</t>
  </si>
  <si>
    <t>[636]雲林縣臺西鄉永豐村崙豐路42號</t>
  </si>
  <si>
    <t>[636]雲林縣臺西鄉牛厝村舊泉州20號</t>
  </si>
  <si>
    <t>[636]雲林縣臺西鄉和豐村復興路53號</t>
  </si>
  <si>
    <t>[636]雲林縣臺西鄉溪頂村12號</t>
  </si>
  <si>
    <t>[634]雲林縣褒忠鄉埔姜村中勝路72號</t>
  </si>
  <si>
    <t>褒忠鄉</t>
  </si>
  <si>
    <t>[634]雲林縣褒忠鄉民生路28巷15號</t>
  </si>
  <si>
    <t>[634]雲林縣褒忠鄉新湖村復興路71號</t>
  </si>
  <si>
    <t>[634]雲林縣褒忠鄉潮厝村96號</t>
  </si>
  <si>
    <t>[249]新北市八里區龍米路一段261號</t>
  </si>
  <si>
    <t>八里區</t>
  </si>
  <si>
    <t>[249]新北市八里區舊城里中山路二段338號</t>
  </si>
  <si>
    <t>[249]新北市八里區中華路三段236號</t>
  </si>
  <si>
    <t>[249]新北市八里區米倉里龍米路2段129巷1號</t>
  </si>
  <si>
    <t>[249]新北市八里區忠八街2號</t>
  </si>
  <si>
    <t>[252]新北市三芝區埔頭里育英街22號</t>
  </si>
  <si>
    <t>三芝區</t>
  </si>
  <si>
    <t>[252]新北市三芝區橫山里86號</t>
  </si>
  <si>
    <t>[252]新北市三芝區興華里田心子5號</t>
  </si>
  <si>
    <t>[241]新北市三重區三和路三段1號</t>
  </si>
  <si>
    <t>三重區</t>
  </si>
  <si>
    <t>[241]新北市三重區永福里永福街66號</t>
  </si>
  <si>
    <t>[241]新北市三重區介壽路32號</t>
  </si>
  <si>
    <t>[241]新北市三重區忠孝路一段70號</t>
  </si>
  <si>
    <t>[241]新北市三重區五華街160號</t>
  </si>
  <si>
    <t>[241]新北市三重區同安里大同南路157號</t>
  </si>
  <si>
    <t>[241]新北市三重區正義南路62號</t>
  </si>
  <si>
    <t>[241]新北市三重區信義西街31號</t>
  </si>
  <si>
    <t>[241]新北市三重區重陽路三段3號</t>
  </si>
  <si>
    <t>[241]新北市三重區二重里大有街10號</t>
  </si>
  <si>
    <t>[241]新北市三重區神農街101號</t>
  </si>
  <si>
    <t>[241]新北市三重區中正北路113號</t>
  </si>
  <si>
    <t>[241]新北市三重區集賢路89號</t>
  </si>
  <si>
    <t>[241]新北市三重區集美街10號</t>
  </si>
  <si>
    <t>[237]新北市三峽區國光街100號</t>
  </si>
  <si>
    <t>三峽區</t>
  </si>
  <si>
    <t>[237]新北市三峽區中山路16號</t>
  </si>
  <si>
    <t>[237]新北市三峽區大埔路130號</t>
  </si>
  <si>
    <t>[237]新北市三峽區嘉添里白雞路40號</t>
  </si>
  <si>
    <t>[237]新北市三峽區溪東里溪東路213號</t>
  </si>
  <si>
    <t>[237]新北市三峽區成福路251巷二號</t>
  </si>
  <si>
    <t>[237]新北市三峽區安坑里建安路67號</t>
  </si>
  <si>
    <t>[237]新北市三峽區插角里插角路39號</t>
  </si>
  <si>
    <t>[237]新北市三峽區有木里131號</t>
  </si>
  <si>
    <t>[237]新北市三峽區五寮里69號</t>
  </si>
  <si>
    <t>[237]新北市三峽區中華路42號</t>
  </si>
  <si>
    <t>[237]新北市三峽區大同路1號</t>
  </si>
  <si>
    <t>[237]新北市三峽區弘園街22號</t>
  </si>
  <si>
    <t>[237]新北市三峽區大學路6號</t>
  </si>
  <si>
    <t>[236]新北市土城區擺接堡路1號</t>
  </si>
  <si>
    <t>土城區</t>
  </si>
  <si>
    <t>[236]新北市土城區城林路2號</t>
  </si>
  <si>
    <t>[236]新北市土城區興城路17號</t>
  </si>
  <si>
    <t>[236]新北市土城區金城路二段356號</t>
  </si>
  <si>
    <t>[236]新北市土城區頂福里中央路四段205號</t>
  </si>
  <si>
    <t>[236]新北市土城區學府路一段127號</t>
  </si>
  <si>
    <t>[236]新北市土城區裕生路65號</t>
  </si>
  <si>
    <t>[236]新北市土城區延和路23號</t>
  </si>
  <si>
    <t>[235]新北市中和區中和路100號</t>
  </si>
  <si>
    <t>中和區</t>
  </si>
  <si>
    <t>[235]新北市中和區復興路301巷6號</t>
  </si>
  <si>
    <t>[235]新北市中和區興南路一段135巷24號</t>
  </si>
  <si>
    <t>[235]新北市中和區立人街2號</t>
  </si>
  <si>
    <t>[235]新北市中和區員山路154號</t>
  </si>
  <si>
    <t>[235]新北市中和區莒光路200號</t>
  </si>
  <si>
    <t>[235]新北市中和區圓通路292號</t>
  </si>
  <si>
    <t>[235]新北市中和區景新街467巷37號</t>
  </si>
  <si>
    <t>[235]新北市中和區光環路二段1號</t>
  </si>
  <si>
    <t>[248]新北市五股區成泰路三段493號</t>
  </si>
  <si>
    <t>五股區</t>
  </si>
  <si>
    <t>[248]新北市五股區四維路2號</t>
  </si>
  <si>
    <t>[248]新北市五股區五股里成泰路二段49號</t>
  </si>
  <si>
    <t>[248]新北市五股區明德路2號</t>
  </si>
  <si>
    <t>[226]新北市平溪區平溪街56號</t>
  </si>
  <si>
    <t>平溪區</t>
  </si>
  <si>
    <t>[226]新北市平溪區菁桐街45號</t>
  </si>
  <si>
    <t>[226]新北市平溪區十分里十分街157號</t>
  </si>
  <si>
    <t>[234]新北市永和區福和路125巷20號</t>
  </si>
  <si>
    <t>永和區</t>
  </si>
  <si>
    <t>[234]新北市永和區文化路172號</t>
  </si>
  <si>
    <t>[234]新北市永和區竹林路34號</t>
  </si>
  <si>
    <t>[234]新北市永和區秀朗路一段120號</t>
  </si>
  <si>
    <t>[234]新北市永和區得和路202號</t>
  </si>
  <si>
    <t>[234]新北市永和區文化路133號</t>
  </si>
  <si>
    <t>[234]新北市永和區竹林路79號</t>
  </si>
  <si>
    <t>[234]新北市永和區保生路25號</t>
  </si>
  <si>
    <t>[253]新北市石門區尖鹿里中央路9號</t>
  </si>
  <si>
    <t>石門區</t>
  </si>
  <si>
    <t>[253]新北市石門區茂林里茂林社區74號</t>
  </si>
  <si>
    <t>[253]新北市石門區老梅里老梅路10號</t>
  </si>
  <si>
    <t>[223]新北市石碇區石碇里石碇西街15號</t>
  </si>
  <si>
    <t>石碇區</t>
  </si>
  <si>
    <t>[223]新北市石碇區靜安路一段5號</t>
  </si>
  <si>
    <t>[223]新北市石碇區永定里靜安路一段245號</t>
  </si>
  <si>
    <t>[223]新北市石碇區北宜路五段坑內巷1號</t>
  </si>
  <si>
    <t>[221]新北市汐止區大同路二段313號</t>
  </si>
  <si>
    <t>汐止區</t>
  </si>
  <si>
    <t>[221]新北市汐止區長興街一段80號</t>
  </si>
  <si>
    <t>[221]新北市汐止區大同路三段553號</t>
  </si>
  <si>
    <t>[221]新北市汐止區茄苳里茄苳路158號</t>
  </si>
  <si>
    <t>[221]新北市汐止區汐萬路二段279號</t>
  </si>
  <si>
    <t>[221]新北市汐止區中興里環河街1號</t>
  </si>
  <si>
    <t>[221]新北市汐止區東山里汐平路二段76號</t>
  </si>
  <si>
    <t>[221]新北市汐止區福山里民權街二段90號</t>
  </si>
  <si>
    <t>[221]新北市汐止區樟樹一路141巷2號</t>
  </si>
  <si>
    <t>[221]新北市汐止區仁愛路90號</t>
  </si>
  <si>
    <t>[221]新北市汐止區明峰街201號</t>
  </si>
  <si>
    <t>[221]新北市汐止區莊敬街33號</t>
  </si>
  <si>
    <t>[232]新北市坪林區坪林里坪林街114號</t>
  </si>
  <si>
    <t>坪林區</t>
  </si>
  <si>
    <t>[244]新北市林口區興林路55號</t>
  </si>
  <si>
    <t>林口區</t>
  </si>
  <si>
    <t>[244]新北市林口區三民路101號</t>
  </si>
  <si>
    <t>[244]新北市林口區佳林路200號</t>
  </si>
  <si>
    <t>[244]新北市林口區菁湖里林口路76號</t>
  </si>
  <si>
    <t>[244]新北市林口區南勢五街2號</t>
  </si>
  <si>
    <t>[244]新北市林口區嘉寶里22號</t>
  </si>
  <si>
    <t>[244]新北市林口區太平里後坑路34之1號</t>
  </si>
  <si>
    <t>[244]新北市林口區下福里20鄰10-1號</t>
  </si>
  <si>
    <t>[244]新北市林口區忠孝路591號</t>
  </si>
  <si>
    <t>[244]新北市林口區公園路46號</t>
  </si>
  <si>
    <t>[244]新北市林口區民權路101號</t>
  </si>
  <si>
    <t>[220]新北市板橋區黃石里文化路一段23號</t>
  </si>
  <si>
    <t>[220]新北市板橋區中正路325巷30號</t>
  </si>
  <si>
    <t>[220]新北市板橋區新翠里陽明街206號</t>
  </si>
  <si>
    <t>[220]新北市板橋區永豐街42之8號</t>
  </si>
  <si>
    <t>[220]新北市板橋區華翠里莒光路163號</t>
  </si>
  <si>
    <t>[220]新北市板橋區重慶路157號</t>
  </si>
  <si>
    <t>[220]新北市板橋區漢生東路280號</t>
  </si>
  <si>
    <t>[220]新北市板橋區松翠里文化路二段413號</t>
  </si>
  <si>
    <t>[220]新北市板橋區文聖街86號</t>
  </si>
  <si>
    <t>[220]新北市板橋區篤行路二段132號</t>
  </si>
  <si>
    <t>[220]新北市板橋區新翠里英士路179號</t>
  </si>
  <si>
    <t>[220]新北市板橋區大觀路二段59巷31號</t>
  </si>
  <si>
    <t>[220]新北市板橋區實踐路93巷51號</t>
  </si>
  <si>
    <t>[220]新北市板橋區大觀路一段30號</t>
  </si>
  <si>
    <t>[220]新北市板橋區金門街289號</t>
  </si>
  <si>
    <t>[220]新北市板橋區四川路二段245巷60號</t>
  </si>
  <si>
    <t>[220]新北市板橋區廣和街31號</t>
  </si>
  <si>
    <t>[208]新北市金山區中山路234號</t>
  </si>
  <si>
    <t>金山區</t>
  </si>
  <si>
    <t>[208]新北市金山區萬壽里海興路49號</t>
  </si>
  <si>
    <t>[208]新北市金山區重和里11鄰六股林口38號</t>
  </si>
  <si>
    <t>[208]新北市金山區忠孝一路111號</t>
  </si>
  <si>
    <t>[243]新北市泰山區泰林路二段255號</t>
  </si>
  <si>
    <t>泰山區</t>
  </si>
  <si>
    <t>[243]新北市泰山區新生路2號</t>
  </si>
  <si>
    <t>[243]新北市泰山區公園路33號</t>
  </si>
  <si>
    <t>[243]新北市泰山區民生路30號</t>
  </si>
  <si>
    <t>[233]新北市烏來區信賢里娃娃谷41號</t>
  </si>
  <si>
    <t>烏來區</t>
  </si>
  <si>
    <t>[233]新北市烏來區啦卡路5號</t>
  </si>
  <si>
    <t>[233]新北市烏來區福山里李茂岸56號</t>
  </si>
  <si>
    <t>[228]新北市貢寮區雙玉里學苑街7號</t>
  </si>
  <si>
    <t>貢寮區</t>
  </si>
  <si>
    <t>[228]新北市貢寮區福隆里東興街35號</t>
  </si>
  <si>
    <t>[228]新北市貢寮區真理里延平街10號</t>
  </si>
  <si>
    <t>[228]新北市貢寮區和美里龍洞街1之9號</t>
  </si>
  <si>
    <t>[228]新北市貢寮區福連里福連街1號</t>
  </si>
  <si>
    <t>[251]新北市淡水區真理街26號</t>
  </si>
  <si>
    <t>淡水區</t>
  </si>
  <si>
    <t>[251]新北市淡水區協元里中山路160號</t>
  </si>
  <si>
    <t>[251]新北市淡水區埤島里14號</t>
  </si>
  <si>
    <t>[251]新北市淡水區文化里真理街6號</t>
  </si>
  <si>
    <t>[251]新北市淡水區淡海路72巷26號</t>
  </si>
  <si>
    <t>[251]新北市淡水區水源里北新路二段15號</t>
  </si>
  <si>
    <t>[251]新北市淡水區興仁路101巷10號</t>
  </si>
  <si>
    <t>[251]新北市淡水區忠山里行忠路899號</t>
  </si>
  <si>
    <t>[251]新北市淡水區淡金路五段111號</t>
  </si>
  <si>
    <t>[251]新北市淡水區中和里北勢子5號</t>
  </si>
  <si>
    <t>[251]新北市淡水區坪頂路757號</t>
  </si>
  <si>
    <t>[251]新北市淡水區中正東路二段145號</t>
  </si>
  <si>
    <t>[251]新北市淡水區學府里學府路99號</t>
  </si>
  <si>
    <t>[251]新北市淡水區新興街123號</t>
  </si>
  <si>
    <t>[251]新北市淡水區中山北路二段200號</t>
  </si>
  <si>
    <t>[222]新北市深坑區深坑里文化街45號</t>
  </si>
  <si>
    <t>深坑區</t>
  </si>
  <si>
    <t>[231]新北市新店區頂城五街80號</t>
  </si>
  <si>
    <t>新店區</t>
  </si>
  <si>
    <t>[231]新北市新店區新店路2號</t>
  </si>
  <si>
    <t>[231]新北市新店區直潭路92號</t>
  </si>
  <si>
    <t>[231]新北市新店區北宜路二段80號</t>
  </si>
  <si>
    <t>[231]新北市新店區北宜路三段66號</t>
  </si>
  <si>
    <t>[231]新北市新店區民族路108號</t>
  </si>
  <si>
    <t>[231]新北市新店區三民路36號</t>
  </si>
  <si>
    <t>[231]新北市新店區安忠路36號</t>
  </si>
  <si>
    <t>[231]新北市新店區安康路三段322號</t>
  </si>
  <si>
    <t>[231]新北市新店區屈尺路55號</t>
  </si>
  <si>
    <t>[231]新北市新店區新烏路三段99巷10號</t>
  </si>
  <si>
    <t>[231]新北市新店區安和路三段100號</t>
  </si>
  <si>
    <t>[231]新北市新店區寶橋路8號</t>
  </si>
  <si>
    <t>[231]新北市新店區僑信路1號</t>
  </si>
  <si>
    <t>[242]新北市新莊區立人里中正路86號</t>
  </si>
  <si>
    <t>新莊區</t>
  </si>
  <si>
    <t>[242]新北市新莊區立志里中港一街142號</t>
  </si>
  <si>
    <t>[242]新北市新莊區自立街229號</t>
  </si>
  <si>
    <t>[242]新北市新莊區頭前里化成路231號</t>
  </si>
  <si>
    <t>[242]新北市新莊區中正路386號</t>
  </si>
  <si>
    <t>[242]新北市新莊區國泰里瓊泰路116號</t>
  </si>
  <si>
    <t>[242]新北市新莊區新北大道七段437號</t>
  </si>
  <si>
    <t>[242]新北市新莊區龍安路452號</t>
  </si>
  <si>
    <t>[242]新北市新莊區民全里民安路二六一號</t>
  </si>
  <si>
    <t>[242]新北市新莊區昌隆街63號</t>
  </si>
  <si>
    <t>[248]新北市新莊區福興里五工二路50巷2號</t>
  </si>
  <si>
    <t>[242]新北市新莊區中和街193號</t>
  </si>
  <si>
    <t>[242]新北市新莊區裕民街123號</t>
  </si>
  <si>
    <t>[242]新北市新莊區公園一路91號</t>
  </si>
  <si>
    <t>[242]新北市新莊區中信街168號</t>
  </si>
  <si>
    <t>[242]新北市新莊區昌平街200號</t>
  </si>
  <si>
    <t>[224]新北市瑞芳區龍川里中山路2號</t>
  </si>
  <si>
    <t>瑞芳區</t>
  </si>
  <si>
    <t>[224]新北市瑞芳區龍山里逢甲路360號</t>
  </si>
  <si>
    <t>[224]新北市瑞芳區明燈路一段18巷13號</t>
  </si>
  <si>
    <t>[224]新北市瑞芳區瑞濱路34號</t>
  </si>
  <si>
    <t>[224]新北市瑞芳區永慶里崙頂路145號</t>
  </si>
  <si>
    <t>[224]新北市瑞芳區石山里五號路306號</t>
  </si>
  <si>
    <t>[224]新北市瑞芳區?洞里洞頂路101巷80號</t>
  </si>
  <si>
    <t>[224]新北市瑞芳區弓橋里九芎橋路69-1號</t>
  </si>
  <si>
    <t>[224]新北市瑞芳區四腳亭埔路23號</t>
  </si>
  <si>
    <t>[224]新北市瑞芳區吉安里大埔路95號</t>
  </si>
  <si>
    <t>[224]新北市瑞芳區鼻頭里鼻頭路99號</t>
  </si>
  <si>
    <t>[207]新北市萬里區瑪鋉路18號</t>
  </si>
  <si>
    <t>萬里區</t>
  </si>
  <si>
    <t>[207]新北市萬里區野柳里港東路167號</t>
  </si>
  <si>
    <t>[207]新北市萬里區大鵬里加投路14號</t>
  </si>
  <si>
    <t>[207]新北市萬里區雙興里大坪路1號</t>
  </si>
  <si>
    <t>[207]新北市萬里區崁?里崁?路59號</t>
  </si>
  <si>
    <t>[238]新北市樹林區樹西里育英街176號</t>
  </si>
  <si>
    <t>樹林區</t>
  </si>
  <si>
    <t>[238]新北市樹林區潭底里千歲街59號</t>
  </si>
  <si>
    <t>[238]新北市樹林區大同里大同街43號</t>
  </si>
  <si>
    <t>[238]新北市樹林區保安街二段151號</t>
  </si>
  <si>
    <t>[238]新北市樹林區中山路三段5號</t>
  </si>
  <si>
    <t>[238]新北市樹林區中山里佳園路一段34號</t>
  </si>
  <si>
    <t>[238]新北市樹林區柑園街一段353號</t>
  </si>
  <si>
    <t>[238]新北市樹林區三福街52號</t>
  </si>
  <si>
    <t>[238]新北市樹林區忠孝街30號</t>
  </si>
  <si>
    <t>[238]新北市樹林區復興路395號</t>
  </si>
  <si>
    <t>[238]新北市樹林區學勤路555號</t>
  </si>
  <si>
    <t>[227]新北市雙溪區共和里東榮街54號</t>
  </si>
  <si>
    <t>雙溪區</t>
  </si>
  <si>
    <t>[227]新北市雙溪區長源里柑腳3號</t>
  </si>
  <si>
    <t>[227]新北市雙溪區上林里內平林60號</t>
  </si>
  <si>
    <t>[227]新北市雙溪區三貂里政光路3號</t>
  </si>
  <si>
    <t>[247]新北市蘆洲區中正路100號</t>
  </si>
  <si>
    <t>蘆洲區</t>
  </si>
  <si>
    <t>[247]新北市蘆洲區民族路7號</t>
  </si>
  <si>
    <t>[247]新北市蘆洲區長安街311號</t>
  </si>
  <si>
    <t>[247]新北市蘆洲區民族路488號</t>
  </si>
  <si>
    <t>[247]新北市蘆洲區光榮路99號</t>
  </si>
  <si>
    <t>[239]新北市鶯歌區同慶里尖山埔路106號</t>
  </si>
  <si>
    <t>鶯歌區</t>
  </si>
  <si>
    <t>[239]新北市鶯歌區二橋里中正三路106號</t>
  </si>
  <si>
    <t>[239]新北市鶯歌區中湖里中湖街25號</t>
  </si>
  <si>
    <t>[239]新北市鶯歌區鳳鳴里永和街120號</t>
  </si>
  <si>
    <t>[239]新北市鶯歌區育英街2號</t>
  </si>
  <si>
    <t>[239]新北市鶯歌區德昌二街2號</t>
  </si>
  <si>
    <t>[239]新北市鶯歌區永明街22號</t>
  </si>
  <si>
    <t>[300]新竹市北區四維路47號</t>
  </si>
  <si>
    <t>新竹市</t>
  </si>
  <si>
    <t>北區</t>
  </si>
  <si>
    <t>[300]新竹市北區水田里水田街33號</t>
  </si>
  <si>
    <t>[300]新竹市北區西大路561號</t>
  </si>
  <si>
    <t>[300]新竹市北區北大路450號</t>
  </si>
  <si>
    <t>[300]新竹市北區武陵里東大路二段386號</t>
  </si>
  <si>
    <t>[300]新竹市北區東大路三段465號</t>
  </si>
  <si>
    <t>[300]新竹市北區金竹路99號</t>
  </si>
  <si>
    <t>[300]新竹市東區介壽路300號</t>
  </si>
  <si>
    <t>東區</t>
  </si>
  <si>
    <t>[300]新竹市東區北大路70號</t>
  </si>
  <si>
    <t>[300]新竹市東區柴橋路95號</t>
  </si>
  <si>
    <t>[300]新竹市東區興學街106號</t>
  </si>
  <si>
    <t>[300]新竹市東區民族路33號</t>
  </si>
  <si>
    <t>[300]新竹市東區食品路226號</t>
  </si>
  <si>
    <t>[300]新竹市東區園後街25號</t>
  </si>
  <si>
    <t>[300]新竹市東區自由路66號</t>
  </si>
  <si>
    <t>[300]新竹市東區光復路一段574號</t>
  </si>
  <si>
    <t>[300]新竹市東區關東路53號</t>
  </si>
  <si>
    <t>[300]新竹市東區建功一路104巷22號</t>
  </si>
  <si>
    <t>[300]新竹市東區仰德路11號</t>
  </si>
  <si>
    <t>[300]新竹市東區明湖路200號</t>
  </si>
  <si>
    <t>[300]新竹市東區科學園路171號</t>
  </si>
  <si>
    <t>[300]新竹市東區高翠路332巷2號</t>
  </si>
  <si>
    <t>[300]新竹市東區明湖路1211號</t>
  </si>
  <si>
    <t>[300]新竹市東區慈濟路2號</t>
  </si>
  <si>
    <t>[300]新竹市香山區牛埔東路260號</t>
  </si>
  <si>
    <t>香山區</t>
  </si>
  <si>
    <t>[300]新竹市香山區延平路二段78號</t>
  </si>
  <si>
    <t>[300]新竹市香山區海埔路171巷91號</t>
  </si>
  <si>
    <t>[300]新竹市香山區大庄路48號</t>
  </si>
  <si>
    <t>[300]新竹市香山區茄苳里茄苳路70號</t>
  </si>
  <si>
    <t>[300]新竹市香山區中華路五段648巷126號</t>
  </si>
  <si>
    <t>[300]新竹市香山區大湖里五福路一段530號</t>
  </si>
  <si>
    <t>[300]新竹市香山區內湖路109號</t>
  </si>
  <si>
    <t>[300]新竹市香山區南隘路二段31號</t>
  </si>
  <si>
    <t>[300]新竹市香山區頂埔路23號</t>
  </si>
  <si>
    <t>[300]新竹市香山區中華路六段331巷168號</t>
  </si>
  <si>
    <t>[311]新竹縣五峰鄉大隘村六鄰123號</t>
  </si>
  <si>
    <t>新竹縣</t>
  </si>
  <si>
    <t>五峰鄉</t>
  </si>
  <si>
    <t>[311]新竹縣五峰鄉桃山村15鄰243號</t>
  </si>
  <si>
    <t>[311]新竹縣五峰鄉花園村八鄰174號</t>
  </si>
  <si>
    <t>[314]新竹縣北埔鄉埔心街24號</t>
  </si>
  <si>
    <t>北埔鄉</t>
  </si>
  <si>
    <t>[314]新竹縣北埔鄉外坪村一鄰8號</t>
  </si>
  <si>
    <t>[313]新竹縣尖石鄉嘉樂村六鄰7號</t>
  </si>
  <si>
    <t>尖石鄉</t>
  </si>
  <si>
    <t>[313]新竹縣尖石鄉嘉樂村三鄰177號</t>
  </si>
  <si>
    <t>[313]新竹縣尖石鄉新樂村一鄰10號</t>
  </si>
  <si>
    <t>[313]新竹縣尖石鄉梅花村1鄰25號</t>
  </si>
  <si>
    <t>[313]新竹縣尖石鄉錦屏村十鄰116號</t>
  </si>
  <si>
    <t>[313]新竹縣尖石鄉玉峰村五鄰59號</t>
  </si>
  <si>
    <t>[313]新竹縣尖石鄉玉峰村十鄰49號</t>
  </si>
  <si>
    <t>[313]新竹縣尖石鄉秀巒村四鄰19號</t>
  </si>
  <si>
    <t>[313]新竹縣尖石鄉秀巒村八鄰17號</t>
  </si>
  <si>
    <t>[302]新竹縣竹北市六家一路二段115號</t>
  </si>
  <si>
    <t>竹北市</t>
  </si>
  <si>
    <t>[302]新竹縣竹北市中央路98號</t>
  </si>
  <si>
    <t>[302]新竹縣竹北市竹北村中山路190號</t>
  </si>
  <si>
    <t>[302]新竹縣竹北市竹仁里仁和街1號</t>
  </si>
  <si>
    <t>[302]新竹縣竹北市新社里40號</t>
  </si>
  <si>
    <t>[302]新竹縣竹北市嘉興路62號</t>
  </si>
  <si>
    <t>[302]新竹縣竹北市東興路一段839號</t>
  </si>
  <si>
    <t>[302]新竹縣竹北市中正西路1377號</t>
  </si>
  <si>
    <t>[302]新竹縣竹北市麻園里長園一街236號</t>
  </si>
  <si>
    <t>[302]新竹縣竹北市長青路一段333巷135號</t>
  </si>
  <si>
    <t>[302]新竹縣竹北市大義里鳳岡路3段200號</t>
  </si>
  <si>
    <t>[302]新竹縣竹北市光明六路72號</t>
  </si>
  <si>
    <t>[302]新竹縣竹北市光明九路65號</t>
  </si>
  <si>
    <t>[302]新竹縣竹北市莊敬北路66號</t>
  </si>
  <si>
    <t>[302]新竹縣竹北市文興路88號</t>
  </si>
  <si>
    <t>[302]新竹縣竹北市嘉豐十一路二段100號</t>
  </si>
  <si>
    <t>[302]新竹縣竹北市十興路一段435號</t>
  </si>
  <si>
    <t>[302]新竹縣竹北市嘉豐五路一段59號</t>
  </si>
  <si>
    <t>[310]新竹縣竹東鎮東寧路三段205號</t>
  </si>
  <si>
    <t>竹東鎮</t>
  </si>
  <si>
    <t>[310]新竹縣竹東鎮康寧街1號</t>
  </si>
  <si>
    <t>[310]新竹縣竹東鎮雞林里中山路70號</t>
  </si>
  <si>
    <t>[310]新竹縣竹東鎮莊敬路111號</t>
  </si>
  <si>
    <t>[310]新竹縣竹東鎮二重里光明路32號</t>
  </si>
  <si>
    <t>[310]新竹縣竹東鎮頭重里竹中路104巷14號</t>
  </si>
  <si>
    <t>[310]新竹縣竹東鎮東峰路281號</t>
  </si>
  <si>
    <t>[310]新竹縣竹東鎮陸豐里48號</t>
  </si>
  <si>
    <t>[310]新竹縣竹東鎮上坪里43號</t>
  </si>
  <si>
    <t>[310]新竹縣竹東鎮中豐路二段399號</t>
  </si>
  <si>
    <t>[307]新竹縣芎林鄉文林村四鄰文山路288號</t>
  </si>
  <si>
    <t>芎林鄉</t>
  </si>
  <si>
    <t>[307]新竹縣芎林鄉石潭村福昌街90號</t>
  </si>
  <si>
    <t>[307]新竹縣芎林鄉五龍村105號</t>
  </si>
  <si>
    <t>[315]新竹縣峨眉鄉峨眉街4號</t>
  </si>
  <si>
    <t>峨眉鄉</t>
  </si>
  <si>
    <t>[315]新竹縣峨眉鄉富興村太平街8號</t>
  </si>
  <si>
    <t>[303]新竹縣湖口鄉民族街222號</t>
  </si>
  <si>
    <t>湖口鄉</t>
  </si>
  <si>
    <t>[303]新竹縣湖口鄉和興村德興路930號</t>
  </si>
  <si>
    <t>[303]新竹縣湖口鄉成功路360號</t>
  </si>
  <si>
    <t>[303]新竹縣湖口鄉湖口村3鄰八德路二段182號</t>
  </si>
  <si>
    <t>[303]新竹縣湖口鄉長安村長春路50號</t>
  </si>
  <si>
    <t>[303]新竹縣湖口鄉勝利村吉祥街43號</t>
  </si>
  <si>
    <t>[303]新竹縣湖口鄉文化路171號</t>
  </si>
  <si>
    <t>[305]新竹縣新埔鎮中正路366號</t>
  </si>
  <si>
    <t>新埔鎮</t>
  </si>
  <si>
    <t>[305]新竹縣新埔鎮新民里民生街28號</t>
  </si>
  <si>
    <t>[305]新竹縣新埔鎮照照門里九鄰39號</t>
  </si>
  <si>
    <t>[305]新竹縣新埔鎮清水里143號</t>
  </si>
  <si>
    <t>[305]新竹縣新埔鎮鹿鳴里9鄰36號</t>
  </si>
  <si>
    <t>[305]新竹縣新埔鎮北平里62號</t>
  </si>
  <si>
    <t>[305]新竹縣新埔鎮上寮里義民路二段350號</t>
  </si>
  <si>
    <t>[305]新竹縣新埔鎮寶石里九鄰關埔路內立段672號</t>
  </si>
  <si>
    <t>[305]新竹縣新埔鎮國校街160號</t>
  </si>
  <si>
    <t>[304]新竹縣新豐鄉新興路291號</t>
  </si>
  <si>
    <t>新豐鄉</t>
  </si>
  <si>
    <t>[304]新竹縣新豐鄉後湖村108號</t>
  </si>
  <si>
    <t>[304]新竹縣新豐鄉重興村明德巷13號</t>
  </si>
  <si>
    <t>[304]新竹縣新豐鄉瑞興村63號</t>
  </si>
  <si>
    <t>[304]新竹縣新豐鄉福興村113號</t>
  </si>
  <si>
    <t>[304]新竹縣新豐鄉埔和村466號</t>
  </si>
  <si>
    <t>[304]新竹縣新豐鄉松林街99號</t>
  </si>
  <si>
    <t>[312]新竹縣橫山鄉橫山村橫山100號</t>
  </si>
  <si>
    <t>橫山鄉</t>
  </si>
  <si>
    <t>[312]新竹縣橫山鄉田寮村田洋街128號</t>
  </si>
  <si>
    <t>[312]新竹縣橫山鄉大肚村中豐路二段157號</t>
  </si>
  <si>
    <t>[312]新竹縣橫山鄉沙坑村三鄰沙坑街48號</t>
  </si>
  <si>
    <t>[312]新竹縣橫山鄉內灣村三鄰110號</t>
  </si>
  <si>
    <t>[306]新竹縣關西鎮西安里中山路126號</t>
  </si>
  <si>
    <t>關西鎮</t>
  </si>
  <si>
    <t>[306]新竹縣關西鎮東安里中山東路40號</t>
  </si>
  <si>
    <t>[306]新竹縣關西鎮石光里石岡子386號</t>
  </si>
  <si>
    <t>[306]新竹縣關西鎮上林里坪林11號</t>
  </si>
  <si>
    <t>[306]新竹縣關西鎮南和里69號</t>
  </si>
  <si>
    <t>[306]新竹縣關西鎮東平里五鄰27號</t>
  </si>
  <si>
    <t>[306]新竹縣關西鎮東光里190號</t>
  </si>
  <si>
    <t>[306]新竹縣關西鎮金山里107號</t>
  </si>
  <si>
    <t>[306]新竹縣關西鎮玉山里四鄰25號</t>
  </si>
  <si>
    <t>[308]新竹縣寶山鄉寶山村寶山路二段130號</t>
  </si>
  <si>
    <t>寶山鄉</t>
  </si>
  <si>
    <t>[308]新竹縣寶山鄉寶新路二段475號</t>
  </si>
  <si>
    <t>[308]新竹縣寶山鄉雙園路二段310號</t>
  </si>
  <si>
    <t>[600]嘉義市西區友愛路822號</t>
  </si>
  <si>
    <t>嘉義市</t>
  </si>
  <si>
    <t>西區</t>
  </si>
  <si>
    <t>[600]嘉義市西區垂楊路605號</t>
  </si>
  <si>
    <t>[600]嘉義市西區成功街15號</t>
  </si>
  <si>
    <t>[600]嘉義市西區世賢路四段141號</t>
  </si>
  <si>
    <t>[600]嘉義市西區德安路10號</t>
  </si>
  <si>
    <t>[600]嘉義市西區北湖里北社尾路168號</t>
  </si>
  <si>
    <t>[600]嘉義市西區育人路211號</t>
  </si>
  <si>
    <t>[600]嘉義市西區世賢路一段687號</t>
  </si>
  <si>
    <t>[600]嘉義市西區重慶路51號</t>
  </si>
  <si>
    <t>[600]嘉義市西區四維路63號</t>
  </si>
  <si>
    <t>[600]嘉義市東區林森東路46號</t>
  </si>
  <si>
    <t>[600]嘉義市東區垂楊路241號</t>
  </si>
  <si>
    <t>[600]嘉義市東區民族路235號</t>
  </si>
  <si>
    <t>[600]嘉義市東區宣信街266號</t>
  </si>
  <si>
    <t>[600]嘉義市東區嘉北街65號</t>
  </si>
  <si>
    <t>[600]嘉義市東區林森東路346號</t>
  </si>
  <si>
    <t>[600]嘉義市東區林森東路840號</t>
  </si>
  <si>
    <t>[600]嘉義市東區小雅路419號</t>
  </si>
  <si>
    <t>[600]嘉義市東區興美六路2號</t>
  </si>
  <si>
    <t>[600]嘉義市東區盧厝里11鄰文雅街2號</t>
  </si>
  <si>
    <t>[622]嘉義縣大林鎮西林里中正路423號</t>
  </si>
  <si>
    <t>嘉義縣</t>
  </si>
  <si>
    <t>大林鎮</t>
  </si>
  <si>
    <t>[622]嘉義縣大林鎮中興路二段937號</t>
  </si>
  <si>
    <t>[622]嘉義縣大林鎮中林里147號</t>
  </si>
  <si>
    <t>[622]嘉義縣大林鎮三角里下林頭51號</t>
  </si>
  <si>
    <t>[622]嘉義縣大林鎮平林里民權路80號</t>
  </si>
  <si>
    <t>[607]嘉義縣大埔鄉茄苳村竹圍仔5號</t>
  </si>
  <si>
    <t>大埔鄉</t>
  </si>
  <si>
    <t>[606]嘉義縣中埔鄉中埔村中正路1號</t>
  </si>
  <si>
    <t>中埔鄉</t>
  </si>
  <si>
    <t>[606]嘉義縣中埔鄉裕民村石頭厝17之1號</t>
  </si>
  <si>
    <t>[606]嘉義縣中埔鄉石弄村22號</t>
  </si>
  <si>
    <t>[606]嘉義縣中埔鄉金蘭村頂山門25號</t>
  </si>
  <si>
    <t>[606]嘉義縣中埔鄉和美村後庄16號</t>
  </si>
  <si>
    <t>[606]嘉義縣中埔鄉同仁村同仁24號</t>
  </si>
  <si>
    <t>[606]嘉義縣中埔鄉沄水村五鄰試驗場16號</t>
  </si>
  <si>
    <t>[606]嘉義縣中埔鄉隆興村二鄰8號</t>
  </si>
  <si>
    <t>[606]嘉義縣中埔鄉和興村和興路91號</t>
  </si>
  <si>
    <t>[615]嘉義縣六腳鄉蒜頭村188號</t>
  </si>
  <si>
    <t>六腳鄉</t>
  </si>
  <si>
    <t>[615]嘉義縣六腳鄉六腳村105號</t>
  </si>
  <si>
    <t>[615]嘉義縣六腳鄉六斗村31號</t>
  </si>
  <si>
    <t>[615]嘉義縣六腳鄉灣南村15鄰6號</t>
  </si>
  <si>
    <t>[615]嘉義縣六腳鄉更寮村19號</t>
  </si>
  <si>
    <t>[615]嘉義縣六腳鄉崙陽村122號</t>
  </si>
  <si>
    <t>[612]嘉義縣太保市太保里31號</t>
  </si>
  <si>
    <t>太保市</t>
  </si>
  <si>
    <t>[612]嘉義縣太保市崙頂里1號</t>
  </si>
  <si>
    <t>[612]嘉義縣太保市中山路一段140號</t>
  </si>
  <si>
    <t>[612]嘉義縣太保市新埤里214號</t>
  </si>
  <si>
    <t>[608]嘉義縣水上鄉水上村正義路182號</t>
  </si>
  <si>
    <t>水上鄉</t>
  </si>
  <si>
    <t>[608]嘉義縣水上鄉大崙村111號</t>
  </si>
  <si>
    <t>[608]嘉義縣水上鄉柳林村92號</t>
  </si>
  <si>
    <t>[608]嘉義縣水上鄉忠和村檳榔樹角35號</t>
  </si>
  <si>
    <t>[608]嘉義縣水上鄉義興村2之1號</t>
  </si>
  <si>
    <t>[608]嘉義縣水上鄉三界埔153號</t>
  </si>
  <si>
    <t>[608]嘉義縣水上鄉三和村榮典路100號</t>
  </si>
  <si>
    <t>[608]嘉義縣水上鄉靖和村46號</t>
  </si>
  <si>
    <t>[625]嘉義縣布袋鎮新厝里65號</t>
  </si>
  <si>
    <t>布袋鎮</t>
  </si>
  <si>
    <t>[625]嘉義縣布袋鎮東港里136號</t>
  </si>
  <si>
    <t>[625]嘉義縣布袋鎮永安里126之2號</t>
  </si>
  <si>
    <t>[625]嘉義縣布袋鎮中安里頂厝1號</t>
  </si>
  <si>
    <t>[625]嘉義縣布袋鎮樹林里82號</t>
  </si>
  <si>
    <t>[625]嘉義縣布袋鎮新民里374號</t>
  </si>
  <si>
    <t>[625]嘉義縣布袋鎮新岑里4號</t>
  </si>
  <si>
    <t>[625]嘉義縣布袋鎮好美里106號</t>
  </si>
  <si>
    <t>[625]嘉義縣布袋鎮岑海里文昌街61號</t>
  </si>
  <si>
    <t>[621]嘉義縣民雄鄉中樂村民族路43號</t>
  </si>
  <si>
    <t>民雄鄉</t>
  </si>
  <si>
    <t>[621]嘉義縣民雄鄉頂崙村105號</t>
  </si>
  <si>
    <t>[621]嘉義縣民雄鄉三興村陳厝寮55號</t>
  </si>
  <si>
    <t>[621]嘉義縣民雄鄉菁埔村130之3號</t>
  </si>
  <si>
    <t>[621]嘉義縣民雄鄉興中村30號</t>
  </si>
  <si>
    <t>[621]嘉義縣民雄鄉北斗村北勢仔17號</t>
  </si>
  <si>
    <t>[621]嘉義縣民雄鄉松山村松仔腳43之1號</t>
  </si>
  <si>
    <t>[621]嘉義縣民雄鄉秀林村林子尾66號</t>
  </si>
  <si>
    <t>[621]嘉義縣民雄鄉福樂村光明二街191號</t>
  </si>
  <si>
    <t>[613]嘉義縣朴子市山通路11號</t>
  </si>
  <si>
    <t>朴子市</t>
  </si>
  <si>
    <t>[613]嘉義縣朴子市大同路239號</t>
  </si>
  <si>
    <t>[613]嘉義縣朴子市雙溪里30號</t>
  </si>
  <si>
    <t>[613]嘉義縣朴子市竹村里36號</t>
  </si>
  <si>
    <t>[613]嘉義縣朴子市松華里345號</t>
  </si>
  <si>
    <t>[613]嘉義縣朴子市大鄉里560號</t>
  </si>
  <si>
    <t>[613]嘉義縣朴子市祥和二路西段9號</t>
  </si>
  <si>
    <t>[604]嘉義縣竹崎鄉竹崎村文化路28號</t>
  </si>
  <si>
    <t>竹崎鄉</t>
  </si>
  <si>
    <t>[604]嘉義縣竹崎鄉龍山村水道70號</t>
  </si>
  <si>
    <t>[604]嘉義縣竹崎鄉鹿滿村鹿鳴路2號</t>
  </si>
  <si>
    <t>[604]嘉義縣竹崎鄉灣橋村387巷28號</t>
  </si>
  <si>
    <t>[604]嘉義縣竹崎鄉內埔村元興路2號</t>
  </si>
  <si>
    <t>[604]嘉義縣竹崎鄉桃源村七鄰78號</t>
  </si>
  <si>
    <t>[604]嘉義縣竹崎鄉中和村奮起湖215號</t>
  </si>
  <si>
    <t>[604]嘉義縣竹崎鄉中和村石棹10-1號</t>
  </si>
  <si>
    <t>[604]嘉義縣竹崎鄉光華村四鄰10號</t>
  </si>
  <si>
    <t>[604]嘉義縣竹崎鄉義和村22號</t>
  </si>
  <si>
    <t>[604]嘉義縣竹崎鄉沙坑村57之2號</t>
  </si>
  <si>
    <t>[614]嘉義縣東石鄉猿樹村117號</t>
  </si>
  <si>
    <t>東石鄉</t>
  </si>
  <si>
    <t>[614]嘉義縣東石鄉塭港村170號</t>
  </si>
  <si>
    <t>[614]嘉義縣東石鄉三家村16號</t>
  </si>
  <si>
    <t>[614]嘉義縣東石鄉龍港村113號</t>
  </si>
  <si>
    <t>[614]嘉義縣東石鄉下楫村147號</t>
  </si>
  <si>
    <t>[614]嘉義縣東石鄉港墘村64號</t>
  </si>
  <si>
    <t>[614]嘉義縣東石鄉西崙村131號</t>
  </si>
  <si>
    <t>[614]嘉義縣東石鄉網寮村鹽田27號</t>
  </si>
  <si>
    <t>[605]嘉義縣阿里山鄉達邦村一鄰1號</t>
  </si>
  <si>
    <t>阿里山鄉</t>
  </si>
  <si>
    <t>[605]嘉義縣阿里山鄉十字村16號</t>
  </si>
  <si>
    <t>[605]嘉義縣阿里山鄉來吉村四鄰91號</t>
  </si>
  <si>
    <t>[605]嘉義縣阿里山鄉豐山村47號</t>
  </si>
  <si>
    <t>[605]嘉義縣阿里山鄉山美村61號</t>
  </si>
  <si>
    <t>[605]嘉義縣阿里山鄉新美村四鄰78號</t>
  </si>
  <si>
    <t>[605]嘉義縣阿里山鄉樂野村一鄰31號</t>
  </si>
  <si>
    <t>[605]嘉義縣阿里山鄉香林村二鄰41號</t>
  </si>
  <si>
    <t>[605]嘉義縣阿里山鄉茶山村三鄰74號</t>
  </si>
  <si>
    <t>[603]嘉義縣梅山鄉梅東村中山路28號之1</t>
  </si>
  <si>
    <t>梅山鄉</t>
  </si>
  <si>
    <t>[603]嘉義縣梅山鄉圳南村三源23號</t>
  </si>
  <si>
    <t>[603]嘉義縣梅山鄉太平村大坪4號</t>
  </si>
  <si>
    <t>[603]嘉義縣梅山鄉太興村4號</t>
  </si>
  <si>
    <t>[603]嘉義縣梅山鄉瑞里村112號</t>
  </si>
  <si>
    <t>[603]嘉義縣梅山鄉大南村大草埔15號</t>
  </si>
  <si>
    <t>[603]嘉義縣梅山鄉瑞峰村生毛樹19號之1</t>
  </si>
  <si>
    <t>[603]嘉義縣梅山鄉太和村三鄰18號</t>
  </si>
  <si>
    <t>[603]嘉義縣梅山鄉太和村社前湖6號</t>
  </si>
  <si>
    <t>[603]嘉義縣梅山鄉梅北村民生街1號</t>
  </si>
  <si>
    <t>[611]嘉義縣鹿草鄉西井村12鄰長壽路221號</t>
  </si>
  <si>
    <t>鹿草鄉</t>
  </si>
  <si>
    <t>[611]嘉義縣鹿草鄉重寮村中寮160號</t>
  </si>
  <si>
    <t>[611]嘉義縣鹿草鄉光潭村196號</t>
  </si>
  <si>
    <t>[611]嘉義縣鹿草鄉松竹村69號</t>
  </si>
  <si>
    <t>[611]嘉義縣鹿草鄉三角村毛蟹行11號</t>
  </si>
  <si>
    <t>[602]嘉義縣番路鄉下坑村菜公店91號</t>
  </si>
  <si>
    <t>番路鄉</t>
  </si>
  <si>
    <t>[602]嘉義縣番路鄉內甕村凸湖1-1號</t>
  </si>
  <si>
    <t>[602]嘉義縣番路鄉觸口村觸口164號</t>
  </si>
  <si>
    <t>[602]嘉義縣番路鄉大湖村下坪仔8號</t>
  </si>
  <si>
    <t>[602]嘉義縣番路鄉公田村隙頂40號</t>
  </si>
  <si>
    <t>[616]嘉義縣新港鄉福德村登雲路105號</t>
  </si>
  <si>
    <t>新港鄉</t>
  </si>
  <si>
    <t>[616]嘉義縣新港鄉宮前村古民街12號</t>
  </si>
  <si>
    <t>[616]嘉義縣新港鄉月眉村20鄰123號</t>
  </si>
  <si>
    <t>[616]嘉義縣新港鄉古民村161號</t>
  </si>
  <si>
    <t>[616]嘉義縣新港鄉北崙村75之4號</t>
  </si>
  <si>
    <t>[616]嘉義縣新港鄉安和村46號</t>
  </si>
  <si>
    <t>[623]嘉義縣溪口鄉溪北村中山路53號</t>
  </si>
  <si>
    <t>溪口鄉</t>
  </si>
  <si>
    <t>[623]嘉義縣溪口鄉美北村78之3號</t>
  </si>
  <si>
    <t>[623]嘉義縣溪口鄉柴林村107號</t>
  </si>
  <si>
    <t>[623]嘉義縣溪口鄉柳溝村南靖厝5號</t>
  </si>
  <si>
    <t>[624]嘉義縣義竹鄉六桂村208號</t>
  </si>
  <si>
    <t>義竹鄉</t>
  </si>
  <si>
    <t>[624]嘉義縣義竹鄉東光村64號</t>
  </si>
  <si>
    <t>[624]嘉義縣義竹鄉西過村279號</t>
  </si>
  <si>
    <t>[624]嘉義縣義竹鄉官順村356號</t>
  </si>
  <si>
    <t>[624]嘉義縣義竹鄉新店村77號</t>
  </si>
  <si>
    <t>[530]彰化縣二水鄉文化村光文路119號</t>
  </si>
  <si>
    <t>彰化縣</t>
  </si>
  <si>
    <t>二水鄉</t>
  </si>
  <si>
    <t>[530]彰化縣二水鄉復興村員集路五段472號</t>
  </si>
  <si>
    <t>[530]彰化縣二水鄉大園村員集路二段316號</t>
  </si>
  <si>
    <t>[526]彰化縣二林鎮東和里斗苑路五段22號</t>
  </si>
  <si>
    <t>二林鎮</t>
  </si>
  <si>
    <t>[526]彰化縣二林鎮東興里竹林路三段393號</t>
  </si>
  <si>
    <t>[526]彰化縣二林鎮南光里建興街80號</t>
  </si>
  <si>
    <t>[526]彰化縣二林鎮外竹里中南巷41之1號</t>
  </si>
  <si>
    <t>[526]彰化縣二林鎮香田里儒林路10之1號</t>
  </si>
  <si>
    <t>[526]彰化縣二林鎮廣興里廣興巷2之1號</t>
  </si>
  <si>
    <t>[526]彰化縣二林鎮永興里二溪路六段433號</t>
  </si>
  <si>
    <t>[526]彰化縣二林鎮趙甲里鎮平巷59號</t>
  </si>
  <si>
    <t>[526]彰化縣二林鎮華菕里光復路73號</t>
  </si>
  <si>
    <t>[526]彰化縣二林鎮原斗里斗苑路一段865號</t>
  </si>
  <si>
    <t>[526]彰化縣二林鎮萬合里江山巷1號</t>
  </si>
  <si>
    <t>[515]彰化縣大村鄉大村村中正西路381號</t>
  </si>
  <si>
    <t>大村鄉</t>
  </si>
  <si>
    <t>[515]彰化縣大村鄉大崙村大崙路10之55號</t>
  </si>
  <si>
    <t>[515]彰化縣大村鄉村上村中山路二段242號</t>
  </si>
  <si>
    <t>[515]彰化縣大村鄉福興村山腳路102之1號</t>
  </si>
  <si>
    <t>[527]彰化縣大城鄉大城村中平路176號</t>
  </si>
  <si>
    <t>大城鄉</t>
  </si>
  <si>
    <t>[527]彰化縣大城鄉東港村中央路2號</t>
  </si>
  <si>
    <t>[527]彰化縣大城鄉三豐村東盛路1號</t>
  </si>
  <si>
    <t>[527]彰化縣大城鄉潭墘村潭城路1號</t>
  </si>
  <si>
    <t>[521]彰化縣北斗鎮新政里文苑路一段32號</t>
  </si>
  <si>
    <t>北斗鎮</t>
  </si>
  <si>
    <t>[521]彰化縣北斗鎮西德里文賢街35號</t>
  </si>
  <si>
    <t>[521]彰化縣北斗鎮東光里斗中路712號</t>
  </si>
  <si>
    <t>[521]彰化縣北斗鎮大新里大新路556號</t>
  </si>
  <si>
    <t>[521]彰化縣北斗鎮西安里斗苑路二段150號</t>
  </si>
  <si>
    <t>[512]彰化縣永靖鄉永東村中山路二段65號</t>
  </si>
  <si>
    <t>永靖鄉</t>
  </si>
  <si>
    <t>[512]彰化縣永靖鄉永南村福德巷36號</t>
  </si>
  <si>
    <t>[512]彰化縣永靖鄉東寧村永興路二段32號</t>
  </si>
  <si>
    <t>[512]彰化縣永靖鄉福興村永福路二段160號</t>
  </si>
  <si>
    <t>[512]彰化縣永靖鄉竹子村竹後巷47號</t>
  </si>
  <si>
    <t>[520]彰化縣田中鎮南路里中州路177號</t>
  </si>
  <si>
    <t>田中鎮</t>
  </si>
  <si>
    <t>[520]彰化縣田中鎮北路里中正路715號</t>
  </si>
  <si>
    <t>[520]彰化縣田中鎮三安里大安路一段200號</t>
  </si>
  <si>
    <t>[520]彰化縣田中鎮新庄里中南路三段54號</t>
  </si>
  <si>
    <t>[520]彰化縣田中鎮復興里山腳路四段188巷109號</t>
  </si>
  <si>
    <t>[520]彰化縣田中鎮三光里民光路一段394號</t>
  </si>
  <si>
    <t>[520]彰化縣田中鎮新民里公館路320號</t>
  </si>
  <si>
    <t>[522]彰化縣田尾鄉饒平村中山路一段449號</t>
  </si>
  <si>
    <t>田尾鄉</t>
  </si>
  <si>
    <t>[522]彰化縣田尾鄉南鎮村光復路一段295號</t>
  </si>
  <si>
    <t>[522]彰化縣田尾鄉陸豐村民生路三段200號</t>
  </si>
  <si>
    <t>[522]彰化縣田尾鄉新厝村中正路二段101號</t>
  </si>
  <si>
    <t>[525]彰化縣竹塘鄉竹塘村文化街20號</t>
  </si>
  <si>
    <t>竹塘鄉</t>
  </si>
  <si>
    <t>[525]彰化縣竹塘鄉田頭村光明路60號</t>
  </si>
  <si>
    <t>[525]彰化縣竹塘鄉民靖村文昌路152號</t>
  </si>
  <si>
    <t>[525]彰化縣竹塘鄉長安村東陽路二段123號</t>
  </si>
  <si>
    <t>[525]彰化縣竹塘鄉土庫村東陽路一段362號</t>
  </si>
  <si>
    <t>[509]彰化縣伸港鄉和平路60號</t>
  </si>
  <si>
    <t>伸港鄉</t>
  </si>
  <si>
    <t>[509]彰化縣伸港鄉七嘉村中華路565號</t>
  </si>
  <si>
    <t>[509]彰化縣伸港鄉曾家村曾家路3之15號</t>
  </si>
  <si>
    <t>[509]彰化縣伸港鄉大同村彰新路七段724號</t>
  </si>
  <si>
    <t>[504]彰化縣秀水鄉安東村中山路257號</t>
  </si>
  <si>
    <t>秀水鄉</t>
  </si>
  <si>
    <t>[504]彰化縣秀水鄉馬興村培英巷1號</t>
  </si>
  <si>
    <t>[504]彰化縣秀水鄉秀水村花秀路51號</t>
  </si>
  <si>
    <t>[504]彰化縣秀水鄉埔崙村彰水路二段341號</t>
  </si>
  <si>
    <t>[504]彰化縣秀水鄉金興村番花路261號</t>
  </si>
  <si>
    <t>[504]彰化縣秀水鄉下崙村民生街262號</t>
  </si>
  <si>
    <t>[508]彰化縣和美鎮和西里和平街19號</t>
  </si>
  <si>
    <t>和美鎮</t>
  </si>
  <si>
    <t>[508]彰化縣和美鎮和東里彰美路五段210號</t>
  </si>
  <si>
    <t>[508]彰化縣和美鎮嘉犁里彰和路三段50號</t>
  </si>
  <si>
    <t>[508]彰化縣和美鎮鎮平里嘉佃路296號</t>
  </si>
  <si>
    <t>[508]彰化縣和美鎮犁盛里彰新路二段500號</t>
  </si>
  <si>
    <t>[508]彰化縣和美鎮塗厝里彰新路五段310號</t>
  </si>
  <si>
    <t>[508]彰化縣和美鎮山犁里15鄰仁愛路279號</t>
  </si>
  <si>
    <t>[511]彰化縣社頭鄉社頭村社斗路一段258號</t>
  </si>
  <si>
    <t>社頭鄉</t>
  </si>
  <si>
    <t>[511]彰化縣社頭鄉僑頭村員集路三段528號</t>
  </si>
  <si>
    <t>[511]彰化縣社頭鄉朝興村社石路91號</t>
  </si>
  <si>
    <t>[511]彰化縣社頭鄉清水村山腳路一段486號</t>
  </si>
  <si>
    <t>[511]彰化縣社頭鄉湳雅村山腳路三段395號</t>
  </si>
  <si>
    <t>[511]彰化縣社頭鄉社石路956號</t>
  </si>
  <si>
    <t>[511]彰化縣社頭鄉美雅村員集路一段615號</t>
  </si>
  <si>
    <t>[528]彰化縣芳苑鄉芳苑村斗苑路芳苑段230號</t>
  </si>
  <si>
    <t>芳苑鄉</t>
  </si>
  <si>
    <t>[528]彰化縣芳苑鄉後寮村芳寮路30號</t>
  </si>
  <si>
    <t>[528]彰化縣芳苑鄉五俊村新生巷5之1號</t>
  </si>
  <si>
    <t>[528]彰化縣芳苑鄉永興村太平路300號</t>
  </si>
  <si>
    <t>[528]彰化縣芳苑鄉文津村芳草路66號</t>
  </si>
  <si>
    <t>[528]彰化縣芳苑鄉新生村草漢路二段86號</t>
  </si>
  <si>
    <t>[528]彰化縣芳苑鄉漢寶村草漢路漢寶段541號</t>
  </si>
  <si>
    <t>[528]彰化縣芳苑鄉王功村功湖路王功段481號</t>
  </si>
  <si>
    <t>[528]彰化縣芳苑鄉芳漢路129巷100號</t>
  </si>
  <si>
    <t>[528]彰化縣芳苑鄉路上村新上路12號</t>
  </si>
  <si>
    <t>[503]彰化縣花壇鄉長沙村學前路108號</t>
  </si>
  <si>
    <t>花壇鄉</t>
  </si>
  <si>
    <t>[503]彰化縣花壇鄉劉厝村明雅街131號</t>
  </si>
  <si>
    <t>[503]彰化縣花壇鄉中庄村中橋街226號</t>
  </si>
  <si>
    <t>[503]彰化縣花壇鄉中口村中山路二段471號</t>
  </si>
  <si>
    <t>[503]彰化縣花壇鄉三春村三芬路47號</t>
  </si>
  <si>
    <t>[503]彰化縣花壇鄉白沙村彰員路三段225號</t>
  </si>
  <si>
    <t>[502]彰化縣芬園鄉彰南路四段27巷28號</t>
  </si>
  <si>
    <t>芬園鄉</t>
  </si>
  <si>
    <t>[502]彰化縣芬園鄉大埔村大埔路6號</t>
  </si>
  <si>
    <t>[502]彰化縣芬園鄉圳墘村彰南路二段36號</t>
  </si>
  <si>
    <t>[502]彰化縣芬園鄉中崙村大彰路二段400巷36號</t>
  </si>
  <si>
    <t>[502]彰化縣芬園鄉大竹村大彰路一段617號</t>
  </si>
  <si>
    <t>[502]彰化縣芬園鄉茄荖村嘉北街96號</t>
  </si>
  <si>
    <t>[510]彰化縣員林市三和里三民東街221號</t>
  </si>
  <si>
    <t>員林市</t>
  </si>
  <si>
    <t>[510]彰化縣員林市黎明里光明街31號</t>
  </si>
  <si>
    <t>[510]彰化縣員林市南平里靜修路74號</t>
  </si>
  <si>
    <t>[510]彰化縣員林市三信里中山路二段280號</t>
  </si>
  <si>
    <t>[510]彰化縣員林市員東路二段12號</t>
  </si>
  <si>
    <t>[510]彰化縣員林市中央里員集路二段131號</t>
  </si>
  <si>
    <t>[510]彰化縣員林市南東里山腳路四段212號</t>
  </si>
  <si>
    <t>[510]彰化縣員林市出水里泉洲巷3號</t>
  </si>
  <si>
    <t>[510]彰化縣員林市湖水里湖水路277號</t>
  </si>
  <si>
    <t>[513]彰化縣埔心鄉義民村員鹿路二段254號</t>
  </si>
  <si>
    <t>埔心鄉</t>
  </si>
  <si>
    <t>[513]彰化縣埔心鄉太平村太平路289號</t>
  </si>
  <si>
    <t>[513]彰化縣埔心鄉舊館村員鹿路四段201號</t>
  </si>
  <si>
    <t>[513]彰化縣埔心鄉羅厝村文昌東路100號</t>
  </si>
  <si>
    <t>[513]彰化縣埔心鄉二重村五通南路82號</t>
  </si>
  <si>
    <t>[513]彰化縣埔心鄉梧鳳村大溪路175號</t>
  </si>
  <si>
    <t>[513]彰化縣埔心鄉瓦北村西安南路178號</t>
  </si>
  <si>
    <t>[516]彰化縣埔鹽鄉埔南村彰水路一段252號</t>
  </si>
  <si>
    <t>埔鹽鄉</t>
  </si>
  <si>
    <t>[516]彰化縣埔鹽鄉豐澤村埔打路45之1號</t>
  </si>
  <si>
    <t>[516]彰化縣埔鹽鄉南港村埔菜路29之2號</t>
  </si>
  <si>
    <t>[516]彰化縣埔鹽鄉好修村員鹿路二段149號</t>
  </si>
  <si>
    <t>[516]彰化縣埔鹽鄉永樂村永樂路600號</t>
  </si>
  <si>
    <t>[516]彰化縣埔鹽鄉新水村大新路1巷15號</t>
  </si>
  <si>
    <t>[516]彰化縣埔鹽鄉天盛村番金路68之1號</t>
  </si>
  <si>
    <t>[523]彰化縣埤頭鄉埤頭村中南路145號</t>
  </si>
  <si>
    <t>埤頭鄉</t>
  </si>
  <si>
    <t>[523]彰化縣埤頭鄉合興村文鄉路161號</t>
  </si>
  <si>
    <t>[523]彰化縣埤頭鄉豐崙村校前路50號</t>
  </si>
  <si>
    <t>[523]彰化縣埤頭鄉芙朝村芙朝路205號</t>
  </si>
  <si>
    <t>[523]彰化縣埤頭鄉中和村溪林路284號</t>
  </si>
  <si>
    <t>[523]彰化縣埤頭鄉大湖村大湖路260號</t>
  </si>
  <si>
    <t>[505]彰化縣鹿港鎮菜園里三民路192號</t>
  </si>
  <si>
    <t>鹿港鎮</t>
  </si>
  <si>
    <t>[505]彰化縣鹿港鎮新宮里文開路60號</t>
  </si>
  <si>
    <t>[505]彰化縣鹿港鎮洛津里公園三路51號</t>
  </si>
  <si>
    <t>[505]彰化縣鹿港鎮海埔里鹿草路二段889號</t>
  </si>
  <si>
    <t>[505]彰化縣鹿港鎮詔安里某旦巷85號</t>
  </si>
  <si>
    <t>[505]彰化縣鹿港鎮草中里頂草路四段251號</t>
  </si>
  <si>
    <t>[505]彰化縣鹿港鎮頂草路一段100號</t>
  </si>
  <si>
    <t>[505]彰化縣鹿港鎮東崎里東崎7巷52號</t>
  </si>
  <si>
    <t>[505]彰化縣鹿港鎮長安路125號</t>
  </si>
  <si>
    <t>[505]彰化縣鹿港鎮自由路300號</t>
  </si>
  <si>
    <t>[524]彰化縣溪州鄉尾厝村中山路三段451號</t>
  </si>
  <si>
    <t>溪州鄉</t>
  </si>
  <si>
    <t>[524]彰化縣溪州鄉溪厝村中山路二段326號</t>
  </si>
  <si>
    <t>[524]彰化縣溪州鄉三條村中央路二段31號</t>
  </si>
  <si>
    <t>[524]彰化縣溪州鄉水尾村太平路137號</t>
  </si>
  <si>
    <t>[524]彰化縣溪州鄉潮洋村陸軍路一段146號</t>
  </si>
  <si>
    <t>[524]彰化縣溪州鄉成功村登山路二段365號</t>
  </si>
  <si>
    <t>[524]彰化縣溪州鄉圳寮村下樹巷29號</t>
  </si>
  <si>
    <t>[524]彰化縣溪州鄉大庄村中橫巷1號</t>
  </si>
  <si>
    <t>[524]彰化縣溪州鄉溪州村公園路95號</t>
  </si>
  <si>
    <t>[514]彰化縣溪湖鎮光華里二溪路一段35號</t>
  </si>
  <si>
    <t>溪湖鎮</t>
  </si>
  <si>
    <t>[514]彰化縣溪湖鎮東溪里員鹿路一段538號</t>
  </si>
  <si>
    <t>[514]彰化縣溪湖鎮大突里北聖路20號</t>
  </si>
  <si>
    <t>[514]彰化縣溪湖鎮湖東里大溪路二段423號</t>
  </si>
  <si>
    <t>[514]彰化縣溪湖鎮大竹里彰水路二段725號</t>
  </si>
  <si>
    <t>[514]彰化縣溪湖鎮媽厝里湳底路67號</t>
  </si>
  <si>
    <t>[514]彰化縣溪湖鎮太平里地政路二段201號</t>
  </si>
  <si>
    <t>[500]彰化縣彰化市彰水路145號</t>
  </si>
  <si>
    <t>彰化市</t>
  </si>
  <si>
    <t>[500]彰化縣彰化市中山路二段678號</t>
  </si>
  <si>
    <t>[500]彰化縣彰化市民生路338號</t>
  </si>
  <si>
    <t>[500]彰化縣彰化市西安里中正路二段450號</t>
  </si>
  <si>
    <t>[500]彰化縣彰化市彰化市中興路98號</t>
  </si>
  <si>
    <t>[500]彰化縣彰化市南興里中山路一段213號</t>
  </si>
  <si>
    <t>[500]彰化縣彰化市東芳里彰馬路45號</t>
  </si>
  <si>
    <t>[500]彰化縣彰化市泰和路二段145巷1號</t>
  </si>
  <si>
    <t>[500]彰化縣彰化市田中里田中路125號</t>
  </si>
  <si>
    <t>[500]彰化縣彰化市牛埔里一心南街208號</t>
  </si>
  <si>
    <t>[500]彰化縣彰化市彰南路二段164巷41號</t>
  </si>
  <si>
    <t>[500]彰化縣彰化市國聖里中山路三段608號</t>
  </si>
  <si>
    <t>[500]彰化縣彰化市快官里彰南路四段566號</t>
  </si>
  <si>
    <t>[500]彰化縣彰化市石牌里田坑路一段9號</t>
  </si>
  <si>
    <t>[500]彰化縣彰化市忠誠路61號</t>
  </si>
  <si>
    <t>[500]彰化縣彰化市向陽里向陽街168號</t>
  </si>
  <si>
    <t>[500]彰化縣彰化市自強路303號</t>
  </si>
  <si>
    <t>[506]彰化縣福興鄉廈粘村沿海路三段100號</t>
  </si>
  <si>
    <t>福興鄉</t>
  </si>
  <si>
    <t>[506]彰化縣福興鄉鎮平村鎮平街1號</t>
  </si>
  <si>
    <t>[506]彰化縣福興鄉西勢村員鹿路二段412號</t>
  </si>
  <si>
    <t>[506]彰化縣福興鄉外埔村復興路15號</t>
  </si>
  <si>
    <t>[506]彰化縣福興鄉番社村80號</t>
  </si>
  <si>
    <t>[506]彰化縣福興鄉番婆村彰鹿路六段546號</t>
  </si>
  <si>
    <t>[506]彰化縣福興鄉二港村福正路4號</t>
  </si>
  <si>
    <t>[507]彰化縣線西鄉寓埔村中央路二段135號</t>
  </si>
  <si>
    <t>線西鄉</t>
  </si>
  <si>
    <t>[507]彰化縣線西鄉頂犁村頂犁路158之1號</t>
  </si>
  <si>
    <t>[437]臺中市大甲區文武里育德路233號</t>
  </si>
  <si>
    <t>大甲區</t>
  </si>
  <si>
    <t>[437]臺中市大甲區和平路290號</t>
  </si>
  <si>
    <t>[437]臺中市大甲區育德路113號</t>
  </si>
  <si>
    <t>[437]臺中市大甲區經國路168號</t>
  </si>
  <si>
    <t>[437]臺中市大甲區武陵里文曲路61號</t>
  </si>
  <si>
    <t>[437]臺中市大甲區中山路二段568號</t>
  </si>
  <si>
    <t>[437]臺中市大甲區幸福里東明路93號</t>
  </si>
  <si>
    <t>[437]臺中市大甲區日南里工二路1號</t>
  </si>
  <si>
    <t>[437]臺中市大甲區西岐里順帆路96號</t>
  </si>
  <si>
    <t>[437]臺中市大甲區甲東路520號</t>
  </si>
  <si>
    <t>[439]臺中市大安區中庄里中山南路296號</t>
  </si>
  <si>
    <t>大安區</t>
  </si>
  <si>
    <t>[439]臺中市大安區龜殼里3鄰中松路297號</t>
  </si>
  <si>
    <t>[439]臺中市大安區海墘里大安港路1100號</t>
  </si>
  <si>
    <t>[439]臺中市大安區永安里東西四路二段252號</t>
  </si>
  <si>
    <t>[432]臺中市大肚區頂街里華山路77號</t>
  </si>
  <si>
    <t>大肚區</t>
  </si>
  <si>
    <t>[432]臺中市大肚區太平路1號</t>
  </si>
  <si>
    <t>[432]臺中市大肚區永順里文昌路2段586號</t>
  </si>
  <si>
    <t>[432]臺中市大肚區沙田路一段364號</t>
  </si>
  <si>
    <t>[432]臺中市大肚區沙田路一段854巷24號</t>
  </si>
  <si>
    <t>[432]臺中市大肚區榮華街630號</t>
  </si>
  <si>
    <t>[432]臺中市大肚區瑞井里華山路680號</t>
  </si>
  <si>
    <t>[412]臺中市大里區新興路50號</t>
  </si>
  <si>
    <t>大里區</t>
  </si>
  <si>
    <t>[412]臺中市大里區東昇里日新路8號</t>
  </si>
  <si>
    <t>[412]臺中市大里區大明路181號</t>
  </si>
  <si>
    <t>[412]臺中市大里區仁德里文化街120號</t>
  </si>
  <si>
    <t>[412]臺中市大里區瑞城里美村街196號</t>
  </si>
  <si>
    <t>[412]臺中市大里區練武路67號</t>
  </si>
  <si>
    <t>[412]臺中市大里區西湖里西湖路32號</t>
  </si>
  <si>
    <t>[412]臺中市大里區益民路二段48號</t>
  </si>
  <si>
    <t>[412]臺中市大里區現岱路60號</t>
  </si>
  <si>
    <t>[412]臺中市大里區永隆五街2號</t>
  </si>
  <si>
    <t>[412]臺中市大里區美群路99號</t>
  </si>
  <si>
    <t>[412]臺中市大里區立仁里立新街338號</t>
  </si>
  <si>
    <t>[428]臺中市大雅區二和里學府路230號</t>
  </si>
  <si>
    <t>大雅區</t>
  </si>
  <si>
    <t>[428]臺中市大雅區三和里春亭2街1號</t>
  </si>
  <si>
    <t>[428]臺中市大雅區中清路四段158號</t>
  </si>
  <si>
    <t>[428]臺中市大雅區上楓里楓林街232號</t>
  </si>
  <si>
    <t>[428]臺中市大雅區秀山里平和路238號</t>
  </si>
  <si>
    <t>[428]臺中市大雅區秀山里秀山路365號</t>
  </si>
  <si>
    <t>[428]臺中市大雅區文雅里中山北路235號</t>
  </si>
  <si>
    <t>[428]臺中市大雅區光復路15之2號</t>
  </si>
  <si>
    <t>[400]臺中市中區三民路二段148號</t>
  </si>
  <si>
    <t>中區</t>
  </si>
  <si>
    <t>[411]臺中市太平區立功路68號</t>
  </si>
  <si>
    <t>太平區</t>
  </si>
  <si>
    <t>[411]臺中市太平區中平里中興路35號</t>
  </si>
  <si>
    <t>[411]臺中市太平區新平路二段100號</t>
  </si>
  <si>
    <t>[411]臺中市太平區新興里新興路200號</t>
  </si>
  <si>
    <t>[411]臺中市太平區坪林里坪林路45號</t>
  </si>
  <si>
    <t>[411]臺中市太平區光隆里光興路487巷5號</t>
  </si>
  <si>
    <t>[411]臺中市太平區黃竹里竹村路41號</t>
  </si>
  <si>
    <t>[411]臺中市太平區頭汴里北田路20號</t>
  </si>
  <si>
    <t>[411]臺中市太平區東汴里山田路100號</t>
  </si>
  <si>
    <t>[411]臺中市太平區精美路201號</t>
  </si>
  <si>
    <t>[411]臺中市太平區大源路1-20號</t>
  </si>
  <si>
    <t>[411]臺中市太平區中興東路213號</t>
  </si>
  <si>
    <t>[411]臺中市太平區樹孝路336巷9號</t>
  </si>
  <si>
    <t>[411]臺中市太平區光明路10-2 號</t>
  </si>
  <si>
    <t>[411]臺中市太平區太平三街295號</t>
  </si>
  <si>
    <t>[406]臺中市北屯區軍福十八路328號</t>
  </si>
  <si>
    <t>北屯區</t>
  </si>
  <si>
    <t>[406]臺中市北屯區松竹五路233號及366號</t>
  </si>
  <si>
    <t>[406]臺中市北屯區山西路二段270號</t>
  </si>
  <si>
    <t>[406]臺中市北屯區河北路三段16號</t>
  </si>
  <si>
    <t>[406]臺中市北屯區進化北路2號</t>
  </si>
  <si>
    <t>[406]臺中市北屯區北屯路435號</t>
  </si>
  <si>
    <t>[406]臺中市北屯區后庄路910號(四張犁)</t>
  </si>
  <si>
    <t>[406]臺中市北屯區昌平路二段12號</t>
  </si>
  <si>
    <t>[406]臺中市北屯區和平里軍福十三路300號</t>
  </si>
  <si>
    <t>[406]臺中市北屯區東山路二段112號</t>
  </si>
  <si>
    <t>[406]臺中市北屯區北坑巷60號</t>
  </si>
  <si>
    <t>[406]臺中市北屯區軍和街43號</t>
  </si>
  <si>
    <t>[406]臺中市北屯區新興路20號</t>
  </si>
  <si>
    <t>[406]臺中市北屯區四平路71號</t>
  </si>
  <si>
    <t>[406]臺中市北屯區昌平路一段91號</t>
  </si>
  <si>
    <t>[406]臺中市北屯區文心路四段575號</t>
  </si>
  <si>
    <t>[406]臺中市北屯區文心路四段956號</t>
  </si>
  <si>
    <t>[406]臺中市北屯區陳平路58號</t>
  </si>
  <si>
    <t>[406]臺中市北屯區東光路926號</t>
  </si>
  <si>
    <t>[406]臺中市北屯區崇德路三段568號</t>
  </si>
  <si>
    <t>[406]臺中市北屯區景賢路290號</t>
  </si>
  <si>
    <t>[404]臺中市北區民權路220號</t>
  </si>
  <si>
    <t>[404]臺中市北區錦祥里雙十路二段50號</t>
  </si>
  <si>
    <t>[404]臺中市北區太平路74號</t>
  </si>
  <si>
    <t>[404]臺中市北區漢口路三段2號</t>
  </si>
  <si>
    <t>[404]臺中市北區篤行路321號</t>
  </si>
  <si>
    <t>[404]臺中市北區健行路666號</t>
  </si>
  <si>
    <t>[404]臺中市北區崇德路一段107號</t>
  </si>
  <si>
    <t>[404]臺中市北區北平路一段60號</t>
  </si>
  <si>
    <t>[404]臺中市北區漢口路四段168號</t>
  </si>
  <si>
    <t>[438]臺中市外埔區外埔路878號</t>
  </si>
  <si>
    <t>外埔區</t>
  </si>
  <si>
    <t>[438]臺中市外埔區土城里土城西路55號</t>
  </si>
  <si>
    <t>[438]臺中市外埔區鐵山里長生路576號</t>
  </si>
  <si>
    <t>[438]臺中市外埔區中山里東西巷13號</t>
  </si>
  <si>
    <t>[438]臺中市外埔區水美里二崁路390巷63號</t>
  </si>
  <si>
    <t>[422]臺中市石岡區石岡里石岡街123號</t>
  </si>
  <si>
    <t>石岡區</t>
  </si>
  <si>
    <t>[422]臺中市石岡區土牛里豐勢路308號</t>
  </si>
  <si>
    <t>[421]臺中市后里區文化路30號</t>
  </si>
  <si>
    <t>后里區</t>
  </si>
  <si>
    <t>[421]臺中市后里區義里里甲后路一段168號</t>
  </si>
  <si>
    <t>[421]臺中市后里區眉山里甲后路二段588號</t>
  </si>
  <si>
    <t>[421]臺中市后里區墩南里南村路389號</t>
  </si>
  <si>
    <t>[421]臺中市后里區太平里四月路23號</t>
  </si>
  <si>
    <t>[421]臺中市后里區泰安里安眉路5號</t>
  </si>
  <si>
    <t>[407]臺中市西屯區臺灣大道四段1727號</t>
  </si>
  <si>
    <t>西屯區</t>
  </si>
  <si>
    <t>[407]臺中市西屯區國安二路242巷199號</t>
  </si>
  <si>
    <t>[407]臺中市西屯區西屯路二段300號</t>
  </si>
  <si>
    <t>[407]臺中市西屯區環中路二段368號</t>
  </si>
  <si>
    <t>[407]臺中市西屯區中平路268號</t>
  </si>
  <si>
    <t>[407]臺中市西屯區西屯路三段133號</t>
  </si>
  <si>
    <t>[407]臺中市西屯區協和里安和路99號</t>
  </si>
  <si>
    <t>[407]臺中市西屯區重慶路200號</t>
  </si>
  <si>
    <t>[407]臺中市西屯區重慶路358號</t>
  </si>
  <si>
    <t>[407]臺中市西屯區重慶路1號</t>
  </si>
  <si>
    <t>[407]臺中市西屯區國祥街1號</t>
  </si>
  <si>
    <t>[407]臺中市西屯區西屯路二段上石南6巷25號</t>
  </si>
  <si>
    <t>[407]臺中市西屯區上安路156號</t>
  </si>
  <si>
    <t>[407]臺中市西屯區櫻花路18號</t>
  </si>
  <si>
    <t>[407]臺中市西屯區文中路168號</t>
  </si>
  <si>
    <t>[407]臺中市西屯區國際街75號</t>
  </si>
  <si>
    <t>[403]臺中市西區三民路一段171號</t>
  </si>
  <si>
    <t>[403]臺中市西區林森路155號</t>
  </si>
  <si>
    <t>[403]臺中市西區自由路一段138號</t>
  </si>
  <si>
    <t>[403]臺中市西區臺灣大道二段556號</t>
  </si>
  <si>
    <t>[403]臺中市西區英才路423號</t>
  </si>
  <si>
    <t>[403]臺中市西區忠明南路515號</t>
  </si>
  <si>
    <t>[433]臺中市沙鹿區美仁里中正街3號</t>
  </si>
  <si>
    <t>沙鹿區</t>
  </si>
  <si>
    <t>[433]臺中市沙鹿區斗潭路文光巷12號</t>
  </si>
  <si>
    <t>[433]臺中市沙鹿區臺灣大道7段821號</t>
  </si>
  <si>
    <t>[433]臺中市沙鹿區六路里南陽路376號</t>
  </si>
  <si>
    <t>[433]臺中市沙鹿區公明里忠貞路213號</t>
  </si>
  <si>
    <t>[433]臺中市沙鹿區西勢里中航路2段1號</t>
  </si>
  <si>
    <t>[433]臺中市沙鹿區鹿峰里星河路209號</t>
  </si>
  <si>
    <t>[424]臺中市和平區南勢里東關路三段54號</t>
  </si>
  <si>
    <t>和平區</t>
  </si>
  <si>
    <t>[424]臺中市和平區天輪里東關路二路天輪巷42號</t>
  </si>
  <si>
    <t>[424]臺中市和平區達觀里育英巷6號</t>
  </si>
  <si>
    <t>[424]臺中市和平區中坑里中坑巷41號</t>
  </si>
  <si>
    <t>[424]臺中市和平區中興路三段環山3巷35號</t>
  </si>
  <si>
    <t>[424]臺中市和平區博愛里東關路一段松鶴三巷10號</t>
  </si>
  <si>
    <t>[424]臺中市和平區自由里東崎路二段49號</t>
  </si>
  <si>
    <t>[424]臺中市和平區梨山里福壽路10號</t>
  </si>
  <si>
    <t>[401]臺中市東區臺中路153號</t>
  </si>
  <si>
    <t>[401]臺中市東區大智路359號</t>
  </si>
  <si>
    <t>[401]臺中市東區旱溪西路一段300號</t>
  </si>
  <si>
    <t>[401]臺中市東區進化路135號</t>
  </si>
  <si>
    <t>[401]臺中市東區進化路223號</t>
  </si>
  <si>
    <t>[401]臺中市東區樂業路60號</t>
  </si>
  <si>
    <t>[423]臺中市東勢區廣興里第五橫街1號</t>
  </si>
  <si>
    <t>東勢區</t>
  </si>
  <si>
    <t>[423]臺中市東勢區泰昌里中泰街88號</t>
  </si>
  <si>
    <t>[423]臺中市東勢區茂興里石城街182巷26號</t>
  </si>
  <si>
    <t>[423]臺中市東勢區慶東里東關路五段600號</t>
  </si>
  <si>
    <t>[423]臺中市東勢區東坑路西盛巷22號</t>
  </si>
  <si>
    <t>[423]臺中市東勢區東崎路4段92巷16號</t>
  </si>
  <si>
    <t>[423]臺中市東勢區上城街260號</t>
  </si>
  <si>
    <t>[423]臺中市東勢區明正里東蘭路永盛巷57-1號</t>
  </si>
  <si>
    <t>[423]臺中市東勢區新盛里新盛街342號</t>
  </si>
  <si>
    <t>[423]臺中市東勢區東蘭路1之1號</t>
  </si>
  <si>
    <t>[408]臺中市南屯區黎明路一段968號</t>
  </si>
  <si>
    <t>南屯區</t>
  </si>
  <si>
    <t>[408]臺中市南屯區黎明路一段425號</t>
  </si>
  <si>
    <t>[408]臺中市南屯區忠勇路97號</t>
  </si>
  <si>
    <t>[408]臺中市南屯區春安路109號</t>
  </si>
  <si>
    <t>[408]臺中市南屯區黎明路二段555號</t>
  </si>
  <si>
    <t>[408]臺中市南屯區大隆路71號</t>
  </si>
  <si>
    <t>[408]臺中市南屯區文心路一段280號</t>
  </si>
  <si>
    <t>[408]臺中市南屯區永春東路288號</t>
  </si>
  <si>
    <t>[408]臺中市南屯區公益路二段300號</t>
  </si>
  <si>
    <t>[408]臺中市南屯區向上路二段201號</t>
  </si>
  <si>
    <t>[402]臺中市南區明德街84號</t>
  </si>
  <si>
    <t>南區</t>
  </si>
  <si>
    <t>[402]臺中市南區復興路二段57號</t>
  </si>
  <si>
    <t>[402]臺中市南區國光路261號</t>
  </si>
  <si>
    <t>[402]臺中市南區五權南路325號</t>
  </si>
  <si>
    <t>[402]臺中市南區福田路11號</t>
  </si>
  <si>
    <t>[402]臺中市南區樹德里25鄰復興北路566號</t>
  </si>
  <si>
    <t>[414]臺中市烏日區公園路36號</t>
  </si>
  <si>
    <t>烏日區</t>
  </si>
  <si>
    <t>[414]臺中市烏日區中山路二段196號</t>
  </si>
  <si>
    <t>[414]臺中市烏日區中山路一段341號</t>
  </si>
  <si>
    <t>[414]臺中市烏日區螺潭里溪南路二段370號</t>
  </si>
  <si>
    <t>[414]臺中市烏日區溪南路一段238巷198號</t>
  </si>
  <si>
    <t>[414]臺中市烏日區溪尾里溪岸路26號</t>
  </si>
  <si>
    <t>[414]臺中市烏日區健行路501號</t>
  </si>
  <si>
    <t>[414]臺中市烏日區光明里光明路40號</t>
  </si>
  <si>
    <t>[414]臺中市烏日區長春街300號</t>
  </si>
  <si>
    <t>[429]臺中市神岡區神岡里神圳路1號</t>
  </si>
  <si>
    <t>神岡區</t>
  </si>
  <si>
    <t>[429]臺中市神岡區豐洲里豐洲路482號</t>
  </si>
  <si>
    <t>[429]臺中市神岡區社南里社南街136號</t>
  </si>
  <si>
    <t>[429]臺中市神岡區圳堵里五鄰三民路639號</t>
  </si>
  <si>
    <t>[429]臺中市神岡區中山路52號</t>
  </si>
  <si>
    <t>[435]臺中市梧棲區民生街45號</t>
  </si>
  <si>
    <t>梧棲區</t>
  </si>
  <si>
    <t>[435]臺中市梧棲區草湳里文化路一段6號</t>
  </si>
  <si>
    <t>[435]臺中市梧棲區福德里中央路二段15號</t>
  </si>
  <si>
    <t>[435]臺中市梧棲區中央路一段160號</t>
  </si>
  <si>
    <t>[435]臺中市梧棲區大村里文明街100號</t>
  </si>
  <si>
    <t>[435]臺中市梧棲區大村里文昌路343號</t>
  </si>
  <si>
    <t>[436]臺中市清水區光華路125號</t>
  </si>
  <si>
    <t>清水區</t>
  </si>
  <si>
    <t>[436]臺中市清水區西寧里五權東路50號</t>
  </si>
  <si>
    <t>[436]臺中市清水區西社里建國路10號</t>
  </si>
  <si>
    <t>[436]臺中市清水區武鹿里五權路336號</t>
  </si>
  <si>
    <t>[436]臺中市清水區田寮里三田路4號</t>
  </si>
  <si>
    <t>[436]臺中市清水區菁埔里臨海路26號</t>
  </si>
  <si>
    <t>[436]臺中市清水區護岸路37號</t>
  </si>
  <si>
    <t>[436]臺中市清水區楊厝里鱉海路325號</t>
  </si>
  <si>
    <t>[436]臺中市清水區東山里神清路6之1號</t>
  </si>
  <si>
    <t>[436]臺中市清水區中央路23-12號</t>
  </si>
  <si>
    <t>[436]臺中市清水區吳厝里吳厝路35號</t>
  </si>
  <si>
    <t>[426]臺中市新社區新社里興社街4段1巷2號</t>
  </si>
  <si>
    <t>新社區</t>
  </si>
  <si>
    <t>[426]臺中市新社區東興里興社街一段國校巷13號</t>
  </si>
  <si>
    <t>[426]臺中市新社區大南里興中街47號</t>
  </si>
  <si>
    <t>[426]臺中市新社區協成里興義街219號</t>
  </si>
  <si>
    <t>[426]臺中市新社區福興里美林38號</t>
  </si>
  <si>
    <t>[426]臺中市新社區崑山里崑南街崑崙巷5-2號</t>
  </si>
  <si>
    <t>[426]臺中市新社區中和里中興街129號</t>
  </si>
  <si>
    <t>[426]臺中市新社區福興里福民16-7號</t>
  </si>
  <si>
    <t>[427]臺中市潭子區潭興路一段165巷300號</t>
  </si>
  <si>
    <t>潭子區</t>
  </si>
  <si>
    <t>[427]臺中市潭子區中山路二段435號</t>
  </si>
  <si>
    <t>[427]臺中市潭子區中山路二段31號</t>
  </si>
  <si>
    <t>[427]臺中市潭子區雅潭路三段2號</t>
  </si>
  <si>
    <t>[427]臺中市潭子區潭興路一段25號</t>
  </si>
  <si>
    <t>[427]臺中市潭子區潭陽路19號</t>
  </si>
  <si>
    <t>[427]臺中市潭子區得福街185號</t>
  </si>
  <si>
    <t>[434]臺中市龍井區中山一路一段6號</t>
  </si>
  <si>
    <t>龍井區</t>
  </si>
  <si>
    <t>[434]臺中市龍井區龍西里龍門路51號</t>
  </si>
  <si>
    <t>[434]臺中市龍井區龍津里中央路一段165巷50號</t>
  </si>
  <si>
    <t>[434]臺中市龍井區忠和里中央路3段206號</t>
  </si>
  <si>
    <t>[434]臺中市龍井區麗水里三港路1號</t>
  </si>
  <si>
    <t>[434]臺中市龍井區龍泉里龍新路162號</t>
  </si>
  <si>
    <t>[434]臺中市龍井區新庄里中沙路新庄仔巷2號</t>
  </si>
  <si>
    <t>[420]臺中市豐原區新生北路155號</t>
  </si>
  <si>
    <t>豐原區</t>
  </si>
  <si>
    <t>[420]臺中市豐原區西安街72號</t>
  </si>
  <si>
    <t>[420]臺中市豐原區中陽里南陽路440號</t>
  </si>
  <si>
    <t>[420]臺中市豐原區豐西里中山路455號</t>
  </si>
  <si>
    <t>[420]臺中市豐原區水源路341號</t>
  </si>
  <si>
    <t>[420]臺中市豐原區翁子里豐勢路2段290巷3號</t>
  </si>
  <si>
    <t>[420]臺中市豐原區田心路二段290號</t>
  </si>
  <si>
    <t>[420]臺中市豐原區三村里西勢路410號</t>
  </si>
  <si>
    <t>[420]臺中市豐原區葫蘆墩一街250號</t>
  </si>
  <si>
    <t>[420]臺中市豐原區南陽路綠山巷83號</t>
  </si>
  <si>
    <t>[413]臺中市霧峰區中正路736號</t>
  </si>
  <si>
    <t>霧峰區</t>
  </si>
  <si>
    <t>[413]臺中市霧峰區甲寅里民生路156號</t>
  </si>
  <si>
    <t>[413]臺中市霧峰區四德路504號</t>
  </si>
  <si>
    <t>[413]臺中市霧峰區五福里新埔路239號</t>
  </si>
  <si>
    <t>[413]臺中市霧峰區萬豐里中正路224號</t>
  </si>
  <si>
    <t>[413]臺中市霧峰區峰谷里峰谷路496號</t>
  </si>
  <si>
    <t>[413]臺中市霧峰區民生路675號</t>
  </si>
  <si>
    <t>[413]臺中市霧峰區坑口里信義路50號</t>
  </si>
  <si>
    <t>[413]臺中市霧峰區豐正路566號</t>
  </si>
  <si>
    <t>[413]臺中市霧峰區吉峰里民生路349號</t>
  </si>
  <si>
    <t>[413]臺中市霧峰區柳豐路535號</t>
  </si>
  <si>
    <t>[111]臺北市士林區福林路240號</t>
  </si>
  <si>
    <t>臺北市</t>
  </si>
  <si>
    <t>士林區</t>
  </si>
  <si>
    <t>[111]臺北市士林區芝山里仰德大道1段101號</t>
  </si>
  <si>
    <t>[111]臺北市士林區福德里大東路165號</t>
  </si>
  <si>
    <t>[111]臺北市士林區蘭雅里中山北路6段392號</t>
  </si>
  <si>
    <t>[111]臺北市士林區福志里福志路75號</t>
  </si>
  <si>
    <t>[111]臺北市士林區新安里仰德大道3段61號</t>
  </si>
  <si>
    <t>[111]臺北市士林區永倫里延平北路六段308號</t>
  </si>
  <si>
    <t>[111]臺北市士林區岩山里至誠路1段62巷70號</t>
  </si>
  <si>
    <t>[111]臺北市士林區富洲里延平北路8段135號</t>
  </si>
  <si>
    <t>[111]臺北市士林區明勝里通河街16號</t>
  </si>
  <si>
    <t>[111]臺北市士林區溪山里至善路3段199號</t>
  </si>
  <si>
    <t>[111]臺北市士林區平等里平菁街101號</t>
  </si>
  <si>
    <t>[111]臺北市士林區福中里福港街205號</t>
  </si>
  <si>
    <t>[111]臺北市士林區翠山里中社路2段66號</t>
  </si>
  <si>
    <t>[111]臺北市士林區環河北路3段95號</t>
  </si>
  <si>
    <t>[111]臺北市士林區名山里忠義街1號</t>
  </si>
  <si>
    <t>[111]臺北市士林區天玉里天玉街12號</t>
  </si>
  <si>
    <t>[111]臺北市士林區文林路615巷20號</t>
  </si>
  <si>
    <t>[111]臺北市士林區芝山里德行東路285號</t>
  </si>
  <si>
    <t>[111]臺北市士林區蘭興里磺溪街57號</t>
  </si>
  <si>
    <t>[111]臺北市士林區三玉里天母東路116號</t>
  </si>
  <si>
    <t>[103]臺北市大同區星明里寧夏路35號</t>
  </si>
  <si>
    <t>大同區</t>
  </si>
  <si>
    <t>[103]臺北市大同區星明里太原路151號</t>
  </si>
  <si>
    <t>[103]臺北市大同區南芳里延平北路2段239號</t>
  </si>
  <si>
    <t>[103]臺北市大同區南芳里延平北路2段266號</t>
  </si>
  <si>
    <t>[103]臺北市大同區民權里錦西街51號</t>
  </si>
  <si>
    <t>[103]臺北市大同區蓬萊里大龍街51號</t>
  </si>
  <si>
    <t>[103]臺北市大同區保安里哈密街47號</t>
  </si>
  <si>
    <t>[103]臺北市大同區昌吉街97號</t>
  </si>
  <si>
    <t>[103]臺北市大同區隆和里重慶北路3段2號</t>
  </si>
  <si>
    <t>[106]臺北市大安區龍淵里和平東路2段94號</t>
  </si>
  <si>
    <t>[106]臺北市大安區敦化南路1段262 號</t>
  </si>
  <si>
    <t>[106]臺北市大安區義榮里安和路二段99號</t>
  </si>
  <si>
    <t>[106]臺北市大安區龍坡里辛亥路1段113號</t>
  </si>
  <si>
    <t>[106]臺北市大安區龍門里新生南路3段33號</t>
  </si>
  <si>
    <t>[106]臺北市大安區芳和里臥龍街129號</t>
  </si>
  <si>
    <t>[106]臺北市大安區民炤里仁愛路3段22號</t>
  </si>
  <si>
    <t>[106]臺北市大安區龍雲里大安路2段99號</t>
  </si>
  <si>
    <t>[106]臺北市大安區敦安里安和路1段60號</t>
  </si>
  <si>
    <t>[106]臺北市大安區永康里愛國東路79巷11號</t>
  </si>
  <si>
    <t>[106]臺北市大安區古風里羅斯福路3段201號</t>
  </si>
  <si>
    <t>[106]臺北市大安區農場里羅斯褔路四段21號</t>
  </si>
  <si>
    <t>[106]臺北市大安區基隆路4段41巷68弄2號</t>
  </si>
  <si>
    <t>[106]臺北市大安區新生南路二段36號</t>
  </si>
  <si>
    <t>[106]臺北市大安區敦南街76巷28號</t>
  </si>
  <si>
    <t>[104]臺北市中山區恆安里民權東路1段69號</t>
  </si>
  <si>
    <t>[104]臺北市中山區力行里龍江路62號</t>
  </si>
  <si>
    <t>[104]臺北市中山區興亞里吉林路15號</t>
  </si>
  <si>
    <t>[104]臺北市中山區中央里長春路165號</t>
  </si>
  <si>
    <t>[104]臺北市中山區大直里大直街2號</t>
  </si>
  <si>
    <t>[104]臺北市中山區大佳里6鄰濱江街107號</t>
  </si>
  <si>
    <t>[104]臺北市中山區下埤里五常街16號</t>
  </si>
  <si>
    <t>[104]臺北市中山區中原里長春路116號</t>
  </si>
  <si>
    <t>[104]臺北市中山區埤頭里安東街16巷2號</t>
  </si>
  <si>
    <t>[104]臺北市中山區明水路397巷19弄1號</t>
  </si>
  <si>
    <t>[104]臺北市中山區樂群二路266巷99號</t>
  </si>
  <si>
    <t>[100]臺北市中正區螢雪里詔安街29號</t>
  </si>
  <si>
    <t>[100]臺北市中正區汀州路二段180號</t>
  </si>
  <si>
    <t>[100]臺北市中正區中華路二段307巷17號</t>
  </si>
  <si>
    <t>[100]臺北市中正區龍光里南海路58號</t>
  </si>
  <si>
    <t>[100]臺北市中正區南門里廣州街6號</t>
  </si>
  <si>
    <t>[100]臺北市中正區東門里仁愛路一段2-4號</t>
  </si>
  <si>
    <t>[100]臺北市中正區梅花里忠孝東路2段101號</t>
  </si>
  <si>
    <t>[100]臺北市中正區建國里公園路29號</t>
  </si>
  <si>
    <t>[114]臺北市內湖區內湖路二段177號</t>
  </si>
  <si>
    <t>內湖區</t>
  </si>
  <si>
    <t>[114]臺北市內湖區港富里內湖路二段41號</t>
  </si>
  <si>
    <t>[114]臺北市內湖區內湖里金龍路100號</t>
  </si>
  <si>
    <t>[114]臺北市內湖區行善路179號</t>
  </si>
  <si>
    <t>[114]臺北市內湖區東湖里東湖路115號</t>
  </si>
  <si>
    <t>[114]臺北市內湖區西湖里環山路1段25號</t>
  </si>
  <si>
    <t>[114]臺北市內湖區清白里星雲街121號</t>
  </si>
  <si>
    <t>[114]臺北市內湖區東湖里康寧路3段105號</t>
  </si>
  <si>
    <t>[114]臺北市內湖區港都里港華街100號</t>
  </si>
  <si>
    <t>[114]臺北市內湖區湖興里民權東路6段138號</t>
  </si>
  <si>
    <t>[114]臺北市內湖區西康里文湖街15號</t>
  </si>
  <si>
    <t>[114]臺北市內湖區大湖里大湖山莊街170號</t>
  </si>
  <si>
    <t>[114]臺北市內湖區葫洲里康寧路3段200號</t>
  </si>
  <si>
    <t>[114]臺北市內湖區金湖路363巷8號</t>
  </si>
  <si>
    <t>[116]臺北市文山區指南路三段12號</t>
  </si>
  <si>
    <t>文山區</t>
  </si>
  <si>
    <t>[116]臺北市文山區興隆路二段46號</t>
  </si>
  <si>
    <t>[116]臺北市文山區木柵路1段292號</t>
  </si>
  <si>
    <t>[116]臺北市文山區明義里興隆路4段2號</t>
  </si>
  <si>
    <t>[116]臺北市文山區景行里景文街108號</t>
  </si>
  <si>
    <t>[116]臺北市文山區萬祥里興隆路1段68號</t>
  </si>
  <si>
    <t>[116]臺北市文山區興邦里興隆路2段235號</t>
  </si>
  <si>
    <t>[116]臺北市文山區景慶里景福街225號</t>
  </si>
  <si>
    <t>[116]臺北市文山區興望里福興路2號</t>
  </si>
  <si>
    <t>[116]臺北市文山區景仁里景福街21巷5號</t>
  </si>
  <si>
    <t>[116]臺北市文山區興安里景華街150巷21號</t>
  </si>
  <si>
    <t>[116]臺北市文山區木柵里木柵路3段191號</t>
  </si>
  <si>
    <t>[116]臺北市文山區木柵路1段311巷1號</t>
  </si>
  <si>
    <t>[116]臺北市文山區樟文里忠順街1段4號</t>
  </si>
  <si>
    <t>[116]臺北市文山區木柵路4段159巷14-1號</t>
  </si>
  <si>
    <t>[116]臺北市文山區指南路三段38巷5-2號</t>
  </si>
  <si>
    <t>[116]臺北市文山區明興里木柵路2段138巷61號</t>
  </si>
  <si>
    <t>[116]臺北市文山區萬芳里萬和街1號</t>
  </si>
  <si>
    <t>[116]臺北市文山區樟腳里木新路3段155巷7號</t>
  </si>
  <si>
    <t>[116]臺北市文山區萬興里秀明路2段114號</t>
  </si>
  <si>
    <t>[116]臺北市文山區羅斯福路5段170巷32號</t>
  </si>
  <si>
    <t>[116]臺北市文山區興光里興隆路3段125巷6號</t>
  </si>
  <si>
    <t>[116]臺北市文山區興昌里辛亥路4段103號</t>
  </si>
  <si>
    <t>[112]臺北市北投區榮華里明德路200號</t>
  </si>
  <si>
    <t>北投區</t>
  </si>
  <si>
    <t>[112]臺北市北投區長安里育仁路106號</t>
  </si>
  <si>
    <t>[112]臺北市北投區長安里中央北路1段73號</t>
  </si>
  <si>
    <t>[112]臺北市北投區中心里新民路2號</t>
  </si>
  <si>
    <t>[112]臺北市北投區吉利里致遠二路80號</t>
  </si>
  <si>
    <t>[112]臺北市北投區一德里中央北路4段581號</t>
  </si>
  <si>
    <t>[112]臺北市北投區湖田里竹子湖路17之2號</t>
  </si>
  <si>
    <t>[112]臺北市北投區奇岩里公館路220號</t>
  </si>
  <si>
    <t>[112]臺北市北投區泉源里東昇路34號</t>
  </si>
  <si>
    <t>[112]臺北市北投區大屯里復興三路312號</t>
  </si>
  <si>
    <t>[112]臺北市北投區湖山里湖底路11號</t>
  </si>
  <si>
    <t>[112]臺北市北投區中央北路3段40巷45號</t>
  </si>
  <si>
    <t>[112]臺北市北投區建民里文林北路155號</t>
  </si>
  <si>
    <t>[112]臺北市北投區珠海路155號</t>
  </si>
  <si>
    <t>[112]臺北市北投區立農里立農街1段250號</t>
  </si>
  <si>
    <t>[112]臺北市北投區榮華里明德路190號</t>
  </si>
  <si>
    <t>[112]臺北市北投區文化里文化三路1號</t>
  </si>
  <si>
    <t>[105]臺北市松山區美仁里寧安街12號</t>
  </si>
  <si>
    <t>松山區</t>
  </si>
  <si>
    <t>[105]臺北市松山區八德路四段746號</t>
  </si>
  <si>
    <t>[105]臺北市松山區東光里三民路5號</t>
  </si>
  <si>
    <t>[105]臺北市松山區中正里敦化北路2號</t>
  </si>
  <si>
    <t>[105]臺北市松山區敦化北路199巷18號</t>
  </si>
  <si>
    <t>[105]臺北市松山區民權東路四段200號</t>
  </si>
  <si>
    <t>[105]臺北市松山區民生東路4段97巷7號</t>
  </si>
  <si>
    <t>[105]臺北市松山區莊敬里民權東路五段1號</t>
  </si>
  <si>
    <t>[105]臺北市松山區延壽街168號</t>
  </si>
  <si>
    <t>[110]臺北市信義區雅祥里基隆路1段83巷9號</t>
  </si>
  <si>
    <t>[110]臺北市信義區光復南路271號</t>
  </si>
  <si>
    <t>[110]臺北市信義區景聯里基隆路2段99號</t>
  </si>
  <si>
    <t>[110]臺北市信義區松勤街60號</t>
  </si>
  <si>
    <t>[110]臺北市信義區松仁路226號</t>
  </si>
  <si>
    <t>[110]臺北市信義區中行里褔德街253號</t>
  </si>
  <si>
    <t>[110]臺北市信義區松仁路22鄰95巷20號</t>
  </si>
  <si>
    <t>[110]臺北市信義區松山路287巷5號</t>
  </si>
  <si>
    <t>[115]臺北市南港區三重里惠民街67號</t>
  </si>
  <si>
    <t>南港區</t>
  </si>
  <si>
    <t>[115]臺北市南港區舊莊里舊莊街1段100號</t>
  </si>
  <si>
    <t>[115]臺北市南港區西新里向陽路31號</t>
  </si>
  <si>
    <t>[115]臺北市南港區聯成里東新街65號</t>
  </si>
  <si>
    <t>[115]臺北市南港區中研里舊莊街1段1號</t>
  </si>
  <si>
    <t>[115]臺北市南港區東新里興南街62號</t>
  </si>
  <si>
    <t>[115]臺北市南港區東新街118巷86號</t>
  </si>
  <si>
    <t>[108]臺北市萬華區壽德里萬大路423巷15號</t>
  </si>
  <si>
    <t>萬華區</t>
  </si>
  <si>
    <t>[108]臺北市萬華區西藏路125巷31號</t>
  </si>
  <si>
    <t>[108]臺北市萬華區雙園里莒光路315號</t>
  </si>
  <si>
    <t>[108]臺北市萬華區全德里東園街195號</t>
  </si>
  <si>
    <t>[108]臺北市萬華區綠堤里艋舺大道389號</t>
  </si>
  <si>
    <t>[108]臺北市萬華區日善里東園街73巷65號</t>
  </si>
  <si>
    <t>[108]臺北市萬華區全德里萬大路346號</t>
  </si>
  <si>
    <t>[108]臺北市萬華區環河南路2段250巷42弄2號</t>
  </si>
  <si>
    <t>[108]臺北市萬華區西門里成都路98號</t>
  </si>
  <si>
    <t>[108]臺北市萬華區福音里桂林路64號</t>
  </si>
  <si>
    <t>[108]臺北市萬華區青山里和平西路三段235號</t>
  </si>
  <si>
    <t>[108]臺北市萬華區福星里中華路一段66號</t>
  </si>
  <si>
    <t>[965]臺東縣大武鄉尚武村八鄰學府路7號</t>
  </si>
  <si>
    <t>臺東縣</t>
  </si>
  <si>
    <t>大武鄉</t>
  </si>
  <si>
    <t>[965]臺東縣大武鄉大武村民族街2巷49號</t>
  </si>
  <si>
    <t>[965]臺東縣大武鄉大鳥村一鄰12號</t>
  </si>
  <si>
    <t>[963]臺東縣太麻里鄉大王村文化路60號</t>
  </si>
  <si>
    <t>太麻里鄉</t>
  </si>
  <si>
    <t>[963]臺東縣太麻里鄉香蘭村四鄰28號</t>
  </si>
  <si>
    <t>[963]臺東縣太麻里鄉三和村漁場94號</t>
  </si>
  <si>
    <t>[963]臺東縣太麻里鄉美和村美和90號</t>
  </si>
  <si>
    <t>[963]臺東縣太麻里鄉多良村十五鄰大溪85號</t>
  </si>
  <si>
    <t>[961]臺東縣成功鎮三民路18號</t>
  </si>
  <si>
    <t>成功鎮</t>
  </si>
  <si>
    <t>[961]臺東縣成功鎮太平路28號</t>
  </si>
  <si>
    <t>[961]臺東縣成功鎮信義里都歷路58號</t>
  </si>
  <si>
    <t>[961]臺東縣成功鎮三仙里基翬路八鄰16號</t>
  </si>
  <si>
    <t>[961]臺東縣成功鎮忠孝里成廣路8號</t>
  </si>
  <si>
    <t>[958]臺東縣池上鄉福原村中華路17號</t>
  </si>
  <si>
    <t>池上鄉</t>
  </si>
  <si>
    <t>[958]臺東縣池上鄉慶豐村八鄰87號</t>
  </si>
  <si>
    <t>[958]臺東縣池上鄉萬安村一鄰5之2號</t>
  </si>
  <si>
    <t>[954]臺東縣卑南鄉賓朗村474巷2號</t>
  </si>
  <si>
    <t>卑南鄉</t>
  </si>
  <si>
    <t>[954]臺東縣卑南鄉溫泉村溫泉路291號</t>
  </si>
  <si>
    <t>[954]臺東縣卑南鄉利嘉村利嘉路666號</t>
  </si>
  <si>
    <t>[954]臺東縣卑南鄉初鹿村梅園路97號</t>
  </si>
  <si>
    <t>[954]臺東縣卑南鄉美農村22鄰班鳩92號</t>
  </si>
  <si>
    <t>[954]臺東縣卑南鄉富山村漁場三鄰66號</t>
  </si>
  <si>
    <t>[954]臺東縣卑南鄉東興村東園一街40號</t>
  </si>
  <si>
    <t>[954]臺東縣卑南鄉泰安村6號</t>
  </si>
  <si>
    <t>[953]臺東縣延平鄉桃源村昇平路84號</t>
  </si>
  <si>
    <t>延平鄉</t>
  </si>
  <si>
    <t>[953]臺東縣延平鄉武陵村一鄰明野路16號</t>
  </si>
  <si>
    <t>[953]臺東縣延平鄉鸞山村一鄰14號</t>
  </si>
  <si>
    <t>[953]臺東縣延平鄉紅葉村紅谷路1號</t>
  </si>
  <si>
    <t>[959]臺東縣東河鄉東河村十六鄰35號</t>
  </si>
  <si>
    <t>東河鄉</t>
  </si>
  <si>
    <t>[959]臺東縣東河鄉都蘭村431號</t>
  </si>
  <si>
    <t>[959]臺東縣東河鄉泰源村11鄰297號</t>
  </si>
  <si>
    <t>[959]臺東縣東河鄉北源村順那21號</t>
  </si>
  <si>
    <t>[959]臺東縣東河鄉興昌村155號</t>
  </si>
  <si>
    <t>[964]臺東縣金峰鄉嘉蘭村3鄰132號</t>
  </si>
  <si>
    <t>金峰鄉</t>
  </si>
  <si>
    <t>[964]臺東縣金峰鄉正興村105號</t>
  </si>
  <si>
    <t>[964]臺東縣金峰鄉新興村一鄰1號</t>
  </si>
  <si>
    <t>[964]臺東縣金峰鄉賓茂村68號</t>
  </si>
  <si>
    <t>[962]臺東縣長濱鄉長濱村五鄰長濱11號</t>
  </si>
  <si>
    <t>長濱鄉</t>
  </si>
  <si>
    <t>[962]臺東縣長濱鄉寧埔村十鄰41號</t>
  </si>
  <si>
    <t>[962]臺東縣長濱鄉竹湖村十鄰14號</t>
  </si>
  <si>
    <t>[962]臺東縣長濱鄉三間村七鄰16號</t>
  </si>
  <si>
    <t>[962]臺東縣長濱鄉樟原村一鄰7號</t>
  </si>
  <si>
    <t>[957]臺東縣海端鄉海端村山界路36號</t>
  </si>
  <si>
    <t>海端鄉</t>
  </si>
  <si>
    <t>[957]臺東縣海端鄉海端村七鄰5號</t>
  </si>
  <si>
    <t>[957]臺東縣海端鄉崁頂村中福21號</t>
  </si>
  <si>
    <t>[957]臺東縣海端鄉廣原村大埔路一鄰1號</t>
  </si>
  <si>
    <t>[957]臺東縣海端鄉廣原村錦屏1號</t>
  </si>
  <si>
    <t>[957]臺東縣海端鄉加拿村加南5號</t>
  </si>
  <si>
    <t>[957]臺東縣海端鄉霧鹿村12號</t>
  </si>
  <si>
    <t>[955]臺東縣鹿野鄉鹿野村中華路一段402號</t>
  </si>
  <si>
    <t>鹿野鄉</t>
  </si>
  <si>
    <t>[955]臺東縣鹿野鄉龍田村光榮路236號</t>
  </si>
  <si>
    <t>[955]臺東縣鹿野鄉永安村鹿寮路31號</t>
  </si>
  <si>
    <t>[955]臺東縣鹿野鄉瑞豐村中山路67號</t>
  </si>
  <si>
    <t>[955]臺東縣鹿野鄉瑞源村文化路67號</t>
  </si>
  <si>
    <t>[966]臺東縣達仁鄉安朔村8鄰113號</t>
  </si>
  <si>
    <t>達仁鄉</t>
  </si>
  <si>
    <t>[966]臺東縣達仁鄉土?村10號</t>
  </si>
  <si>
    <t>[966]臺東縣達仁鄉10鄰59-1號</t>
  </si>
  <si>
    <t>[951]臺東縣綠島鄉中寮村3號</t>
  </si>
  <si>
    <t>綠島鄉</t>
  </si>
  <si>
    <t>[951]臺東縣綠島鄉公館村98號</t>
  </si>
  <si>
    <t>[950]臺東縣臺東市博愛路345號</t>
  </si>
  <si>
    <t>臺東市</t>
  </si>
  <si>
    <t>[950]臺東縣臺東市中興路二段366巷36號</t>
  </si>
  <si>
    <t>[950]臺東縣臺東市四維路一段400號</t>
  </si>
  <si>
    <t>[950]臺東縣臺東市鐵花路87巷55號</t>
  </si>
  <si>
    <t>[950]臺東縣臺東市中興路二段150巷29弄1號</t>
  </si>
  <si>
    <t>[950]臺東縣臺東市四維路二段23號</t>
  </si>
  <si>
    <t>[950]臺東縣臺東市更生路474巷45號</t>
  </si>
  <si>
    <t>[950]臺東縣臺東市中華路三段80號</t>
  </si>
  <si>
    <t>[950]臺東縣臺東市中華路二段154巷150號</t>
  </si>
  <si>
    <t>[950]臺東縣臺東市馬蘭里新社三街6號</t>
  </si>
  <si>
    <t>[950]臺東縣臺東市中華路四段392號</t>
  </si>
  <si>
    <t>[950]臺東縣臺東市山西路一段256號</t>
  </si>
  <si>
    <t>[950]臺東縣臺東市中興路三段320號</t>
  </si>
  <si>
    <t>[950]臺東縣臺東市卑南里更生北路317號</t>
  </si>
  <si>
    <t>[950]臺東縣臺東市岩灣路50巷401弄11號</t>
  </si>
  <si>
    <t>[950]臺東縣臺東市南王里更生北路726號</t>
  </si>
  <si>
    <t>[950]臺東縣臺東市知本路三段107號</t>
  </si>
  <si>
    <t>[950]臺東縣臺東市青海路三段640號</t>
  </si>
  <si>
    <t>[950]臺東縣臺東市中興路四段750號</t>
  </si>
  <si>
    <t>[950]臺東縣臺東市松江路一段441號</t>
  </si>
  <si>
    <t>[950]臺東縣臺東市新園路88號</t>
  </si>
  <si>
    <t>[950]臺東縣臺東市長沙街329號</t>
  </si>
  <si>
    <t>[956]臺東縣關山鎮中華路101號</t>
  </si>
  <si>
    <t>關山鎮</t>
  </si>
  <si>
    <t>[956]臺東縣關山鎮月眉里盛豐路二鄰1號</t>
  </si>
  <si>
    <t>[956]臺東縣關山鎮德高里7鄰永豐16號</t>
  </si>
  <si>
    <t>[956]臺東縣關山鎮電光里中興路93號</t>
  </si>
  <si>
    <t>[952]臺東縣蘭嶼鄉紅頭村1之1號</t>
  </si>
  <si>
    <t>蘭嶼鄉</t>
  </si>
  <si>
    <t>[952]臺東縣蘭嶼鄉椰油村忠孝街1號</t>
  </si>
  <si>
    <t>[952]臺東縣蘭嶼鄉東清村1號</t>
  </si>
  <si>
    <t>[952]臺東縣蘭嶼鄉朗島村17號</t>
  </si>
  <si>
    <t>[724]臺南市七股區大埕里395號</t>
  </si>
  <si>
    <t>臺南市</t>
  </si>
  <si>
    <t>七股區</t>
  </si>
  <si>
    <t>[724]臺南市七股區大潭里台潭1號</t>
  </si>
  <si>
    <t>[724]臺南市七股區竹橋里130號</t>
  </si>
  <si>
    <t>[724]臺南市七股區三股里100號</t>
  </si>
  <si>
    <t>[724]臺南市七股區?埕里?埕1號</t>
  </si>
  <si>
    <t>[724]臺南市七股區篤加里120號</t>
  </si>
  <si>
    <t>[724]臺南市七股區龍山里12號</t>
  </si>
  <si>
    <t>[724]臺南市七股區十份里74之1號</t>
  </si>
  <si>
    <t>[724]臺南市七股區大埕里大寮36之2號</t>
  </si>
  <si>
    <t>[724]臺南市七股區樹林里65之11號</t>
  </si>
  <si>
    <t>[735]臺南市下營區仁里里13鄰中山路二段72號</t>
  </si>
  <si>
    <t>下營區</t>
  </si>
  <si>
    <t>[735]臺南市下營區開化里270號</t>
  </si>
  <si>
    <t>[735]臺南市下營區賀建里麻豆寮49號</t>
  </si>
  <si>
    <t>[735]臺南市下營區紅甲里中庄子71號</t>
  </si>
  <si>
    <t>[735]臺南市下營區新興里東興一街112號</t>
  </si>
  <si>
    <t>[742]臺南市大內區大內里63號</t>
  </si>
  <si>
    <t>大內區</t>
  </si>
  <si>
    <t>[742]臺南市大內區二溪里154號</t>
  </si>
  <si>
    <t>[743]臺南市山上區南洲里42號</t>
  </si>
  <si>
    <t>山上區</t>
  </si>
  <si>
    <t>[700]臺南市中西區樹林街二段31號</t>
  </si>
  <si>
    <t>中西區</t>
  </si>
  <si>
    <t>[700]臺南市中西區金華路四段17號</t>
  </si>
  <si>
    <t>[700]臺南市中西區永福路二段86號</t>
  </si>
  <si>
    <t>[700]臺南市中西區永華里忠義路二段2號</t>
  </si>
  <si>
    <t>[700]臺南市中西區南寧街47號</t>
  </si>
  <si>
    <t>[717]臺南市仁德區中正路二段806號</t>
  </si>
  <si>
    <t>仁德區</t>
  </si>
  <si>
    <t>[717]臺南市仁德區保安里文賢路一段886號</t>
  </si>
  <si>
    <t>[717]臺南市仁德區土庫路6號</t>
  </si>
  <si>
    <t>[717]臺南市仁德區中洲里依仁二街100號</t>
  </si>
  <si>
    <t>[717]臺南市仁德區大甲里中正西路360巷30號</t>
  </si>
  <si>
    <t>[717]臺南市仁德區仁愛里保仁路68號</t>
  </si>
  <si>
    <t>[717]臺南市仁德區後壁里中正路二段209號</t>
  </si>
  <si>
    <t>[717]臺南市仁德區成功里虎山一街100號</t>
  </si>
  <si>
    <t>[734]臺南市六甲區中正路319號</t>
  </si>
  <si>
    <t>六甲區</t>
  </si>
  <si>
    <t>[734]臺南市六甲區中社里林鳳營240號</t>
  </si>
  <si>
    <t>[734]臺南市六甲區龍湖里珊瑚路301號</t>
  </si>
  <si>
    <t>[727]臺南市北門區北門里舊埕3號</t>
  </si>
  <si>
    <t>北門區</t>
  </si>
  <si>
    <t>[727]臺南市北門區蚵寮里791號</t>
  </si>
  <si>
    <t>[727]臺南市北門區文山里4鄰溪底寮50號</t>
  </si>
  <si>
    <t>[727]臺南市北門區錦湖里75號</t>
  </si>
  <si>
    <t>[727]臺南市北門區雙春里35之2號</t>
  </si>
  <si>
    <t>[727]臺南市北門區慈安里381號</t>
  </si>
  <si>
    <t>[704]臺南市北區重興里開南街211巷6號</t>
  </si>
  <si>
    <t>[704]臺南市北區西門路三段41號</t>
  </si>
  <si>
    <t>[704]臺南市北區公園里公園路180號</t>
  </si>
  <si>
    <t>[704]臺南市北區勝安里開元路71巷32號</t>
  </si>
  <si>
    <t>[704]臺南市北區大光里長榮路五段277號</t>
  </si>
  <si>
    <t>[704]臺南市北區文賢ㄧ路2號(文賢國中)</t>
  </si>
  <si>
    <t>[704]臺南市北區大港街146號</t>
  </si>
  <si>
    <t>[704]臺南市北區海安路三段815號</t>
  </si>
  <si>
    <t>[704]臺南市北區大興街599號</t>
  </si>
  <si>
    <t>[713]臺南市左鎮區中正里7號</t>
  </si>
  <si>
    <t>左鎮區</t>
  </si>
  <si>
    <t>[713]臺南市左鎮區榮和里61之1號</t>
  </si>
  <si>
    <t>[710]臺南市永康區永康里中山南路637號</t>
  </si>
  <si>
    <t>永康區</t>
  </si>
  <si>
    <t>[710]臺南市永康區大灣路283號</t>
  </si>
  <si>
    <t>[710]臺南市永康區?洲里鹽行路2號</t>
  </si>
  <si>
    <t>[710]臺南市永康區富強路一段278號</t>
  </si>
  <si>
    <t>[710]臺南市永康區華興街2號</t>
  </si>
  <si>
    <t>[710]臺南市永康區龍潭街214號</t>
  </si>
  <si>
    <t>[710]臺南市永康區大橋三街173號</t>
  </si>
  <si>
    <t>[710]臺南市永康區國光五街72號</t>
  </si>
  <si>
    <t>[710]臺南市永康區中華二路150號</t>
  </si>
  <si>
    <t>[710]臺南市永康區復華7街166號</t>
  </si>
  <si>
    <t>[710]臺南市永康區勝學路111號</t>
  </si>
  <si>
    <t>[714]臺南市玉井區中正路1號</t>
  </si>
  <si>
    <t>玉井區</t>
  </si>
  <si>
    <t>[714]臺南市玉井區層林里115號</t>
  </si>
  <si>
    <t>[732]臺南市白河區永安里三民路448號</t>
  </si>
  <si>
    <t>白河區</t>
  </si>
  <si>
    <t>[732]臺南市白河區詔豐里85號</t>
  </si>
  <si>
    <t>[732]臺南市白河區竹門里113號</t>
  </si>
  <si>
    <t>[732]臺南市白河區內角里1號</t>
  </si>
  <si>
    <t>[732]臺南市白河區仙草里22號</t>
  </si>
  <si>
    <t>[732]臺南市白河區河東里83之1號</t>
  </si>
  <si>
    <t>[732]臺南市白河區大竹里3號</t>
  </si>
  <si>
    <t>[708]臺南市安平區文平路95號</t>
  </si>
  <si>
    <t>安平區</t>
  </si>
  <si>
    <t>[708]臺南市安平區怡平路6號</t>
  </si>
  <si>
    <t>[708]臺南市安平區石門里安平路700號</t>
  </si>
  <si>
    <t>[708]臺南市安平區安北路180號</t>
  </si>
  <si>
    <t>[708]臺南市安平區怡平路392號</t>
  </si>
  <si>
    <t>[708]臺南市安平區郡平路310號</t>
  </si>
  <si>
    <t>[745]臺南市安定區安定里1號</t>
  </si>
  <si>
    <t>安定區</t>
  </si>
  <si>
    <t>[745]臺南市安定區文科里油車62號</t>
  </si>
  <si>
    <t>[745]臺南市安定區嘉同里六塊寮30號</t>
  </si>
  <si>
    <t>[709]臺南市安南區安和路三段193號</t>
  </si>
  <si>
    <t>安南區</t>
  </si>
  <si>
    <t>[709]臺南市安南區安和路五段178巷5號</t>
  </si>
  <si>
    <t>[709]臺南市安南區安中路三段381號</t>
  </si>
  <si>
    <t>[709]臺南市安南區安中路一段703巷80號</t>
  </si>
  <si>
    <t>[709]臺南市安南區城東里城北路195號</t>
  </si>
  <si>
    <t>[709]臺南市安南區青砂街二段105巷32號</t>
  </si>
  <si>
    <t>[709]臺南市安南區大眾路381號</t>
  </si>
  <si>
    <t>[709]臺南市安南區顯宮二街1號</t>
  </si>
  <si>
    <t>[709]臺南市安南區長溪路三段249號</t>
  </si>
  <si>
    <t>[709]臺南市安南區公學路五段627號</t>
  </si>
  <si>
    <t>[709]臺南市安南區海佃路四段493號</t>
  </si>
  <si>
    <t>[709]臺南市安南區郡安路五段56號</t>
  </si>
  <si>
    <t>[709]臺南市安南區公學路六段589號</t>
  </si>
  <si>
    <t>[709]臺南市安南區九份子大道8號</t>
  </si>
  <si>
    <t>[723]臺南市西港區進學街60號</t>
  </si>
  <si>
    <t>西港區</t>
  </si>
  <si>
    <t>[723]臺南市西港區港東里雙張?1之1號</t>
  </si>
  <si>
    <t>[723]臺南市西港區竹林里11號</t>
  </si>
  <si>
    <t>[723]臺南市西港區營西里3號</t>
  </si>
  <si>
    <t>[723]臺南市西港區檨林里39之1號</t>
  </si>
  <si>
    <t>[722]臺南市佳里區安西里公園路445號</t>
  </si>
  <si>
    <t>佳里區</t>
  </si>
  <si>
    <t>[722]臺南市佳里區佳化里麻興路二段636號</t>
  </si>
  <si>
    <t>[722]臺南市佳里區下營里15鄰頂?136號</t>
  </si>
  <si>
    <t>[722]臺南市佳里區塭內里塭子內40號</t>
  </si>
  <si>
    <t>[722]臺南市佳里區子龍里潭墘5號</t>
  </si>
  <si>
    <t>[722]臺南市佳里區仁愛路307號</t>
  </si>
  <si>
    <t>[722]臺南市佳里區塭內里11鄰埔頂5-1號</t>
  </si>
  <si>
    <t>[722]臺南市佳里區忠仁里信義一街336號</t>
  </si>
  <si>
    <t>[720]臺南市官田區官田里11號</t>
  </si>
  <si>
    <t>官田區</t>
  </si>
  <si>
    <t>[720]臺南市官田區隆田里中山路一段127號</t>
  </si>
  <si>
    <t>[720]臺南市官田區渡拔里拔仔林77之1號</t>
  </si>
  <si>
    <t>[733]臺南市東山區東中里青葉路二段49號</t>
  </si>
  <si>
    <t>東山區</t>
  </si>
  <si>
    <t>[733]臺南市東山區聖賢里田尾29號</t>
  </si>
  <si>
    <t>[733]臺南市東山區東原里23鄰8號</t>
  </si>
  <si>
    <t>[733]臺南市東山區青山里16號</t>
  </si>
  <si>
    <t>[733]臺南市東山區東河里15號</t>
  </si>
  <si>
    <t>[701]臺南市東區中西里勝利路10號</t>
  </si>
  <si>
    <t>[701]臺南市東區圍下里前鋒路100號</t>
  </si>
  <si>
    <t>[701]臺南市東區榮譽街30號</t>
  </si>
  <si>
    <t>[701]臺南市東區東光路一段39號</t>
  </si>
  <si>
    <t>[701]臺南市東區崇善路1155號</t>
  </si>
  <si>
    <t>[701]臺南市東區崇學路98號</t>
  </si>
  <si>
    <t>[701]臺南市東區裕文路60號</t>
  </si>
  <si>
    <t>[701]臺南市東區崇明路698號</t>
  </si>
  <si>
    <t>[701]臺南市東區裕文路301號</t>
  </si>
  <si>
    <t>[716]臺南市南化區南化里17號</t>
  </si>
  <si>
    <t>南化區</t>
  </si>
  <si>
    <t>[716]臺南市南化區北寮里110之27號</t>
  </si>
  <si>
    <t>[716]臺南市南化區西埔里117號</t>
  </si>
  <si>
    <t>[716]臺南市南化區玉山里48之1號</t>
  </si>
  <si>
    <t>[716]臺南市南化區關山里96號</t>
  </si>
  <si>
    <t>[702]臺南市南區南門路232號</t>
  </si>
  <si>
    <t>[702]臺南市南區新興路22號</t>
  </si>
  <si>
    <t>[702]臺南市南區灣裡路70號</t>
  </si>
  <si>
    <t>[702]臺南市南區喜東里喜樹路133號</t>
  </si>
  <si>
    <t>[702]臺南市南區鯤鯓里鯤鯓路147號</t>
  </si>
  <si>
    <t>[702]臺南市南區金華路一段473號</t>
  </si>
  <si>
    <t>[702]臺南市南區中華西路一段2巷17號</t>
  </si>
  <si>
    <t>[731]臺南市後壁區後壁里195號</t>
  </si>
  <si>
    <t>後壁區</t>
  </si>
  <si>
    <t>[731]臺南市後壁區菁寮里282號</t>
  </si>
  <si>
    <t>[731]臺南市後壁區長安里5號</t>
  </si>
  <si>
    <t>[731]臺南市後壁區長短樹里下長81號</t>
  </si>
  <si>
    <t>[731]臺南市後壁區上茄苳里48之5號</t>
  </si>
  <si>
    <t>[731]臺南市後壁區新嘉里210之2號</t>
  </si>
  <si>
    <t>[731]臺南市後壁區福安里烏樹林145號</t>
  </si>
  <si>
    <t>[736]臺南市柳營區士林里柳營路一段755號</t>
  </si>
  <si>
    <t>柳營區</t>
  </si>
  <si>
    <t>[736]臺南市柳營區果毅里61號</t>
  </si>
  <si>
    <t>[736]臺南市柳營區重溪里義士路二段2號</t>
  </si>
  <si>
    <t>[736]臺南市柳營區太康里4之1號</t>
  </si>
  <si>
    <t>[736]臺南市柳營區旭山里新吉庄28之1號</t>
  </si>
  <si>
    <t>[725]臺南市將軍區將軍里將貴58號</t>
  </si>
  <si>
    <t>將軍區</t>
  </si>
  <si>
    <t>[725]臺南市將軍區長榮里4號</t>
  </si>
  <si>
    <t>[725]臺南市將軍區苓仔寮里17鄰苓和132號</t>
  </si>
  <si>
    <t>[725]臺南市將軍區鯤溟里6號</t>
  </si>
  <si>
    <t>[725]臺南市將軍區長沙里132之2號</t>
  </si>
  <si>
    <t>[721]臺南市麻豆區東角里文昌路18號</t>
  </si>
  <si>
    <t>麻豆區</t>
  </si>
  <si>
    <t>[721]臺南市麻豆區和平路11號</t>
  </si>
  <si>
    <t>[721]臺南市麻豆區南勢里86號</t>
  </si>
  <si>
    <t>[721]臺南市麻豆區麻學路一段956號</t>
  </si>
  <si>
    <t>[721]臺南市麻豆區井東里113號</t>
  </si>
  <si>
    <t>[721]臺南市麻豆區北勢里15號</t>
  </si>
  <si>
    <t>[721]臺南市麻豆區港尾里五鄰麻學路二段799號</t>
  </si>
  <si>
    <t>[721]臺南市麻豆區謝厝寮里231號</t>
  </si>
  <si>
    <t>[741]臺南市善化區進學路63號</t>
  </si>
  <si>
    <t>善化區</t>
  </si>
  <si>
    <t>[741]臺南市善化區嘉北里280號</t>
  </si>
  <si>
    <t>[741]臺南市善化區六德里200之1號</t>
  </si>
  <si>
    <t>[741]臺南市善化區大成路385號</t>
  </si>
  <si>
    <t>[741]臺南市善化區胡家里300號</t>
  </si>
  <si>
    <t>[741]臺南市善化區溪美里245號</t>
  </si>
  <si>
    <t>[741]臺南市善化區蓮潭里17鄰陽光大道366號</t>
  </si>
  <si>
    <t>[712]臺南市新化區中山路173號</t>
  </si>
  <si>
    <t>新化區</t>
  </si>
  <si>
    <t>[712]臺南市新化區那拔里54號</t>
  </si>
  <si>
    <t>[712]臺南市新化區知義里口埤88號</t>
  </si>
  <si>
    <t>[712]臺南市新化區太平街176號</t>
  </si>
  <si>
    <t>[712]臺南市新化區豐榮里正新路97號</t>
  </si>
  <si>
    <t>[744]臺南市新市區西拉雅大道888巷3號</t>
  </si>
  <si>
    <t>新市區</t>
  </si>
  <si>
    <t>[744]臺南市新市區中興街1號</t>
  </si>
  <si>
    <t>[744]臺南市新市區大社里39號</t>
  </si>
  <si>
    <t>[730]臺南市新營區中正路4號</t>
  </si>
  <si>
    <t>新營區</t>
  </si>
  <si>
    <t>[730]臺南市新營區公園路一段136號</t>
  </si>
  <si>
    <t>[730]臺南市新營區五興里1鄰鐵線橋1號</t>
  </si>
  <si>
    <t>[730]臺南市新營區太南里316號</t>
  </si>
  <si>
    <t>[730]臺南市新營區中正路41號</t>
  </si>
  <si>
    <t>[730]臺南市新營區建業路191號</t>
  </si>
  <si>
    <t>[730]臺南市新營區姑爺里52號</t>
  </si>
  <si>
    <t>[730]臺南市新營區土庫里71之1號</t>
  </si>
  <si>
    <t>[730]臺南市新營區公誠街5號</t>
  </si>
  <si>
    <t>[730]臺南市新營區新東里東學路77號</t>
  </si>
  <si>
    <t>[715]臺南市楠西區楠西里四維路69號</t>
  </si>
  <si>
    <t>楠西區</t>
  </si>
  <si>
    <t>[726]臺南市學甲區秀昌里3鄰一秀30號</t>
  </si>
  <si>
    <t>學甲區</t>
  </si>
  <si>
    <t>[726]臺南市學甲區光華里645號</t>
  </si>
  <si>
    <t>[726]臺南市學甲區宅港里13號</t>
  </si>
  <si>
    <t>[726]臺南市學甲區三慶里頂洲108號</t>
  </si>
  <si>
    <t>[726]臺南市學甲區華宗路260號</t>
  </si>
  <si>
    <t>[719]臺南市龍崎區崎頂里新市子41號</t>
  </si>
  <si>
    <t>龍崎區</t>
  </si>
  <si>
    <t>[711]臺南市歸仁區歸仁里文化街一段100號</t>
  </si>
  <si>
    <t>歸仁區</t>
  </si>
  <si>
    <t>[711]臺南市歸仁區辜厝里民權南路171號</t>
  </si>
  <si>
    <t>[711]臺南市歸仁區媽廟里中正北路三段60號</t>
  </si>
  <si>
    <t>[711]臺南市歸仁區大潭里中正南路三段97號</t>
  </si>
  <si>
    <t>[711]臺南市歸仁區文化街二段136號</t>
  </si>
  <si>
    <t>[711]臺南市歸仁區信義南路100號</t>
  </si>
  <si>
    <t>[718]臺南市關廟區山西里文衡路121號</t>
  </si>
  <si>
    <t>關廟區</t>
  </si>
  <si>
    <t>[718]臺南市關廟區和平路246號</t>
  </si>
  <si>
    <t>[718]臺南市關廟區埤頭里關新路一段776號</t>
  </si>
  <si>
    <t>[718]臺南市關廟區龜洞里南雄南路568號</t>
  </si>
  <si>
    <t>[718]臺南市關廟區布袋里長文街37號</t>
  </si>
  <si>
    <t>[718]臺南市關廟區南雄路一段487號</t>
  </si>
  <si>
    <t>[718]臺南市關廟區新光街76號</t>
  </si>
  <si>
    <t>[737]臺南市鹽水區朝琴路137號</t>
  </si>
  <si>
    <t>鹽水區</t>
  </si>
  <si>
    <t>[737]臺南市鹽水區歡雅里31號</t>
  </si>
  <si>
    <t>[737]臺南市鹽水區?頭港里202號</t>
  </si>
  <si>
    <t>[737]臺南市鹽水區月津路16號</t>
  </si>
  <si>
    <t>[737]臺南市鹽水區竹林里竹子?92-1號</t>
  </si>
  <si>
    <t>[737]臺南市鹽水區三明里舊營117號</t>
  </si>
  <si>
    <t>[737]臺南市鹽水區岸內里新岸內96號</t>
  </si>
  <si>
    <t>[737]臺南市鹽水區文昌里10-3號</t>
  </si>
  <si>
    <t>[883]澎湖縣七美鄉中和村4鄰1號</t>
  </si>
  <si>
    <t>澎湖縣</t>
  </si>
  <si>
    <t>七美鄉</t>
  </si>
  <si>
    <t>[883]澎湖縣七美鄉西湖村七鄰9號</t>
  </si>
  <si>
    <t>[884]澎湖縣白沙鄉中屯村130之2號</t>
  </si>
  <si>
    <t>白沙鄉</t>
  </si>
  <si>
    <t>[884]澎湖縣白沙鄉講美村141之1號</t>
  </si>
  <si>
    <t>[884]澎湖縣白沙鄉赤崁村370號</t>
  </si>
  <si>
    <t>[884]澎湖縣白沙鄉鳥嶼村57號</t>
  </si>
  <si>
    <t>[884]澎湖縣白沙鄉吉貝村8號</t>
  </si>
  <si>
    <t>[884]澎湖縣白沙鄉後寮村218號</t>
  </si>
  <si>
    <t>[881]澎湖縣西嶼鄉合界村76號之2</t>
  </si>
  <si>
    <t>西嶼鄉</t>
  </si>
  <si>
    <t>[881]澎湖縣西嶼鄉竹灣村15號</t>
  </si>
  <si>
    <t>[881]澎湖縣西嶼鄉大池村129號</t>
  </si>
  <si>
    <t>[881]澎湖縣西嶼鄉池東村104號</t>
  </si>
  <si>
    <t>[881]澎湖縣西嶼鄉內垵村229號</t>
  </si>
  <si>
    <t>[881]澎湖縣西嶼鄉外垵村29號之3</t>
  </si>
  <si>
    <t>[880]澎湖縣馬公市光明里明遠路2號</t>
  </si>
  <si>
    <t>馬公市</t>
  </si>
  <si>
    <t>[880]澎湖縣馬公市中興里民生路38號</t>
  </si>
  <si>
    <t>[880]澎湖縣馬公市光復路186號</t>
  </si>
  <si>
    <t>[880]澎湖縣馬公市案山里大案山25之6號</t>
  </si>
  <si>
    <t>[880]澎湖縣馬公市石泉里1號</t>
  </si>
  <si>
    <t>[880]澎湖縣馬公市東衛里169號</t>
  </si>
  <si>
    <t>[880]澎湖縣馬公市烏崁里129號</t>
  </si>
  <si>
    <t>[880]澎湖縣馬公市山水里140號</t>
  </si>
  <si>
    <t>[880]澎湖縣馬公市五德里32號</t>
  </si>
  <si>
    <t>[880]澎湖縣馬公市時裡里114號</t>
  </si>
  <si>
    <t>[880]澎湖縣馬公市風櫃里66號</t>
  </si>
  <si>
    <t>[880]澎湖縣馬公市虎井里1號</t>
  </si>
  <si>
    <t>[880]澎湖縣馬公市西文里文學路221號</t>
  </si>
  <si>
    <t>[880]澎湖縣馬公市光榮里三多路450號</t>
  </si>
  <si>
    <t>[882]澎湖縣望安鄉西安村46號</t>
  </si>
  <si>
    <t>望安鄉</t>
  </si>
  <si>
    <t>[882]澎湖縣望安鄉將軍村12-8號</t>
  </si>
  <si>
    <t>[882]澎湖縣望安鄉花嶼村2號</t>
  </si>
  <si>
    <t>[885]澎湖縣湖西鄉成功村1之4號</t>
  </si>
  <si>
    <t>湖西鄉</t>
  </si>
  <si>
    <t>[885]澎湖縣湖西鄉西溪村130號</t>
  </si>
  <si>
    <t>[885]澎湖縣湖西鄉湖西村151號</t>
  </si>
  <si>
    <t>[885]澎湖縣湖西鄉尖山村4號</t>
  </si>
  <si>
    <t>[885]澎湖縣湖西鄉隘門村15號</t>
  </si>
  <si>
    <t>[885]澎湖縣湖西鄉鼎灣村75號</t>
  </si>
  <si>
    <t>[266]宜蘭縣三星鄉星義路72號</t>
  </si>
  <si>
    <t>國民中學</t>
  </si>
  <si>
    <t>[267]宜蘭縣大同鄉太平村一鄰泰雅路四段35號</t>
  </si>
  <si>
    <t>[268]宜蘭縣五結鄉大吉村大吉五路58號</t>
  </si>
  <si>
    <t>[268]宜蘭縣五結鄉上四村中正東路50號</t>
  </si>
  <si>
    <t>[268]宜蘭縣五結鄉成興村利寶路99號</t>
  </si>
  <si>
    <t>附設國民中學</t>
  </si>
  <si>
    <t>[269]宜蘭縣冬山鄉南興村照安路26號</t>
  </si>
  <si>
    <t>[269]宜蘭縣冬山鄉順安村永興路一段359號</t>
  </si>
  <si>
    <t>[263]宜蘭縣壯圍鄉富祥路588號</t>
  </si>
  <si>
    <t>[260]宜蘭縣宜蘭市樹人路37號</t>
  </si>
  <si>
    <t>[260]宜蘭縣宜蘭市女中路一段100號</t>
  </si>
  <si>
    <t>[260]宜蘭縣宜蘭市復興路二段77號</t>
  </si>
  <si>
    <t>[260]宜蘭縣宜蘭市建業里10鄰縣政七街50巷1號</t>
  </si>
  <si>
    <t>[272]宜蘭縣南澳鄉蘇花路二段301號</t>
  </si>
  <si>
    <t>[264]宜蘭縣員山鄉枕山村枕山路117-60號</t>
  </si>
  <si>
    <t>[264]宜蘭縣員山鄉溫泉路92號</t>
  </si>
  <si>
    <t>[261]宜蘭縣頭城鎮復興路145號</t>
  </si>
  <si>
    <t>[262]宜蘭縣礁溪鄉礁溪路四段23號</t>
  </si>
  <si>
    <t>[262]宜蘭縣礁溪鄉育英路79號</t>
  </si>
  <si>
    <t>[265]宜蘭縣羅東鎮中華路99號</t>
  </si>
  <si>
    <t>[265]宜蘭縣羅東鎮興東南路201號</t>
  </si>
  <si>
    <t>[265]宜蘭縣羅東鎮國華街101號</t>
  </si>
  <si>
    <t>[270]宜蘭縣蘇澳鎮中山路二段1號</t>
  </si>
  <si>
    <t>[270]宜蘭縣蘇澳鎮永榮里新馬路2號</t>
  </si>
  <si>
    <t>[270]宜蘭縣蘇澳鎮學府路117號</t>
  </si>
  <si>
    <t>[981]花蓮縣玉里鎮民族街30號</t>
  </si>
  <si>
    <t>[981]花蓮縣玉里鎮松浦里松浦39號</t>
  </si>
  <si>
    <t>[981]花蓮縣玉里鎮三民里151號</t>
  </si>
  <si>
    <t>[976]花蓮縣光復鄉大馬村林森路200號</t>
  </si>
  <si>
    <t>[976]花蓮縣光復鄉大富村中山路一段2號</t>
  </si>
  <si>
    <t>[973]花蓮縣吉安鄉中山路三段662號</t>
  </si>
  <si>
    <t>[973]花蓮縣吉安鄉宜昌1街41號</t>
  </si>
  <si>
    <t>[973]花蓮縣吉安鄉東昌村東海十街3號</t>
  </si>
  <si>
    <t>[970]花蓮縣花蓮市化道路40巷1號</t>
  </si>
  <si>
    <t>[970]花蓮縣花蓮市公園路40號</t>
  </si>
  <si>
    <t>[970]花蓮縣花蓮市國風里林政街7號</t>
  </si>
  <si>
    <t>[970]花蓮縣花蓮市裕祥路89號</t>
  </si>
  <si>
    <t>[983]花蓮縣富里鄉永安街173號</t>
  </si>
  <si>
    <t>[983]花蓮縣富里鄉新興村一鄰8號</t>
  </si>
  <si>
    <t>[983]花蓮縣富里鄉東里村道化路82號</t>
  </si>
  <si>
    <t>[971]花蓮縣新城鄉嘉新村嘉新路36號</t>
  </si>
  <si>
    <t>[971]花蓮縣新城鄉新城村中山路56號</t>
  </si>
  <si>
    <t>[971]花蓮縣新城鄉北埔村北埔路143號</t>
  </si>
  <si>
    <t>[978]花蓮縣瑞穗鄉成功北路18號</t>
  </si>
  <si>
    <t>[974]花蓮縣壽豐鄉豐裡村中山路132號</t>
  </si>
  <si>
    <t>[974]花蓮縣壽豐鄉平和村平和路48號</t>
  </si>
  <si>
    <t>[975]花蓮縣鳳林鎮光復路8號</t>
  </si>
  <si>
    <t>[975]花蓮縣鳳林鎮長橋路1號</t>
  </si>
  <si>
    <t>[977]花蓮縣豐濱鄉光豐路26號</t>
  </si>
  <si>
    <t>[890]金門縣金沙鎮汶沙里國中路61號</t>
  </si>
  <si>
    <t>[893]金門縣金城鎮民權路32號</t>
  </si>
  <si>
    <t>[891]金門縣金湖鎮太湖路三段1號</t>
  </si>
  <si>
    <t>[894]金門縣烈嶼鄉后井38號</t>
  </si>
  <si>
    <t>[541]南投縣中寮鄉復興村初中巷50號</t>
  </si>
  <si>
    <t>[541]南投縣中寮鄉爽文村4 鄰竹坪巷40號</t>
  </si>
  <si>
    <t>[546]南投縣仁愛鄉大同村信義巷28號</t>
  </si>
  <si>
    <t>[553]南投縣水里鄉民生路68號</t>
  </si>
  <si>
    <t>[553]南投縣水里鄉中學路29號</t>
  </si>
  <si>
    <t>[551]南投縣名間鄉中山村彰南路237號</t>
  </si>
  <si>
    <t>[551]南投縣名間鄉新光村名山路50號</t>
  </si>
  <si>
    <t>[557]南投縣竹山鎮中山里竹山路217號</t>
  </si>
  <si>
    <t>[557]南投縣竹山鎮延和里鹿山路40號</t>
  </si>
  <si>
    <t>[557]南投縣竹山鎮集山路一段1729號</t>
  </si>
  <si>
    <t>[557]南投縣竹山鎮瑞竹里瑞東巷20號</t>
  </si>
  <si>
    <t>[556]南投縣信義鄉明德村玉山路20號</t>
  </si>
  <si>
    <t>[556]南投縣信義鄉同富村同和巷7號</t>
  </si>
  <si>
    <t>[540]南投縣南投市漳和里祖祠路361號</t>
  </si>
  <si>
    <t>[540]南投縣南投市大庄路94號</t>
  </si>
  <si>
    <t>[540]南投縣南投市內興里新興路309號</t>
  </si>
  <si>
    <t>[540]南投縣南投市鳳鳴里八卦路896號</t>
  </si>
  <si>
    <t>[540]南投縣南投市營北里向上路2號</t>
  </si>
  <si>
    <t>[545]南投縣埔里鎮一新里中台路5號</t>
  </si>
  <si>
    <t>[545]南投縣埔里鎮西安路一段193號</t>
  </si>
  <si>
    <t>[545]南投縣埔里鎮大城路169號</t>
  </si>
  <si>
    <t>[545]南投縣埔里鎮東門里公園路20號</t>
  </si>
  <si>
    <t>[542]南投縣草屯鎮中正路培英巷8號</t>
  </si>
  <si>
    <t>[542]南投縣草屯鎮中正路568-23號</t>
  </si>
  <si>
    <t>[542]南投縣草屯鎮炎峰里虎山路808號</t>
  </si>
  <si>
    <t>[542]南投縣草屯鎮新豐里稻香路45號</t>
  </si>
  <si>
    <t>[544]南投縣國姓鄉石門村國姓路237號</t>
  </si>
  <si>
    <t>[544]南投縣國姓鄉北港村國姓路62號</t>
  </si>
  <si>
    <t>[544]南投縣國姓鄉北山村中正路四段157號</t>
  </si>
  <si>
    <t>[555]南投縣魚池鄉瓊文巷39號</t>
  </si>
  <si>
    <t>[555]南投縣魚池鄉魚池村魚池街441之6號</t>
  </si>
  <si>
    <t>[558]南投縣鹿谷鄉彰雅村仁義路94之1號</t>
  </si>
  <si>
    <t>[558]南投縣鹿谷鄉仁愛路154之1號</t>
  </si>
  <si>
    <t>[552]南投縣集集鎮集集里成功路200號</t>
  </si>
  <si>
    <t>[904]屏東縣九如鄉玉水路26號</t>
  </si>
  <si>
    <t>[912]屏東縣內埔鄉美和村學人路323號</t>
  </si>
  <si>
    <t>[912]屏東縣內埔鄉文化路262號</t>
  </si>
  <si>
    <t>[912]屏東縣內埔鄉龍潭村昭勝路438號</t>
  </si>
  <si>
    <t>[911]屏東縣竹田鄉西勢村龍南路26號</t>
  </si>
  <si>
    <t>[945]屏東縣牡丹鄉石門村石門路1之1號</t>
  </si>
  <si>
    <t>[944]屏東縣車城鄉新興路42號</t>
  </si>
  <si>
    <t>[905]屏東縣里港鄉春林村里中路10號</t>
  </si>
  <si>
    <t>[931]屏東縣佳冬鄉玉光村大同路1號</t>
  </si>
  <si>
    <t>[922]屏東縣來義鄉古樓村中正路147號</t>
  </si>
  <si>
    <t>[941]屏東縣枋山鄉楓港村舊庄280號</t>
  </si>
  <si>
    <t>[940]屏東縣枋寮鄉新龍村義民路3號</t>
  </si>
  <si>
    <t>[928]屏東縣東港鎮船頭路1號</t>
  </si>
  <si>
    <t>[928]屏東縣東港鎮興東里東新路1號</t>
  </si>
  <si>
    <t>[927]屏東縣林邊鄉光林村和平路43號</t>
  </si>
  <si>
    <t>[908]屏東縣長治鄉新興路38號</t>
  </si>
  <si>
    <t>[908]屏東縣長治鄉德成村中興路578號</t>
  </si>
  <si>
    <t>[926]屏東縣南州鄉人和路231號</t>
  </si>
  <si>
    <t>[900]屏東縣屏東市民學路100號</t>
  </si>
  <si>
    <t>[900]屏東縣屏東市豐田里廣東路150號</t>
  </si>
  <si>
    <t>[900]屏東縣屏東市和平路429號</t>
  </si>
  <si>
    <t>[900]屏東縣屏東市大連路70號</t>
  </si>
  <si>
    <t>[900]屏東縣屏東市民學路2號</t>
  </si>
  <si>
    <t>[900]屏東縣屏東市公興路11號</t>
  </si>
  <si>
    <t>[900]屏東縣屏東市大武路225號</t>
  </si>
  <si>
    <t>[900]屏東縣屏東市公裕街300號</t>
  </si>
  <si>
    <t>[946]屏東縣恆春鎮文化路79號</t>
  </si>
  <si>
    <t>[924]屏東縣崁頂鄉園寮村田寮路1之15號</t>
  </si>
  <si>
    <t>[921]屏東縣泰武鄉佳平村120號</t>
  </si>
  <si>
    <t>[929]屏東縣琉球鄉中正路158號</t>
  </si>
  <si>
    <t>[906]屏東縣高樹鄉高樹村南興路4號</t>
  </si>
  <si>
    <t>[906]屏東縣高樹鄉泰山村產業路225號</t>
  </si>
  <si>
    <t>[906]屏東縣高樹鄉廣福村中央路60號</t>
  </si>
  <si>
    <t>[925]屏東縣新埤鄉建功路190號</t>
  </si>
  <si>
    <t>[932]屏東縣新園鄉仙吉村仙吉路111號</t>
  </si>
  <si>
    <t>[913]屏東縣萬丹鄉四維村萬丹路2段5號</t>
  </si>
  <si>
    <t>[913]屏東縣萬丹鄉新鐘村新鐘路8號</t>
  </si>
  <si>
    <t>[923]屏東縣萬巒鄉萬和村褒忠路5號</t>
  </si>
  <si>
    <t>[947]屏東縣滿州鄉文化路32號</t>
  </si>
  <si>
    <t>[903]屏東縣瑪家鄉三和村三和巷16號</t>
  </si>
  <si>
    <t>[920]屏東縣潮州鎮文化路66號</t>
  </si>
  <si>
    <t>[920]屏東縣潮州鎮光春路290號</t>
  </si>
  <si>
    <t>[909]屏東縣麟洛鄉中山路2號</t>
  </si>
  <si>
    <t>[907]屏東縣鹽埔鄉鹽南村勝利路30號</t>
  </si>
  <si>
    <t>[367]苗栗縣三義鄉廣盛村11鄰122號</t>
  </si>
  <si>
    <t>[352]苗栗縣三灣鄉三灣村忠信路17號</t>
  </si>
  <si>
    <t>[364]苗栗縣大湖鄉靜湖村民族路80號</t>
  </si>
  <si>
    <t>[364]苗栗縣大湖鄉義和村12號</t>
  </si>
  <si>
    <t>[363]苗栗縣公館鄉館中村大同路3號</t>
  </si>
  <si>
    <t>[363]苗栗縣公館鄉鶴岡村178號</t>
  </si>
  <si>
    <t>[350]苗栗縣竹南鎮公義路245號</t>
  </si>
  <si>
    <t>[350]苗栗縣竹南鎮大埔里六鄰公義路890號</t>
  </si>
  <si>
    <t>[350]苗栗縣竹南鎮正南里中正路92號</t>
  </si>
  <si>
    <t>[350]苗栗縣竹南鎮佳興里３鄰公教路2號</t>
  </si>
  <si>
    <t>[368]苗栗縣西湖鄉龍洞村一鄰1之1號</t>
  </si>
  <si>
    <t>[369]苗栗縣卓蘭鎮老庄里161號</t>
  </si>
  <si>
    <t>[353]苗栗縣南庄鄉東村中正路165號</t>
  </si>
  <si>
    <t>[356]苗栗縣後龍鎮南龍里勝利路250號</t>
  </si>
  <si>
    <t>[356]苗栗縣後龍鎮大庄里中山路252號</t>
  </si>
  <si>
    <t>[360]苗栗縣苗栗市福麗里至公路251號</t>
  </si>
  <si>
    <t>[360]苗栗縣苗栗市高苗里木鐸山1號</t>
  </si>
  <si>
    <t>[360]苗栗縣苗栗市玉清里育英街82號</t>
  </si>
  <si>
    <t>[360]苗栗縣苗栗市福麗里電台10號</t>
  </si>
  <si>
    <t>[358]苗栗縣苑裡鎮客庄里1鄰初中路2號</t>
  </si>
  <si>
    <t>[358]苗栗縣苑裡鎮舊社里九鄰96之1號</t>
  </si>
  <si>
    <t>[357]苗栗縣通霄鎮中山路190巷1號</t>
  </si>
  <si>
    <t>[357]苗栗縣通霄鎮南和里9鄰112之1號</t>
  </si>
  <si>
    <t>[357]苗栗縣通霄鎮內湖里1鄰5-1號</t>
  </si>
  <si>
    <t>[357]苗栗縣通霄鎮白東里135之2號</t>
  </si>
  <si>
    <t>[361]苗栗縣造橋鄉造橋村1鄰老庄27號</t>
  </si>
  <si>
    <t>[361]苗栗縣造橋鄉大中街73號</t>
  </si>
  <si>
    <t>[354]苗栗縣獅潭鄉新店村21號</t>
  </si>
  <si>
    <t>[366]苗栗縣銅鑼鄉朝陽村文化街12號</t>
  </si>
  <si>
    <t>[351]苗栗縣頭份市中正一路401號</t>
  </si>
  <si>
    <t>[351]苗栗縣頭份市中央路275號</t>
  </si>
  <si>
    <t>[351]苗栗縣頭份市尖下里200號</t>
  </si>
  <si>
    <t>[351]苗栗縣頭份市成功里建國路119號</t>
  </si>
  <si>
    <t>[362]苗栗縣頭屋鄉中正街86巷14號</t>
  </si>
  <si>
    <t>[334]桃園市八德區永豐路609號</t>
  </si>
  <si>
    <t>[334]桃園市八德區興豐路321號</t>
  </si>
  <si>
    <t>[334]桃園市八德區大勇里忠勇街12號</t>
  </si>
  <si>
    <t>[337]桃園市大園區園科路400號</t>
  </si>
  <si>
    <t>[337]桃園市大園區海港路2巷87號</t>
  </si>
  <si>
    <t>[335]桃園市大溪區民權東路210號</t>
  </si>
  <si>
    <t>[335]桃園市大溪區仁和里仁和七街55號</t>
  </si>
  <si>
    <t>[320]桃園市中壢區長春一路288號</t>
  </si>
  <si>
    <t>[320]桃園市中壢區中正路487巷18號</t>
  </si>
  <si>
    <t>[320]桃園市中壢區復華里復華一街108號</t>
  </si>
  <si>
    <t>[320]桃園市中壢區月眉路一段50號</t>
  </si>
  <si>
    <t>[320]桃園市中壢區龍東路147號</t>
  </si>
  <si>
    <t>[320]桃園市中壢區育英路55號</t>
  </si>
  <si>
    <t>[320]桃園市中壢區榮民路80號</t>
  </si>
  <si>
    <t>[320]桃園市中壢區廣州路25號</t>
  </si>
  <si>
    <t>[320]桃園市中壢區龍勇路100號</t>
  </si>
  <si>
    <t>[320]桃園市中壢區松智路2號</t>
  </si>
  <si>
    <t>[320]桃園市中壢區領航北路二段281號</t>
  </si>
  <si>
    <t>[324]桃園市平鎮區陸光路180號</t>
  </si>
  <si>
    <t>[324]桃園市平鎮區復旦路二段122號</t>
  </si>
  <si>
    <t>[324]桃園市平鎮區延平路一段115號</t>
  </si>
  <si>
    <t>[324]桃園市平鎮區中豐路南勢二段340號</t>
  </si>
  <si>
    <t>[324]桃園市平鎮區環南路300號</t>
  </si>
  <si>
    <t>[324]桃園市平鎮區平東路168號</t>
  </si>
  <si>
    <t>[324]桃園市平鎮區新富里振興路2號</t>
  </si>
  <si>
    <t>[330]桃園市桃園區復興路439號</t>
  </si>
  <si>
    <t>[330]桃園市桃園區莒光街2號</t>
  </si>
  <si>
    <t>[330]桃園市桃園區中山東路124號</t>
  </si>
  <si>
    <t>[330]桃園市桃園區民生路729號</t>
  </si>
  <si>
    <t>[330]桃園市桃園區介新街20號</t>
  </si>
  <si>
    <t>[330]桃園市桃園區文中路122號</t>
  </si>
  <si>
    <t>[330]桃園市桃園區中正路835號</t>
  </si>
  <si>
    <t>[330]桃園市桃園區延平路326號</t>
  </si>
  <si>
    <t>[330]桃園市桃園區南平路487號</t>
  </si>
  <si>
    <t>[330]桃園市桃園區大有路215號</t>
  </si>
  <si>
    <t>[330]桃園市桃園區大興路222號</t>
  </si>
  <si>
    <t>[330]桃園市桃園區經國路276號</t>
  </si>
  <si>
    <t>[336]桃園市復興區羅浮里18號</t>
  </si>
  <si>
    <t>[327]桃園市新屋區中華路658號</t>
  </si>
  <si>
    <t>[327]桃園市新屋區中興路111號</t>
  </si>
  <si>
    <t>[327]桃園市新屋區民有二路二段100號</t>
  </si>
  <si>
    <t>[327]桃園市新屋區中山西路三段96號</t>
  </si>
  <si>
    <t>[326]桃園市楊梅區埔心中興路137號</t>
  </si>
  <si>
    <t>[326]桃園市楊梅區校前路149號</t>
  </si>
  <si>
    <t>[326]桃園市楊梅區豐野里中正路456號</t>
  </si>
  <si>
    <t>[326]桃園市楊梅區民豐路69號</t>
  </si>
  <si>
    <t>[326]桃園市楊梅區新農街337號</t>
  </si>
  <si>
    <t>[326]桃園市楊梅區瑞溪路一段88號</t>
  </si>
  <si>
    <t>[326]桃園市楊梅區瑞坪里14鄰文化街535號</t>
  </si>
  <si>
    <t>[325]桃園市龍潭區中正路佳安段448號</t>
  </si>
  <si>
    <t>[325]桃園市龍潭區中正里龍華路460號</t>
  </si>
  <si>
    <t>[325]桃園市龍潭區中豐路上林段418號</t>
  </si>
  <si>
    <t>[325]桃園市龍潭區佳安里文化路137號</t>
  </si>
  <si>
    <t>[325]桃園市龍潭區武中路227號</t>
  </si>
  <si>
    <t>[333]桃園市龜山區文化里文化二路168號</t>
  </si>
  <si>
    <t>[333]桃園市龜山區中興路100巷20號</t>
  </si>
  <si>
    <t>[333]桃園市龜山區自強西路66號</t>
  </si>
  <si>
    <t>[338]桃園市蘆竹區五福六路1號</t>
  </si>
  <si>
    <t>[338]桃園市蘆竹區海山路319號</t>
  </si>
  <si>
    <t>[338]桃園市蘆竹區大竹路國中巷35號</t>
  </si>
  <si>
    <t>[338]桃園市蘆竹區光明路一段123號</t>
  </si>
  <si>
    <t>[328]桃園市觀音區新坡里中山路2段519號</t>
  </si>
  <si>
    <t>[328]桃園市觀音區白玉里下庄子53之1號</t>
  </si>
  <si>
    <t>[328]桃園市觀音區草漯里28鄰四維路73號</t>
  </si>
  <si>
    <t>[807]高雄市三民區立志街42號</t>
  </si>
  <si>
    <t>[807]高雄市三民區鼎山街445號</t>
  </si>
  <si>
    <t>[807]高雄市三民區十全一路200號</t>
  </si>
  <si>
    <t>[807]高雄市三民區覺民路363號</t>
  </si>
  <si>
    <t>[807]高雄市三民區義華路166號</t>
  </si>
  <si>
    <t>[807]高雄市三民區覺民路850號</t>
  </si>
  <si>
    <t>[815]高雄市大社區神農里翠屏路100號</t>
  </si>
  <si>
    <t>[831]高雄市大寮區正氣路79號</t>
  </si>
  <si>
    <t>[831]高雄市大寮區永芳里進學路150號</t>
  </si>
  <si>
    <t>[831]高雄市大寮區潮寮里潮寮路51之9號</t>
  </si>
  <si>
    <t>[831]高雄市大寮區中庄里光明路三段1437號</t>
  </si>
  <si>
    <t>[840]高雄市大樹區大坑路140-11號</t>
  </si>
  <si>
    <t>[840]高雄市大樹區九曲里九曲路500號</t>
  </si>
  <si>
    <t>[840]高雄市大樹區溪埔路1號</t>
  </si>
  <si>
    <t>[812]高雄市小港區松和路40號</t>
  </si>
  <si>
    <t>[812]高雄市小港區平和南路185號</t>
  </si>
  <si>
    <t>[812]高雄市小港區龍鳳路559號</t>
  </si>
  <si>
    <t>[812]高雄市小港區漢民路352號</t>
  </si>
  <si>
    <t>[812]高雄市小港區明義街2號</t>
  </si>
  <si>
    <t>[814]高雄市仁武區仁林路20號</t>
  </si>
  <si>
    <t>[814]高雄市仁武區大灣里仁雄路99號</t>
  </si>
  <si>
    <t>[845]高雄市內門區中正路160巷30號</t>
  </si>
  <si>
    <t>[844]高雄市六龜區義寶里光復路212號</t>
  </si>
  <si>
    <t>[844]高雄市六龜區寶來里中正路137號</t>
  </si>
  <si>
    <t>[813]高雄市左營區曾子路281號</t>
  </si>
  <si>
    <t>[813]高雄市左營區翠華路687號</t>
  </si>
  <si>
    <t>[813]高雄市左營區實踐路101號</t>
  </si>
  <si>
    <t>[813]高雄市左營區自由二路2號</t>
  </si>
  <si>
    <t>[813]高雄市左營區重信路215號</t>
  </si>
  <si>
    <t>[813]高雄市左營區福山里文府路401號</t>
  </si>
  <si>
    <t>[828]高雄市永安區保興一路3號</t>
  </si>
  <si>
    <t>[823]高雄市田寮區南安里崗安路48號</t>
  </si>
  <si>
    <t>[847]高雄市甲仙區東安里文化南路6號</t>
  </si>
  <si>
    <t>[846]高雄市杉林區月眉里清水路6號</t>
  </si>
  <si>
    <t>[849]高雄市那瑪夏區瑪雅里平和巷171號</t>
  </si>
  <si>
    <t>[820]高雄市岡山區岡燕路238號</t>
  </si>
  <si>
    <t>[820]高雄市岡山區樹人路1號</t>
  </si>
  <si>
    <t>[820]高雄市岡山區嘉興里信中街486號</t>
  </si>
  <si>
    <t>[832]高雄市林園區林園北路481號</t>
  </si>
  <si>
    <t>[832]高雄市林園區中芸里中芸路3之100號</t>
  </si>
  <si>
    <t>[822]高雄市阿蓮區民生路178號</t>
  </si>
  <si>
    <t>[801]高雄市前金區六合二路278號</t>
  </si>
  <si>
    <t>[806]高雄市前鎮區班超路63號</t>
  </si>
  <si>
    <t>[806]高雄市前鎮區中山三路43號</t>
  </si>
  <si>
    <t>[806]高雄市前鎮區新衙路17號</t>
  </si>
  <si>
    <t>[806]高雄市前鎮區瑞興街99號</t>
  </si>
  <si>
    <t>[806]高雄市前鎮區和平二路170號</t>
  </si>
  <si>
    <t>[806]高雄市前鎮區德昌路345號</t>
  </si>
  <si>
    <t>[843]高雄市美濃區合和里中正路一段191號</t>
  </si>
  <si>
    <t>[843]高雄市美濃區南中街3號</t>
  </si>
  <si>
    <t>[843]高雄市美濃區龍山里中華路68號</t>
  </si>
  <si>
    <t>[852]高雄市茄萣區白雲里濱海路四段29號</t>
  </si>
  <si>
    <t>[851]高雄市茂林區茂林里4之5號</t>
  </si>
  <si>
    <t>[802]高雄市苓雅區建國一路354號</t>
  </si>
  <si>
    <t>[802]高雄市苓雅區中正一路8號</t>
  </si>
  <si>
    <t>[802]高雄市苓雅區四維三路176號</t>
  </si>
  <si>
    <t>[802]高雄市苓雅區五福一路12號</t>
  </si>
  <si>
    <t>[802]高雄市苓雅區建國一路148號</t>
  </si>
  <si>
    <t>[802]高雄市苓雅區英明路147號</t>
  </si>
  <si>
    <t>[848]高雄市桃源區勤和里南橫公路三段201號</t>
  </si>
  <si>
    <t>[826]高雄市梓官區中學路71號</t>
  </si>
  <si>
    <t>[826]高雄市梓官區智蚵里中正二街60號</t>
  </si>
  <si>
    <t>[833]高雄市鳥松區大埤路31號</t>
  </si>
  <si>
    <t>[833]高雄市鳥松區松埔北巷5之1號</t>
  </si>
  <si>
    <t>[829]高雄市湖內區公?里中山路二段63號</t>
  </si>
  <si>
    <t>[800]高雄市新興區五福二路218號</t>
  </si>
  <si>
    <t>[811]高雄市楠梓區後昌路512號</t>
  </si>
  <si>
    <t>[811]高雄市楠梓區楠梓路336號</t>
  </si>
  <si>
    <t>[811]高雄市楠梓區興昌里盛昌街161號</t>
  </si>
  <si>
    <t>[811]高雄市楠梓區加昌路180號</t>
  </si>
  <si>
    <t>[811]高雄市楠梓區德民路1010號</t>
  </si>
  <si>
    <t>[821]高雄市路竹區中華路292號</t>
  </si>
  <si>
    <t>[821]高雄市路竹區一甲路111號</t>
  </si>
  <si>
    <t>[804]高雄市鼓山區中華一路97號</t>
  </si>
  <si>
    <t>[804]高雄市鼓山區明德路2號</t>
  </si>
  <si>
    <t>[804]高雄市鼓山區鼓山二路37巷108號</t>
  </si>
  <si>
    <t>[804]高雄市鼓山區明誠三路582號</t>
  </si>
  <si>
    <t>[804]高雄市鼓山區美術東三路110號</t>
  </si>
  <si>
    <t>[842]高雄市旗山區大德里中學路42號</t>
  </si>
  <si>
    <t>[842]高雄市旗山區圓富里旗甲路2段609號</t>
  </si>
  <si>
    <t>[842]高雄市旗山區新光里新南巷5號</t>
  </si>
  <si>
    <t>[805]高雄市旗津區中洲二路207號</t>
  </si>
  <si>
    <t>[830]高雄市鳳山區南江街183號</t>
  </si>
  <si>
    <t>[830]高雄市鳳山區五甲三路176號</t>
  </si>
  <si>
    <t>[830]高雄市鳳山區中山東路227號</t>
  </si>
  <si>
    <t>[830]高雄市鳳山區興中里光華路69號</t>
  </si>
  <si>
    <t>[830]高雄市鳳山區龍成路111號</t>
  </si>
  <si>
    <t>[830]高雄市鳳山區輜汽路300號</t>
  </si>
  <si>
    <t>[830]高雄市鳳山區國泰路二段81號</t>
  </si>
  <si>
    <t>[830]高雄市鳳山區青年路二段89號</t>
  </si>
  <si>
    <t>[830]高雄市鳳山區中崙二路397號</t>
  </si>
  <si>
    <t>[830]高雄市鳳山區保義街100號</t>
  </si>
  <si>
    <t>[825]高雄市橋頭區新興路70號</t>
  </si>
  <si>
    <t>[824]高雄市燕巢區中興路267號</t>
  </si>
  <si>
    <t>[827]高雄市彌陀區海尾里進學路136號</t>
  </si>
  <si>
    <t>[803]高雄市鹽埕區新樂街46號</t>
  </si>
  <si>
    <t>[206]基隆市七堵區東新街20號</t>
  </si>
  <si>
    <t>[206]基隆市七堵區福五街1號</t>
  </si>
  <si>
    <t>[203]基隆市中山區文化路162號</t>
  </si>
  <si>
    <t>[202]基隆市中正區立德路243號</t>
  </si>
  <si>
    <t>[202]基隆市中正區新豐街100號</t>
  </si>
  <si>
    <t>[202]基隆市中正區中船路36巷59號</t>
  </si>
  <si>
    <t>[202]基隆市中正區正榮街88號</t>
  </si>
  <si>
    <t>[200]基隆市仁愛區劉銘傳路132號</t>
  </si>
  <si>
    <t>[200]基隆市仁愛區南榮路319巷36號</t>
  </si>
  <si>
    <t>[204]基隆市安樂區安一路360號</t>
  </si>
  <si>
    <t>[204]基隆市安樂區安和一街29號</t>
  </si>
  <si>
    <t>[204]基隆市安樂區武崙街205號</t>
  </si>
  <si>
    <t>[201]基隆市信義區東信路4號</t>
  </si>
  <si>
    <t>[201]基隆市信義區壽山路9號</t>
  </si>
  <si>
    <t>[205]基隆市暖暖區暖中路112號</t>
  </si>
  <si>
    <t>[205]基隆市暖暖區源遠路152巷75號</t>
  </si>
  <si>
    <t>[210]連江縣北竿鄉芹壁村84號</t>
  </si>
  <si>
    <t>[211]連江縣莒光鄉青帆村19號</t>
  </si>
  <si>
    <t>[649]雲林縣二崙鄉崙西村中正路88號</t>
  </si>
  <si>
    <t>[653]雲林縣口湖鄉梧南村光明路1號</t>
  </si>
  <si>
    <t>[653]雲林縣口湖鄉湖東村3鄰文明路133巷20號</t>
  </si>
  <si>
    <t>[633]雲林縣土庫鎮建國路13號</t>
  </si>
  <si>
    <t>[633]雲林縣土庫鎮復興路318號</t>
  </si>
  <si>
    <t>[633]雲林縣土庫鎮馬光里和平街101號</t>
  </si>
  <si>
    <t>[631]雲林縣大埤鄉南和村民權路80號</t>
  </si>
  <si>
    <t>[655]雲林縣元長鄉元南路16號</t>
  </si>
  <si>
    <t>[640]雲林縣斗六市虎溪里正心路1號</t>
  </si>
  <si>
    <t>[640]雲林縣斗六市育英北街69號</t>
  </si>
  <si>
    <t>[640]雲林縣斗六市明德路599號</t>
  </si>
  <si>
    <t>[640]雲林縣斗六市榴中里光復路66號</t>
  </si>
  <si>
    <t>[630]雲林縣斗南鎮中山路212號</t>
  </si>
  <si>
    <t>[630]雲林縣斗南鎮中興路111號</t>
  </si>
  <si>
    <t>[652]雲林縣水林鄉松北村1之1號</t>
  </si>
  <si>
    <t>[652]雲林縣水林鄉水北村水林路2號</t>
  </si>
  <si>
    <t>[651]雲林縣北港鎮民生路102號</t>
  </si>
  <si>
    <t>[651]雲林縣北港鎮大同路468號</t>
  </si>
  <si>
    <t>[646]雲林縣古坑鄉麻園村平和23號</t>
  </si>
  <si>
    <t>[646]雲林縣古坑鄉麻園村平和20號</t>
  </si>
  <si>
    <t>[646]雲林縣古坑鄉南昌6-27號</t>
  </si>
  <si>
    <t>[646]雲林縣古坑鄉朝陽村朝陽路2號</t>
  </si>
  <si>
    <t>[646]雲林縣古坑鄉東和村文化路130號</t>
  </si>
  <si>
    <t>[646]雲林縣古坑鄉石橋50-2號</t>
  </si>
  <si>
    <t>[654]雲林縣四湖鄉中正路509號</t>
  </si>
  <si>
    <t>[654]雲林縣四湖鄉飛沙村大同路81號</t>
  </si>
  <si>
    <t>[654]雲林縣四湖鄉湖西村中正路766號</t>
  </si>
  <si>
    <t>[648]雲林縣西螺鎮東南路326號</t>
  </si>
  <si>
    <t>[648]雲林縣西螺鎮興農西路217號</t>
  </si>
  <si>
    <t>[635]雲林縣東勢鄉東榮路65號</t>
  </si>
  <si>
    <t>[643]雲林縣林內鄉林中村公園3號</t>
  </si>
  <si>
    <t>[643]雲林縣林內鄉烏麻村長源200號</t>
  </si>
  <si>
    <t>[632]雲林縣虎尾鎮潁川里林森路二段541號</t>
  </si>
  <si>
    <t>[632]雲林縣虎尾鎮中溪里中興路153號</t>
  </si>
  <si>
    <t>[632]雲林縣虎尾鎮廉使里文科路1530號</t>
  </si>
  <si>
    <t>[632]雲林縣虎尾鎮東仁里東明路85號</t>
  </si>
  <si>
    <t>[637]雲林縣崙背鄉大成路91號</t>
  </si>
  <si>
    <t>[638]雲林縣麥寮鄉中興路310號</t>
  </si>
  <si>
    <t>[647]雲林縣莿桐鄉農校路1號</t>
  </si>
  <si>
    <t>[636]雲林縣臺西鄉中山路408號</t>
  </si>
  <si>
    <t>[634]雲林縣褒忠鄉中勝路62號</t>
  </si>
  <si>
    <t>[249]新北市八里區龍米路一段263號</t>
  </si>
  <si>
    <t>[249]新北市八里區荖阡坑路15號</t>
  </si>
  <si>
    <t>[252]新北市三芝區淡金路一段38號</t>
  </si>
  <si>
    <t>[241]新北市三重區重新路五段656號</t>
  </si>
  <si>
    <t>[241]新北市三重區大智街260號</t>
  </si>
  <si>
    <t>[241]新北市三重區集美街212號</t>
  </si>
  <si>
    <t>[241]新北市三重區介壽路26號</t>
  </si>
  <si>
    <t>[241]新北市三重區中正北路107號</t>
  </si>
  <si>
    <t>[241]新北市三重區三信路166號</t>
  </si>
  <si>
    <t>[241]新北市三重區三和路四段216號</t>
  </si>
  <si>
    <t>[241]新北市三重區忠孝路三段89號</t>
  </si>
  <si>
    <t>[237]新北市三峽區溪東路251號</t>
  </si>
  <si>
    <t>[237]新北市三峽區中正路二段399號</t>
  </si>
  <si>
    <t>[237]新北市三峽區大義路277號</t>
  </si>
  <si>
    <t>[237]新北市三峽區復興路238號</t>
  </si>
  <si>
    <t>[237]新北市三峽區大同路135號</t>
  </si>
  <si>
    <t>[236]新北市土城區明德路一段72號</t>
  </si>
  <si>
    <t>[236]新北市土城區永寧路18號</t>
  </si>
  <si>
    <t>[236]新北市土城區金城路二段247號</t>
  </si>
  <si>
    <t>[235]新北市中和區廣福路41號</t>
  </si>
  <si>
    <t>[235]新北市中和區華新街143巷12號</t>
  </si>
  <si>
    <t>[235]新北市中和區錦和路163號</t>
  </si>
  <si>
    <t>[235]新北市中和區興南路二段3巷17號</t>
  </si>
  <si>
    <t>[235]新北市中和區民安街66號</t>
  </si>
  <si>
    <t>[235]新北市中和區廣福路39號</t>
  </si>
  <si>
    <t>[235]新北市中和區莒光路191號</t>
  </si>
  <si>
    <t>[248]新北市五股區成泰路二段49巷15號</t>
  </si>
  <si>
    <t>[226]新北市平溪區靜安路二段295號</t>
  </si>
  <si>
    <t>[234]新北市永和區永平路205號</t>
  </si>
  <si>
    <t>[234]新北市永和區國中路111號</t>
  </si>
  <si>
    <t>[234]新北市永和區永利路71號</t>
  </si>
  <si>
    <t>[253]新北市石門區中央路1之9號</t>
  </si>
  <si>
    <t>[223]新北市石碇區隆盛里八分寮45號</t>
  </si>
  <si>
    <t>[221]新北市汐止區大同路三段68號</t>
  </si>
  <si>
    <t>[221]新北市汐止區忠孝東路201號</t>
  </si>
  <si>
    <t>[221]新北市汐止區樟樹二路135號</t>
  </si>
  <si>
    <t>[221]新北市汐止區禮門里大同路二段394號</t>
  </si>
  <si>
    <t>[232]新北市坪林區國中路4號</t>
  </si>
  <si>
    <t>[244]新北市林口區粉寮路一段75巷80號</t>
  </si>
  <si>
    <t>[244]新北市林口區民治路25號</t>
  </si>
  <si>
    <t>[244]新北市林口區文化一路一段20號</t>
  </si>
  <si>
    <t>[244]新北市林口區中山路268號</t>
  </si>
  <si>
    <t>[220]新北市板橋區大觀路一段32號</t>
  </si>
  <si>
    <t>[220]新北市板橋區中山路二段255巷18號</t>
  </si>
  <si>
    <t>[220]新北市板橋區漢生東路215號</t>
  </si>
  <si>
    <t>[220]新北市板橋區光環路一段7號</t>
  </si>
  <si>
    <t>[220]新北市板橋區中正路437號</t>
  </si>
  <si>
    <t>[220]新北市板橋區國慶路221號</t>
  </si>
  <si>
    <t>[220]新北市板橋區松江街63號</t>
  </si>
  <si>
    <t>[220]新北市板橋區文化路一段188巷56號</t>
  </si>
  <si>
    <t>[220]新北市板橋區新海路181號</t>
  </si>
  <si>
    <t>[220]新北市板橋區大觀路三段50巷30號</t>
  </si>
  <si>
    <t>[220]新北市板橋區僑中一街1號</t>
  </si>
  <si>
    <t>[220]新北市板橋區重慶路168號</t>
  </si>
  <si>
    <t>[208]新北市金山區美田里文化二路2號</t>
  </si>
  <si>
    <t>[243]新北市泰山區泰林路二段498號</t>
  </si>
  <si>
    <t>[243]新北市泰山區民生路33號</t>
  </si>
  <si>
    <t>[228]新北市貢寮區嵩陽街42號</t>
  </si>
  <si>
    <t>[251]新北市淡水區竹林路 35 號</t>
  </si>
  <si>
    <t>[251]新北市淡水區文化里真理街10號</t>
  </si>
  <si>
    <t>[251]新北市淡水區北新路109號</t>
  </si>
  <si>
    <t>[222]新北市深坑區文化街41號</t>
  </si>
  <si>
    <t>[231]新北市新店區華城路800號</t>
  </si>
  <si>
    <t>[231]新北市新店區三民路18號</t>
  </si>
  <si>
    <t>[231]新北市新店區安興路1號</t>
  </si>
  <si>
    <t>[231]新北市新店區安興路25號</t>
  </si>
  <si>
    <t>[231]新北市新店區文中路38號</t>
  </si>
  <si>
    <t>[231]新北市新店區中興路一段253號</t>
  </si>
  <si>
    <t>[242]新北市新莊區中正路108號</t>
  </si>
  <si>
    <t>[242]新北市新莊區龍安路72號</t>
  </si>
  <si>
    <t>[242]新北市新莊區中正路211號</t>
  </si>
  <si>
    <t>[242]新北市新莊區新泰路359號</t>
  </si>
  <si>
    <t>[242]新北市新莊區富國路105號</t>
  </si>
  <si>
    <t>[242]新北市新莊區中原路2號</t>
  </si>
  <si>
    <t>[242]新北市新莊區中平路385號</t>
  </si>
  <si>
    <t>[224]新北市瑞芳區銅山里祈堂路217號</t>
  </si>
  <si>
    <t>[224]新北市瑞芳區三爪子坑路1號</t>
  </si>
  <si>
    <t>[224]新北市瑞芳區崙頂路3之1號</t>
  </si>
  <si>
    <t>[207]新北市萬里區獅頭路24號</t>
  </si>
  <si>
    <t>[238]新北市樹林區中華路8號</t>
  </si>
  <si>
    <t>[238]新北市樹林區柑園街二段125號</t>
  </si>
  <si>
    <t>[238]新北市樹林區三多路101號</t>
  </si>
  <si>
    <t>[227]新北市雙溪區梅竹蹊3號</t>
  </si>
  <si>
    <t>[247]新北市蘆洲區中山一路1號</t>
  </si>
  <si>
    <t>[247]新北市蘆洲區三民路96號</t>
  </si>
  <si>
    <t>[247]新北市蘆洲區中正路265號</t>
  </si>
  <si>
    <t>[247]新北市蘆洲區長樂路235號</t>
  </si>
  <si>
    <t>[239]新北市鶯歌區尖山埔路108號</t>
  </si>
  <si>
    <t>[239]新北市鶯歌區永和街33號</t>
  </si>
  <si>
    <t>[239]新北市鶯歌區國中街1號</t>
  </si>
  <si>
    <t>[300]新竹市北區西大路683號</t>
  </si>
  <si>
    <t>[300]新竹市北區崧嶺路128巷38號</t>
  </si>
  <si>
    <t>[300]新竹市北區光華北街10號</t>
  </si>
  <si>
    <t>[300]新竹市北區海濱路55號</t>
  </si>
  <si>
    <t>[300]新竹市北區和平路1號</t>
  </si>
  <si>
    <t>[300]新竹市東區光復路二段153號</t>
  </si>
  <si>
    <t>[300]新竹市東區北大路61號</t>
  </si>
  <si>
    <t>[300]新竹市東區建功二路17號</t>
  </si>
  <si>
    <t>[300]新竹市東區學府路2號</t>
  </si>
  <si>
    <t>[300]新竹市東區學府路4號</t>
  </si>
  <si>
    <t>[300]新竹市東區南大路569號</t>
  </si>
  <si>
    <t>[300]新竹市東區光復路一段512號</t>
  </si>
  <si>
    <t>[300]新竹市東區中央路345號</t>
  </si>
  <si>
    <t>[300]新竹市東區光復路一段89巷88號</t>
  </si>
  <si>
    <t>[300]新竹市香山區元培街124號</t>
  </si>
  <si>
    <t>[300]新竹市香山區富禮街16號</t>
  </si>
  <si>
    <t>[300]新竹市香山區五福路一段12號</t>
  </si>
  <si>
    <t>[300]新竹市香山區延平路二段76號</t>
  </si>
  <si>
    <t>[311]新竹縣五峰鄉大隘村六鄰113號</t>
  </si>
  <si>
    <t>[314]新竹縣北埔鄉埔心街141號</t>
  </si>
  <si>
    <t>[313]新竹縣尖石鄉嘉樂村三鄰八十號</t>
  </si>
  <si>
    <t>[302]新竹縣竹北市中正西路15號</t>
  </si>
  <si>
    <t>[302]新竹縣竹北市嘉興路356號</t>
  </si>
  <si>
    <t>[302]新竹縣竹北市中正西路154號</t>
  </si>
  <si>
    <t>[302]新竹縣竹北市大義里鳳岡路三段100號</t>
  </si>
  <si>
    <t>[302]新竹縣竹北市縣政十三路81號</t>
  </si>
  <si>
    <t>[302]新竹縣竹北市三民路239號</t>
  </si>
  <si>
    <t>[302]新竹縣竹北市成功八路99號</t>
  </si>
  <si>
    <t>[302]新竹縣竹北市嘉豐六路一段101號</t>
  </si>
  <si>
    <t>[302]新竹縣竹北市智慧一路101號</t>
  </si>
  <si>
    <t>[310]新竹縣竹東鎮東峰路343號</t>
  </si>
  <si>
    <t>[310]新竹縣竹東鎮公園路8號</t>
  </si>
  <si>
    <t>[310]新竹縣竹東鎮二重里學府路132號</t>
  </si>
  <si>
    <t>[310]新竹縣竹東鎮東峰路521號</t>
  </si>
  <si>
    <t>[310]新竹縣竹東鎮自強路169號</t>
  </si>
  <si>
    <t>[307]新竹縣芎林鄉新鳳村74號</t>
  </si>
  <si>
    <t>[315]新竹縣峨眉鄉峨眉街十鄰54號</t>
  </si>
  <si>
    <t>[303]新竹縣湖口鄉中正路二段263巷21號</t>
  </si>
  <si>
    <t>[303]新竹縣湖口鄉新湖路200號</t>
  </si>
  <si>
    <t>[303]新竹縣湖口鄉仁興路135號</t>
  </si>
  <si>
    <t>[305]新竹縣新埔鎮楊新路一段40號</t>
  </si>
  <si>
    <t>[305]新竹縣新埔鎮中正路792號</t>
  </si>
  <si>
    <t>[305]新竹縣新埔鎮照門里照鏡7號</t>
  </si>
  <si>
    <t>[305]新竹縣新埔鎮北平里8鄰62號</t>
  </si>
  <si>
    <t>[304]新竹縣新豐鄉忠信街178號</t>
  </si>
  <si>
    <t>[304]新竹縣新豐鄉員山村133號</t>
  </si>
  <si>
    <t>[304]新竹縣新豐鄉成德街36號</t>
  </si>
  <si>
    <t>[304]新竹縣新豐鄉後湖村八鄰166號</t>
  </si>
  <si>
    <t>[304]新竹縣新豐鄉員山村孝六街1號</t>
  </si>
  <si>
    <t>[312]新竹縣橫山鄉中豐路二段415號</t>
  </si>
  <si>
    <t>[312]新竹縣橫山鄉橫山街一段29號</t>
  </si>
  <si>
    <t>[306]新竹縣關西鎮北斗里北門口41號</t>
  </si>
  <si>
    <t>[306]新竹縣關西鎮石光里308巷44號</t>
  </si>
  <si>
    <t>[306]新竹縣關西鎮東光里十六張49號</t>
  </si>
  <si>
    <t>[308]新竹縣寶山鄉三峰路二段600號</t>
  </si>
  <si>
    <t>[600]嘉義市西區新民路601號</t>
  </si>
  <si>
    <t>[600]嘉義市西區友忠路1號</t>
  </si>
  <si>
    <t>[600]嘉義市西區雙園街280號</t>
  </si>
  <si>
    <t>[600]嘉義市東區林森東路239號</t>
  </si>
  <si>
    <t>[600]嘉義市東區民權東路45號</t>
  </si>
  <si>
    <t>[600]嘉義市東區吳鳳南路270號</t>
  </si>
  <si>
    <t>[600]嘉義市東區忠孝路667號</t>
  </si>
  <si>
    <t>[600]嘉義市東區大業街57號</t>
  </si>
  <si>
    <t>[600]嘉義市東區仁義里博東路262號</t>
  </si>
  <si>
    <t>[600]嘉義市東區王田里圓福街86號</t>
  </si>
  <si>
    <t>[600]嘉義市東區芳安路111號</t>
  </si>
  <si>
    <t>[600]嘉義市東區民權東路32號</t>
  </si>
  <si>
    <t>[622]嘉義縣大林鎮中興路二段303號</t>
  </si>
  <si>
    <t>[622]嘉義縣大林鎮大糖里中學路1號</t>
  </si>
  <si>
    <t>[607]嘉義縣大埔鄉竹圍仔５號</t>
  </si>
  <si>
    <t>[606]嘉義縣中埔鄉中埔村177號</t>
  </si>
  <si>
    <t>[615]嘉義縣六腳鄉蒜頭村樹仁路1號</t>
  </si>
  <si>
    <t>[612]嘉義縣太保市信義二路1號</t>
  </si>
  <si>
    <t>[612]嘉義縣太保市太保里36號</t>
  </si>
  <si>
    <t>[612]嘉義縣太保市中興路一段250號</t>
  </si>
  <si>
    <t>[608]嘉義縣水上鄉水上村進學街45號</t>
  </si>
  <si>
    <t>[608]嘉義縣水上鄉忠和村6之2號</t>
  </si>
  <si>
    <t>[625]嘉義縣布袋鎮光復里六棟寮40號</t>
  </si>
  <si>
    <t>[621]嘉義縣民雄鄉建國路二段31號</t>
  </si>
  <si>
    <t>[621]嘉義縣民雄鄉西安村西安路147號</t>
  </si>
  <si>
    <t>[621]嘉義縣民雄鄉大崎村內埔仔2之1號</t>
  </si>
  <si>
    <t>[613]嘉義縣朴子市竹圍里大同路245號</t>
  </si>
  <si>
    <t>[613]嘉義縣朴子市安福里山通路6號</t>
  </si>
  <si>
    <t>[604]嘉義縣竹崎鄉竹崎村文化路23號</t>
  </si>
  <si>
    <t>[604]嘉義縣竹崎鄉內埔村元興路138號</t>
  </si>
  <si>
    <t>[614]嘉義縣東石鄉西崙村438號</t>
  </si>
  <si>
    <t>[614]嘉義縣東石鄉永屯村39之2號</t>
  </si>
  <si>
    <t>[605]嘉義縣阿里山鄉樂野村1鄰31號</t>
  </si>
  <si>
    <t>[603]嘉義縣梅山鄉梅北村健康街136號</t>
  </si>
  <si>
    <t>[611]嘉義縣鹿草鄉鹿草路132號</t>
  </si>
  <si>
    <t>[602]嘉義縣番路鄉下坑村菜公店30號</t>
  </si>
  <si>
    <t>[616]嘉義縣新港鄉福德村福德路106號</t>
  </si>
  <si>
    <t>[623]嘉義縣溪口鄉坪頂村中正東路103號</t>
  </si>
  <si>
    <t>[624]嘉義縣義竹鄉岸腳村59之2號</t>
  </si>
  <si>
    <t>[530]彰化縣二水鄉源泉村月眉巷13號</t>
  </si>
  <si>
    <t>[526]彰化縣二林鎮中西里二城路6號</t>
  </si>
  <si>
    <t>[526]彰化縣二林鎮萬興里二溪路六段626號</t>
  </si>
  <si>
    <t>[526]彰化縣二林鎮原斗里原竹路872號</t>
  </si>
  <si>
    <t>[515]彰化縣大村鄉村上村中山路二段240號</t>
  </si>
  <si>
    <t>[527]彰化縣大城鄉東城村南平路224號</t>
  </si>
  <si>
    <t>[521]彰化縣北斗鎮文苑路一段136號</t>
  </si>
  <si>
    <t>[512]彰化縣永靖鄉瑚璉村錫壽路123號</t>
  </si>
  <si>
    <t>[520]彰化縣田中鎮員集路三段93號</t>
  </si>
  <si>
    <t>[520]彰化縣田中鎮文化街23號</t>
  </si>
  <si>
    <t>[522]彰化縣田尾鄉饒平村中學路二段18號</t>
  </si>
  <si>
    <t>[525]彰化縣竹塘鄉竹塘村竹林路一段550號</t>
  </si>
  <si>
    <t>[509]彰化縣伸港鄉新港路280巷101號</t>
  </si>
  <si>
    <t>[504]彰化縣秀水鄉安東村中山路202號</t>
  </si>
  <si>
    <t>[508]彰化縣和美鎮西園路三十一號</t>
  </si>
  <si>
    <t>[508]彰化縣和美鎮柑井里美寮路一段390號</t>
  </si>
  <si>
    <t>[511]彰化縣社頭鄉廣興村中興路1號</t>
  </si>
  <si>
    <t>[528]彰化縣芳苑鄉草湖村功湖路140號</t>
  </si>
  <si>
    <t>[528]彰化縣芳苑鄉仁愛村斗苑路芳苑段211號</t>
  </si>
  <si>
    <t>[528]彰化縣芳苑鄉新生巷5之1號</t>
  </si>
  <si>
    <t>[503]彰化縣花壇鄉長沙村彰員路二段580號</t>
  </si>
  <si>
    <t>[502]彰化縣芬園鄉彰南路四段27巷80號</t>
  </si>
  <si>
    <t>[510]彰化縣員林市南興里南潭路2號</t>
  </si>
  <si>
    <t>[510]彰化縣員林市萬年里明倫路2號</t>
  </si>
  <si>
    <t>[510]彰化縣員林市大同路一段345號</t>
  </si>
  <si>
    <t>[513]彰化縣埔心鄉義民村忠義北路51號</t>
  </si>
  <si>
    <t>[516]彰化縣埔鹽鄉好修村中正路162號</t>
  </si>
  <si>
    <t>[523]彰化縣埤頭鄉崙腳村中學路67號</t>
  </si>
  <si>
    <t>[505]彰化縣鹿港鎮頭南里頂草路三段167號</t>
  </si>
  <si>
    <t>[524]彰化縣溪州鄉溪州村中央路三段300號</t>
  </si>
  <si>
    <t>[524]彰化縣溪州鄉成功村下柑路1號</t>
  </si>
  <si>
    <t>[514]彰化縣溪湖鎮福德路310號</t>
  </si>
  <si>
    <t>[514]彰化縣溪湖鎮彰水路四段60號</t>
  </si>
  <si>
    <t>[500]彰化縣彰化市林森路200號</t>
  </si>
  <si>
    <t>[500]彰化縣彰化市莿桐里彰水路145號</t>
  </si>
  <si>
    <t>[500]彰化縣彰化市卦山路13號</t>
  </si>
  <si>
    <t>[500]彰化縣彰化市長順街76號</t>
  </si>
  <si>
    <t>[500]彰化縣彰化市中正路二段530號</t>
  </si>
  <si>
    <t>[500]彰化縣彰化市彰南路二段512巷97號</t>
  </si>
  <si>
    <t>[500]彰化縣彰化市埔西街107號</t>
  </si>
  <si>
    <t>[500]彰化縣彰化市自強路357號</t>
  </si>
  <si>
    <t>[506]彰化縣福興鄉橋頭村復興路78號</t>
  </si>
  <si>
    <t>[506]彰化縣福興鄉西勢村員鹿路二段270號</t>
  </si>
  <si>
    <t>[507]彰化縣線西鄉寓埔村中央路二段145號</t>
  </si>
  <si>
    <t>[437]臺中市大甲區育英路186號</t>
  </si>
  <si>
    <t>[437]臺中市大甲區中山路二段69之11號</t>
  </si>
  <si>
    <t>[437]臺中市大甲區大安港路67號</t>
  </si>
  <si>
    <t>[439]臺中市大安區松雅里大安港路691號</t>
  </si>
  <si>
    <t>[432]臺中市大肚區仁德路60號</t>
  </si>
  <si>
    <t>[412]臺中市大里區新仁路三段210號</t>
  </si>
  <si>
    <t>[412]臺中市大里區樹王路342號</t>
  </si>
  <si>
    <t>[412]臺中市大里區中興路二段380號</t>
  </si>
  <si>
    <t>[412]臺中市大里區國中路365號</t>
  </si>
  <si>
    <t>[412]臺中市大里區至善路157號</t>
  </si>
  <si>
    <t>[412]臺中市大里區東榮路280號</t>
  </si>
  <si>
    <t>[412]臺中市大里區鳳凰路68號</t>
  </si>
  <si>
    <t>[412]臺中市大里區甲堤路236號</t>
  </si>
  <si>
    <t>[412]臺中市大里區永隆三街1號</t>
  </si>
  <si>
    <t>[428]臺中市大雅區平和路227號</t>
  </si>
  <si>
    <t>[428]臺中市大雅區學府路280號</t>
  </si>
  <si>
    <t>[428]臺中市大雅區雅環路一段2號</t>
  </si>
  <si>
    <t>[411]臺中市太平區?仔坑路26號(原弘仁)</t>
  </si>
  <si>
    <t>[411]臺中市太平區長億里長億六街1號</t>
  </si>
  <si>
    <t>[411]臺中市太平區中山路二段116號</t>
  </si>
  <si>
    <t>[411]臺中市太平區中平里太平路300號</t>
  </si>
  <si>
    <t>[411]臺中市太平區樹德九街 139 號</t>
  </si>
  <si>
    <t>[406]臺中市北屯區四平路161號</t>
  </si>
  <si>
    <t>[406]臺中市北屯區景賢六路200號</t>
  </si>
  <si>
    <t>[406]臺中市北屯區雷中街2之23號</t>
  </si>
  <si>
    <t>[406]臺中市北屯區柳陽東街180號</t>
  </si>
  <si>
    <t>[406]臺中市北屯區崇德路二段227號</t>
  </si>
  <si>
    <t>[406]臺中市北屯區三光一街77號</t>
  </si>
  <si>
    <t>[406]臺中市北屯區同榮里后庄路699號</t>
  </si>
  <si>
    <t>[404]臺中市北區健行路111號</t>
  </si>
  <si>
    <t>[404]臺中市北區中清路一段606號</t>
  </si>
  <si>
    <t>[404]臺中市北區力行路258號</t>
  </si>
  <si>
    <t>[404]臺中市北區英才路1號</t>
  </si>
  <si>
    <t>[404]臺中市北區北平路一段62號</t>
  </si>
  <si>
    <t>[438]臺中市外埔區大同里外埔路999號</t>
  </si>
  <si>
    <t>[422]臺中市石岡區梅子里豐勢路國中巷1號</t>
  </si>
  <si>
    <t>[421]臺中市后里區廣福里三豐路三段968號</t>
  </si>
  <si>
    <t>[421]臺中市后里區眉山里中眉路169號</t>
  </si>
  <si>
    <t>[407]臺中市西屯區西苑路268號</t>
  </si>
  <si>
    <t>[407]臺中市西屯區寧夏路179號</t>
  </si>
  <si>
    <t>[407]臺中市西屯區漢口路一段54之1號</t>
  </si>
  <si>
    <t>[407]臺中市西屯區天助街1號</t>
  </si>
  <si>
    <t>[407]臺中市西屯區青海路二段308號</t>
  </si>
  <si>
    <t>[407]臺中市西屯區福林路333號</t>
  </si>
  <si>
    <t>[403]臺中市西區博館路166號</t>
  </si>
  <si>
    <t>[403]臺中市西區自由路一段97號</t>
  </si>
  <si>
    <t>[403]臺中市西區自由路一段75號</t>
  </si>
  <si>
    <t>[403]臺中市西區美村路一段389號</t>
  </si>
  <si>
    <t>[433]臺中市沙鹿區中正街1號</t>
  </si>
  <si>
    <t>[433]臺中市沙鹿區英才路150號</t>
  </si>
  <si>
    <t>[433]臺中市沙鹿區光華路385號</t>
  </si>
  <si>
    <t>[433]臺中市沙鹿區公明里中清路六段567號</t>
  </si>
  <si>
    <t>[424]臺中市和平區東關路三段崑崙巷62號</t>
  </si>
  <si>
    <t>[401]臺中市東區仁和路330號</t>
  </si>
  <si>
    <t>[401]臺中市東區育英路30號</t>
  </si>
  <si>
    <t>[423]臺中市東勢區東崎路五段415號</t>
  </si>
  <si>
    <t>[423]臺中市東勢區東關路五段500號</t>
  </si>
  <si>
    <t>[423]臺中市東勢區東新里5鄰東環街123號</t>
  </si>
  <si>
    <t>[408]臺中市南屯區春社里嶺東路2號</t>
  </si>
  <si>
    <t>[408]臺中市南屯區公益路二段298號</t>
  </si>
  <si>
    <t>[408]臺中市南屯區三義里一鄰干城街88號</t>
  </si>
  <si>
    <t>[408]臺中市南屯區永春東路885號</t>
  </si>
  <si>
    <t>[408]臺中市南屯區大業路100號</t>
  </si>
  <si>
    <t>[408]臺中市南屯區惠中路三段98號</t>
  </si>
  <si>
    <t>[402]臺中市南區忠明南路653號</t>
  </si>
  <si>
    <t>[402]臺中市南區復興路二段152號</t>
  </si>
  <si>
    <t>[414]臺中市烏日區中山路一段497號</t>
  </si>
  <si>
    <t>[414]臺中市烏日區新興路457號</t>
  </si>
  <si>
    <t>[414]臺中市烏日區溪南路一段731號</t>
  </si>
  <si>
    <t>[414]臺中市烏日區信義街99號</t>
  </si>
  <si>
    <t>[429]臺中市神岡區社南里中山路627號</t>
  </si>
  <si>
    <t>[429]臺中市神岡區神清路61號</t>
  </si>
  <si>
    <t>[435]臺中市梧棲區文昌路400號</t>
  </si>
  <si>
    <t>[435]臺中市梧棲區文化里民生街12號</t>
  </si>
  <si>
    <t>[436]臺中市清水區鰲峰路250號</t>
  </si>
  <si>
    <t>[436]臺中市清水區菁埔里臨海路27之2號</t>
  </si>
  <si>
    <t>[436]臺中市清水區中央路51之60號</t>
  </si>
  <si>
    <t>[426]臺中市新社區復盛里中和街三段國中巷10號</t>
  </si>
  <si>
    <t>[427]臺中市潭子區潭興路一段165巷320號</t>
  </si>
  <si>
    <t>[427]臺中市潭子區弘文街100號</t>
  </si>
  <si>
    <t>[427]臺中市潭子區潭興路二段419巷1號</t>
  </si>
  <si>
    <t>[427]臺中市潭子區雅潭路一段175號</t>
  </si>
  <si>
    <t>[434]臺中市龍井區三港路130號</t>
  </si>
  <si>
    <t>[434]臺中市龍井區觀光路9號</t>
  </si>
  <si>
    <t>[434]臺中市龍井區新庄里中沙路2號</t>
  </si>
  <si>
    <t>[420]臺中市豐原區三豐路一段321號</t>
  </si>
  <si>
    <t>[420]臺中市豐原區豐東路75號</t>
  </si>
  <si>
    <t>[420]臺中市豐原區豐南街151號</t>
  </si>
  <si>
    <t>[420]臺中市豐原區朝陽路33號</t>
  </si>
  <si>
    <t>[413]臺中市霧峰區國中路110號</t>
  </si>
  <si>
    <t>[413]臺中市霧峰區南柳里柳豐路535號</t>
  </si>
  <si>
    <t>[111]臺北市士林區福林里福林路240號</t>
  </si>
  <si>
    <t>[111]臺北市士林區至善路二段321號</t>
  </si>
  <si>
    <t>[111]臺北市士林區後港里中正路510號</t>
  </si>
  <si>
    <t>[111]臺北市士林區義信里承德路4段177號</t>
  </si>
  <si>
    <t>[111]臺北市士林區福德里中正路345號</t>
  </si>
  <si>
    <t>[111]臺北市士林區三玉里忠誠路二段51號</t>
  </si>
  <si>
    <t>[111]臺北市士林區臨溪里至善路二段360號</t>
  </si>
  <si>
    <t>[111]臺北市士林區陽明里仰德大道四段75號</t>
  </si>
  <si>
    <t>[111]臺北市士林區福安里延平北路七段250號</t>
  </si>
  <si>
    <t>[111]臺北市士林區天和里天母東路120號</t>
  </si>
  <si>
    <t>[103]臺北市大同區雙連里寧夏路59號</t>
  </si>
  <si>
    <t>[103]臺北市大同區承德路二段235號</t>
  </si>
  <si>
    <t>[103]臺北市大同區長安西路37之1號</t>
  </si>
  <si>
    <t>[103]臺北市大同區玉泉里西寧北路32號</t>
  </si>
  <si>
    <t>[103]臺北市大同區重慶北路三段1號</t>
  </si>
  <si>
    <t>[103]臺北市大同區至聖里大龍街187巷1號</t>
  </si>
  <si>
    <t>[103]臺北市大同區重慶里敦煌路19號</t>
  </si>
  <si>
    <t>[106]臺北市大安區和安里信義路3段143號</t>
  </si>
  <si>
    <t>[106]臺北市大安區和安里建國南路1段275號</t>
  </si>
  <si>
    <t>[106]臺北市大安區芳和里臥龍街100號</t>
  </si>
  <si>
    <t>[106]臺北市大安區芳和里臥龍街170號</t>
  </si>
  <si>
    <t>[106]臺北市大安區敦安里仁愛路四段130號</t>
  </si>
  <si>
    <t>[106]臺北市大安區四維路156號</t>
  </si>
  <si>
    <t>[106]臺北市大安區福住里新生南路二段32號</t>
  </si>
  <si>
    <t>[106]臺北市大安區忠孝東路三段248巷30號</t>
  </si>
  <si>
    <t>[106]臺北市大安區羅斯福路四段113巷13號</t>
  </si>
  <si>
    <t>[106]臺北市大安區建國南路二段269號</t>
  </si>
  <si>
    <t>[104]臺北市中山區中央里長春路167號</t>
  </si>
  <si>
    <t>[104]臺北市中山區劍潭里北安路420號</t>
  </si>
  <si>
    <t>[104]臺北市中山區興亞里松江路70巷11號</t>
  </si>
  <si>
    <t>[104]臺北市中山區劍潭里明水路325號</t>
  </si>
  <si>
    <t>[104]臺北市中山區聚葉里林森北路511號</t>
  </si>
  <si>
    <t>[104]臺北市中山區下埤里復興北路430巷1號</t>
  </si>
  <si>
    <t>[104]臺北市中山區樂群二路262號</t>
  </si>
  <si>
    <t>[100]臺北市中正區林興里汀州路三段4號</t>
  </si>
  <si>
    <t>[100]臺北市中正區中華路二段465號</t>
  </si>
  <si>
    <t>[100]臺北市中正區公園路21號</t>
  </si>
  <si>
    <t>[100]臺北市中正區新營里愛國東路158號</t>
  </si>
  <si>
    <t>[114]臺北市內湖區紫星里成功路三段61號</t>
  </si>
  <si>
    <t>[114]臺北市內湖區湖濱里內湖路2段314號</t>
  </si>
  <si>
    <t>[114]臺北市內湖區紫陽里陽光街1號</t>
  </si>
  <si>
    <t>[114]臺北市內湖區內湖路一段629巷42號</t>
  </si>
  <si>
    <t>[114]臺北市內湖區湖興里民權東路六段45號</t>
  </si>
  <si>
    <t>[114]臺北市內湖區西湖里環山路一段27號</t>
  </si>
  <si>
    <t>[114]臺北市內湖區樂康里康樂街131號</t>
  </si>
  <si>
    <t>[114]臺北市內湖區葫洲里康寧路三段60號</t>
  </si>
  <si>
    <t>[116]臺北市文山區政大一街353號</t>
  </si>
  <si>
    <t>[116]臺北市文山區老泉里老泉街26巷3號</t>
  </si>
  <si>
    <t>[116]臺北市文山區木新里保儀路127號</t>
  </si>
  <si>
    <t>[116]臺北市文山區興隆路3段115巷1號</t>
  </si>
  <si>
    <t>[116]臺北市文山區木柵路三段102巷12號</t>
  </si>
  <si>
    <t>[116]臺北市文山區樟林里辛亥路七段67號</t>
  </si>
  <si>
    <t>[116]臺北市文山區指南里指南路三段2巷14號</t>
  </si>
  <si>
    <t>[116]臺北市文山區景華里景中街27號</t>
  </si>
  <si>
    <t>[116]臺北市文山區興旺里福興路80號</t>
  </si>
  <si>
    <t>[116]臺北市文山區景華里景興路46巷2號</t>
  </si>
  <si>
    <t>[112]臺北市北投區中心里珠海路50號</t>
  </si>
  <si>
    <t>[112]臺北市北投區北投路二段55號</t>
  </si>
  <si>
    <t>[112]臺北市北投區溫泉里溫泉路62號</t>
  </si>
  <si>
    <t>[112]臺北市北投區林泉里新民路10號</t>
  </si>
  <si>
    <t>[112]臺北市北投區建民里明德路50號</t>
  </si>
  <si>
    <t>[112]臺北市北投區一德里中央北路四段48號</t>
  </si>
  <si>
    <t>[112]臺北市北投區吉利里石牌路一段139號</t>
  </si>
  <si>
    <t>[112]臺北市北投區關渡里知行路212號</t>
  </si>
  <si>
    <t>[105]臺北市松山區鵬程里健康路325巷7號</t>
  </si>
  <si>
    <t>[105]臺北市松山區八德路四段101號</t>
  </si>
  <si>
    <t>[105]臺北市松山區介壽里延壽街401號</t>
  </si>
  <si>
    <t>[105]臺北市松山區新東里新東街30巷1號</t>
  </si>
  <si>
    <t>[105]臺北市松山區復興北路361巷7號</t>
  </si>
  <si>
    <t>[105]臺北市松山區南京東路三段300號</t>
  </si>
  <si>
    <t>[110]臺北市信義區松德路168巷15號</t>
  </si>
  <si>
    <t>[110]臺北市信義區四育里8鄰松隆路161號</t>
  </si>
  <si>
    <t>[110]臺北市信義區福德街221巷15號</t>
  </si>
  <si>
    <t>[110]臺北市信義區松仁路158巷1號</t>
  </si>
  <si>
    <t>[115]臺北市南港區西新里向陽路21號</t>
  </si>
  <si>
    <t>[115]臺北市南港區新富里富康街1巷24號</t>
  </si>
  <si>
    <t>[115]臺北市南港區成福里東新街108巷23號</t>
  </si>
  <si>
    <t>[108]臺北市萬華區綠堤里長順街2號</t>
  </si>
  <si>
    <t>[108]臺北市萬華區日善里西藏路201號</t>
  </si>
  <si>
    <t>[108]臺北市萬華區和德里興義街2號</t>
  </si>
  <si>
    <t>[108]臺北市萬華區富裕里南寧路46號</t>
  </si>
  <si>
    <t>[965]臺東縣大武鄉大武村復興路1號</t>
  </si>
  <si>
    <t>[963]臺東縣太麻里鄉大王村德輝路18號</t>
  </si>
  <si>
    <t>[963]臺東縣太麻里鄉金崙村77號</t>
  </si>
  <si>
    <t>[961]臺東縣成功鎮中正路1號</t>
  </si>
  <si>
    <t>[958]臺東縣池上鄉新興村力學路88號</t>
  </si>
  <si>
    <t>[954]臺東縣卑南鄉明峰村忠孝路2號</t>
  </si>
  <si>
    <t>[953]臺東縣延平鄉桃源村昇平路178號</t>
  </si>
  <si>
    <t>[959]臺東縣東河鄉都蘭村398號</t>
  </si>
  <si>
    <t>[959]臺東縣東河鄉北源村3鄰30號</t>
  </si>
  <si>
    <t>[962]臺東縣長濱鄉長濱村15鄰180號</t>
  </si>
  <si>
    <t>[957]臺東縣海端鄉海端村山界1號</t>
  </si>
  <si>
    <t>[955]臺東縣鹿野鄉龍田村光榮路38號</t>
  </si>
  <si>
    <t>[955]臺東縣鹿野鄉瑞和村瑞景路三段1號</t>
  </si>
  <si>
    <t>[951]臺東縣綠島鄉中寮村4號</t>
  </si>
  <si>
    <t>[950]臺東縣臺東市體中路1號</t>
  </si>
  <si>
    <t>[950]臺東縣臺東市中興路四段485號</t>
  </si>
  <si>
    <t>[950]臺東縣臺東市新生路641巷64號</t>
  </si>
  <si>
    <t>[950]臺東縣臺東市中華路一段719巷51號</t>
  </si>
  <si>
    <t>[950]臺東縣臺東市仁七街1號</t>
  </si>
  <si>
    <t>[950]臺東縣臺東市更生北路766號</t>
  </si>
  <si>
    <t>[950]臺東縣臺東市中興路四段611巷56弄27號</t>
  </si>
  <si>
    <t>[950]臺東縣臺東市青海路三段680號</t>
  </si>
  <si>
    <t>[956]臺東縣關山鎮崁頂路22號</t>
  </si>
  <si>
    <t>[952]臺東縣蘭嶼鄉椰油村37號</t>
  </si>
  <si>
    <t>[724]臺南市七股區大埕里315號</t>
  </si>
  <si>
    <t>[724]臺南市七股區義合里74之2號</t>
  </si>
  <si>
    <t>[735]臺南市下營區中山路一段412號</t>
  </si>
  <si>
    <t>[742]臺南市大內區內江里319之1號</t>
  </si>
  <si>
    <t>[743]臺南市山上區山上里130號</t>
  </si>
  <si>
    <t>[700]臺南市中西區府前路一段239號</t>
  </si>
  <si>
    <t>[700]臺南市中西區南寧街45號</t>
  </si>
  <si>
    <t>[717]臺南市仁德區民安路一段363號</t>
  </si>
  <si>
    <t>[717]臺南市仁德區保安里中正路一段185號</t>
  </si>
  <si>
    <t>[734]臺南市六甲區民權街43號</t>
  </si>
  <si>
    <t>[727]臺南市北門區北門里井仔腳1-1號</t>
  </si>
  <si>
    <t>[704]臺南市北區北園街87巷64號</t>
  </si>
  <si>
    <t>[704]臺南市北區開元路444號</t>
  </si>
  <si>
    <t>[704]臺南市北區西門路三段223號</t>
  </si>
  <si>
    <t>[704]臺南市北區和緯路一段2號</t>
  </si>
  <si>
    <t>[704]臺南市北區公園路750號</t>
  </si>
  <si>
    <t>[704]臺南市北區文賢一路2號</t>
  </si>
  <si>
    <t>[713]臺南市左鎮區中正里170號</t>
  </si>
  <si>
    <t>[710]臺南市永康區三民里水漾路110號</t>
  </si>
  <si>
    <t>[710]臺南市永康區文賢街68巷1號</t>
  </si>
  <si>
    <t>[710]臺南市永康區忠孝路74號</t>
  </si>
  <si>
    <t>[710]臺南市永康區中山路43號</t>
  </si>
  <si>
    <t>[710]臺南市永康區東橋十街1號</t>
  </si>
  <si>
    <t>[714]臺南市玉井區大成路152號</t>
  </si>
  <si>
    <t>[732]臺南市白河區昇安里三間厝220號</t>
  </si>
  <si>
    <t>[708]臺南市安平區建平五街111號</t>
  </si>
  <si>
    <t>[708]臺南市安平區怡平路8號</t>
  </si>
  <si>
    <t>[708]臺南市安平區慶平路687號</t>
  </si>
  <si>
    <t>[745]臺南市安定區安加里262之1號</t>
  </si>
  <si>
    <t>[709]臺南市安南區長溪路一段76號</t>
  </si>
  <si>
    <t>[709]臺南市安南區安中路五段265號</t>
  </si>
  <si>
    <t>[709]臺南市安南區安中路三段252號</t>
  </si>
  <si>
    <t>[709]臺南市安南區安和路三段227號</t>
  </si>
  <si>
    <t>[709]臺南市安南區安和路五段84巷66號</t>
  </si>
  <si>
    <t>[709]臺南市安南區安富街166號</t>
  </si>
  <si>
    <t>[723]臺南市西港區慶安路229號</t>
  </si>
  <si>
    <t>[723]臺南市西港區文化路41號</t>
  </si>
  <si>
    <t>[722]臺南市佳里區安南路523號</t>
  </si>
  <si>
    <t>[722]臺南市佳里區民安里新宅34之1號</t>
  </si>
  <si>
    <t>[720]臺南市官田區隆田里三民路29號</t>
  </si>
  <si>
    <t>[733]臺南市東山區東中里青葉路一段132號</t>
  </si>
  <si>
    <t>[733]臺南市東山區東原里瓦厝70號</t>
  </si>
  <si>
    <t>[701]臺南市東區林森路二段79號</t>
  </si>
  <si>
    <t>[701]臺南市東區勝利路41號</t>
  </si>
  <si>
    <t>[701]臺南市東區德光街106號</t>
  </si>
  <si>
    <t>[701]臺南市東區林森路二段260號</t>
  </si>
  <si>
    <t>[701]臺南市東區崇善路151號</t>
  </si>
  <si>
    <t>[701]臺南市東區裕文路62號</t>
  </si>
  <si>
    <t>[701]臺南市東區崇明路700號</t>
  </si>
  <si>
    <t>[716]臺南市南化區南化里227號</t>
  </si>
  <si>
    <t>[702]臺南市南區萬年路167號</t>
  </si>
  <si>
    <t>[702]臺南市南區西門路一段306號</t>
  </si>
  <si>
    <t>[702]臺南市南區新孝路87號</t>
  </si>
  <si>
    <t>[731]臺南市後壁區嘉苳里124之20號</t>
  </si>
  <si>
    <t>[731]臺南市後壁區長短樹里8鄰長短樹8之3號</t>
  </si>
  <si>
    <t>[736]臺南市柳營區東昇里中山東路二段956號</t>
  </si>
  <si>
    <t>[725]臺南市將軍區忠嘉里昌平1之1號</t>
  </si>
  <si>
    <t>[721]臺南市麻豆區井東里磚子井141號</t>
  </si>
  <si>
    <t>[721]臺南市麻豆區南勢里36號</t>
  </si>
  <si>
    <t>[741]臺南市善化區溪美里656號</t>
  </si>
  <si>
    <t>[712]臺南市新化區中興路722號</t>
  </si>
  <si>
    <t>[744]臺南市新市區西拉雅大道888巷1號</t>
  </si>
  <si>
    <t>[744]臺南市新市區民族路76號</t>
  </si>
  <si>
    <t>[730]臺南市新營區中興路62號</t>
  </si>
  <si>
    <t>[730]臺南市新營區大同路86號</t>
  </si>
  <si>
    <t>[730]臺南市新營區民治路65號</t>
  </si>
  <si>
    <t>[730]臺南市新營區太北里140之21號</t>
  </si>
  <si>
    <t>[730]臺南市新營區民治東路30號</t>
  </si>
  <si>
    <t>[715]臺南市楠西區中興路107號</t>
  </si>
  <si>
    <t>[726]臺南市學甲區華宗路540號</t>
  </si>
  <si>
    <t>[719]臺南市龍崎區崎頂里新市子258號</t>
  </si>
  <si>
    <t>[711]臺南市歸仁區文化里文化街二段2號</t>
  </si>
  <si>
    <t>[711]臺南市歸仁區武東里歸仁六路2號</t>
  </si>
  <si>
    <t>[718]臺南市關廟區中山路二段172號</t>
  </si>
  <si>
    <t>[737]臺南市鹽水區橋南里忠孝路73號</t>
  </si>
  <si>
    <t>[737]臺南市鹽水區三福路63號</t>
  </si>
  <si>
    <t>[883]澎湖縣七美鄉中和村4號</t>
  </si>
  <si>
    <t>[884]澎湖縣白沙鄉鎮海村60號</t>
  </si>
  <si>
    <t>[884]澎湖縣白沙鄉赤崁村294號</t>
  </si>
  <si>
    <t>[884]澎湖縣白沙鄉吉貝村185號</t>
  </si>
  <si>
    <t>[884]澎湖縣白沙鄉鳥嶼村1號</t>
  </si>
  <si>
    <t>[881]澎湖縣西嶼鄉池東村213號</t>
  </si>
  <si>
    <t>[880]澎湖縣馬公市西文里中華路326號</t>
  </si>
  <si>
    <t>[880]澎湖縣馬公市光華里101號</t>
  </si>
  <si>
    <t>[880]澎湖縣馬公市五德里41號</t>
  </si>
  <si>
    <t>[880]澎湖縣馬公市文光路17號</t>
  </si>
  <si>
    <t>[882]澎湖縣望安鄉西安村36之1號</t>
  </si>
  <si>
    <t>[882]澎湖縣望安鄉將軍村12之7號</t>
  </si>
  <si>
    <t>[885]澎湖縣湖西鄉湖西村43之1號</t>
  </si>
  <si>
    <t>[885]澎湖縣湖西鄉許家村1之1號</t>
  </si>
  <si>
    <t>[269]宜蘭縣冬山鄉廣興路117號</t>
  </si>
  <si>
    <t>高級中等學校</t>
  </si>
  <si>
    <t>[260]宜蘭縣宜蘭市女中路二段355號</t>
  </si>
  <si>
    <t>[260]宜蘭縣宜蘭市復興路三段8號</t>
  </si>
  <si>
    <t>[260]宜蘭縣宜蘭市延平路50號</t>
  </si>
  <si>
    <t>[261]宜蘭縣頭城鎮新興路111號</t>
  </si>
  <si>
    <t>[265]宜蘭縣羅東鎮公正路324號</t>
  </si>
  <si>
    <t>[265]宜蘭縣羅東鎮中山路4段360號</t>
  </si>
  <si>
    <t>[270]宜蘭縣蘇澳鎮蘇港路213號</t>
  </si>
  <si>
    <t>[981]花蓮縣玉里鎮中華路424號</t>
  </si>
  <si>
    <t>[976]花蓮縣光復鄉林森路100號</t>
  </si>
  <si>
    <t>[973]花蓮縣吉安鄉吉安村吉興四街101號</t>
  </si>
  <si>
    <t>[970]花蓮縣花蓮市菁華街2號</t>
  </si>
  <si>
    <t>[970]花蓮縣花蓮市民權路42號</t>
  </si>
  <si>
    <t>[970]花蓮縣花蓮市建國路161號</t>
  </si>
  <si>
    <t>[970]花蓮縣花蓮市府前路27號</t>
  </si>
  <si>
    <t>[970]花蓮縣花蓮市中山路418號</t>
  </si>
  <si>
    <t>[970]花蓮縣花蓮市中山路一段200號</t>
  </si>
  <si>
    <t>[970]花蓮縣花蓮市達固湖灣大路21號</t>
  </si>
  <si>
    <t>[975]花蓮縣鳳林鎮八德路62號</t>
  </si>
  <si>
    <t>[893]金門縣金城鎮光前路94號</t>
  </si>
  <si>
    <t>[891]金門縣金湖鎮新市里復興路1之11號</t>
  </si>
  <si>
    <t>[546]南投縣仁愛鄉大同村山農巷27號</t>
  </si>
  <si>
    <t>[553]南投縣水里鄉南湖路2號</t>
  </si>
  <si>
    <t>[557]南投縣竹山鎮下橫街253號</t>
  </si>
  <si>
    <t>[540]南投縣南投市建國路137號</t>
  </si>
  <si>
    <t>[540]南投縣南投市中興新村中學路2號</t>
  </si>
  <si>
    <t>[540]南投縣南投市三興里彰南路一段993號</t>
  </si>
  <si>
    <t>[540]南投縣南投市樂利路200號</t>
  </si>
  <si>
    <t>[545]南投縣埔里鎮鐵山路1-6號</t>
  </si>
  <si>
    <t>[545]南投縣埔里鎮中山路一段435號</t>
  </si>
  <si>
    <t>[542]南投縣草屯鎮芬草路二段736號</t>
  </si>
  <si>
    <t>[912]屏東縣內埔鄉水門村成功路83號</t>
  </si>
  <si>
    <t>[931]屏東縣佳冬鄉佳冬村佳農街67號</t>
  </si>
  <si>
    <t>[928]屏東縣東港鎮豐漁街66號</t>
  </si>
  <si>
    <t>[900]屏東縣屏東市仁愛路94號</t>
  </si>
  <si>
    <t>[900]屏東縣屏東市忠孝路231號</t>
  </si>
  <si>
    <t>[900]屏東縣屏東市建國路25號</t>
  </si>
  <si>
    <t>[900]屏東縣屏東市豐田里民學路100號</t>
  </si>
  <si>
    <t>[900]屏東縣屏東市民生東路12號</t>
  </si>
  <si>
    <t>[946]屏東縣恆春鎮恒南路38號</t>
  </si>
  <si>
    <t>[920]屏東縣潮州鎮中山路11號</t>
  </si>
  <si>
    <t>[920]屏東縣潮州鎮太平路224號</t>
  </si>
  <si>
    <t>[907]屏東縣鹽埔鄉彭厝村莒光路168號</t>
  </si>
  <si>
    <t>[364]苗栗縣大湖鄉大寮村竹高屋68號</t>
  </si>
  <si>
    <t>[350]苗栗縣竹南鎮中正路98號</t>
  </si>
  <si>
    <t>[350]苗栗縣竹南鎮大營路211號</t>
  </si>
  <si>
    <t>[360]苗栗縣苗栗市至公路183號</t>
  </si>
  <si>
    <t>[360]苗栗縣苗栗市經國路二段491號</t>
  </si>
  <si>
    <t>[360]苗栗縣苗栗市電台街7號</t>
  </si>
  <si>
    <t>[360]苗栗縣苗栗市水源里育民街37號</t>
  </si>
  <si>
    <t>[358]苗栗縣苑裡鎮育才街100號</t>
  </si>
  <si>
    <t>[358]苗栗縣苑裡鎮房裡里南房75之1號</t>
  </si>
  <si>
    <t>[357]苗栗縣通霄鎮五北里74之1號</t>
  </si>
  <si>
    <t>[334]桃園市八德區永豐路563號</t>
  </si>
  <si>
    <t>[337]桃園市大園區永興路142號</t>
  </si>
  <si>
    <t>[337]桃園市大園區大成路二段8號</t>
  </si>
  <si>
    <t>[335]桃園市大溪區康莊路645號</t>
  </si>
  <si>
    <t>[335]桃園市大溪區康莊路641號</t>
  </si>
  <si>
    <t>[320]桃園市中壢區三光路115號</t>
  </si>
  <si>
    <t>[320]桃園市中壢區中園路447號</t>
  </si>
  <si>
    <t>[320]桃園市中壢區成章四街120號</t>
  </si>
  <si>
    <t>[320]桃園市中壢區中央西路二段141巷100號</t>
  </si>
  <si>
    <t>[320]桃園市中壢區德育路36號</t>
  </si>
  <si>
    <t>[324]桃園市平鎮區育達路160號</t>
  </si>
  <si>
    <t>[324]桃園市平鎮區環南路三段100號</t>
  </si>
  <si>
    <t>[330]桃園市桃園區成功路二段144號</t>
  </si>
  <si>
    <t>[330]桃園市桃園區成功路三段38號</t>
  </si>
  <si>
    <t>[330]桃園市桃園區中山路889號</t>
  </si>
  <si>
    <t>[330]桃園市桃園區德壽街8號</t>
  </si>
  <si>
    <t>[326]桃園市楊梅區(埔心)永平路480號</t>
  </si>
  <si>
    <t>[326]桃園市楊梅區高獅路5號</t>
  </si>
  <si>
    <t>[325]桃園市龍潭區上林里中原路一段50號</t>
  </si>
  <si>
    <t>[325]桃園市龍潭區神龍路155號</t>
  </si>
  <si>
    <t>[333]桃園市龜山區自由街40號</t>
  </si>
  <si>
    <t>[333]桃園市龜山區新興里明德路162巷100號</t>
  </si>
  <si>
    <t>[333]桃園市龜山區大同路23號</t>
  </si>
  <si>
    <t>[338]桃園市蘆竹區五福里仁愛路2段1號</t>
  </si>
  <si>
    <t>[807]高雄市三民區建興路116號</t>
  </si>
  <si>
    <t>[807]高雄市三民區建國三路50號</t>
  </si>
  <si>
    <t>[807]高雄市三民區金鼎路81號</t>
  </si>
  <si>
    <t>[807]高雄市三民區建工路419號</t>
  </si>
  <si>
    <t>[831]高雄市大寮區鳳屏一路217號</t>
  </si>
  <si>
    <t>[831]高雄市大寮區會社里正氣路79號</t>
  </si>
  <si>
    <t>[831]高雄市大寮區鳳林三路19巷44號</t>
  </si>
  <si>
    <t>[840]高雄市大樹區學城路一段6號</t>
  </si>
  <si>
    <t>[812]高雄市小港區學府路117號</t>
  </si>
  <si>
    <t>[813]高雄市左營區海功路55號</t>
  </si>
  <si>
    <t>[813]高雄市左營區文慈路99號</t>
  </si>
  <si>
    <t>[813]高雄市左營區左營大路1號</t>
  </si>
  <si>
    <t>[813]高雄市左營區裕誠路1102號</t>
  </si>
  <si>
    <t>[820]高雄市岡山區公園路52號</t>
  </si>
  <si>
    <t>[820]高雄市岡山區壽天里岡山路533號</t>
  </si>
  <si>
    <t>[801]高雄市前金區五福三路122號</t>
  </si>
  <si>
    <t>[806]高雄市前鎮區鎮中路132號</t>
  </si>
  <si>
    <t>[806]高雄市前鎮區光華二路80號</t>
  </si>
  <si>
    <t>[843]高雄市美濃區中興路二段275號</t>
  </si>
  <si>
    <t>[852]高雄市茄萣區濱海路四段66號</t>
  </si>
  <si>
    <t>[802]高雄市苓雅區三多一路186號</t>
  </si>
  <si>
    <t>[800]高雄市新興區五福二路3號</t>
  </si>
  <si>
    <t>[811]高雄市楠梓區藍昌路416號</t>
  </si>
  <si>
    <t>[811]高雄市楠梓區清豐路19號</t>
  </si>
  <si>
    <t>[804]高雄市鼓山區美術館路89號</t>
  </si>
  <si>
    <t>[842]高雄市旗山區東平里樹人路21號</t>
  </si>
  <si>
    <t>[842]高雄市旗山區旗甲路一段195號</t>
  </si>
  <si>
    <t>[830]高雄市鳳山區光復路二段130號</t>
  </si>
  <si>
    <t>[830]高雄市鳳山區新富路257號</t>
  </si>
  <si>
    <t>[830]高雄市鳳山區文衡路51號</t>
  </si>
  <si>
    <t>[825]高雄市橋頭區東林里芋寮路1號</t>
  </si>
  <si>
    <t>[206]基隆市七堵區東新街22號</t>
  </si>
  <si>
    <t>[202]基隆市中正區祥豐街246號</t>
  </si>
  <si>
    <t>[201]基隆市信義區東信路324號</t>
  </si>
  <si>
    <t>[201]基隆市信義區信二路264號</t>
  </si>
  <si>
    <t>[201]基隆市信義區培德路73號</t>
  </si>
  <si>
    <t>[205]基隆市暖暖區源遠路20號</t>
  </si>
  <si>
    <t>[209]連江縣南竿鄉介壽村374號</t>
  </si>
  <si>
    <t>[633]雲林縣土庫鎮中央路2號</t>
  </si>
  <si>
    <t>[640]雲林縣斗六市民生路224號</t>
  </si>
  <si>
    <t>[640]雲林縣斗六市成功路120號</t>
  </si>
  <si>
    <t>[630]雲林縣斗南鎮大同路400號</t>
  </si>
  <si>
    <t>[651]雲林縣北港鎮成功路26號</t>
  </si>
  <si>
    <t>[651]雲林縣北港鎮太平路80號</t>
  </si>
  <si>
    <t>[651]雲林縣北港鎮大同路647號</t>
  </si>
  <si>
    <t>[648]雲林縣西螺鎮大同路4號</t>
  </si>
  <si>
    <t>[643]雲林縣林內鄉烏麻村長源201號</t>
  </si>
  <si>
    <t>[632]雲林縣虎尾鎮光復路222號</t>
  </si>
  <si>
    <t>[632]雲林縣虎尾鎮公安里博愛路65號</t>
  </si>
  <si>
    <t>[632]雲林縣虎尾鎮成平街21號</t>
  </si>
  <si>
    <t>[241]新北市三重區忠孝路三段93巷12號</t>
  </si>
  <si>
    <t>[241]新北市三重區中正北路560巷38號</t>
  </si>
  <si>
    <t>[241]新北市三重區五谷王北街141巷1號</t>
  </si>
  <si>
    <t>[241]新北市三重區三信路1號</t>
  </si>
  <si>
    <t>[241]新北市三重區中正北路163號</t>
  </si>
  <si>
    <t>[236]新北市土城區學府路一段241號</t>
  </si>
  <si>
    <t>[235]新北市中和區連城路460號</t>
  </si>
  <si>
    <t>[234]新北市永和區秀朗路一段201號</t>
  </si>
  <si>
    <t>[234]新北市永和區中正路100號</t>
  </si>
  <si>
    <t>[244]新北市林口區仁愛路二段173號</t>
  </si>
  <si>
    <t>[220]新北市板橋區四川路一段391號</t>
  </si>
  <si>
    <t>[220]新北市板橋區南雅南路二段1號</t>
  </si>
  <si>
    <t>[220]新北市板橋區文化路一段25號</t>
  </si>
  <si>
    <t>[243]新北市泰山區辭修路7號</t>
  </si>
  <si>
    <t>[228]新北市貢寮區美豐里雞母嶺街6-6號</t>
  </si>
  <si>
    <t>[251]新北市淡水區商工路307號</t>
  </si>
  <si>
    <t>[231]新北市新店區文化路42號</t>
  </si>
  <si>
    <t>[231]新北市新店區文中路53巷10號</t>
  </si>
  <si>
    <t>[231]新北市新店區民生路45號</t>
  </si>
  <si>
    <t>[231]新北市新店區中央路93號</t>
  </si>
  <si>
    <t>[242]新北市新莊區中平路135號</t>
  </si>
  <si>
    <t>[224]新北市瑞芳區瑞芳街60號</t>
  </si>
  <si>
    <t>[207]新北市萬里區瑪鋉路15號</t>
  </si>
  <si>
    <t>[238]新北市樹林區大安路216號</t>
  </si>
  <si>
    <t>[239]新北市鶯歌區中正三路154號</t>
  </si>
  <si>
    <t>[300]新竹市東區中華路二段270號</t>
  </si>
  <si>
    <t>[300]新竹市東區學府路36號</t>
  </si>
  <si>
    <t>[300]新竹市東區學府路128號</t>
  </si>
  <si>
    <t>[300]新竹市東區中華路二段2號</t>
  </si>
  <si>
    <t>[300]新竹市東區光復路一段257號</t>
  </si>
  <si>
    <t>[302]新竹縣竹北市中央路3號</t>
  </si>
  <si>
    <t>[310]新竹縣竹東鎮大林路2號</t>
  </si>
  <si>
    <t>[306]新竹縣關西鎮東安里中山東路2號</t>
  </si>
  <si>
    <t>[600]嘉義市西區垂楊路243號</t>
  </si>
  <si>
    <t>[600]嘉義市東區大雅路二段738號</t>
  </si>
  <si>
    <t>[600]嘉義市東區光彩街69號</t>
  </si>
  <si>
    <t>[600]嘉義市東區彌陀路174號</t>
  </si>
  <si>
    <t>[600]嘉義市東區中山路7號</t>
  </si>
  <si>
    <t>[600]嘉義市東區體育路7號</t>
  </si>
  <si>
    <t>[600]嘉義市東區立仁路235號</t>
  </si>
  <si>
    <t>[600]嘉義市東區宣信街252號</t>
  </si>
  <si>
    <t>[608]嘉義縣水上鄉萬能路1號</t>
  </si>
  <si>
    <t>[621]嘉義縣民雄鄉文隆村81號</t>
  </si>
  <si>
    <t>[613]嘉義縣朴子市大鄉里253號</t>
  </si>
  <si>
    <t>[616]嘉義縣新港鄉宮後村藝高路1號</t>
  </si>
  <si>
    <t>[526]彰化縣二林鎮豐田里斗苑路四段500號</t>
  </si>
  <si>
    <t>[521]彰化縣北斗鎮大道里學府路50號</t>
  </si>
  <si>
    <t>[512]彰化縣永靖鄉永北村永坡路101號</t>
  </si>
  <si>
    <t>[520]彰化縣田中鎮中南路二段277號</t>
  </si>
  <si>
    <t>[504]彰化縣秀水鄉福安村中山路364號</t>
  </si>
  <si>
    <t>[510]彰化縣員林市靜修路79號</t>
  </si>
  <si>
    <t>[510]彰化縣員林市員水路二段313號</t>
  </si>
  <si>
    <t>[510]彰化縣員林市育英路103號</t>
  </si>
  <si>
    <t>[510]彰化縣員林市中正路56號</t>
  </si>
  <si>
    <t>[510]彰化縣員林市山腳路二段206號</t>
  </si>
  <si>
    <t>[505]彰化縣鹿港鎮東石里中山路661號</t>
  </si>
  <si>
    <t>[514]彰化縣溪湖鎮湖東里大溪路二段86號</t>
  </si>
  <si>
    <t>[500]彰化縣彰化市光復路62號</t>
  </si>
  <si>
    <t>[500]彰化縣彰化市介壽里中興路78號</t>
  </si>
  <si>
    <t>[500]彰化縣彰化市和調里工校街1號</t>
  </si>
  <si>
    <t>[500]彰化縣彰化市華陽里南郭路一段326號</t>
  </si>
  <si>
    <t>[437]臺中市大甲區甲東路512號</t>
  </si>
  <si>
    <t>[437]臺中市大甲區中山路一段720號</t>
  </si>
  <si>
    <t>[437]臺中市大甲區頂店里開元路71號</t>
  </si>
  <si>
    <t>[412]臺中市大里區東榮路369號</t>
  </si>
  <si>
    <t>[412]臺中市大里區中湖路100號</t>
  </si>
  <si>
    <t>[411]臺中市太平區光德路388號</t>
  </si>
  <si>
    <t>[411]臺中市太平區東平路18號</t>
  </si>
  <si>
    <t>[404]臺中市北區育才街2號</t>
  </si>
  <si>
    <t>[404]臺中市北區英士路109號</t>
  </si>
  <si>
    <t>[407]臺中市西屯區東大路一段555號</t>
  </si>
  <si>
    <t>[407]臺中市西屯區寧夏路240號</t>
  </si>
  <si>
    <t>[403]臺中市西區自由路一段95號</t>
  </si>
  <si>
    <t>[433]臺中市沙鹿區臺灣大道7段823號</t>
  </si>
  <si>
    <t>[401]臺中市東區台中路283號</t>
  </si>
  <si>
    <t>[401]臺中市東區和平街50號</t>
  </si>
  <si>
    <t>[423]臺中市東勢區東崎路四段399號</t>
  </si>
  <si>
    <t>[423]臺中市東勢區東關路6段1328號</t>
  </si>
  <si>
    <t>[402]臺中市南區高工路191號</t>
  </si>
  <si>
    <t>[436]臺中市清水區中航路三段1號</t>
  </si>
  <si>
    <t>[436]臺中市清水區中山路90號</t>
  </si>
  <si>
    <t>[420]臺中市豐原區水源路150號</t>
  </si>
  <si>
    <t>[420]臺中市豐原區圓環南路50號</t>
  </si>
  <si>
    <t>[413]臺中市霧峰區萊園路91號</t>
  </si>
  <si>
    <t>[413]臺中市霧峰區中正路1222號</t>
  </si>
  <si>
    <t>[111]臺北市士林區建業路73巷8號</t>
  </si>
  <si>
    <t>[111]臺北市士林區後港里士商路150號</t>
  </si>
  <si>
    <t>[103]臺北市大同區國昌里民權西路225巷24號</t>
  </si>
  <si>
    <t>[103]臺北市大同區建泰里南京西路64巷17號</t>
  </si>
  <si>
    <t>[103]臺北市大同區保安里承德路3段336號</t>
  </si>
  <si>
    <t>[106]臺北市大安區光明里杭州南路2段1號</t>
  </si>
  <si>
    <t>[106]臺北市大安區信義路四段186巷8號</t>
  </si>
  <si>
    <t>[106]臺北市大安區基隆路2段172號</t>
  </si>
  <si>
    <t>[106]臺北市大安區復興南路2段148巷24號</t>
  </si>
  <si>
    <t>[106]臺北市大安區龍圖里復興南路2段52號</t>
  </si>
  <si>
    <t>[104]臺北市中山區聚英里中山北路3段40號</t>
  </si>
  <si>
    <t>[104]臺北市中山區新生北路三段55號</t>
  </si>
  <si>
    <t>[104]臺北市中山區力行里長安東路2段141號</t>
  </si>
  <si>
    <t>[100]臺北市中正區板溪里汀州路二段143號</t>
  </si>
  <si>
    <t>[100]臺北市中正區東門里濟南路1段6號</t>
  </si>
  <si>
    <t>[100]臺北市中正區富水里汀州路3段58號</t>
  </si>
  <si>
    <t>[100]臺北市中正區龍光里南海路56號</t>
  </si>
  <si>
    <t>[100]臺北市中正區幸福里濟南路1段71號</t>
  </si>
  <si>
    <t>[100]臺北市中正區建國里重慶南路1段165號</t>
  </si>
  <si>
    <t>[114]臺北市內湖區紫陽里成功路3段70號</t>
  </si>
  <si>
    <t>[114]臺北市內湖區紫陽里文德路218號</t>
  </si>
  <si>
    <t>[114]臺北市內湖區環山路二段100號</t>
  </si>
  <si>
    <t>[114]臺北市內湖區康寧路三段220號</t>
  </si>
  <si>
    <t>[114]臺北市內湖區港墘里內湖路1段520號</t>
  </si>
  <si>
    <t>[116]臺北市文山區景美里羅斯福路6段336號</t>
  </si>
  <si>
    <t>[116]臺北市文山區萬興里秀明路2段175號</t>
  </si>
  <si>
    <t>[116]臺北市文山區木新路三段312號</t>
  </si>
  <si>
    <t>[116]臺北市文山區試院路2號</t>
  </si>
  <si>
    <t>[116]臺北市文山區木柵路四段77號</t>
  </si>
  <si>
    <t>[112]臺北市北投區泉源路221號</t>
  </si>
  <si>
    <t>[112]臺北市北投區復興四路70號</t>
  </si>
  <si>
    <t>[112]臺北市北投區文林北路77號</t>
  </si>
  <si>
    <t>[110]臺北市信義區忠孝東路5段790巷27號</t>
  </si>
  <si>
    <t>[110]臺北市信義區基隆路一段156號</t>
  </si>
  <si>
    <t>[110]臺北市信義區松隆里松山路654號</t>
  </si>
  <si>
    <t>[110]臺北市信義區松山路655號</t>
  </si>
  <si>
    <t>[110]臺北市信義區忠孝東路5段236巷15號</t>
  </si>
  <si>
    <t>[115]臺北市南港區重陽路366號</t>
  </si>
  <si>
    <t>[115]臺北市南港區南港里興中路29號</t>
  </si>
  <si>
    <t>[108]臺北市萬華區日善里西藏路213號</t>
  </si>
  <si>
    <t>[961]臺東縣成功鎮太平路52號</t>
  </si>
  <si>
    <t>[950]臺東縣臺東市四維路一段690號</t>
  </si>
  <si>
    <t>[950]臺東縣臺東市中華路一段721號</t>
  </si>
  <si>
    <t>[950]臺東縣臺東市正氣路440號</t>
  </si>
  <si>
    <t>[950]臺東縣臺東市中興路一段560號</t>
  </si>
  <si>
    <t>[956]臺東縣關山鎮民權路58號</t>
  </si>
  <si>
    <t>[700]臺南市中西區大埔街97號</t>
  </si>
  <si>
    <t>[700]臺南市中西區健康路一段342號</t>
  </si>
  <si>
    <t>[700]臺南市中西區永福路一段149號</t>
  </si>
  <si>
    <t>[704]臺南市北區北門路二段125號</t>
  </si>
  <si>
    <t>[710]臺南市永康區中山南路948號</t>
  </si>
  <si>
    <t>[710]臺南市永康區中山南路193號</t>
  </si>
  <si>
    <t>[714]臺南市玉井區中山路1-1號</t>
  </si>
  <si>
    <t>[732]臺南市白河區永安里新興路528號</t>
  </si>
  <si>
    <t>[708]臺南市安平區世平路1號</t>
  </si>
  <si>
    <t>[722]臺南市佳里區六安里269號</t>
  </si>
  <si>
    <t>[722]臺南市佳里區六安里117號</t>
  </si>
  <si>
    <t>[720]臺南市官田區官田里423號</t>
  </si>
  <si>
    <t>[701]臺南市東區民族路一段1號</t>
  </si>
  <si>
    <t>[701]臺南市東區長榮路二段135號</t>
  </si>
  <si>
    <t>[701]臺南市東區裕農路801號</t>
  </si>
  <si>
    <t>[702]臺南市南區健康路一段327號</t>
  </si>
  <si>
    <t>[702]臺南市南區新都路20號</t>
  </si>
  <si>
    <t>[702]臺南市南區大成路一段5號</t>
  </si>
  <si>
    <t>[731]臺南市後壁區嘉苳里下茄苳132號</t>
  </si>
  <si>
    <t>[736]臺南市柳營區柳營132-12號</t>
  </si>
  <si>
    <t>[721]臺南市麻豆區和平路9號</t>
  </si>
  <si>
    <t>[721]臺南市麻豆區南勢里南勢1號</t>
  </si>
  <si>
    <t>[741]臺南市善化區大成路195號</t>
  </si>
  <si>
    <t>[712]臺南市新化區忠孝路2號</t>
  </si>
  <si>
    <t>[712]臺南市新化區東榮里信義路54號</t>
  </si>
  <si>
    <t>[730]臺南市新營區民權路101號</t>
  </si>
  <si>
    <t>[730]臺南市新營區中正路68號</t>
  </si>
  <si>
    <t>[730]臺南市新營區健康路211號</t>
  </si>
  <si>
    <t>[711]臺南市歸仁區中正北路一段148號</t>
  </si>
  <si>
    <t>[880]澎湖縣馬公市中華路369號</t>
  </si>
  <si>
    <t>[880]澎湖縣馬公市中興里民族路63號</t>
  </si>
  <si>
    <t>[266]宜蘭縣三星鄉三星路二段265巷100號</t>
  </si>
  <si>
    <t>大專校院</t>
  </si>
  <si>
    <t>[260]宜蘭縣宜蘭市神農路一段1號</t>
  </si>
  <si>
    <t>[262]宜蘭縣礁溪鄉林美村林尾路160號</t>
  </si>
  <si>
    <t>[970]花蓮縣花蓮市中央路三段701號</t>
  </si>
  <si>
    <t>[970]花蓮縣花蓮市建國路二段880號</t>
  </si>
  <si>
    <t>[971]花蓮縣新城鄉大漢村樹人街1號</t>
  </si>
  <si>
    <t>[974]花蓮縣壽豐鄉志學村大學路二段1號</t>
  </si>
  <si>
    <t>[892]金門縣金寧鄉大學路1號</t>
  </si>
  <si>
    <t>[545]南投縣埔里鎮大學路1號</t>
  </si>
  <si>
    <t>[542]南投縣草屯鎮中正路568號</t>
  </si>
  <si>
    <t>[912]屏東縣內埔鄉老埤村學府路1號</t>
  </si>
  <si>
    <t>[912]屏東縣內埔鄉美和村屏光路23號</t>
  </si>
  <si>
    <t>[926]屏東縣南州鄉三民路367號</t>
  </si>
  <si>
    <t>[900]屏東縣屏東市民生路4-18號</t>
  </si>
  <si>
    <t>[907]屏東縣鹽埔鄉新二村維新路20號</t>
  </si>
  <si>
    <t>[356]苗栗縣後龍鎮溪洲里7鄰砂崙湖79之9號</t>
  </si>
  <si>
    <t>[360]苗栗縣苗栗市恭敬里聯大1號</t>
  </si>
  <si>
    <t>[361]苗栗縣造橋鄉談文村學府路168號</t>
  </si>
  <si>
    <t>[320]桃園市中壢區中大路300號</t>
  </si>
  <si>
    <t>[320]桃園市中壢區中北路200號</t>
  </si>
  <si>
    <t>[320]桃園市中壢區遠東路135號</t>
  </si>
  <si>
    <t>[320]桃園市中壢區健行路229號</t>
  </si>
  <si>
    <t>[320]桃園市中壢區萬能路1號</t>
  </si>
  <si>
    <t>[320]桃園市中壢區中山東路三段414號</t>
  </si>
  <si>
    <t>[325]桃園市龍潭區中豐路高平段418號</t>
  </si>
  <si>
    <t>[333]桃園市龜山區文化一路250號</t>
  </si>
  <si>
    <t>[333]桃園市龜山區文化一路259號</t>
  </si>
  <si>
    <t>[333]桃園市龜山區萬壽路一段300號</t>
  </si>
  <si>
    <t>[338]桃園市蘆竹區開南路1號</t>
  </si>
  <si>
    <t>[807]高雄市三民區建工路415號</t>
  </si>
  <si>
    <t>[807]高雄市三民區十全一路100號</t>
  </si>
  <si>
    <t>[807]高雄市三民區民族一路900號</t>
  </si>
  <si>
    <t>[807]高雄市三民區大昌二路420巷15號</t>
  </si>
  <si>
    <t>[831]高雄市大寮區進學路151號</t>
  </si>
  <si>
    <t>[831]高雄市大寮區琉球里至學路288號</t>
  </si>
  <si>
    <t>[840]高雄市大樹區三和里學城路一段1號</t>
  </si>
  <si>
    <t>[812]高雄市小港區松和路1號</t>
  </si>
  <si>
    <t>[802]高雄市苓雅區和平一路116號</t>
  </si>
  <si>
    <t>[833]高雄市鳥松區澄清路840號</t>
  </si>
  <si>
    <t>[829]高雄市湖內區東方路110號</t>
  </si>
  <si>
    <t>[811]高雄市楠梓區高雄大學路700號</t>
  </si>
  <si>
    <t>[821]高雄市路竹區中山路1821號</t>
  </si>
  <si>
    <t>[821]高雄市路竹區環球路452號</t>
  </si>
  <si>
    <t>[804]高雄市鼓山區蓮海路70號</t>
  </si>
  <si>
    <t>[824]高雄市燕巢區橫山路59號</t>
  </si>
  <si>
    <t>[203]基隆市中山區復興路336號</t>
  </si>
  <si>
    <t>[202]基隆市中正區北寧路2號</t>
  </si>
  <si>
    <t>[201]基隆市信義區義七路40號</t>
  </si>
  <si>
    <t>[640]雲林縣斗六市大學路三段123號</t>
  </si>
  <si>
    <t>[640]雲林縣斗六市嘉東里鎮南路1221號</t>
  </si>
  <si>
    <t>[632]雲林縣虎尾鎮文化路64號</t>
  </si>
  <si>
    <t>[252]新北市三芝區中正路三段46號</t>
  </si>
  <si>
    <t>[237]新北市三峽區大學路151號</t>
  </si>
  <si>
    <t>[236]新北市土城區青雲路380巷1號</t>
  </si>
  <si>
    <t>[235]新北市中和區工專路111號</t>
  </si>
  <si>
    <t>[223]新北市石碇區華梵路1號</t>
  </si>
  <si>
    <t>[244]新北市林口區粉寮路一段101號</t>
  </si>
  <si>
    <t>[220]新北市板橋區大觀路一段59號</t>
  </si>
  <si>
    <t>[220]新北市板橋區文化路一段313號</t>
  </si>
  <si>
    <t>[220]新北市板橋區四川路二段58號</t>
  </si>
  <si>
    <t>[208]新北市金山區西湖里法鼓路700號</t>
  </si>
  <si>
    <t>[243]新北市泰山區貴子里工專路84號</t>
  </si>
  <si>
    <t>[243]新北市泰山區泰林路三段22號</t>
  </si>
  <si>
    <t>[251]新北市淡水區英專路151號</t>
  </si>
  <si>
    <t>[251]新北市淡水區真理街32號</t>
  </si>
  <si>
    <t>[251]新北市淡水區淡金路四段499號</t>
  </si>
  <si>
    <t>[251]新北市淡水區濱海路三段150號</t>
  </si>
  <si>
    <t>[222]新北市深坑區北深路三段152號</t>
  </si>
  <si>
    <t>[231]新北市新店區安忠路99號</t>
  </si>
  <si>
    <t>[242]新北市新莊區中正路510號</t>
  </si>
  <si>
    <t>[300]新竹市東區光復路二段101號</t>
  </si>
  <si>
    <t>[300]新竹市東區大學路1001號</t>
  </si>
  <si>
    <t>[300]新竹市香山區東香里五福路二段707號</t>
  </si>
  <si>
    <t>[300]新竹市香山區東香里玄奘路48號</t>
  </si>
  <si>
    <t>[300]新竹市香山區元培街306號</t>
  </si>
  <si>
    <t>[307]新竹縣芎林鄉大華路1號</t>
  </si>
  <si>
    <t>[304]新竹縣新豐鄉新興路1號</t>
  </si>
  <si>
    <t>[600]嘉義市東區鹿寮里學府路300號</t>
  </si>
  <si>
    <t>[600]嘉義市東區彌陀路253號</t>
  </si>
  <si>
    <t>[622]嘉義縣大林鎮南華路一段55號</t>
  </si>
  <si>
    <t>[622]嘉義縣大林鎮湖北里大湖1之10號</t>
  </si>
  <si>
    <t>[621]嘉義縣民雄鄉三興村7鄰大學路一段168號</t>
  </si>
  <si>
    <t>[621]嘉義縣民雄鄉建國路二段117號</t>
  </si>
  <si>
    <t>[515]彰化縣大村鄉學府路168號</t>
  </si>
  <si>
    <t>[510]彰化縣員林市山腳路三段2巷6號</t>
  </si>
  <si>
    <t>[523]彰化縣埤頭鄉文化路369號</t>
  </si>
  <si>
    <t>[500]彰化縣彰化市進德路1號</t>
  </si>
  <si>
    <t>[500]彰化縣彰化市介壽北路1號</t>
  </si>
  <si>
    <t>[412]臺中市大里區工業路11號</t>
  </si>
  <si>
    <t>[411]臺中市太平區坪林里中山路二段57號</t>
  </si>
  <si>
    <t>[406]臺中市北屯區經貿路一段100號</t>
  </si>
  <si>
    <t>[406]臺中市北屯區?子路666號</t>
  </si>
  <si>
    <t>[404]臺中市北區雙十路一段16號</t>
  </si>
  <si>
    <t>[404]臺中市北區三民路三段129號</t>
  </si>
  <si>
    <t>[407]臺中市西屯區文華路100號</t>
  </si>
  <si>
    <t>[407]臺中市西屯區僑光路100號</t>
  </si>
  <si>
    <t>[403]臺中市西區民生路140號</t>
  </si>
  <si>
    <t>[433]臺中市沙鹿區臺灣大道七段200號</t>
  </si>
  <si>
    <t>[433]臺中市沙鹿區臺灣大道六段1018號</t>
  </si>
  <si>
    <t>[408]臺中市南屯區嶺東路1號</t>
  </si>
  <si>
    <t>[402]臺中市南區興大路145號</t>
  </si>
  <si>
    <t>[402]臺中市南區建國北路一段110號</t>
  </si>
  <si>
    <t>[413]臺中市霧峰區吉峰東路168號</t>
  </si>
  <si>
    <t>[413]臺中市霧峰區柳豐路500號</t>
  </si>
  <si>
    <t>[111]臺北市士林區臨溪路70號</t>
  </si>
  <si>
    <t>[111]臺北市士林區華岡路55號</t>
  </si>
  <si>
    <t>[111]臺北市士林區中山北路五段250號</t>
  </si>
  <si>
    <t>[106]臺北市大安區羅斯福路四段1號</t>
  </si>
  <si>
    <t>[106]臺北市大安區和平東路一段162號</t>
  </si>
  <si>
    <t>[106]臺北市大安區基隆路四段43號</t>
  </si>
  <si>
    <t>[106]臺北市大安區忠孝東路三段1號</t>
  </si>
  <si>
    <t>[106]臺北市大安區和平東路二段134號</t>
  </si>
  <si>
    <t>[104]臺北市中山區大直街70號</t>
  </si>
  <si>
    <t>[104]臺北市中山區中山北路三段40號</t>
  </si>
  <si>
    <t>[100]臺北市中正區愛國西路1號</t>
  </si>
  <si>
    <t>[114]臺北市內湖區環山路一段56號</t>
  </si>
  <si>
    <t>[114]臺北市內湖區康寧路三段75巷137號</t>
  </si>
  <si>
    <t>[116]臺北市文山區指南路二段64號</t>
  </si>
  <si>
    <t>[116]臺北市文山區木柵路一段17巷1號</t>
  </si>
  <si>
    <t>[112]臺北市北投區學園路1號</t>
  </si>
  <si>
    <t>[112]臺北市北投區明德路365號</t>
  </si>
  <si>
    <t>[112]臺北市北投區學園路2號</t>
  </si>
  <si>
    <t>[112]臺北市北投區聖景路92號</t>
  </si>
  <si>
    <t>[110]臺北市信義區吳興街250號</t>
  </si>
  <si>
    <t>[115]臺北市南港區研究院路三段245號</t>
  </si>
  <si>
    <t>[950]臺東縣臺東市大學路二段369號</t>
  </si>
  <si>
    <t>[950]臺東縣臺東市正氣北路889號</t>
  </si>
  <si>
    <t>[700]臺南市中西區樹林街二段33號</t>
  </si>
  <si>
    <t>[700]臺南市中西區民族路二段78號</t>
  </si>
  <si>
    <t>[717]臺南市仁德區二仁路一段60號</t>
  </si>
  <si>
    <t>[717]臺南市仁德區文華一街89號</t>
  </si>
  <si>
    <t>[710]臺南市永康區尚頂里南臺街1號</t>
  </si>
  <si>
    <t>[710]臺南市永康區崑大路195號</t>
  </si>
  <si>
    <t>[710]臺南市永康區中正路529號</t>
  </si>
  <si>
    <t>[709]臺南市安南區台江大道三段600號</t>
  </si>
  <si>
    <t>[720]臺南市官田區大崎里大崎66號</t>
  </si>
  <si>
    <t>[701]臺南市東區大學路1號</t>
  </si>
  <si>
    <t>[736]臺南市柳營區中山東路二段1116號</t>
  </si>
  <si>
    <t>[721]臺南市麻豆區南勢里168號</t>
  </si>
  <si>
    <t>[744]臺南市新市區中華路49號</t>
  </si>
  <si>
    <t>[711]臺南市歸仁區長大路1號</t>
  </si>
  <si>
    <t>[880]澎湖縣馬公市六合路300號</t>
  </si>
  <si>
    <t>[540]南投縣南投市文化路705巷667號</t>
  </si>
  <si>
    <t>宗教研修學院</t>
  </si>
  <si>
    <t>[545]南投縣埔里鎮鯉魚路25-8號</t>
  </si>
  <si>
    <t>[334]桃園市八德區長安街53號</t>
  </si>
  <si>
    <t>[844]高雄市六龜區新寮里三民路81號</t>
  </si>
  <si>
    <t>[251]新北市淡水區自強路51號</t>
  </si>
  <si>
    <t>[111]臺北市士林區仰德大道二段二巷20號</t>
  </si>
  <si>
    <t>[110]臺北市信義區吳興街394巷1號</t>
  </si>
  <si>
    <t>[701]臺南市東區東門路一段117號</t>
  </si>
  <si>
    <t>[812]高雄市小港區大業北路436號</t>
  </si>
  <si>
    <t>空大及大專校院附設進修學校</t>
  </si>
  <si>
    <t>[247]新北市蘆洲區中正路172號</t>
  </si>
  <si>
    <t>[268]宜蘭縣五結鄉國民中路22之20號</t>
  </si>
  <si>
    <t>特殊教育學校</t>
  </si>
  <si>
    <t>[973]花蓮縣吉安鄉宜昌村六鄰中山路二段2號</t>
  </si>
  <si>
    <t>[540]南投縣南投市中興新村仁德路200號</t>
  </si>
  <si>
    <t>[920]屏東縣潮州鎮光春路311號</t>
  </si>
  <si>
    <t>[360]苗栗市經國路4段825號</t>
  </si>
  <si>
    <t>[330]桃園市桃園區德壽街10號</t>
  </si>
  <si>
    <t>[814]高雄市仁武區八卦里澄觀路 1389 號</t>
  </si>
  <si>
    <t>[806]高雄市前鎮區復興三路3號</t>
  </si>
  <si>
    <t>[802]高雄市苓雅區憲政路233巷2號</t>
  </si>
  <si>
    <t>[811]高雄市楠梓區德民路211號</t>
  </si>
  <si>
    <t>[206]基隆市七堵區堵南街20號</t>
  </si>
  <si>
    <t>[630]雲林縣斗南鎮新崙路100號</t>
  </si>
  <si>
    <t>[244]新北市林口區文化北路一段425號</t>
  </si>
  <si>
    <t>[302]新竹縣竹北市光明六路東二段201號</t>
  </si>
  <si>
    <t>[600]嘉義市西區世賢路二段123號</t>
  </si>
  <si>
    <t>[508]彰化縣和美鎮鹿和路六段115號</t>
  </si>
  <si>
    <t>[511]彰化縣社頭鄉中山路一段306號</t>
  </si>
  <si>
    <t>[428]臺中市大雅區雅潭路四段336號</t>
  </si>
  <si>
    <t>[421]臺中市后里區三豐路三段936號</t>
  </si>
  <si>
    <t>[407]臺中市西屯區協和里安和路1號</t>
  </si>
  <si>
    <t>[408]臺中市南屯區公益路二段296號</t>
  </si>
  <si>
    <t>[111]臺北市士林區忠誠路二段207巷3號</t>
  </si>
  <si>
    <t>[111]臺北市士林區忠誠路二段207巷1號</t>
  </si>
  <si>
    <t>[103]臺北市大同區重慶北路三段320號</t>
  </si>
  <si>
    <t>[116]臺北市文山區秀明路一段169號</t>
  </si>
  <si>
    <t>[950]臺東縣臺東市中興路三段401巷170號</t>
  </si>
  <si>
    <t>[709]臺南市安南區長和街二段74號</t>
  </si>
  <si>
    <t>[712]臺南市新化區信義路52號</t>
  </si>
  <si>
    <r>
      <t>I</t>
    </r>
    <r>
      <rPr>
        <sz val="10"/>
        <color indexed="8"/>
        <rFont val="Calibri"/>
        <family val="2"/>
      </rPr>
      <t>ndex</t>
    </r>
    <phoneticPr fontId="5" type="noConversion"/>
  </si>
  <si>
    <t>Rows</t>
    <phoneticPr fontId="5" type="noConversion"/>
  </si>
  <si>
    <r>
      <t>R</t>
    </r>
    <r>
      <rPr>
        <sz val="10"/>
        <color indexed="8"/>
        <rFont val="Calibri"/>
        <family val="2"/>
      </rPr>
      <t>esult</t>
    </r>
    <phoneticPr fontId="5" type="noConversion"/>
  </si>
  <si>
    <t>Target</t>
    <phoneticPr fontId="5" type="noConversion"/>
  </si>
  <si>
    <t>011C71</t>
  </si>
  <si>
    <t>361B09</t>
  </si>
  <si>
    <t>351B09</t>
  </si>
  <si>
    <t>1R09</t>
  </si>
  <si>
    <t>1R06</t>
  </si>
  <si>
    <t>1R08</t>
  </si>
  <si>
    <t>1R04</t>
  </si>
  <si>
    <t>1R03</t>
  </si>
  <si>
    <t>1R05</t>
  </si>
  <si>
    <t>1R02</t>
  </si>
  <si>
    <t>1R07</t>
  </si>
  <si>
    <t>3A01</t>
  </si>
  <si>
    <t>0A01</t>
  </si>
  <si>
    <t>020F01</t>
  </si>
  <si>
    <t>150F01</t>
  </si>
  <si>
    <t>080F01</t>
  </si>
  <si>
    <t>130F01</t>
  </si>
  <si>
    <t>050F01</t>
  </si>
  <si>
    <t>033F01</t>
  </si>
  <si>
    <t>124F01</t>
  </si>
  <si>
    <t>593F01</t>
  </si>
  <si>
    <t>583F01</t>
  </si>
  <si>
    <t>543F01</t>
  </si>
  <si>
    <t>170F01</t>
  </si>
  <si>
    <t>090F01</t>
  </si>
  <si>
    <t>013F01</t>
  </si>
  <si>
    <t>040F01</t>
  </si>
  <si>
    <t>200F01</t>
  </si>
  <si>
    <t>070F01</t>
  </si>
  <si>
    <t>070F02</t>
  </si>
  <si>
    <t>061F01</t>
  </si>
  <si>
    <t>063F01</t>
  </si>
  <si>
    <t>193F01</t>
  </si>
  <si>
    <t>193F02</t>
  </si>
  <si>
    <t>413F01</t>
  </si>
  <si>
    <t>413F02</t>
  </si>
  <si>
    <t>363F01</t>
  </si>
  <si>
    <t>383F01</t>
  </si>
  <si>
    <t>140F01</t>
  </si>
  <si>
    <t>210F01</t>
  </si>
  <si>
    <t>110F01</t>
  </si>
  <si>
    <t>科系</t>
    <phoneticPr fontId="5" type="noConversion"/>
  </si>
  <si>
    <t>全表取代前文字</t>
    <phoneticPr fontId="5" type="noConversion"/>
  </si>
  <si>
    <t>全表取代後文字</t>
    <phoneticPr fontId="5" type="noConversion"/>
  </si>
  <si>
    <t> </t>
  </si>
  <si>
    <t>2001/12</t>
    <phoneticPr fontId="5" type="noConversion"/>
  </si>
  <si>
    <t>全表取代備註</t>
    <phoneticPr fontId="5" type="noConversion"/>
  </si>
  <si>
    <t>隱藏字元</t>
    <phoneticPr fontId="5" type="noConversion"/>
  </si>
  <si>
    <t>換行符號</t>
    <phoneticPr fontId="5" type="noConversion"/>
  </si>
  <si>
    <t>王小明</t>
    <phoneticPr fontId="5" type="noConversion"/>
  </si>
  <si>
    <t>總人數</t>
    <phoneticPr fontId="5" type="noConversion"/>
  </si>
  <si>
    <t>Xiao Ming</t>
    <phoneticPr fontId="5" type="noConversion"/>
  </si>
  <si>
    <r>
      <t xml:space="preserve">學號
</t>
    </r>
    <r>
      <rPr>
        <sz val="8"/>
        <color indexed="10"/>
        <rFont val="Microsoft JhengHei"/>
        <family val="2"/>
        <charset val="136"/>
      </rPr>
      <t>【註6】</t>
    </r>
    <phoneticPr fontId="5" type="noConversion"/>
  </si>
  <si>
    <t>牙體技術暨材料系</t>
  </si>
  <si>
    <t>兒童教育暨事業經營系</t>
  </si>
  <si>
    <t>醫學檢驗生物技術系</t>
  </si>
  <si>
    <t>醫療暨健康產業管理系</t>
  </si>
  <si>
    <t>護理系</t>
  </si>
  <si>
    <t>國際溝通英語系</t>
  </si>
  <si>
    <t>餐旅管理系</t>
  </si>
  <si>
    <t>光華高工</t>
  </si>
  <si>
    <t>室內設計科</t>
  </si>
  <si>
    <t>消防工程科</t>
  </si>
  <si>
    <t>資訊科</t>
  </si>
  <si>
    <t>電子科</t>
  </si>
  <si>
    <t>電機科</t>
  </si>
  <si>
    <t>製圖科</t>
  </si>
  <si>
    <t>機械科</t>
  </si>
  <si>
    <t>明台高中</t>
  </si>
  <si>
    <t>烘焙食品科</t>
  </si>
  <si>
    <t>資料處理科</t>
  </si>
  <si>
    <t>餐飲管理科</t>
  </si>
  <si>
    <t>國立卓蘭高級中等學校</t>
  </si>
  <si>
    <t>商經科</t>
  </si>
  <si>
    <t>國貿科</t>
  </si>
  <si>
    <t>應英科</t>
  </si>
  <si>
    <t>商業經營科</t>
  </si>
  <si>
    <t>國際貿易科</t>
  </si>
  <si>
    <t>會計事務科</t>
  </si>
  <si>
    <t>電子商務科</t>
  </si>
  <si>
    <t>應用英語科</t>
  </si>
  <si>
    <t>國立草屯高級商工職業學校</t>
  </si>
  <si>
    <t>資工系</t>
  </si>
  <si>
    <t>護理科</t>
  </si>
  <si>
    <t>二信高中</t>
  </si>
  <si>
    <t>應用外語科</t>
  </si>
  <si>
    <t>大興高級中學</t>
  </si>
  <si>
    <t>多媒體應用科</t>
  </si>
  <si>
    <t>汽車科</t>
  </si>
  <si>
    <t>飛機修護科</t>
  </si>
  <si>
    <t>時尚造型科</t>
  </si>
  <si>
    <t>電機修護科</t>
  </si>
  <si>
    <t>中山工商</t>
  </si>
  <si>
    <t>幼兒保育科</t>
  </si>
  <si>
    <t>多媒體技術科</t>
  </si>
  <si>
    <t>汽車修護科</t>
  </si>
  <si>
    <t>美容科</t>
  </si>
  <si>
    <t>美髮技術科技術科</t>
  </si>
  <si>
    <t>機電科</t>
  </si>
  <si>
    <t>餐飲技術科</t>
  </si>
  <si>
    <t>應用日語科</t>
  </si>
  <si>
    <t>觀光事業科</t>
  </si>
  <si>
    <t>中國科技大學(台北校區)</t>
  </si>
  <si>
    <t>土木防災系</t>
  </si>
  <si>
    <t>企業管理系</t>
  </si>
  <si>
    <t>行銷與流通管理系</t>
  </si>
  <si>
    <t>室內設計系</t>
  </si>
  <si>
    <t>建築系</t>
  </si>
  <si>
    <t>財金系</t>
  </si>
  <si>
    <t>財務金融系</t>
  </si>
  <si>
    <t>國際商務系</t>
  </si>
  <si>
    <t>視覺傳達設計系</t>
  </si>
  <si>
    <t>資訊工程系</t>
  </si>
  <si>
    <t>資訊管理系</t>
  </si>
  <si>
    <t>影視設計系</t>
  </si>
  <si>
    <t>數位多媒體設計系</t>
  </si>
  <si>
    <t>應用英語系</t>
  </si>
  <si>
    <t>觀光與休閒事業管理系</t>
  </si>
  <si>
    <t>中國科技大學(新竹校區)</t>
  </si>
  <si>
    <t>應用日語學系</t>
  </si>
  <si>
    <t>應智學程</t>
  </si>
  <si>
    <t>中壢家商</t>
  </si>
  <si>
    <t>生物醫學工程系</t>
  </si>
  <si>
    <t>餐飲管理系</t>
  </si>
  <si>
    <t>寵物保健系</t>
  </si>
  <si>
    <t>觀光科</t>
  </si>
  <si>
    <t>土木與空間資訊系</t>
  </si>
  <si>
    <t>電子工程系</t>
  </si>
  <si>
    <t>機械工程系</t>
  </si>
  <si>
    <t>永平工商</t>
  </si>
  <si>
    <t>餐飲科</t>
  </si>
  <si>
    <t>立志中學</t>
  </si>
  <si>
    <t>水電技術科</t>
  </si>
  <si>
    <t>電競科</t>
  </si>
  <si>
    <t>電競經營科</t>
  </si>
  <si>
    <t>明道中學</t>
  </si>
  <si>
    <t>休閒事業管理系</t>
  </si>
  <si>
    <t>表演藝術系</t>
  </si>
  <si>
    <t>創意產品設計系</t>
  </si>
  <si>
    <t>電機工程系</t>
  </si>
  <si>
    <t>數位媒體設計系</t>
  </si>
  <si>
    <t>餐旅管理系僑生產學攜手班</t>
  </si>
  <si>
    <t>治平高中</t>
  </si>
  <si>
    <t>綜合科</t>
  </si>
  <si>
    <t>長庚科技大學(林口校區)</t>
  </si>
  <si>
    <t>幼保系</t>
  </si>
  <si>
    <t>高照系</t>
  </si>
  <si>
    <t>長庚科技大學(嘉義分部)</t>
  </si>
  <si>
    <t>呼吸照護系</t>
  </si>
  <si>
    <t>長榮女中</t>
  </si>
  <si>
    <t>應用日語系</t>
  </si>
  <si>
    <t>觀光系</t>
  </si>
  <si>
    <t>多媒體設計系</t>
  </si>
  <si>
    <t>商務科技管理系</t>
  </si>
  <si>
    <t>國際貿易系</t>
  </si>
  <si>
    <t>會計資訊系</t>
  </si>
  <si>
    <t>耕莘健康管理專科學校(宜蘭校區)</t>
  </si>
  <si>
    <t>健康餐旅科</t>
  </si>
  <si>
    <t>耕莘健康管理專科學校(新店校區)</t>
  </si>
  <si>
    <t>口腔衛生與健康照護科</t>
  </si>
  <si>
    <t>化妝品應用與管理科</t>
  </si>
  <si>
    <t>嬰幼兒保育科</t>
  </si>
  <si>
    <t>能仁家商</t>
  </si>
  <si>
    <t>幼保科</t>
  </si>
  <si>
    <t>多媒體設計科</t>
  </si>
  <si>
    <t>演藝科</t>
  </si>
  <si>
    <t>廣告設計科</t>
  </si>
  <si>
    <t>馬偕學校財團法人馬偕醫護管理專科學校</t>
  </si>
  <si>
    <t>80學分班</t>
  </si>
  <si>
    <t>土木工程系</t>
  </si>
  <si>
    <t>工業管理系</t>
  </si>
  <si>
    <t>材料製造科技學位學程</t>
  </si>
  <si>
    <t>車輛工程系</t>
  </si>
  <si>
    <t>室內設計與管理系</t>
  </si>
  <si>
    <t>國際企業經營系</t>
  </si>
  <si>
    <t>啟英高中</t>
  </si>
  <si>
    <t>室設科</t>
  </si>
  <si>
    <t>廣設科</t>
  </si>
  <si>
    <t>國立水里高級商工職業學校</t>
  </si>
  <si>
    <t>國立北港高級中學</t>
  </si>
  <si>
    <t>國立玉井高級工商職業學校</t>
  </si>
  <si>
    <t>資訊工程學系</t>
  </si>
  <si>
    <t>電子工程學系</t>
  </si>
  <si>
    <t>電機工程學系</t>
  </si>
  <si>
    <t>機械與機電工程學系</t>
  </si>
  <si>
    <t>光電工程系</t>
  </si>
  <si>
    <t>材料科學與工程系</t>
  </si>
  <si>
    <t>動力機械工程系</t>
  </si>
  <si>
    <t>資訊工程系碩士班</t>
  </si>
  <si>
    <t>機械設計工程系</t>
  </si>
  <si>
    <t>國立金門高級農工職業學校</t>
  </si>
  <si>
    <t>銷售事務科</t>
  </si>
  <si>
    <t>國際管理學士學位學程</t>
  </si>
  <si>
    <t>智慧機器人學士學位學程</t>
  </si>
  <si>
    <t>國立新營高級中學</t>
  </si>
  <si>
    <t>流通管理科</t>
  </si>
  <si>
    <t>美顏技術科</t>
  </si>
  <si>
    <t>食品科</t>
  </si>
  <si>
    <t>國立嘉義高級商業職業學校</t>
  </si>
  <si>
    <t>國立臺北商業大學(桃園校區)</t>
  </si>
  <si>
    <t>商業設計管理系</t>
  </si>
  <si>
    <t>創意科技與產品設計系</t>
  </si>
  <si>
    <t>國立臺北商業大學(臺北校區)</t>
  </si>
  <si>
    <t>財政稅務系</t>
  </si>
  <si>
    <t>動力機械科</t>
  </si>
  <si>
    <t>餐旅管理科</t>
  </si>
  <si>
    <t>國立羅東高級工業職業學校</t>
  </si>
  <si>
    <t>康寧大學(台北校區)</t>
  </si>
  <si>
    <t>長期照顧與健康促進管理科</t>
  </si>
  <si>
    <t>美容保健科</t>
  </si>
  <si>
    <t>清傳高商</t>
  </si>
  <si>
    <t>行動商務與多媒體應用系</t>
  </si>
  <si>
    <t>旅遊管理系</t>
  </si>
  <si>
    <t>旅館管理系</t>
  </si>
  <si>
    <t>理財與稅務規劃系</t>
  </si>
  <si>
    <t>新北市立三重高級商工職業學校</t>
  </si>
  <si>
    <t>新北市立淡水高級商工職業學校</t>
  </si>
  <si>
    <t>控制科</t>
  </si>
  <si>
    <t>園藝科</t>
  </si>
  <si>
    <t>會計科</t>
  </si>
  <si>
    <t>新北市立新北高級工業職業學校</t>
  </si>
  <si>
    <t>新北市立福和國民中學</t>
  </si>
  <si>
    <t>新北市立樟樹國際實中</t>
  </si>
  <si>
    <t>多媒體動畫科</t>
  </si>
  <si>
    <t>流行服飾科</t>
  </si>
  <si>
    <t>新北市立蘆洲國民中學</t>
  </si>
  <si>
    <t>新北市立鶯歌工商</t>
  </si>
  <si>
    <t>門市科</t>
  </si>
  <si>
    <t>美工科</t>
  </si>
  <si>
    <t>陶工科</t>
  </si>
  <si>
    <t>資處科</t>
  </si>
  <si>
    <t>新北市私立南強工商</t>
  </si>
  <si>
    <t>新北市私立莊敬高級工業家事職業學校</t>
  </si>
  <si>
    <t>表演藝術科</t>
  </si>
  <si>
    <t>音樂科</t>
  </si>
  <si>
    <t>電影電視科</t>
  </si>
  <si>
    <t>新北市私立復興高級商工職業學校</t>
  </si>
  <si>
    <t>美術科</t>
  </si>
  <si>
    <t>新北市南山高級中學</t>
  </si>
  <si>
    <t>新北市原聲國際學院實驗教育機構</t>
  </si>
  <si>
    <t>新北市瑞芳高級工業職業學校</t>
  </si>
  <si>
    <t>新民高級中學</t>
  </si>
  <si>
    <t>新生學校財團法人新生醫護管理專科學校</t>
  </si>
  <si>
    <t>新竹市私立光復高中</t>
  </si>
  <si>
    <t>新竹市私立磐石高級中學</t>
  </si>
  <si>
    <t>高級中學普通科</t>
  </si>
  <si>
    <t>新竹縣立湖口高級中學</t>
  </si>
  <si>
    <t>新興高中</t>
  </si>
  <si>
    <t>日文科</t>
  </si>
  <si>
    <t>英文科</t>
  </si>
  <si>
    <t>休閒運動與觀光管理系</t>
  </si>
  <si>
    <t>樂齡福祉與健康促進系</t>
  </si>
  <si>
    <t>嘉藥學校財團法人嘉南藥理大學</t>
  </si>
  <si>
    <t>多媒體與遊戲發展系</t>
  </si>
  <si>
    <t>臺中市立神岡高工</t>
  </si>
  <si>
    <t>臺中市立臺中工業高級中等學校</t>
  </si>
  <si>
    <t>冷凍空調科</t>
  </si>
  <si>
    <t>圖文傳播科</t>
  </si>
  <si>
    <t>臺中市立霧峰農業工業高級中等學校</t>
  </si>
  <si>
    <t>食品加工科</t>
  </si>
  <si>
    <t>機械加工科</t>
  </si>
  <si>
    <t>臺中市私立宜寧高中</t>
  </si>
  <si>
    <t>臺中市私立慈明高中</t>
  </si>
  <si>
    <t>照顧服務科</t>
  </si>
  <si>
    <t>臺中市私立僑泰高級中學</t>
  </si>
  <si>
    <t>臺中市私立嶺東高級中學</t>
  </si>
  <si>
    <t>建築科</t>
  </si>
  <si>
    <t>旅遊事務科</t>
  </si>
  <si>
    <t>臺北市立大安高級工業職業學校</t>
  </si>
  <si>
    <t>冷凍科</t>
  </si>
  <si>
    <t>臺北市私立滬江高級中學</t>
  </si>
  <si>
    <t>航空電子科</t>
  </si>
  <si>
    <t>臺北市金甌女子高級中等學校</t>
  </si>
  <si>
    <t>休閒與遊憩事業管理系</t>
  </si>
  <si>
    <t>資訊科技與管理系</t>
  </si>
  <si>
    <t>應外系</t>
  </si>
  <si>
    <t>化妝品應用與管理系</t>
  </si>
  <si>
    <t>休閒運動管理系</t>
  </si>
  <si>
    <t>多媒體與遊戲發展管理系</t>
  </si>
  <si>
    <t>冷凍空調與能源系</t>
  </si>
  <si>
    <t>流行音樂產業管理系</t>
  </si>
  <si>
    <t>飛機修護系</t>
  </si>
  <si>
    <t>德育護理健康學院</t>
  </si>
  <si>
    <t>穀保家商</t>
  </si>
  <si>
    <t>服飾設計系</t>
  </si>
  <si>
    <t>時尚經營管理系</t>
  </si>
  <si>
    <t>數位多媒體系</t>
  </si>
  <si>
    <t>觀光休閒系</t>
  </si>
  <si>
    <t>旅運管理系</t>
  </si>
  <si>
    <t>時尚產業經營管理系</t>
  </si>
  <si>
    <t>商業設計系</t>
  </si>
  <si>
    <t>互動科技與多媒體技優領航專班</t>
  </si>
  <si>
    <t>文化創意與數位媒體設計系</t>
  </si>
  <si>
    <t>半導體工程系</t>
  </si>
  <si>
    <t>多媒體與遊戲發展科學系</t>
  </si>
  <si>
    <t>智慧商務技優領航專班</t>
  </si>
  <si>
    <t>資訊網路工程系</t>
  </si>
  <si>
    <t>數位行銷暨跨境商務系</t>
  </si>
  <si>
    <t>中國科技大學(台北校區)</t>
    <phoneticPr fontId="5" type="noConversion"/>
  </si>
  <si>
    <t>中國科技大學(新竹校區)</t>
    <phoneticPr fontId="5" type="noConversion"/>
  </si>
  <si>
    <t>中山工商</t>
    <phoneticPr fontId="5" type="noConversion"/>
  </si>
  <si>
    <t>光華高工</t>
    <phoneticPr fontId="5" type="noConversion"/>
  </si>
  <si>
    <t>明台高中</t>
    <phoneticPr fontId="5" type="noConversion"/>
  </si>
  <si>
    <t>二信高中</t>
    <phoneticPr fontId="5" type="noConversion"/>
  </si>
  <si>
    <t>臺中市明德中學</t>
    <phoneticPr fontId="5" type="noConversion"/>
  </si>
  <si>
    <t>臺北市大誠高中</t>
    <phoneticPr fontId="5" type="noConversion"/>
  </si>
  <si>
    <t>臺南市私立長榮中學</t>
    <phoneticPr fontId="5" type="noConversion"/>
  </si>
  <si>
    <t>永平工商</t>
    <phoneticPr fontId="5" type="noConversion"/>
  </si>
  <si>
    <r>
      <t>[333]</t>
    </r>
    <r>
      <rPr>
        <sz val="10"/>
        <color indexed="8"/>
        <rFont val="Calibri"/>
        <family val="2"/>
      </rPr>
      <t>桃園市龜山區文化一路</t>
    </r>
    <r>
      <rPr>
        <sz val="10"/>
        <color rgb="FF000000"/>
        <rFont val="Calibri"/>
        <family val="2"/>
        <scheme val="minor"/>
      </rPr>
      <t>261</t>
    </r>
    <r>
      <rPr>
        <sz val="10"/>
        <color indexed="8"/>
        <rFont val="Calibri"/>
        <family val="2"/>
      </rPr>
      <t>號</t>
    </r>
    <phoneticPr fontId="5" type="noConversion"/>
  </si>
  <si>
    <t>嘉義縣</t>
    <phoneticPr fontId="5" type="noConversion"/>
  </si>
  <si>
    <t>長庚科技大學(林口校區)</t>
    <phoneticPr fontId="5" type="noConversion"/>
  </si>
  <si>
    <t>長庚科技大學(嘉義分部)</t>
    <phoneticPr fontId="5" type="noConversion"/>
  </si>
  <si>
    <r>
      <t>[116]</t>
    </r>
    <r>
      <rPr>
        <sz val="10"/>
        <color indexed="8"/>
        <rFont val="Calibri"/>
        <family val="2"/>
      </rPr>
      <t>臺北市文山區興隆路三段</t>
    </r>
    <r>
      <rPr>
        <sz val="10"/>
        <color rgb="FF000000"/>
        <rFont val="Calibri"/>
        <family val="2"/>
        <scheme val="minor"/>
      </rPr>
      <t>56</t>
    </r>
    <r>
      <rPr>
        <sz val="10"/>
        <color indexed="8"/>
        <rFont val="Calibri"/>
        <family val="2"/>
      </rPr>
      <t>號</t>
    </r>
    <phoneticPr fontId="5" type="noConversion"/>
  </si>
  <si>
    <r>
      <t>[</t>
    </r>
    <r>
      <rPr>
        <sz val="10"/>
        <color rgb="FF000000"/>
        <rFont val="Calibri"/>
        <family val="2"/>
        <scheme val="minor"/>
      </rPr>
      <t>303</t>
    </r>
    <r>
      <rPr>
        <sz val="10"/>
        <color indexed="8"/>
        <rFont val="Calibri"/>
        <family val="2"/>
      </rPr>
      <t>]</t>
    </r>
    <r>
      <rPr>
        <sz val="10"/>
        <color indexed="8"/>
        <rFont val="Calibri"/>
        <family val="2"/>
      </rPr>
      <t>新竹縣湖口鄉中山路三段</t>
    </r>
    <r>
      <rPr>
        <sz val="10"/>
        <color rgb="FF000000"/>
        <rFont val="Calibri"/>
        <family val="2"/>
        <scheme val="minor"/>
      </rPr>
      <t>530</t>
    </r>
    <r>
      <rPr>
        <sz val="10"/>
        <color indexed="8"/>
        <rFont val="Calibri"/>
        <family val="2"/>
      </rPr>
      <t>號</t>
    </r>
    <phoneticPr fontId="5" type="noConversion"/>
  </si>
  <si>
    <t>新竹市</t>
    <phoneticPr fontId="5" type="noConversion"/>
  </si>
  <si>
    <t>湖口鄉</t>
    <phoneticPr fontId="5" type="noConversion"/>
  </si>
  <si>
    <t>長榮女中</t>
    <phoneticPr fontId="5" type="noConversion"/>
  </si>
  <si>
    <r>
      <t>[231]</t>
    </r>
    <r>
      <rPr>
        <sz val="10"/>
        <color indexed="8"/>
        <rFont val="Calibri"/>
        <family val="2"/>
      </rPr>
      <t>新北市新店區民族路</t>
    </r>
    <r>
      <rPr>
        <sz val="10"/>
        <color rgb="FF000000"/>
        <rFont val="Calibri"/>
        <family val="2"/>
        <scheme val="minor"/>
      </rPr>
      <t>112</t>
    </r>
    <r>
      <rPr>
        <sz val="10"/>
        <color indexed="8"/>
        <rFont val="Calibri"/>
        <family val="2"/>
      </rPr>
      <t>號</t>
    </r>
    <phoneticPr fontId="5" type="noConversion"/>
  </si>
  <si>
    <t>宜蘭縣</t>
    <phoneticPr fontId="5" type="noConversion"/>
  </si>
  <si>
    <t>三星鄉</t>
    <phoneticPr fontId="5" type="noConversion"/>
  </si>
  <si>
    <t>能仁家商</t>
    <phoneticPr fontId="5" type="noConversion"/>
  </si>
  <si>
    <r>
      <t>[100]</t>
    </r>
    <r>
      <rPr>
        <sz val="10"/>
        <color indexed="8"/>
        <rFont val="Calibri"/>
        <family val="2"/>
      </rPr>
      <t>臺北市中正區濟南路一段</t>
    </r>
    <r>
      <rPr>
        <sz val="10"/>
        <color rgb="FF000000"/>
        <rFont val="Calibri"/>
        <family val="2"/>
        <scheme val="minor"/>
      </rPr>
      <t>321</t>
    </r>
    <r>
      <rPr>
        <sz val="10"/>
        <color indexed="8"/>
        <rFont val="Calibri"/>
        <family val="2"/>
      </rPr>
      <t>號</t>
    </r>
    <phoneticPr fontId="5" type="noConversion"/>
  </si>
  <si>
    <r>
      <t>[324]</t>
    </r>
    <r>
      <rPr>
        <sz val="10"/>
        <color indexed="8"/>
        <rFont val="Calibri"/>
        <family val="2"/>
      </rPr>
      <t>桃園市平鎮區福龍路一段</t>
    </r>
    <r>
      <rPr>
        <sz val="10"/>
        <color rgb="FF000000"/>
        <rFont val="Calibri"/>
        <family val="2"/>
        <scheme val="minor"/>
      </rPr>
      <t>100</t>
    </r>
    <r>
      <rPr>
        <sz val="10"/>
        <color indexed="8"/>
        <rFont val="Calibri"/>
        <family val="2"/>
      </rPr>
      <t>號</t>
    </r>
    <phoneticPr fontId="5" type="noConversion"/>
  </si>
  <si>
    <t>桃園市</t>
    <phoneticPr fontId="5" type="noConversion"/>
  </si>
  <si>
    <t>平鎮區</t>
    <phoneticPr fontId="5" type="noConversion"/>
  </si>
  <si>
    <t>清傳高商</t>
    <phoneticPr fontId="5" type="noConversion"/>
  </si>
  <si>
    <r>
      <t>[266]</t>
    </r>
    <r>
      <rPr>
        <sz val="10"/>
        <color indexed="8"/>
        <rFont val="Calibri"/>
        <family val="2"/>
      </rPr>
      <t>宜蘭縣三星鄉尚武村健富路二段</t>
    </r>
    <r>
      <rPr>
        <sz val="10"/>
        <color rgb="FF000000"/>
        <rFont val="Calibri"/>
        <family val="2"/>
        <scheme val="minor"/>
      </rPr>
      <t>407</t>
    </r>
    <r>
      <rPr>
        <sz val="10"/>
        <color indexed="8"/>
        <rFont val="Calibri"/>
        <family val="2"/>
      </rPr>
      <t>號</t>
    </r>
    <phoneticPr fontId="5" type="noConversion"/>
  </si>
  <si>
    <r>
      <t>[613]</t>
    </r>
    <r>
      <rPr>
        <sz val="10"/>
        <color indexed="8"/>
        <rFont val="Calibri"/>
        <family val="2"/>
      </rPr>
      <t>嘉義縣朴子市嘉朴路西段</t>
    </r>
    <r>
      <rPr>
        <sz val="10"/>
        <color indexed="8"/>
        <rFont val="Calibri"/>
        <family val="2"/>
      </rPr>
      <t>2</t>
    </r>
    <r>
      <rPr>
        <sz val="10"/>
        <color indexed="8"/>
        <rFont val="Calibri"/>
        <family val="2"/>
      </rPr>
      <t>號</t>
    </r>
    <phoneticPr fontId="5" type="noConversion"/>
  </si>
  <si>
    <r>
      <t>[251]</t>
    </r>
    <r>
      <rPr>
        <sz val="10"/>
        <color indexed="8"/>
        <rFont val="Calibri"/>
        <family val="2"/>
      </rPr>
      <t>新北市淡水區自強路</t>
    </r>
    <r>
      <rPr>
        <sz val="10"/>
        <color indexed="8"/>
        <rFont val="Calibri"/>
        <family val="2"/>
      </rPr>
      <t>51</t>
    </r>
    <r>
      <rPr>
        <sz val="10"/>
        <color indexed="8"/>
        <rFont val="Calibri"/>
        <family val="2"/>
      </rPr>
      <t>號</t>
    </r>
    <phoneticPr fontId="5" type="noConversion"/>
  </si>
  <si>
    <t>新北市</t>
    <phoneticPr fontId="5" type="noConversion"/>
  </si>
  <si>
    <t>淡水區</t>
    <phoneticPr fontId="5" type="noConversion"/>
  </si>
  <si>
    <t>教育機構</t>
    <phoneticPr fontId="5" type="noConversion"/>
  </si>
  <si>
    <t>工業教育學系</t>
    <phoneticPr fontId="5" type="noConversion"/>
  </si>
  <si>
    <t>隱藏字元2</t>
    <phoneticPr fontId="5" type="noConversion"/>
  </si>
  <si>
    <t xml:space="preserve">  </t>
    <phoneticPr fontId="5" type="noConversion"/>
  </si>
  <si>
    <t>【註1】註冊帳號由大賽工作小組所提供。
【註2】請勿填入多餘空白字元(例如：學號、身分證號、密碼等文字之前後勿再輸入空白字元)並請再三檢視內容無誤，以免造成帳號無法使用。英文姓名註冊格式統一為：「英文名字(例如：Da Ming或Da-Ming)」+「英文姓氏(例如：Wang)」，例如：Da Ming Wang或Da-Ming Wang。
【註3】請注意:歷年曾獲各縣市菁英盃、專業英日文區域賽、全國賽或科學與科普專業英文區域賽、全國賽獎項者 (冠軍、亞軍、季軍、金腦獎) ,本屆請勿報名同組同類科*比賽!
【註4】身分證字號僅需填寫首字英文字母大寫及身分證後五碼即可，生日填寫年/月即可(格式限定文字)
【註5】為避免校名填寫不一致，造成後續推派晉級等檢核統計問題，本屆參賽學校校名將參考教育部網站資料為準，請先於下列方框中輸入校名搜尋關鍵字(例如：臺灣、大安)，第二列(含)以下的學校內容右側下拉清單將呈現相關校名可選擇。若發現校名有問題或查詢不到，請向本賽事工作小組反應調整。
【註6】報名資料填寫完畢，請按左上角(學號欄位標題最上方)的「check」鈕執行初步檢核，有疑慮的內容將以底色標示提醒留意修正。</t>
    <phoneticPr fontId="5" type="noConversion"/>
  </si>
  <si>
    <t>D55465</t>
    <phoneticPr fontId="5" type="noConversion"/>
  </si>
  <si>
    <t xml:space="preserve">
</t>
    <phoneticPr fontId="5" type="noConversion"/>
  </si>
  <si>
    <t>專業英日文校內賽報名表</t>
    <phoneticPr fontId="5" type="noConversion"/>
  </si>
  <si>
    <t>專業英文詞彙組(永續發展與管理ESG)</t>
  </si>
  <si>
    <t>專業英文詞彙組(永續發展與管理ESG)</t>
    <phoneticPr fontId="8" type="noConversion"/>
  </si>
  <si>
    <r>
      <t xml:space="preserve">學校
</t>
    </r>
    <r>
      <rPr>
        <sz val="8"/>
        <color indexed="10"/>
        <rFont val="Microsoft JhengHei"/>
        <family val="2"/>
        <charset val="136"/>
      </rPr>
      <t>(於下列方框中輸入校名搜尋關鍵字)【註5】</t>
    </r>
    <phoneticPr fontId="5" type="noConversion"/>
  </si>
  <si>
    <t>41312111</t>
    <phoneticPr fontId="5" type="noConversion"/>
  </si>
  <si>
    <t>Wang</t>
    <phoneticPr fontId="5" type="noConversion"/>
  </si>
  <si>
    <t>632雲林縣虎尾鎮文化路64號</t>
    <phoneticPr fontId="5" type="noConversion"/>
  </si>
  <si>
    <t>X</t>
    <phoneticPr fontId="5" type="noConversion"/>
  </si>
  <si>
    <t>雲林縣</t>
    <phoneticPr fontId="5" type="noConversion"/>
  </si>
  <si>
    <t>虎尾鎮</t>
    <phoneticPr fontId="5" type="noConversion"/>
  </si>
  <si>
    <t>範例</t>
    <phoneticPr fontId="5" type="noConversion"/>
  </si>
  <si>
    <t>國立虎尾科技大學</t>
    <phoneticPr fontId="5" type="noConversion"/>
  </si>
  <si>
    <t>光電工程系</t>
    <phoneticPr fontId="5" type="noConversion"/>
  </si>
  <si>
    <t>*請再次確認身分證字號英文大寫加身分證末五碼是否正確</t>
    <phoneticPr fontId="5" type="noConversion"/>
  </si>
  <si>
    <t>國立虎尾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</si>
</sst>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yy/mm/dd"/>
    <numFmt numFmtId="177" formatCode="[DBNum1][$-404]General"/>
  </numFmts>
  <fonts count="29">
    <font>
      <sz val="10"/>
      <color rgb="FF000000"/>
      <name val="Calibri"/>
      <family val="2"/>
      <scheme val="minor"/>
    </font>
    <font>
      <sz val="8"/>
      <color indexed="8"/>
      <name val="Microsoft JhengHei"/>
      <family val="2"/>
      <charset val="136"/>
    </font>
    <font>
      <sz val="12"/>
      <color indexed="8"/>
      <name val="Microsoft JhengHei"/>
      <family val="2"/>
      <charset val="136"/>
    </font>
    <font>
      <sz val="8"/>
      <color indexed="10"/>
      <name val="微軟正黑體"/>
      <family val="2"/>
      <charset val="136"/>
    </font>
    <font>
      <b/>
      <sz val="8"/>
      <color indexed="10"/>
      <name val="微軟正黑體"/>
      <family val="2"/>
      <charset val="136"/>
    </font>
    <font>
      <sz val="9"/>
      <name val="Calibri"/>
      <family val="2"/>
    </font>
    <font>
      <sz val="8"/>
      <color indexed="10"/>
      <name val="Microsoft JhengHei"/>
      <family val="2"/>
      <charset val="136"/>
    </font>
    <font>
      <sz val="9"/>
      <name val="細明體"/>
      <family val="3"/>
      <charset val="136"/>
    </font>
    <font>
      <sz val="9"/>
      <name val="Calibri"/>
      <family val="2"/>
    </font>
    <font>
      <sz val="12"/>
      <color indexed="8"/>
      <name val="微軟正黑體"/>
      <family val="2"/>
      <charset val="136"/>
    </font>
    <font>
      <sz val="12"/>
      <color indexed="8"/>
      <name val="Microsoft JhengHei"/>
      <family val="2"/>
      <charset val="136"/>
    </font>
    <font>
      <sz val="10"/>
      <color indexed="8"/>
      <name val="Calibri"/>
      <family val="2"/>
    </font>
    <font>
      <sz val="10"/>
      <color indexed="8"/>
      <name val="Calibri"/>
      <family val="2"/>
    </font>
    <font>
      <sz val="10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Microsoft JhengHei"/>
      <family val="2"/>
      <charset val="136"/>
    </font>
    <font>
      <b/>
      <sz val="8"/>
      <color rgb="FFFF0000"/>
      <name val="Microsoft JhengHei"/>
      <family val="2"/>
      <charset val="136"/>
    </font>
    <font>
      <sz val="8"/>
      <color rgb="FF0000FF"/>
      <name val="Microsoft JhengHei"/>
      <family val="2"/>
      <charset val="136"/>
    </font>
    <font>
      <b/>
      <sz val="12"/>
      <color theme="1"/>
      <name val="PMingLiu"/>
      <family val="1"/>
      <charset val="136"/>
    </font>
    <font>
      <sz val="12"/>
      <color theme="1"/>
      <name val="PMingLiu"/>
      <family val="1"/>
      <charset val="136"/>
    </font>
    <font>
      <sz val="12"/>
      <color theme="1"/>
      <name val="Microsoft JhengHei"/>
      <family val="2"/>
      <charset val="136"/>
    </font>
    <font>
      <b/>
      <sz val="12"/>
      <color theme="0"/>
      <name val="微軟正黑體"/>
      <family val="2"/>
      <charset val="136"/>
    </font>
    <font>
      <sz val="12"/>
      <color theme="1"/>
      <name val="微軟正黑體"/>
      <family val="2"/>
      <charset val="136"/>
    </font>
    <font>
      <b/>
      <sz val="12"/>
      <color theme="1"/>
      <name val="微軟正黑體"/>
      <family val="2"/>
      <charset val="136"/>
    </font>
    <font>
      <b/>
      <sz val="12"/>
      <color rgb="FF0000FF"/>
      <name val="微軟正黑體"/>
      <family val="2"/>
      <charset val="136"/>
    </font>
    <font>
      <b/>
      <sz val="12"/>
      <color rgb="FFFF0000"/>
      <name val="微軟正黑體"/>
      <family val="2"/>
      <charset val="136"/>
    </font>
    <font>
      <sz val="14"/>
      <color rgb="FF000000"/>
      <name val="Calibri"/>
      <family val="2"/>
      <scheme val="minor"/>
    </font>
    <font>
      <b/>
      <sz val="14"/>
      <color theme="1"/>
      <name val="Microsoft JhengHei"/>
      <family val="2"/>
      <charset val="136"/>
    </font>
    <font>
      <b/>
      <sz val="8"/>
      <color theme="1"/>
      <name val="Microsoft JhengHei"/>
      <family val="2"/>
      <charset val="136"/>
    </font>
  </fonts>
  <fills count="19">
    <fill>
      <patternFill patternType="none"/>
    </fill>
    <fill>
      <patternFill patternType="gray125"/>
    </fill>
    <fill>
      <patternFill patternType="solid">
        <fgColor rgb="FFD6E3BC"/>
        <bgColor rgb="FFD6E3BC"/>
      </patternFill>
    </fill>
    <fill>
      <patternFill patternType="solid">
        <fgColor rgb="FFCCC0D9"/>
        <bgColor rgb="FFCCC0D9"/>
      </patternFill>
    </fill>
    <fill>
      <patternFill patternType="solid">
        <fgColor rgb="FFE5B8B7"/>
        <bgColor rgb="FFE5B8B7"/>
      </patternFill>
    </fill>
    <fill>
      <patternFill patternType="solid">
        <fgColor rgb="FFDAEEF3"/>
        <bgColor rgb="FFDAEEF3"/>
      </patternFill>
    </fill>
    <fill>
      <patternFill patternType="solid">
        <fgColor rgb="FFFBD4B4"/>
        <bgColor rgb="FFFBD4B4"/>
      </patternFill>
    </fill>
    <fill>
      <patternFill patternType="solid">
        <fgColor rgb="FFFFFFB7"/>
        <bgColor rgb="FFFFFFB7"/>
      </patternFill>
    </fill>
    <fill>
      <patternFill patternType="solid">
        <fgColor rgb="FFFEEFE2"/>
        <bgColor rgb="FFFEEFE2"/>
      </patternFill>
    </fill>
    <fill>
      <patternFill patternType="solid">
        <fgColor theme="0"/>
        <bgColor theme="0"/>
      </patternFill>
    </fill>
    <fill>
      <patternFill patternType="solid">
        <fgColor rgb="FFC00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rgb="FFFFFFB7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6">
    <xf numFmtId="0" fontId="0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</cellStyleXfs>
  <cellXfs count="75">
    <xf numFmtId="0" fontId="0" fillId="0" borderId="0" xfId="0"/>
    <xf numFmtId="49" fontId="15" fillId="2" borderId="5" xfId="0" applyNumberFormat="1" applyFont="1" applyFill="1" applyBorder="1" applyAlignment="1">
      <alignment horizontal="center" vertical="center"/>
    </xf>
    <xf numFmtId="49" fontId="15" fillId="2" borderId="5" xfId="0" applyNumberFormat="1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49" fontId="15" fillId="3" borderId="5" xfId="0" applyNumberFormat="1" applyFont="1" applyFill="1" applyBorder="1" applyAlignment="1">
      <alignment horizontal="center" vertical="center"/>
    </xf>
    <xf numFmtId="49" fontId="15" fillId="3" borderId="5" xfId="0" applyNumberFormat="1" applyFont="1" applyFill="1" applyBorder="1" applyAlignment="1">
      <alignment horizontal="center" vertical="center" wrapText="1"/>
    </xf>
    <xf numFmtId="0" fontId="15" fillId="4" borderId="5" xfId="0" applyFont="1" applyFill="1" applyBorder="1" applyAlignment="1">
      <alignment horizontal="center" vertical="center" wrapText="1"/>
    </xf>
    <xf numFmtId="49" fontId="15" fillId="4" borderId="5" xfId="0" applyNumberFormat="1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 wrapText="1"/>
    </xf>
    <xf numFmtId="0" fontId="15" fillId="7" borderId="6" xfId="0" applyFont="1" applyFill="1" applyBorder="1" applyAlignment="1">
      <alignment horizontal="center" vertical="center" wrapText="1"/>
    </xf>
    <xf numFmtId="0" fontId="16" fillId="8" borderId="6" xfId="0" applyFont="1" applyFill="1" applyBorder="1" applyAlignment="1">
      <alignment horizontal="left" vertical="top" wrapText="1"/>
    </xf>
    <xf numFmtId="49" fontId="17" fillId="9" borderId="7" xfId="0" applyNumberFormat="1" applyFont="1" applyFill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49" fontId="17" fillId="9" borderId="8" xfId="0" applyNumberFormat="1" applyFont="1" applyFill="1" applyBorder="1" applyAlignment="1">
      <alignment horizontal="center" vertical="center"/>
    </xf>
    <xf numFmtId="49" fontId="17" fillId="0" borderId="7" xfId="0" applyNumberFormat="1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vertical="center" wrapText="1"/>
    </xf>
    <xf numFmtId="0" fontId="20" fillId="0" borderId="0" xfId="0" applyFont="1" applyAlignment="1">
      <alignment horizontal="center" vertical="center" wrapText="1"/>
    </xf>
    <xf numFmtId="0" fontId="21" fillId="10" borderId="1" xfId="1" applyFont="1" applyFill="1" applyBorder="1" applyAlignment="1">
      <alignment horizontal="center" vertical="center" wrapText="1"/>
    </xf>
    <xf numFmtId="0" fontId="22" fillId="11" borderId="1" xfId="1" applyFont="1" applyFill="1" applyBorder="1" applyAlignment="1">
      <alignment horizontal="center" vertical="center" wrapText="1"/>
    </xf>
    <xf numFmtId="0" fontId="23" fillId="11" borderId="1" xfId="2" applyFont="1" applyFill="1" applyBorder="1" applyAlignment="1">
      <alignment horizontal="center" vertical="center" wrapText="1"/>
    </xf>
    <xf numFmtId="0" fontId="24" fillId="12" borderId="1" xfId="1" applyFont="1" applyFill="1" applyBorder="1" applyAlignment="1">
      <alignment horizontal="center" vertical="center" wrapText="1"/>
    </xf>
    <xf numFmtId="0" fontId="24" fillId="12" borderId="1" xfId="2" applyFont="1" applyFill="1" applyBorder="1" applyAlignment="1">
      <alignment horizontal="center" vertical="center" wrapText="1"/>
    </xf>
    <xf numFmtId="0" fontId="22" fillId="12" borderId="1" xfId="1" applyFont="1" applyFill="1" applyBorder="1" applyAlignment="1">
      <alignment horizontal="center" vertical="center" wrapText="1"/>
    </xf>
    <xf numFmtId="0" fontId="25" fillId="12" borderId="2" xfId="2" applyFont="1" applyFill="1" applyBorder="1" applyAlignment="1">
      <alignment horizontal="center" vertical="center" wrapText="1"/>
    </xf>
    <xf numFmtId="0" fontId="22" fillId="13" borderId="1" xfId="1" applyFont="1" applyFill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22" fillId="0" borderId="1" xfId="2" applyFont="1" applyBorder="1" applyAlignment="1">
      <alignment horizontal="center" vertical="center" wrapText="1"/>
    </xf>
    <xf numFmtId="0" fontId="22" fillId="14" borderId="1" xfId="1" applyFont="1" applyFill="1" applyBorder="1" applyAlignment="1">
      <alignment horizontal="center" vertical="center" wrapText="1"/>
    </xf>
    <xf numFmtId="0" fontId="22" fillId="15" borderId="3" xfId="2" applyFont="1" applyFill="1" applyBorder="1" applyAlignment="1">
      <alignment horizontal="center" vertical="center" wrapText="1"/>
    </xf>
    <xf numFmtId="176" fontId="17" fillId="0" borderId="7" xfId="0" applyNumberFormat="1" applyFont="1" applyBorder="1" applyAlignment="1">
      <alignment horizontal="center" vertical="center"/>
    </xf>
    <xf numFmtId="0" fontId="22" fillId="15" borderId="1" xfId="1" applyFont="1" applyFill="1" applyBorder="1" applyAlignment="1">
      <alignment horizontal="center" vertical="center" wrapText="1"/>
    </xf>
    <xf numFmtId="0" fontId="25" fillId="15" borderId="1" xfId="1" applyFont="1" applyFill="1" applyBorder="1" applyAlignment="1">
      <alignment horizontal="center" vertical="center" wrapText="1"/>
    </xf>
    <xf numFmtId="0" fontId="22" fillId="12" borderId="2" xfId="1" applyFont="1" applyFill="1" applyBorder="1" applyAlignment="1">
      <alignment horizontal="center" vertical="center" wrapText="1"/>
    </xf>
    <xf numFmtId="0" fontId="22" fillId="13" borderId="4" xfId="1" applyFont="1" applyFill="1" applyBorder="1" applyAlignment="1">
      <alignment horizontal="center" vertical="center" wrapText="1"/>
    </xf>
    <xf numFmtId="0" fontId="23" fillId="13" borderId="1" xfId="1" applyFont="1" applyFill="1" applyBorder="1" applyAlignment="1">
      <alignment horizontal="center" vertical="center" wrapText="1"/>
    </xf>
    <xf numFmtId="177" fontId="15" fillId="2" borderId="5" xfId="0" applyNumberFormat="1" applyFont="1" applyFill="1" applyBorder="1" applyAlignment="1">
      <alignment horizontal="center" vertical="center" wrapText="1"/>
    </xf>
    <xf numFmtId="177" fontId="17" fillId="16" borderId="7" xfId="0" applyNumberFormat="1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Font="1"/>
    <xf numFmtId="49" fontId="0" fillId="0" borderId="0" xfId="0" applyNumberFormat="1" applyFont="1"/>
    <xf numFmtId="49" fontId="0" fillId="0" borderId="0" xfId="0" applyNumberFormat="1"/>
    <xf numFmtId="0" fontId="0" fillId="17" borderId="0" xfId="0" applyFont="1" applyFill="1"/>
    <xf numFmtId="0" fontId="0" fillId="17" borderId="1" xfId="0" applyFont="1" applyFill="1" applyBorder="1"/>
    <xf numFmtId="0" fontId="0" fillId="17" borderId="0" xfId="0" applyFill="1"/>
    <xf numFmtId="49" fontId="0" fillId="17" borderId="0" xfId="0" applyNumberFormat="1" applyFill="1"/>
    <xf numFmtId="0" fontId="15" fillId="18" borderId="10" xfId="0" applyFont="1" applyFill="1" applyBorder="1" applyAlignment="1">
      <alignment horizontal="center" vertical="center" wrapText="1"/>
    </xf>
    <xf numFmtId="0" fontId="0" fillId="17" borderId="0" xfId="0" applyFont="1" applyFill="1"/>
    <xf numFmtId="0" fontId="0" fillId="11" borderId="1" xfId="0" applyFont="1" applyFill="1" applyBorder="1"/>
    <xf numFmtId="0" fontId="16" fillId="8" borderId="6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49" fontId="15" fillId="0" borderId="0" xfId="0" applyNumberFormat="1" applyFont="1" applyAlignment="1">
      <alignment horizontal="center"/>
    </xf>
    <xf numFmtId="177" fontId="15" fillId="0" borderId="0" xfId="0" applyNumberFormat="1" applyFont="1" applyAlignment="1">
      <alignment horizontal="center"/>
    </xf>
    <xf numFmtId="177" fontId="0" fillId="0" borderId="0" xfId="0" applyNumberFormat="1" applyAlignment="1">
      <alignment horizontal="center"/>
    </xf>
    <xf numFmtId="0" fontId="0" fillId="17" borderId="0" xfId="0" applyFill="1" applyAlignment="1">
      <alignment horizontal="center"/>
    </xf>
    <xf numFmtId="0" fontId="0" fillId="17" borderId="0" xfId="0" applyFont="1" applyFill="1" applyAlignment="1">
      <alignment horizontal="center"/>
    </xf>
    <xf numFmtId="0" fontId="0" fillId="17" borderId="0" xfId="0" applyFill="1" applyAlignment="1">
      <alignment horizontal="center" vertical="center"/>
    </xf>
    <xf numFmtId="0" fontId="0" fillId="17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/>
    </xf>
    <xf numFmtId="0" fontId="0" fillId="15" borderId="0" xfId="0" applyFill="1" applyAlignment="1">
      <alignment horizontal="center" vertical="center"/>
    </xf>
    <xf numFmtId="0" fontId="0" fillId="15" borderId="0" xfId="0" applyFont="1" applyFill="1" applyAlignment="1">
      <alignment horizontal="center" vertical="center"/>
    </xf>
    <xf numFmtId="177" fontId="17" fillId="0" borderId="7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wrapText="1"/>
    </xf>
    <xf numFmtId="0" fontId="26" fillId="0" borderId="0" xfId="0" applyFont="1" applyAlignment="1">
      <alignment horizontal="left"/>
    </xf>
    <xf numFmtId="49" fontId="27" fillId="15" borderId="0" xfId="0" applyNumberFormat="1" applyFont="1" applyFill="1" applyAlignment="1">
      <alignment horizontal="left"/>
    </xf>
    <xf numFmtId="49" fontId="28" fillId="15" borderId="0" xfId="0" applyNumberFormat="1" applyFont="1" applyFill="1" applyAlignment="1">
      <alignment horizontal="center"/>
    </xf>
    <xf numFmtId="177" fontId="15" fillId="15" borderId="0" xfId="0" applyNumberFormat="1" applyFont="1" applyFill="1" applyAlignment="1">
      <alignment horizontal="center"/>
    </xf>
  </cellXfs>
  <cellStyles count="6">
    <cellStyle name="一般" xfId="0" builtinId="0"/>
    <cellStyle name="一般 2" xfId="1"/>
    <cellStyle name="一般 2 2" xfId="2"/>
    <cellStyle name="一般 2 2 2" xfId="3"/>
    <cellStyle name="一般 2 3" xfId="4"/>
    <cellStyle name="一般 3" xfId="5"/>
  </cellStyles>
  <dxfs count="5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1.emf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99060</xdr:colOff>
          <xdr:row>0</xdr:row>
          <xdr:rowOff>68580</xdr:rowOff>
        </xdr:from>
        <xdr:to>
          <xdr:col>0</xdr:col>
          <xdr:colOff>609600</xdr:colOff>
          <xdr:row>0</xdr:row>
          <xdr:rowOff>304800</xdr:rowOff>
        </xdr:to>
        <xdr:sp macro="" textlink="">
          <xdr:nvSpPr>
            <xdr:cNvPr id="2049" name="CheckButton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121920</xdr:colOff>
          <xdr:row>0</xdr:row>
          <xdr:rowOff>1143000</xdr:rowOff>
        </xdr:from>
        <xdr:to>
          <xdr:col>5</xdr:col>
          <xdr:colOff>1059180</xdr:colOff>
          <xdr:row>0</xdr:row>
          <xdr:rowOff>1363980</xdr:rowOff>
        </xdr:to>
        <xdr:sp macro="" textlink="">
          <xdr:nvSpPr>
            <xdr:cNvPr id="2056" name="TextBox1" hidden="1">
              <a:extLst>
                <a:ext uri="{63B3BB69-23CF-44E3-9099-C40C66FF867C}">
                  <a14:compatExt spid="_x0000_s20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工作表1">
    <pageSetUpPr fitToPage="1"/>
  </sheetPr>
  <dimension ref="A1:AE1000"/>
  <sheetViews>
    <sheetView tabSelected="1" zoomScale="130" zoomScaleNormal="130" workbookViewId="0">
      <selection activeCell="D4" sqref="D4"/>
    </sheetView>
  </sheetViews>
  <sheetFormatPr defaultColWidth="14.44140625" defaultRowHeight="15" customHeight="1"/>
  <cols>
    <col min="1" max="1" width="9.5546875" style="54" customWidth="1"/>
    <col min="2" max="2" width="8" style="54" customWidth="1"/>
    <col min="3" max="3" width="10.5546875" style="54" customWidth="1"/>
    <col min="4" max="4" width="9.109375" style="54" customWidth="1"/>
    <col min="5" max="5" width="10.109375" style="54" customWidth="1"/>
    <col min="6" max="6" width="16.88671875" style="54" customWidth="1"/>
    <col min="7" max="7" width="16.33203125" style="54" bestFit="1" customWidth="1"/>
    <col min="8" max="8" width="4.88671875" style="57" customWidth="1"/>
    <col min="9" max="9" width="4.88671875" style="54" customWidth="1"/>
    <col min="10" max="10" width="12.88671875" style="54" customWidth="1"/>
    <col min="11" max="11" width="4.88671875" style="54" customWidth="1"/>
    <col min="12" max="12" width="24.109375" style="54" customWidth="1"/>
    <col min="13" max="13" width="20" style="54" customWidth="1"/>
    <col min="14" max="14" width="14.6640625" style="54" bestFit="1" customWidth="1"/>
    <col min="15" max="15" width="11.44140625" style="54" customWidth="1"/>
    <col min="16" max="16" width="17.109375" style="54" customWidth="1"/>
    <col min="17" max="17" width="9.109375" style="54" customWidth="1"/>
    <col min="18" max="18" width="11.109375" style="54" customWidth="1"/>
    <col min="19" max="19" width="10.5546875" style="54" customWidth="1"/>
    <col min="20" max="20" width="8.5546875" style="54" customWidth="1"/>
    <col min="21" max="21" width="14.44140625" style="54" customWidth="1"/>
    <col min="22" max="22" width="8.5546875" style="54" customWidth="1"/>
    <col min="23" max="23" width="13.109375" style="54" customWidth="1"/>
    <col min="24" max="24" width="13.5546875" style="54" customWidth="1"/>
    <col min="25" max="25" width="10.33203125" style="54" customWidth="1"/>
    <col min="26" max="26" width="19.33203125" style="54" customWidth="1"/>
    <col min="27" max="27" width="9.5546875" style="54" customWidth="1"/>
    <col min="28" max="29" width="15.33203125" style="54" customWidth="1"/>
    <col min="30" max="30" width="18.5546875" style="54" customWidth="1"/>
    <col min="31" max="31" width="91.44140625" style="54" customWidth="1"/>
    <col min="32" max="16384" width="14.44140625" style="54"/>
  </cols>
  <sheetData>
    <row r="1" spans="1:31" ht="118.8">
      <c r="A1" s="2" t="s">
        <v>9169</v>
      </c>
      <c r="B1" s="1" t="s">
        <v>1</v>
      </c>
      <c r="C1" s="2" t="s">
        <v>289</v>
      </c>
      <c r="D1" s="2" t="s">
        <v>54</v>
      </c>
      <c r="E1" s="3" t="s">
        <v>56</v>
      </c>
      <c r="F1" s="2" t="s">
        <v>9458</v>
      </c>
      <c r="G1" s="2" t="s">
        <v>4</v>
      </c>
      <c r="H1" s="40" t="s">
        <v>5</v>
      </c>
      <c r="I1" s="2" t="s">
        <v>6</v>
      </c>
      <c r="J1" s="2" t="s">
        <v>55</v>
      </c>
      <c r="K1" s="1" t="s">
        <v>7</v>
      </c>
      <c r="L1" s="1" t="s">
        <v>8</v>
      </c>
      <c r="M1" s="4" t="s">
        <v>9</v>
      </c>
      <c r="N1" s="4" t="s">
        <v>10</v>
      </c>
      <c r="O1" s="4" t="s">
        <v>11</v>
      </c>
      <c r="P1" s="5" t="s">
        <v>12</v>
      </c>
      <c r="Q1" s="6" t="s">
        <v>13</v>
      </c>
      <c r="R1" s="6" t="s">
        <v>14</v>
      </c>
      <c r="S1" s="7" t="s">
        <v>15</v>
      </c>
      <c r="T1" s="7" t="s">
        <v>16</v>
      </c>
      <c r="U1" s="8" t="s">
        <v>17</v>
      </c>
      <c r="V1" s="8" t="s">
        <v>18</v>
      </c>
      <c r="W1" s="8" t="s">
        <v>123</v>
      </c>
      <c r="X1" s="9" t="s">
        <v>57</v>
      </c>
      <c r="Y1" s="9" t="s">
        <v>19</v>
      </c>
      <c r="Z1" s="10" t="s">
        <v>121</v>
      </c>
      <c r="AA1" s="10" t="s">
        <v>122</v>
      </c>
      <c r="AB1" s="10" t="s">
        <v>20</v>
      </c>
      <c r="AC1" s="10" t="s">
        <v>21</v>
      </c>
      <c r="AD1" s="10" t="s">
        <v>22</v>
      </c>
      <c r="AE1" s="53" t="s">
        <v>9452</v>
      </c>
    </row>
    <row r="2" spans="1:31" ht="18" customHeight="1">
      <c r="A2" s="12" t="s">
        <v>9459</v>
      </c>
      <c r="B2" s="12" t="s">
        <v>9166</v>
      </c>
      <c r="C2" s="15" t="s">
        <v>9168</v>
      </c>
      <c r="D2" s="16" t="s">
        <v>9460</v>
      </c>
      <c r="E2" s="15" t="s">
        <v>9453</v>
      </c>
      <c r="F2" s="15" t="s">
        <v>9466</v>
      </c>
      <c r="G2" s="68" t="s">
        <v>9467</v>
      </c>
      <c r="H2" s="41" t="s">
        <v>25</v>
      </c>
      <c r="I2" s="14" t="s">
        <v>26</v>
      </c>
      <c r="J2" s="15" t="s">
        <v>9162</v>
      </c>
      <c r="K2" s="12" t="s">
        <v>27</v>
      </c>
      <c r="L2" s="12" t="s">
        <v>9461</v>
      </c>
      <c r="M2" s="15" t="s">
        <v>45</v>
      </c>
      <c r="N2" s="15" t="s">
        <v>40</v>
      </c>
      <c r="O2" s="15" t="s">
        <v>41</v>
      </c>
      <c r="P2" s="15" t="s">
        <v>42</v>
      </c>
      <c r="Q2" s="15" t="s">
        <v>9462</v>
      </c>
      <c r="R2" s="15" t="s">
        <v>9462</v>
      </c>
      <c r="S2" s="15" t="s">
        <v>9462</v>
      </c>
      <c r="T2" s="15" t="s">
        <v>9462</v>
      </c>
      <c r="U2" s="15" t="s">
        <v>9462</v>
      </c>
      <c r="V2" s="15" t="s">
        <v>9462</v>
      </c>
      <c r="W2" s="15" t="s">
        <v>9462</v>
      </c>
      <c r="X2" s="15" t="s">
        <v>9462</v>
      </c>
      <c r="Y2" s="15" t="s">
        <v>9462</v>
      </c>
      <c r="Z2" s="34">
        <v>45791</v>
      </c>
      <c r="AA2" s="12" t="s">
        <v>46</v>
      </c>
      <c r="AB2" s="13" t="s">
        <v>9463</v>
      </c>
      <c r="AC2" s="13" t="s">
        <v>9464</v>
      </c>
      <c r="AD2" s="13" t="s">
        <v>31</v>
      </c>
      <c r="AE2" s="13" t="s">
        <v>9465</v>
      </c>
    </row>
    <row r="3" spans="1:31" ht="18" customHeight="1">
      <c r="A3" s="12"/>
      <c r="B3" s="12"/>
      <c r="C3" s="15"/>
      <c r="D3" s="13"/>
      <c r="E3" s="15"/>
      <c r="F3" s="15"/>
      <c r="G3" s="68"/>
      <c r="H3" s="41"/>
      <c r="I3" s="14"/>
      <c r="J3" s="15"/>
      <c r="K3" s="12"/>
      <c r="L3" s="12"/>
      <c r="M3" s="15"/>
      <c r="N3" s="15"/>
      <c r="O3" s="15"/>
      <c r="P3" s="15"/>
      <c r="Q3" s="15"/>
      <c r="R3" s="13"/>
      <c r="S3" s="15"/>
      <c r="T3" s="15"/>
      <c r="U3" s="13"/>
      <c r="V3" s="13"/>
      <c r="W3" s="13"/>
      <c r="X3" s="13"/>
      <c r="Y3" s="13"/>
      <c r="Z3" s="34"/>
      <c r="AA3" s="12"/>
      <c r="AB3" s="13"/>
      <c r="AC3" s="13"/>
      <c r="AD3" s="13"/>
      <c r="AE3" s="13"/>
    </row>
    <row r="4" spans="1:31" ht="18" customHeight="1">
      <c r="A4" s="12"/>
      <c r="B4" s="12"/>
      <c r="C4" s="15"/>
      <c r="D4" s="16"/>
      <c r="E4" s="15"/>
      <c r="F4" s="15"/>
      <c r="G4" s="68"/>
      <c r="H4" s="41"/>
      <c r="I4" s="14"/>
      <c r="J4" s="15"/>
      <c r="K4" s="12"/>
      <c r="L4" s="12"/>
      <c r="M4" s="15"/>
      <c r="N4" s="15"/>
      <c r="O4" s="15"/>
      <c r="P4" s="15"/>
      <c r="Q4" s="15"/>
      <c r="R4" s="13"/>
      <c r="S4" s="15"/>
      <c r="T4" s="15"/>
      <c r="U4" s="16"/>
      <c r="V4" s="13"/>
      <c r="W4" s="13"/>
      <c r="X4" s="13"/>
      <c r="Y4" s="13"/>
      <c r="Z4" s="34"/>
      <c r="AA4" s="12"/>
      <c r="AB4" s="17"/>
      <c r="AC4" s="13"/>
      <c r="AD4" s="13"/>
      <c r="AE4" s="13"/>
    </row>
    <row r="5" spans="1:31" ht="18" customHeight="1">
      <c r="A5" s="12"/>
      <c r="B5" s="12"/>
      <c r="C5" s="15"/>
      <c r="D5" s="13"/>
      <c r="E5" s="15"/>
      <c r="F5" s="15"/>
      <c r="G5" s="68"/>
      <c r="H5" s="41"/>
      <c r="I5" s="14"/>
      <c r="J5" s="15"/>
      <c r="K5" s="12"/>
      <c r="L5" s="12"/>
      <c r="M5" s="15"/>
      <c r="N5" s="15"/>
      <c r="O5" s="15"/>
      <c r="P5" s="15"/>
      <c r="Q5" s="15"/>
      <c r="R5" s="13"/>
      <c r="S5" s="15"/>
      <c r="T5" s="15"/>
      <c r="U5" s="16"/>
      <c r="V5" s="13"/>
      <c r="W5" s="13"/>
      <c r="X5" s="13"/>
      <c r="Y5" s="13"/>
      <c r="Z5" s="34"/>
      <c r="AA5" s="12"/>
      <c r="AB5" s="13"/>
      <c r="AC5" s="13"/>
      <c r="AD5" s="13"/>
      <c r="AE5" s="13"/>
    </row>
    <row r="6" spans="1:31" ht="18" customHeight="1">
      <c r="A6" s="12"/>
      <c r="B6" s="12"/>
      <c r="C6" s="15"/>
      <c r="D6" s="16"/>
      <c r="E6" s="15"/>
      <c r="F6" s="15"/>
      <c r="G6" s="68"/>
      <c r="H6" s="41"/>
      <c r="I6" s="14"/>
      <c r="J6" s="15"/>
      <c r="K6" s="12"/>
      <c r="L6" s="12"/>
      <c r="M6" s="15"/>
      <c r="N6" s="15"/>
      <c r="O6" s="15"/>
      <c r="P6" s="15"/>
      <c r="Q6" s="15"/>
      <c r="R6" s="13"/>
      <c r="S6" s="15"/>
      <c r="T6" s="15"/>
      <c r="U6" s="13"/>
      <c r="V6" s="13"/>
      <c r="W6" s="13"/>
      <c r="X6" s="13"/>
      <c r="Y6" s="13"/>
      <c r="Z6" s="34"/>
      <c r="AA6" s="12"/>
      <c r="AB6" s="13"/>
      <c r="AC6" s="13"/>
      <c r="AD6" s="13"/>
      <c r="AE6" s="13"/>
    </row>
    <row r="7" spans="1:31" ht="12" customHeight="1">
      <c r="A7" s="55"/>
      <c r="B7" s="55"/>
      <c r="C7" s="55"/>
      <c r="D7" s="55"/>
      <c r="E7" s="55"/>
      <c r="F7" s="55"/>
      <c r="G7" s="55"/>
      <c r="H7" s="56"/>
      <c r="I7" s="55"/>
      <c r="J7" s="55"/>
      <c r="K7" s="55"/>
      <c r="L7" s="55"/>
      <c r="M7" s="55"/>
      <c r="N7" s="55"/>
      <c r="O7" s="55"/>
      <c r="P7" s="55"/>
      <c r="Q7" s="18"/>
      <c r="R7" s="18"/>
      <c r="S7" s="55"/>
      <c r="T7" s="55"/>
      <c r="U7" s="18"/>
      <c r="V7" s="18"/>
      <c r="W7" s="18"/>
      <c r="X7" s="18"/>
      <c r="Y7" s="18"/>
      <c r="Z7" s="18"/>
      <c r="AA7" s="55"/>
      <c r="AB7" s="18"/>
      <c r="AC7" s="18"/>
      <c r="AD7" s="18"/>
      <c r="AE7" s="18"/>
    </row>
    <row r="8" spans="1:31" ht="18">
      <c r="A8" s="71"/>
      <c r="B8" s="72" t="s">
        <v>9468</v>
      </c>
      <c r="C8" s="72"/>
      <c r="D8" s="72"/>
      <c r="E8" s="73"/>
      <c r="F8" s="73"/>
      <c r="G8" s="74"/>
      <c r="I8" s="55"/>
      <c r="J8" s="55"/>
      <c r="K8" s="55"/>
      <c r="L8" s="55"/>
      <c r="M8" s="55"/>
      <c r="N8" s="55"/>
      <c r="O8" s="55"/>
      <c r="P8" s="55"/>
      <c r="Q8" s="18"/>
      <c r="R8" s="18"/>
      <c r="S8" s="55"/>
      <c r="T8" s="55"/>
      <c r="U8" s="18"/>
      <c r="V8" s="18"/>
      <c r="W8" s="18"/>
      <c r="X8" s="18"/>
      <c r="Y8" s="18"/>
      <c r="Z8" s="18"/>
      <c r="AA8" s="55"/>
      <c r="AB8" s="18"/>
      <c r="AC8" s="18"/>
      <c r="AD8" s="18"/>
      <c r="AE8" s="18"/>
    </row>
    <row r="9" spans="1:31" ht="12" customHeight="1">
      <c r="A9" s="55"/>
      <c r="B9" s="55"/>
      <c r="C9" s="55"/>
      <c r="D9" s="55"/>
      <c r="E9" s="55"/>
      <c r="F9" s="55"/>
      <c r="G9" s="55"/>
      <c r="H9" s="56"/>
      <c r="I9" s="55"/>
      <c r="J9" s="55"/>
      <c r="K9" s="55"/>
      <c r="L9" s="55"/>
      <c r="M9" s="55"/>
      <c r="N9" s="55"/>
      <c r="O9" s="55"/>
      <c r="P9" s="55"/>
      <c r="Q9" s="18"/>
      <c r="R9" s="18"/>
      <c r="S9" s="55"/>
      <c r="T9" s="55"/>
      <c r="U9" s="18"/>
      <c r="V9" s="18"/>
      <c r="W9" s="18"/>
      <c r="X9" s="18"/>
      <c r="Y9" s="18"/>
      <c r="Z9" s="18"/>
      <c r="AA9" s="55"/>
      <c r="AB9" s="18"/>
      <c r="AC9" s="18"/>
      <c r="AD9" s="18"/>
      <c r="AE9" s="18"/>
    </row>
    <row r="10" spans="1:31" ht="12" customHeight="1">
      <c r="A10" s="55"/>
      <c r="B10" s="55"/>
      <c r="C10" s="55"/>
      <c r="D10" s="55"/>
      <c r="E10" s="55"/>
      <c r="F10" s="55"/>
      <c r="G10" s="55"/>
      <c r="H10" s="56"/>
      <c r="I10" s="55"/>
      <c r="J10" s="55"/>
      <c r="K10" s="55"/>
      <c r="L10" s="55"/>
      <c r="M10" s="55"/>
      <c r="N10" s="55"/>
      <c r="O10" s="55"/>
      <c r="P10" s="55"/>
      <c r="Q10" s="18"/>
      <c r="R10" s="18"/>
      <c r="S10" s="55"/>
      <c r="T10" s="55"/>
      <c r="U10" s="18"/>
      <c r="V10" s="18"/>
      <c r="W10" s="18"/>
      <c r="X10" s="18"/>
      <c r="Y10" s="18"/>
      <c r="Z10" s="18"/>
      <c r="AA10" s="55"/>
      <c r="AB10" s="18"/>
      <c r="AC10" s="18"/>
      <c r="AD10" s="18"/>
      <c r="AE10" s="18"/>
    </row>
    <row r="11" spans="1:31" ht="12" customHeight="1">
      <c r="A11" s="55"/>
      <c r="B11" s="55"/>
      <c r="C11" s="55"/>
      <c r="D11" s="55"/>
      <c r="E11" s="55"/>
      <c r="F11" s="55"/>
      <c r="G11" s="55"/>
      <c r="H11" s="56"/>
      <c r="I11" s="55"/>
      <c r="J11" s="55"/>
      <c r="K11" s="55"/>
      <c r="L11" s="55"/>
      <c r="M11" s="55"/>
      <c r="N11" s="55"/>
      <c r="O11" s="55"/>
      <c r="P11" s="55"/>
      <c r="Q11" s="18"/>
      <c r="R11" s="18"/>
      <c r="S11" s="55"/>
      <c r="T11" s="55"/>
      <c r="U11" s="18"/>
      <c r="V11" s="18"/>
      <c r="W11" s="18"/>
      <c r="X11" s="18"/>
      <c r="Y11" s="18"/>
      <c r="Z11" s="18"/>
      <c r="AA11" s="55"/>
      <c r="AB11" s="18"/>
      <c r="AC11" s="18"/>
      <c r="AD11" s="18"/>
      <c r="AE11" s="18"/>
    </row>
    <row r="12" spans="1:31" ht="12" customHeight="1">
      <c r="A12" s="55"/>
      <c r="B12" s="55"/>
      <c r="C12" s="55"/>
      <c r="D12" s="55"/>
      <c r="E12" s="55"/>
      <c r="F12" s="55"/>
      <c r="G12" s="55"/>
      <c r="H12" s="56"/>
      <c r="I12" s="55"/>
      <c r="J12" s="55"/>
      <c r="K12" s="55"/>
      <c r="L12" s="55"/>
      <c r="M12" s="55"/>
      <c r="N12" s="55"/>
      <c r="O12" s="55"/>
      <c r="P12" s="55"/>
      <c r="Q12" s="18"/>
      <c r="R12" s="18"/>
      <c r="S12" s="55"/>
      <c r="T12" s="55"/>
      <c r="U12" s="18"/>
      <c r="V12" s="18"/>
      <c r="W12" s="18"/>
      <c r="X12" s="18"/>
      <c r="Y12" s="18"/>
      <c r="Z12" s="18"/>
      <c r="AA12" s="55"/>
      <c r="AB12" s="18"/>
      <c r="AC12" s="18"/>
      <c r="AD12" s="18"/>
      <c r="AE12" s="18"/>
    </row>
    <row r="13" spans="1:31" ht="12" customHeight="1">
      <c r="A13" s="55"/>
      <c r="B13" s="55"/>
      <c r="C13" s="55"/>
      <c r="D13" s="55"/>
      <c r="E13" s="55"/>
      <c r="F13" s="55"/>
      <c r="G13" s="55"/>
      <c r="H13" s="56"/>
      <c r="J13" s="55"/>
      <c r="K13" s="55"/>
      <c r="L13" s="55"/>
      <c r="M13" s="55"/>
      <c r="N13" s="55"/>
      <c r="O13" s="55"/>
      <c r="P13" s="55"/>
      <c r="Q13" s="18"/>
      <c r="R13" s="18"/>
      <c r="S13" s="55"/>
      <c r="T13" s="55"/>
      <c r="U13" s="18"/>
      <c r="V13" s="18"/>
      <c r="W13" s="18"/>
      <c r="X13" s="18"/>
      <c r="Y13" s="18"/>
      <c r="Z13" s="18"/>
      <c r="AA13" s="55"/>
      <c r="AB13" s="18"/>
      <c r="AC13" s="18"/>
      <c r="AD13" s="18"/>
      <c r="AE13" s="18"/>
    </row>
    <row r="14" spans="1:31" ht="12" customHeight="1">
      <c r="A14" s="55"/>
      <c r="B14" s="55"/>
      <c r="C14" s="55"/>
      <c r="D14" s="55"/>
      <c r="E14" s="55"/>
      <c r="F14" s="55"/>
      <c r="G14" s="55"/>
      <c r="H14" s="56"/>
      <c r="I14" s="55"/>
      <c r="J14" s="55"/>
      <c r="K14" s="55"/>
      <c r="L14" s="55"/>
      <c r="M14" s="55"/>
      <c r="N14" s="55"/>
      <c r="O14" s="55"/>
      <c r="P14" s="55"/>
      <c r="Q14" s="18"/>
      <c r="R14" s="18"/>
      <c r="S14" s="55"/>
      <c r="T14" s="55"/>
      <c r="U14" s="18"/>
      <c r="V14" s="18"/>
      <c r="W14" s="18"/>
      <c r="X14" s="18"/>
      <c r="Y14" s="18"/>
      <c r="Z14" s="18"/>
      <c r="AA14" s="55"/>
      <c r="AB14" s="18"/>
      <c r="AC14" s="18"/>
      <c r="AD14" s="18"/>
      <c r="AE14" s="18"/>
    </row>
    <row r="15" spans="1:31" ht="12" customHeight="1">
      <c r="A15" s="55"/>
      <c r="B15" s="55"/>
      <c r="C15" s="55"/>
      <c r="D15" s="55"/>
      <c r="E15" s="55"/>
      <c r="F15" s="55"/>
      <c r="G15" s="55"/>
      <c r="H15" s="56"/>
      <c r="I15" s="55"/>
      <c r="J15" s="55"/>
      <c r="K15" s="55"/>
      <c r="L15" s="55"/>
      <c r="M15" s="55"/>
      <c r="N15" s="55"/>
      <c r="O15" s="55"/>
      <c r="P15" s="55"/>
      <c r="Q15" s="18"/>
      <c r="R15" s="18"/>
      <c r="S15" s="55"/>
      <c r="T15" s="55"/>
      <c r="U15" s="18"/>
      <c r="V15" s="18"/>
      <c r="W15" s="18"/>
      <c r="X15" s="18"/>
      <c r="Y15" s="18"/>
      <c r="Z15" s="18"/>
      <c r="AA15" s="55"/>
      <c r="AB15" s="18"/>
      <c r="AC15" s="18"/>
      <c r="AD15" s="18"/>
      <c r="AE15" s="18"/>
    </row>
    <row r="16" spans="1:31" ht="12" customHeight="1">
      <c r="A16" s="55"/>
      <c r="B16" s="55"/>
      <c r="C16" s="55"/>
      <c r="D16" s="55"/>
      <c r="E16" s="55"/>
      <c r="F16" s="55"/>
      <c r="G16" s="55"/>
      <c r="H16" s="56"/>
      <c r="I16" s="55"/>
      <c r="J16" s="55"/>
      <c r="K16" s="55"/>
      <c r="L16" s="55"/>
      <c r="M16" s="55"/>
      <c r="N16" s="55"/>
      <c r="O16" s="55"/>
      <c r="P16" s="55"/>
      <c r="Q16" s="18"/>
      <c r="R16" s="18"/>
      <c r="S16" s="55"/>
      <c r="T16" s="55"/>
      <c r="U16" s="18"/>
      <c r="V16" s="18"/>
      <c r="W16" s="18"/>
      <c r="X16" s="18"/>
      <c r="Y16" s="18"/>
      <c r="Z16" s="18"/>
      <c r="AA16" s="55"/>
      <c r="AB16" s="18"/>
      <c r="AC16" s="18"/>
      <c r="AD16" s="18"/>
      <c r="AE16" s="18"/>
    </row>
    <row r="17" spans="1:31" ht="12" customHeight="1">
      <c r="A17" s="55"/>
      <c r="B17" s="55"/>
      <c r="C17" s="55"/>
      <c r="D17" s="55"/>
      <c r="E17" s="55"/>
      <c r="F17" s="55"/>
      <c r="G17" s="55"/>
      <c r="H17" s="56"/>
      <c r="I17" s="55"/>
      <c r="J17" s="55"/>
      <c r="K17" s="55"/>
      <c r="L17" s="55"/>
      <c r="M17" s="55"/>
      <c r="N17" s="55"/>
      <c r="O17" s="55"/>
      <c r="P17" s="55"/>
      <c r="Q17" s="18"/>
      <c r="R17" s="18"/>
      <c r="S17" s="55"/>
      <c r="T17" s="55"/>
      <c r="U17" s="18"/>
      <c r="V17" s="18"/>
      <c r="W17" s="18"/>
      <c r="X17" s="18"/>
      <c r="Y17" s="18"/>
      <c r="Z17" s="18"/>
      <c r="AA17" s="55"/>
      <c r="AB17" s="18"/>
      <c r="AC17" s="18"/>
      <c r="AD17" s="18"/>
      <c r="AE17" s="18"/>
    </row>
    <row r="18" spans="1:31" ht="12" customHeight="1">
      <c r="A18" s="55"/>
      <c r="B18" s="55"/>
      <c r="C18" s="55"/>
      <c r="D18" s="55"/>
      <c r="E18" s="55"/>
      <c r="F18" s="55"/>
      <c r="G18" s="55"/>
      <c r="H18" s="56"/>
      <c r="I18" s="55"/>
      <c r="J18" s="55"/>
      <c r="K18" s="55"/>
      <c r="L18" s="55"/>
      <c r="M18" s="55"/>
      <c r="N18" s="55"/>
      <c r="O18" s="55"/>
      <c r="P18" s="55"/>
      <c r="Q18" s="18"/>
      <c r="R18" s="18"/>
      <c r="S18" s="55"/>
      <c r="T18" s="55"/>
      <c r="U18" s="18"/>
      <c r="V18" s="18"/>
      <c r="W18" s="18"/>
      <c r="X18" s="18"/>
      <c r="Y18" s="18"/>
      <c r="Z18" s="18"/>
      <c r="AA18" s="55"/>
      <c r="AB18" s="18"/>
      <c r="AC18" s="18"/>
      <c r="AD18" s="18"/>
      <c r="AE18" s="18"/>
    </row>
    <row r="19" spans="1:31" ht="12" customHeight="1">
      <c r="A19" s="55"/>
      <c r="B19" s="55"/>
      <c r="C19" s="55"/>
      <c r="D19" s="55"/>
      <c r="E19" s="55"/>
      <c r="F19" s="55"/>
      <c r="G19" s="55"/>
      <c r="H19" s="56"/>
      <c r="I19" s="55"/>
      <c r="J19" s="55"/>
      <c r="K19" s="55"/>
      <c r="L19" s="55"/>
      <c r="M19" s="55"/>
      <c r="N19" s="55"/>
      <c r="O19" s="55"/>
      <c r="P19" s="55"/>
      <c r="Q19" s="18"/>
      <c r="R19" s="18"/>
      <c r="S19" s="55"/>
      <c r="T19" s="55"/>
      <c r="U19" s="18"/>
      <c r="V19" s="18"/>
      <c r="W19" s="18"/>
      <c r="X19" s="18"/>
      <c r="Y19" s="18"/>
      <c r="Z19" s="18"/>
      <c r="AA19" s="55"/>
      <c r="AB19" s="18"/>
      <c r="AC19" s="18"/>
      <c r="AD19" s="18"/>
      <c r="AE19" s="18"/>
    </row>
    <row r="20" spans="1:31" ht="12" customHeight="1">
      <c r="A20" s="55"/>
      <c r="B20" s="55"/>
      <c r="C20" s="55"/>
      <c r="D20" s="55"/>
      <c r="E20" s="55"/>
      <c r="F20" s="55"/>
      <c r="G20" s="55"/>
      <c r="H20" s="56"/>
      <c r="I20" s="55"/>
      <c r="J20" s="55"/>
      <c r="K20" s="55"/>
      <c r="L20" s="55"/>
      <c r="M20" s="55"/>
      <c r="N20" s="55"/>
      <c r="O20" s="55"/>
      <c r="P20" s="55"/>
      <c r="Q20" s="18"/>
      <c r="R20" s="18"/>
      <c r="S20" s="55"/>
      <c r="T20" s="55"/>
      <c r="U20" s="18"/>
      <c r="V20" s="18"/>
      <c r="W20" s="18"/>
      <c r="X20" s="18"/>
      <c r="Y20" s="18"/>
      <c r="Z20" s="18"/>
      <c r="AA20" s="55"/>
      <c r="AB20" s="18"/>
      <c r="AC20" s="18"/>
      <c r="AD20" s="18"/>
      <c r="AE20" s="18"/>
    </row>
    <row r="21" spans="1:31" ht="12" customHeight="1">
      <c r="A21" s="55"/>
      <c r="B21" s="55"/>
      <c r="C21" s="55"/>
      <c r="D21" s="55"/>
      <c r="E21" s="55"/>
      <c r="F21" s="55"/>
      <c r="G21" s="55"/>
      <c r="H21" s="56"/>
      <c r="I21" s="55"/>
      <c r="J21" s="55"/>
      <c r="K21" s="55"/>
      <c r="L21" s="55"/>
      <c r="M21" s="55"/>
      <c r="N21" s="55"/>
      <c r="O21" s="55"/>
      <c r="P21" s="55"/>
      <c r="Q21" s="18"/>
      <c r="R21" s="18"/>
      <c r="S21" s="55"/>
      <c r="T21" s="55"/>
      <c r="U21" s="18"/>
      <c r="V21" s="18"/>
      <c r="W21" s="18"/>
      <c r="X21" s="18"/>
      <c r="Y21" s="18"/>
      <c r="Z21" s="18"/>
      <c r="AA21" s="55"/>
      <c r="AB21" s="18"/>
      <c r="AC21" s="18"/>
      <c r="AD21" s="18"/>
      <c r="AE21" s="18"/>
    </row>
    <row r="22" spans="1:31" ht="12" customHeight="1">
      <c r="A22" s="55"/>
      <c r="B22" s="55"/>
      <c r="C22" s="55"/>
      <c r="D22" s="55"/>
      <c r="E22" s="55"/>
      <c r="F22" s="55"/>
      <c r="G22" s="55"/>
      <c r="H22" s="56"/>
      <c r="I22" s="55"/>
      <c r="J22" s="55"/>
      <c r="K22" s="55"/>
      <c r="L22" s="55"/>
      <c r="M22" s="55"/>
      <c r="N22" s="55"/>
      <c r="O22" s="55"/>
      <c r="P22" s="55"/>
      <c r="Q22" s="18"/>
      <c r="R22" s="18"/>
      <c r="S22" s="55"/>
      <c r="T22" s="55"/>
      <c r="U22" s="18"/>
      <c r="V22" s="18"/>
      <c r="W22" s="18"/>
      <c r="X22" s="18"/>
      <c r="Y22" s="18"/>
      <c r="Z22" s="18"/>
      <c r="AA22" s="55"/>
      <c r="AB22" s="18"/>
      <c r="AC22" s="18"/>
      <c r="AD22" s="18"/>
      <c r="AE22" s="18"/>
    </row>
    <row r="23" spans="1:31" ht="12" customHeight="1">
      <c r="A23" s="55"/>
      <c r="B23" s="55"/>
      <c r="C23" s="55"/>
      <c r="D23" s="55"/>
      <c r="E23" s="55"/>
      <c r="F23" s="55"/>
      <c r="G23" s="55"/>
      <c r="H23" s="56"/>
      <c r="I23" s="55"/>
      <c r="J23" s="55"/>
      <c r="K23" s="55"/>
      <c r="L23" s="55"/>
      <c r="M23" s="55"/>
      <c r="N23" s="55"/>
      <c r="O23" s="55"/>
      <c r="P23" s="55"/>
      <c r="Q23" s="18"/>
      <c r="R23" s="18"/>
      <c r="S23" s="55"/>
      <c r="T23" s="55"/>
      <c r="U23" s="18"/>
      <c r="V23" s="18"/>
      <c r="W23" s="18"/>
      <c r="X23" s="18"/>
      <c r="Y23" s="18"/>
      <c r="Z23" s="18"/>
      <c r="AA23" s="55"/>
      <c r="AB23" s="18"/>
      <c r="AC23" s="18"/>
      <c r="AD23" s="18"/>
      <c r="AE23" s="18"/>
    </row>
    <row r="24" spans="1:31" ht="12" customHeight="1">
      <c r="A24" s="55"/>
      <c r="B24" s="55"/>
      <c r="C24" s="55"/>
      <c r="D24" s="55"/>
      <c r="E24" s="55"/>
      <c r="F24" s="55"/>
      <c r="G24" s="55"/>
      <c r="H24" s="56"/>
      <c r="I24" s="55"/>
      <c r="J24" s="55"/>
      <c r="K24" s="55"/>
      <c r="L24" s="55"/>
      <c r="M24" s="55"/>
      <c r="N24" s="55"/>
      <c r="O24" s="55"/>
      <c r="P24" s="55"/>
      <c r="Q24" s="18"/>
      <c r="R24" s="18"/>
      <c r="S24" s="55"/>
      <c r="T24" s="55"/>
      <c r="U24" s="18"/>
      <c r="V24" s="18"/>
      <c r="W24" s="18"/>
      <c r="X24" s="18"/>
      <c r="Y24" s="18"/>
      <c r="Z24" s="18"/>
      <c r="AA24" s="55"/>
      <c r="AB24" s="18"/>
      <c r="AC24" s="18"/>
      <c r="AD24" s="18"/>
      <c r="AE24" s="18"/>
    </row>
    <row r="25" spans="1:31" ht="12" customHeight="1">
      <c r="A25" s="55"/>
      <c r="B25" s="55"/>
      <c r="C25" s="55"/>
      <c r="D25" s="55"/>
      <c r="E25" s="55"/>
      <c r="F25" s="55"/>
      <c r="G25" s="55"/>
      <c r="H25" s="56"/>
      <c r="I25" s="55"/>
      <c r="J25" s="55"/>
      <c r="K25" s="55"/>
      <c r="L25" s="55"/>
      <c r="M25" s="55"/>
      <c r="N25" s="55"/>
      <c r="O25" s="55"/>
      <c r="P25" s="55"/>
      <c r="Q25" s="18"/>
      <c r="R25" s="18"/>
      <c r="S25" s="55"/>
      <c r="T25" s="55"/>
      <c r="U25" s="18"/>
      <c r="V25" s="18"/>
      <c r="W25" s="18"/>
      <c r="X25" s="18"/>
      <c r="Y25" s="18"/>
      <c r="Z25" s="18"/>
      <c r="AA25" s="55"/>
      <c r="AB25" s="18"/>
      <c r="AC25" s="18"/>
      <c r="AD25" s="18"/>
      <c r="AE25" s="18"/>
    </row>
    <row r="26" spans="1:31" ht="12" customHeight="1">
      <c r="A26" s="55"/>
      <c r="B26" s="55"/>
      <c r="C26" s="55"/>
      <c r="D26" s="55"/>
      <c r="E26" s="55"/>
      <c r="F26" s="55"/>
      <c r="G26" s="55"/>
      <c r="H26" s="56"/>
      <c r="I26" s="55"/>
      <c r="J26" s="55"/>
      <c r="K26" s="55"/>
      <c r="L26" s="55"/>
      <c r="M26" s="55"/>
      <c r="N26" s="55"/>
      <c r="O26" s="55"/>
      <c r="P26" s="55"/>
      <c r="Q26" s="18"/>
      <c r="R26" s="18"/>
      <c r="S26" s="55"/>
      <c r="T26" s="55"/>
      <c r="U26" s="18"/>
      <c r="V26" s="18"/>
      <c r="W26" s="18"/>
      <c r="X26" s="18"/>
      <c r="Y26" s="18"/>
      <c r="Z26" s="18"/>
      <c r="AA26" s="55"/>
      <c r="AB26" s="18"/>
      <c r="AC26" s="18"/>
      <c r="AD26" s="18"/>
      <c r="AE26" s="18"/>
    </row>
    <row r="27" spans="1:31" ht="12" customHeight="1">
      <c r="A27" s="55"/>
      <c r="B27" s="55"/>
      <c r="C27" s="55"/>
      <c r="D27" s="55"/>
      <c r="E27" s="55"/>
      <c r="F27" s="55"/>
      <c r="G27" s="55"/>
      <c r="H27" s="56"/>
      <c r="I27" s="55"/>
      <c r="J27" s="55"/>
      <c r="K27" s="55"/>
      <c r="L27" s="55"/>
      <c r="M27" s="55"/>
      <c r="N27" s="55"/>
      <c r="O27" s="55"/>
      <c r="P27" s="55"/>
      <c r="Q27" s="18"/>
      <c r="R27" s="18"/>
      <c r="S27" s="55"/>
      <c r="T27" s="55"/>
      <c r="U27" s="18"/>
      <c r="V27" s="18"/>
      <c r="W27" s="18"/>
      <c r="X27" s="18"/>
      <c r="Y27" s="18"/>
      <c r="Z27" s="18"/>
      <c r="AA27" s="55"/>
      <c r="AB27" s="18"/>
      <c r="AC27" s="18"/>
      <c r="AD27" s="18"/>
      <c r="AE27" s="18"/>
    </row>
    <row r="28" spans="1:31" ht="12" customHeight="1">
      <c r="A28" s="55"/>
      <c r="B28" s="55"/>
      <c r="C28" s="55"/>
      <c r="D28" s="55"/>
      <c r="E28" s="55"/>
      <c r="F28" s="55"/>
      <c r="G28" s="55"/>
      <c r="H28" s="56"/>
      <c r="I28" s="55"/>
      <c r="J28" s="55"/>
      <c r="K28" s="55"/>
      <c r="L28" s="55"/>
      <c r="M28" s="55"/>
      <c r="N28" s="55"/>
      <c r="O28" s="55"/>
      <c r="P28" s="55"/>
      <c r="Q28" s="18"/>
      <c r="R28" s="18"/>
      <c r="S28" s="55"/>
      <c r="T28" s="55"/>
      <c r="U28" s="18"/>
      <c r="V28" s="18"/>
      <c r="W28" s="18"/>
      <c r="X28" s="18"/>
      <c r="Y28" s="18"/>
      <c r="Z28" s="18"/>
      <c r="AA28" s="55"/>
      <c r="AB28" s="18"/>
      <c r="AC28" s="18"/>
      <c r="AD28" s="18"/>
      <c r="AE28" s="18"/>
    </row>
    <row r="29" spans="1:31" ht="12" customHeight="1">
      <c r="A29" s="55"/>
      <c r="B29" s="55"/>
      <c r="C29" s="55"/>
      <c r="D29" s="55"/>
      <c r="E29" s="55"/>
      <c r="F29" s="55"/>
      <c r="G29" s="55"/>
      <c r="H29" s="56"/>
      <c r="I29" s="55"/>
      <c r="J29" s="55"/>
      <c r="K29" s="55"/>
      <c r="L29" s="55"/>
      <c r="M29" s="55"/>
      <c r="N29" s="55"/>
      <c r="O29" s="55"/>
      <c r="P29" s="55"/>
      <c r="Q29" s="18"/>
      <c r="R29" s="18"/>
      <c r="S29" s="55"/>
      <c r="T29" s="55"/>
      <c r="U29" s="18"/>
      <c r="V29" s="18"/>
      <c r="W29" s="18"/>
      <c r="X29" s="18"/>
      <c r="Y29" s="18"/>
      <c r="Z29" s="18"/>
      <c r="AA29" s="55"/>
      <c r="AB29" s="18"/>
      <c r="AC29" s="18"/>
      <c r="AD29" s="18"/>
      <c r="AE29" s="18"/>
    </row>
    <row r="30" spans="1:31" ht="12" customHeight="1">
      <c r="A30" s="55"/>
      <c r="B30" s="55"/>
      <c r="C30" s="55"/>
      <c r="D30" s="55"/>
      <c r="E30" s="55"/>
      <c r="F30" s="55"/>
      <c r="G30" s="55"/>
      <c r="H30" s="56"/>
      <c r="I30" s="55"/>
      <c r="J30" s="55"/>
      <c r="K30" s="55"/>
      <c r="L30" s="55"/>
      <c r="M30" s="55"/>
      <c r="N30" s="55"/>
      <c r="O30" s="55"/>
      <c r="P30" s="55"/>
      <c r="Q30" s="18"/>
      <c r="R30" s="18"/>
      <c r="S30" s="55"/>
      <c r="T30" s="55"/>
      <c r="U30" s="18"/>
      <c r="V30" s="18"/>
      <c r="W30" s="18"/>
      <c r="X30" s="18"/>
      <c r="Y30" s="18"/>
      <c r="Z30" s="18"/>
      <c r="AA30" s="55"/>
      <c r="AB30" s="18"/>
      <c r="AC30" s="18"/>
      <c r="AD30" s="18"/>
      <c r="AE30" s="18"/>
    </row>
    <row r="31" spans="1:31" ht="12" customHeight="1">
      <c r="A31" s="55"/>
      <c r="B31" s="55"/>
      <c r="C31" s="55"/>
      <c r="D31" s="55"/>
      <c r="E31" s="55"/>
      <c r="F31" s="55"/>
      <c r="G31" s="55"/>
      <c r="H31" s="56"/>
      <c r="I31" s="55"/>
      <c r="J31" s="55"/>
      <c r="K31" s="55"/>
      <c r="L31" s="55"/>
      <c r="M31" s="55"/>
      <c r="N31" s="55"/>
      <c r="O31" s="55"/>
      <c r="P31" s="55"/>
      <c r="Q31" s="18"/>
      <c r="R31" s="18"/>
      <c r="S31" s="55"/>
      <c r="T31" s="55"/>
      <c r="U31" s="18"/>
      <c r="V31" s="18"/>
      <c r="W31" s="18"/>
      <c r="X31" s="18"/>
      <c r="Y31" s="18"/>
      <c r="Z31" s="18"/>
      <c r="AA31" s="55"/>
      <c r="AB31" s="18"/>
      <c r="AC31" s="18"/>
      <c r="AD31" s="18"/>
      <c r="AE31" s="18"/>
    </row>
    <row r="32" spans="1:31" ht="12" customHeight="1">
      <c r="A32" s="55"/>
      <c r="B32" s="55"/>
      <c r="C32" s="55"/>
      <c r="D32" s="55"/>
      <c r="E32" s="55"/>
      <c r="F32" s="55"/>
      <c r="G32" s="55"/>
      <c r="H32" s="56"/>
      <c r="I32" s="55"/>
      <c r="J32" s="55"/>
      <c r="K32" s="55"/>
      <c r="L32" s="55"/>
      <c r="M32" s="55"/>
      <c r="N32" s="55"/>
      <c r="O32" s="55"/>
      <c r="P32" s="55"/>
      <c r="Q32" s="18"/>
      <c r="R32" s="18"/>
      <c r="S32" s="55"/>
      <c r="T32" s="55"/>
      <c r="U32" s="18"/>
      <c r="V32" s="18"/>
      <c r="W32" s="18"/>
      <c r="X32" s="18"/>
      <c r="Y32" s="18"/>
      <c r="Z32" s="18"/>
      <c r="AA32" s="55"/>
      <c r="AB32" s="18"/>
      <c r="AC32" s="18"/>
      <c r="AD32" s="18"/>
      <c r="AE32" s="18"/>
    </row>
    <row r="33" spans="1:31" ht="12" customHeight="1">
      <c r="A33" s="55"/>
      <c r="B33" s="55"/>
      <c r="C33" s="55"/>
      <c r="D33" s="55"/>
      <c r="E33" s="55"/>
      <c r="F33" s="55"/>
      <c r="G33" s="55"/>
      <c r="H33" s="56"/>
      <c r="I33" s="55"/>
      <c r="J33" s="55"/>
      <c r="K33" s="55"/>
      <c r="L33" s="55"/>
      <c r="M33" s="55"/>
      <c r="N33" s="55"/>
      <c r="O33" s="55"/>
      <c r="P33" s="55"/>
      <c r="Q33" s="18"/>
      <c r="R33" s="18"/>
      <c r="S33" s="55"/>
      <c r="T33" s="55"/>
      <c r="U33" s="18"/>
      <c r="V33" s="18"/>
      <c r="W33" s="18"/>
      <c r="X33" s="18"/>
      <c r="Y33" s="18"/>
      <c r="Z33" s="18"/>
      <c r="AA33" s="55"/>
      <c r="AB33" s="18"/>
      <c r="AC33" s="18"/>
      <c r="AD33" s="18"/>
      <c r="AE33" s="18"/>
    </row>
    <row r="34" spans="1:31" ht="12" customHeight="1">
      <c r="A34" s="55"/>
      <c r="B34" s="55"/>
      <c r="C34" s="55"/>
      <c r="D34" s="55"/>
      <c r="E34" s="55"/>
      <c r="F34" s="55"/>
      <c r="G34" s="55"/>
      <c r="H34" s="56"/>
      <c r="I34" s="55"/>
      <c r="J34" s="55"/>
      <c r="K34" s="55"/>
      <c r="L34" s="55"/>
      <c r="M34" s="55"/>
      <c r="N34" s="55"/>
      <c r="O34" s="55"/>
      <c r="P34" s="55"/>
      <c r="Q34" s="18"/>
      <c r="R34" s="18"/>
      <c r="S34" s="55"/>
      <c r="T34" s="55"/>
      <c r="U34" s="18"/>
      <c r="V34" s="18"/>
      <c r="W34" s="18"/>
      <c r="X34" s="18"/>
      <c r="Y34" s="18"/>
      <c r="Z34" s="18"/>
      <c r="AA34" s="55"/>
      <c r="AB34" s="18"/>
      <c r="AC34" s="18"/>
      <c r="AD34" s="18"/>
      <c r="AE34" s="18"/>
    </row>
    <row r="35" spans="1:31" ht="12" customHeight="1">
      <c r="A35" s="55"/>
      <c r="B35" s="55"/>
      <c r="C35" s="55"/>
      <c r="D35" s="55"/>
      <c r="E35" s="55"/>
      <c r="F35" s="55"/>
      <c r="G35" s="55"/>
      <c r="H35" s="56"/>
      <c r="I35" s="55"/>
      <c r="J35" s="55"/>
      <c r="K35" s="55"/>
      <c r="L35" s="55"/>
      <c r="M35" s="55"/>
      <c r="N35" s="55"/>
      <c r="O35" s="55"/>
      <c r="P35" s="55"/>
      <c r="Q35" s="18"/>
      <c r="R35" s="18"/>
      <c r="S35" s="55"/>
      <c r="T35" s="55"/>
      <c r="U35" s="18"/>
      <c r="V35" s="18"/>
      <c r="W35" s="18"/>
      <c r="X35" s="18"/>
      <c r="Y35" s="18"/>
      <c r="Z35" s="18"/>
      <c r="AA35" s="55"/>
      <c r="AB35" s="18"/>
      <c r="AC35" s="18"/>
      <c r="AD35" s="18"/>
      <c r="AE35" s="18"/>
    </row>
    <row r="36" spans="1:31" ht="12" customHeight="1">
      <c r="A36" s="55"/>
      <c r="B36" s="55"/>
      <c r="C36" s="55"/>
      <c r="D36" s="55"/>
      <c r="E36" s="55"/>
      <c r="F36" s="55"/>
      <c r="G36" s="55"/>
      <c r="H36" s="56"/>
      <c r="I36" s="55"/>
      <c r="J36" s="55"/>
      <c r="K36" s="55"/>
      <c r="L36" s="55"/>
      <c r="M36" s="55"/>
      <c r="N36" s="55"/>
      <c r="O36" s="55"/>
      <c r="P36" s="55"/>
      <c r="Q36" s="18"/>
      <c r="R36" s="18"/>
      <c r="S36" s="55"/>
      <c r="T36" s="55"/>
      <c r="U36" s="18"/>
      <c r="V36" s="18"/>
      <c r="W36" s="18"/>
      <c r="X36" s="18"/>
      <c r="Y36" s="18"/>
      <c r="Z36" s="18"/>
      <c r="AA36" s="55"/>
      <c r="AB36" s="18"/>
      <c r="AC36" s="18"/>
      <c r="AD36" s="18"/>
      <c r="AE36" s="18"/>
    </row>
    <row r="37" spans="1:31" ht="12" customHeight="1">
      <c r="A37" s="55"/>
      <c r="B37" s="55"/>
      <c r="C37" s="55"/>
      <c r="D37" s="55"/>
      <c r="E37" s="55"/>
      <c r="F37" s="55"/>
      <c r="G37" s="55"/>
      <c r="H37" s="56"/>
      <c r="I37" s="55"/>
      <c r="J37" s="55"/>
      <c r="K37" s="55"/>
      <c r="L37" s="55"/>
      <c r="M37" s="55"/>
      <c r="N37" s="55"/>
      <c r="O37" s="55"/>
      <c r="P37" s="55"/>
      <c r="Q37" s="18"/>
      <c r="R37" s="18"/>
      <c r="S37" s="55"/>
      <c r="T37" s="55"/>
      <c r="U37" s="18"/>
      <c r="V37" s="18"/>
      <c r="W37" s="18"/>
      <c r="X37" s="18"/>
      <c r="Y37" s="18"/>
      <c r="Z37" s="18"/>
      <c r="AA37" s="55"/>
      <c r="AB37" s="18"/>
      <c r="AC37" s="18"/>
      <c r="AD37" s="18"/>
      <c r="AE37" s="18"/>
    </row>
    <row r="38" spans="1:31" ht="12" customHeight="1">
      <c r="A38" s="55"/>
      <c r="B38" s="55"/>
      <c r="C38" s="55"/>
      <c r="D38" s="55"/>
      <c r="E38" s="55"/>
      <c r="F38" s="55"/>
      <c r="G38" s="55"/>
      <c r="H38" s="56"/>
      <c r="I38" s="55"/>
      <c r="J38" s="55"/>
      <c r="K38" s="55"/>
      <c r="L38" s="55"/>
      <c r="M38" s="55"/>
      <c r="N38" s="55"/>
      <c r="O38" s="55"/>
      <c r="P38" s="55"/>
      <c r="Q38" s="18"/>
      <c r="R38" s="18"/>
      <c r="S38" s="55"/>
      <c r="T38" s="55"/>
      <c r="U38" s="18"/>
      <c r="V38" s="18"/>
      <c r="W38" s="18"/>
      <c r="X38" s="18"/>
      <c r="Y38" s="18"/>
      <c r="Z38" s="18"/>
      <c r="AA38" s="55"/>
      <c r="AB38" s="18"/>
      <c r="AC38" s="18"/>
      <c r="AD38" s="18"/>
      <c r="AE38" s="18"/>
    </row>
    <row r="39" spans="1:31" ht="12" customHeight="1">
      <c r="A39" s="55"/>
      <c r="B39" s="55"/>
      <c r="C39" s="55"/>
      <c r="D39" s="55"/>
      <c r="E39" s="55"/>
      <c r="F39" s="55"/>
      <c r="G39" s="55"/>
      <c r="H39" s="56"/>
      <c r="I39" s="55"/>
      <c r="J39" s="55"/>
      <c r="K39" s="55"/>
      <c r="L39" s="55"/>
      <c r="M39" s="55"/>
      <c r="N39" s="55"/>
      <c r="O39" s="55"/>
      <c r="P39" s="55"/>
      <c r="Q39" s="18"/>
      <c r="R39" s="18"/>
      <c r="S39" s="55"/>
      <c r="T39" s="55"/>
      <c r="U39" s="18"/>
      <c r="V39" s="18"/>
      <c r="W39" s="18"/>
      <c r="X39" s="18"/>
      <c r="Y39" s="18"/>
      <c r="Z39" s="18"/>
      <c r="AA39" s="55"/>
      <c r="AB39" s="18"/>
      <c r="AC39" s="18"/>
      <c r="AD39" s="18"/>
      <c r="AE39" s="18"/>
    </row>
    <row r="40" spans="1:31" ht="12" customHeight="1">
      <c r="A40" s="55"/>
      <c r="B40" s="55"/>
      <c r="C40" s="55"/>
      <c r="D40" s="55"/>
      <c r="E40" s="55"/>
      <c r="F40" s="55"/>
      <c r="G40" s="55"/>
      <c r="H40" s="56"/>
      <c r="I40" s="55"/>
      <c r="J40" s="55"/>
      <c r="K40" s="55"/>
      <c r="L40" s="55"/>
      <c r="M40" s="55"/>
      <c r="N40" s="55"/>
      <c r="O40" s="55"/>
      <c r="P40" s="55"/>
      <c r="Q40" s="18"/>
      <c r="R40" s="18"/>
      <c r="S40" s="55"/>
      <c r="T40" s="55"/>
      <c r="U40" s="18"/>
      <c r="V40" s="18"/>
      <c r="W40" s="18"/>
      <c r="X40" s="18"/>
      <c r="Y40" s="18"/>
      <c r="Z40" s="18"/>
      <c r="AA40" s="55"/>
      <c r="AB40" s="18"/>
      <c r="AC40" s="18"/>
      <c r="AD40" s="18"/>
      <c r="AE40" s="18"/>
    </row>
    <row r="41" spans="1:31" ht="12" customHeight="1">
      <c r="A41" s="55"/>
      <c r="B41" s="55"/>
      <c r="C41" s="55"/>
      <c r="D41" s="55"/>
      <c r="E41" s="55"/>
      <c r="F41" s="55"/>
      <c r="G41" s="55"/>
      <c r="H41" s="56"/>
      <c r="I41" s="55"/>
      <c r="J41" s="55"/>
      <c r="K41" s="55"/>
      <c r="L41" s="55"/>
      <c r="M41" s="55"/>
      <c r="N41" s="55"/>
      <c r="O41" s="55"/>
      <c r="P41" s="55"/>
      <c r="Q41" s="18"/>
      <c r="R41" s="18"/>
      <c r="S41" s="55"/>
      <c r="T41" s="55"/>
      <c r="U41" s="18"/>
      <c r="V41" s="18"/>
      <c r="W41" s="18"/>
      <c r="X41" s="18"/>
      <c r="Y41" s="18"/>
      <c r="Z41" s="18"/>
      <c r="AA41" s="55"/>
      <c r="AB41" s="18"/>
      <c r="AC41" s="18"/>
      <c r="AD41" s="18"/>
      <c r="AE41" s="18"/>
    </row>
    <row r="42" spans="1:31" ht="12" customHeight="1">
      <c r="A42" s="55"/>
      <c r="B42" s="55"/>
      <c r="C42" s="55"/>
      <c r="D42" s="55"/>
      <c r="E42" s="55"/>
      <c r="F42" s="55"/>
      <c r="G42" s="55"/>
      <c r="H42" s="56"/>
      <c r="I42" s="55"/>
      <c r="J42" s="55"/>
      <c r="K42" s="55"/>
      <c r="L42" s="55"/>
      <c r="M42" s="55"/>
      <c r="N42" s="55"/>
      <c r="O42" s="55"/>
      <c r="P42" s="55"/>
      <c r="Q42" s="18"/>
      <c r="R42" s="18"/>
      <c r="S42" s="55"/>
      <c r="T42" s="55"/>
      <c r="U42" s="18"/>
      <c r="V42" s="18"/>
      <c r="W42" s="18"/>
      <c r="X42" s="18"/>
      <c r="Y42" s="18"/>
      <c r="Z42" s="18"/>
      <c r="AA42" s="55"/>
      <c r="AB42" s="18"/>
      <c r="AC42" s="18"/>
      <c r="AD42" s="18"/>
      <c r="AE42" s="18"/>
    </row>
    <row r="43" spans="1:31" ht="12" customHeight="1">
      <c r="A43" s="55"/>
      <c r="B43" s="55"/>
      <c r="C43" s="55"/>
      <c r="D43" s="55"/>
      <c r="E43" s="55"/>
      <c r="F43" s="55"/>
      <c r="G43" s="55"/>
      <c r="H43" s="56"/>
      <c r="I43" s="55"/>
      <c r="J43" s="55"/>
      <c r="K43" s="55"/>
      <c r="L43" s="55"/>
      <c r="M43" s="55"/>
      <c r="N43" s="55"/>
      <c r="O43" s="55"/>
      <c r="P43" s="55"/>
      <c r="Q43" s="18"/>
      <c r="R43" s="18"/>
      <c r="S43" s="55"/>
      <c r="T43" s="55"/>
      <c r="U43" s="18"/>
      <c r="V43" s="18"/>
      <c r="W43" s="18"/>
      <c r="X43" s="18"/>
      <c r="Y43" s="18"/>
      <c r="Z43" s="18"/>
      <c r="AA43" s="55"/>
      <c r="AB43" s="18"/>
      <c r="AC43" s="18"/>
      <c r="AD43" s="18"/>
      <c r="AE43" s="18"/>
    </row>
    <row r="44" spans="1:31" ht="12" customHeight="1">
      <c r="A44" s="55"/>
      <c r="B44" s="55"/>
      <c r="C44" s="55"/>
      <c r="D44" s="55"/>
      <c r="E44" s="55"/>
      <c r="F44" s="55"/>
      <c r="G44" s="55"/>
      <c r="H44" s="56"/>
      <c r="I44" s="55"/>
      <c r="J44" s="55"/>
      <c r="K44" s="55"/>
      <c r="L44" s="55"/>
      <c r="M44" s="55"/>
      <c r="N44" s="55"/>
      <c r="O44" s="55"/>
      <c r="P44" s="55"/>
      <c r="Q44" s="18"/>
      <c r="R44" s="18"/>
      <c r="S44" s="55"/>
      <c r="T44" s="55"/>
      <c r="U44" s="18"/>
      <c r="V44" s="18"/>
      <c r="W44" s="18"/>
      <c r="X44" s="18"/>
      <c r="Y44" s="18"/>
      <c r="Z44" s="18"/>
      <c r="AA44" s="55"/>
      <c r="AB44" s="18"/>
      <c r="AC44" s="18"/>
      <c r="AD44" s="18"/>
      <c r="AE44" s="18"/>
    </row>
    <row r="45" spans="1:31" ht="12" customHeight="1">
      <c r="A45" s="55"/>
      <c r="B45" s="55"/>
      <c r="C45" s="55"/>
      <c r="D45" s="55"/>
      <c r="E45" s="55"/>
      <c r="F45" s="55"/>
      <c r="G45" s="55"/>
      <c r="H45" s="56"/>
      <c r="I45" s="55"/>
      <c r="J45" s="55"/>
      <c r="K45" s="55"/>
      <c r="L45" s="55"/>
      <c r="M45" s="55"/>
      <c r="N45" s="55"/>
      <c r="O45" s="55"/>
      <c r="P45" s="55"/>
      <c r="Q45" s="18"/>
      <c r="R45" s="18"/>
      <c r="S45" s="55"/>
      <c r="T45" s="55"/>
      <c r="U45" s="18"/>
      <c r="V45" s="18"/>
      <c r="W45" s="18"/>
      <c r="X45" s="18"/>
      <c r="Y45" s="18"/>
      <c r="Z45" s="18"/>
      <c r="AA45" s="55"/>
      <c r="AB45" s="18"/>
      <c r="AC45" s="18"/>
      <c r="AD45" s="18"/>
      <c r="AE45" s="18"/>
    </row>
    <row r="46" spans="1:31" ht="12" customHeight="1">
      <c r="A46" s="55"/>
      <c r="B46" s="55"/>
      <c r="C46" s="55"/>
      <c r="D46" s="55"/>
      <c r="E46" s="55"/>
      <c r="F46" s="55"/>
      <c r="G46" s="55"/>
      <c r="H46" s="56"/>
      <c r="I46" s="55"/>
      <c r="J46" s="55"/>
      <c r="K46" s="55"/>
      <c r="L46" s="55"/>
      <c r="M46" s="55"/>
      <c r="N46" s="55"/>
      <c r="O46" s="55"/>
      <c r="P46" s="55"/>
      <c r="Q46" s="18"/>
      <c r="R46" s="18"/>
      <c r="S46" s="55"/>
      <c r="T46" s="55"/>
      <c r="U46" s="18"/>
      <c r="V46" s="18"/>
      <c r="W46" s="18"/>
      <c r="X46" s="18"/>
      <c r="Y46" s="18"/>
      <c r="Z46" s="18"/>
      <c r="AA46" s="55"/>
      <c r="AB46" s="18"/>
      <c r="AC46" s="18"/>
      <c r="AD46" s="18"/>
      <c r="AE46" s="18"/>
    </row>
    <row r="47" spans="1:31" ht="12" customHeight="1">
      <c r="A47" s="55"/>
      <c r="B47" s="55"/>
      <c r="C47" s="55"/>
      <c r="D47" s="55"/>
      <c r="E47" s="55"/>
      <c r="F47" s="55"/>
      <c r="G47" s="55"/>
      <c r="H47" s="56"/>
      <c r="I47" s="55"/>
      <c r="J47" s="55"/>
      <c r="K47" s="55"/>
      <c r="L47" s="55"/>
      <c r="M47" s="55"/>
      <c r="N47" s="55"/>
      <c r="O47" s="55"/>
      <c r="P47" s="55"/>
      <c r="Q47" s="18"/>
      <c r="R47" s="18"/>
      <c r="S47" s="55"/>
      <c r="T47" s="55"/>
      <c r="U47" s="18"/>
      <c r="V47" s="18"/>
      <c r="W47" s="18"/>
      <c r="X47" s="18"/>
      <c r="Y47" s="18"/>
      <c r="Z47" s="18"/>
      <c r="AA47" s="55"/>
      <c r="AB47" s="18"/>
      <c r="AC47" s="18"/>
      <c r="AD47" s="18"/>
      <c r="AE47" s="18"/>
    </row>
    <row r="48" spans="1:31" ht="12" customHeight="1">
      <c r="A48" s="55"/>
      <c r="B48" s="55"/>
      <c r="C48" s="55"/>
      <c r="D48" s="55"/>
      <c r="E48" s="55"/>
      <c r="F48" s="55"/>
      <c r="G48" s="55"/>
      <c r="H48" s="56"/>
      <c r="I48" s="55"/>
      <c r="J48" s="55"/>
      <c r="K48" s="55"/>
      <c r="L48" s="55"/>
      <c r="M48" s="55"/>
      <c r="N48" s="55"/>
      <c r="O48" s="55"/>
      <c r="P48" s="55"/>
      <c r="Q48" s="18"/>
      <c r="R48" s="18"/>
      <c r="S48" s="55"/>
      <c r="T48" s="55"/>
      <c r="U48" s="18"/>
      <c r="V48" s="18"/>
      <c r="W48" s="18"/>
      <c r="X48" s="18"/>
      <c r="Y48" s="18"/>
      <c r="Z48" s="18"/>
      <c r="AA48" s="55"/>
      <c r="AB48" s="18"/>
      <c r="AC48" s="18"/>
      <c r="AD48" s="18"/>
      <c r="AE48" s="18"/>
    </row>
    <row r="49" spans="1:31" ht="12" customHeight="1">
      <c r="A49" s="55"/>
      <c r="B49" s="55"/>
      <c r="C49" s="55"/>
      <c r="D49" s="55"/>
      <c r="E49" s="55"/>
      <c r="F49" s="55"/>
      <c r="G49" s="55"/>
      <c r="H49" s="56"/>
      <c r="I49" s="55"/>
      <c r="J49" s="55"/>
      <c r="K49" s="55"/>
      <c r="L49" s="55"/>
      <c r="M49" s="55"/>
      <c r="N49" s="55"/>
      <c r="O49" s="55"/>
      <c r="P49" s="55"/>
      <c r="Q49" s="18"/>
      <c r="R49" s="18"/>
      <c r="S49" s="55"/>
      <c r="T49" s="55"/>
      <c r="U49" s="18"/>
      <c r="V49" s="18"/>
      <c r="W49" s="18"/>
      <c r="X49" s="18"/>
      <c r="Y49" s="18"/>
      <c r="Z49" s="18"/>
      <c r="AA49" s="55"/>
      <c r="AB49" s="18"/>
      <c r="AC49" s="18"/>
      <c r="AD49" s="18"/>
      <c r="AE49" s="18"/>
    </row>
    <row r="50" spans="1:31" ht="12" customHeight="1">
      <c r="A50" s="55"/>
      <c r="B50" s="55"/>
      <c r="C50" s="55"/>
      <c r="D50" s="55"/>
      <c r="E50" s="55"/>
      <c r="F50" s="55"/>
      <c r="G50" s="55"/>
      <c r="H50" s="56"/>
      <c r="I50" s="55"/>
      <c r="J50" s="55"/>
      <c r="K50" s="55"/>
      <c r="L50" s="55"/>
      <c r="M50" s="55"/>
      <c r="N50" s="55"/>
      <c r="O50" s="55"/>
      <c r="P50" s="55"/>
      <c r="Q50" s="18"/>
      <c r="R50" s="18"/>
      <c r="S50" s="55"/>
      <c r="T50" s="55"/>
      <c r="U50" s="18"/>
      <c r="V50" s="18"/>
      <c r="W50" s="18"/>
      <c r="X50" s="18"/>
      <c r="Y50" s="18"/>
      <c r="Z50" s="18"/>
      <c r="AA50" s="55"/>
      <c r="AB50" s="18"/>
      <c r="AC50" s="18"/>
      <c r="AD50" s="18"/>
      <c r="AE50" s="18"/>
    </row>
    <row r="51" spans="1:31" ht="12" customHeight="1">
      <c r="A51" s="55"/>
      <c r="B51" s="55"/>
      <c r="C51" s="55"/>
      <c r="D51" s="55"/>
      <c r="E51" s="55"/>
      <c r="F51" s="55"/>
      <c r="G51" s="55"/>
      <c r="H51" s="56"/>
      <c r="I51" s="55"/>
      <c r="J51" s="55"/>
      <c r="K51" s="55"/>
      <c r="L51" s="55"/>
      <c r="M51" s="55"/>
      <c r="N51" s="55"/>
      <c r="O51" s="55"/>
      <c r="P51" s="55"/>
      <c r="Q51" s="18"/>
      <c r="R51" s="18"/>
      <c r="S51" s="55"/>
      <c r="T51" s="55"/>
      <c r="U51" s="18"/>
      <c r="V51" s="18"/>
      <c r="W51" s="18"/>
      <c r="X51" s="18"/>
      <c r="Y51" s="18"/>
      <c r="Z51" s="18"/>
      <c r="AA51" s="55"/>
      <c r="AB51" s="18"/>
      <c r="AC51" s="18"/>
      <c r="AD51" s="18"/>
      <c r="AE51" s="18"/>
    </row>
    <row r="52" spans="1:31" ht="12" customHeight="1">
      <c r="A52" s="55"/>
      <c r="B52" s="55"/>
      <c r="C52" s="55"/>
      <c r="D52" s="55"/>
      <c r="E52" s="55"/>
      <c r="F52" s="55"/>
      <c r="G52" s="55"/>
      <c r="H52" s="56"/>
      <c r="I52" s="55"/>
      <c r="J52" s="55"/>
      <c r="K52" s="55"/>
      <c r="L52" s="55"/>
      <c r="M52" s="55"/>
      <c r="N52" s="55"/>
      <c r="O52" s="55"/>
      <c r="P52" s="55"/>
      <c r="Q52" s="18"/>
      <c r="R52" s="18"/>
      <c r="S52" s="55"/>
      <c r="T52" s="55"/>
      <c r="U52" s="18"/>
      <c r="V52" s="18"/>
      <c r="W52" s="18"/>
      <c r="X52" s="18"/>
      <c r="Y52" s="18"/>
      <c r="Z52" s="18"/>
      <c r="AA52" s="55"/>
      <c r="AB52" s="18"/>
      <c r="AC52" s="18"/>
      <c r="AD52" s="18"/>
      <c r="AE52" s="18"/>
    </row>
    <row r="53" spans="1:31" ht="12" customHeight="1">
      <c r="A53" s="55"/>
      <c r="B53" s="55"/>
      <c r="C53" s="55"/>
      <c r="D53" s="55"/>
      <c r="E53" s="55"/>
      <c r="F53" s="55"/>
      <c r="G53" s="55"/>
      <c r="H53" s="56"/>
      <c r="I53" s="55"/>
      <c r="J53" s="55"/>
      <c r="K53" s="55"/>
      <c r="L53" s="55"/>
      <c r="M53" s="55"/>
      <c r="N53" s="55"/>
      <c r="O53" s="55"/>
      <c r="P53" s="55"/>
      <c r="Q53" s="18"/>
      <c r="R53" s="18"/>
      <c r="S53" s="55"/>
      <c r="T53" s="55"/>
      <c r="U53" s="18"/>
      <c r="V53" s="18"/>
      <c r="W53" s="18"/>
      <c r="X53" s="18"/>
      <c r="Y53" s="18"/>
      <c r="Z53" s="18"/>
      <c r="AA53" s="55"/>
      <c r="AB53" s="18"/>
      <c r="AC53" s="18"/>
      <c r="AD53" s="18"/>
      <c r="AE53" s="18"/>
    </row>
    <row r="54" spans="1:31" ht="12" customHeight="1">
      <c r="A54" s="55"/>
      <c r="B54" s="55"/>
      <c r="C54" s="55"/>
      <c r="D54" s="55"/>
      <c r="E54" s="55"/>
      <c r="F54" s="55"/>
      <c r="G54" s="55"/>
      <c r="H54" s="56"/>
      <c r="I54" s="55"/>
      <c r="J54" s="55"/>
      <c r="K54" s="55"/>
      <c r="L54" s="55"/>
      <c r="M54" s="55"/>
      <c r="N54" s="55"/>
      <c r="O54" s="55"/>
      <c r="P54" s="55"/>
      <c r="Q54" s="18"/>
      <c r="R54" s="18"/>
      <c r="S54" s="55"/>
      <c r="T54" s="55"/>
      <c r="U54" s="18"/>
      <c r="V54" s="18"/>
      <c r="W54" s="18"/>
      <c r="X54" s="18"/>
      <c r="Y54" s="18"/>
      <c r="Z54" s="18"/>
      <c r="AA54" s="55"/>
      <c r="AB54" s="18"/>
      <c r="AC54" s="18"/>
      <c r="AD54" s="18"/>
      <c r="AE54" s="18"/>
    </row>
    <row r="55" spans="1:31" ht="12" customHeight="1">
      <c r="A55" s="55"/>
      <c r="B55" s="55"/>
      <c r="C55" s="55"/>
      <c r="D55" s="55"/>
      <c r="E55" s="55"/>
      <c r="F55" s="55"/>
      <c r="G55" s="55"/>
      <c r="H55" s="56"/>
      <c r="I55" s="55"/>
      <c r="J55" s="55"/>
      <c r="K55" s="55"/>
      <c r="L55" s="55"/>
      <c r="M55" s="55"/>
      <c r="N55" s="55"/>
      <c r="O55" s="55"/>
      <c r="P55" s="55"/>
      <c r="Q55" s="18"/>
      <c r="R55" s="18"/>
      <c r="S55" s="55"/>
      <c r="T55" s="55"/>
      <c r="U55" s="18"/>
      <c r="V55" s="18"/>
      <c r="W55" s="18"/>
      <c r="X55" s="18"/>
      <c r="Y55" s="18"/>
      <c r="Z55" s="18"/>
      <c r="AA55" s="55"/>
      <c r="AB55" s="18"/>
      <c r="AC55" s="18"/>
      <c r="AD55" s="18"/>
      <c r="AE55" s="18"/>
    </row>
    <row r="56" spans="1:31" ht="12" customHeight="1">
      <c r="A56" s="55"/>
      <c r="B56" s="55"/>
      <c r="C56" s="55"/>
      <c r="D56" s="55"/>
      <c r="E56" s="55"/>
      <c r="F56" s="55"/>
      <c r="G56" s="55"/>
      <c r="H56" s="56"/>
      <c r="I56" s="55"/>
      <c r="J56" s="55"/>
      <c r="K56" s="55"/>
      <c r="L56" s="55"/>
      <c r="M56" s="55"/>
      <c r="N56" s="55"/>
      <c r="O56" s="55"/>
      <c r="P56" s="55"/>
      <c r="Q56" s="18"/>
      <c r="R56" s="18"/>
      <c r="S56" s="55"/>
      <c r="T56" s="55"/>
      <c r="U56" s="18"/>
      <c r="V56" s="18"/>
      <c r="W56" s="18"/>
      <c r="X56" s="18"/>
      <c r="Y56" s="18"/>
      <c r="Z56" s="18"/>
      <c r="AA56" s="55"/>
      <c r="AB56" s="18"/>
      <c r="AC56" s="18"/>
      <c r="AD56" s="18"/>
      <c r="AE56" s="18"/>
    </row>
    <row r="57" spans="1:31" ht="12" customHeight="1">
      <c r="A57" s="55"/>
      <c r="B57" s="55"/>
      <c r="C57" s="55"/>
      <c r="D57" s="55"/>
      <c r="E57" s="55"/>
      <c r="F57" s="55"/>
      <c r="G57" s="55"/>
      <c r="H57" s="56"/>
      <c r="I57" s="55"/>
      <c r="J57" s="55"/>
      <c r="K57" s="55"/>
      <c r="L57" s="55"/>
      <c r="M57" s="55"/>
      <c r="N57" s="55"/>
      <c r="O57" s="55"/>
      <c r="P57" s="55"/>
      <c r="Q57" s="18"/>
      <c r="R57" s="18"/>
      <c r="S57" s="55"/>
      <c r="T57" s="55"/>
      <c r="U57" s="18"/>
      <c r="V57" s="18"/>
      <c r="W57" s="18"/>
      <c r="X57" s="18"/>
      <c r="Y57" s="18"/>
      <c r="Z57" s="18"/>
      <c r="AA57" s="55"/>
      <c r="AB57" s="18"/>
      <c r="AC57" s="18"/>
      <c r="AD57" s="18"/>
      <c r="AE57" s="18"/>
    </row>
    <row r="58" spans="1:31" ht="12" customHeight="1">
      <c r="A58" s="55"/>
      <c r="B58" s="55"/>
      <c r="C58" s="55"/>
      <c r="D58" s="55"/>
      <c r="E58" s="55"/>
      <c r="F58" s="55"/>
      <c r="G58" s="55"/>
      <c r="H58" s="56"/>
      <c r="I58" s="55"/>
      <c r="J58" s="55"/>
      <c r="K58" s="55"/>
      <c r="L58" s="55"/>
      <c r="M58" s="55"/>
      <c r="N58" s="55"/>
      <c r="O58" s="55"/>
      <c r="P58" s="55"/>
      <c r="Q58" s="18"/>
      <c r="R58" s="18"/>
      <c r="S58" s="55"/>
      <c r="T58" s="55"/>
      <c r="U58" s="18"/>
      <c r="V58" s="18"/>
      <c r="W58" s="18"/>
      <c r="X58" s="18"/>
      <c r="Y58" s="18"/>
      <c r="Z58" s="18"/>
      <c r="AA58" s="55"/>
      <c r="AB58" s="18"/>
      <c r="AC58" s="18"/>
      <c r="AD58" s="18"/>
      <c r="AE58" s="18"/>
    </row>
    <row r="59" spans="1:31" ht="12" customHeight="1">
      <c r="A59" s="55"/>
      <c r="B59" s="55"/>
      <c r="C59" s="55"/>
      <c r="D59" s="55"/>
      <c r="E59" s="55"/>
      <c r="F59" s="55"/>
      <c r="G59" s="55"/>
      <c r="H59" s="56"/>
      <c r="I59" s="55"/>
      <c r="J59" s="55"/>
      <c r="K59" s="55"/>
      <c r="L59" s="55"/>
      <c r="M59" s="55"/>
      <c r="N59" s="55"/>
      <c r="O59" s="55"/>
      <c r="P59" s="55"/>
      <c r="Q59" s="18"/>
      <c r="R59" s="18"/>
      <c r="S59" s="55"/>
      <c r="T59" s="55"/>
      <c r="U59" s="18"/>
      <c r="V59" s="18"/>
      <c r="W59" s="18"/>
      <c r="X59" s="18"/>
      <c r="Y59" s="18"/>
      <c r="Z59" s="18"/>
      <c r="AA59" s="55"/>
      <c r="AB59" s="18"/>
      <c r="AC59" s="18"/>
      <c r="AD59" s="18"/>
      <c r="AE59" s="18"/>
    </row>
    <row r="60" spans="1:31" ht="12" customHeight="1">
      <c r="A60" s="55"/>
      <c r="B60" s="55"/>
      <c r="C60" s="55"/>
      <c r="D60" s="55"/>
      <c r="E60" s="55"/>
      <c r="F60" s="55"/>
      <c r="G60" s="55"/>
      <c r="H60" s="56"/>
      <c r="I60" s="55"/>
      <c r="J60" s="55"/>
      <c r="K60" s="55"/>
      <c r="L60" s="55"/>
      <c r="M60" s="55"/>
      <c r="N60" s="55"/>
      <c r="O60" s="55"/>
      <c r="P60" s="55"/>
      <c r="Q60" s="18"/>
      <c r="R60" s="18"/>
      <c r="S60" s="55"/>
      <c r="T60" s="55"/>
      <c r="U60" s="18"/>
      <c r="V60" s="18"/>
      <c r="W60" s="18"/>
      <c r="X60" s="18"/>
      <c r="Y60" s="18"/>
      <c r="Z60" s="18"/>
      <c r="AA60" s="55"/>
      <c r="AB60" s="18"/>
      <c r="AC60" s="18"/>
      <c r="AD60" s="18"/>
      <c r="AE60" s="18"/>
    </row>
    <row r="61" spans="1:31" ht="12" customHeight="1">
      <c r="A61" s="55"/>
      <c r="B61" s="55"/>
      <c r="C61" s="55"/>
      <c r="D61" s="55"/>
      <c r="E61" s="55"/>
      <c r="F61" s="55"/>
      <c r="G61" s="55"/>
      <c r="H61" s="56"/>
      <c r="I61" s="55"/>
      <c r="J61" s="55"/>
      <c r="K61" s="55"/>
      <c r="L61" s="55"/>
      <c r="M61" s="55"/>
      <c r="N61" s="55"/>
      <c r="O61" s="55"/>
      <c r="P61" s="55"/>
      <c r="Q61" s="18"/>
      <c r="R61" s="18"/>
      <c r="S61" s="55"/>
      <c r="T61" s="55"/>
      <c r="U61" s="18"/>
      <c r="V61" s="18"/>
      <c r="W61" s="18"/>
      <c r="X61" s="18"/>
      <c r="Y61" s="18"/>
      <c r="Z61" s="18"/>
      <c r="AA61" s="55"/>
      <c r="AB61" s="18"/>
      <c r="AC61" s="18"/>
      <c r="AD61" s="18"/>
      <c r="AE61" s="18"/>
    </row>
    <row r="62" spans="1:31" ht="12" customHeight="1">
      <c r="A62" s="55"/>
      <c r="B62" s="55"/>
      <c r="C62" s="55"/>
      <c r="D62" s="55"/>
      <c r="E62" s="55"/>
      <c r="F62" s="55"/>
      <c r="G62" s="55"/>
      <c r="H62" s="56"/>
      <c r="I62" s="55"/>
      <c r="J62" s="55"/>
      <c r="K62" s="55"/>
      <c r="L62" s="55"/>
      <c r="M62" s="55"/>
      <c r="N62" s="55"/>
      <c r="O62" s="55"/>
      <c r="P62" s="55"/>
      <c r="Q62" s="18"/>
      <c r="R62" s="18"/>
      <c r="S62" s="55"/>
      <c r="T62" s="55"/>
      <c r="U62" s="18"/>
      <c r="V62" s="18"/>
      <c r="W62" s="18"/>
      <c r="X62" s="18"/>
      <c r="Y62" s="18"/>
      <c r="Z62" s="18"/>
      <c r="AA62" s="55"/>
      <c r="AB62" s="18"/>
      <c r="AC62" s="18"/>
      <c r="AD62" s="18"/>
      <c r="AE62" s="18"/>
    </row>
    <row r="63" spans="1:31" ht="12" customHeight="1">
      <c r="A63" s="55"/>
      <c r="B63" s="55"/>
      <c r="C63" s="55"/>
      <c r="D63" s="55"/>
      <c r="E63" s="55"/>
      <c r="F63" s="55"/>
      <c r="G63" s="55"/>
      <c r="H63" s="56"/>
      <c r="I63" s="55"/>
      <c r="J63" s="55"/>
      <c r="K63" s="55"/>
      <c r="L63" s="55"/>
      <c r="M63" s="55"/>
      <c r="N63" s="55"/>
      <c r="O63" s="55"/>
      <c r="P63" s="55"/>
      <c r="Q63" s="18"/>
      <c r="R63" s="18"/>
      <c r="S63" s="55"/>
      <c r="T63" s="55"/>
      <c r="U63" s="18"/>
      <c r="V63" s="18"/>
      <c r="W63" s="18"/>
      <c r="X63" s="18"/>
      <c r="Y63" s="18"/>
      <c r="Z63" s="18"/>
      <c r="AA63" s="55"/>
      <c r="AB63" s="18"/>
      <c r="AC63" s="18"/>
      <c r="AD63" s="18"/>
      <c r="AE63" s="18"/>
    </row>
    <row r="64" spans="1:31" ht="12" customHeight="1">
      <c r="A64" s="55"/>
      <c r="B64" s="55"/>
      <c r="C64" s="55"/>
      <c r="D64" s="55"/>
      <c r="E64" s="55"/>
      <c r="F64" s="55"/>
      <c r="G64" s="55"/>
      <c r="H64" s="56"/>
      <c r="I64" s="55"/>
      <c r="J64" s="55"/>
      <c r="K64" s="55"/>
      <c r="L64" s="55"/>
      <c r="M64" s="55"/>
      <c r="N64" s="55"/>
      <c r="O64" s="55"/>
      <c r="P64" s="55"/>
      <c r="Q64" s="18"/>
      <c r="R64" s="18"/>
      <c r="S64" s="55"/>
      <c r="T64" s="55"/>
      <c r="U64" s="18"/>
      <c r="V64" s="18"/>
      <c r="W64" s="18"/>
      <c r="X64" s="18"/>
      <c r="Y64" s="18"/>
      <c r="Z64" s="18"/>
      <c r="AA64" s="55"/>
      <c r="AB64" s="18"/>
      <c r="AC64" s="18"/>
      <c r="AD64" s="18"/>
      <c r="AE64" s="18"/>
    </row>
    <row r="65" spans="1:31" ht="12" customHeight="1">
      <c r="A65" s="55"/>
      <c r="B65" s="55"/>
      <c r="C65" s="55"/>
      <c r="D65" s="55"/>
      <c r="E65" s="55"/>
      <c r="F65" s="55"/>
      <c r="G65" s="55"/>
      <c r="H65" s="56"/>
      <c r="I65" s="55"/>
      <c r="J65" s="55"/>
      <c r="K65" s="55"/>
      <c r="L65" s="55"/>
      <c r="M65" s="55"/>
      <c r="N65" s="55"/>
      <c r="O65" s="55"/>
      <c r="P65" s="55"/>
      <c r="Q65" s="18"/>
      <c r="R65" s="18"/>
      <c r="S65" s="55"/>
      <c r="T65" s="55"/>
      <c r="U65" s="18"/>
      <c r="V65" s="18"/>
      <c r="W65" s="18"/>
      <c r="X65" s="18"/>
      <c r="Y65" s="18"/>
      <c r="Z65" s="18"/>
      <c r="AA65" s="55"/>
      <c r="AB65" s="18"/>
      <c r="AC65" s="18"/>
      <c r="AD65" s="18"/>
      <c r="AE65" s="18"/>
    </row>
    <row r="66" spans="1:31" ht="12" customHeight="1">
      <c r="A66" s="55"/>
      <c r="B66" s="55"/>
      <c r="C66" s="55"/>
      <c r="D66" s="55"/>
      <c r="E66" s="55"/>
      <c r="F66" s="55"/>
      <c r="G66" s="55"/>
      <c r="H66" s="56"/>
      <c r="I66" s="55"/>
      <c r="J66" s="55"/>
      <c r="K66" s="55"/>
      <c r="L66" s="55"/>
      <c r="M66" s="55"/>
      <c r="N66" s="55"/>
      <c r="O66" s="55"/>
      <c r="P66" s="55"/>
      <c r="Q66" s="18"/>
      <c r="R66" s="18"/>
      <c r="S66" s="55"/>
      <c r="T66" s="55"/>
      <c r="U66" s="18"/>
      <c r="V66" s="18"/>
      <c r="W66" s="18"/>
      <c r="X66" s="18"/>
      <c r="Y66" s="18"/>
      <c r="Z66" s="18"/>
      <c r="AA66" s="55"/>
      <c r="AB66" s="18"/>
      <c r="AC66" s="18"/>
      <c r="AD66" s="18"/>
      <c r="AE66" s="18"/>
    </row>
    <row r="67" spans="1:31" ht="12" customHeight="1">
      <c r="A67" s="55"/>
      <c r="B67" s="55"/>
      <c r="C67" s="55"/>
      <c r="D67" s="55"/>
      <c r="E67" s="55"/>
      <c r="F67" s="55"/>
      <c r="G67" s="55"/>
      <c r="H67" s="56"/>
      <c r="I67" s="55"/>
      <c r="J67" s="55"/>
      <c r="K67" s="55"/>
      <c r="L67" s="55"/>
      <c r="M67" s="55"/>
      <c r="N67" s="55"/>
      <c r="O67" s="55"/>
      <c r="P67" s="55"/>
      <c r="Q67" s="18"/>
      <c r="R67" s="18"/>
      <c r="S67" s="55"/>
      <c r="T67" s="55"/>
      <c r="U67" s="18"/>
      <c r="V67" s="18"/>
      <c r="W67" s="18"/>
      <c r="X67" s="18"/>
      <c r="Y67" s="18"/>
      <c r="Z67" s="18"/>
      <c r="AA67" s="55"/>
      <c r="AB67" s="18"/>
      <c r="AC67" s="18"/>
      <c r="AD67" s="18"/>
      <c r="AE67" s="18"/>
    </row>
    <row r="68" spans="1:31" ht="12" customHeight="1">
      <c r="A68" s="55"/>
      <c r="B68" s="55"/>
      <c r="C68" s="55"/>
      <c r="D68" s="55"/>
      <c r="E68" s="55"/>
      <c r="F68" s="55"/>
      <c r="G68" s="55"/>
      <c r="H68" s="56"/>
      <c r="I68" s="55"/>
      <c r="J68" s="55"/>
      <c r="K68" s="55"/>
      <c r="L68" s="55"/>
      <c r="M68" s="55"/>
      <c r="N68" s="55"/>
      <c r="O68" s="55"/>
      <c r="P68" s="55"/>
      <c r="Q68" s="18"/>
      <c r="R68" s="18"/>
      <c r="S68" s="55"/>
      <c r="T68" s="55"/>
      <c r="U68" s="18"/>
      <c r="V68" s="18"/>
      <c r="W68" s="18"/>
      <c r="X68" s="18"/>
      <c r="Y68" s="18"/>
      <c r="Z68" s="18"/>
      <c r="AA68" s="55"/>
      <c r="AB68" s="18"/>
      <c r="AC68" s="18"/>
      <c r="AD68" s="18"/>
      <c r="AE68" s="18"/>
    </row>
    <row r="69" spans="1:31" ht="12" customHeight="1">
      <c r="A69" s="55"/>
      <c r="B69" s="55"/>
      <c r="C69" s="55"/>
      <c r="D69" s="55"/>
      <c r="E69" s="55"/>
      <c r="F69" s="55"/>
      <c r="G69" s="55"/>
      <c r="H69" s="56"/>
      <c r="I69" s="55"/>
      <c r="J69" s="55"/>
      <c r="K69" s="55"/>
      <c r="L69" s="55"/>
      <c r="M69" s="55"/>
      <c r="N69" s="55"/>
      <c r="O69" s="55"/>
      <c r="P69" s="55"/>
      <c r="Q69" s="18"/>
      <c r="R69" s="18"/>
      <c r="S69" s="55"/>
      <c r="T69" s="55"/>
      <c r="U69" s="18"/>
      <c r="V69" s="18"/>
      <c r="W69" s="18"/>
      <c r="X69" s="18"/>
      <c r="Y69" s="18"/>
      <c r="Z69" s="18"/>
      <c r="AA69" s="55"/>
      <c r="AB69" s="18"/>
      <c r="AC69" s="18"/>
      <c r="AD69" s="18"/>
      <c r="AE69" s="18"/>
    </row>
    <row r="70" spans="1:31" ht="12" customHeight="1">
      <c r="A70" s="55"/>
      <c r="B70" s="55"/>
      <c r="C70" s="55"/>
      <c r="D70" s="55"/>
      <c r="E70" s="55"/>
      <c r="F70" s="55"/>
      <c r="G70" s="55"/>
      <c r="H70" s="56"/>
      <c r="I70" s="55"/>
      <c r="J70" s="55"/>
      <c r="K70" s="55"/>
      <c r="L70" s="55"/>
      <c r="M70" s="55"/>
      <c r="N70" s="55"/>
      <c r="O70" s="55"/>
      <c r="P70" s="55"/>
      <c r="Q70" s="18"/>
      <c r="R70" s="18"/>
      <c r="S70" s="55"/>
      <c r="T70" s="55"/>
      <c r="U70" s="18"/>
      <c r="V70" s="18"/>
      <c r="W70" s="18"/>
      <c r="X70" s="18"/>
      <c r="Y70" s="18"/>
      <c r="Z70" s="18"/>
      <c r="AA70" s="55"/>
      <c r="AB70" s="18"/>
      <c r="AC70" s="18"/>
      <c r="AD70" s="18"/>
      <c r="AE70" s="18"/>
    </row>
    <row r="71" spans="1:31" ht="12" customHeight="1">
      <c r="A71" s="55"/>
      <c r="B71" s="55"/>
      <c r="C71" s="55"/>
      <c r="D71" s="55"/>
      <c r="E71" s="55"/>
      <c r="F71" s="55"/>
      <c r="G71" s="55"/>
      <c r="H71" s="56"/>
      <c r="I71" s="55"/>
      <c r="J71" s="55"/>
      <c r="K71" s="55"/>
      <c r="L71" s="55"/>
      <c r="M71" s="55"/>
      <c r="N71" s="55"/>
      <c r="O71" s="55"/>
      <c r="P71" s="55"/>
      <c r="Q71" s="18"/>
      <c r="R71" s="18"/>
      <c r="S71" s="55"/>
      <c r="T71" s="55"/>
      <c r="U71" s="18"/>
      <c r="V71" s="18"/>
      <c r="W71" s="18"/>
      <c r="X71" s="18"/>
      <c r="Y71" s="18"/>
      <c r="Z71" s="18"/>
      <c r="AA71" s="55"/>
      <c r="AB71" s="18"/>
      <c r="AC71" s="18"/>
      <c r="AD71" s="18"/>
      <c r="AE71" s="18"/>
    </row>
    <row r="72" spans="1:31" ht="12" customHeight="1">
      <c r="A72" s="55"/>
      <c r="B72" s="55"/>
      <c r="C72" s="55"/>
      <c r="D72" s="55"/>
      <c r="E72" s="55"/>
      <c r="F72" s="55"/>
      <c r="G72" s="55"/>
      <c r="H72" s="56"/>
      <c r="I72" s="55"/>
      <c r="J72" s="55"/>
      <c r="K72" s="55"/>
      <c r="L72" s="55"/>
      <c r="M72" s="55"/>
      <c r="N72" s="55"/>
      <c r="O72" s="55"/>
      <c r="P72" s="55"/>
      <c r="Q72" s="18"/>
      <c r="R72" s="18"/>
      <c r="S72" s="55"/>
      <c r="T72" s="55"/>
      <c r="U72" s="18"/>
      <c r="V72" s="18"/>
      <c r="W72" s="18"/>
      <c r="X72" s="18"/>
      <c r="Y72" s="18"/>
      <c r="Z72" s="18"/>
      <c r="AA72" s="55"/>
      <c r="AB72" s="18"/>
      <c r="AC72" s="18"/>
      <c r="AD72" s="18"/>
      <c r="AE72" s="18"/>
    </row>
    <row r="73" spans="1:31" ht="12" customHeight="1">
      <c r="A73" s="55"/>
      <c r="B73" s="55"/>
      <c r="C73" s="55"/>
      <c r="D73" s="55"/>
      <c r="E73" s="55"/>
      <c r="F73" s="55"/>
      <c r="G73" s="55"/>
      <c r="H73" s="56"/>
      <c r="I73" s="55"/>
      <c r="J73" s="55"/>
      <c r="K73" s="55"/>
      <c r="L73" s="55"/>
      <c r="M73" s="55"/>
      <c r="N73" s="55"/>
      <c r="O73" s="55"/>
      <c r="P73" s="55"/>
      <c r="Q73" s="18"/>
      <c r="R73" s="18"/>
      <c r="S73" s="55"/>
      <c r="T73" s="55"/>
      <c r="U73" s="18"/>
      <c r="V73" s="18"/>
      <c r="W73" s="18"/>
      <c r="X73" s="18"/>
      <c r="Y73" s="18"/>
      <c r="Z73" s="18"/>
      <c r="AA73" s="55"/>
      <c r="AB73" s="18"/>
      <c r="AC73" s="18"/>
      <c r="AD73" s="18"/>
      <c r="AE73" s="18"/>
    </row>
    <row r="74" spans="1:31" ht="12" customHeight="1">
      <c r="A74" s="55"/>
      <c r="B74" s="55"/>
      <c r="C74" s="55"/>
      <c r="D74" s="55"/>
      <c r="E74" s="55"/>
      <c r="F74" s="55"/>
      <c r="G74" s="55"/>
      <c r="H74" s="56"/>
      <c r="I74" s="55"/>
      <c r="J74" s="55"/>
      <c r="K74" s="55"/>
      <c r="L74" s="55"/>
      <c r="M74" s="55"/>
      <c r="N74" s="55"/>
      <c r="O74" s="55"/>
      <c r="P74" s="55"/>
      <c r="Q74" s="18"/>
      <c r="R74" s="18"/>
      <c r="S74" s="55"/>
      <c r="T74" s="55"/>
      <c r="U74" s="18"/>
      <c r="V74" s="18"/>
      <c r="W74" s="18"/>
      <c r="X74" s="18"/>
      <c r="Y74" s="18"/>
      <c r="Z74" s="18"/>
      <c r="AA74" s="55"/>
      <c r="AB74" s="18"/>
      <c r="AC74" s="18"/>
      <c r="AD74" s="18"/>
      <c r="AE74" s="18"/>
    </row>
    <row r="75" spans="1:31" ht="12" customHeight="1">
      <c r="A75" s="55"/>
      <c r="B75" s="55"/>
      <c r="C75" s="55"/>
      <c r="D75" s="55"/>
      <c r="E75" s="55"/>
      <c r="F75" s="55"/>
      <c r="G75" s="55"/>
      <c r="H75" s="56"/>
      <c r="I75" s="55"/>
      <c r="J75" s="55"/>
      <c r="K75" s="55"/>
      <c r="L75" s="55"/>
      <c r="M75" s="55"/>
      <c r="N75" s="55"/>
      <c r="O75" s="55"/>
      <c r="P75" s="55"/>
      <c r="Q75" s="18"/>
      <c r="R75" s="18"/>
      <c r="S75" s="55"/>
      <c r="T75" s="55"/>
      <c r="U75" s="18"/>
      <c r="V75" s="18"/>
      <c r="W75" s="18"/>
      <c r="X75" s="18"/>
      <c r="Y75" s="18"/>
      <c r="Z75" s="18"/>
      <c r="AA75" s="55"/>
      <c r="AB75" s="18"/>
      <c r="AC75" s="18"/>
      <c r="AD75" s="18"/>
      <c r="AE75" s="18"/>
    </row>
    <row r="76" spans="1:31" ht="12" customHeight="1">
      <c r="A76" s="55"/>
      <c r="B76" s="55"/>
      <c r="C76" s="55"/>
      <c r="D76" s="55"/>
      <c r="E76" s="55"/>
      <c r="F76" s="55"/>
      <c r="G76" s="55"/>
      <c r="H76" s="56"/>
      <c r="I76" s="55"/>
      <c r="J76" s="55"/>
      <c r="K76" s="55"/>
      <c r="L76" s="55"/>
      <c r="M76" s="55"/>
      <c r="N76" s="55"/>
      <c r="O76" s="55"/>
      <c r="P76" s="55"/>
      <c r="Q76" s="18"/>
      <c r="R76" s="18"/>
      <c r="S76" s="55"/>
      <c r="T76" s="55"/>
      <c r="U76" s="18"/>
      <c r="V76" s="18"/>
      <c r="W76" s="18"/>
      <c r="X76" s="18"/>
      <c r="Y76" s="18"/>
      <c r="Z76" s="18"/>
      <c r="AA76" s="55"/>
      <c r="AB76" s="18"/>
      <c r="AC76" s="18"/>
      <c r="AD76" s="18"/>
      <c r="AE76" s="18"/>
    </row>
    <row r="77" spans="1:31" ht="12" customHeight="1">
      <c r="A77" s="55"/>
      <c r="B77" s="55"/>
      <c r="C77" s="55"/>
      <c r="D77" s="55"/>
      <c r="E77" s="55"/>
      <c r="F77" s="55"/>
      <c r="G77" s="55"/>
      <c r="H77" s="56"/>
      <c r="I77" s="55"/>
      <c r="J77" s="55"/>
      <c r="K77" s="55"/>
      <c r="L77" s="55"/>
      <c r="M77" s="55"/>
      <c r="N77" s="55"/>
      <c r="O77" s="55"/>
      <c r="P77" s="55"/>
      <c r="Q77" s="18"/>
      <c r="R77" s="18"/>
      <c r="S77" s="55"/>
      <c r="T77" s="55"/>
      <c r="U77" s="18"/>
      <c r="V77" s="18"/>
      <c r="W77" s="18"/>
      <c r="X77" s="18"/>
      <c r="Y77" s="18"/>
      <c r="Z77" s="18"/>
      <c r="AA77" s="55"/>
      <c r="AB77" s="18"/>
      <c r="AC77" s="18"/>
      <c r="AD77" s="18"/>
      <c r="AE77" s="18"/>
    </row>
    <row r="78" spans="1:31" ht="12" customHeight="1">
      <c r="A78" s="55"/>
      <c r="B78" s="55"/>
      <c r="C78" s="55"/>
      <c r="D78" s="55"/>
      <c r="E78" s="55"/>
      <c r="F78" s="55"/>
      <c r="G78" s="55"/>
      <c r="H78" s="56"/>
      <c r="I78" s="55"/>
      <c r="J78" s="55"/>
      <c r="K78" s="55"/>
      <c r="L78" s="55"/>
      <c r="M78" s="55"/>
      <c r="N78" s="55"/>
      <c r="O78" s="55"/>
      <c r="P78" s="55"/>
      <c r="Q78" s="18"/>
      <c r="R78" s="18"/>
      <c r="S78" s="55"/>
      <c r="T78" s="55"/>
      <c r="U78" s="18"/>
      <c r="V78" s="18"/>
      <c r="W78" s="18"/>
      <c r="X78" s="18"/>
      <c r="Y78" s="18"/>
      <c r="Z78" s="18"/>
      <c r="AA78" s="55"/>
      <c r="AB78" s="18"/>
      <c r="AC78" s="18"/>
      <c r="AD78" s="18"/>
      <c r="AE78" s="18"/>
    </row>
    <row r="79" spans="1:31" ht="12" customHeight="1">
      <c r="A79" s="55"/>
      <c r="B79" s="55"/>
      <c r="C79" s="55"/>
      <c r="D79" s="55"/>
      <c r="E79" s="55"/>
      <c r="F79" s="55"/>
      <c r="G79" s="55"/>
      <c r="H79" s="56"/>
      <c r="I79" s="55"/>
      <c r="J79" s="55"/>
      <c r="K79" s="55"/>
      <c r="L79" s="55"/>
      <c r="M79" s="55"/>
      <c r="N79" s="55"/>
      <c r="O79" s="55"/>
      <c r="P79" s="55"/>
      <c r="Q79" s="18"/>
      <c r="R79" s="18"/>
      <c r="S79" s="55"/>
      <c r="T79" s="55"/>
      <c r="U79" s="18"/>
      <c r="V79" s="18"/>
      <c r="W79" s="18"/>
      <c r="X79" s="18"/>
      <c r="Y79" s="18"/>
      <c r="Z79" s="18"/>
      <c r="AA79" s="55"/>
      <c r="AB79" s="18"/>
      <c r="AC79" s="18"/>
      <c r="AD79" s="18"/>
      <c r="AE79" s="18"/>
    </row>
    <row r="80" spans="1:31" ht="12" customHeight="1">
      <c r="A80" s="55"/>
      <c r="B80" s="55"/>
      <c r="C80" s="55"/>
      <c r="D80" s="55"/>
      <c r="E80" s="55"/>
      <c r="F80" s="55"/>
      <c r="G80" s="55"/>
      <c r="H80" s="56"/>
      <c r="I80" s="55"/>
      <c r="J80" s="55"/>
      <c r="K80" s="55"/>
      <c r="L80" s="55"/>
      <c r="M80" s="55"/>
      <c r="N80" s="55"/>
      <c r="O80" s="55"/>
      <c r="P80" s="55"/>
      <c r="Q80" s="18"/>
      <c r="R80" s="18"/>
      <c r="S80" s="55"/>
      <c r="T80" s="55"/>
      <c r="U80" s="18"/>
      <c r="V80" s="18"/>
      <c r="W80" s="18"/>
      <c r="X80" s="18"/>
      <c r="Y80" s="18"/>
      <c r="Z80" s="18"/>
      <c r="AA80" s="55"/>
      <c r="AB80" s="18"/>
      <c r="AC80" s="18"/>
      <c r="AD80" s="18"/>
      <c r="AE80" s="18"/>
    </row>
    <row r="81" spans="1:31" ht="12" customHeight="1">
      <c r="A81" s="55"/>
      <c r="B81" s="55"/>
      <c r="C81" s="55"/>
      <c r="D81" s="55"/>
      <c r="E81" s="55"/>
      <c r="F81" s="55"/>
      <c r="G81" s="55"/>
      <c r="H81" s="56"/>
      <c r="I81" s="55"/>
      <c r="J81" s="55"/>
      <c r="K81" s="55"/>
      <c r="L81" s="55"/>
      <c r="M81" s="55"/>
      <c r="N81" s="55"/>
      <c r="O81" s="55"/>
      <c r="P81" s="55"/>
      <c r="Q81" s="18"/>
      <c r="R81" s="18"/>
      <c r="S81" s="55"/>
      <c r="T81" s="55"/>
      <c r="U81" s="18"/>
      <c r="V81" s="18"/>
      <c r="W81" s="18"/>
      <c r="X81" s="18"/>
      <c r="Y81" s="18"/>
      <c r="Z81" s="18"/>
      <c r="AA81" s="55"/>
      <c r="AB81" s="18"/>
      <c r="AC81" s="18"/>
      <c r="AD81" s="18"/>
      <c r="AE81" s="18"/>
    </row>
    <row r="82" spans="1:31" ht="12" customHeight="1">
      <c r="A82" s="55"/>
      <c r="B82" s="55"/>
      <c r="C82" s="55"/>
      <c r="D82" s="55"/>
      <c r="E82" s="55"/>
      <c r="F82" s="55"/>
      <c r="G82" s="55"/>
      <c r="H82" s="56"/>
      <c r="I82" s="55"/>
      <c r="J82" s="55"/>
      <c r="K82" s="55"/>
      <c r="L82" s="55"/>
      <c r="M82" s="55"/>
      <c r="N82" s="55"/>
      <c r="O82" s="55"/>
      <c r="P82" s="55"/>
      <c r="Q82" s="18"/>
      <c r="R82" s="18"/>
      <c r="S82" s="55"/>
      <c r="T82" s="55"/>
      <c r="U82" s="18"/>
      <c r="V82" s="18"/>
      <c r="W82" s="18"/>
      <c r="X82" s="18"/>
      <c r="Y82" s="18"/>
      <c r="Z82" s="18"/>
      <c r="AA82" s="55"/>
      <c r="AB82" s="18"/>
      <c r="AC82" s="18"/>
      <c r="AD82" s="18"/>
      <c r="AE82" s="18"/>
    </row>
    <row r="83" spans="1:31" ht="12" customHeight="1">
      <c r="A83" s="55"/>
      <c r="B83" s="55"/>
      <c r="C83" s="55"/>
      <c r="D83" s="55"/>
      <c r="E83" s="55"/>
      <c r="F83" s="55"/>
      <c r="G83" s="55"/>
      <c r="H83" s="56"/>
      <c r="I83" s="55"/>
      <c r="J83" s="55"/>
      <c r="K83" s="55"/>
      <c r="L83" s="55"/>
      <c r="M83" s="55"/>
      <c r="N83" s="55"/>
      <c r="O83" s="55"/>
      <c r="P83" s="55"/>
      <c r="Q83" s="18"/>
      <c r="R83" s="18"/>
      <c r="S83" s="55"/>
      <c r="T83" s="55"/>
      <c r="U83" s="18"/>
      <c r="V83" s="18"/>
      <c r="W83" s="18"/>
      <c r="X83" s="18"/>
      <c r="Y83" s="18"/>
      <c r="Z83" s="18"/>
      <c r="AA83" s="55"/>
      <c r="AB83" s="18"/>
      <c r="AC83" s="18"/>
      <c r="AD83" s="18"/>
      <c r="AE83" s="18"/>
    </row>
    <row r="84" spans="1:31" ht="12" customHeight="1">
      <c r="A84" s="55"/>
      <c r="B84" s="55"/>
      <c r="C84" s="55"/>
      <c r="D84" s="55"/>
      <c r="E84" s="55"/>
      <c r="F84" s="55"/>
      <c r="G84" s="55"/>
      <c r="H84" s="56"/>
      <c r="I84" s="55"/>
      <c r="J84" s="55"/>
      <c r="K84" s="55"/>
      <c r="L84" s="55"/>
      <c r="M84" s="55"/>
      <c r="N84" s="55"/>
      <c r="O84" s="55"/>
      <c r="P84" s="55"/>
      <c r="Q84" s="18"/>
      <c r="R84" s="18"/>
      <c r="S84" s="55"/>
      <c r="T84" s="55"/>
      <c r="U84" s="18"/>
      <c r="V84" s="18"/>
      <c r="W84" s="18"/>
      <c r="X84" s="18"/>
      <c r="Y84" s="18"/>
      <c r="Z84" s="18"/>
      <c r="AA84" s="55"/>
      <c r="AB84" s="18"/>
      <c r="AC84" s="18"/>
      <c r="AD84" s="18"/>
      <c r="AE84" s="18"/>
    </row>
    <row r="85" spans="1:31" ht="12" customHeight="1">
      <c r="A85" s="55"/>
      <c r="B85" s="55"/>
      <c r="C85" s="55"/>
      <c r="D85" s="55"/>
      <c r="E85" s="55"/>
      <c r="F85" s="55"/>
      <c r="G85" s="55"/>
      <c r="H85" s="56"/>
      <c r="I85" s="55"/>
      <c r="J85" s="55"/>
      <c r="K85" s="55"/>
      <c r="L85" s="55"/>
      <c r="M85" s="55"/>
      <c r="N85" s="55"/>
      <c r="O85" s="55"/>
      <c r="P85" s="55"/>
      <c r="Q85" s="18"/>
      <c r="R85" s="18"/>
      <c r="S85" s="55"/>
      <c r="T85" s="55"/>
      <c r="U85" s="18"/>
      <c r="V85" s="18"/>
      <c r="W85" s="18"/>
      <c r="X85" s="18"/>
      <c r="Y85" s="18"/>
      <c r="Z85" s="18"/>
      <c r="AA85" s="55"/>
      <c r="AB85" s="18"/>
      <c r="AC85" s="18"/>
      <c r="AD85" s="18"/>
      <c r="AE85" s="18"/>
    </row>
    <row r="86" spans="1:31" ht="12" customHeight="1">
      <c r="A86" s="55"/>
      <c r="B86" s="55"/>
      <c r="C86" s="55"/>
      <c r="D86" s="55"/>
      <c r="E86" s="55"/>
      <c r="F86" s="55"/>
      <c r="G86" s="55"/>
      <c r="H86" s="56"/>
      <c r="I86" s="55"/>
      <c r="J86" s="55"/>
      <c r="K86" s="55"/>
      <c r="L86" s="55"/>
      <c r="M86" s="55"/>
      <c r="N86" s="55"/>
      <c r="O86" s="55"/>
      <c r="P86" s="55"/>
      <c r="Q86" s="18"/>
      <c r="R86" s="18"/>
      <c r="S86" s="55"/>
      <c r="T86" s="55"/>
      <c r="U86" s="18"/>
      <c r="V86" s="18"/>
      <c r="W86" s="18"/>
      <c r="X86" s="18"/>
      <c r="Y86" s="18"/>
      <c r="Z86" s="18"/>
      <c r="AA86" s="55"/>
      <c r="AB86" s="18"/>
      <c r="AC86" s="18"/>
      <c r="AD86" s="18"/>
      <c r="AE86" s="18"/>
    </row>
    <row r="87" spans="1:31" ht="12" customHeight="1">
      <c r="A87" s="55"/>
      <c r="B87" s="55"/>
      <c r="C87" s="55"/>
      <c r="D87" s="55"/>
      <c r="E87" s="55"/>
      <c r="F87" s="55"/>
      <c r="G87" s="55"/>
      <c r="H87" s="56"/>
      <c r="I87" s="55"/>
      <c r="J87" s="55"/>
      <c r="K87" s="55"/>
      <c r="L87" s="55"/>
      <c r="M87" s="55"/>
      <c r="N87" s="55"/>
      <c r="O87" s="55"/>
      <c r="P87" s="55"/>
      <c r="Q87" s="18"/>
      <c r="R87" s="18"/>
      <c r="S87" s="55"/>
      <c r="T87" s="55"/>
      <c r="U87" s="18"/>
      <c r="V87" s="18"/>
      <c r="W87" s="18"/>
      <c r="X87" s="18"/>
      <c r="Y87" s="18"/>
      <c r="Z87" s="18"/>
      <c r="AA87" s="55"/>
      <c r="AB87" s="18"/>
      <c r="AC87" s="18"/>
      <c r="AD87" s="18"/>
      <c r="AE87" s="18"/>
    </row>
    <row r="88" spans="1:31" ht="12" customHeight="1">
      <c r="A88" s="55"/>
      <c r="B88" s="55"/>
      <c r="C88" s="55"/>
      <c r="D88" s="55"/>
      <c r="E88" s="55"/>
      <c r="F88" s="55"/>
      <c r="G88" s="55"/>
      <c r="H88" s="56"/>
      <c r="I88" s="55"/>
      <c r="J88" s="55"/>
      <c r="K88" s="55"/>
      <c r="L88" s="55"/>
      <c r="M88" s="55"/>
      <c r="N88" s="55"/>
      <c r="O88" s="55"/>
      <c r="P88" s="55"/>
      <c r="Q88" s="18"/>
      <c r="R88" s="18"/>
      <c r="S88" s="55"/>
      <c r="T88" s="55"/>
      <c r="U88" s="18"/>
      <c r="V88" s="18"/>
      <c r="W88" s="18"/>
      <c r="X88" s="18"/>
      <c r="Y88" s="18"/>
      <c r="Z88" s="18"/>
      <c r="AA88" s="55"/>
      <c r="AB88" s="18"/>
      <c r="AC88" s="18"/>
      <c r="AD88" s="18"/>
      <c r="AE88" s="18"/>
    </row>
    <row r="89" spans="1:31" ht="12" customHeight="1">
      <c r="A89" s="55"/>
      <c r="B89" s="55"/>
      <c r="C89" s="55"/>
      <c r="D89" s="55"/>
      <c r="E89" s="55"/>
      <c r="F89" s="55"/>
      <c r="G89" s="55"/>
      <c r="H89" s="56"/>
      <c r="I89" s="55"/>
      <c r="J89" s="55"/>
      <c r="K89" s="55"/>
      <c r="L89" s="55"/>
      <c r="M89" s="55"/>
      <c r="N89" s="55"/>
      <c r="O89" s="55"/>
      <c r="P89" s="55"/>
      <c r="Q89" s="18"/>
      <c r="R89" s="18"/>
      <c r="S89" s="55"/>
      <c r="T89" s="55"/>
      <c r="U89" s="18"/>
      <c r="V89" s="18"/>
      <c r="W89" s="18"/>
      <c r="X89" s="18"/>
      <c r="Y89" s="18"/>
      <c r="Z89" s="18"/>
      <c r="AA89" s="55"/>
      <c r="AB89" s="18"/>
      <c r="AC89" s="18"/>
      <c r="AD89" s="18"/>
      <c r="AE89" s="18"/>
    </row>
    <row r="90" spans="1:31" ht="12" customHeight="1">
      <c r="A90" s="55"/>
      <c r="B90" s="55"/>
      <c r="C90" s="55"/>
      <c r="D90" s="55"/>
      <c r="E90" s="55"/>
      <c r="F90" s="55"/>
      <c r="G90" s="55"/>
      <c r="H90" s="56"/>
      <c r="I90" s="55"/>
      <c r="J90" s="55"/>
      <c r="K90" s="55"/>
      <c r="L90" s="55"/>
      <c r="M90" s="55"/>
      <c r="N90" s="55"/>
      <c r="O90" s="55"/>
      <c r="P90" s="55"/>
      <c r="Q90" s="18"/>
      <c r="R90" s="18"/>
      <c r="S90" s="55"/>
      <c r="T90" s="55"/>
      <c r="U90" s="18"/>
      <c r="V90" s="18"/>
      <c r="W90" s="18"/>
      <c r="X90" s="18"/>
      <c r="Y90" s="18"/>
      <c r="Z90" s="18"/>
      <c r="AA90" s="55"/>
      <c r="AB90" s="18"/>
      <c r="AC90" s="18"/>
      <c r="AD90" s="18"/>
      <c r="AE90" s="18"/>
    </row>
    <row r="91" spans="1:31" ht="12" customHeight="1">
      <c r="A91" s="55"/>
      <c r="B91" s="55"/>
      <c r="C91" s="55"/>
      <c r="D91" s="55"/>
      <c r="E91" s="55"/>
      <c r="F91" s="55"/>
      <c r="G91" s="55"/>
      <c r="H91" s="56"/>
      <c r="I91" s="55"/>
      <c r="J91" s="55"/>
      <c r="K91" s="55"/>
      <c r="L91" s="55"/>
      <c r="M91" s="55"/>
      <c r="N91" s="55"/>
      <c r="O91" s="55"/>
      <c r="P91" s="55"/>
      <c r="Q91" s="18"/>
      <c r="R91" s="18"/>
      <c r="S91" s="55"/>
      <c r="T91" s="55"/>
      <c r="U91" s="18"/>
      <c r="V91" s="18"/>
      <c r="W91" s="18"/>
      <c r="X91" s="18"/>
      <c r="Y91" s="18"/>
      <c r="Z91" s="18"/>
      <c r="AA91" s="55"/>
      <c r="AB91" s="18"/>
      <c r="AC91" s="18"/>
      <c r="AD91" s="18"/>
      <c r="AE91" s="18"/>
    </row>
    <row r="92" spans="1:31" ht="12" customHeight="1">
      <c r="A92" s="55"/>
      <c r="B92" s="55"/>
      <c r="C92" s="55"/>
      <c r="D92" s="55"/>
      <c r="E92" s="55"/>
      <c r="F92" s="55"/>
      <c r="G92" s="55"/>
      <c r="H92" s="56"/>
      <c r="I92" s="55"/>
      <c r="J92" s="55"/>
      <c r="K92" s="55"/>
      <c r="L92" s="55"/>
      <c r="M92" s="55"/>
      <c r="N92" s="55"/>
      <c r="O92" s="55"/>
      <c r="P92" s="55"/>
      <c r="Q92" s="18"/>
      <c r="R92" s="18"/>
      <c r="S92" s="55"/>
      <c r="T92" s="55"/>
      <c r="U92" s="18"/>
      <c r="V92" s="18"/>
      <c r="W92" s="18"/>
      <c r="X92" s="18"/>
      <c r="Y92" s="18"/>
      <c r="Z92" s="18"/>
      <c r="AA92" s="55"/>
      <c r="AB92" s="18"/>
      <c r="AC92" s="18"/>
      <c r="AD92" s="18"/>
      <c r="AE92" s="18"/>
    </row>
    <row r="93" spans="1:31" ht="12" customHeight="1">
      <c r="A93" s="55"/>
      <c r="B93" s="55"/>
      <c r="C93" s="55"/>
      <c r="D93" s="55"/>
      <c r="E93" s="55"/>
      <c r="F93" s="55"/>
      <c r="G93" s="55"/>
      <c r="H93" s="56"/>
      <c r="I93" s="55"/>
      <c r="J93" s="55"/>
      <c r="K93" s="55"/>
      <c r="L93" s="55"/>
      <c r="M93" s="55"/>
      <c r="N93" s="55"/>
      <c r="O93" s="55"/>
      <c r="P93" s="55"/>
      <c r="Q93" s="18"/>
      <c r="R93" s="18"/>
      <c r="S93" s="55"/>
      <c r="T93" s="55"/>
      <c r="U93" s="18"/>
      <c r="V93" s="18"/>
      <c r="W93" s="18"/>
      <c r="X93" s="18"/>
      <c r="Y93" s="18"/>
      <c r="Z93" s="18"/>
      <c r="AA93" s="55"/>
      <c r="AB93" s="18"/>
      <c r="AC93" s="18"/>
      <c r="AD93" s="18"/>
      <c r="AE93" s="18"/>
    </row>
    <row r="94" spans="1:31" ht="12" customHeight="1">
      <c r="A94" s="55"/>
      <c r="B94" s="55"/>
      <c r="C94" s="55"/>
      <c r="D94" s="55"/>
      <c r="E94" s="55"/>
      <c r="F94" s="55"/>
      <c r="G94" s="55"/>
      <c r="H94" s="56"/>
      <c r="I94" s="55"/>
      <c r="J94" s="55"/>
      <c r="K94" s="55"/>
      <c r="L94" s="55"/>
      <c r="M94" s="55"/>
      <c r="N94" s="55"/>
      <c r="O94" s="55"/>
      <c r="P94" s="55"/>
      <c r="Q94" s="18"/>
      <c r="R94" s="18"/>
      <c r="S94" s="55"/>
      <c r="T94" s="55"/>
      <c r="U94" s="18"/>
      <c r="V94" s="18"/>
      <c r="W94" s="18"/>
      <c r="X94" s="18"/>
      <c r="Y94" s="18"/>
      <c r="Z94" s="18"/>
      <c r="AA94" s="55"/>
      <c r="AB94" s="18"/>
      <c r="AC94" s="18"/>
      <c r="AD94" s="18"/>
      <c r="AE94" s="18"/>
    </row>
    <row r="95" spans="1:31" ht="12" customHeight="1">
      <c r="A95" s="55"/>
      <c r="B95" s="55"/>
      <c r="C95" s="55"/>
      <c r="D95" s="55"/>
      <c r="E95" s="55"/>
      <c r="F95" s="55"/>
      <c r="G95" s="55"/>
      <c r="H95" s="56"/>
      <c r="I95" s="55"/>
      <c r="J95" s="55"/>
      <c r="K95" s="55"/>
      <c r="L95" s="55"/>
      <c r="M95" s="55"/>
      <c r="N95" s="55"/>
      <c r="O95" s="55"/>
      <c r="P95" s="55"/>
      <c r="Q95" s="18"/>
      <c r="R95" s="18"/>
      <c r="S95" s="55"/>
      <c r="T95" s="55"/>
      <c r="U95" s="18"/>
      <c r="V95" s="18"/>
      <c r="W95" s="18"/>
      <c r="X95" s="18"/>
      <c r="Y95" s="18"/>
      <c r="Z95" s="18"/>
      <c r="AA95" s="55"/>
      <c r="AB95" s="18"/>
      <c r="AC95" s="18"/>
      <c r="AD95" s="18"/>
      <c r="AE95" s="18"/>
    </row>
    <row r="96" spans="1:31" ht="12" customHeight="1">
      <c r="A96" s="55"/>
      <c r="B96" s="55"/>
      <c r="C96" s="55"/>
      <c r="D96" s="55"/>
      <c r="E96" s="55"/>
      <c r="F96" s="55"/>
      <c r="G96" s="55"/>
      <c r="H96" s="56"/>
      <c r="I96" s="55"/>
      <c r="J96" s="55"/>
      <c r="K96" s="55"/>
      <c r="L96" s="55"/>
      <c r="M96" s="55"/>
      <c r="N96" s="55"/>
      <c r="O96" s="55"/>
      <c r="P96" s="55"/>
      <c r="Q96" s="18"/>
      <c r="R96" s="18"/>
      <c r="S96" s="55"/>
      <c r="T96" s="55"/>
      <c r="U96" s="18"/>
      <c r="V96" s="18"/>
      <c r="W96" s="18"/>
      <c r="X96" s="18"/>
      <c r="Y96" s="18"/>
      <c r="Z96" s="18"/>
      <c r="AA96" s="55"/>
      <c r="AB96" s="18"/>
      <c r="AC96" s="18"/>
      <c r="AD96" s="18"/>
      <c r="AE96" s="18"/>
    </row>
    <row r="97" spans="1:31" ht="12" customHeight="1">
      <c r="A97" s="55"/>
      <c r="B97" s="55"/>
      <c r="C97" s="55"/>
      <c r="D97" s="55"/>
      <c r="E97" s="55"/>
      <c r="F97" s="55"/>
      <c r="G97" s="55"/>
      <c r="H97" s="56"/>
      <c r="I97" s="55"/>
      <c r="J97" s="55"/>
      <c r="K97" s="55"/>
      <c r="L97" s="55"/>
      <c r="M97" s="55"/>
      <c r="N97" s="55"/>
      <c r="O97" s="55"/>
      <c r="P97" s="55"/>
      <c r="Q97" s="18"/>
      <c r="R97" s="18"/>
      <c r="S97" s="55"/>
      <c r="T97" s="55"/>
      <c r="U97" s="18"/>
      <c r="V97" s="18"/>
      <c r="W97" s="18"/>
      <c r="X97" s="18"/>
      <c r="Y97" s="18"/>
      <c r="Z97" s="18"/>
      <c r="AA97" s="55"/>
      <c r="AB97" s="18"/>
      <c r="AC97" s="18"/>
      <c r="AD97" s="18"/>
      <c r="AE97" s="18"/>
    </row>
    <row r="98" spans="1:31" ht="12" customHeight="1">
      <c r="A98" s="55"/>
      <c r="B98" s="55"/>
      <c r="C98" s="55"/>
      <c r="D98" s="55"/>
      <c r="E98" s="55"/>
      <c r="F98" s="55"/>
      <c r="G98" s="55"/>
      <c r="H98" s="56"/>
      <c r="I98" s="55"/>
      <c r="J98" s="55"/>
      <c r="K98" s="55"/>
      <c r="L98" s="55"/>
      <c r="M98" s="55"/>
      <c r="N98" s="55"/>
      <c r="O98" s="55"/>
      <c r="P98" s="55"/>
      <c r="Q98" s="18"/>
      <c r="R98" s="18"/>
      <c r="S98" s="55"/>
      <c r="T98" s="55"/>
      <c r="U98" s="18"/>
      <c r="V98" s="18"/>
      <c r="W98" s="18"/>
      <c r="X98" s="18"/>
      <c r="Y98" s="18"/>
      <c r="Z98" s="18"/>
      <c r="AA98" s="55"/>
      <c r="AB98" s="18"/>
      <c r="AC98" s="18"/>
      <c r="AD98" s="18"/>
      <c r="AE98" s="18"/>
    </row>
    <row r="99" spans="1:31" ht="12" customHeight="1">
      <c r="A99" s="55"/>
      <c r="B99" s="55"/>
      <c r="C99" s="55"/>
      <c r="D99" s="55"/>
      <c r="E99" s="55"/>
      <c r="F99" s="55"/>
      <c r="G99" s="55"/>
      <c r="H99" s="56"/>
      <c r="I99" s="55"/>
      <c r="J99" s="55"/>
      <c r="K99" s="55"/>
      <c r="L99" s="55"/>
      <c r="M99" s="55"/>
      <c r="N99" s="55"/>
      <c r="O99" s="55"/>
      <c r="P99" s="55"/>
      <c r="Q99" s="18"/>
      <c r="R99" s="18"/>
      <c r="S99" s="55"/>
      <c r="T99" s="55"/>
      <c r="U99" s="18"/>
      <c r="V99" s="18"/>
      <c r="W99" s="18"/>
      <c r="X99" s="18"/>
      <c r="Y99" s="18"/>
      <c r="Z99" s="18"/>
      <c r="AA99" s="55"/>
      <c r="AB99" s="18"/>
      <c r="AC99" s="18"/>
      <c r="AD99" s="18"/>
      <c r="AE99" s="18"/>
    </row>
    <row r="100" spans="1:31" ht="12" customHeight="1">
      <c r="A100" s="55"/>
      <c r="B100" s="55"/>
      <c r="C100" s="55"/>
      <c r="D100" s="55"/>
      <c r="E100" s="55"/>
      <c r="F100" s="55"/>
      <c r="G100" s="55"/>
      <c r="H100" s="56"/>
      <c r="I100" s="55"/>
      <c r="J100" s="55"/>
      <c r="K100" s="55"/>
      <c r="L100" s="55"/>
      <c r="M100" s="55"/>
      <c r="N100" s="55"/>
      <c r="O100" s="55"/>
      <c r="P100" s="55"/>
      <c r="Q100" s="18"/>
      <c r="R100" s="18"/>
      <c r="S100" s="55"/>
      <c r="T100" s="55"/>
      <c r="U100" s="18"/>
      <c r="V100" s="18"/>
      <c r="W100" s="18"/>
      <c r="X100" s="18"/>
      <c r="Y100" s="18"/>
      <c r="Z100" s="18"/>
      <c r="AA100" s="55"/>
      <c r="AB100" s="18"/>
      <c r="AC100" s="18"/>
      <c r="AD100" s="18"/>
      <c r="AE100" s="18"/>
    </row>
    <row r="101" spans="1:31" ht="12" customHeight="1">
      <c r="A101" s="55"/>
      <c r="B101" s="55"/>
      <c r="C101" s="55"/>
      <c r="D101" s="55"/>
      <c r="E101" s="55"/>
      <c r="F101" s="55"/>
      <c r="G101" s="55"/>
      <c r="H101" s="56"/>
      <c r="I101" s="55"/>
      <c r="J101" s="55"/>
      <c r="K101" s="55"/>
      <c r="L101" s="55"/>
      <c r="M101" s="55"/>
      <c r="N101" s="55"/>
      <c r="O101" s="55"/>
      <c r="P101" s="55"/>
      <c r="Q101" s="18"/>
      <c r="R101" s="18"/>
      <c r="S101" s="55"/>
      <c r="T101" s="55"/>
      <c r="U101" s="18"/>
      <c r="V101" s="18"/>
      <c r="W101" s="18"/>
      <c r="X101" s="18"/>
      <c r="Y101" s="18"/>
      <c r="Z101" s="18"/>
      <c r="AA101" s="55"/>
      <c r="AB101" s="18"/>
      <c r="AC101" s="18"/>
      <c r="AD101" s="18"/>
      <c r="AE101" s="18"/>
    </row>
    <row r="102" spans="1:31" ht="12" customHeight="1">
      <c r="A102" s="55"/>
      <c r="B102" s="55"/>
      <c r="C102" s="55"/>
      <c r="D102" s="55"/>
      <c r="E102" s="55"/>
      <c r="F102" s="55"/>
      <c r="G102" s="55"/>
      <c r="H102" s="56"/>
      <c r="I102" s="55"/>
      <c r="J102" s="55"/>
      <c r="K102" s="55"/>
      <c r="L102" s="55"/>
      <c r="M102" s="55"/>
      <c r="N102" s="55"/>
      <c r="O102" s="55"/>
      <c r="P102" s="55"/>
      <c r="Q102" s="18"/>
      <c r="R102" s="18"/>
      <c r="S102" s="55"/>
      <c r="T102" s="55"/>
      <c r="U102" s="18"/>
      <c r="V102" s="18"/>
      <c r="W102" s="18"/>
      <c r="X102" s="18"/>
      <c r="Y102" s="18"/>
      <c r="Z102" s="18"/>
      <c r="AA102" s="55"/>
      <c r="AB102" s="18"/>
      <c r="AC102" s="18"/>
      <c r="AD102" s="18"/>
      <c r="AE102" s="18"/>
    </row>
    <row r="103" spans="1:31" ht="12" customHeight="1">
      <c r="A103" s="55"/>
      <c r="B103" s="55"/>
      <c r="C103" s="55"/>
      <c r="D103" s="55"/>
      <c r="E103" s="55"/>
      <c r="F103" s="55"/>
      <c r="G103" s="55"/>
      <c r="H103" s="56"/>
      <c r="I103" s="55"/>
      <c r="J103" s="55"/>
      <c r="K103" s="55"/>
      <c r="L103" s="55"/>
      <c r="M103" s="55"/>
      <c r="N103" s="55"/>
      <c r="O103" s="55"/>
      <c r="P103" s="55"/>
      <c r="Q103" s="18"/>
      <c r="R103" s="18"/>
      <c r="S103" s="55"/>
      <c r="T103" s="55"/>
      <c r="U103" s="18"/>
      <c r="V103" s="18"/>
      <c r="W103" s="18"/>
      <c r="X103" s="18"/>
      <c r="Y103" s="18"/>
      <c r="Z103" s="18"/>
      <c r="AA103" s="55"/>
      <c r="AB103" s="18"/>
      <c r="AC103" s="18"/>
      <c r="AD103" s="18"/>
      <c r="AE103" s="18"/>
    </row>
    <row r="104" spans="1:31" ht="12" customHeight="1">
      <c r="A104" s="55"/>
      <c r="B104" s="55"/>
      <c r="C104" s="55"/>
      <c r="D104" s="55"/>
      <c r="E104" s="55"/>
      <c r="F104" s="55"/>
      <c r="G104" s="55"/>
      <c r="H104" s="56"/>
      <c r="I104" s="55"/>
      <c r="J104" s="55"/>
      <c r="K104" s="55"/>
      <c r="L104" s="55"/>
      <c r="M104" s="55"/>
      <c r="N104" s="55"/>
      <c r="O104" s="55"/>
      <c r="P104" s="55"/>
      <c r="Q104" s="18"/>
      <c r="R104" s="18"/>
      <c r="S104" s="55"/>
      <c r="T104" s="55"/>
      <c r="U104" s="18"/>
      <c r="V104" s="18"/>
      <c r="W104" s="18"/>
      <c r="X104" s="18"/>
      <c r="Y104" s="18"/>
      <c r="Z104" s="18"/>
      <c r="AA104" s="55"/>
      <c r="AB104" s="18"/>
      <c r="AC104" s="18"/>
      <c r="AD104" s="18"/>
      <c r="AE104" s="18"/>
    </row>
    <row r="105" spans="1:31" ht="12" customHeight="1">
      <c r="A105" s="55"/>
      <c r="B105" s="55"/>
      <c r="C105" s="55"/>
      <c r="D105" s="55"/>
      <c r="E105" s="55"/>
      <c r="F105" s="55"/>
      <c r="G105" s="55"/>
      <c r="H105" s="56"/>
      <c r="I105" s="55"/>
      <c r="J105" s="55"/>
      <c r="K105" s="55"/>
      <c r="L105" s="55"/>
      <c r="M105" s="55"/>
      <c r="N105" s="55"/>
      <c r="O105" s="55"/>
      <c r="P105" s="55"/>
      <c r="Q105" s="18"/>
      <c r="R105" s="18"/>
      <c r="S105" s="55"/>
      <c r="T105" s="55"/>
      <c r="U105" s="18"/>
      <c r="V105" s="18"/>
      <c r="W105" s="18"/>
      <c r="X105" s="18"/>
      <c r="Y105" s="18"/>
      <c r="Z105" s="18"/>
      <c r="AA105" s="55"/>
      <c r="AB105" s="18"/>
      <c r="AC105" s="18"/>
      <c r="AD105" s="18"/>
      <c r="AE105" s="18"/>
    </row>
    <row r="106" spans="1:31" ht="12" customHeight="1">
      <c r="A106" s="55"/>
      <c r="B106" s="55"/>
      <c r="C106" s="55"/>
      <c r="D106" s="55"/>
      <c r="E106" s="55"/>
      <c r="F106" s="55"/>
      <c r="G106" s="55"/>
      <c r="H106" s="56"/>
      <c r="I106" s="55"/>
      <c r="J106" s="55"/>
      <c r="K106" s="55"/>
      <c r="L106" s="55"/>
      <c r="M106" s="55"/>
      <c r="N106" s="55"/>
      <c r="O106" s="55"/>
      <c r="P106" s="55"/>
      <c r="Q106" s="18"/>
      <c r="R106" s="18"/>
      <c r="S106" s="55"/>
      <c r="T106" s="55"/>
      <c r="U106" s="18"/>
      <c r="V106" s="18"/>
      <c r="W106" s="18"/>
      <c r="X106" s="18"/>
      <c r="Y106" s="18"/>
      <c r="Z106" s="18"/>
      <c r="AA106" s="55"/>
      <c r="AB106" s="18"/>
      <c r="AC106" s="18"/>
      <c r="AD106" s="18"/>
      <c r="AE106" s="18"/>
    </row>
    <row r="107" spans="1:31" ht="12" customHeight="1">
      <c r="A107" s="55"/>
      <c r="B107" s="55"/>
      <c r="C107" s="55"/>
      <c r="D107" s="55"/>
      <c r="E107" s="55"/>
      <c r="F107" s="55"/>
      <c r="G107" s="55"/>
      <c r="H107" s="56"/>
      <c r="I107" s="55"/>
      <c r="J107" s="55"/>
      <c r="K107" s="55"/>
      <c r="L107" s="55"/>
      <c r="M107" s="55"/>
      <c r="N107" s="55"/>
      <c r="O107" s="55"/>
      <c r="P107" s="55"/>
      <c r="Q107" s="18"/>
      <c r="R107" s="18"/>
      <c r="S107" s="55"/>
      <c r="T107" s="55"/>
      <c r="U107" s="18"/>
      <c r="V107" s="18"/>
      <c r="W107" s="18"/>
      <c r="X107" s="18"/>
      <c r="Y107" s="18"/>
      <c r="Z107" s="18"/>
      <c r="AA107" s="55"/>
      <c r="AB107" s="18"/>
      <c r="AC107" s="18"/>
      <c r="AD107" s="18"/>
      <c r="AE107" s="18"/>
    </row>
    <row r="108" spans="1:31" ht="12" customHeight="1">
      <c r="A108" s="55"/>
      <c r="B108" s="55"/>
      <c r="C108" s="55"/>
      <c r="D108" s="55"/>
      <c r="E108" s="55"/>
      <c r="F108" s="55"/>
      <c r="G108" s="55"/>
      <c r="H108" s="56"/>
      <c r="I108" s="55"/>
      <c r="J108" s="55"/>
      <c r="K108" s="55"/>
      <c r="L108" s="55"/>
      <c r="M108" s="55"/>
      <c r="N108" s="55"/>
      <c r="O108" s="55"/>
      <c r="P108" s="55"/>
      <c r="Q108" s="18"/>
      <c r="R108" s="18"/>
      <c r="S108" s="55"/>
      <c r="T108" s="55"/>
      <c r="U108" s="18"/>
      <c r="V108" s="18"/>
      <c r="W108" s="18"/>
      <c r="X108" s="18"/>
      <c r="Y108" s="18"/>
      <c r="Z108" s="18"/>
      <c r="AA108" s="55"/>
      <c r="AB108" s="18"/>
      <c r="AC108" s="18"/>
      <c r="AD108" s="18"/>
      <c r="AE108" s="18"/>
    </row>
    <row r="109" spans="1:31" ht="12" customHeight="1">
      <c r="A109" s="55"/>
      <c r="B109" s="55"/>
      <c r="C109" s="55"/>
      <c r="D109" s="55"/>
      <c r="E109" s="55"/>
      <c r="F109" s="55"/>
      <c r="G109" s="55"/>
      <c r="H109" s="56"/>
      <c r="I109" s="55"/>
      <c r="J109" s="55"/>
      <c r="K109" s="55"/>
      <c r="L109" s="55"/>
      <c r="M109" s="55"/>
      <c r="N109" s="55"/>
      <c r="O109" s="55"/>
      <c r="P109" s="55"/>
      <c r="Q109" s="18"/>
      <c r="R109" s="18"/>
      <c r="S109" s="55"/>
      <c r="T109" s="55"/>
      <c r="U109" s="18"/>
      <c r="V109" s="18"/>
      <c r="W109" s="18"/>
      <c r="X109" s="18"/>
      <c r="Y109" s="18"/>
      <c r="Z109" s="18"/>
      <c r="AA109" s="55"/>
      <c r="AB109" s="18"/>
      <c r="AC109" s="18"/>
      <c r="AD109" s="18"/>
      <c r="AE109" s="18"/>
    </row>
    <row r="110" spans="1:31" ht="12" customHeight="1">
      <c r="A110" s="55"/>
      <c r="B110" s="55"/>
      <c r="C110" s="55"/>
      <c r="D110" s="55"/>
      <c r="E110" s="55"/>
      <c r="F110" s="55"/>
      <c r="G110" s="55"/>
      <c r="H110" s="56"/>
      <c r="I110" s="55"/>
      <c r="J110" s="55"/>
      <c r="K110" s="55"/>
      <c r="L110" s="55"/>
      <c r="M110" s="55"/>
      <c r="N110" s="55"/>
      <c r="O110" s="55"/>
      <c r="P110" s="55"/>
      <c r="Q110" s="18"/>
      <c r="R110" s="18"/>
      <c r="S110" s="55"/>
      <c r="T110" s="55"/>
      <c r="U110" s="18"/>
      <c r="V110" s="18"/>
      <c r="W110" s="18"/>
      <c r="X110" s="18"/>
      <c r="Y110" s="18"/>
      <c r="Z110" s="18"/>
      <c r="AA110" s="55"/>
      <c r="AB110" s="18"/>
      <c r="AC110" s="18"/>
      <c r="AD110" s="18"/>
      <c r="AE110" s="18"/>
    </row>
    <row r="111" spans="1:31" ht="12" customHeight="1">
      <c r="A111" s="55"/>
      <c r="B111" s="55"/>
      <c r="C111" s="55"/>
      <c r="D111" s="55"/>
      <c r="E111" s="55"/>
      <c r="F111" s="55"/>
      <c r="G111" s="55"/>
      <c r="H111" s="56"/>
      <c r="I111" s="55"/>
      <c r="J111" s="55"/>
      <c r="K111" s="55"/>
      <c r="L111" s="55"/>
      <c r="M111" s="55"/>
      <c r="N111" s="55"/>
      <c r="O111" s="55"/>
      <c r="P111" s="55"/>
      <c r="Q111" s="18"/>
      <c r="R111" s="18"/>
      <c r="S111" s="55"/>
      <c r="T111" s="55"/>
      <c r="U111" s="18"/>
      <c r="V111" s="18"/>
      <c r="W111" s="18"/>
      <c r="X111" s="18"/>
      <c r="Y111" s="18"/>
      <c r="Z111" s="18"/>
      <c r="AA111" s="55"/>
      <c r="AB111" s="18"/>
      <c r="AC111" s="18"/>
      <c r="AD111" s="18"/>
      <c r="AE111" s="18"/>
    </row>
    <row r="112" spans="1:31" ht="12" customHeight="1">
      <c r="A112" s="55"/>
      <c r="B112" s="55"/>
      <c r="C112" s="55"/>
      <c r="D112" s="55"/>
      <c r="E112" s="55"/>
      <c r="F112" s="55"/>
      <c r="G112" s="55"/>
      <c r="H112" s="56"/>
      <c r="I112" s="55"/>
      <c r="J112" s="55"/>
      <c r="K112" s="55"/>
      <c r="L112" s="55"/>
      <c r="M112" s="55"/>
      <c r="N112" s="55"/>
      <c r="O112" s="55"/>
      <c r="P112" s="55"/>
      <c r="Q112" s="18"/>
      <c r="R112" s="18"/>
      <c r="S112" s="55"/>
      <c r="T112" s="55"/>
      <c r="U112" s="18"/>
      <c r="V112" s="18"/>
      <c r="W112" s="18"/>
      <c r="X112" s="18"/>
      <c r="Y112" s="18"/>
      <c r="Z112" s="18"/>
      <c r="AA112" s="55"/>
      <c r="AB112" s="18"/>
      <c r="AC112" s="18"/>
      <c r="AD112" s="18"/>
      <c r="AE112" s="18"/>
    </row>
    <row r="113" spans="1:31" ht="12" customHeight="1">
      <c r="A113" s="55"/>
      <c r="B113" s="55"/>
      <c r="C113" s="55"/>
      <c r="D113" s="55"/>
      <c r="E113" s="55"/>
      <c r="F113" s="55"/>
      <c r="G113" s="55"/>
      <c r="H113" s="56"/>
      <c r="I113" s="55"/>
      <c r="J113" s="55"/>
      <c r="K113" s="55"/>
      <c r="L113" s="55"/>
      <c r="M113" s="55"/>
      <c r="N113" s="55"/>
      <c r="O113" s="55"/>
      <c r="P113" s="55"/>
      <c r="Q113" s="18"/>
      <c r="R113" s="18"/>
      <c r="S113" s="55"/>
      <c r="T113" s="55"/>
      <c r="U113" s="18"/>
      <c r="V113" s="18"/>
      <c r="W113" s="18"/>
      <c r="X113" s="18"/>
      <c r="Y113" s="18"/>
      <c r="Z113" s="18"/>
      <c r="AA113" s="55"/>
      <c r="AB113" s="18"/>
      <c r="AC113" s="18"/>
      <c r="AD113" s="18"/>
      <c r="AE113" s="18"/>
    </row>
    <row r="114" spans="1:31" ht="12" customHeight="1">
      <c r="A114" s="55"/>
      <c r="B114" s="55"/>
      <c r="C114" s="55"/>
      <c r="D114" s="55"/>
      <c r="E114" s="55"/>
      <c r="F114" s="55"/>
      <c r="G114" s="55"/>
      <c r="H114" s="56"/>
      <c r="I114" s="55"/>
      <c r="J114" s="55"/>
      <c r="K114" s="55"/>
      <c r="L114" s="55"/>
      <c r="M114" s="55"/>
      <c r="N114" s="55"/>
      <c r="O114" s="55"/>
      <c r="P114" s="55"/>
      <c r="Q114" s="18"/>
      <c r="R114" s="18"/>
      <c r="S114" s="55"/>
      <c r="T114" s="55"/>
      <c r="U114" s="18"/>
      <c r="V114" s="18"/>
      <c r="W114" s="18"/>
      <c r="X114" s="18"/>
      <c r="Y114" s="18"/>
      <c r="Z114" s="18"/>
      <c r="AA114" s="55"/>
      <c r="AB114" s="18"/>
      <c r="AC114" s="18"/>
      <c r="AD114" s="18"/>
      <c r="AE114" s="18"/>
    </row>
    <row r="115" spans="1:31" ht="12" customHeight="1">
      <c r="A115" s="55"/>
      <c r="B115" s="55"/>
      <c r="C115" s="55"/>
      <c r="D115" s="55"/>
      <c r="E115" s="55"/>
      <c r="F115" s="55"/>
      <c r="G115" s="55"/>
      <c r="H115" s="56"/>
      <c r="I115" s="55"/>
      <c r="J115" s="55"/>
      <c r="K115" s="55"/>
      <c r="L115" s="55"/>
      <c r="M115" s="55"/>
      <c r="N115" s="55"/>
      <c r="O115" s="55"/>
      <c r="P115" s="55"/>
      <c r="Q115" s="18"/>
      <c r="R115" s="18"/>
      <c r="S115" s="55"/>
      <c r="T115" s="55"/>
      <c r="U115" s="18"/>
      <c r="V115" s="18"/>
      <c r="W115" s="18"/>
      <c r="X115" s="18"/>
      <c r="Y115" s="18"/>
      <c r="Z115" s="18"/>
      <c r="AA115" s="55"/>
      <c r="AB115" s="18"/>
      <c r="AC115" s="18"/>
      <c r="AD115" s="18"/>
      <c r="AE115" s="18"/>
    </row>
    <row r="116" spans="1:31" ht="12" customHeight="1">
      <c r="A116" s="55"/>
      <c r="B116" s="55"/>
      <c r="C116" s="55"/>
      <c r="D116" s="55"/>
      <c r="E116" s="55"/>
      <c r="F116" s="55"/>
      <c r="G116" s="55"/>
      <c r="H116" s="56"/>
      <c r="I116" s="55"/>
      <c r="J116" s="55"/>
      <c r="K116" s="55"/>
      <c r="L116" s="55"/>
      <c r="M116" s="55"/>
      <c r="N116" s="55"/>
      <c r="O116" s="55"/>
      <c r="P116" s="55"/>
      <c r="Q116" s="18"/>
      <c r="R116" s="18"/>
      <c r="S116" s="55"/>
      <c r="T116" s="55"/>
      <c r="U116" s="18"/>
      <c r="V116" s="18"/>
      <c r="W116" s="18"/>
      <c r="X116" s="18"/>
      <c r="Y116" s="18"/>
      <c r="Z116" s="18"/>
      <c r="AA116" s="55"/>
      <c r="AB116" s="18"/>
      <c r="AC116" s="18"/>
      <c r="AD116" s="18"/>
      <c r="AE116" s="18"/>
    </row>
    <row r="117" spans="1:31" ht="12" customHeight="1">
      <c r="A117" s="55"/>
      <c r="B117" s="55"/>
      <c r="C117" s="55"/>
      <c r="D117" s="55"/>
      <c r="E117" s="55"/>
      <c r="F117" s="55"/>
      <c r="G117" s="55"/>
      <c r="H117" s="56"/>
      <c r="I117" s="55"/>
      <c r="J117" s="55"/>
      <c r="K117" s="55"/>
      <c r="L117" s="55"/>
      <c r="M117" s="55"/>
      <c r="N117" s="55"/>
      <c r="O117" s="55"/>
      <c r="P117" s="55"/>
      <c r="Q117" s="18"/>
      <c r="R117" s="18"/>
      <c r="S117" s="55"/>
      <c r="T117" s="55"/>
      <c r="U117" s="18"/>
      <c r="V117" s="18"/>
      <c r="W117" s="18"/>
      <c r="X117" s="18"/>
      <c r="Y117" s="18"/>
      <c r="Z117" s="18"/>
      <c r="AA117" s="55"/>
      <c r="AB117" s="18"/>
      <c r="AC117" s="18"/>
      <c r="AD117" s="18"/>
      <c r="AE117" s="18"/>
    </row>
    <row r="118" spans="1:31" ht="12" customHeight="1">
      <c r="A118" s="55"/>
      <c r="B118" s="55"/>
      <c r="C118" s="55"/>
      <c r="D118" s="55"/>
      <c r="E118" s="55"/>
      <c r="F118" s="55"/>
      <c r="G118" s="55"/>
      <c r="H118" s="56"/>
      <c r="I118" s="55"/>
      <c r="J118" s="55"/>
      <c r="K118" s="55"/>
      <c r="L118" s="55"/>
      <c r="M118" s="55"/>
      <c r="N118" s="55"/>
      <c r="O118" s="55"/>
      <c r="P118" s="55"/>
      <c r="Q118" s="18"/>
      <c r="R118" s="18"/>
      <c r="S118" s="55"/>
      <c r="T118" s="55"/>
      <c r="U118" s="18"/>
      <c r="V118" s="18"/>
      <c r="W118" s="18"/>
      <c r="X118" s="18"/>
      <c r="Y118" s="18"/>
      <c r="Z118" s="18"/>
      <c r="AA118" s="55"/>
      <c r="AB118" s="18"/>
      <c r="AC118" s="18"/>
      <c r="AD118" s="18"/>
      <c r="AE118" s="18"/>
    </row>
    <row r="119" spans="1:31" ht="12" customHeight="1">
      <c r="A119" s="55"/>
      <c r="B119" s="55"/>
      <c r="C119" s="55"/>
      <c r="D119" s="55"/>
      <c r="E119" s="55"/>
      <c r="F119" s="55"/>
      <c r="G119" s="55"/>
      <c r="H119" s="56"/>
      <c r="I119" s="55"/>
      <c r="J119" s="55"/>
      <c r="K119" s="55"/>
      <c r="L119" s="55"/>
      <c r="M119" s="55"/>
      <c r="N119" s="55"/>
      <c r="O119" s="55"/>
      <c r="P119" s="55"/>
      <c r="Q119" s="18"/>
      <c r="R119" s="18"/>
      <c r="S119" s="55"/>
      <c r="T119" s="55"/>
      <c r="U119" s="18"/>
      <c r="V119" s="18"/>
      <c r="W119" s="18"/>
      <c r="X119" s="18"/>
      <c r="Y119" s="18"/>
      <c r="Z119" s="18"/>
      <c r="AA119" s="55"/>
      <c r="AB119" s="18"/>
      <c r="AC119" s="18"/>
      <c r="AD119" s="18"/>
      <c r="AE119" s="18"/>
    </row>
    <row r="120" spans="1:31" ht="12" customHeight="1">
      <c r="A120" s="55"/>
      <c r="B120" s="55"/>
      <c r="C120" s="55"/>
      <c r="D120" s="55"/>
      <c r="E120" s="55"/>
      <c r="F120" s="55"/>
      <c r="G120" s="55"/>
      <c r="H120" s="56"/>
      <c r="I120" s="55"/>
      <c r="J120" s="55"/>
      <c r="K120" s="55"/>
      <c r="L120" s="55"/>
      <c r="M120" s="55"/>
      <c r="N120" s="55"/>
      <c r="O120" s="55"/>
      <c r="P120" s="55"/>
      <c r="Q120" s="18"/>
      <c r="R120" s="18"/>
      <c r="S120" s="55"/>
      <c r="T120" s="55"/>
      <c r="U120" s="18"/>
      <c r="V120" s="18"/>
      <c r="W120" s="18"/>
      <c r="X120" s="18"/>
      <c r="Y120" s="18"/>
      <c r="Z120" s="18"/>
      <c r="AA120" s="55"/>
      <c r="AB120" s="18"/>
      <c r="AC120" s="18"/>
      <c r="AD120" s="18"/>
      <c r="AE120" s="18"/>
    </row>
    <row r="121" spans="1:31" ht="12" customHeight="1">
      <c r="A121" s="55"/>
      <c r="B121" s="55"/>
      <c r="C121" s="55"/>
      <c r="D121" s="55"/>
      <c r="E121" s="55"/>
      <c r="F121" s="55"/>
      <c r="G121" s="55"/>
      <c r="H121" s="56"/>
      <c r="I121" s="55"/>
      <c r="J121" s="55"/>
      <c r="K121" s="55"/>
      <c r="L121" s="55"/>
      <c r="M121" s="55"/>
      <c r="N121" s="55"/>
      <c r="O121" s="55"/>
      <c r="P121" s="55"/>
      <c r="Q121" s="18"/>
      <c r="R121" s="18"/>
      <c r="S121" s="55"/>
      <c r="T121" s="55"/>
      <c r="U121" s="18"/>
      <c r="V121" s="18"/>
      <c r="W121" s="18"/>
      <c r="X121" s="18"/>
      <c r="Y121" s="18"/>
      <c r="Z121" s="18"/>
      <c r="AA121" s="55"/>
      <c r="AB121" s="18"/>
      <c r="AC121" s="18"/>
      <c r="AD121" s="18"/>
      <c r="AE121" s="18"/>
    </row>
    <row r="122" spans="1:31" ht="12" customHeight="1">
      <c r="A122" s="55"/>
      <c r="B122" s="55"/>
      <c r="C122" s="55"/>
      <c r="D122" s="55"/>
      <c r="E122" s="55"/>
      <c r="F122" s="55"/>
      <c r="G122" s="55"/>
      <c r="H122" s="56"/>
      <c r="I122" s="55"/>
      <c r="J122" s="55"/>
      <c r="K122" s="55"/>
      <c r="L122" s="55"/>
      <c r="M122" s="55"/>
      <c r="N122" s="55"/>
      <c r="O122" s="55"/>
      <c r="P122" s="55"/>
      <c r="Q122" s="18"/>
      <c r="R122" s="18"/>
      <c r="S122" s="55"/>
      <c r="T122" s="55"/>
      <c r="U122" s="18"/>
      <c r="V122" s="18"/>
      <c r="W122" s="18"/>
      <c r="X122" s="18"/>
      <c r="Y122" s="18"/>
      <c r="Z122" s="18"/>
      <c r="AA122" s="55"/>
      <c r="AB122" s="18"/>
      <c r="AC122" s="18"/>
      <c r="AD122" s="18"/>
      <c r="AE122" s="18"/>
    </row>
    <row r="123" spans="1:31" ht="12" customHeight="1">
      <c r="A123" s="55"/>
      <c r="B123" s="55"/>
      <c r="C123" s="55"/>
      <c r="D123" s="55"/>
      <c r="E123" s="55"/>
      <c r="F123" s="55"/>
      <c r="G123" s="55"/>
      <c r="H123" s="56"/>
      <c r="I123" s="55"/>
      <c r="J123" s="55"/>
      <c r="K123" s="55"/>
      <c r="L123" s="55"/>
      <c r="M123" s="55"/>
      <c r="N123" s="55"/>
      <c r="O123" s="55"/>
      <c r="P123" s="55"/>
      <c r="Q123" s="18"/>
      <c r="R123" s="18"/>
      <c r="S123" s="55"/>
      <c r="T123" s="55"/>
      <c r="U123" s="18"/>
      <c r="V123" s="18"/>
      <c r="W123" s="18"/>
      <c r="X123" s="18"/>
      <c r="Y123" s="18"/>
      <c r="Z123" s="18"/>
      <c r="AA123" s="55"/>
      <c r="AB123" s="18"/>
      <c r="AC123" s="18"/>
      <c r="AD123" s="18"/>
      <c r="AE123" s="18"/>
    </row>
    <row r="124" spans="1:31" ht="12" customHeight="1">
      <c r="A124" s="55"/>
      <c r="B124" s="55"/>
      <c r="C124" s="55"/>
      <c r="D124" s="55"/>
      <c r="E124" s="55"/>
      <c r="F124" s="55"/>
      <c r="G124" s="55"/>
      <c r="H124" s="56"/>
      <c r="I124" s="55"/>
      <c r="J124" s="55"/>
      <c r="K124" s="55"/>
      <c r="L124" s="55"/>
      <c r="M124" s="55"/>
      <c r="N124" s="55"/>
      <c r="O124" s="55"/>
      <c r="P124" s="55"/>
      <c r="Q124" s="18"/>
      <c r="R124" s="18"/>
      <c r="S124" s="55"/>
      <c r="T124" s="55"/>
      <c r="U124" s="18"/>
      <c r="V124" s="18"/>
      <c r="W124" s="18"/>
      <c r="X124" s="18"/>
      <c r="Y124" s="18"/>
      <c r="Z124" s="18"/>
      <c r="AA124" s="55"/>
      <c r="AB124" s="18"/>
      <c r="AC124" s="18"/>
      <c r="AD124" s="18"/>
      <c r="AE124" s="18"/>
    </row>
    <row r="125" spans="1:31" ht="12" customHeight="1">
      <c r="A125" s="55"/>
      <c r="B125" s="55"/>
      <c r="C125" s="55"/>
      <c r="D125" s="55"/>
      <c r="E125" s="55"/>
      <c r="F125" s="55"/>
      <c r="G125" s="55"/>
      <c r="H125" s="56"/>
      <c r="I125" s="55"/>
      <c r="J125" s="55"/>
      <c r="K125" s="55"/>
      <c r="L125" s="55"/>
      <c r="M125" s="55"/>
      <c r="N125" s="55"/>
      <c r="O125" s="55"/>
      <c r="P125" s="55"/>
      <c r="Q125" s="18"/>
      <c r="R125" s="18"/>
      <c r="S125" s="55"/>
      <c r="T125" s="55"/>
      <c r="U125" s="18"/>
      <c r="V125" s="18"/>
      <c r="W125" s="18"/>
      <c r="X125" s="18"/>
      <c r="Y125" s="18"/>
      <c r="Z125" s="18"/>
      <c r="AA125" s="55"/>
      <c r="AB125" s="18"/>
      <c r="AC125" s="18"/>
      <c r="AD125" s="18"/>
      <c r="AE125" s="18"/>
    </row>
    <row r="126" spans="1:31" ht="12" customHeight="1">
      <c r="A126" s="55"/>
      <c r="B126" s="55"/>
      <c r="C126" s="55"/>
      <c r="D126" s="55"/>
      <c r="E126" s="55"/>
      <c r="F126" s="55"/>
      <c r="G126" s="55"/>
      <c r="H126" s="56"/>
      <c r="I126" s="55"/>
      <c r="J126" s="55"/>
      <c r="K126" s="55"/>
      <c r="L126" s="55"/>
      <c r="M126" s="55"/>
      <c r="N126" s="55"/>
      <c r="O126" s="55"/>
      <c r="P126" s="55"/>
      <c r="Q126" s="18"/>
      <c r="R126" s="18"/>
      <c r="S126" s="55"/>
      <c r="T126" s="55"/>
      <c r="U126" s="18"/>
      <c r="V126" s="18"/>
      <c r="W126" s="18"/>
      <c r="X126" s="18"/>
      <c r="Y126" s="18"/>
      <c r="Z126" s="18"/>
      <c r="AA126" s="55"/>
      <c r="AB126" s="18"/>
      <c r="AC126" s="18"/>
      <c r="AD126" s="18"/>
      <c r="AE126" s="18"/>
    </row>
    <row r="127" spans="1:31" ht="12" customHeight="1">
      <c r="A127" s="55"/>
      <c r="B127" s="55"/>
      <c r="C127" s="55"/>
      <c r="D127" s="55"/>
      <c r="E127" s="55"/>
      <c r="F127" s="55"/>
      <c r="G127" s="55"/>
      <c r="H127" s="56"/>
      <c r="I127" s="55"/>
      <c r="J127" s="55"/>
      <c r="K127" s="55"/>
      <c r="L127" s="55"/>
      <c r="M127" s="55"/>
      <c r="N127" s="55"/>
      <c r="O127" s="55"/>
      <c r="P127" s="55"/>
      <c r="Q127" s="18"/>
      <c r="R127" s="18"/>
      <c r="S127" s="55"/>
      <c r="T127" s="55"/>
      <c r="U127" s="18"/>
      <c r="V127" s="18"/>
      <c r="W127" s="18"/>
      <c r="X127" s="18"/>
      <c r="Y127" s="18"/>
      <c r="Z127" s="18"/>
      <c r="AA127" s="55"/>
      <c r="AB127" s="18"/>
      <c r="AC127" s="18"/>
      <c r="AD127" s="18"/>
      <c r="AE127" s="18"/>
    </row>
    <row r="128" spans="1:31" ht="12" customHeight="1">
      <c r="A128" s="55"/>
      <c r="B128" s="55"/>
      <c r="C128" s="55"/>
      <c r="D128" s="55"/>
      <c r="E128" s="55"/>
      <c r="F128" s="55"/>
      <c r="G128" s="55"/>
      <c r="H128" s="56"/>
      <c r="I128" s="55"/>
      <c r="J128" s="55"/>
      <c r="K128" s="55"/>
      <c r="L128" s="55"/>
      <c r="M128" s="55"/>
      <c r="N128" s="55"/>
      <c r="O128" s="55"/>
      <c r="P128" s="55"/>
      <c r="Q128" s="18"/>
      <c r="R128" s="18"/>
      <c r="S128" s="55"/>
      <c r="T128" s="55"/>
      <c r="U128" s="18"/>
      <c r="V128" s="18"/>
      <c r="W128" s="18"/>
      <c r="X128" s="18"/>
      <c r="Y128" s="18"/>
      <c r="Z128" s="18"/>
      <c r="AA128" s="55"/>
      <c r="AB128" s="18"/>
      <c r="AC128" s="18"/>
      <c r="AD128" s="18"/>
      <c r="AE128" s="18"/>
    </row>
    <row r="129" spans="1:31" ht="12" customHeight="1">
      <c r="A129" s="55"/>
      <c r="B129" s="55"/>
      <c r="C129" s="55"/>
      <c r="D129" s="55"/>
      <c r="E129" s="55"/>
      <c r="F129" s="55"/>
      <c r="G129" s="55"/>
      <c r="H129" s="56"/>
      <c r="I129" s="55"/>
      <c r="J129" s="55"/>
      <c r="K129" s="55"/>
      <c r="L129" s="55"/>
      <c r="M129" s="55"/>
      <c r="N129" s="55"/>
      <c r="O129" s="55"/>
      <c r="P129" s="55"/>
      <c r="Q129" s="18"/>
      <c r="R129" s="18"/>
      <c r="S129" s="55"/>
      <c r="T129" s="55"/>
      <c r="U129" s="18"/>
      <c r="V129" s="18"/>
      <c r="W129" s="18"/>
      <c r="X129" s="18"/>
      <c r="Y129" s="18"/>
      <c r="Z129" s="18"/>
      <c r="AA129" s="55"/>
      <c r="AB129" s="18"/>
      <c r="AC129" s="18"/>
      <c r="AD129" s="18"/>
      <c r="AE129" s="18"/>
    </row>
    <row r="130" spans="1:31" ht="12" customHeight="1">
      <c r="A130" s="55"/>
      <c r="B130" s="55"/>
      <c r="C130" s="55"/>
      <c r="D130" s="55"/>
      <c r="E130" s="55"/>
      <c r="F130" s="55"/>
      <c r="G130" s="55"/>
      <c r="H130" s="56"/>
      <c r="I130" s="55"/>
      <c r="J130" s="55"/>
      <c r="K130" s="55"/>
      <c r="L130" s="55"/>
      <c r="M130" s="55"/>
      <c r="N130" s="55"/>
      <c r="O130" s="55"/>
      <c r="P130" s="55"/>
      <c r="Q130" s="18"/>
      <c r="R130" s="18"/>
      <c r="S130" s="55"/>
      <c r="T130" s="55"/>
      <c r="U130" s="18"/>
      <c r="V130" s="18"/>
      <c r="W130" s="18"/>
      <c r="X130" s="18"/>
      <c r="Y130" s="18"/>
      <c r="Z130" s="18"/>
      <c r="AA130" s="55"/>
      <c r="AB130" s="18"/>
      <c r="AC130" s="18"/>
      <c r="AD130" s="18"/>
      <c r="AE130" s="18"/>
    </row>
    <row r="131" spans="1:31" ht="12" customHeight="1">
      <c r="A131" s="55"/>
      <c r="B131" s="55"/>
      <c r="C131" s="55"/>
      <c r="D131" s="55"/>
      <c r="E131" s="55"/>
      <c r="F131" s="55"/>
      <c r="G131" s="55"/>
      <c r="H131" s="56"/>
      <c r="I131" s="55"/>
      <c r="J131" s="55"/>
      <c r="K131" s="55"/>
      <c r="L131" s="55"/>
      <c r="M131" s="55"/>
      <c r="N131" s="55"/>
      <c r="O131" s="55"/>
      <c r="P131" s="55"/>
      <c r="Q131" s="18"/>
      <c r="R131" s="18"/>
      <c r="S131" s="55"/>
      <c r="T131" s="55"/>
      <c r="U131" s="18"/>
      <c r="V131" s="18"/>
      <c r="W131" s="18"/>
      <c r="X131" s="18"/>
      <c r="Y131" s="18"/>
      <c r="Z131" s="18"/>
      <c r="AA131" s="55"/>
      <c r="AB131" s="18"/>
      <c r="AC131" s="18"/>
      <c r="AD131" s="18"/>
      <c r="AE131" s="18"/>
    </row>
    <row r="132" spans="1:31" ht="12" customHeight="1">
      <c r="A132" s="55"/>
      <c r="B132" s="55"/>
      <c r="C132" s="55"/>
      <c r="D132" s="55"/>
      <c r="E132" s="55"/>
      <c r="F132" s="55"/>
      <c r="G132" s="55"/>
      <c r="H132" s="56"/>
      <c r="I132" s="55"/>
      <c r="J132" s="55"/>
      <c r="K132" s="55"/>
      <c r="L132" s="55"/>
      <c r="M132" s="55"/>
      <c r="N132" s="55"/>
      <c r="O132" s="55"/>
      <c r="P132" s="55"/>
      <c r="Q132" s="18"/>
      <c r="R132" s="18"/>
      <c r="S132" s="55"/>
      <c r="T132" s="55"/>
      <c r="U132" s="18"/>
      <c r="V132" s="18"/>
      <c r="W132" s="18"/>
      <c r="X132" s="18"/>
      <c r="Y132" s="18"/>
      <c r="Z132" s="18"/>
      <c r="AA132" s="55"/>
      <c r="AB132" s="18"/>
      <c r="AC132" s="18"/>
      <c r="AD132" s="18"/>
      <c r="AE132" s="18"/>
    </row>
    <row r="133" spans="1:31" ht="12" customHeight="1">
      <c r="A133" s="55"/>
      <c r="B133" s="55"/>
      <c r="C133" s="55"/>
      <c r="D133" s="55"/>
      <c r="E133" s="55"/>
      <c r="F133" s="55"/>
      <c r="G133" s="55"/>
      <c r="H133" s="56"/>
      <c r="I133" s="55"/>
      <c r="J133" s="55"/>
      <c r="K133" s="55"/>
      <c r="L133" s="55"/>
      <c r="M133" s="55"/>
      <c r="N133" s="55"/>
      <c r="O133" s="55"/>
      <c r="P133" s="55"/>
      <c r="Q133" s="18"/>
      <c r="R133" s="18"/>
      <c r="S133" s="55"/>
      <c r="T133" s="55"/>
      <c r="U133" s="18"/>
      <c r="V133" s="18"/>
      <c r="W133" s="18"/>
      <c r="X133" s="18"/>
      <c r="Y133" s="18"/>
      <c r="Z133" s="18"/>
      <c r="AA133" s="55"/>
      <c r="AB133" s="18"/>
      <c r="AC133" s="18"/>
      <c r="AD133" s="18"/>
      <c r="AE133" s="18"/>
    </row>
    <row r="134" spans="1:31" ht="12" customHeight="1">
      <c r="A134" s="55"/>
      <c r="B134" s="55"/>
      <c r="C134" s="55"/>
      <c r="D134" s="55"/>
      <c r="E134" s="55"/>
      <c r="F134" s="55"/>
      <c r="G134" s="55"/>
      <c r="H134" s="56"/>
      <c r="I134" s="55"/>
      <c r="J134" s="55"/>
      <c r="K134" s="55"/>
      <c r="L134" s="55"/>
      <c r="M134" s="55"/>
      <c r="N134" s="55"/>
      <c r="O134" s="55"/>
      <c r="P134" s="55"/>
      <c r="Q134" s="18"/>
      <c r="R134" s="18"/>
      <c r="S134" s="55"/>
      <c r="T134" s="55"/>
      <c r="U134" s="18"/>
      <c r="V134" s="18"/>
      <c r="W134" s="18"/>
      <c r="X134" s="18"/>
      <c r="Y134" s="18"/>
      <c r="Z134" s="18"/>
      <c r="AA134" s="55"/>
      <c r="AB134" s="18"/>
      <c r="AC134" s="18"/>
      <c r="AD134" s="18"/>
      <c r="AE134" s="18"/>
    </row>
    <row r="135" spans="1:31" ht="12" customHeight="1">
      <c r="A135" s="55"/>
      <c r="B135" s="55"/>
      <c r="C135" s="55"/>
      <c r="D135" s="55"/>
      <c r="E135" s="55"/>
      <c r="F135" s="55"/>
      <c r="G135" s="55"/>
      <c r="H135" s="56"/>
      <c r="I135" s="55"/>
      <c r="J135" s="55"/>
      <c r="K135" s="55"/>
      <c r="L135" s="55"/>
      <c r="M135" s="55"/>
      <c r="N135" s="55"/>
      <c r="O135" s="55"/>
      <c r="P135" s="55"/>
      <c r="Q135" s="18"/>
      <c r="R135" s="18"/>
      <c r="S135" s="55"/>
      <c r="T135" s="55"/>
      <c r="U135" s="18"/>
      <c r="V135" s="18"/>
      <c r="W135" s="18"/>
      <c r="X135" s="18"/>
      <c r="Y135" s="18"/>
      <c r="Z135" s="18"/>
      <c r="AA135" s="55"/>
      <c r="AB135" s="18"/>
      <c r="AC135" s="18"/>
      <c r="AD135" s="18"/>
      <c r="AE135" s="18"/>
    </row>
    <row r="136" spans="1:31" ht="12" customHeight="1">
      <c r="A136" s="55"/>
      <c r="B136" s="55"/>
      <c r="C136" s="55"/>
      <c r="D136" s="55"/>
      <c r="E136" s="55"/>
      <c r="F136" s="55"/>
      <c r="G136" s="55"/>
      <c r="H136" s="56"/>
      <c r="I136" s="55"/>
      <c r="J136" s="55"/>
      <c r="K136" s="55"/>
      <c r="L136" s="55"/>
      <c r="M136" s="55"/>
      <c r="N136" s="55"/>
      <c r="O136" s="55"/>
      <c r="P136" s="55"/>
      <c r="Q136" s="18"/>
      <c r="R136" s="18"/>
      <c r="S136" s="55"/>
      <c r="T136" s="55"/>
      <c r="U136" s="18"/>
      <c r="V136" s="18"/>
      <c r="W136" s="18"/>
      <c r="X136" s="18"/>
      <c r="Y136" s="18"/>
      <c r="Z136" s="18"/>
      <c r="AA136" s="55"/>
      <c r="AB136" s="18"/>
      <c r="AC136" s="18"/>
      <c r="AD136" s="18"/>
      <c r="AE136" s="18"/>
    </row>
    <row r="137" spans="1:31" ht="12" customHeight="1">
      <c r="A137" s="55"/>
      <c r="B137" s="55"/>
      <c r="C137" s="55"/>
      <c r="D137" s="55"/>
      <c r="E137" s="55"/>
      <c r="F137" s="55"/>
      <c r="G137" s="55"/>
      <c r="H137" s="56"/>
      <c r="I137" s="55"/>
      <c r="J137" s="55"/>
      <c r="K137" s="55"/>
      <c r="L137" s="55"/>
      <c r="M137" s="55"/>
      <c r="N137" s="55"/>
      <c r="O137" s="55"/>
      <c r="P137" s="55"/>
      <c r="Q137" s="18"/>
      <c r="R137" s="18"/>
      <c r="S137" s="55"/>
      <c r="T137" s="55"/>
      <c r="U137" s="18"/>
      <c r="V137" s="18"/>
      <c r="W137" s="18"/>
      <c r="X137" s="18"/>
      <c r="Y137" s="18"/>
      <c r="Z137" s="18"/>
      <c r="AA137" s="55"/>
      <c r="AB137" s="18"/>
      <c r="AC137" s="18"/>
      <c r="AD137" s="18"/>
      <c r="AE137" s="18"/>
    </row>
    <row r="138" spans="1:31" ht="12" customHeight="1">
      <c r="A138" s="55"/>
      <c r="B138" s="55"/>
      <c r="C138" s="55"/>
      <c r="D138" s="55"/>
      <c r="E138" s="55"/>
      <c r="F138" s="55"/>
      <c r="G138" s="55"/>
      <c r="H138" s="56"/>
      <c r="I138" s="55"/>
      <c r="J138" s="55"/>
      <c r="K138" s="55"/>
      <c r="L138" s="55"/>
      <c r="M138" s="55"/>
      <c r="N138" s="55"/>
      <c r="O138" s="55"/>
      <c r="P138" s="55"/>
      <c r="Q138" s="18"/>
      <c r="R138" s="18"/>
      <c r="S138" s="55"/>
      <c r="T138" s="55"/>
      <c r="U138" s="18"/>
      <c r="V138" s="18"/>
      <c r="W138" s="18"/>
      <c r="X138" s="18"/>
      <c r="Y138" s="18"/>
      <c r="Z138" s="18"/>
      <c r="AA138" s="55"/>
      <c r="AB138" s="18"/>
      <c r="AC138" s="18"/>
      <c r="AD138" s="18"/>
      <c r="AE138" s="18"/>
    </row>
    <row r="139" spans="1:31" ht="12" customHeight="1">
      <c r="A139" s="55"/>
      <c r="B139" s="55"/>
      <c r="C139" s="55"/>
      <c r="D139" s="55"/>
      <c r="E139" s="55"/>
      <c r="F139" s="55"/>
      <c r="G139" s="55"/>
      <c r="H139" s="56"/>
      <c r="I139" s="55"/>
      <c r="J139" s="55"/>
      <c r="K139" s="55"/>
      <c r="L139" s="55"/>
      <c r="M139" s="55"/>
      <c r="N139" s="55"/>
      <c r="O139" s="55"/>
      <c r="P139" s="55"/>
      <c r="Q139" s="18"/>
      <c r="R139" s="18"/>
      <c r="S139" s="55"/>
      <c r="T139" s="55"/>
      <c r="U139" s="18"/>
      <c r="V139" s="18"/>
      <c r="W139" s="18"/>
      <c r="X139" s="18"/>
      <c r="Y139" s="18"/>
      <c r="Z139" s="18"/>
      <c r="AA139" s="55"/>
      <c r="AB139" s="18"/>
      <c r="AC139" s="18"/>
      <c r="AD139" s="18"/>
      <c r="AE139" s="18"/>
    </row>
    <row r="140" spans="1:31" ht="12" customHeight="1">
      <c r="A140" s="55"/>
      <c r="B140" s="55"/>
      <c r="C140" s="55"/>
      <c r="D140" s="55"/>
      <c r="E140" s="55"/>
      <c r="F140" s="55"/>
      <c r="G140" s="55"/>
      <c r="H140" s="56"/>
      <c r="I140" s="55"/>
      <c r="J140" s="55"/>
      <c r="K140" s="55"/>
      <c r="L140" s="55"/>
      <c r="M140" s="55"/>
      <c r="N140" s="55"/>
      <c r="O140" s="55"/>
      <c r="P140" s="55"/>
      <c r="Q140" s="18"/>
      <c r="R140" s="18"/>
      <c r="S140" s="55"/>
      <c r="T140" s="55"/>
      <c r="U140" s="18"/>
      <c r="V140" s="18"/>
      <c r="W140" s="18"/>
      <c r="X140" s="18"/>
      <c r="Y140" s="18"/>
      <c r="Z140" s="18"/>
      <c r="AA140" s="55"/>
      <c r="AB140" s="18"/>
      <c r="AC140" s="18"/>
      <c r="AD140" s="18"/>
      <c r="AE140" s="18"/>
    </row>
    <row r="141" spans="1:31" ht="12" customHeight="1">
      <c r="A141" s="55"/>
      <c r="B141" s="55"/>
      <c r="C141" s="55"/>
      <c r="D141" s="55"/>
      <c r="E141" s="55"/>
      <c r="F141" s="55"/>
      <c r="G141" s="55"/>
      <c r="H141" s="56"/>
      <c r="I141" s="55"/>
      <c r="J141" s="55"/>
      <c r="K141" s="55"/>
      <c r="L141" s="55"/>
      <c r="M141" s="55"/>
      <c r="N141" s="55"/>
      <c r="O141" s="55"/>
      <c r="P141" s="55"/>
      <c r="Q141" s="18"/>
      <c r="R141" s="18"/>
      <c r="S141" s="55"/>
      <c r="T141" s="55"/>
      <c r="U141" s="18"/>
      <c r="V141" s="18"/>
      <c r="W141" s="18"/>
      <c r="X141" s="18"/>
      <c r="Y141" s="18"/>
      <c r="Z141" s="18"/>
      <c r="AA141" s="55"/>
      <c r="AB141" s="18"/>
      <c r="AC141" s="18"/>
      <c r="AD141" s="18"/>
      <c r="AE141" s="18"/>
    </row>
    <row r="142" spans="1:31" ht="12" customHeight="1">
      <c r="A142" s="55"/>
      <c r="B142" s="55"/>
      <c r="C142" s="55"/>
      <c r="D142" s="55"/>
      <c r="E142" s="55"/>
      <c r="F142" s="55"/>
      <c r="G142" s="55"/>
      <c r="H142" s="56"/>
      <c r="I142" s="55"/>
      <c r="J142" s="55"/>
      <c r="K142" s="55"/>
      <c r="L142" s="55"/>
      <c r="M142" s="55"/>
      <c r="N142" s="55"/>
      <c r="O142" s="55"/>
      <c r="P142" s="55"/>
      <c r="Q142" s="18"/>
      <c r="R142" s="18"/>
      <c r="S142" s="55"/>
      <c r="T142" s="55"/>
      <c r="U142" s="18"/>
      <c r="V142" s="18"/>
      <c r="W142" s="18"/>
      <c r="X142" s="18"/>
      <c r="Y142" s="18"/>
      <c r="Z142" s="18"/>
      <c r="AA142" s="55"/>
      <c r="AB142" s="18"/>
      <c r="AC142" s="18"/>
      <c r="AD142" s="18"/>
      <c r="AE142" s="18"/>
    </row>
    <row r="143" spans="1:31" ht="12" customHeight="1">
      <c r="A143" s="55"/>
      <c r="B143" s="55"/>
      <c r="C143" s="55"/>
      <c r="D143" s="55"/>
      <c r="E143" s="55"/>
      <c r="F143" s="55"/>
      <c r="G143" s="55"/>
      <c r="H143" s="56"/>
      <c r="I143" s="55"/>
      <c r="J143" s="55"/>
      <c r="K143" s="55"/>
      <c r="L143" s="55"/>
      <c r="M143" s="55"/>
      <c r="N143" s="55"/>
      <c r="O143" s="55"/>
      <c r="P143" s="55"/>
      <c r="Q143" s="18"/>
      <c r="R143" s="18"/>
      <c r="S143" s="55"/>
      <c r="T143" s="55"/>
      <c r="U143" s="18"/>
      <c r="V143" s="18"/>
      <c r="W143" s="18"/>
      <c r="X143" s="18"/>
      <c r="Y143" s="18"/>
      <c r="Z143" s="18"/>
      <c r="AA143" s="55"/>
      <c r="AB143" s="18"/>
      <c r="AC143" s="18"/>
      <c r="AD143" s="18"/>
      <c r="AE143" s="18"/>
    </row>
    <row r="144" spans="1:31" ht="12" customHeight="1">
      <c r="A144" s="55"/>
      <c r="B144" s="55"/>
      <c r="C144" s="55"/>
      <c r="D144" s="55"/>
      <c r="E144" s="55"/>
      <c r="F144" s="55"/>
      <c r="G144" s="55"/>
      <c r="H144" s="56"/>
      <c r="I144" s="55"/>
      <c r="J144" s="55"/>
      <c r="K144" s="55"/>
      <c r="L144" s="55"/>
      <c r="M144" s="55"/>
      <c r="N144" s="55"/>
      <c r="O144" s="55"/>
      <c r="P144" s="55"/>
      <c r="Q144" s="18"/>
      <c r="R144" s="18"/>
      <c r="S144" s="55"/>
      <c r="T144" s="55"/>
      <c r="U144" s="18"/>
      <c r="V144" s="18"/>
      <c r="W144" s="18"/>
      <c r="X144" s="18"/>
      <c r="Y144" s="18"/>
      <c r="Z144" s="18"/>
      <c r="AA144" s="55"/>
      <c r="AB144" s="18"/>
      <c r="AC144" s="18"/>
      <c r="AD144" s="18"/>
      <c r="AE144" s="18"/>
    </row>
    <row r="145" spans="1:31" ht="12" customHeight="1">
      <c r="A145" s="55"/>
      <c r="B145" s="55"/>
      <c r="C145" s="55"/>
      <c r="D145" s="55"/>
      <c r="E145" s="55"/>
      <c r="F145" s="55"/>
      <c r="G145" s="55"/>
      <c r="H145" s="56"/>
      <c r="I145" s="55"/>
      <c r="J145" s="55"/>
      <c r="K145" s="55"/>
      <c r="L145" s="55"/>
      <c r="M145" s="55"/>
      <c r="N145" s="55"/>
      <c r="O145" s="55"/>
      <c r="P145" s="55"/>
      <c r="Q145" s="18"/>
      <c r="R145" s="18"/>
      <c r="S145" s="55"/>
      <c r="T145" s="55"/>
      <c r="U145" s="18"/>
      <c r="V145" s="18"/>
      <c r="W145" s="18"/>
      <c r="X145" s="18"/>
      <c r="Y145" s="18"/>
      <c r="Z145" s="18"/>
      <c r="AA145" s="55"/>
      <c r="AB145" s="18"/>
      <c r="AC145" s="18"/>
      <c r="AD145" s="18"/>
      <c r="AE145" s="18"/>
    </row>
    <row r="146" spans="1:31" ht="12" customHeight="1">
      <c r="A146" s="55"/>
      <c r="B146" s="55"/>
      <c r="C146" s="55"/>
      <c r="D146" s="55"/>
      <c r="E146" s="55"/>
      <c r="F146" s="55"/>
      <c r="G146" s="55"/>
      <c r="H146" s="56"/>
      <c r="I146" s="55"/>
      <c r="J146" s="55"/>
      <c r="K146" s="55"/>
      <c r="L146" s="55"/>
      <c r="M146" s="55"/>
      <c r="N146" s="55"/>
      <c r="O146" s="55"/>
      <c r="P146" s="55"/>
      <c r="Q146" s="18"/>
      <c r="R146" s="18"/>
      <c r="S146" s="55"/>
      <c r="T146" s="55"/>
      <c r="U146" s="18"/>
      <c r="V146" s="18"/>
      <c r="W146" s="18"/>
      <c r="X146" s="18"/>
      <c r="Y146" s="18"/>
      <c r="Z146" s="18"/>
      <c r="AA146" s="55"/>
      <c r="AB146" s="18"/>
      <c r="AC146" s="18"/>
      <c r="AD146" s="18"/>
      <c r="AE146" s="18"/>
    </row>
    <row r="147" spans="1:31" ht="12" customHeight="1">
      <c r="A147" s="55"/>
      <c r="B147" s="55"/>
      <c r="C147" s="55"/>
      <c r="D147" s="55"/>
      <c r="E147" s="55"/>
      <c r="F147" s="55"/>
      <c r="G147" s="55"/>
      <c r="H147" s="56"/>
      <c r="I147" s="55"/>
      <c r="J147" s="55"/>
      <c r="K147" s="55"/>
      <c r="L147" s="55"/>
      <c r="M147" s="55"/>
      <c r="N147" s="55"/>
      <c r="O147" s="55"/>
      <c r="P147" s="55"/>
      <c r="Q147" s="18"/>
      <c r="R147" s="18"/>
      <c r="S147" s="55"/>
      <c r="T147" s="55"/>
      <c r="U147" s="18"/>
      <c r="V147" s="18"/>
      <c r="W147" s="18"/>
      <c r="X147" s="18"/>
      <c r="Y147" s="18"/>
      <c r="Z147" s="18"/>
      <c r="AA147" s="55"/>
      <c r="AB147" s="18"/>
      <c r="AC147" s="18"/>
      <c r="AD147" s="18"/>
      <c r="AE147" s="18"/>
    </row>
    <row r="148" spans="1:31" ht="12" customHeight="1">
      <c r="A148" s="55"/>
      <c r="B148" s="55"/>
      <c r="C148" s="55"/>
      <c r="D148" s="55"/>
      <c r="E148" s="55"/>
      <c r="F148" s="55"/>
      <c r="G148" s="55"/>
      <c r="H148" s="56"/>
      <c r="I148" s="55"/>
      <c r="J148" s="55"/>
      <c r="K148" s="55"/>
      <c r="L148" s="55"/>
      <c r="M148" s="55"/>
      <c r="N148" s="55"/>
      <c r="O148" s="55"/>
      <c r="P148" s="55"/>
      <c r="Q148" s="18"/>
      <c r="R148" s="18"/>
      <c r="S148" s="55"/>
      <c r="T148" s="55"/>
      <c r="U148" s="18"/>
      <c r="V148" s="18"/>
      <c r="W148" s="18"/>
      <c r="X148" s="18"/>
      <c r="Y148" s="18"/>
      <c r="Z148" s="18"/>
      <c r="AA148" s="55"/>
      <c r="AB148" s="18"/>
      <c r="AC148" s="18"/>
      <c r="AD148" s="18"/>
      <c r="AE148" s="18"/>
    </row>
    <row r="149" spans="1:31" ht="12" customHeight="1">
      <c r="A149" s="55"/>
      <c r="B149" s="55"/>
      <c r="C149" s="55"/>
      <c r="D149" s="55"/>
      <c r="E149" s="55"/>
      <c r="F149" s="55"/>
      <c r="G149" s="55"/>
      <c r="H149" s="56"/>
      <c r="I149" s="55"/>
      <c r="J149" s="55"/>
      <c r="K149" s="55"/>
      <c r="L149" s="55"/>
      <c r="M149" s="55"/>
      <c r="N149" s="55"/>
      <c r="O149" s="55"/>
      <c r="P149" s="55"/>
      <c r="Q149" s="18"/>
      <c r="R149" s="18"/>
      <c r="S149" s="55"/>
      <c r="T149" s="55"/>
      <c r="U149" s="18"/>
      <c r="V149" s="18"/>
      <c r="W149" s="18"/>
      <c r="X149" s="18"/>
      <c r="Y149" s="18"/>
      <c r="Z149" s="18"/>
      <c r="AA149" s="55"/>
      <c r="AB149" s="18"/>
      <c r="AC149" s="18"/>
      <c r="AD149" s="18"/>
      <c r="AE149" s="18"/>
    </row>
    <row r="150" spans="1:31" ht="12" customHeight="1">
      <c r="A150" s="55"/>
      <c r="B150" s="55"/>
      <c r="C150" s="55"/>
      <c r="D150" s="55"/>
      <c r="E150" s="55"/>
      <c r="F150" s="55"/>
      <c r="G150" s="55"/>
      <c r="H150" s="56"/>
      <c r="I150" s="55"/>
      <c r="J150" s="55"/>
      <c r="K150" s="55"/>
      <c r="L150" s="55"/>
      <c r="M150" s="55"/>
      <c r="N150" s="55"/>
      <c r="O150" s="55"/>
      <c r="P150" s="55"/>
      <c r="Q150" s="18"/>
      <c r="R150" s="18"/>
      <c r="S150" s="55"/>
      <c r="T150" s="55"/>
      <c r="U150" s="18"/>
      <c r="V150" s="18"/>
      <c r="W150" s="18"/>
      <c r="X150" s="18"/>
      <c r="Y150" s="18"/>
      <c r="Z150" s="18"/>
      <c r="AA150" s="55"/>
      <c r="AB150" s="18"/>
      <c r="AC150" s="18"/>
      <c r="AD150" s="18"/>
      <c r="AE150" s="18"/>
    </row>
    <row r="151" spans="1:31" ht="12" customHeight="1">
      <c r="A151" s="55"/>
      <c r="B151" s="55"/>
      <c r="C151" s="55"/>
      <c r="D151" s="55"/>
      <c r="E151" s="55"/>
      <c r="F151" s="55"/>
      <c r="G151" s="55"/>
      <c r="H151" s="56"/>
      <c r="I151" s="55"/>
      <c r="J151" s="55"/>
      <c r="K151" s="55"/>
      <c r="L151" s="55"/>
      <c r="M151" s="55"/>
      <c r="N151" s="55"/>
      <c r="O151" s="55"/>
      <c r="P151" s="55"/>
      <c r="Q151" s="18"/>
      <c r="R151" s="18"/>
      <c r="S151" s="55"/>
      <c r="T151" s="55"/>
      <c r="U151" s="18"/>
      <c r="V151" s="18"/>
      <c r="W151" s="18"/>
      <c r="X151" s="18"/>
      <c r="Y151" s="18"/>
      <c r="Z151" s="18"/>
      <c r="AA151" s="55"/>
      <c r="AB151" s="18"/>
      <c r="AC151" s="18"/>
      <c r="AD151" s="18"/>
      <c r="AE151" s="18"/>
    </row>
    <row r="152" spans="1:31" ht="12" customHeight="1">
      <c r="A152" s="55"/>
      <c r="B152" s="55"/>
      <c r="C152" s="55"/>
      <c r="D152" s="55"/>
      <c r="E152" s="55"/>
      <c r="F152" s="55"/>
      <c r="G152" s="55"/>
      <c r="H152" s="56"/>
      <c r="I152" s="55"/>
      <c r="J152" s="55"/>
      <c r="K152" s="55"/>
      <c r="L152" s="55"/>
      <c r="M152" s="55"/>
      <c r="N152" s="55"/>
      <c r="O152" s="55"/>
      <c r="P152" s="55"/>
      <c r="Q152" s="18"/>
      <c r="R152" s="18"/>
      <c r="S152" s="55"/>
      <c r="T152" s="55"/>
      <c r="U152" s="18"/>
      <c r="V152" s="18"/>
      <c r="W152" s="18"/>
      <c r="X152" s="18"/>
      <c r="Y152" s="18"/>
      <c r="Z152" s="18"/>
      <c r="AA152" s="55"/>
      <c r="AB152" s="18"/>
      <c r="AC152" s="18"/>
      <c r="AD152" s="18"/>
      <c r="AE152" s="18"/>
    </row>
    <row r="153" spans="1:31" ht="12" customHeight="1">
      <c r="A153" s="55"/>
      <c r="B153" s="55"/>
      <c r="C153" s="55"/>
      <c r="D153" s="55"/>
      <c r="E153" s="55"/>
      <c r="F153" s="55"/>
      <c r="G153" s="55"/>
      <c r="H153" s="56"/>
      <c r="I153" s="55"/>
      <c r="J153" s="55"/>
      <c r="K153" s="55"/>
      <c r="L153" s="55"/>
      <c r="M153" s="55"/>
      <c r="N153" s="55"/>
      <c r="O153" s="55"/>
      <c r="P153" s="55"/>
      <c r="Q153" s="18"/>
      <c r="R153" s="18"/>
      <c r="S153" s="55"/>
      <c r="T153" s="55"/>
      <c r="U153" s="18"/>
      <c r="V153" s="18"/>
      <c r="W153" s="18"/>
      <c r="X153" s="18"/>
      <c r="Y153" s="18"/>
      <c r="Z153" s="18"/>
      <c r="AA153" s="55"/>
      <c r="AB153" s="18"/>
      <c r="AC153" s="18"/>
      <c r="AD153" s="18"/>
      <c r="AE153" s="18"/>
    </row>
    <row r="154" spans="1:31" ht="12" customHeight="1">
      <c r="A154" s="55"/>
      <c r="B154" s="55"/>
      <c r="C154" s="55"/>
      <c r="D154" s="55"/>
      <c r="E154" s="55"/>
      <c r="F154" s="55"/>
      <c r="G154" s="55"/>
      <c r="H154" s="56"/>
      <c r="I154" s="55"/>
      <c r="J154" s="55"/>
      <c r="K154" s="55"/>
      <c r="L154" s="55"/>
      <c r="M154" s="55"/>
      <c r="N154" s="55"/>
      <c r="O154" s="55"/>
      <c r="P154" s="55"/>
      <c r="Q154" s="18"/>
      <c r="R154" s="18"/>
      <c r="S154" s="55"/>
      <c r="T154" s="55"/>
      <c r="U154" s="18"/>
      <c r="V154" s="18"/>
      <c r="W154" s="18"/>
      <c r="X154" s="18"/>
      <c r="Y154" s="18"/>
      <c r="Z154" s="18"/>
      <c r="AA154" s="55"/>
      <c r="AB154" s="18"/>
      <c r="AC154" s="18"/>
      <c r="AD154" s="18"/>
      <c r="AE154" s="18"/>
    </row>
    <row r="155" spans="1:31" ht="12" customHeight="1">
      <c r="A155" s="55"/>
      <c r="B155" s="55"/>
      <c r="C155" s="55"/>
      <c r="D155" s="55"/>
      <c r="E155" s="55"/>
      <c r="F155" s="55"/>
      <c r="G155" s="55"/>
      <c r="H155" s="56"/>
      <c r="I155" s="55"/>
      <c r="J155" s="55"/>
      <c r="K155" s="55"/>
      <c r="L155" s="55"/>
      <c r="M155" s="55"/>
      <c r="N155" s="55"/>
      <c r="O155" s="55"/>
      <c r="P155" s="55"/>
      <c r="Q155" s="18"/>
      <c r="R155" s="18"/>
      <c r="S155" s="55"/>
      <c r="T155" s="55"/>
      <c r="U155" s="18"/>
      <c r="V155" s="18"/>
      <c r="W155" s="18"/>
      <c r="X155" s="18"/>
      <c r="Y155" s="18"/>
      <c r="Z155" s="18"/>
      <c r="AA155" s="55"/>
      <c r="AB155" s="18"/>
      <c r="AC155" s="18"/>
      <c r="AD155" s="18"/>
      <c r="AE155" s="18"/>
    </row>
    <row r="156" spans="1:31" ht="12" customHeight="1">
      <c r="A156" s="55"/>
      <c r="B156" s="55"/>
      <c r="C156" s="55"/>
      <c r="D156" s="55"/>
      <c r="E156" s="55"/>
      <c r="F156" s="55"/>
      <c r="G156" s="55"/>
      <c r="H156" s="56"/>
      <c r="I156" s="55"/>
      <c r="J156" s="55"/>
      <c r="K156" s="55"/>
      <c r="L156" s="55"/>
      <c r="M156" s="55"/>
      <c r="N156" s="55"/>
      <c r="O156" s="55"/>
      <c r="P156" s="55"/>
      <c r="Q156" s="18"/>
      <c r="R156" s="18"/>
      <c r="S156" s="55"/>
      <c r="T156" s="55"/>
      <c r="U156" s="18"/>
      <c r="V156" s="18"/>
      <c r="W156" s="18"/>
      <c r="X156" s="18"/>
      <c r="Y156" s="18"/>
      <c r="Z156" s="18"/>
      <c r="AA156" s="55"/>
      <c r="AB156" s="18"/>
      <c r="AC156" s="18"/>
      <c r="AD156" s="18"/>
      <c r="AE156" s="18"/>
    </row>
    <row r="157" spans="1:31" ht="12" customHeight="1">
      <c r="A157" s="55"/>
      <c r="B157" s="55"/>
      <c r="C157" s="55"/>
      <c r="D157" s="55"/>
      <c r="E157" s="55"/>
      <c r="F157" s="55"/>
      <c r="G157" s="55"/>
      <c r="H157" s="56"/>
      <c r="I157" s="55"/>
      <c r="J157" s="55"/>
      <c r="K157" s="55"/>
      <c r="L157" s="55"/>
      <c r="M157" s="55"/>
      <c r="N157" s="55"/>
      <c r="O157" s="55"/>
      <c r="P157" s="55"/>
      <c r="Q157" s="18"/>
      <c r="R157" s="18"/>
      <c r="S157" s="55"/>
      <c r="T157" s="55"/>
      <c r="U157" s="18"/>
      <c r="V157" s="18"/>
      <c r="W157" s="18"/>
      <c r="X157" s="18"/>
      <c r="Y157" s="18"/>
      <c r="Z157" s="18"/>
      <c r="AA157" s="55"/>
      <c r="AB157" s="18"/>
      <c r="AC157" s="18"/>
      <c r="AD157" s="18"/>
      <c r="AE157" s="18"/>
    </row>
    <row r="158" spans="1:31" ht="12" customHeight="1">
      <c r="A158" s="55"/>
      <c r="B158" s="55"/>
      <c r="C158" s="55"/>
      <c r="D158" s="55"/>
      <c r="E158" s="55"/>
      <c r="F158" s="55"/>
      <c r="G158" s="55"/>
      <c r="H158" s="56"/>
      <c r="I158" s="55"/>
      <c r="J158" s="55"/>
      <c r="K158" s="55"/>
      <c r="L158" s="55"/>
      <c r="M158" s="55"/>
      <c r="N158" s="55"/>
      <c r="O158" s="55"/>
      <c r="P158" s="55"/>
      <c r="Q158" s="18"/>
      <c r="R158" s="18"/>
      <c r="S158" s="55"/>
      <c r="T158" s="55"/>
      <c r="U158" s="18"/>
      <c r="V158" s="18"/>
      <c r="W158" s="18"/>
      <c r="X158" s="18"/>
      <c r="Y158" s="18"/>
      <c r="Z158" s="18"/>
      <c r="AA158" s="55"/>
      <c r="AB158" s="18"/>
      <c r="AC158" s="18"/>
      <c r="AD158" s="18"/>
      <c r="AE158" s="18"/>
    </row>
    <row r="159" spans="1:31" ht="12" customHeight="1">
      <c r="A159" s="55"/>
      <c r="B159" s="55"/>
      <c r="C159" s="55"/>
      <c r="D159" s="55"/>
      <c r="E159" s="55"/>
      <c r="F159" s="55"/>
      <c r="G159" s="55"/>
      <c r="H159" s="56"/>
      <c r="I159" s="55"/>
      <c r="J159" s="55"/>
      <c r="K159" s="55"/>
      <c r="L159" s="55"/>
      <c r="M159" s="55"/>
      <c r="N159" s="55"/>
      <c r="O159" s="55"/>
      <c r="P159" s="55"/>
      <c r="Q159" s="18"/>
      <c r="R159" s="18"/>
      <c r="S159" s="55"/>
      <c r="T159" s="55"/>
      <c r="U159" s="18"/>
      <c r="V159" s="18"/>
      <c r="W159" s="18"/>
      <c r="X159" s="18"/>
      <c r="Y159" s="18"/>
      <c r="Z159" s="18"/>
      <c r="AA159" s="55"/>
      <c r="AB159" s="18"/>
      <c r="AC159" s="18"/>
      <c r="AD159" s="18"/>
      <c r="AE159" s="18"/>
    </row>
    <row r="160" spans="1:31" ht="12" customHeight="1">
      <c r="A160" s="55"/>
      <c r="B160" s="55"/>
      <c r="C160" s="55"/>
      <c r="D160" s="55"/>
      <c r="E160" s="55"/>
      <c r="F160" s="55"/>
      <c r="G160" s="55"/>
      <c r="H160" s="56"/>
      <c r="I160" s="55"/>
      <c r="J160" s="55"/>
      <c r="K160" s="55"/>
      <c r="L160" s="55"/>
      <c r="M160" s="55"/>
      <c r="N160" s="55"/>
      <c r="O160" s="55"/>
      <c r="P160" s="55"/>
      <c r="Q160" s="18"/>
      <c r="R160" s="18"/>
      <c r="S160" s="55"/>
      <c r="T160" s="55"/>
      <c r="U160" s="18"/>
      <c r="V160" s="18"/>
      <c r="W160" s="18"/>
      <c r="X160" s="18"/>
      <c r="Y160" s="18"/>
      <c r="Z160" s="18"/>
      <c r="AA160" s="55"/>
      <c r="AB160" s="18"/>
      <c r="AC160" s="18"/>
      <c r="AD160" s="18"/>
      <c r="AE160" s="18"/>
    </row>
    <row r="161" spans="1:31" ht="12" customHeight="1">
      <c r="A161" s="55"/>
      <c r="B161" s="55"/>
      <c r="C161" s="55"/>
      <c r="D161" s="55"/>
      <c r="E161" s="55"/>
      <c r="F161" s="55"/>
      <c r="G161" s="55"/>
      <c r="H161" s="56"/>
      <c r="I161" s="55"/>
      <c r="J161" s="55"/>
      <c r="K161" s="55"/>
      <c r="L161" s="55"/>
      <c r="M161" s="55"/>
      <c r="N161" s="55"/>
      <c r="O161" s="55"/>
      <c r="P161" s="55"/>
      <c r="Q161" s="18"/>
      <c r="R161" s="18"/>
      <c r="S161" s="55"/>
      <c r="T161" s="55"/>
      <c r="U161" s="18"/>
      <c r="V161" s="18"/>
      <c r="W161" s="18"/>
      <c r="X161" s="18"/>
      <c r="Y161" s="18"/>
      <c r="Z161" s="18"/>
      <c r="AA161" s="55"/>
      <c r="AB161" s="18"/>
      <c r="AC161" s="18"/>
      <c r="AD161" s="18"/>
      <c r="AE161" s="18"/>
    </row>
    <row r="162" spans="1:31" ht="12" customHeight="1">
      <c r="A162" s="55"/>
      <c r="B162" s="55"/>
      <c r="C162" s="55"/>
      <c r="D162" s="55"/>
      <c r="E162" s="55"/>
      <c r="F162" s="55"/>
      <c r="G162" s="55"/>
      <c r="H162" s="56"/>
      <c r="I162" s="55"/>
      <c r="J162" s="55"/>
      <c r="K162" s="55"/>
      <c r="L162" s="55"/>
      <c r="M162" s="55"/>
      <c r="N162" s="55"/>
      <c r="O162" s="55"/>
      <c r="P162" s="55"/>
      <c r="Q162" s="18"/>
      <c r="R162" s="18"/>
      <c r="S162" s="55"/>
      <c r="T162" s="55"/>
      <c r="U162" s="18"/>
      <c r="V162" s="18"/>
      <c r="W162" s="18"/>
      <c r="X162" s="18"/>
      <c r="Y162" s="18"/>
      <c r="Z162" s="18"/>
      <c r="AA162" s="55"/>
      <c r="AB162" s="18"/>
      <c r="AC162" s="18"/>
      <c r="AD162" s="18"/>
      <c r="AE162" s="18"/>
    </row>
    <row r="163" spans="1:31" ht="12" customHeight="1">
      <c r="A163" s="55"/>
      <c r="B163" s="55"/>
      <c r="C163" s="55"/>
      <c r="D163" s="55"/>
      <c r="E163" s="55"/>
      <c r="F163" s="55"/>
      <c r="G163" s="55"/>
      <c r="H163" s="56"/>
      <c r="I163" s="55"/>
      <c r="J163" s="55"/>
      <c r="K163" s="55"/>
      <c r="L163" s="55"/>
      <c r="M163" s="55"/>
      <c r="N163" s="55"/>
      <c r="O163" s="55"/>
      <c r="P163" s="55"/>
      <c r="Q163" s="18"/>
      <c r="R163" s="18"/>
      <c r="S163" s="55"/>
      <c r="T163" s="55"/>
      <c r="U163" s="18"/>
      <c r="V163" s="18"/>
      <c r="W163" s="18"/>
      <c r="X163" s="18"/>
      <c r="Y163" s="18"/>
      <c r="Z163" s="18"/>
      <c r="AA163" s="55"/>
      <c r="AB163" s="18"/>
      <c r="AC163" s="18"/>
      <c r="AD163" s="18"/>
      <c r="AE163" s="18"/>
    </row>
    <row r="164" spans="1:31" ht="12" customHeight="1">
      <c r="A164" s="55"/>
      <c r="B164" s="55"/>
      <c r="C164" s="55"/>
      <c r="D164" s="55"/>
      <c r="E164" s="55"/>
      <c r="F164" s="55"/>
      <c r="G164" s="55"/>
      <c r="H164" s="56"/>
      <c r="I164" s="55"/>
      <c r="J164" s="55"/>
      <c r="K164" s="55"/>
      <c r="L164" s="55"/>
      <c r="M164" s="55"/>
      <c r="N164" s="55"/>
      <c r="O164" s="55"/>
      <c r="P164" s="55"/>
      <c r="Q164" s="18"/>
      <c r="R164" s="18"/>
      <c r="S164" s="55"/>
      <c r="T164" s="55"/>
      <c r="U164" s="18"/>
      <c r="V164" s="18"/>
      <c r="W164" s="18"/>
      <c r="X164" s="18"/>
      <c r="Y164" s="18"/>
      <c r="Z164" s="18"/>
      <c r="AA164" s="55"/>
      <c r="AB164" s="18"/>
      <c r="AC164" s="18"/>
      <c r="AD164" s="18"/>
      <c r="AE164" s="18"/>
    </row>
    <row r="165" spans="1:31" ht="12" customHeight="1">
      <c r="A165" s="55"/>
      <c r="B165" s="55"/>
      <c r="C165" s="55"/>
      <c r="D165" s="55"/>
      <c r="E165" s="55"/>
      <c r="F165" s="55"/>
      <c r="G165" s="55"/>
      <c r="H165" s="56"/>
      <c r="I165" s="55"/>
      <c r="J165" s="55"/>
      <c r="K165" s="55"/>
      <c r="L165" s="55"/>
      <c r="M165" s="55"/>
      <c r="N165" s="55"/>
      <c r="O165" s="55"/>
      <c r="P165" s="55"/>
      <c r="Q165" s="18"/>
      <c r="R165" s="18"/>
      <c r="S165" s="55"/>
      <c r="T165" s="55"/>
      <c r="U165" s="18"/>
      <c r="V165" s="18"/>
      <c r="W165" s="18"/>
      <c r="X165" s="18"/>
      <c r="Y165" s="18"/>
      <c r="Z165" s="18"/>
      <c r="AA165" s="55"/>
      <c r="AB165" s="18"/>
      <c r="AC165" s="18"/>
      <c r="AD165" s="18"/>
      <c r="AE165" s="18"/>
    </row>
    <row r="166" spans="1:31" ht="12" customHeight="1">
      <c r="A166" s="55"/>
      <c r="B166" s="55"/>
      <c r="C166" s="55"/>
      <c r="D166" s="55"/>
      <c r="E166" s="55"/>
      <c r="F166" s="55"/>
      <c r="G166" s="55"/>
      <c r="H166" s="56"/>
      <c r="I166" s="55"/>
      <c r="J166" s="55"/>
      <c r="K166" s="55"/>
      <c r="L166" s="55"/>
      <c r="M166" s="55"/>
      <c r="N166" s="55"/>
      <c r="O166" s="55"/>
      <c r="P166" s="55"/>
      <c r="Q166" s="18"/>
      <c r="R166" s="18"/>
      <c r="S166" s="55"/>
      <c r="T166" s="55"/>
      <c r="U166" s="18"/>
      <c r="V166" s="18"/>
      <c r="W166" s="18"/>
      <c r="X166" s="18"/>
      <c r="Y166" s="18"/>
      <c r="Z166" s="18"/>
      <c r="AA166" s="55"/>
      <c r="AB166" s="18"/>
      <c r="AC166" s="18"/>
      <c r="AD166" s="18"/>
      <c r="AE166" s="18"/>
    </row>
    <row r="167" spans="1:31" ht="12" customHeight="1">
      <c r="A167" s="55"/>
      <c r="B167" s="55"/>
      <c r="C167" s="55"/>
      <c r="D167" s="55"/>
      <c r="E167" s="55"/>
      <c r="F167" s="55"/>
      <c r="G167" s="55"/>
      <c r="H167" s="56"/>
      <c r="I167" s="55"/>
      <c r="J167" s="55"/>
      <c r="K167" s="55"/>
      <c r="L167" s="55"/>
      <c r="M167" s="55"/>
      <c r="N167" s="55"/>
      <c r="O167" s="55"/>
      <c r="P167" s="55"/>
      <c r="Q167" s="18"/>
      <c r="R167" s="18"/>
      <c r="S167" s="55"/>
      <c r="T167" s="55"/>
      <c r="U167" s="18"/>
      <c r="V167" s="18"/>
      <c r="W167" s="18"/>
      <c r="X167" s="18"/>
      <c r="Y167" s="18"/>
      <c r="Z167" s="18"/>
      <c r="AA167" s="55"/>
      <c r="AB167" s="18"/>
      <c r="AC167" s="18"/>
      <c r="AD167" s="18"/>
      <c r="AE167" s="18"/>
    </row>
    <row r="168" spans="1:31" ht="12" customHeight="1">
      <c r="A168" s="55"/>
      <c r="B168" s="55"/>
      <c r="C168" s="55"/>
      <c r="D168" s="55"/>
      <c r="E168" s="55"/>
      <c r="F168" s="55"/>
      <c r="G168" s="55"/>
      <c r="H168" s="56"/>
      <c r="I168" s="55"/>
      <c r="J168" s="55"/>
      <c r="K168" s="55"/>
      <c r="L168" s="55"/>
      <c r="M168" s="55"/>
      <c r="N168" s="55"/>
      <c r="O168" s="55"/>
      <c r="P168" s="55"/>
      <c r="Q168" s="18"/>
      <c r="R168" s="18"/>
      <c r="S168" s="55"/>
      <c r="T168" s="55"/>
      <c r="U168" s="18"/>
      <c r="V168" s="18"/>
      <c r="W168" s="18"/>
      <c r="X168" s="18"/>
      <c r="Y168" s="18"/>
      <c r="Z168" s="18"/>
      <c r="AA168" s="55"/>
      <c r="AB168" s="18"/>
      <c r="AC168" s="18"/>
      <c r="AD168" s="18"/>
      <c r="AE168" s="18"/>
    </row>
    <row r="169" spans="1:31" ht="12" customHeight="1">
      <c r="A169" s="55"/>
      <c r="B169" s="55"/>
      <c r="C169" s="55"/>
      <c r="D169" s="55"/>
      <c r="E169" s="55"/>
      <c r="F169" s="55"/>
      <c r="G169" s="55"/>
      <c r="H169" s="56"/>
      <c r="I169" s="55"/>
      <c r="J169" s="55"/>
      <c r="K169" s="55"/>
      <c r="L169" s="55"/>
      <c r="M169" s="55"/>
      <c r="N169" s="55"/>
      <c r="O169" s="55"/>
      <c r="P169" s="55"/>
      <c r="Q169" s="18"/>
      <c r="R169" s="18"/>
      <c r="S169" s="55"/>
      <c r="T169" s="55"/>
      <c r="U169" s="18"/>
      <c r="V169" s="18"/>
      <c r="W169" s="18"/>
      <c r="X169" s="18"/>
      <c r="Y169" s="18"/>
      <c r="Z169" s="18"/>
      <c r="AA169" s="55"/>
      <c r="AB169" s="18"/>
      <c r="AC169" s="18"/>
      <c r="AD169" s="18"/>
      <c r="AE169" s="18"/>
    </row>
    <row r="170" spans="1:31" ht="12" customHeight="1">
      <c r="A170" s="55"/>
      <c r="B170" s="55"/>
      <c r="C170" s="55"/>
      <c r="D170" s="55"/>
      <c r="E170" s="55"/>
      <c r="F170" s="55"/>
      <c r="G170" s="55"/>
      <c r="H170" s="56"/>
      <c r="I170" s="55"/>
      <c r="J170" s="55"/>
      <c r="K170" s="55"/>
      <c r="L170" s="55"/>
      <c r="M170" s="55"/>
      <c r="N170" s="55"/>
      <c r="O170" s="55"/>
      <c r="P170" s="55"/>
      <c r="Q170" s="18"/>
      <c r="R170" s="18"/>
      <c r="S170" s="55"/>
      <c r="T170" s="55"/>
      <c r="U170" s="18"/>
      <c r="V170" s="18"/>
      <c r="W170" s="18"/>
      <c r="X170" s="18"/>
      <c r="Y170" s="18"/>
      <c r="Z170" s="18"/>
      <c r="AA170" s="55"/>
      <c r="AB170" s="18"/>
      <c r="AC170" s="18"/>
      <c r="AD170" s="18"/>
      <c r="AE170" s="18"/>
    </row>
    <row r="171" spans="1:31" ht="12" customHeight="1">
      <c r="A171" s="55"/>
      <c r="B171" s="55"/>
      <c r="C171" s="55"/>
      <c r="D171" s="55"/>
      <c r="E171" s="55"/>
      <c r="F171" s="55"/>
      <c r="G171" s="55"/>
      <c r="H171" s="56"/>
      <c r="I171" s="55"/>
      <c r="J171" s="55"/>
      <c r="K171" s="55"/>
      <c r="L171" s="55"/>
      <c r="M171" s="55"/>
      <c r="N171" s="55"/>
      <c r="O171" s="55"/>
      <c r="P171" s="55"/>
      <c r="Q171" s="18"/>
      <c r="R171" s="18"/>
      <c r="S171" s="55"/>
      <c r="T171" s="55"/>
      <c r="U171" s="18"/>
      <c r="V171" s="18"/>
      <c r="W171" s="18"/>
      <c r="X171" s="18"/>
      <c r="Y171" s="18"/>
      <c r="Z171" s="18"/>
      <c r="AA171" s="55"/>
      <c r="AB171" s="18"/>
      <c r="AC171" s="18"/>
      <c r="AD171" s="18"/>
      <c r="AE171" s="18"/>
    </row>
    <row r="172" spans="1:31" ht="12" customHeight="1">
      <c r="A172" s="55"/>
      <c r="B172" s="55"/>
      <c r="C172" s="55"/>
      <c r="D172" s="55"/>
      <c r="E172" s="55"/>
      <c r="F172" s="55"/>
      <c r="G172" s="55"/>
      <c r="H172" s="56"/>
      <c r="I172" s="55"/>
      <c r="J172" s="55"/>
      <c r="K172" s="55"/>
      <c r="L172" s="55"/>
      <c r="M172" s="55"/>
      <c r="N172" s="55"/>
      <c r="O172" s="55"/>
      <c r="P172" s="55"/>
      <c r="Q172" s="18"/>
      <c r="R172" s="18"/>
      <c r="S172" s="55"/>
      <c r="T172" s="55"/>
      <c r="U172" s="18"/>
      <c r="V172" s="18"/>
      <c r="W172" s="18"/>
      <c r="X172" s="18"/>
      <c r="Y172" s="18"/>
      <c r="Z172" s="18"/>
      <c r="AA172" s="55"/>
      <c r="AB172" s="18"/>
      <c r="AC172" s="18"/>
      <c r="AD172" s="18"/>
      <c r="AE172" s="18"/>
    </row>
    <row r="173" spans="1:31" ht="12" customHeight="1">
      <c r="A173" s="55"/>
      <c r="B173" s="55"/>
      <c r="C173" s="55"/>
      <c r="D173" s="55"/>
      <c r="E173" s="55"/>
      <c r="F173" s="55"/>
      <c r="G173" s="55"/>
      <c r="H173" s="56"/>
      <c r="I173" s="55"/>
      <c r="J173" s="55"/>
      <c r="K173" s="55"/>
      <c r="L173" s="55"/>
      <c r="M173" s="55"/>
      <c r="N173" s="55"/>
      <c r="O173" s="55"/>
      <c r="P173" s="55"/>
      <c r="Q173" s="18"/>
      <c r="R173" s="18"/>
      <c r="S173" s="55"/>
      <c r="T173" s="55"/>
      <c r="U173" s="18"/>
      <c r="V173" s="18"/>
      <c r="W173" s="18"/>
      <c r="X173" s="18"/>
      <c r="Y173" s="18"/>
      <c r="Z173" s="18"/>
      <c r="AA173" s="55"/>
      <c r="AB173" s="18"/>
      <c r="AC173" s="18"/>
      <c r="AD173" s="18"/>
      <c r="AE173" s="18"/>
    </row>
    <row r="174" spans="1:31" ht="12" customHeight="1">
      <c r="A174" s="55"/>
      <c r="B174" s="55"/>
      <c r="C174" s="55"/>
      <c r="D174" s="55"/>
      <c r="E174" s="55"/>
      <c r="F174" s="55"/>
      <c r="G174" s="55"/>
      <c r="H174" s="56"/>
      <c r="I174" s="55"/>
      <c r="J174" s="55"/>
      <c r="K174" s="55"/>
      <c r="L174" s="55"/>
      <c r="M174" s="55"/>
      <c r="N174" s="55"/>
      <c r="O174" s="55"/>
      <c r="P174" s="55"/>
      <c r="Q174" s="18"/>
      <c r="R174" s="18"/>
      <c r="S174" s="55"/>
      <c r="T174" s="55"/>
      <c r="U174" s="18"/>
      <c r="V174" s="18"/>
      <c r="W174" s="18"/>
      <c r="X174" s="18"/>
      <c r="Y174" s="18"/>
      <c r="Z174" s="18"/>
      <c r="AA174" s="55"/>
      <c r="AB174" s="18"/>
      <c r="AC174" s="18"/>
      <c r="AD174" s="18"/>
      <c r="AE174" s="18"/>
    </row>
    <row r="175" spans="1:31" ht="12" customHeight="1">
      <c r="A175" s="55"/>
      <c r="B175" s="55"/>
      <c r="C175" s="55"/>
      <c r="D175" s="55"/>
      <c r="E175" s="55"/>
      <c r="F175" s="55"/>
      <c r="G175" s="55"/>
      <c r="H175" s="56"/>
      <c r="I175" s="55"/>
      <c r="J175" s="55"/>
      <c r="K175" s="55"/>
      <c r="L175" s="55"/>
      <c r="M175" s="55"/>
      <c r="N175" s="55"/>
      <c r="O175" s="55"/>
      <c r="P175" s="55"/>
      <c r="Q175" s="18"/>
      <c r="R175" s="18"/>
      <c r="S175" s="55"/>
      <c r="T175" s="55"/>
      <c r="U175" s="18"/>
      <c r="V175" s="18"/>
      <c r="W175" s="18"/>
      <c r="X175" s="18"/>
      <c r="Y175" s="18"/>
      <c r="Z175" s="18"/>
      <c r="AA175" s="55"/>
      <c r="AB175" s="18"/>
      <c r="AC175" s="18"/>
      <c r="AD175" s="18"/>
      <c r="AE175" s="18"/>
    </row>
    <row r="176" spans="1:31" ht="12" customHeight="1">
      <c r="A176" s="55"/>
      <c r="B176" s="55"/>
      <c r="C176" s="55"/>
      <c r="D176" s="55"/>
      <c r="E176" s="55"/>
      <c r="F176" s="55"/>
      <c r="G176" s="55"/>
      <c r="H176" s="56"/>
      <c r="I176" s="55"/>
      <c r="J176" s="55"/>
      <c r="K176" s="55"/>
      <c r="L176" s="55"/>
      <c r="M176" s="55"/>
      <c r="N176" s="55"/>
      <c r="O176" s="55"/>
      <c r="P176" s="55"/>
      <c r="Q176" s="18"/>
      <c r="R176" s="18"/>
      <c r="S176" s="55"/>
      <c r="T176" s="55"/>
      <c r="U176" s="18"/>
      <c r="V176" s="18"/>
      <c r="W176" s="18"/>
      <c r="X176" s="18"/>
      <c r="Y176" s="18"/>
      <c r="Z176" s="18"/>
      <c r="AA176" s="55"/>
      <c r="AB176" s="18"/>
      <c r="AC176" s="18"/>
      <c r="AD176" s="18"/>
      <c r="AE176" s="18"/>
    </row>
    <row r="177" spans="1:31" ht="12" customHeight="1">
      <c r="A177" s="55"/>
      <c r="B177" s="55"/>
      <c r="C177" s="55"/>
      <c r="D177" s="55"/>
      <c r="E177" s="55"/>
      <c r="F177" s="55"/>
      <c r="G177" s="55"/>
      <c r="H177" s="56"/>
      <c r="I177" s="55"/>
      <c r="J177" s="55"/>
      <c r="K177" s="55"/>
      <c r="L177" s="55"/>
      <c r="M177" s="55"/>
      <c r="N177" s="55"/>
      <c r="O177" s="55"/>
      <c r="P177" s="55"/>
      <c r="Q177" s="18"/>
      <c r="R177" s="18"/>
      <c r="S177" s="55"/>
      <c r="T177" s="55"/>
      <c r="U177" s="18"/>
      <c r="V177" s="18"/>
      <c r="W177" s="18"/>
      <c r="X177" s="18"/>
      <c r="Y177" s="18"/>
      <c r="Z177" s="18"/>
      <c r="AA177" s="55"/>
      <c r="AB177" s="18"/>
      <c r="AC177" s="18"/>
      <c r="AD177" s="18"/>
      <c r="AE177" s="18"/>
    </row>
    <row r="178" spans="1:31" ht="12" customHeight="1">
      <c r="A178" s="55"/>
      <c r="B178" s="55"/>
      <c r="C178" s="55"/>
      <c r="D178" s="55"/>
      <c r="E178" s="55"/>
      <c r="F178" s="55"/>
      <c r="G178" s="55"/>
      <c r="H178" s="56"/>
      <c r="I178" s="55"/>
      <c r="J178" s="55"/>
      <c r="K178" s="55"/>
      <c r="L178" s="55"/>
      <c r="M178" s="55"/>
      <c r="N178" s="55"/>
      <c r="O178" s="55"/>
      <c r="P178" s="55"/>
      <c r="Q178" s="18"/>
      <c r="R178" s="18"/>
      <c r="S178" s="55"/>
      <c r="T178" s="55"/>
      <c r="U178" s="18"/>
      <c r="V178" s="18"/>
      <c r="W178" s="18"/>
      <c r="X178" s="18"/>
      <c r="Y178" s="18"/>
      <c r="Z178" s="18"/>
      <c r="AA178" s="55"/>
      <c r="AB178" s="18"/>
      <c r="AC178" s="18"/>
      <c r="AD178" s="18"/>
      <c r="AE178" s="18"/>
    </row>
    <row r="179" spans="1:31" ht="12" customHeight="1">
      <c r="A179" s="55"/>
      <c r="B179" s="55"/>
      <c r="C179" s="55"/>
      <c r="D179" s="55"/>
      <c r="E179" s="55"/>
      <c r="F179" s="55"/>
      <c r="G179" s="55"/>
      <c r="H179" s="56"/>
      <c r="I179" s="55"/>
      <c r="J179" s="55"/>
      <c r="K179" s="55"/>
      <c r="L179" s="55"/>
      <c r="M179" s="55"/>
      <c r="N179" s="55"/>
      <c r="O179" s="55"/>
      <c r="P179" s="55"/>
      <c r="Q179" s="18"/>
      <c r="R179" s="18"/>
      <c r="S179" s="55"/>
      <c r="T179" s="55"/>
      <c r="U179" s="18"/>
      <c r="V179" s="18"/>
      <c r="W179" s="18"/>
      <c r="X179" s="18"/>
      <c r="Y179" s="18"/>
      <c r="Z179" s="18"/>
      <c r="AA179" s="55"/>
      <c r="AB179" s="18"/>
      <c r="AC179" s="18"/>
      <c r="AD179" s="18"/>
      <c r="AE179" s="18"/>
    </row>
    <row r="180" spans="1:31" ht="12" customHeight="1">
      <c r="A180" s="55"/>
      <c r="B180" s="55"/>
      <c r="C180" s="55"/>
      <c r="D180" s="55"/>
      <c r="E180" s="55"/>
      <c r="F180" s="55"/>
      <c r="G180" s="55"/>
      <c r="H180" s="56"/>
      <c r="I180" s="55"/>
      <c r="J180" s="55"/>
      <c r="K180" s="55"/>
      <c r="L180" s="55"/>
      <c r="M180" s="55"/>
      <c r="N180" s="55"/>
      <c r="O180" s="55"/>
      <c r="P180" s="55"/>
      <c r="Q180" s="18"/>
      <c r="R180" s="18"/>
      <c r="S180" s="55"/>
      <c r="T180" s="55"/>
      <c r="U180" s="18"/>
      <c r="V180" s="18"/>
      <c r="W180" s="18"/>
      <c r="X180" s="18"/>
      <c r="Y180" s="18"/>
      <c r="Z180" s="18"/>
      <c r="AA180" s="55"/>
      <c r="AB180" s="18"/>
      <c r="AC180" s="18"/>
      <c r="AD180" s="18"/>
      <c r="AE180" s="18"/>
    </row>
    <row r="181" spans="1:31" ht="12" customHeight="1">
      <c r="A181" s="55"/>
      <c r="B181" s="55"/>
      <c r="C181" s="55"/>
      <c r="D181" s="55"/>
      <c r="E181" s="55"/>
      <c r="F181" s="55"/>
      <c r="G181" s="55"/>
      <c r="H181" s="56"/>
      <c r="I181" s="55"/>
      <c r="J181" s="55"/>
      <c r="K181" s="55"/>
      <c r="L181" s="55"/>
      <c r="M181" s="55"/>
      <c r="N181" s="55"/>
      <c r="O181" s="55"/>
      <c r="P181" s="55"/>
      <c r="Q181" s="18"/>
      <c r="R181" s="18"/>
      <c r="S181" s="55"/>
      <c r="T181" s="55"/>
      <c r="U181" s="18"/>
      <c r="V181" s="18"/>
      <c r="W181" s="18"/>
      <c r="X181" s="18"/>
      <c r="Y181" s="18"/>
      <c r="Z181" s="18"/>
      <c r="AA181" s="55"/>
      <c r="AB181" s="18"/>
      <c r="AC181" s="18"/>
      <c r="AD181" s="18"/>
      <c r="AE181" s="18"/>
    </row>
    <row r="182" spans="1:31" ht="12" customHeight="1">
      <c r="A182" s="55"/>
      <c r="B182" s="55"/>
      <c r="C182" s="55"/>
      <c r="D182" s="55"/>
      <c r="E182" s="55"/>
      <c r="F182" s="55"/>
      <c r="G182" s="55"/>
      <c r="H182" s="56"/>
      <c r="I182" s="55"/>
      <c r="J182" s="55"/>
      <c r="K182" s="55"/>
      <c r="L182" s="55"/>
      <c r="M182" s="55"/>
      <c r="N182" s="55"/>
      <c r="O182" s="55"/>
      <c r="P182" s="55"/>
      <c r="Q182" s="18"/>
      <c r="R182" s="18"/>
      <c r="S182" s="55"/>
      <c r="T182" s="55"/>
      <c r="U182" s="18"/>
      <c r="V182" s="18"/>
      <c r="W182" s="18"/>
      <c r="X182" s="18"/>
      <c r="Y182" s="18"/>
      <c r="Z182" s="18"/>
      <c r="AA182" s="55"/>
      <c r="AB182" s="18"/>
      <c r="AC182" s="18"/>
      <c r="AD182" s="18"/>
      <c r="AE182" s="18"/>
    </row>
    <row r="183" spans="1:31" ht="12" customHeight="1">
      <c r="A183" s="55"/>
      <c r="B183" s="55"/>
      <c r="C183" s="55"/>
      <c r="D183" s="55"/>
      <c r="E183" s="55"/>
      <c r="F183" s="55"/>
      <c r="G183" s="55"/>
      <c r="H183" s="56"/>
      <c r="I183" s="55"/>
      <c r="J183" s="55"/>
      <c r="K183" s="55"/>
      <c r="L183" s="55"/>
      <c r="M183" s="55"/>
      <c r="N183" s="55"/>
      <c r="O183" s="55"/>
      <c r="P183" s="55"/>
      <c r="Q183" s="18"/>
      <c r="R183" s="18"/>
      <c r="S183" s="55"/>
      <c r="T183" s="55"/>
      <c r="U183" s="18"/>
      <c r="V183" s="18"/>
      <c r="W183" s="18"/>
      <c r="X183" s="18"/>
      <c r="Y183" s="18"/>
      <c r="Z183" s="18"/>
      <c r="AA183" s="55"/>
      <c r="AB183" s="18"/>
      <c r="AC183" s="18"/>
      <c r="AD183" s="18"/>
      <c r="AE183" s="18"/>
    </row>
    <row r="184" spans="1:31" ht="12" customHeight="1">
      <c r="A184" s="55"/>
      <c r="B184" s="55"/>
      <c r="C184" s="55"/>
      <c r="D184" s="55"/>
      <c r="E184" s="55"/>
      <c r="F184" s="55"/>
      <c r="G184" s="55"/>
      <c r="H184" s="56"/>
      <c r="I184" s="55"/>
      <c r="J184" s="55"/>
      <c r="K184" s="55"/>
      <c r="L184" s="55"/>
      <c r="M184" s="55"/>
      <c r="N184" s="55"/>
      <c r="O184" s="55"/>
      <c r="P184" s="55"/>
      <c r="Q184" s="18"/>
      <c r="R184" s="18"/>
      <c r="S184" s="55"/>
      <c r="T184" s="55"/>
      <c r="U184" s="18"/>
      <c r="V184" s="18"/>
      <c r="W184" s="18"/>
      <c r="X184" s="18"/>
      <c r="Y184" s="18"/>
      <c r="Z184" s="18"/>
      <c r="AA184" s="55"/>
      <c r="AB184" s="18"/>
      <c r="AC184" s="18"/>
      <c r="AD184" s="18"/>
      <c r="AE184" s="18"/>
    </row>
    <row r="185" spans="1:31" ht="12" customHeight="1">
      <c r="A185" s="55"/>
      <c r="B185" s="55"/>
      <c r="C185" s="55"/>
      <c r="D185" s="55"/>
      <c r="E185" s="55"/>
      <c r="F185" s="55"/>
      <c r="G185" s="55"/>
      <c r="H185" s="56"/>
      <c r="I185" s="55"/>
      <c r="J185" s="55"/>
      <c r="K185" s="55"/>
      <c r="L185" s="55"/>
      <c r="M185" s="55"/>
      <c r="N185" s="55"/>
      <c r="O185" s="55"/>
      <c r="P185" s="55"/>
      <c r="Q185" s="18"/>
      <c r="R185" s="18"/>
      <c r="S185" s="55"/>
      <c r="T185" s="55"/>
      <c r="U185" s="18"/>
      <c r="V185" s="18"/>
      <c r="W185" s="18"/>
      <c r="X185" s="18"/>
      <c r="Y185" s="18"/>
      <c r="Z185" s="18"/>
      <c r="AA185" s="55"/>
      <c r="AB185" s="18"/>
      <c r="AC185" s="18"/>
      <c r="AD185" s="18"/>
      <c r="AE185" s="18"/>
    </row>
    <row r="186" spans="1:31" ht="12" customHeight="1">
      <c r="A186" s="55"/>
      <c r="B186" s="55"/>
      <c r="C186" s="55"/>
      <c r="D186" s="55"/>
      <c r="E186" s="55"/>
      <c r="F186" s="55"/>
      <c r="G186" s="55"/>
      <c r="H186" s="56"/>
      <c r="I186" s="55"/>
      <c r="J186" s="55"/>
      <c r="K186" s="55"/>
      <c r="L186" s="55"/>
      <c r="M186" s="55"/>
      <c r="N186" s="55"/>
      <c r="O186" s="55"/>
      <c r="P186" s="55"/>
      <c r="Q186" s="18"/>
      <c r="R186" s="18"/>
      <c r="S186" s="55"/>
      <c r="T186" s="55"/>
      <c r="U186" s="18"/>
      <c r="V186" s="18"/>
      <c r="W186" s="18"/>
      <c r="X186" s="18"/>
      <c r="Y186" s="18"/>
      <c r="Z186" s="18"/>
      <c r="AA186" s="55"/>
      <c r="AB186" s="18"/>
      <c r="AC186" s="18"/>
      <c r="AD186" s="18"/>
      <c r="AE186" s="18"/>
    </row>
    <row r="187" spans="1:31" ht="12" customHeight="1">
      <c r="A187" s="55"/>
      <c r="B187" s="55"/>
      <c r="C187" s="55"/>
      <c r="D187" s="55"/>
      <c r="E187" s="55"/>
      <c r="F187" s="55"/>
      <c r="G187" s="55"/>
      <c r="H187" s="56"/>
      <c r="I187" s="55"/>
      <c r="J187" s="55"/>
      <c r="K187" s="55"/>
      <c r="L187" s="55"/>
      <c r="M187" s="55"/>
      <c r="N187" s="55"/>
      <c r="O187" s="55"/>
      <c r="P187" s="55"/>
      <c r="Q187" s="18"/>
      <c r="R187" s="18"/>
      <c r="S187" s="55"/>
      <c r="T187" s="55"/>
      <c r="U187" s="18"/>
      <c r="V187" s="18"/>
      <c r="W187" s="18"/>
      <c r="X187" s="18"/>
      <c r="Y187" s="18"/>
      <c r="Z187" s="18"/>
      <c r="AA187" s="55"/>
      <c r="AB187" s="18"/>
      <c r="AC187" s="18"/>
      <c r="AD187" s="18"/>
      <c r="AE187" s="18"/>
    </row>
    <row r="188" spans="1:31" ht="12" customHeight="1">
      <c r="A188" s="55"/>
      <c r="B188" s="55"/>
      <c r="C188" s="55"/>
      <c r="D188" s="55"/>
      <c r="E188" s="55"/>
      <c r="F188" s="55"/>
      <c r="G188" s="55"/>
      <c r="H188" s="56"/>
      <c r="I188" s="55"/>
      <c r="J188" s="55"/>
      <c r="K188" s="55"/>
      <c r="L188" s="55"/>
      <c r="M188" s="55"/>
      <c r="N188" s="55"/>
      <c r="O188" s="55"/>
      <c r="P188" s="55"/>
      <c r="Q188" s="18"/>
      <c r="R188" s="18"/>
      <c r="S188" s="55"/>
      <c r="T188" s="55"/>
      <c r="U188" s="18"/>
      <c r="V188" s="18"/>
      <c r="W188" s="18"/>
      <c r="X188" s="18"/>
      <c r="Y188" s="18"/>
      <c r="Z188" s="18"/>
      <c r="AA188" s="55"/>
      <c r="AB188" s="18"/>
      <c r="AC188" s="18"/>
      <c r="AD188" s="18"/>
      <c r="AE188" s="18"/>
    </row>
    <row r="189" spans="1:31" ht="12" customHeight="1">
      <c r="A189" s="55"/>
      <c r="B189" s="55"/>
      <c r="C189" s="55"/>
      <c r="D189" s="55"/>
      <c r="E189" s="55"/>
      <c r="F189" s="55"/>
      <c r="G189" s="55"/>
      <c r="H189" s="56"/>
      <c r="I189" s="55"/>
      <c r="J189" s="55"/>
      <c r="K189" s="55"/>
      <c r="L189" s="55"/>
      <c r="M189" s="55"/>
      <c r="N189" s="55"/>
      <c r="O189" s="55"/>
      <c r="P189" s="55"/>
      <c r="Q189" s="18"/>
      <c r="R189" s="18"/>
      <c r="S189" s="55"/>
      <c r="T189" s="55"/>
      <c r="U189" s="18"/>
      <c r="V189" s="18"/>
      <c r="W189" s="18"/>
      <c r="X189" s="18"/>
      <c r="Y189" s="18"/>
      <c r="Z189" s="18"/>
      <c r="AA189" s="55"/>
      <c r="AB189" s="18"/>
      <c r="AC189" s="18"/>
      <c r="AD189" s="18"/>
      <c r="AE189" s="18"/>
    </row>
    <row r="190" spans="1:31" ht="12" customHeight="1">
      <c r="A190" s="55"/>
      <c r="B190" s="55"/>
      <c r="C190" s="55"/>
      <c r="D190" s="55"/>
      <c r="E190" s="55"/>
      <c r="F190" s="55"/>
      <c r="G190" s="55"/>
      <c r="H190" s="56"/>
      <c r="I190" s="55"/>
      <c r="J190" s="55"/>
      <c r="K190" s="55"/>
      <c r="L190" s="55"/>
      <c r="M190" s="55"/>
      <c r="N190" s="55"/>
      <c r="O190" s="55"/>
      <c r="P190" s="55"/>
      <c r="Q190" s="18"/>
      <c r="R190" s="18"/>
      <c r="S190" s="55"/>
      <c r="T190" s="55"/>
      <c r="U190" s="18"/>
      <c r="V190" s="18"/>
      <c r="W190" s="18"/>
      <c r="X190" s="18"/>
      <c r="Y190" s="18"/>
      <c r="Z190" s="18"/>
      <c r="AA190" s="55"/>
      <c r="AB190" s="18"/>
      <c r="AC190" s="18"/>
      <c r="AD190" s="18"/>
      <c r="AE190" s="18"/>
    </row>
    <row r="191" spans="1:31" ht="12" customHeight="1">
      <c r="A191" s="55"/>
      <c r="B191" s="55"/>
      <c r="C191" s="55"/>
      <c r="D191" s="55"/>
      <c r="E191" s="55"/>
      <c r="F191" s="55"/>
      <c r="G191" s="55"/>
      <c r="H191" s="56"/>
      <c r="I191" s="55"/>
      <c r="J191" s="55"/>
      <c r="K191" s="55"/>
      <c r="L191" s="55"/>
      <c r="M191" s="55"/>
      <c r="N191" s="55"/>
      <c r="O191" s="55"/>
      <c r="P191" s="55"/>
      <c r="Q191" s="18"/>
      <c r="R191" s="18"/>
      <c r="S191" s="55"/>
      <c r="T191" s="55"/>
      <c r="U191" s="18"/>
      <c r="V191" s="18"/>
      <c r="W191" s="18"/>
      <c r="X191" s="18"/>
      <c r="Y191" s="18"/>
      <c r="Z191" s="18"/>
      <c r="AA191" s="55"/>
      <c r="AB191" s="18"/>
      <c r="AC191" s="18"/>
      <c r="AD191" s="18"/>
      <c r="AE191" s="18"/>
    </row>
    <row r="192" spans="1:31" ht="12" customHeight="1">
      <c r="A192" s="55"/>
      <c r="B192" s="55"/>
      <c r="C192" s="55"/>
      <c r="D192" s="55"/>
      <c r="E192" s="55"/>
      <c r="F192" s="55"/>
      <c r="G192" s="55"/>
      <c r="H192" s="56"/>
      <c r="I192" s="55"/>
      <c r="J192" s="55"/>
      <c r="K192" s="55"/>
      <c r="L192" s="55"/>
      <c r="M192" s="55"/>
      <c r="N192" s="55"/>
      <c r="O192" s="55"/>
      <c r="P192" s="55"/>
      <c r="Q192" s="18"/>
      <c r="R192" s="18"/>
      <c r="S192" s="55"/>
      <c r="T192" s="55"/>
      <c r="U192" s="18"/>
      <c r="V192" s="18"/>
      <c r="W192" s="18"/>
      <c r="X192" s="18"/>
      <c r="Y192" s="18"/>
      <c r="Z192" s="18"/>
      <c r="AA192" s="55"/>
      <c r="AB192" s="18"/>
      <c r="AC192" s="18"/>
      <c r="AD192" s="18"/>
      <c r="AE192" s="18"/>
    </row>
    <row r="193" spans="1:31" ht="12" customHeight="1">
      <c r="A193" s="55"/>
      <c r="B193" s="55"/>
      <c r="C193" s="55"/>
      <c r="D193" s="55"/>
      <c r="E193" s="55"/>
      <c r="F193" s="55"/>
      <c r="G193" s="55"/>
      <c r="H193" s="56"/>
      <c r="I193" s="55"/>
      <c r="J193" s="55"/>
      <c r="K193" s="55"/>
      <c r="L193" s="55"/>
      <c r="M193" s="55"/>
      <c r="N193" s="55"/>
      <c r="O193" s="55"/>
      <c r="P193" s="55"/>
      <c r="Q193" s="18"/>
      <c r="R193" s="18"/>
      <c r="S193" s="55"/>
      <c r="T193" s="55"/>
      <c r="U193" s="18"/>
      <c r="V193" s="18"/>
      <c r="W193" s="18"/>
      <c r="X193" s="18"/>
      <c r="Y193" s="18"/>
      <c r="Z193" s="18"/>
      <c r="AA193" s="55"/>
      <c r="AB193" s="18"/>
      <c r="AC193" s="18"/>
      <c r="AD193" s="18"/>
      <c r="AE193" s="18"/>
    </row>
    <row r="194" spans="1:31" ht="12" customHeight="1">
      <c r="A194" s="55"/>
      <c r="B194" s="55"/>
      <c r="C194" s="55"/>
      <c r="D194" s="55"/>
      <c r="E194" s="55"/>
      <c r="F194" s="55"/>
      <c r="G194" s="55"/>
      <c r="H194" s="56"/>
      <c r="I194" s="55"/>
      <c r="J194" s="55"/>
      <c r="K194" s="55"/>
      <c r="L194" s="55"/>
      <c r="M194" s="55"/>
      <c r="N194" s="55"/>
      <c r="O194" s="55"/>
      <c r="P194" s="55"/>
      <c r="Q194" s="18"/>
      <c r="R194" s="18"/>
      <c r="S194" s="55"/>
      <c r="T194" s="55"/>
      <c r="U194" s="18"/>
      <c r="V194" s="18"/>
      <c r="W194" s="18"/>
      <c r="X194" s="18"/>
      <c r="Y194" s="18"/>
      <c r="Z194" s="18"/>
      <c r="AA194" s="55"/>
      <c r="AB194" s="18"/>
      <c r="AC194" s="18"/>
      <c r="AD194" s="18"/>
      <c r="AE194" s="18"/>
    </row>
    <row r="195" spans="1:31" ht="12" customHeight="1">
      <c r="A195" s="55"/>
      <c r="B195" s="55"/>
      <c r="C195" s="55"/>
      <c r="D195" s="55"/>
      <c r="E195" s="55"/>
      <c r="F195" s="55"/>
      <c r="G195" s="55"/>
      <c r="H195" s="56"/>
      <c r="I195" s="55"/>
      <c r="J195" s="55"/>
      <c r="K195" s="55"/>
      <c r="L195" s="55"/>
      <c r="M195" s="55"/>
      <c r="N195" s="55"/>
      <c r="O195" s="55"/>
      <c r="P195" s="55"/>
      <c r="Q195" s="18"/>
      <c r="R195" s="18"/>
      <c r="S195" s="55"/>
      <c r="T195" s="55"/>
      <c r="U195" s="18"/>
      <c r="V195" s="18"/>
      <c r="W195" s="18"/>
      <c r="X195" s="18"/>
      <c r="Y195" s="18"/>
      <c r="Z195" s="18"/>
      <c r="AA195" s="55"/>
      <c r="AB195" s="18"/>
      <c r="AC195" s="18"/>
      <c r="AD195" s="18"/>
      <c r="AE195" s="18"/>
    </row>
    <row r="196" spans="1:31" ht="12" customHeight="1">
      <c r="A196" s="55"/>
      <c r="B196" s="55"/>
      <c r="C196" s="55"/>
      <c r="D196" s="55"/>
      <c r="E196" s="55"/>
      <c r="F196" s="55"/>
      <c r="G196" s="55"/>
      <c r="H196" s="56"/>
      <c r="I196" s="55"/>
      <c r="J196" s="55"/>
      <c r="K196" s="55"/>
      <c r="L196" s="55"/>
      <c r="M196" s="55"/>
      <c r="N196" s="55"/>
      <c r="O196" s="55"/>
      <c r="P196" s="55"/>
      <c r="Q196" s="18"/>
      <c r="R196" s="18"/>
      <c r="S196" s="55"/>
      <c r="T196" s="55"/>
      <c r="U196" s="18"/>
      <c r="V196" s="18"/>
      <c r="W196" s="18"/>
      <c r="X196" s="18"/>
      <c r="Y196" s="18"/>
      <c r="Z196" s="18"/>
      <c r="AA196" s="55"/>
      <c r="AB196" s="18"/>
      <c r="AC196" s="18"/>
      <c r="AD196" s="18"/>
      <c r="AE196" s="18"/>
    </row>
    <row r="197" spans="1:31" ht="12" customHeight="1">
      <c r="A197" s="55"/>
      <c r="B197" s="55"/>
      <c r="C197" s="55"/>
      <c r="D197" s="55"/>
      <c r="E197" s="55"/>
      <c r="F197" s="55"/>
      <c r="G197" s="55"/>
      <c r="H197" s="56"/>
      <c r="I197" s="55"/>
      <c r="J197" s="55"/>
      <c r="K197" s="55"/>
      <c r="L197" s="55"/>
      <c r="M197" s="55"/>
      <c r="N197" s="55"/>
      <c r="O197" s="55"/>
      <c r="P197" s="55"/>
      <c r="Q197" s="18"/>
      <c r="R197" s="18"/>
      <c r="S197" s="55"/>
      <c r="T197" s="55"/>
      <c r="U197" s="18"/>
      <c r="V197" s="18"/>
      <c r="W197" s="18"/>
      <c r="X197" s="18"/>
      <c r="Y197" s="18"/>
      <c r="Z197" s="18"/>
      <c r="AA197" s="55"/>
      <c r="AB197" s="18"/>
      <c r="AC197" s="18"/>
      <c r="AD197" s="18"/>
      <c r="AE197" s="18"/>
    </row>
    <row r="198" spans="1:31" ht="12" customHeight="1">
      <c r="A198" s="55"/>
      <c r="B198" s="55"/>
      <c r="C198" s="55"/>
      <c r="D198" s="55"/>
      <c r="E198" s="55"/>
      <c r="F198" s="55"/>
      <c r="G198" s="55"/>
      <c r="H198" s="56"/>
      <c r="I198" s="55"/>
      <c r="J198" s="55"/>
      <c r="K198" s="55"/>
      <c r="L198" s="55"/>
      <c r="M198" s="55"/>
      <c r="N198" s="55"/>
      <c r="O198" s="55"/>
      <c r="P198" s="55"/>
      <c r="Q198" s="18"/>
      <c r="R198" s="18"/>
      <c r="S198" s="55"/>
      <c r="T198" s="55"/>
      <c r="U198" s="18"/>
      <c r="V198" s="18"/>
      <c r="W198" s="18"/>
      <c r="X198" s="18"/>
      <c r="Y198" s="18"/>
      <c r="Z198" s="18"/>
      <c r="AA198" s="55"/>
      <c r="AB198" s="18"/>
      <c r="AC198" s="18"/>
      <c r="AD198" s="18"/>
      <c r="AE198" s="18"/>
    </row>
    <row r="199" spans="1:31" ht="12" customHeight="1">
      <c r="A199" s="55"/>
      <c r="B199" s="55"/>
      <c r="C199" s="55"/>
      <c r="D199" s="55"/>
      <c r="E199" s="55"/>
      <c r="F199" s="55"/>
      <c r="G199" s="55"/>
      <c r="H199" s="56"/>
      <c r="I199" s="55"/>
      <c r="J199" s="55"/>
      <c r="K199" s="55"/>
      <c r="L199" s="55"/>
      <c r="M199" s="55"/>
      <c r="N199" s="55"/>
      <c r="O199" s="55"/>
      <c r="P199" s="55"/>
      <c r="Q199" s="18"/>
      <c r="R199" s="18"/>
      <c r="S199" s="55"/>
      <c r="T199" s="55"/>
      <c r="U199" s="18"/>
      <c r="V199" s="18"/>
      <c r="W199" s="18"/>
      <c r="X199" s="18"/>
      <c r="Y199" s="18"/>
      <c r="Z199" s="18"/>
      <c r="AA199" s="55"/>
      <c r="AB199" s="18"/>
      <c r="AC199" s="18"/>
      <c r="AD199" s="18"/>
      <c r="AE199" s="18"/>
    </row>
    <row r="200" spans="1:31" ht="12" customHeight="1">
      <c r="A200" s="55"/>
      <c r="B200" s="55"/>
      <c r="C200" s="55"/>
      <c r="D200" s="55"/>
      <c r="E200" s="55"/>
      <c r="F200" s="55"/>
      <c r="G200" s="55"/>
      <c r="H200" s="56"/>
      <c r="I200" s="55"/>
      <c r="J200" s="55"/>
      <c r="K200" s="55"/>
      <c r="L200" s="55"/>
      <c r="M200" s="55"/>
      <c r="N200" s="55"/>
      <c r="O200" s="55"/>
      <c r="P200" s="55"/>
      <c r="Q200" s="18"/>
      <c r="R200" s="18"/>
      <c r="S200" s="55"/>
      <c r="T200" s="55"/>
      <c r="U200" s="18"/>
      <c r="V200" s="18"/>
      <c r="W200" s="18"/>
      <c r="X200" s="18"/>
      <c r="Y200" s="18"/>
      <c r="Z200" s="18"/>
      <c r="AA200" s="55"/>
      <c r="AB200" s="18"/>
      <c r="AC200" s="18"/>
      <c r="AD200" s="18"/>
      <c r="AE200" s="18"/>
    </row>
    <row r="201" spans="1:31" ht="12" customHeight="1">
      <c r="A201" s="55"/>
      <c r="B201" s="55"/>
      <c r="C201" s="55"/>
      <c r="D201" s="55"/>
      <c r="E201" s="55"/>
      <c r="F201" s="55"/>
      <c r="G201" s="55"/>
      <c r="H201" s="56"/>
      <c r="I201" s="55"/>
      <c r="J201" s="55"/>
      <c r="K201" s="55"/>
      <c r="L201" s="55"/>
      <c r="M201" s="55"/>
      <c r="N201" s="55"/>
      <c r="O201" s="55"/>
      <c r="P201" s="55"/>
      <c r="Q201" s="18"/>
      <c r="R201" s="18"/>
      <c r="S201" s="55"/>
      <c r="T201" s="55"/>
      <c r="U201" s="18"/>
      <c r="V201" s="18"/>
      <c r="W201" s="18"/>
      <c r="X201" s="18"/>
      <c r="Y201" s="18"/>
      <c r="Z201" s="18"/>
      <c r="AA201" s="55"/>
      <c r="AB201" s="18"/>
      <c r="AC201" s="18"/>
      <c r="AD201" s="18"/>
      <c r="AE201" s="18"/>
    </row>
    <row r="202" spans="1:31" ht="12" customHeight="1">
      <c r="A202" s="55"/>
      <c r="B202" s="55"/>
      <c r="C202" s="55"/>
      <c r="D202" s="55"/>
      <c r="E202" s="55"/>
      <c r="F202" s="55"/>
      <c r="G202" s="55"/>
      <c r="H202" s="56"/>
      <c r="I202" s="55"/>
      <c r="J202" s="55"/>
      <c r="K202" s="55"/>
      <c r="L202" s="55"/>
      <c r="M202" s="55"/>
      <c r="N202" s="55"/>
      <c r="O202" s="55"/>
      <c r="P202" s="55"/>
      <c r="Q202" s="18"/>
      <c r="R202" s="18"/>
      <c r="S202" s="55"/>
      <c r="T202" s="55"/>
      <c r="U202" s="18"/>
      <c r="V202" s="18"/>
      <c r="W202" s="18"/>
      <c r="X202" s="18"/>
      <c r="Y202" s="18"/>
      <c r="Z202" s="18"/>
      <c r="AA202" s="55"/>
      <c r="AB202" s="18"/>
      <c r="AC202" s="18"/>
      <c r="AD202" s="18"/>
      <c r="AE202" s="18"/>
    </row>
    <row r="203" spans="1:31" ht="12" customHeight="1">
      <c r="A203" s="55"/>
      <c r="B203" s="55"/>
      <c r="C203" s="55"/>
      <c r="D203" s="55"/>
      <c r="E203" s="55"/>
      <c r="F203" s="55"/>
      <c r="G203" s="55"/>
      <c r="H203" s="56"/>
      <c r="I203" s="55"/>
      <c r="J203" s="55"/>
      <c r="K203" s="55"/>
      <c r="L203" s="55"/>
      <c r="M203" s="55"/>
      <c r="N203" s="55"/>
      <c r="O203" s="55"/>
      <c r="P203" s="55"/>
      <c r="Q203" s="18"/>
      <c r="R203" s="18"/>
      <c r="S203" s="55"/>
      <c r="T203" s="55"/>
      <c r="U203" s="18"/>
      <c r="V203" s="18"/>
      <c r="W203" s="18"/>
      <c r="X203" s="18"/>
      <c r="Y203" s="18"/>
      <c r="Z203" s="18"/>
      <c r="AA203" s="55"/>
      <c r="AB203" s="18"/>
      <c r="AC203" s="18"/>
      <c r="AD203" s="18"/>
      <c r="AE203" s="18"/>
    </row>
    <row r="204" spans="1:31" ht="12" customHeight="1">
      <c r="A204" s="55"/>
      <c r="B204" s="55"/>
      <c r="C204" s="55"/>
      <c r="D204" s="55"/>
      <c r="E204" s="55"/>
      <c r="F204" s="55"/>
      <c r="G204" s="55"/>
      <c r="H204" s="56"/>
      <c r="I204" s="55"/>
      <c r="J204" s="55"/>
      <c r="K204" s="55"/>
      <c r="L204" s="55"/>
      <c r="M204" s="55"/>
      <c r="N204" s="55"/>
      <c r="O204" s="55"/>
      <c r="P204" s="55"/>
      <c r="Q204" s="18"/>
      <c r="R204" s="18"/>
      <c r="S204" s="55"/>
      <c r="T204" s="55"/>
      <c r="U204" s="18"/>
      <c r="V204" s="18"/>
      <c r="W204" s="18"/>
      <c r="X204" s="18"/>
      <c r="Y204" s="18"/>
      <c r="Z204" s="18"/>
      <c r="AA204" s="55"/>
      <c r="AB204" s="18"/>
      <c r="AC204" s="18"/>
      <c r="AD204" s="18"/>
      <c r="AE204" s="18"/>
    </row>
    <row r="205" spans="1:31" ht="12" customHeight="1">
      <c r="A205" s="55"/>
      <c r="B205" s="55"/>
      <c r="C205" s="55"/>
      <c r="D205" s="55"/>
      <c r="E205" s="55"/>
      <c r="F205" s="55"/>
      <c r="G205" s="55"/>
      <c r="H205" s="56"/>
      <c r="I205" s="55"/>
      <c r="J205" s="55"/>
      <c r="K205" s="55"/>
      <c r="L205" s="55"/>
      <c r="M205" s="55"/>
      <c r="N205" s="55"/>
      <c r="O205" s="55"/>
      <c r="P205" s="55"/>
      <c r="Q205" s="18"/>
      <c r="R205" s="18"/>
      <c r="S205" s="55"/>
      <c r="T205" s="55"/>
      <c r="U205" s="18"/>
      <c r="V205" s="18"/>
      <c r="W205" s="18"/>
      <c r="X205" s="18"/>
      <c r="Y205" s="18"/>
      <c r="Z205" s="18"/>
      <c r="AA205" s="55"/>
      <c r="AB205" s="18"/>
      <c r="AC205" s="18"/>
      <c r="AD205" s="18"/>
      <c r="AE205" s="18"/>
    </row>
    <row r="206" spans="1:31" ht="12" customHeight="1">
      <c r="A206" s="55"/>
      <c r="B206" s="55"/>
      <c r="C206" s="55"/>
      <c r="D206" s="55"/>
      <c r="E206" s="55"/>
      <c r="F206" s="55"/>
      <c r="G206" s="55"/>
      <c r="H206" s="56"/>
      <c r="I206" s="55"/>
      <c r="J206" s="55"/>
      <c r="K206" s="55"/>
      <c r="L206" s="55"/>
      <c r="M206" s="55"/>
      <c r="N206" s="55"/>
      <c r="O206" s="55"/>
      <c r="P206" s="55"/>
      <c r="Q206" s="18"/>
      <c r="R206" s="18"/>
      <c r="S206" s="55"/>
      <c r="T206" s="55"/>
      <c r="U206" s="18"/>
      <c r="V206" s="18"/>
      <c r="W206" s="18"/>
      <c r="X206" s="18"/>
      <c r="Y206" s="18"/>
      <c r="Z206" s="18"/>
      <c r="AA206" s="55"/>
      <c r="AB206" s="18"/>
      <c r="AC206" s="18"/>
      <c r="AD206" s="18"/>
      <c r="AE206" s="18"/>
    </row>
    <row r="207" spans="1:31" ht="12" customHeight="1">
      <c r="A207" s="55"/>
      <c r="B207" s="55"/>
      <c r="C207" s="55"/>
      <c r="D207" s="55"/>
      <c r="E207" s="55"/>
      <c r="F207" s="55"/>
      <c r="G207" s="55"/>
      <c r="H207" s="56"/>
      <c r="I207" s="55"/>
      <c r="J207" s="55"/>
      <c r="K207" s="55"/>
      <c r="L207" s="55"/>
      <c r="M207" s="55"/>
      <c r="N207" s="55"/>
      <c r="O207" s="55"/>
      <c r="P207" s="55"/>
      <c r="Q207" s="18"/>
      <c r="R207" s="18"/>
      <c r="S207" s="55"/>
      <c r="T207" s="55"/>
      <c r="U207" s="18"/>
      <c r="V207" s="18"/>
      <c r="W207" s="18"/>
      <c r="X207" s="18"/>
      <c r="Y207" s="18"/>
      <c r="Z207" s="18"/>
      <c r="AA207" s="55"/>
      <c r="AB207" s="18"/>
      <c r="AC207" s="18"/>
      <c r="AD207" s="18"/>
      <c r="AE207" s="18"/>
    </row>
    <row r="208" spans="1:31" ht="12" customHeight="1">
      <c r="A208" s="55"/>
      <c r="B208" s="55"/>
      <c r="C208" s="55"/>
      <c r="D208" s="55"/>
      <c r="E208" s="55"/>
      <c r="F208" s="55"/>
      <c r="G208" s="55"/>
      <c r="H208" s="56"/>
      <c r="I208" s="55"/>
      <c r="J208" s="55"/>
      <c r="K208" s="55"/>
      <c r="L208" s="55"/>
      <c r="M208" s="55"/>
      <c r="N208" s="55"/>
      <c r="O208" s="55"/>
      <c r="P208" s="55"/>
      <c r="Q208" s="18"/>
      <c r="R208" s="18"/>
      <c r="S208" s="55"/>
      <c r="T208" s="55"/>
      <c r="U208" s="18"/>
      <c r="V208" s="18"/>
      <c r="W208" s="18"/>
      <c r="X208" s="18"/>
      <c r="Y208" s="18"/>
      <c r="Z208" s="18"/>
      <c r="AA208" s="55"/>
      <c r="AB208" s="18"/>
      <c r="AC208" s="18"/>
      <c r="AD208" s="18"/>
      <c r="AE208" s="18"/>
    </row>
    <row r="209" spans="1:31" ht="12" customHeight="1">
      <c r="A209" s="55"/>
      <c r="B209" s="55"/>
      <c r="C209" s="55"/>
      <c r="D209" s="55"/>
      <c r="E209" s="55"/>
      <c r="F209" s="55"/>
      <c r="G209" s="55"/>
      <c r="H209" s="56"/>
      <c r="I209" s="55"/>
      <c r="J209" s="55"/>
      <c r="K209" s="55"/>
      <c r="L209" s="55"/>
      <c r="M209" s="55"/>
      <c r="N209" s="55"/>
      <c r="O209" s="55"/>
      <c r="P209" s="55"/>
      <c r="Q209" s="18"/>
      <c r="R209" s="18"/>
      <c r="S209" s="55"/>
      <c r="T209" s="55"/>
      <c r="U209" s="18"/>
      <c r="V209" s="18"/>
      <c r="W209" s="18"/>
      <c r="X209" s="18"/>
      <c r="Y209" s="18"/>
      <c r="Z209" s="18"/>
      <c r="AA209" s="55"/>
      <c r="AB209" s="18"/>
      <c r="AC209" s="18"/>
      <c r="AD209" s="18"/>
      <c r="AE209" s="18"/>
    </row>
    <row r="210" spans="1:31" ht="12" customHeight="1">
      <c r="A210" s="55"/>
      <c r="B210" s="55"/>
      <c r="C210" s="55"/>
      <c r="D210" s="55"/>
      <c r="E210" s="55"/>
      <c r="F210" s="55"/>
      <c r="G210" s="55"/>
      <c r="H210" s="56"/>
      <c r="I210" s="55"/>
      <c r="J210" s="55"/>
      <c r="K210" s="55"/>
      <c r="L210" s="55"/>
      <c r="M210" s="55"/>
      <c r="N210" s="55"/>
      <c r="O210" s="55"/>
      <c r="P210" s="55"/>
      <c r="Q210" s="18"/>
      <c r="R210" s="18"/>
      <c r="S210" s="55"/>
      <c r="T210" s="55"/>
      <c r="U210" s="18"/>
      <c r="V210" s="18"/>
      <c r="W210" s="18"/>
      <c r="X210" s="18"/>
      <c r="Y210" s="18"/>
      <c r="Z210" s="18"/>
      <c r="AA210" s="55"/>
      <c r="AB210" s="18"/>
      <c r="AC210" s="18"/>
      <c r="AD210" s="18"/>
      <c r="AE210" s="18"/>
    </row>
    <row r="211" spans="1:31" ht="12" customHeight="1">
      <c r="A211" s="55"/>
      <c r="B211" s="55"/>
      <c r="C211" s="55"/>
      <c r="D211" s="55"/>
      <c r="E211" s="55"/>
      <c r="F211" s="55"/>
      <c r="G211" s="55"/>
      <c r="H211" s="56"/>
      <c r="I211" s="55"/>
      <c r="J211" s="55"/>
      <c r="K211" s="55"/>
      <c r="L211" s="55"/>
      <c r="M211" s="55"/>
      <c r="N211" s="55"/>
      <c r="O211" s="55"/>
      <c r="P211" s="55"/>
      <c r="Q211" s="18"/>
      <c r="R211" s="18"/>
      <c r="S211" s="55"/>
      <c r="T211" s="55"/>
      <c r="U211" s="18"/>
      <c r="V211" s="18"/>
      <c r="W211" s="18"/>
      <c r="X211" s="18"/>
      <c r="Y211" s="18"/>
      <c r="Z211" s="18"/>
      <c r="AA211" s="55"/>
      <c r="AB211" s="18"/>
      <c r="AC211" s="18"/>
      <c r="AD211" s="18"/>
      <c r="AE211" s="18"/>
    </row>
    <row r="212" spans="1:31" ht="12" customHeight="1">
      <c r="A212" s="55"/>
      <c r="B212" s="55"/>
      <c r="C212" s="55"/>
      <c r="D212" s="55"/>
      <c r="E212" s="55"/>
      <c r="F212" s="55"/>
      <c r="G212" s="55"/>
      <c r="H212" s="56"/>
      <c r="I212" s="55"/>
      <c r="J212" s="55"/>
      <c r="K212" s="55"/>
      <c r="L212" s="55"/>
      <c r="M212" s="55"/>
      <c r="N212" s="55"/>
      <c r="O212" s="55"/>
      <c r="P212" s="55"/>
      <c r="Q212" s="18"/>
      <c r="R212" s="18"/>
      <c r="S212" s="55"/>
      <c r="T212" s="55"/>
      <c r="U212" s="18"/>
      <c r="V212" s="18"/>
      <c r="W212" s="18"/>
      <c r="X212" s="18"/>
      <c r="Y212" s="18"/>
      <c r="Z212" s="18"/>
      <c r="AA212" s="55"/>
      <c r="AB212" s="18"/>
      <c r="AC212" s="18"/>
      <c r="AD212" s="18"/>
      <c r="AE212" s="18"/>
    </row>
    <row r="213" spans="1:31" ht="12" customHeight="1">
      <c r="A213" s="55"/>
      <c r="B213" s="55"/>
      <c r="C213" s="55"/>
      <c r="D213" s="55"/>
      <c r="E213" s="55"/>
      <c r="F213" s="55"/>
      <c r="G213" s="55"/>
      <c r="H213" s="56"/>
      <c r="I213" s="55"/>
      <c r="J213" s="55"/>
      <c r="K213" s="55"/>
      <c r="L213" s="55"/>
      <c r="M213" s="55"/>
      <c r="N213" s="55"/>
      <c r="O213" s="55"/>
      <c r="P213" s="55"/>
      <c r="Q213" s="18"/>
      <c r="R213" s="18"/>
      <c r="S213" s="55"/>
      <c r="T213" s="55"/>
      <c r="U213" s="18"/>
      <c r="V213" s="18"/>
      <c r="W213" s="18"/>
      <c r="X213" s="18"/>
      <c r="Y213" s="18"/>
      <c r="Z213" s="18"/>
      <c r="AA213" s="55"/>
      <c r="AB213" s="18"/>
      <c r="AC213" s="18"/>
      <c r="AD213" s="18"/>
      <c r="AE213" s="18"/>
    </row>
    <row r="214" spans="1:31" ht="12" customHeight="1">
      <c r="A214" s="55"/>
      <c r="B214" s="55"/>
      <c r="C214" s="55"/>
      <c r="D214" s="55"/>
      <c r="E214" s="55"/>
      <c r="F214" s="55"/>
      <c r="G214" s="55"/>
      <c r="H214" s="56"/>
      <c r="I214" s="55"/>
      <c r="J214" s="55"/>
      <c r="K214" s="55"/>
      <c r="L214" s="55"/>
      <c r="M214" s="55"/>
      <c r="N214" s="55"/>
      <c r="O214" s="55"/>
      <c r="P214" s="55"/>
      <c r="Q214" s="18"/>
      <c r="R214" s="18"/>
      <c r="S214" s="55"/>
      <c r="T214" s="55"/>
      <c r="U214" s="18"/>
      <c r="V214" s="18"/>
      <c r="W214" s="18"/>
      <c r="X214" s="18"/>
      <c r="Y214" s="18"/>
      <c r="Z214" s="18"/>
      <c r="AA214" s="55"/>
      <c r="AB214" s="18"/>
      <c r="AC214" s="18"/>
      <c r="AD214" s="18"/>
      <c r="AE214" s="18"/>
    </row>
    <row r="215" spans="1:31" ht="12" customHeight="1">
      <c r="A215" s="55"/>
      <c r="B215" s="55"/>
      <c r="C215" s="55"/>
      <c r="D215" s="55"/>
      <c r="E215" s="55"/>
      <c r="F215" s="55"/>
      <c r="G215" s="55"/>
      <c r="H215" s="56"/>
      <c r="I215" s="55"/>
      <c r="J215" s="55"/>
      <c r="K215" s="55"/>
      <c r="L215" s="55"/>
      <c r="M215" s="55"/>
      <c r="N215" s="55"/>
      <c r="O215" s="55"/>
      <c r="P215" s="55"/>
      <c r="Q215" s="18"/>
      <c r="R215" s="18"/>
      <c r="S215" s="55"/>
      <c r="T215" s="55"/>
      <c r="U215" s="18"/>
      <c r="V215" s="18"/>
      <c r="W215" s="18"/>
      <c r="X215" s="18"/>
      <c r="Y215" s="18"/>
      <c r="Z215" s="18"/>
      <c r="AA215" s="55"/>
      <c r="AB215" s="18"/>
      <c r="AC215" s="18"/>
      <c r="AD215" s="18"/>
      <c r="AE215" s="18"/>
    </row>
    <row r="216" spans="1:31" ht="12" customHeight="1">
      <c r="A216" s="55"/>
      <c r="B216" s="55"/>
      <c r="C216" s="55"/>
      <c r="D216" s="55"/>
      <c r="E216" s="55"/>
      <c r="F216" s="55"/>
      <c r="G216" s="55"/>
      <c r="H216" s="56"/>
      <c r="I216" s="55"/>
      <c r="J216" s="55"/>
      <c r="K216" s="55"/>
      <c r="L216" s="55"/>
      <c r="M216" s="55"/>
      <c r="N216" s="55"/>
      <c r="O216" s="55"/>
      <c r="P216" s="55"/>
      <c r="Q216" s="18"/>
      <c r="R216" s="18"/>
      <c r="S216" s="55"/>
      <c r="T216" s="55"/>
      <c r="U216" s="18"/>
      <c r="V216" s="18"/>
      <c r="W216" s="18"/>
      <c r="X216" s="18"/>
      <c r="Y216" s="18"/>
      <c r="Z216" s="18"/>
      <c r="AA216" s="55"/>
      <c r="AB216" s="18"/>
      <c r="AC216" s="18"/>
      <c r="AD216" s="18"/>
      <c r="AE216" s="18"/>
    </row>
    <row r="217" spans="1:31" ht="12" customHeight="1">
      <c r="A217" s="55"/>
      <c r="B217" s="55"/>
      <c r="C217" s="55"/>
      <c r="D217" s="55"/>
      <c r="E217" s="55"/>
      <c r="F217" s="55"/>
      <c r="G217" s="55"/>
      <c r="H217" s="56"/>
      <c r="I217" s="55"/>
      <c r="J217" s="55"/>
      <c r="K217" s="55"/>
      <c r="L217" s="55"/>
      <c r="M217" s="55"/>
      <c r="N217" s="55"/>
      <c r="O217" s="55"/>
      <c r="P217" s="55"/>
      <c r="Q217" s="18"/>
      <c r="R217" s="18"/>
      <c r="S217" s="55"/>
      <c r="T217" s="55"/>
      <c r="U217" s="18"/>
      <c r="V217" s="18"/>
      <c r="W217" s="18"/>
      <c r="X217" s="18"/>
      <c r="Y217" s="18"/>
      <c r="Z217" s="18"/>
      <c r="AA217" s="55"/>
      <c r="AB217" s="18"/>
      <c r="AC217" s="18"/>
      <c r="AD217" s="18"/>
      <c r="AE217" s="18"/>
    </row>
    <row r="218" spans="1:31" ht="12" customHeight="1">
      <c r="A218" s="55"/>
      <c r="B218" s="55"/>
      <c r="C218" s="55"/>
      <c r="D218" s="55"/>
      <c r="E218" s="55"/>
      <c r="F218" s="55"/>
      <c r="G218" s="55"/>
      <c r="H218" s="56"/>
      <c r="I218" s="55"/>
      <c r="J218" s="55"/>
      <c r="K218" s="55"/>
      <c r="L218" s="55"/>
      <c r="M218" s="55"/>
      <c r="N218" s="55"/>
      <c r="O218" s="55"/>
      <c r="P218" s="55"/>
      <c r="Q218" s="18"/>
      <c r="R218" s="18"/>
      <c r="S218" s="55"/>
      <c r="T218" s="55"/>
      <c r="U218" s="18"/>
      <c r="V218" s="18"/>
      <c r="W218" s="18"/>
      <c r="X218" s="18"/>
      <c r="Y218" s="18"/>
      <c r="Z218" s="18"/>
      <c r="AA218" s="55"/>
      <c r="AB218" s="18"/>
      <c r="AC218" s="18"/>
      <c r="AD218" s="18"/>
      <c r="AE218" s="18"/>
    </row>
    <row r="219" spans="1:31" ht="12" customHeight="1">
      <c r="A219" s="55"/>
      <c r="B219" s="55"/>
      <c r="C219" s="55"/>
      <c r="D219" s="55"/>
      <c r="E219" s="55"/>
      <c r="F219" s="55"/>
      <c r="G219" s="55"/>
      <c r="H219" s="56"/>
      <c r="I219" s="55"/>
      <c r="J219" s="55"/>
      <c r="K219" s="55"/>
      <c r="L219" s="55"/>
      <c r="M219" s="55"/>
      <c r="N219" s="55"/>
      <c r="O219" s="55"/>
      <c r="P219" s="55"/>
      <c r="Q219" s="18"/>
      <c r="R219" s="18"/>
      <c r="S219" s="55"/>
      <c r="T219" s="55"/>
      <c r="U219" s="18"/>
      <c r="V219" s="18"/>
      <c r="W219" s="18"/>
      <c r="X219" s="18"/>
      <c r="Y219" s="18"/>
      <c r="Z219" s="18"/>
      <c r="AA219" s="55"/>
      <c r="AB219" s="18"/>
      <c r="AC219" s="18"/>
      <c r="AD219" s="18"/>
      <c r="AE219" s="18"/>
    </row>
    <row r="220" spans="1:31" ht="12" customHeight="1">
      <c r="A220" s="55"/>
      <c r="B220" s="55"/>
      <c r="C220" s="55"/>
      <c r="D220" s="55"/>
      <c r="E220" s="55"/>
      <c r="F220" s="55"/>
      <c r="G220" s="55"/>
      <c r="H220" s="56"/>
      <c r="I220" s="55"/>
      <c r="J220" s="55"/>
      <c r="K220" s="55"/>
      <c r="L220" s="55"/>
      <c r="M220" s="55"/>
      <c r="N220" s="55"/>
      <c r="O220" s="55"/>
      <c r="P220" s="55"/>
      <c r="Q220" s="18"/>
      <c r="R220" s="18"/>
      <c r="S220" s="55"/>
      <c r="T220" s="55"/>
      <c r="U220" s="18"/>
      <c r="V220" s="18"/>
      <c r="W220" s="18"/>
      <c r="X220" s="18"/>
      <c r="Y220" s="18"/>
      <c r="Z220" s="18"/>
      <c r="AA220" s="55"/>
      <c r="AB220" s="18"/>
      <c r="AC220" s="18"/>
      <c r="AD220" s="18"/>
      <c r="AE220" s="18"/>
    </row>
    <row r="221" spans="1:31" ht="12" customHeight="1">
      <c r="A221" s="55"/>
      <c r="B221" s="55"/>
      <c r="C221" s="55"/>
      <c r="D221" s="55"/>
      <c r="E221" s="55"/>
      <c r="F221" s="55"/>
      <c r="G221" s="55"/>
      <c r="H221" s="56"/>
      <c r="I221" s="55"/>
      <c r="J221" s="55"/>
      <c r="K221" s="55"/>
      <c r="L221" s="55"/>
      <c r="M221" s="55"/>
      <c r="N221" s="55"/>
      <c r="O221" s="55"/>
      <c r="P221" s="55"/>
      <c r="Q221" s="18"/>
      <c r="R221" s="18"/>
      <c r="S221" s="55"/>
      <c r="T221" s="55"/>
      <c r="U221" s="18"/>
      <c r="V221" s="18"/>
      <c r="W221" s="18"/>
      <c r="X221" s="18"/>
      <c r="Y221" s="18"/>
      <c r="Z221" s="18"/>
      <c r="AA221" s="55"/>
      <c r="AB221" s="18"/>
      <c r="AC221" s="18"/>
      <c r="AD221" s="18"/>
      <c r="AE221" s="18"/>
    </row>
    <row r="222" spans="1:31" ht="12" customHeight="1">
      <c r="A222" s="55"/>
      <c r="B222" s="55"/>
      <c r="C222" s="55"/>
      <c r="D222" s="55"/>
      <c r="E222" s="55"/>
      <c r="F222" s="55"/>
      <c r="G222" s="55"/>
      <c r="H222" s="56"/>
      <c r="I222" s="55"/>
      <c r="J222" s="55"/>
      <c r="K222" s="55"/>
      <c r="L222" s="55"/>
      <c r="M222" s="55"/>
      <c r="N222" s="55"/>
      <c r="O222" s="55"/>
      <c r="P222" s="55"/>
      <c r="Q222" s="18"/>
      <c r="R222" s="18"/>
      <c r="S222" s="55"/>
      <c r="T222" s="55"/>
      <c r="U222" s="18"/>
      <c r="V222" s="18"/>
      <c r="W222" s="18"/>
      <c r="X222" s="18"/>
      <c r="Y222" s="18"/>
      <c r="Z222" s="18"/>
      <c r="AA222" s="55"/>
      <c r="AB222" s="18"/>
      <c r="AC222" s="18"/>
      <c r="AD222" s="18"/>
      <c r="AE222" s="18"/>
    </row>
    <row r="223" spans="1:31" ht="12" customHeight="1">
      <c r="A223" s="55"/>
      <c r="B223" s="55"/>
      <c r="C223" s="55"/>
      <c r="D223" s="55"/>
      <c r="E223" s="55"/>
      <c r="F223" s="55"/>
      <c r="G223" s="55"/>
      <c r="H223" s="56"/>
      <c r="I223" s="55"/>
      <c r="J223" s="55"/>
      <c r="K223" s="55"/>
      <c r="L223" s="55"/>
      <c r="M223" s="55"/>
      <c r="N223" s="55"/>
      <c r="O223" s="55"/>
      <c r="P223" s="55"/>
      <c r="Q223" s="18"/>
      <c r="R223" s="18"/>
      <c r="S223" s="55"/>
      <c r="T223" s="55"/>
      <c r="U223" s="18"/>
      <c r="V223" s="18"/>
      <c r="W223" s="18"/>
      <c r="X223" s="18"/>
      <c r="Y223" s="18"/>
      <c r="Z223" s="18"/>
      <c r="AA223" s="55"/>
      <c r="AB223" s="18"/>
      <c r="AC223" s="18"/>
      <c r="AD223" s="18"/>
      <c r="AE223" s="18"/>
    </row>
    <row r="224" spans="1:31" ht="12" customHeight="1">
      <c r="A224" s="55"/>
      <c r="B224" s="55"/>
      <c r="C224" s="55"/>
      <c r="D224" s="55"/>
      <c r="E224" s="55"/>
      <c r="F224" s="55"/>
      <c r="G224" s="55"/>
      <c r="H224" s="56"/>
      <c r="I224" s="55"/>
      <c r="J224" s="55"/>
      <c r="K224" s="55"/>
      <c r="L224" s="55"/>
      <c r="M224" s="55"/>
      <c r="N224" s="55"/>
      <c r="O224" s="55"/>
      <c r="P224" s="55"/>
      <c r="Q224" s="18"/>
      <c r="R224" s="18"/>
      <c r="S224" s="55"/>
      <c r="T224" s="55"/>
      <c r="U224" s="18"/>
      <c r="V224" s="18"/>
      <c r="W224" s="18"/>
      <c r="X224" s="18"/>
      <c r="Y224" s="18"/>
      <c r="Z224" s="18"/>
      <c r="AA224" s="55"/>
      <c r="AB224" s="18"/>
      <c r="AC224" s="18"/>
      <c r="AD224" s="18"/>
      <c r="AE224" s="18"/>
    </row>
    <row r="225" spans="1:31" ht="12" customHeight="1">
      <c r="A225" s="55"/>
      <c r="B225" s="55"/>
      <c r="C225" s="55"/>
      <c r="D225" s="55"/>
      <c r="E225" s="55"/>
      <c r="F225" s="55"/>
      <c r="G225" s="55"/>
      <c r="H225" s="56"/>
      <c r="I225" s="55"/>
      <c r="J225" s="55"/>
      <c r="K225" s="55"/>
      <c r="L225" s="55"/>
      <c r="M225" s="55"/>
      <c r="N225" s="55"/>
      <c r="O225" s="55"/>
      <c r="P225" s="55"/>
      <c r="Q225" s="18"/>
      <c r="R225" s="18"/>
      <c r="S225" s="55"/>
      <c r="T225" s="55"/>
      <c r="U225" s="18"/>
      <c r="V225" s="18"/>
      <c r="W225" s="18"/>
      <c r="X225" s="18"/>
      <c r="Y225" s="18"/>
      <c r="Z225" s="18"/>
      <c r="AA225" s="55"/>
      <c r="AB225" s="18"/>
      <c r="AC225" s="18"/>
      <c r="AD225" s="18"/>
      <c r="AE225" s="18"/>
    </row>
    <row r="226" spans="1:31" ht="12" customHeight="1">
      <c r="A226" s="55"/>
      <c r="B226" s="55"/>
      <c r="C226" s="55"/>
      <c r="D226" s="55"/>
      <c r="E226" s="55"/>
      <c r="F226" s="55"/>
      <c r="G226" s="55"/>
      <c r="H226" s="56"/>
      <c r="I226" s="55"/>
      <c r="J226" s="55"/>
      <c r="K226" s="55"/>
      <c r="L226" s="55"/>
      <c r="M226" s="55"/>
      <c r="N226" s="55"/>
      <c r="O226" s="55"/>
      <c r="P226" s="55"/>
      <c r="Q226" s="18"/>
      <c r="R226" s="18"/>
      <c r="S226" s="55"/>
      <c r="T226" s="55"/>
      <c r="U226" s="18"/>
      <c r="V226" s="18"/>
      <c r="W226" s="18"/>
      <c r="X226" s="18"/>
      <c r="Y226" s="18"/>
      <c r="Z226" s="18"/>
      <c r="AA226" s="55"/>
      <c r="AB226" s="18"/>
      <c r="AC226" s="18"/>
      <c r="AD226" s="18"/>
      <c r="AE226" s="18"/>
    </row>
    <row r="227" spans="1:31" ht="12" customHeight="1">
      <c r="A227" s="55"/>
      <c r="B227" s="55"/>
      <c r="C227" s="55"/>
      <c r="D227" s="55"/>
      <c r="E227" s="55"/>
      <c r="F227" s="55"/>
      <c r="G227" s="55"/>
      <c r="H227" s="56"/>
      <c r="I227" s="55"/>
      <c r="J227" s="55"/>
      <c r="K227" s="55"/>
      <c r="L227" s="55"/>
      <c r="M227" s="55"/>
      <c r="N227" s="55"/>
      <c r="O227" s="55"/>
      <c r="P227" s="55"/>
      <c r="Q227" s="18"/>
      <c r="R227" s="18"/>
      <c r="S227" s="55"/>
      <c r="T227" s="55"/>
      <c r="U227" s="18"/>
      <c r="V227" s="18"/>
      <c r="W227" s="18"/>
      <c r="X227" s="18"/>
      <c r="Y227" s="18"/>
      <c r="Z227" s="18"/>
      <c r="AA227" s="55"/>
      <c r="AB227" s="18"/>
      <c r="AC227" s="18"/>
      <c r="AD227" s="18"/>
      <c r="AE227" s="18"/>
    </row>
    <row r="228" spans="1:31" ht="12" customHeight="1">
      <c r="A228" s="55"/>
      <c r="B228" s="55"/>
      <c r="C228" s="55"/>
      <c r="D228" s="55"/>
      <c r="E228" s="55"/>
      <c r="F228" s="55"/>
      <c r="G228" s="55"/>
      <c r="H228" s="56"/>
      <c r="I228" s="55"/>
      <c r="J228" s="55"/>
      <c r="K228" s="55"/>
      <c r="L228" s="55"/>
      <c r="M228" s="55"/>
      <c r="N228" s="55"/>
      <c r="O228" s="55"/>
      <c r="P228" s="55"/>
      <c r="Q228" s="18"/>
      <c r="R228" s="18"/>
      <c r="S228" s="55"/>
      <c r="T228" s="55"/>
      <c r="U228" s="18"/>
      <c r="V228" s="18"/>
      <c r="W228" s="18"/>
      <c r="X228" s="18"/>
      <c r="Y228" s="18"/>
      <c r="Z228" s="18"/>
      <c r="AA228" s="55"/>
      <c r="AB228" s="18"/>
      <c r="AC228" s="18"/>
      <c r="AD228" s="18"/>
      <c r="AE228" s="18"/>
    </row>
    <row r="229" spans="1:31" ht="12" customHeight="1">
      <c r="A229" s="55"/>
      <c r="B229" s="55"/>
      <c r="C229" s="55"/>
      <c r="D229" s="55"/>
      <c r="E229" s="55"/>
      <c r="F229" s="55"/>
      <c r="G229" s="55"/>
      <c r="H229" s="56"/>
      <c r="I229" s="55"/>
      <c r="J229" s="55"/>
      <c r="K229" s="55"/>
      <c r="L229" s="55"/>
      <c r="M229" s="55"/>
      <c r="N229" s="55"/>
      <c r="O229" s="55"/>
      <c r="P229" s="55"/>
      <c r="Q229" s="18"/>
      <c r="R229" s="18"/>
      <c r="S229" s="55"/>
      <c r="T229" s="55"/>
      <c r="U229" s="18"/>
      <c r="V229" s="18"/>
      <c r="W229" s="18"/>
      <c r="X229" s="18"/>
      <c r="Y229" s="18"/>
      <c r="Z229" s="18"/>
      <c r="AA229" s="55"/>
      <c r="AB229" s="18"/>
      <c r="AC229" s="18"/>
      <c r="AD229" s="18"/>
      <c r="AE229" s="18"/>
    </row>
    <row r="230" spans="1:31" ht="12" customHeight="1">
      <c r="A230" s="55"/>
      <c r="B230" s="55"/>
      <c r="C230" s="55"/>
      <c r="D230" s="55"/>
      <c r="E230" s="55"/>
      <c r="F230" s="55"/>
      <c r="G230" s="55"/>
      <c r="H230" s="56"/>
      <c r="I230" s="55"/>
      <c r="J230" s="55"/>
      <c r="K230" s="55"/>
      <c r="L230" s="55"/>
      <c r="M230" s="55"/>
      <c r="N230" s="55"/>
      <c r="O230" s="55"/>
      <c r="P230" s="55"/>
      <c r="Q230" s="18"/>
      <c r="R230" s="18"/>
      <c r="S230" s="55"/>
      <c r="T230" s="55"/>
      <c r="U230" s="18"/>
      <c r="V230" s="18"/>
      <c r="W230" s="18"/>
      <c r="X230" s="18"/>
      <c r="Y230" s="18"/>
      <c r="Z230" s="18"/>
      <c r="AA230" s="55"/>
      <c r="AB230" s="18"/>
      <c r="AC230" s="18"/>
      <c r="AD230" s="18"/>
      <c r="AE230" s="18"/>
    </row>
    <row r="231" spans="1:31" ht="12" customHeight="1">
      <c r="A231" s="55"/>
      <c r="B231" s="55"/>
      <c r="C231" s="55"/>
      <c r="D231" s="55"/>
      <c r="E231" s="55"/>
      <c r="F231" s="55"/>
      <c r="G231" s="55"/>
      <c r="H231" s="56"/>
      <c r="I231" s="55"/>
      <c r="J231" s="55"/>
      <c r="K231" s="55"/>
      <c r="L231" s="55"/>
      <c r="M231" s="55"/>
      <c r="N231" s="55"/>
      <c r="O231" s="55"/>
      <c r="P231" s="55"/>
      <c r="Q231" s="18"/>
      <c r="R231" s="18"/>
      <c r="S231" s="55"/>
      <c r="T231" s="55"/>
      <c r="U231" s="18"/>
      <c r="V231" s="18"/>
      <c r="W231" s="18"/>
      <c r="X231" s="18"/>
      <c r="Y231" s="18"/>
      <c r="Z231" s="18"/>
      <c r="AA231" s="55"/>
      <c r="AB231" s="18"/>
      <c r="AC231" s="18"/>
      <c r="AD231" s="18"/>
      <c r="AE231" s="18"/>
    </row>
    <row r="232" spans="1:31" ht="12" customHeight="1">
      <c r="A232" s="55"/>
      <c r="B232" s="55"/>
      <c r="C232" s="55"/>
      <c r="D232" s="55"/>
      <c r="E232" s="55"/>
      <c r="F232" s="55"/>
      <c r="G232" s="55"/>
      <c r="H232" s="56"/>
      <c r="I232" s="55"/>
      <c r="J232" s="55"/>
      <c r="K232" s="55"/>
      <c r="L232" s="55"/>
      <c r="M232" s="55"/>
      <c r="N232" s="55"/>
      <c r="O232" s="55"/>
      <c r="P232" s="55"/>
      <c r="Q232" s="18"/>
      <c r="R232" s="18"/>
      <c r="S232" s="55"/>
      <c r="T232" s="55"/>
      <c r="U232" s="18"/>
      <c r="V232" s="18"/>
      <c r="W232" s="18"/>
      <c r="X232" s="18"/>
      <c r="Y232" s="18"/>
      <c r="Z232" s="18"/>
      <c r="AA232" s="55"/>
      <c r="AB232" s="18"/>
      <c r="AC232" s="18"/>
      <c r="AD232" s="18"/>
      <c r="AE232" s="18"/>
    </row>
    <row r="233" spans="1:31" ht="12" customHeight="1">
      <c r="A233" s="55"/>
      <c r="B233" s="55"/>
      <c r="C233" s="55"/>
      <c r="D233" s="55"/>
      <c r="E233" s="55"/>
      <c r="F233" s="55"/>
      <c r="G233" s="55"/>
      <c r="H233" s="56"/>
      <c r="I233" s="55"/>
      <c r="J233" s="55"/>
      <c r="K233" s="55"/>
      <c r="L233" s="55"/>
      <c r="M233" s="55"/>
      <c r="N233" s="55"/>
      <c r="O233" s="55"/>
      <c r="P233" s="55"/>
      <c r="Q233" s="18"/>
      <c r="R233" s="18"/>
      <c r="S233" s="55"/>
      <c r="T233" s="55"/>
      <c r="U233" s="18"/>
      <c r="V233" s="18"/>
      <c r="W233" s="18"/>
      <c r="X233" s="18"/>
      <c r="Y233" s="18"/>
      <c r="Z233" s="18"/>
      <c r="AA233" s="55"/>
      <c r="AB233" s="18"/>
      <c r="AC233" s="18"/>
      <c r="AD233" s="18"/>
      <c r="AE233" s="18"/>
    </row>
    <row r="234" spans="1:31" ht="12" customHeight="1">
      <c r="A234" s="55"/>
      <c r="B234" s="55"/>
      <c r="C234" s="55"/>
      <c r="D234" s="55"/>
      <c r="E234" s="55"/>
      <c r="F234" s="55"/>
      <c r="G234" s="55"/>
      <c r="H234" s="56"/>
      <c r="I234" s="55"/>
      <c r="J234" s="55"/>
      <c r="K234" s="55"/>
      <c r="L234" s="55"/>
      <c r="M234" s="55"/>
      <c r="N234" s="55"/>
      <c r="O234" s="55"/>
      <c r="P234" s="55"/>
      <c r="Q234" s="18"/>
      <c r="R234" s="18"/>
      <c r="S234" s="55"/>
      <c r="T234" s="55"/>
      <c r="U234" s="18"/>
      <c r="V234" s="18"/>
      <c r="W234" s="18"/>
      <c r="X234" s="18"/>
      <c r="Y234" s="18"/>
      <c r="Z234" s="18"/>
      <c r="AA234" s="55"/>
      <c r="AB234" s="18"/>
      <c r="AC234" s="18"/>
      <c r="AD234" s="18"/>
      <c r="AE234" s="18"/>
    </row>
    <row r="235" spans="1:31" ht="12" customHeight="1">
      <c r="A235" s="55"/>
      <c r="B235" s="55"/>
      <c r="C235" s="55"/>
      <c r="D235" s="55"/>
      <c r="E235" s="55"/>
      <c r="F235" s="55"/>
      <c r="G235" s="55"/>
      <c r="H235" s="56"/>
      <c r="I235" s="55"/>
      <c r="J235" s="55"/>
      <c r="K235" s="55"/>
      <c r="L235" s="55"/>
      <c r="M235" s="55"/>
      <c r="N235" s="55"/>
      <c r="O235" s="55"/>
      <c r="P235" s="55"/>
      <c r="Q235" s="18"/>
      <c r="R235" s="18"/>
      <c r="S235" s="55"/>
      <c r="T235" s="55"/>
      <c r="U235" s="18"/>
      <c r="V235" s="18"/>
      <c r="W235" s="18"/>
      <c r="X235" s="18"/>
      <c r="Y235" s="18"/>
      <c r="Z235" s="18"/>
      <c r="AA235" s="55"/>
      <c r="AB235" s="18"/>
      <c r="AC235" s="18"/>
      <c r="AD235" s="18"/>
      <c r="AE235" s="18"/>
    </row>
    <row r="236" spans="1:31" ht="12" customHeight="1">
      <c r="A236" s="55"/>
      <c r="B236" s="55"/>
      <c r="C236" s="55"/>
      <c r="D236" s="55"/>
      <c r="E236" s="55"/>
      <c r="F236" s="55"/>
      <c r="G236" s="55"/>
      <c r="H236" s="56"/>
      <c r="I236" s="55"/>
      <c r="J236" s="55"/>
      <c r="K236" s="55"/>
      <c r="L236" s="55"/>
      <c r="M236" s="55"/>
      <c r="N236" s="55"/>
      <c r="O236" s="55"/>
      <c r="P236" s="55"/>
      <c r="Q236" s="18"/>
      <c r="R236" s="18"/>
      <c r="S236" s="55"/>
      <c r="T236" s="55"/>
      <c r="U236" s="18"/>
      <c r="V236" s="18"/>
      <c r="W236" s="18"/>
      <c r="X236" s="18"/>
      <c r="Y236" s="18"/>
      <c r="Z236" s="18"/>
      <c r="AA236" s="55"/>
      <c r="AB236" s="18"/>
      <c r="AC236" s="18"/>
      <c r="AD236" s="18"/>
      <c r="AE236" s="18"/>
    </row>
    <row r="237" spans="1:31" ht="12" customHeight="1">
      <c r="A237" s="55"/>
      <c r="B237" s="55"/>
      <c r="C237" s="55"/>
      <c r="D237" s="55"/>
      <c r="E237" s="55"/>
      <c r="F237" s="55"/>
      <c r="G237" s="55"/>
      <c r="H237" s="56"/>
      <c r="I237" s="55"/>
      <c r="J237" s="55"/>
      <c r="K237" s="55"/>
      <c r="L237" s="55"/>
      <c r="M237" s="55"/>
      <c r="N237" s="55"/>
      <c r="O237" s="55"/>
      <c r="P237" s="55"/>
      <c r="Q237" s="18"/>
      <c r="R237" s="18"/>
      <c r="S237" s="55"/>
      <c r="T237" s="55"/>
      <c r="U237" s="18"/>
      <c r="V237" s="18"/>
      <c r="W237" s="18"/>
      <c r="X237" s="18"/>
      <c r="Y237" s="18"/>
      <c r="Z237" s="18"/>
      <c r="AA237" s="55"/>
      <c r="AB237" s="18"/>
      <c r="AC237" s="18"/>
      <c r="AD237" s="18"/>
      <c r="AE237" s="18"/>
    </row>
    <row r="238" spans="1:31" ht="12" customHeight="1">
      <c r="A238" s="55"/>
      <c r="B238" s="55"/>
      <c r="C238" s="55"/>
      <c r="D238" s="55"/>
      <c r="E238" s="55"/>
      <c r="F238" s="55"/>
      <c r="G238" s="55"/>
      <c r="H238" s="56"/>
      <c r="I238" s="55"/>
      <c r="J238" s="55"/>
      <c r="K238" s="55"/>
      <c r="L238" s="55"/>
      <c r="M238" s="55"/>
      <c r="N238" s="55"/>
      <c r="O238" s="55"/>
      <c r="P238" s="55"/>
      <c r="Q238" s="18"/>
      <c r="R238" s="18"/>
      <c r="S238" s="55"/>
      <c r="T238" s="55"/>
      <c r="U238" s="18"/>
      <c r="V238" s="18"/>
      <c r="W238" s="18"/>
      <c r="X238" s="18"/>
      <c r="Y238" s="18"/>
      <c r="Z238" s="18"/>
      <c r="AA238" s="55"/>
      <c r="AB238" s="18"/>
      <c r="AC238" s="18"/>
      <c r="AD238" s="18"/>
      <c r="AE238" s="18"/>
    </row>
    <row r="239" spans="1:31" ht="12" customHeight="1">
      <c r="A239" s="55"/>
      <c r="B239" s="55"/>
      <c r="C239" s="55"/>
      <c r="D239" s="55"/>
      <c r="E239" s="55"/>
      <c r="F239" s="55"/>
      <c r="G239" s="55"/>
      <c r="H239" s="56"/>
      <c r="I239" s="55"/>
      <c r="J239" s="55"/>
      <c r="K239" s="55"/>
      <c r="L239" s="55"/>
      <c r="M239" s="55"/>
      <c r="N239" s="55"/>
      <c r="O239" s="55"/>
      <c r="P239" s="55"/>
      <c r="Q239" s="18"/>
      <c r="R239" s="18"/>
      <c r="S239" s="55"/>
      <c r="T239" s="55"/>
      <c r="U239" s="18"/>
      <c r="V239" s="18"/>
      <c r="W239" s="18"/>
      <c r="X239" s="18"/>
      <c r="Y239" s="18"/>
      <c r="Z239" s="18"/>
      <c r="AA239" s="55"/>
      <c r="AB239" s="18"/>
      <c r="AC239" s="18"/>
      <c r="AD239" s="18"/>
      <c r="AE239" s="18"/>
    </row>
    <row r="240" spans="1:31" ht="12" customHeight="1">
      <c r="A240" s="55"/>
      <c r="B240" s="55"/>
      <c r="C240" s="55"/>
      <c r="D240" s="55"/>
      <c r="E240" s="55"/>
      <c r="F240" s="55"/>
      <c r="G240" s="55"/>
      <c r="H240" s="56"/>
      <c r="I240" s="55"/>
      <c r="J240" s="55"/>
      <c r="K240" s="55"/>
      <c r="L240" s="55"/>
      <c r="M240" s="55"/>
      <c r="N240" s="55"/>
      <c r="O240" s="55"/>
      <c r="P240" s="55"/>
      <c r="Q240" s="18"/>
      <c r="R240" s="18"/>
      <c r="S240" s="55"/>
      <c r="T240" s="55"/>
      <c r="U240" s="18"/>
      <c r="V240" s="18"/>
      <c r="W240" s="18"/>
      <c r="X240" s="18"/>
      <c r="Y240" s="18"/>
      <c r="Z240" s="18"/>
      <c r="AA240" s="55"/>
      <c r="AB240" s="18"/>
      <c r="AC240" s="18"/>
      <c r="AD240" s="18"/>
      <c r="AE240" s="18"/>
    </row>
    <row r="241" spans="1:31" ht="12" customHeight="1">
      <c r="A241" s="55"/>
      <c r="B241" s="55"/>
      <c r="C241" s="55"/>
      <c r="D241" s="55"/>
      <c r="E241" s="55"/>
      <c r="F241" s="55"/>
      <c r="G241" s="55"/>
      <c r="H241" s="56"/>
      <c r="I241" s="55"/>
      <c r="J241" s="55"/>
      <c r="K241" s="55"/>
      <c r="L241" s="55"/>
      <c r="M241" s="55"/>
      <c r="N241" s="55"/>
      <c r="O241" s="55"/>
      <c r="P241" s="55"/>
      <c r="Q241" s="18"/>
      <c r="R241" s="18"/>
      <c r="S241" s="55"/>
      <c r="T241" s="55"/>
      <c r="U241" s="18"/>
      <c r="V241" s="18"/>
      <c r="W241" s="18"/>
      <c r="X241" s="18"/>
      <c r="Y241" s="18"/>
      <c r="Z241" s="18"/>
      <c r="AA241" s="55"/>
      <c r="AB241" s="18"/>
      <c r="AC241" s="18"/>
      <c r="AD241" s="18"/>
      <c r="AE241" s="18"/>
    </row>
    <row r="242" spans="1:31" ht="12" customHeight="1">
      <c r="A242" s="55"/>
      <c r="B242" s="55"/>
      <c r="C242" s="55"/>
      <c r="D242" s="55"/>
      <c r="E242" s="55"/>
      <c r="F242" s="55"/>
      <c r="G242" s="55"/>
      <c r="H242" s="56"/>
      <c r="I242" s="55"/>
      <c r="J242" s="55"/>
      <c r="K242" s="55"/>
      <c r="L242" s="55"/>
      <c r="M242" s="55"/>
      <c r="N242" s="55"/>
      <c r="O242" s="55"/>
      <c r="P242" s="55"/>
      <c r="Q242" s="18"/>
      <c r="R242" s="18"/>
      <c r="S242" s="55"/>
      <c r="T242" s="55"/>
      <c r="U242" s="18"/>
      <c r="V242" s="18"/>
      <c r="W242" s="18"/>
      <c r="X242" s="18"/>
      <c r="Y242" s="18"/>
      <c r="Z242" s="18"/>
      <c r="AA242" s="55"/>
      <c r="AB242" s="18"/>
      <c r="AC242" s="18"/>
      <c r="AD242" s="18"/>
      <c r="AE242" s="18"/>
    </row>
    <row r="243" spans="1:31" ht="12" customHeight="1">
      <c r="A243" s="55"/>
      <c r="B243" s="55"/>
      <c r="C243" s="55"/>
      <c r="D243" s="55"/>
      <c r="E243" s="55"/>
      <c r="F243" s="55"/>
      <c r="G243" s="55"/>
      <c r="H243" s="56"/>
      <c r="I243" s="55"/>
      <c r="J243" s="55"/>
      <c r="K243" s="55"/>
      <c r="L243" s="55"/>
      <c r="M243" s="55"/>
      <c r="N243" s="55"/>
      <c r="O243" s="55"/>
      <c r="P243" s="55"/>
      <c r="Q243" s="18"/>
      <c r="R243" s="18"/>
      <c r="S243" s="55"/>
      <c r="T243" s="55"/>
      <c r="U243" s="18"/>
      <c r="V243" s="18"/>
      <c r="W243" s="18"/>
      <c r="X243" s="18"/>
      <c r="Y243" s="18"/>
      <c r="Z243" s="18"/>
      <c r="AA243" s="55"/>
      <c r="AB243" s="18"/>
      <c r="AC243" s="18"/>
      <c r="AD243" s="18"/>
      <c r="AE243" s="18"/>
    </row>
    <row r="244" spans="1:31" ht="12" customHeight="1">
      <c r="A244" s="55"/>
      <c r="B244" s="55"/>
      <c r="C244" s="55"/>
      <c r="D244" s="55"/>
      <c r="E244" s="55"/>
      <c r="F244" s="55"/>
      <c r="G244" s="55"/>
      <c r="H244" s="56"/>
      <c r="I244" s="55"/>
      <c r="J244" s="55"/>
      <c r="K244" s="55"/>
      <c r="L244" s="55"/>
      <c r="M244" s="55"/>
      <c r="N244" s="55"/>
      <c r="O244" s="55"/>
      <c r="P244" s="55"/>
      <c r="Q244" s="18"/>
      <c r="R244" s="18"/>
      <c r="S244" s="55"/>
      <c r="T244" s="55"/>
      <c r="U244" s="18"/>
      <c r="V244" s="18"/>
      <c r="W244" s="18"/>
      <c r="X244" s="18"/>
      <c r="Y244" s="18"/>
      <c r="Z244" s="18"/>
      <c r="AA244" s="55"/>
      <c r="AB244" s="18"/>
      <c r="AC244" s="18"/>
      <c r="AD244" s="18"/>
      <c r="AE244" s="18"/>
    </row>
    <row r="245" spans="1:31" ht="12" customHeight="1">
      <c r="A245" s="55"/>
      <c r="B245" s="55"/>
      <c r="C245" s="55"/>
      <c r="D245" s="55"/>
      <c r="E245" s="55"/>
      <c r="F245" s="55"/>
      <c r="G245" s="55"/>
      <c r="H245" s="56"/>
      <c r="I245" s="55"/>
      <c r="J245" s="55"/>
      <c r="K245" s="55"/>
      <c r="L245" s="55"/>
      <c r="M245" s="55"/>
      <c r="N245" s="55"/>
      <c r="O245" s="55"/>
      <c r="P245" s="55"/>
      <c r="Q245" s="18"/>
      <c r="R245" s="18"/>
      <c r="S245" s="55"/>
      <c r="T245" s="55"/>
      <c r="U245" s="18"/>
      <c r="V245" s="18"/>
      <c r="W245" s="18"/>
      <c r="X245" s="18"/>
      <c r="Y245" s="18"/>
      <c r="Z245" s="18"/>
      <c r="AA245" s="55"/>
      <c r="AB245" s="18"/>
      <c r="AC245" s="18"/>
      <c r="AD245" s="18"/>
      <c r="AE245" s="18"/>
    </row>
    <row r="246" spans="1:31" ht="12" customHeight="1">
      <c r="A246" s="55"/>
      <c r="B246" s="55"/>
      <c r="C246" s="55"/>
      <c r="D246" s="55"/>
      <c r="E246" s="55"/>
      <c r="F246" s="55"/>
      <c r="G246" s="55"/>
      <c r="H246" s="56"/>
      <c r="I246" s="55"/>
      <c r="J246" s="55"/>
      <c r="K246" s="55"/>
      <c r="L246" s="55"/>
      <c r="M246" s="55"/>
      <c r="N246" s="55"/>
      <c r="O246" s="55"/>
      <c r="P246" s="55"/>
      <c r="Q246" s="18"/>
      <c r="R246" s="18"/>
      <c r="S246" s="55"/>
      <c r="T246" s="55"/>
      <c r="U246" s="18"/>
      <c r="V246" s="18"/>
      <c r="W246" s="18"/>
      <c r="X246" s="18"/>
      <c r="Y246" s="18"/>
      <c r="Z246" s="18"/>
      <c r="AA246" s="55"/>
      <c r="AB246" s="18"/>
      <c r="AC246" s="18"/>
      <c r="AD246" s="18"/>
      <c r="AE246" s="18"/>
    </row>
    <row r="247" spans="1:31" ht="12" customHeight="1">
      <c r="A247" s="55"/>
      <c r="B247" s="55"/>
      <c r="C247" s="55"/>
      <c r="D247" s="55"/>
      <c r="E247" s="55"/>
      <c r="F247" s="55"/>
      <c r="G247" s="55"/>
      <c r="H247" s="56"/>
      <c r="I247" s="55"/>
      <c r="J247" s="55"/>
      <c r="K247" s="55"/>
      <c r="L247" s="55"/>
      <c r="M247" s="55"/>
      <c r="N247" s="55"/>
      <c r="O247" s="55"/>
      <c r="P247" s="55"/>
      <c r="Q247" s="18"/>
      <c r="R247" s="18"/>
      <c r="S247" s="55"/>
      <c r="T247" s="55"/>
      <c r="U247" s="18"/>
      <c r="V247" s="18"/>
      <c r="W247" s="18"/>
      <c r="X247" s="18"/>
      <c r="Y247" s="18"/>
      <c r="Z247" s="18"/>
      <c r="AA247" s="55"/>
      <c r="AB247" s="18"/>
      <c r="AC247" s="18"/>
      <c r="AD247" s="18"/>
      <c r="AE247" s="18"/>
    </row>
    <row r="248" spans="1:31" ht="12" customHeight="1">
      <c r="A248" s="55"/>
      <c r="B248" s="55"/>
      <c r="C248" s="55"/>
      <c r="D248" s="55"/>
      <c r="E248" s="55"/>
      <c r="F248" s="55"/>
      <c r="G248" s="55"/>
      <c r="H248" s="56"/>
      <c r="I248" s="55"/>
      <c r="J248" s="55"/>
      <c r="K248" s="55"/>
      <c r="L248" s="55"/>
      <c r="M248" s="55"/>
      <c r="N248" s="55"/>
      <c r="O248" s="55"/>
      <c r="P248" s="55"/>
      <c r="Q248" s="18"/>
      <c r="R248" s="18"/>
      <c r="S248" s="55"/>
      <c r="T248" s="55"/>
      <c r="U248" s="18"/>
      <c r="V248" s="18"/>
      <c r="W248" s="18"/>
      <c r="X248" s="18"/>
      <c r="Y248" s="18"/>
      <c r="Z248" s="18"/>
      <c r="AA248" s="55"/>
      <c r="AB248" s="18"/>
      <c r="AC248" s="18"/>
      <c r="AD248" s="18"/>
      <c r="AE248" s="18"/>
    </row>
    <row r="249" spans="1:31" ht="12" customHeight="1">
      <c r="A249" s="55"/>
      <c r="B249" s="55"/>
      <c r="C249" s="55"/>
      <c r="D249" s="55"/>
      <c r="E249" s="55"/>
      <c r="F249" s="55"/>
      <c r="G249" s="55"/>
      <c r="H249" s="56"/>
      <c r="I249" s="55"/>
      <c r="J249" s="55"/>
      <c r="K249" s="55"/>
      <c r="L249" s="55"/>
      <c r="M249" s="55"/>
      <c r="N249" s="55"/>
      <c r="O249" s="55"/>
      <c r="P249" s="55"/>
      <c r="Q249" s="18"/>
      <c r="R249" s="18"/>
      <c r="S249" s="55"/>
      <c r="T249" s="55"/>
      <c r="U249" s="18"/>
      <c r="V249" s="18"/>
      <c r="W249" s="18"/>
      <c r="X249" s="18"/>
      <c r="Y249" s="18"/>
      <c r="Z249" s="18"/>
      <c r="AA249" s="55"/>
      <c r="AB249" s="18"/>
      <c r="AC249" s="18"/>
      <c r="AD249" s="18"/>
      <c r="AE249" s="18"/>
    </row>
    <row r="250" spans="1:31" ht="12" customHeight="1">
      <c r="A250" s="55"/>
      <c r="B250" s="55"/>
      <c r="C250" s="55"/>
      <c r="D250" s="55"/>
      <c r="E250" s="55"/>
      <c r="F250" s="55"/>
      <c r="G250" s="55"/>
      <c r="H250" s="56"/>
      <c r="I250" s="55"/>
      <c r="J250" s="55"/>
      <c r="K250" s="55"/>
      <c r="L250" s="55"/>
      <c r="M250" s="55"/>
      <c r="N250" s="55"/>
      <c r="O250" s="55"/>
      <c r="P250" s="55"/>
      <c r="Q250" s="18"/>
      <c r="R250" s="18"/>
      <c r="S250" s="55"/>
      <c r="T250" s="55"/>
      <c r="U250" s="18"/>
      <c r="V250" s="18"/>
      <c r="W250" s="18"/>
      <c r="X250" s="18"/>
      <c r="Y250" s="18"/>
      <c r="Z250" s="18"/>
      <c r="AA250" s="55"/>
      <c r="AB250" s="18"/>
      <c r="AC250" s="18"/>
      <c r="AD250" s="18"/>
      <c r="AE250" s="18"/>
    </row>
    <row r="251" spans="1:31" ht="12" customHeight="1">
      <c r="A251" s="55"/>
      <c r="B251" s="55"/>
      <c r="C251" s="55"/>
      <c r="D251" s="55"/>
      <c r="E251" s="55"/>
      <c r="F251" s="55"/>
      <c r="G251" s="55"/>
      <c r="H251" s="56"/>
      <c r="I251" s="55"/>
      <c r="J251" s="55"/>
      <c r="K251" s="55"/>
      <c r="L251" s="55"/>
      <c r="M251" s="55"/>
      <c r="N251" s="55"/>
      <c r="O251" s="55"/>
      <c r="P251" s="55"/>
      <c r="Q251" s="18"/>
      <c r="R251" s="18"/>
      <c r="S251" s="55"/>
      <c r="T251" s="55"/>
      <c r="U251" s="18"/>
      <c r="V251" s="18"/>
      <c r="W251" s="18"/>
      <c r="X251" s="18"/>
      <c r="Y251" s="18"/>
      <c r="Z251" s="18"/>
      <c r="AA251" s="55"/>
      <c r="AB251" s="18"/>
      <c r="AC251" s="18"/>
      <c r="AD251" s="18"/>
      <c r="AE251" s="18"/>
    </row>
    <row r="252" spans="1:31" ht="12" customHeight="1">
      <c r="A252" s="55"/>
      <c r="B252" s="55"/>
      <c r="C252" s="55"/>
      <c r="D252" s="55"/>
      <c r="E252" s="55"/>
      <c r="F252" s="55"/>
      <c r="G252" s="55"/>
      <c r="H252" s="56"/>
      <c r="I252" s="55"/>
      <c r="J252" s="55"/>
      <c r="K252" s="55"/>
      <c r="L252" s="55"/>
      <c r="M252" s="55"/>
      <c r="N252" s="55"/>
      <c r="O252" s="55"/>
      <c r="P252" s="55"/>
      <c r="Q252" s="18"/>
      <c r="R252" s="18"/>
      <c r="S252" s="55"/>
      <c r="T252" s="55"/>
      <c r="U252" s="18"/>
      <c r="V252" s="18"/>
      <c r="W252" s="18"/>
      <c r="X252" s="18"/>
      <c r="Y252" s="18"/>
      <c r="Z252" s="18"/>
      <c r="AA252" s="55"/>
      <c r="AB252" s="18"/>
      <c r="AC252" s="18"/>
      <c r="AD252" s="18"/>
      <c r="AE252" s="18"/>
    </row>
    <row r="253" spans="1:31" ht="12" customHeight="1">
      <c r="A253" s="55"/>
      <c r="B253" s="55"/>
      <c r="C253" s="55"/>
      <c r="D253" s="55"/>
      <c r="E253" s="55"/>
      <c r="F253" s="55"/>
      <c r="G253" s="55"/>
      <c r="H253" s="56"/>
      <c r="I253" s="55"/>
      <c r="J253" s="55"/>
      <c r="K253" s="55"/>
      <c r="L253" s="55"/>
      <c r="M253" s="55"/>
      <c r="N253" s="55"/>
      <c r="O253" s="55"/>
      <c r="P253" s="55"/>
      <c r="Q253" s="18"/>
      <c r="R253" s="18"/>
      <c r="S253" s="55"/>
      <c r="T253" s="55"/>
      <c r="U253" s="18"/>
      <c r="V253" s="18"/>
      <c r="W253" s="18"/>
      <c r="X253" s="18"/>
      <c r="Y253" s="18"/>
      <c r="Z253" s="18"/>
      <c r="AA253" s="55"/>
      <c r="AB253" s="18"/>
      <c r="AC253" s="18"/>
      <c r="AD253" s="18"/>
      <c r="AE253" s="18"/>
    </row>
    <row r="254" spans="1:31" ht="12" customHeight="1">
      <c r="A254" s="55"/>
      <c r="B254" s="55"/>
      <c r="C254" s="55"/>
      <c r="D254" s="55"/>
      <c r="E254" s="55"/>
      <c r="F254" s="55"/>
      <c r="G254" s="55"/>
      <c r="H254" s="56"/>
      <c r="I254" s="55"/>
      <c r="J254" s="55"/>
      <c r="K254" s="55"/>
      <c r="L254" s="55"/>
      <c r="M254" s="55"/>
      <c r="N254" s="55"/>
      <c r="O254" s="55"/>
      <c r="P254" s="55"/>
      <c r="Q254" s="18"/>
      <c r="R254" s="18"/>
      <c r="S254" s="55"/>
      <c r="T254" s="55"/>
      <c r="U254" s="18"/>
      <c r="V254" s="18"/>
      <c r="W254" s="18"/>
      <c r="X254" s="18"/>
      <c r="Y254" s="18"/>
      <c r="Z254" s="18"/>
      <c r="AA254" s="55"/>
      <c r="AB254" s="18"/>
      <c r="AC254" s="18"/>
      <c r="AD254" s="18"/>
      <c r="AE254" s="18"/>
    </row>
    <row r="255" spans="1:31" ht="12" customHeight="1">
      <c r="A255" s="55"/>
      <c r="B255" s="55"/>
      <c r="C255" s="55"/>
      <c r="D255" s="55"/>
      <c r="E255" s="55"/>
      <c r="F255" s="55"/>
      <c r="G255" s="55"/>
      <c r="H255" s="56"/>
      <c r="I255" s="55"/>
      <c r="J255" s="55"/>
      <c r="K255" s="55"/>
      <c r="L255" s="55"/>
      <c r="M255" s="55"/>
      <c r="N255" s="55"/>
      <c r="O255" s="55"/>
      <c r="P255" s="55"/>
      <c r="Q255" s="18"/>
      <c r="R255" s="18"/>
      <c r="S255" s="55"/>
      <c r="T255" s="55"/>
      <c r="U255" s="18"/>
      <c r="V255" s="18"/>
      <c r="W255" s="18"/>
      <c r="X255" s="18"/>
      <c r="Y255" s="18"/>
      <c r="Z255" s="18"/>
      <c r="AA255" s="55"/>
      <c r="AB255" s="18"/>
      <c r="AC255" s="18"/>
      <c r="AD255" s="18"/>
      <c r="AE255" s="18"/>
    </row>
    <row r="256" spans="1:31" ht="12" customHeight="1">
      <c r="A256" s="55"/>
      <c r="B256" s="55"/>
      <c r="C256" s="55"/>
      <c r="D256" s="55"/>
      <c r="E256" s="55"/>
      <c r="F256" s="55"/>
      <c r="G256" s="55"/>
      <c r="H256" s="56"/>
      <c r="I256" s="55"/>
      <c r="J256" s="55"/>
      <c r="K256" s="55"/>
      <c r="L256" s="55"/>
      <c r="M256" s="55"/>
      <c r="N256" s="55"/>
      <c r="O256" s="55"/>
      <c r="P256" s="55"/>
      <c r="Q256" s="18"/>
      <c r="R256" s="18"/>
      <c r="S256" s="55"/>
      <c r="T256" s="55"/>
      <c r="U256" s="18"/>
      <c r="V256" s="18"/>
      <c r="W256" s="18"/>
      <c r="X256" s="18"/>
      <c r="Y256" s="18"/>
      <c r="Z256" s="18"/>
      <c r="AA256" s="55"/>
      <c r="AB256" s="18"/>
      <c r="AC256" s="18"/>
      <c r="AD256" s="18"/>
      <c r="AE256" s="18"/>
    </row>
    <row r="257" spans="1:31" ht="12" customHeight="1">
      <c r="A257" s="55"/>
      <c r="B257" s="55"/>
      <c r="C257" s="55"/>
      <c r="D257" s="55"/>
      <c r="E257" s="55"/>
      <c r="F257" s="55"/>
      <c r="G257" s="55"/>
      <c r="H257" s="56"/>
      <c r="I257" s="55"/>
      <c r="J257" s="55"/>
      <c r="K257" s="55"/>
      <c r="L257" s="55"/>
      <c r="M257" s="55"/>
      <c r="N257" s="55"/>
      <c r="O257" s="55"/>
      <c r="P257" s="55"/>
      <c r="Q257" s="18"/>
      <c r="R257" s="18"/>
      <c r="S257" s="55"/>
      <c r="T257" s="55"/>
      <c r="U257" s="18"/>
      <c r="V257" s="18"/>
      <c r="W257" s="18"/>
      <c r="X257" s="18"/>
      <c r="Y257" s="18"/>
      <c r="Z257" s="18"/>
      <c r="AA257" s="55"/>
      <c r="AB257" s="18"/>
      <c r="AC257" s="18"/>
      <c r="AD257" s="18"/>
      <c r="AE257" s="18"/>
    </row>
    <row r="258" spans="1:31" ht="12" customHeight="1">
      <c r="A258" s="55"/>
      <c r="B258" s="55"/>
      <c r="C258" s="55"/>
      <c r="D258" s="55"/>
      <c r="E258" s="55"/>
      <c r="F258" s="55"/>
      <c r="G258" s="55"/>
      <c r="H258" s="56"/>
      <c r="I258" s="55"/>
      <c r="J258" s="55"/>
      <c r="K258" s="55"/>
      <c r="L258" s="55"/>
      <c r="M258" s="55"/>
      <c r="N258" s="55"/>
      <c r="O258" s="55"/>
      <c r="P258" s="55"/>
      <c r="Q258" s="18"/>
      <c r="R258" s="18"/>
      <c r="S258" s="55"/>
      <c r="T258" s="55"/>
      <c r="U258" s="18"/>
      <c r="V258" s="18"/>
      <c r="W258" s="18"/>
      <c r="X258" s="18"/>
      <c r="Y258" s="18"/>
      <c r="Z258" s="18"/>
      <c r="AA258" s="55"/>
      <c r="AB258" s="18"/>
      <c r="AC258" s="18"/>
      <c r="AD258" s="18"/>
      <c r="AE258" s="18"/>
    </row>
    <row r="259" spans="1:31" ht="12" customHeight="1">
      <c r="A259" s="55"/>
      <c r="B259" s="55"/>
      <c r="C259" s="55"/>
      <c r="D259" s="55"/>
      <c r="E259" s="55"/>
      <c r="F259" s="55"/>
      <c r="G259" s="55"/>
      <c r="H259" s="56"/>
      <c r="I259" s="55"/>
      <c r="J259" s="55"/>
      <c r="K259" s="55"/>
      <c r="L259" s="55"/>
      <c r="M259" s="55"/>
      <c r="N259" s="55"/>
      <c r="O259" s="55"/>
      <c r="P259" s="55"/>
      <c r="Q259" s="18"/>
      <c r="R259" s="18"/>
      <c r="S259" s="55"/>
      <c r="T259" s="55"/>
      <c r="U259" s="18"/>
      <c r="V259" s="18"/>
      <c r="W259" s="18"/>
      <c r="X259" s="18"/>
      <c r="Y259" s="18"/>
      <c r="Z259" s="18"/>
      <c r="AA259" s="55"/>
      <c r="AB259" s="18"/>
      <c r="AC259" s="18"/>
      <c r="AD259" s="18"/>
      <c r="AE259" s="18"/>
    </row>
    <row r="260" spans="1:31" ht="12" customHeight="1">
      <c r="A260" s="55"/>
      <c r="B260" s="55"/>
      <c r="C260" s="55"/>
      <c r="D260" s="55"/>
      <c r="E260" s="55"/>
      <c r="F260" s="55"/>
      <c r="G260" s="55"/>
      <c r="H260" s="56"/>
      <c r="I260" s="55"/>
      <c r="J260" s="55"/>
      <c r="K260" s="55"/>
      <c r="L260" s="55"/>
      <c r="M260" s="55"/>
      <c r="N260" s="55"/>
      <c r="O260" s="55"/>
      <c r="P260" s="55"/>
      <c r="Q260" s="18"/>
      <c r="R260" s="18"/>
      <c r="S260" s="55"/>
      <c r="T260" s="55"/>
      <c r="U260" s="18"/>
      <c r="V260" s="18"/>
      <c r="W260" s="18"/>
      <c r="X260" s="18"/>
      <c r="Y260" s="18"/>
      <c r="Z260" s="18"/>
      <c r="AA260" s="55"/>
      <c r="AB260" s="18"/>
      <c r="AC260" s="18"/>
      <c r="AD260" s="18"/>
      <c r="AE260" s="18"/>
    </row>
    <row r="261" spans="1:31" ht="12" customHeight="1">
      <c r="A261" s="55"/>
      <c r="B261" s="55"/>
      <c r="C261" s="55"/>
      <c r="D261" s="55"/>
      <c r="E261" s="55"/>
      <c r="F261" s="55"/>
      <c r="G261" s="55"/>
      <c r="H261" s="56"/>
      <c r="I261" s="55"/>
      <c r="J261" s="55"/>
      <c r="K261" s="55"/>
      <c r="L261" s="55"/>
      <c r="M261" s="55"/>
      <c r="N261" s="55"/>
      <c r="O261" s="55"/>
      <c r="P261" s="55"/>
      <c r="Q261" s="18"/>
      <c r="R261" s="18"/>
      <c r="S261" s="55"/>
      <c r="T261" s="55"/>
      <c r="U261" s="18"/>
      <c r="V261" s="18"/>
      <c r="W261" s="18"/>
      <c r="X261" s="18"/>
      <c r="Y261" s="18"/>
      <c r="Z261" s="18"/>
      <c r="AA261" s="55"/>
      <c r="AB261" s="18"/>
      <c r="AC261" s="18"/>
      <c r="AD261" s="18"/>
      <c r="AE261" s="18"/>
    </row>
    <row r="262" spans="1:31" ht="12" customHeight="1">
      <c r="A262" s="55"/>
      <c r="B262" s="55"/>
      <c r="C262" s="55"/>
      <c r="D262" s="55"/>
      <c r="E262" s="55"/>
      <c r="F262" s="55"/>
      <c r="G262" s="55"/>
      <c r="H262" s="56"/>
      <c r="I262" s="55"/>
      <c r="J262" s="55"/>
      <c r="K262" s="55"/>
      <c r="L262" s="55"/>
      <c r="M262" s="55"/>
      <c r="N262" s="55"/>
      <c r="O262" s="55"/>
      <c r="P262" s="55"/>
      <c r="Q262" s="18"/>
      <c r="R262" s="18"/>
      <c r="S262" s="55"/>
      <c r="T262" s="55"/>
      <c r="U262" s="18"/>
      <c r="V262" s="18"/>
      <c r="W262" s="18"/>
      <c r="X262" s="18"/>
      <c r="Y262" s="18"/>
      <c r="Z262" s="18"/>
      <c r="AA262" s="55"/>
      <c r="AB262" s="18"/>
      <c r="AC262" s="18"/>
      <c r="AD262" s="18"/>
      <c r="AE262" s="18"/>
    </row>
    <row r="263" spans="1:31" ht="12" customHeight="1">
      <c r="A263" s="55"/>
      <c r="B263" s="55"/>
      <c r="C263" s="55"/>
      <c r="D263" s="55"/>
      <c r="E263" s="55"/>
      <c r="F263" s="55"/>
      <c r="G263" s="55"/>
      <c r="H263" s="56"/>
      <c r="I263" s="55"/>
      <c r="J263" s="55"/>
      <c r="K263" s="55"/>
      <c r="L263" s="55"/>
      <c r="M263" s="55"/>
      <c r="N263" s="55"/>
      <c r="O263" s="55"/>
      <c r="P263" s="55"/>
      <c r="Q263" s="18"/>
      <c r="R263" s="18"/>
      <c r="S263" s="55"/>
      <c r="T263" s="55"/>
      <c r="U263" s="18"/>
      <c r="V263" s="18"/>
      <c r="W263" s="18"/>
      <c r="X263" s="18"/>
      <c r="Y263" s="18"/>
      <c r="Z263" s="18"/>
      <c r="AA263" s="55"/>
      <c r="AB263" s="18"/>
      <c r="AC263" s="18"/>
      <c r="AD263" s="18"/>
      <c r="AE263" s="18"/>
    </row>
    <row r="264" spans="1:31" ht="12" customHeight="1">
      <c r="A264" s="55"/>
      <c r="B264" s="55"/>
      <c r="C264" s="55"/>
      <c r="D264" s="55"/>
      <c r="E264" s="55"/>
      <c r="F264" s="55"/>
      <c r="G264" s="55"/>
      <c r="H264" s="56"/>
      <c r="I264" s="55"/>
      <c r="J264" s="55"/>
      <c r="K264" s="55"/>
      <c r="L264" s="55"/>
      <c r="M264" s="55"/>
      <c r="N264" s="55"/>
      <c r="O264" s="55"/>
      <c r="P264" s="55"/>
      <c r="Q264" s="18"/>
      <c r="R264" s="18"/>
      <c r="S264" s="55"/>
      <c r="T264" s="55"/>
      <c r="U264" s="18"/>
      <c r="V264" s="18"/>
      <c r="W264" s="18"/>
      <c r="X264" s="18"/>
      <c r="Y264" s="18"/>
      <c r="Z264" s="18"/>
      <c r="AA264" s="55"/>
      <c r="AB264" s="18"/>
      <c r="AC264" s="18"/>
      <c r="AD264" s="18"/>
      <c r="AE264" s="18"/>
    </row>
    <row r="265" spans="1:31" ht="12" customHeight="1">
      <c r="A265" s="55"/>
      <c r="B265" s="55"/>
      <c r="C265" s="55"/>
      <c r="D265" s="55"/>
      <c r="E265" s="55"/>
      <c r="F265" s="55"/>
      <c r="G265" s="55"/>
      <c r="H265" s="56"/>
      <c r="I265" s="55"/>
      <c r="J265" s="55"/>
      <c r="K265" s="55"/>
      <c r="L265" s="55"/>
      <c r="M265" s="55"/>
      <c r="N265" s="55"/>
      <c r="O265" s="55"/>
      <c r="P265" s="55"/>
      <c r="Q265" s="18"/>
      <c r="R265" s="18"/>
      <c r="S265" s="55"/>
      <c r="T265" s="55"/>
      <c r="U265" s="18"/>
      <c r="V265" s="18"/>
      <c r="W265" s="18"/>
      <c r="X265" s="18"/>
      <c r="Y265" s="18"/>
      <c r="Z265" s="18"/>
      <c r="AA265" s="55"/>
      <c r="AB265" s="18"/>
      <c r="AC265" s="18"/>
      <c r="AD265" s="18"/>
      <c r="AE265" s="18"/>
    </row>
    <row r="266" spans="1:31" ht="12" customHeight="1">
      <c r="A266" s="55"/>
      <c r="B266" s="55"/>
      <c r="C266" s="55"/>
      <c r="D266" s="55"/>
      <c r="E266" s="55"/>
      <c r="F266" s="55"/>
      <c r="G266" s="55"/>
      <c r="H266" s="56"/>
      <c r="I266" s="55"/>
      <c r="J266" s="55"/>
      <c r="K266" s="55"/>
      <c r="L266" s="55"/>
      <c r="M266" s="55"/>
      <c r="N266" s="55"/>
      <c r="O266" s="55"/>
      <c r="P266" s="55"/>
      <c r="Q266" s="18"/>
      <c r="R266" s="18"/>
      <c r="S266" s="55"/>
      <c r="T266" s="55"/>
      <c r="U266" s="18"/>
      <c r="V266" s="18"/>
      <c r="W266" s="18"/>
      <c r="X266" s="18"/>
      <c r="Y266" s="18"/>
      <c r="Z266" s="18"/>
      <c r="AA266" s="55"/>
      <c r="AB266" s="18"/>
      <c r="AC266" s="18"/>
      <c r="AD266" s="18"/>
      <c r="AE266" s="18"/>
    </row>
    <row r="267" spans="1:31" ht="12" customHeight="1">
      <c r="A267" s="55"/>
      <c r="B267" s="55"/>
      <c r="C267" s="55"/>
      <c r="D267" s="55"/>
      <c r="E267" s="55"/>
      <c r="F267" s="55"/>
      <c r="G267" s="55"/>
      <c r="H267" s="56"/>
      <c r="I267" s="55"/>
      <c r="J267" s="55"/>
      <c r="K267" s="55"/>
      <c r="L267" s="55"/>
      <c r="M267" s="55"/>
      <c r="N267" s="55"/>
      <c r="O267" s="55"/>
      <c r="P267" s="55"/>
      <c r="Q267" s="18"/>
      <c r="R267" s="18"/>
      <c r="S267" s="55"/>
      <c r="T267" s="55"/>
      <c r="U267" s="18"/>
      <c r="V267" s="18"/>
      <c r="W267" s="18"/>
      <c r="X267" s="18"/>
      <c r="Y267" s="18"/>
      <c r="Z267" s="18"/>
      <c r="AA267" s="55"/>
      <c r="AB267" s="18"/>
      <c r="AC267" s="18"/>
      <c r="AD267" s="18"/>
      <c r="AE267" s="18"/>
    </row>
    <row r="268" spans="1:31" ht="12" customHeight="1">
      <c r="A268" s="55"/>
      <c r="B268" s="55"/>
      <c r="C268" s="55"/>
      <c r="D268" s="55"/>
      <c r="E268" s="55"/>
      <c r="F268" s="55"/>
      <c r="G268" s="55"/>
      <c r="H268" s="56"/>
      <c r="I268" s="55"/>
      <c r="J268" s="55"/>
      <c r="K268" s="55"/>
      <c r="L268" s="55"/>
      <c r="M268" s="55"/>
      <c r="N268" s="55"/>
      <c r="O268" s="55"/>
      <c r="P268" s="55"/>
      <c r="Q268" s="18"/>
      <c r="R268" s="18"/>
      <c r="S268" s="55"/>
      <c r="T268" s="55"/>
      <c r="U268" s="18"/>
      <c r="V268" s="18"/>
      <c r="W268" s="18"/>
      <c r="X268" s="18"/>
      <c r="Y268" s="18"/>
      <c r="Z268" s="18"/>
      <c r="AA268" s="55"/>
      <c r="AB268" s="18"/>
      <c r="AC268" s="18"/>
      <c r="AD268" s="18"/>
      <c r="AE268" s="18"/>
    </row>
    <row r="269" spans="1:31" ht="12" customHeight="1">
      <c r="A269" s="55"/>
      <c r="B269" s="55"/>
      <c r="C269" s="55"/>
      <c r="D269" s="55"/>
      <c r="E269" s="55"/>
      <c r="F269" s="55"/>
      <c r="G269" s="55"/>
      <c r="H269" s="56"/>
      <c r="I269" s="55"/>
      <c r="J269" s="55"/>
      <c r="K269" s="55"/>
      <c r="L269" s="55"/>
      <c r="M269" s="55"/>
      <c r="N269" s="55"/>
      <c r="O269" s="55"/>
      <c r="P269" s="55"/>
      <c r="Q269" s="18"/>
      <c r="R269" s="18"/>
      <c r="S269" s="55"/>
      <c r="T269" s="55"/>
      <c r="U269" s="18"/>
      <c r="V269" s="18"/>
      <c r="W269" s="18"/>
      <c r="X269" s="18"/>
      <c r="Y269" s="18"/>
      <c r="Z269" s="18"/>
      <c r="AA269" s="55"/>
      <c r="AB269" s="18"/>
      <c r="AC269" s="18"/>
      <c r="AD269" s="18"/>
      <c r="AE269" s="18"/>
    </row>
    <row r="270" spans="1:31" ht="12" customHeight="1">
      <c r="A270" s="55"/>
      <c r="B270" s="55"/>
      <c r="C270" s="55"/>
      <c r="D270" s="55"/>
      <c r="E270" s="55"/>
      <c r="F270" s="55"/>
      <c r="G270" s="55"/>
      <c r="H270" s="56"/>
      <c r="I270" s="55"/>
      <c r="J270" s="55"/>
      <c r="K270" s="55"/>
      <c r="L270" s="55"/>
      <c r="M270" s="55"/>
      <c r="N270" s="55"/>
      <c r="O270" s="55"/>
      <c r="P270" s="55"/>
      <c r="Q270" s="18"/>
      <c r="R270" s="18"/>
      <c r="S270" s="55"/>
      <c r="T270" s="55"/>
      <c r="U270" s="18"/>
      <c r="V270" s="18"/>
      <c r="W270" s="18"/>
      <c r="X270" s="18"/>
      <c r="Y270" s="18"/>
      <c r="Z270" s="18"/>
      <c r="AA270" s="55"/>
      <c r="AB270" s="18"/>
      <c r="AC270" s="18"/>
      <c r="AD270" s="18"/>
      <c r="AE270" s="18"/>
    </row>
    <row r="271" spans="1:31" ht="12" customHeight="1">
      <c r="A271" s="55"/>
      <c r="B271" s="55"/>
      <c r="C271" s="55"/>
      <c r="D271" s="55"/>
      <c r="E271" s="55"/>
      <c r="F271" s="55"/>
      <c r="G271" s="55"/>
      <c r="H271" s="56"/>
      <c r="I271" s="55"/>
      <c r="J271" s="55"/>
      <c r="K271" s="55"/>
      <c r="L271" s="55"/>
      <c r="M271" s="55"/>
      <c r="N271" s="55"/>
      <c r="O271" s="55"/>
      <c r="P271" s="55"/>
      <c r="Q271" s="18"/>
      <c r="R271" s="18"/>
      <c r="S271" s="55"/>
      <c r="T271" s="55"/>
      <c r="U271" s="18"/>
      <c r="V271" s="18"/>
      <c r="W271" s="18"/>
      <c r="X271" s="18"/>
      <c r="Y271" s="18"/>
      <c r="Z271" s="18"/>
      <c r="AA271" s="55"/>
      <c r="AB271" s="18"/>
      <c r="AC271" s="18"/>
      <c r="AD271" s="18"/>
      <c r="AE271" s="18"/>
    </row>
    <row r="272" spans="1:31" ht="12" customHeight="1">
      <c r="A272" s="55"/>
      <c r="B272" s="55"/>
      <c r="C272" s="55"/>
      <c r="D272" s="55"/>
      <c r="E272" s="55"/>
      <c r="F272" s="55"/>
      <c r="G272" s="55"/>
      <c r="H272" s="56"/>
      <c r="I272" s="55"/>
      <c r="J272" s="55"/>
      <c r="K272" s="55"/>
      <c r="L272" s="55"/>
      <c r="M272" s="55"/>
      <c r="N272" s="55"/>
      <c r="O272" s="55"/>
      <c r="P272" s="55"/>
      <c r="Q272" s="18"/>
      <c r="R272" s="18"/>
      <c r="S272" s="55"/>
      <c r="T272" s="55"/>
      <c r="U272" s="18"/>
      <c r="V272" s="18"/>
      <c r="W272" s="18"/>
      <c r="X272" s="18"/>
      <c r="Y272" s="18"/>
      <c r="Z272" s="18"/>
      <c r="AA272" s="55"/>
      <c r="AB272" s="18"/>
      <c r="AC272" s="18"/>
      <c r="AD272" s="18"/>
      <c r="AE272" s="18"/>
    </row>
    <row r="273" spans="1:31" ht="12" customHeight="1">
      <c r="A273" s="55"/>
      <c r="B273" s="55"/>
      <c r="C273" s="55"/>
      <c r="D273" s="55"/>
      <c r="E273" s="55"/>
      <c r="F273" s="55"/>
      <c r="G273" s="55"/>
      <c r="H273" s="56"/>
      <c r="I273" s="55"/>
      <c r="J273" s="55"/>
      <c r="K273" s="55"/>
      <c r="L273" s="55"/>
      <c r="M273" s="55"/>
      <c r="N273" s="55"/>
      <c r="O273" s="55"/>
      <c r="P273" s="55"/>
      <c r="Q273" s="18"/>
      <c r="R273" s="18"/>
      <c r="S273" s="55"/>
      <c r="T273" s="55"/>
      <c r="U273" s="18"/>
      <c r="V273" s="18"/>
      <c r="W273" s="18"/>
      <c r="X273" s="18"/>
      <c r="Y273" s="18"/>
      <c r="Z273" s="18"/>
      <c r="AA273" s="55"/>
      <c r="AB273" s="18"/>
      <c r="AC273" s="18"/>
      <c r="AD273" s="18"/>
      <c r="AE273" s="18"/>
    </row>
    <row r="274" spans="1:31" ht="12" customHeight="1">
      <c r="A274" s="55"/>
      <c r="B274" s="55"/>
      <c r="C274" s="55"/>
      <c r="D274" s="55"/>
      <c r="E274" s="55"/>
      <c r="F274" s="55"/>
      <c r="G274" s="55"/>
      <c r="H274" s="56"/>
      <c r="I274" s="55"/>
      <c r="J274" s="55"/>
      <c r="K274" s="55"/>
      <c r="L274" s="55"/>
      <c r="M274" s="55"/>
      <c r="N274" s="55"/>
      <c r="O274" s="55"/>
      <c r="P274" s="55"/>
      <c r="Q274" s="18"/>
      <c r="R274" s="18"/>
      <c r="S274" s="55"/>
      <c r="T274" s="55"/>
      <c r="U274" s="18"/>
      <c r="V274" s="18"/>
      <c r="W274" s="18"/>
      <c r="X274" s="18"/>
      <c r="Y274" s="18"/>
      <c r="Z274" s="18"/>
      <c r="AA274" s="55"/>
      <c r="AB274" s="18"/>
      <c r="AC274" s="18"/>
      <c r="AD274" s="18"/>
      <c r="AE274" s="18"/>
    </row>
    <row r="275" spans="1:31" ht="12" customHeight="1">
      <c r="A275" s="55"/>
      <c r="B275" s="55"/>
      <c r="C275" s="55"/>
      <c r="D275" s="55"/>
      <c r="E275" s="55"/>
      <c r="F275" s="55"/>
      <c r="G275" s="55"/>
      <c r="H275" s="56"/>
      <c r="I275" s="55"/>
      <c r="J275" s="55"/>
      <c r="K275" s="55"/>
      <c r="L275" s="55"/>
      <c r="M275" s="55"/>
      <c r="N275" s="55"/>
      <c r="O275" s="55"/>
      <c r="P275" s="55"/>
      <c r="Q275" s="18"/>
      <c r="R275" s="18"/>
      <c r="S275" s="55"/>
      <c r="T275" s="55"/>
      <c r="U275" s="18"/>
      <c r="V275" s="18"/>
      <c r="W275" s="18"/>
      <c r="X275" s="18"/>
      <c r="Y275" s="18"/>
      <c r="Z275" s="18"/>
      <c r="AA275" s="55"/>
      <c r="AB275" s="18"/>
      <c r="AC275" s="18"/>
      <c r="AD275" s="18"/>
      <c r="AE275" s="18"/>
    </row>
    <row r="276" spans="1:31" ht="12" customHeight="1">
      <c r="A276" s="55"/>
      <c r="B276" s="55"/>
      <c r="C276" s="55"/>
      <c r="D276" s="55"/>
      <c r="E276" s="55"/>
      <c r="F276" s="55"/>
      <c r="G276" s="55"/>
      <c r="H276" s="56"/>
      <c r="I276" s="55"/>
      <c r="J276" s="55"/>
      <c r="K276" s="55"/>
      <c r="L276" s="55"/>
      <c r="M276" s="55"/>
      <c r="N276" s="55"/>
      <c r="O276" s="55"/>
      <c r="P276" s="55"/>
      <c r="Q276" s="18"/>
      <c r="R276" s="18"/>
      <c r="S276" s="55"/>
      <c r="T276" s="55"/>
      <c r="U276" s="18"/>
      <c r="V276" s="18"/>
      <c r="W276" s="18"/>
      <c r="X276" s="18"/>
      <c r="Y276" s="18"/>
      <c r="Z276" s="18"/>
      <c r="AA276" s="55"/>
      <c r="AB276" s="18"/>
      <c r="AC276" s="18"/>
      <c r="AD276" s="18"/>
      <c r="AE276" s="18"/>
    </row>
    <row r="277" spans="1:31" ht="12" customHeight="1">
      <c r="A277" s="55"/>
      <c r="B277" s="55"/>
      <c r="C277" s="55"/>
      <c r="D277" s="55"/>
      <c r="E277" s="55"/>
      <c r="F277" s="55"/>
      <c r="G277" s="55"/>
      <c r="H277" s="56"/>
      <c r="I277" s="55"/>
      <c r="J277" s="55"/>
      <c r="K277" s="55"/>
      <c r="L277" s="55"/>
      <c r="M277" s="55"/>
      <c r="N277" s="55"/>
      <c r="O277" s="55"/>
      <c r="P277" s="55"/>
      <c r="Q277" s="18"/>
      <c r="R277" s="18"/>
      <c r="S277" s="55"/>
      <c r="T277" s="55"/>
      <c r="U277" s="18"/>
      <c r="V277" s="18"/>
      <c r="W277" s="18"/>
      <c r="X277" s="18"/>
      <c r="Y277" s="18"/>
      <c r="Z277" s="18"/>
      <c r="AA277" s="55"/>
      <c r="AB277" s="18"/>
      <c r="AC277" s="18"/>
      <c r="AD277" s="18"/>
      <c r="AE277" s="18"/>
    </row>
    <row r="278" spans="1:31" ht="12" customHeight="1">
      <c r="A278" s="55"/>
      <c r="B278" s="55"/>
      <c r="C278" s="55"/>
      <c r="D278" s="55"/>
      <c r="E278" s="55"/>
      <c r="F278" s="55"/>
      <c r="G278" s="55"/>
      <c r="H278" s="56"/>
      <c r="I278" s="55"/>
      <c r="J278" s="55"/>
      <c r="K278" s="55"/>
      <c r="L278" s="55"/>
      <c r="M278" s="55"/>
      <c r="N278" s="55"/>
      <c r="O278" s="55"/>
      <c r="P278" s="55"/>
      <c r="Q278" s="18"/>
      <c r="R278" s="18"/>
      <c r="S278" s="55"/>
      <c r="T278" s="55"/>
      <c r="U278" s="18"/>
      <c r="V278" s="18"/>
      <c r="W278" s="18"/>
      <c r="X278" s="18"/>
      <c r="Y278" s="18"/>
      <c r="Z278" s="18"/>
      <c r="AA278" s="55"/>
      <c r="AB278" s="18"/>
      <c r="AC278" s="18"/>
      <c r="AD278" s="18"/>
      <c r="AE278" s="18"/>
    </row>
    <row r="279" spans="1:31" ht="12" customHeight="1">
      <c r="A279" s="55"/>
      <c r="B279" s="55"/>
      <c r="C279" s="55"/>
      <c r="D279" s="55"/>
      <c r="E279" s="55"/>
      <c r="F279" s="55"/>
      <c r="G279" s="55"/>
      <c r="H279" s="56"/>
      <c r="I279" s="55"/>
      <c r="J279" s="55"/>
      <c r="K279" s="55"/>
      <c r="L279" s="55"/>
      <c r="M279" s="55"/>
      <c r="N279" s="55"/>
      <c r="O279" s="55"/>
      <c r="P279" s="55"/>
      <c r="Q279" s="18"/>
      <c r="R279" s="18"/>
      <c r="S279" s="55"/>
      <c r="T279" s="55"/>
      <c r="U279" s="18"/>
      <c r="V279" s="18"/>
      <c r="W279" s="18"/>
      <c r="X279" s="18"/>
      <c r="Y279" s="18"/>
      <c r="Z279" s="18"/>
      <c r="AA279" s="55"/>
      <c r="AB279" s="18"/>
      <c r="AC279" s="18"/>
      <c r="AD279" s="18"/>
      <c r="AE279" s="18"/>
    </row>
    <row r="280" spans="1:31" ht="12" customHeight="1">
      <c r="A280" s="55"/>
      <c r="B280" s="55"/>
      <c r="C280" s="55"/>
      <c r="D280" s="55"/>
      <c r="E280" s="55"/>
      <c r="F280" s="55"/>
      <c r="G280" s="55"/>
      <c r="H280" s="56"/>
      <c r="I280" s="55"/>
      <c r="J280" s="55"/>
      <c r="K280" s="55"/>
      <c r="L280" s="55"/>
      <c r="M280" s="55"/>
      <c r="N280" s="55"/>
      <c r="O280" s="55"/>
      <c r="P280" s="55"/>
      <c r="Q280" s="18"/>
      <c r="R280" s="18"/>
      <c r="S280" s="55"/>
      <c r="T280" s="55"/>
      <c r="U280" s="18"/>
      <c r="V280" s="18"/>
      <c r="W280" s="18"/>
      <c r="X280" s="18"/>
      <c r="Y280" s="18"/>
      <c r="Z280" s="18"/>
      <c r="AA280" s="55"/>
      <c r="AB280" s="18"/>
      <c r="AC280" s="18"/>
      <c r="AD280" s="18"/>
      <c r="AE280" s="18"/>
    </row>
    <row r="281" spans="1:31" ht="12" customHeight="1">
      <c r="A281" s="55"/>
      <c r="B281" s="55"/>
      <c r="C281" s="55"/>
      <c r="D281" s="55"/>
      <c r="E281" s="55"/>
      <c r="F281" s="55"/>
      <c r="G281" s="55"/>
      <c r="H281" s="56"/>
      <c r="I281" s="55"/>
      <c r="J281" s="55"/>
      <c r="K281" s="55"/>
      <c r="L281" s="55"/>
      <c r="M281" s="55"/>
      <c r="N281" s="55"/>
      <c r="O281" s="55"/>
      <c r="P281" s="55"/>
      <c r="Q281" s="18"/>
      <c r="R281" s="18"/>
      <c r="S281" s="55"/>
      <c r="T281" s="55"/>
      <c r="U281" s="18"/>
      <c r="V281" s="18"/>
      <c r="W281" s="18"/>
      <c r="X281" s="18"/>
      <c r="Y281" s="18"/>
      <c r="Z281" s="18"/>
      <c r="AA281" s="55"/>
      <c r="AB281" s="18"/>
      <c r="AC281" s="18"/>
      <c r="AD281" s="18"/>
      <c r="AE281" s="18"/>
    </row>
    <row r="282" spans="1:31" ht="12" customHeight="1">
      <c r="A282" s="55"/>
      <c r="B282" s="55"/>
      <c r="C282" s="55"/>
      <c r="D282" s="55"/>
      <c r="E282" s="55"/>
      <c r="F282" s="55"/>
      <c r="G282" s="55"/>
      <c r="H282" s="56"/>
      <c r="I282" s="55"/>
      <c r="J282" s="55"/>
      <c r="K282" s="55"/>
      <c r="L282" s="55"/>
      <c r="M282" s="55"/>
      <c r="N282" s="55"/>
      <c r="O282" s="55"/>
      <c r="P282" s="55"/>
      <c r="Q282" s="18"/>
      <c r="R282" s="18"/>
      <c r="S282" s="55"/>
      <c r="T282" s="55"/>
      <c r="U282" s="18"/>
      <c r="V282" s="18"/>
      <c r="W282" s="18"/>
      <c r="X282" s="18"/>
      <c r="Y282" s="18"/>
      <c r="Z282" s="18"/>
      <c r="AA282" s="55"/>
      <c r="AB282" s="18"/>
      <c r="AC282" s="18"/>
      <c r="AD282" s="18"/>
      <c r="AE282" s="18"/>
    </row>
    <row r="283" spans="1:31" ht="12" customHeight="1">
      <c r="A283" s="55"/>
      <c r="B283" s="55"/>
      <c r="C283" s="55"/>
      <c r="D283" s="55"/>
      <c r="E283" s="55"/>
      <c r="F283" s="55"/>
      <c r="G283" s="55"/>
      <c r="H283" s="56"/>
      <c r="I283" s="55"/>
      <c r="J283" s="55"/>
      <c r="K283" s="55"/>
      <c r="L283" s="55"/>
      <c r="M283" s="55"/>
      <c r="N283" s="55"/>
      <c r="O283" s="55"/>
      <c r="P283" s="55"/>
      <c r="Q283" s="18"/>
      <c r="R283" s="18"/>
      <c r="S283" s="55"/>
      <c r="T283" s="55"/>
      <c r="U283" s="18"/>
      <c r="V283" s="18"/>
      <c r="W283" s="18"/>
      <c r="X283" s="18"/>
      <c r="Y283" s="18"/>
      <c r="Z283" s="18"/>
      <c r="AA283" s="55"/>
      <c r="AB283" s="18"/>
      <c r="AC283" s="18"/>
      <c r="AD283" s="18"/>
      <c r="AE283" s="18"/>
    </row>
    <row r="284" spans="1:31" ht="12" customHeight="1">
      <c r="A284" s="55"/>
      <c r="B284" s="55"/>
      <c r="C284" s="55"/>
      <c r="D284" s="55"/>
      <c r="E284" s="55"/>
      <c r="F284" s="55"/>
      <c r="G284" s="55"/>
      <c r="H284" s="56"/>
      <c r="I284" s="55"/>
      <c r="J284" s="55"/>
      <c r="K284" s="55"/>
      <c r="L284" s="55"/>
      <c r="M284" s="55"/>
      <c r="N284" s="55"/>
      <c r="O284" s="55"/>
      <c r="P284" s="55"/>
      <c r="Q284" s="18"/>
      <c r="R284" s="18"/>
      <c r="S284" s="55"/>
      <c r="T284" s="55"/>
      <c r="U284" s="18"/>
      <c r="V284" s="18"/>
      <c r="W284" s="18"/>
      <c r="X284" s="18"/>
      <c r="Y284" s="18"/>
      <c r="Z284" s="18"/>
      <c r="AA284" s="55"/>
      <c r="AB284" s="18"/>
      <c r="AC284" s="18"/>
      <c r="AD284" s="18"/>
      <c r="AE284" s="18"/>
    </row>
    <row r="285" spans="1:31" ht="12" customHeight="1">
      <c r="A285" s="55"/>
      <c r="B285" s="55"/>
      <c r="C285" s="55"/>
      <c r="D285" s="55"/>
      <c r="E285" s="55"/>
      <c r="F285" s="55"/>
      <c r="G285" s="55"/>
      <c r="H285" s="56"/>
      <c r="I285" s="55"/>
      <c r="J285" s="55"/>
      <c r="K285" s="55"/>
      <c r="L285" s="55"/>
      <c r="M285" s="55"/>
      <c r="N285" s="55"/>
      <c r="O285" s="55"/>
      <c r="P285" s="55"/>
      <c r="Q285" s="18"/>
      <c r="R285" s="18"/>
      <c r="S285" s="55"/>
      <c r="T285" s="55"/>
      <c r="U285" s="18"/>
      <c r="V285" s="18"/>
      <c r="W285" s="18"/>
      <c r="X285" s="18"/>
      <c r="Y285" s="18"/>
      <c r="Z285" s="18"/>
      <c r="AA285" s="55"/>
      <c r="AB285" s="18"/>
      <c r="AC285" s="18"/>
      <c r="AD285" s="18"/>
      <c r="AE285" s="18"/>
    </row>
    <row r="286" spans="1:31" ht="12" customHeight="1">
      <c r="A286" s="55"/>
      <c r="B286" s="55"/>
      <c r="C286" s="55"/>
      <c r="D286" s="55"/>
      <c r="E286" s="55"/>
      <c r="F286" s="55"/>
      <c r="G286" s="55"/>
      <c r="H286" s="56"/>
      <c r="I286" s="55"/>
      <c r="J286" s="55"/>
      <c r="K286" s="55"/>
      <c r="L286" s="55"/>
      <c r="M286" s="55"/>
      <c r="N286" s="55"/>
      <c r="O286" s="55"/>
      <c r="P286" s="55"/>
      <c r="Q286" s="18"/>
      <c r="R286" s="18"/>
      <c r="S286" s="55"/>
      <c r="T286" s="55"/>
      <c r="U286" s="18"/>
      <c r="V286" s="18"/>
      <c r="W286" s="18"/>
      <c r="X286" s="18"/>
      <c r="Y286" s="18"/>
      <c r="Z286" s="18"/>
      <c r="AA286" s="55"/>
      <c r="AB286" s="18"/>
      <c r="AC286" s="18"/>
      <c r="AD286" s="18"/>
      <c r="AE286" s="18"/>
    </row>
    <row r="287" spans="1:31" ht="12" customHeight="1">
      <c r="A287" s="55"/>
      <c r="B287" s="55"/>
      <c r="C287" s="55"/>
      <c r="D287" s="55"/>
      <c r="E287" s="55"/>
      <c r="F287" s="55"/>
      <c r="G287" s="55"/>
      <c r="H287" s="56"/>
      <c r="I287" s="55"/>
      <c r="J287" s="55"/>
      <c r="K287" s="55"/>
      <c r="L287" s="55"/>
      <c r="M287" s="55"/>
      <c r="N287" s="55"/>
      <c r="O287" s="55"/>
      <c r="P287" s="55"/>
      <c r="Q287" s="18"/>
      <c r="R287" s="18"/>
      <c r="S287" s="55"/>
      <c r="T287" s="55"/>
      <c r="U287" s="18"/>
      <c r="V287" s="18"/>
      <c r="W287" s="18"/>
      <c r="X287" s="18"/>
      <c r="Y287" s="18"/>
      <c r="Z287" s="18"/>
      <c r="AA287" s="55"/>
      <c r="AB287" s="18"/>
      <c r="AC287" s="18"/>
      <c r="AD287" s="18"/>
      <c r="AE287" s="18"/>
    </row>
    <row r="288" spans="1:31" ht="12" customHeight="1">
      <c r="A288" s="55"/>
      <c r="B288" s="55"/>
      <c r="C288" s="55"/>
      <c r="D288" s="55"/>
      <c r="E288" s="55"/>
      <c r="F288" s="55"/>
      <c r="G288" s="55"/>
      <c r="H288" s="56"/>
      <c r="I288" s="55"/>
      <c r="J288" s="55"/>
      <c r="K288" s="55"/>
      <c r="L288" s="55"/>
      <c r="M288" s="55"/>
      <c r="N288" s="55"/>
      <c r="O288" s="55"/>
      <c r="P288" s="55"/>
      <c r="Q288" s="18"/>
      <c r="R288" s="18"/>
      <c r="S288" s="55"/>
      <c r="T288" s="55"/>
      <c r="U288" s="18"/>
      <c r="V288" s="18"/>
      <c r="W288" s="18"/>
      <c r="X288" s="18"/>
      <c r="Y288" s="18"/>
      <c r="Z288" s="18"/>
      <c r="AA288" s="55"/>
      <c r="AB288" s="18"/>
      <c r="AC288" s="18"/>
      <c r="AD288" s="18"/>
      <c r="AE288" s="18"/>
    </row>
    <row r="289" spans="1:31" ht="12" customHeight="1">
      <c r="A289" s="55"/>
      <c r="B289" s="55"/>
      <c r="C289" s="55"/>
      <c r="D289" s="55"/>
      <c r="E289" s="55"/>
      <c r="F289" s="55"/>
      <c r="G289" s="55"/>
      <c r="H289" s="56"/>
      <c r="I289" s="55"/>
      <c r="J289" s="55"/>
      <c r="K289" s="55"/>
      <c r="L289" s="55"/>
      <c r="M289" s="55"/>
      <c r="N289" s="55"/>
      <c r="O289" s="55"/>
      <c r="P289" s="55"/>
      <c r="Q289" s="18"/>
      <c r="R289" s="18"/>
      <c r="S289" s="55"/>
      <c r="T289" s="55"/>
      <c r="U289" s="18"/>
      <c r="V289" s="18"/>
      <c r="W289" s="18"/>
      <c r="X289" s="18"/>
      <c r="Y289" s="18"/>
      <c r="Z289" s="18"/>
      <c r="AA289" s="55"/>
      <c r="AB289" s="18"/>
      <c r="AC289" s="18"/>
      <c r="AD289" s="18"/>
      <c r="AE289" s="18"/>
    </row>
    <row r="290" spans="1:31" ht="12" customHeight="1">
      <c r="A290" s="55"/>
      <c r="B290" s="55"/>
      <c r="C290" s="55"/>
      <c r="D290" s="55"/>
      <c r="E290" s="55"/>
      <c r="F290" s="55"/>
      <c r="G290" s="55"/>
      <c r="H290" s="56"/>
      <c r="I290" s="55"/>
      <c r="J290" s="55"/>
      <c r="K290" s="55"/>
      <c r="L290" s="55"/>
      <c r="M290" s="55"/>
      <c r="N290" s="55"/>
      <c r="O290" s="55"/>
      <c r="P290" s="55"/>
      <c r="Q290" s="18"/>
      <c r="R290" s="18"/>
      <c r="S290" s="55"/>
      <c r="T290" s="55"/>
      <c r="U290" s="18"/>
      <c r="V290" s="18"/>
      <c r="W290" s="18"/>
      <c r="X290" s="18"/>
      <c r="Y290" s="18"/>
      <c r="Z290" s="18"/>
      <c r="AA290" s="55"/>
      <c r="AB290" s="18"/>
      <c r="AC290" s="18"/>
      <c r="AD290" s="18"/>
      <c r="AE290" s="18"/>
    </row>
    <row r="291" spans="1:31" ht="12" customHeight="1">
      <c r="A291" s="55"/>
      <c r="B291" s="55"/>
      <c r="C291" s="55"/>
      <c r="D291" s="55"/>
      <c r="E291" s="55"/>
      <c r="F291" s="55"/>
      <c r="G291" s="55"/>
      <c r="H291" s="56"/>
      <c r="I291" s="55"/>
      <c r="J291" s="55"/>
      <c r="K291" s="55"/>
      <c r="L291" s="55"/>
      <c r="M291" s="55"/>
      <c r="N291" s="55"/>
      <c r="O291" s="55"/>
      <c r="P291" s="55"/>
      <c r="Q291" s="18"/>
      <c r="R291" s="18"/>
      <c r="S291" s="55"/>
      <c r="T291" s="55"/>
      <c r="U291" s="18"/>
      <c r="V291" s="18"/>
      <c r="W291" s="18"/>
      <c r="X291" s="18"/>
      <c r="Y291" s="18"/>
      <c r="Z291" s="18"/>
      <c r="AA291" s="55"/>
      <c r="AB291" s="18"/>
      <c r="AC291" s="18"/>
      <c r="AD291" s="18"/>
      <c r="AE291" s="18"/>
    </row>
    <row r="292" spans="1:31" ht="12" customHeight="1">
      <c r="A292" s="55"/>
      <c r="B292" s="55"/>
      <c r="C292" s="55"/>
      <c r="D292" s="55"/>
      <c r="E292" s="55"/>
      <c r="F292" s="55"/>
      <c r="G292" s="55"/>
      <c r="H292" s="56"/>
      <c r="I292" s="55"/>
      <c r="J292" s="55"/>
      <c r="K292" s="55"/>
      <c r="L292" s="55"/>
      <c r="M292" s="55"/>
      <c r="N292" s="55"/>
      <c r="O292" s="55"/>
      <c r="P292" s="55"/>
      <c r="Q292" s="18"/>
      <c r="R292" s="18"/>
      <c r="S292" s="55"/>
      <c r="T292" s="55"/>
      <c r="U292" s="18"/>
      <c r="V292" s="18"/>
      <c r="W292" s="18"/>
      <c r="X292" s="18"/>
      <c r="Y292" s="18"/>
      <c r="Z292" s="18"/>
      <c r="AA292" s="55"/>
      <c r="AB292" s="18"/>
      <c r="AC292" s="18"/>
      <c r="AD292" s="18"/>
      <c r="AE292" s="18"/>
    </row>
    <row r="293" spans="1:31" ht="12" customHeight="1">
      <c r="A293" s="55"/>
      <c r="B293" s="55"/>
      <c r="C293" s="55"/>
      <c r="D293" s="55"/>
      <c r="E293" s="55"/>
      <c r="F293" s="55"/>
      <c r="G293" s="55"/>
      <c r="H293" s="56"/>
      <c r="I293" s="55"/>
      <c r="J293" s="55"/>
      <c r="K293" s="55"/>
      <c r="L293" s="55"/>
      <c r="M293" s="55"/>
      <c r="N293" s="55"/>
      <c r="O293" s="55"/>
      <c r="P293" s="55"/>
      <c r="Q293" s="18"/>
      <c r="R293" s="18"/>
      <c r="S293" s="55"/>
      <c r="T293" s="55"/>
      <c r="U293" s="18"/>
      <c r="V293" s="18"/>
      <c r="W293" s="18"/>
      <c r="X293" s="18"/>
      <c r="Y293" s="18"/>
      <c r="Z293" s="18"/>
      <c r="AA293" s="55"/>
      <c r="AB293" s="18"/>
      <c r="AC293" s="18"/>
      <c r="AD293" s="18"/>
      <c r="AE293" s="18"/>
    </row>
    <row r="294" spans="1:31" ht="12" customHeight="1">
      <c r="A294" s="55"/>
      <c r="B294" s="55"/>
      <c r="C294" s="55"/>
      <c r="D294" s="55"/>
      <c r="E294" s="55"/>
      <c r="F294" s="55"/>
      <c r="G294" s="55"/>
      <c r="H294" s="56"/>
      <c r="I294" s="55"/>
      <c r="J294" s="55"/>
      <c r="K294" s="55"/>
      <c r="L294" s="55"/>
      <c r="M294" s="55"/>
      <c r="N294" s="55"/>
      <c r="O294" s="55"/>
      <c r="P294" s="55"/>
      <c r="Q294" s="18"/>
      <c r="R294" s="18"/>
      <c r="S294" s="55"/>
      <c r="T294" s="55"/>
      <c r="U294" s="18"/>
      <c r="V294" s="18"/>
      <c r="W294" s="18"/>
      <c r="X294" s="18"/>
      <c r="Y294" s="18"/>
      <c r="Z294" s="18"/>
      <c r="AA294" s="55"/>
      <c r="AB294" s="18"/>
      <c r="AC294" s="18"/>
      <c r="AD294" s="18"/>
      <c r="AE294" s="18"/>
    </row>
    <row r="295" spans="1:31" ht="12" customHeight="1">
      <c r="A295" s="55"/>
      <c r="B295" s="55"/>
      <c r="C295" s="55"/>
      <c r="D295" s="55"/>
      <c r="E295" s="55"/>
      <c r="F295" s="55"/>
      <c r="G295" s="55"/>
      <c r="H295" s="56"/>
      <c r="I295" s="55"/>
      <c r="J295" s="55"/>
      <c r="K295" s="55"/>
      <c r="L295" s="55"/>
      <c r="M295" s="55"/>
      <c r="N295" s="55"/>
      <c r="O295" s="55"/>
      <c r="P295" s="55"/>
      <c r="Q295" s="18"/>
      <c r="R295" s="18"/>
      <c r="S295" s="55"/>
      <c r="T295" s="55"/>
      <c r="U295" s="18"/>
      <c r="V295" s="18"/>
      <c r="W295" s="18"/>
      <c r="X295" s="18"/>
      <c r="Y295" s="18"/>
      <c r="Z295" s="18"/>
      <c r="AA295" s="55"/>
      <c r="AB295" s="18"/>
      <c r="AC295" s="18"/>
      <c r="AD295" s="18"/>
      <c r="AE295" s="18"/>
    </row>
    <row r="296" spans="1:31" ht="12" customHeight="1">
      <c r="A296" s="55"/>
      <c r="B296" s="55"/>
      <c r="C296" s="55"/>
      <c r="D296" s="55"/>
      <c r="E296" s="55"/>
      <c r="F296" s="55"/>
      <c r="G296" s="55"/>
      <c r="H296" s="56"/>
      <c r="I296" s="55"/>
      <c r="J296" s="55"/>
      <c r="K296" s="55"/>
      <c r="L296" s="55"/>
      <c r="M296" s="55"/>
      <c r="N296" s="55"/>
      <c r="O296" s="55"/>
      <c r="P296" s="55"/>
      <c r="Q296" s="18"/>
      <c r="R296" s="18"/>
      <c r="S296" s="55"/>
      <c r="T296" s="55"/>
      <c r="U296" s="18"/>
      <c r="V296" s="18"/>
      <c r="W296" s="18"/>
      <c r="X296" s="18"/>
      <c r="Y296" s="18"/>
      <c r="Z296" s="18"/>
      <c r="AA296" s="55"/>
      <c r="AB296" s="18"/>
      <c r="AC296" s="18"/>
      <c r="AD296" s="18"/>
      <c r="AE296" s="18"/>
    </row>
    <row r="297" spans="1:31" ht="12" customHeight="1">
      <c r="A297" s="55"/>
      <c r="B297" s="55"/>
      <c r="C297" s="55"/>
      <c r="D297" s="55"/>
      <c r="E297" s="55"/>
      <c r="F297" s="55"/>
      <c r="G297" s="55"/>
      <c r="H297" s="56"/>
      <c r="I297" s="55"/>
      <c r="J297" s="55"/>
      <c r="K297" s="55"/>
      <c r="L297" s="55"/>
      <c r="M297" s="55"/>
      <c r="N297" s="55"/>
      <c r="O297" s="55"/>
      <c r="P297" s="55"/>
      <c r="Q297" s="18"/>
      <c r="R297" s="18"/>
      <c r="S297" s="55"/>
      <c r="T297" s="55"/>
      <c r="U297" s="18"/>
      <c r="V297" s="18"/>
      <c r="W297" s="18"/>
      <c r="X297" s="18"/>
      <c r="Y297" s="18"/>
      <c r="Z297" s="18"/>
      <c r="AA297" s="55"/>
      <c r="AB297" s="18"/>
      <c r="AC297" s="18"/>
      <c r="AD297" s="18"/>
      <c r="AE297" s="18"/>
    </row>
    <row r="298" spans="1:31" ht="12" customHeight="1">
      <c r="A298" s="55"/>
      <c r="B298" s="55"/>
      <c r="C298" s="55"/>
      <c r="D298" s="55"/>
      <c r="E298" s="55"/>
      <c r="F298" s="55"/>
      <c r="G298" s="55"/>
      <c r="H298" s="56"/>
      <c r="I298" s="55"/>
      <c r="J298" s="55"/>
      <c r="K298" s="55"/>
      <c r="L298" s="55"/>
      <c r="M298" s="55"/>
      <c r="N298" s="55"/>
      <c r="O298" s="55"/>
      <c r="P298" s="55"/>
      <c r="Q298" s="18"/>
      <c r="R298" s="18"/>
      <c r="S298" s="55"/>
      <c r="T298" s="55"/>
      <c r="U298" s="18"/>
      <c r="V298" s="18"/>
      <c r="W298" s="18"/>
      <c r="X298" s="18"/>
      <c r="Y298" s="18"/>
      <c r="Z298" s="18"/>
      <c r="AA298" s="55"/>
      <c r="AB298" s="18"/>
      <c r="AC298" s="18"/>
      <c r="AD298" s="18"/>
      <c r="AE298" s="18"/>
    </row>
    <row r="299" spans="1:31" ht="12" customHeight="1">
      <c r="A299" s="55"/>
      <c r="B299" s="55"/>
      <c r="C299" s="55"/>
      <c r="D299" s="55"/>
      <c r="E299" s="55"/>
      <c r="F299" s="55"/>
      <c r="G299" s="55"/>
      <c r="H299" s="56"/>
      <c r="I299" s="55"/>
      <c r="J299" s="55"/>
      <c r="K299" s="55"/>
      <c r="L299" s="55"/>
      <c r="M299" s="55"/>
      <c r="N299" s="55"/>
      <c r="O299" s="55"/>
      <c r="P299" s="55"/>
      <c r="Q299" s="18"/>
      <c r="R299" s="18"/>
      <c r="S299" s="55"/>
      <c r="T299" s="55"/>
      <c r="U299" s="18"/>
      <c r="V299" s="18"/>
      <c r="W299" s="18"/>
      <c r="X299" s="18"/>
      <c r="Y299" s="18"/>
      <c r="Z299" s="18"/>
      <c r="AA299" s="55"/>
      <c r="AB299" s="18"/>
      <c r="AC299" s="18"/>
      <c r="AD299" s="18"/>
      <c r="AE299" s="18"/>
    </row>
    <row r="300" spans="1:31" ht="12" customHeight="1">
      <c r="A300" s="55"/>
      <c r="B300" s="55"/>
      <c r="C300" s="55"/>
      <c r="D300" s="55"/>
      <c r="E300" s="55"/>
      <c r="F300" s="55"/>
      <c r="G300" s="55"/>
      <c r="H300" s="56"/>
      <c r="I300" s="55"/>
      <c r="J300" s="55"/>
      <c r="K300" s="55"/>
      <c r="L300" s="55"/>
      <c r="M300" s="55"/>
      <c r="N300" s="55"/>
      <c r="O300" s="55"/>
      <c r="P300" s="55"/>
      <c r="Q300" s="18"/>
      <c r="R300" s="18"/>
      <c r="S300" s="55"/>
      <c r="T300" s="55"/>
      <c r="U300" s="18"/>
      <c r="V300" s="18"/>
      <c r="W300" s="18"/>
      <c r="X300" s="18"/>
      <c r="Y300" s="18"/>
      <c r="Z300" s="18"/>
      <c r="AA300" s="55"/>
      <c r="AB300" s="18"/>
      <c r="AC300" s="18"/>
      <c r="AD300" s="18"/>
      <c r="AE300" s="18"/>
    </row>
    <row r="301" spans="1:31" ht="12" customHeight="1">
      <c r="A301" s="55"/>
      <c r="B301" s="55"/>
      <c r="C301" s="55"/>
      <c r="D301" s="55"/>
      <c r="E301" s="55"/>
      <c r="F301" s="55"/>
      <c r="G301" s="55"/>
      <c r="H301" s="56"/>
      <c r="I301" s="55"/>
      <c r="J301" s="55"/>
      <c r="K301" s="55"/>
      <c r="L301" s="55"/>
      <c r="M301" s="55"/>
      <c r="N301" s="55"/>
      <c r="O301" s="55"/>
      <c r="P301" s="55"/>
      <c r="Q301" s="18"/>
      <c r="R301" s="18"/>
      <c r="S301" s="55"/>
      <c r="T301" s="55"/>
      <c r="U301" s="18"/>
      <c r="V301" s="18"/>
      <c r="W301" s="18"/>
      <c r="X301" s="18"/>
      <c r="Y301" s="18"/>
      <c r="Z301" s="18"/>
      <c r="AA301" s="55"/>
      <c r="AB301" s="18"/>
      <c r="AC301" s="18"/>
      <c r="AD301" s="18"/>
      <c r="AE301" s="18"/>
    </row>
    <row r="302" spans="1:31" ht="12" customHeight="1">
      <c r="A302" s="55"/>
      <c r="B302" s="55"/>
      <c r="C302" s="55"/>
      <c r="D302" s="55"/>
      <c r="E302" s="55"/>
      <c r="F302" s="55"/>
      <c r="G302" s="55"/>
      <c r="H302" s="56"/>
      <c r="I302" s="55"/>
      <c r="J302" s="55"/>
      <c r="K302" s="55"/>
      <c r="L302" s="55"/>
      <c r="M302" s="55"/>
      <c r="N302" s="55"/>
      <c r="O302" s="55"/>
      <c r="P302" s="55"/>
      <c r="Q302" s="18"/>
      <c r="R302" s="18"/>
      <c r="S302" s="55"/>
      <c r="T302" s="55"/>
      <c r="U302" s="18"/>
      <c r="V302" s="18"/>
      <c r="W302" s="18"/>
      <c r="X302" s="18"/>
      <c r="Y302" s="18"/>
      <c r="Z302" s="18"/>
      <c r="AA302" s="55"/>
      <c r="AB302" s="18"/>
      <c r="AC302" s="18"/>
      <c r="AD302" s="18"/>
      <c r="AE302" s="18"/>
    </row>
    <row r="303" spans="1:31" ht="12" customHeight="1">
      <c r="A303" s="55"/>
      <c r="B303" s="55"/>
      <c r="C303" s="55"/>
      <c r="D303" s="55"/>
      <c r="E303" s="55"/>
      <c r="F303" s="55"/>
      <c r="G303" s="55"/>
      <c r="H303" s="56"/>
      <c r="I303" s="55"/>
      <c r="J303" s="55"/>
      <c r="K303" s="55"/>
      <c r="L303" s="55"/>
      <c r="M303" s="55"/>
      <c r="N303" s="55"/>
      <c r="O303" s="55"/>
      <c r="P303" s="55"/>
      <c r="Q303" s="18"/>
      <c r="R303" s="18"/>
      <c r="S303" s="55"/>
      <c r="T303" s="55"/>
      <c r="U303" s="18"/>
      <c r="V303" s="18"/>
      <c r="W303" s="18"/>
      <c r="X303" s="18"/>
      <c r="Y303" s="18"/>
      <c r="Z303" s="18"/>
      <c r="AA303" s="55"/>
      <c r="AB303" s="18"/>
      <c r="AC303" s="18"/>
      <c r="AD303" s="18"/>
      <c r="AE303" s="18"/>
    </row>
    <row r="304" spans="1:31" ht="12" customHeight="1">
      <c r="A304" s="55"/>
      <c r="B304" s="55"/>
      <c r="C304" s="55"/>
      <c r="D304" s="55"/>
      <c r="E304" s="55"/>
      <c r="F304" s="55"/>
      <c r="G304" s="55"/>
      <c r="H304" s="56"/>
      <c r="I304" s="55"/>
      <c r="J304" s="55"/>
      <c r="K304" s="55"/>
      <c r="L304" s="55"/>
      <c r="M304" s="55"/>
      <c r="N304" s="55"/>
      <c r="O304" s="55"/>
      <c r="P304" s="55"/>
      <c r="Q304" s="18"/>
      <c r="R304" s="18"/>
      <c r="S304" s="55"/>
      <c r="T304" s="55"/>
      <c r="U304" s="18"/>
      <c r="V304" s="18"/>
      <c r="W304" s="18"/>
      <c r="X304" s="18"/>
      <c r="Y304" s="18"/>
      <c r="Z304" s="18"/>
      <c r="AA304" s="55"/>
      <c r="AB304" s="18"/>
      <c r="AC304" s="18"/>
      <c r="AD304" s="18"/>
      <c r="AE304" s="18"/>
    </row>
    <row r="305" spans="1:31" ht="12" customHeight="1">
      <c r="A305" s="55"/>
      <c r="B305" s="55"/>
      <c r="C305" s="55"/>
      <c r="D305" s="55"/>
      <c r="E305" s="55"/>
      <c r="F305" s="55"/>
      <c r="G305" s="55"/>
      <c r="H305" s="56"/>
      <c r="I305" s="55"/>
      <c r="J305" s="55"/>
      <c r="K305" s="55"/>
      <c r="L305" s="55"/>
      <c r="M305" s="55"/>
      <c r="N305" s="55"/>
      <c r="O305" s="55"/>
      <c r="P305" s="55"/>
      <c r="Q305" s="18"/>
      <c r="R305" s="18"/>
      <c r="S305" s="55"/>
      <c r="T305" s="55"/>
      <c r="U305" s="18"/>
      <c r="V305" s="18"/>
      <c r="W305" s="18"/>
      <c r="X305" s="18"/>
      <c r="Y305" s="18"/>
      <c r="Z305" s="18"/>
      <c r="AA305" s="55"/>
      <c r="AB305" s="18"/>
      <c r="AC305" s="18"/>
      <c r="AD305" s="18"/>
      <c r="AE305" s="18"/>
    </row>
    <row r="306" spans="1:31" ht="12" customHeight="1">
      <c r="A306" s="55"/>
      <c r="B306" s="55"/>
      <c r="C306" s="55"/>
      <c r="D306" s="55"/>
      <c r="E306" s="55"/>
      <c r="F306" s="55"/>
      <c r="G306" s="55"/>
      <c r="H306" s="56"/>
      <c r="I306" s="55"/>
      <c r="J306" s="55"/>
      <c r="K306" s="55"/>
      <c r="L306" s="55"/>
      <c r="M306" s="55"/>
      <c r="N306" s="55"/>
      <c r="O306" s="55"/>
      <c r="P306" s="55"/>
      <c r="Q306" s="18"/>
      <c r="R306" s="18"/>
      <c r="S306" s="55"/>
      <c r="T306" s="55"/>
      <c r="U306" s="18"/>
      <c r="V306" s="18"/>
      <c r="W306" s="18"/>
      <c r="X306" s="18"/>
      <c r="Y306" s="18"/>
      <c r="Z306" s="18"/>
      <c r="AA306" s="55"/>
      <c r="AB306" s="18"/>
      <c r="AC306" s="18"/>
      <c r="AD306" s="18"/>
      <c r="AE306" s="18"/>
    </row>
    <row r="307" spans="1:31" ht="12" customHeight="1">
      <c r="A307" s="55"/>
      <c r="B307" s="55"/>
      <c r="C307" s="55"/>
      <c r="D307" s="55"/>
      <c r="E307" s="55"/>
      <c r="F307" s="55"/>
      <c r="G307" s="55"/>
      <c r="H307" s="56"/>
      <c r="I307" s="55"/>
      <c r="J307" s="55"/>
      <c r="K307" s="55"/>
      <c r="L307" s="55"/>
      <c r="M307" s="55"/>
      <c r="N307" s="55"/>
      <c r="O307" s="55"/>
      <c r="P307" s="55"/>
      <c r="Q307" s="18"/>
      <c r="R307" s="18"/>
      <c r="S307" s="55"/>
      <c r="T307" s="55"/>
      <c r="U307" s="18"/>
      <c r="V307" s="18"/>
      <c r="W307" s="18"/>
      <c r="X307" s="18"/>
      <c r="Y307" s="18"/>
      <c r="Z307" s="18"/>
      <c r="AA307" s="55"/>
      <c r="AB307" s="18"/>
      <c r="AC307" s="18"/>
      <c r="AD307" s="18"/>
      <c r="AE307" s="18"/>
    </row>
    <row r="308" spans="1:31" ht="12" customHeight="1">
      <c r="A308" s="55"/>
      <c r="B308" s="55"/>
      <c r="C308" s="55"/>
      <c r="D308" s="55"/>
      <c r="E308" s="55"/>
      <c r="F308" s="55"/>
      <c r="G308" s="55"/>
      <c r="H308" s="56"/>
      <c r="I308" s="55"/>
      <c r="J308" s="55"/>
      <c r="K308" s="55"/>
      <c r="L308" s="55"/>
      <c r="M308" s="55"/>
      <c r="N308" s="55"/>
      <c r="O308" s="55"/>
      <c r="P308" s="55"/>
      <c r="Q308" s="18"/>
      <c r="R308" s="18"/>
      <c r="S308" s="55"/>
      <c r="T308" s="55"/>
      <c r="U308" s="18"/>
      <c r="V308" s="18"/>
      <c r="W308" s="18"/>
      <c r="X308" s="18"/>
      <c r="Y308" s="18"/>
      <c r="Z308" s="18"/>
      <c r="AA308" s="55"/>
      <c r="AB308" s="18"/>
      <c r="AC308" s="18"/>
      <c r="AD308" s="18"/>
      <c r="AE308" s="18"/>
    </row>
    <row r="309" spans="1:31" ht="12" customHeight="1">
      <c r="A309" s="55"/>
      <c r="B309" s="55"/>
      <c r="C309" s="55"/>
      <c r="D309" s="55"/>
      <c r="E309" s="55"/>
      <c r="F309" s="55"/>
      <c r="G309" s="55"/>
      <c r="H309" s="56"/>
      <c r="I309" s="55"/>
      <c r="J309" s="55"/>
      <c r="K309" s="55"/>
      <c r="L309" s="55"/>
      <c r="M309" s="55"/>
      <c r="N309" s="55"/>
      <c r="O309" s="55"/>
      <c r="P309" s="55"/>
      <c r="Q309" s="18"/>
      <c r="R309" s="18"/>
      <c r="S309" s="55"/>
      <c r="T309" s="55"/>
      <c r="U309" s="18"/>
      <c r="V309" s="18"/>
      <c r="W309" s="18"/>
      <c r="X309" s="18"/>
      <c r="Y309" s="18"/>
      <c r="Z309" s="18"/>
      <c r="AA309" s="55"/>
      <c r="AB309" s="18"/>
      <c r="AC309" s="18"/>
      <c r="AD309" s="18"/>
      <c r="AE309" s="18"/>
    </row>
    <row r="310" spans="1:31" ht="12" customHeight="1">
      <c r="A310" s="55"/>
      <c r="B310" s="55"/>
      <c r="C310" s="55"/>
      <c r="D310" s="55"/>
      <c r="E310" s="55"/>
      <c r="F310" s="55"/>
      <c r="G310" s="55"/>
      <c r="H310" s="56"/>
      <c r="I310" s="55"/>
      <c r="J310" s="55"/>
      <c r="K310" s="55"/>
      <c r="L310" s="55"/>
      <c r="M310" s="55"/>
      <c r="N310" s="55"/>
      <c r="O310" s="55"/>
      <c r="P310" s="55"/>
      <c r="Q310" s="18"/>
      <c r="R310" s="18"/>
      <c r="S310" s="55"/>
      <c r="T310" s="55"/>
      <c r="U310" s="18"/>
      <c r="V310" s="18"/>
      <c r="W310" s="18"/>
      <c r="X310" s="18"/>
      <c r="Y310" s="18"/>
      <c r="Z310" s="18"/>
      <c r="AA310" s="55"/>
      <c r="AB310" s="18"/>
      <c r="AC310" s="18"/>
      <c r="AD310" s="18"/>
      <c r="AE310" s="18"/>
    </row>
    <row r="311" spans="1:31" ht="12" customHeight="1">
      <c r="A311" s="55"/>
      <c r="B311" s="55"/>
      <c r="C311" s="55"/>
      <c r="D311" s="55"/>
      <c r="E311" s="55"/>
      <c r="F311" s="55"/>
      <c r="G311" s="55"/>
      <c r="H311" s="56"/>
      <c r="I311" s="55"/>
      <c r="J311" s="55"/>
      <c r="K311" s="55"/>
      <c r="L311" s="55"/>
      <c r="M311" s="55"/>
      <c r="N311" s="55"/>
      <c r="O311" s="55"/>
      <c r="P311" s="55"/>
      <c r="Q311" s="18"/>
      <c r="R311" s="18"/>
      <c r="S311" s="55"/>
      <c r="T311" s="55"/>
      <c r="U311" s="18"/>
      <c r="V311" s="18"/>
      <c r="W311" s="18"/>
      <c r="X311" s="18"/>
      <c r="Y311" s="18"/>
      <c r="Z311" s="18"/>
      <c r="AA311" s="55"/>
      <c r="AB311" s="18"/>
      <c r="AC311" s="18"/>
      <c r="AD311" s="18"/>
      <c r="AE311" s="18"/>
    </row>
    <row r="312" spans="1:31" ht="12" customHeight="1">
      <c r="A312" s="55"/>
      <c r="B312" s="55"/>
      <c r="C312" s="55"/>
      <c r="D312" s="55"/>
      <c r="E312" s="55"/>
      <c r="F312" s="55"/>
      <c r="G312" s="55"/>
      <c r="H312" s="56"/>
      <c r="I312" s="55"/>
      <c r="J312" s="55"/>
      <c r="K312" s="55"/>
      <c r="L312" s="55"/>
      <c r="M312" s="55"/>
      <c r="N312" s="55"/>
      <c r="O312" s="55"/>
      <c r="P312" s="55"/>
      <c r="Q312" s="18"/>
      <c r="R312" s="18"/>
      <c r="S312" s="55"/>
      <c r="T312" s="55"/>
      <c r="U312" s="18"/>
      <c r="V312" s="18"/>
      <c r="W312" s="18"/>
      <c r="X312" s="18"/>
      <c r="Y312" s="18"/>
      <c r="Z312" s="18"/>
      <c r="AA312" s="55"/>
      <c r="AB312" s="18"/>
      <c r="AC312" s="18"/>
      <c r="AD312" s="18"/>
      <c r="AE312" s="18"/>
    </row>
    <row r="313" spans="1:31" ht="12" customHeight="1">
      <c r="A313" s="55"/>
      <c r="B313" s="55"/>
      <c r="C313" s="55"/>
      <c r="D313" s="55"/>
      <c r="E313" s="55"/>
      <c r="F313" s="55"/>
      <c r="G313" s="55"/>
      <c r="H313" s="56"/>
      <c r="I313" s="55"/>
      <c r="J313" s="55"/>
      <c r="K313" s="55"/>
      <c r="L313" s="55"/>
      <c r="M313" s="55"/>
      <c r="N313" s="55"/>
      <c r="O313" s="55"/>
      <c r="P313" s="55"/>
      <c r="Q313" s="18"/>
      <c r="R313" s="18"/>
      <c r="S313" s="55"/>
      <c r="T313" s="55"/>
      <c r="U313" s="18"/>
      <c r="V313" s="18"/>
      <c r="W313" s="18"/>
      <c r="X313" s="18"/>
      <c r="Y313" s="18"/>
      <c r="Z313" s="18"/>
      <c r="AA313" s="55"/>
      <c r="AB313" s="18"/>
      <c r="AC313" s="18"/>
      <c r="AD313" s="18"/>
      <c r="AE313" s="18"/>
    </row>
    <row r="314" spans="1:31" ht="12" customHeight="1">
      <c r="A314" s="55"/>
      <c r="B314" s="55"/>
      <c r="C314" s="55"/>
      <c r="D314" s="55"/>
      <c r="E314" s="55"/>
      <c r="F314" s="55"/>
      <c r="G314" s="55"/>
      <c r="H314" s="56"/>
      <c r="I314" s="55"/>
      <c r="J314" s="55"/>
      <c r="K314" s="55"/>
      <c r="L314" s="55"/>
      <c r="M314" s="55"/>
      <c r="N314" s="55"/>
      <c r="O314" s="55"/>
      <c r="P314" s="55"/>
      <c r="Q314" s="18"/>
      <c r="R314" s="18"/>
      <c r="S314" s="55"/>
      <c r="T314" s="55"/>
      <c r="U314" s="18"/>
      <c r="V314" s="18"/>
      <c r="W314" s="18"/>
      <c r="X314" s="18"/>
      <c r="Y314" s="18"/>
      <c r="Z314" s="18"/>
      <c r="AA314" s="55"/>
      <c r="AB314" s="18"/>
      <c r="AC314" s="18"/>
      <c r="AD314" s="18"/>
      <c r="AE314" s="18"/>
    </row>
    <row r="315" spans="1:31" ht="12" customHeight="1">
      <c r="A315" s="55"/>
      <c r="B315" s="55"/>
      <c r="C315" s="55"/>
      <c r="D315" s="55"/>
      <c r="E315" s="55"/>
      <c r="F315" s="55"/>
      <c r="G315" s="55"/>
      <c r="H315" s="56"/>
      <c r="I315" s="55"/>
      <c r="J315" s="55"/>
      <c r="K315" s="55"/>
      <c r="L315" s="55"/>
      <c r="M315" s="55"/>
      <c r="N315" s="55"/>
      <c r="O315" s="55"/>
      <c r="P315" s="55"/>
      <c r="Q315" s="18"/>
      <c r="R315" s="18"/>
      <c r="S315" s="55"/>
      <c r="T315" s="55"/>
      <c r="U315" s="18"/>
      <c r="V315" s="18"/>
      <c r="W315" s="18"/>
      <c r="X315" s="18"/>
      <c r="Y315" s="18"/>
      <c r="Z315" s="18"/>
      <c r="AA315" s="55"/>
      <c r="AB315" s="18"/>
      <c r="AC315" s="18"/>
      <c r="AD315" s="18"/>
      <c r="AE315" s="18"/>
    </row>
    <row r="316" spans="1:31" ht="12" customHeight="1">
      <c r="A316" s="55"/>
      <c r="B316" s="55"/>
      <c r="C316" s="55"/>
      <c r="D316" s="55"/>
      <c r="E316" s="55"/>
      <c r="F316" s="55"/>
      <c r="G316" s="55"/>
      <c r="H316" s="56"/>
      <c r="I316" s="55"/>
      <c r="J316" s="55"/>
      <c r="K316" s="55"/>
      <c r="L316" s="55"/>
      <c r="M316" s="55"/>
      <c r="N316" s="55"/>
      <c r="O316" s="55"/>
      <c r="P316" s="55"/>
      <c r="Q316" s="18"/>
      <c r="R316" s="18"/>
      <c r="S316" s="55"/>
      <c r="T316" s="55"/>
      <c r="U316" s="18"/>
      <c r="V316" s="18"/>
      <c r="W316" s="18"/>
      <c r="X316" s="18"/>
      <c r="Y316" s="18"/>
      <c r="Z316" s="18"/>
      <c r="AA316" s="55"/>
      <c r="AB316" s="18"/>
      <c r="AC316" s="18"/>
      <c r="AD316" s="18"/>
      <c r="AE316" s="18"/>
    </row>
    <row r="317" spans="1:31" ht="12" customHeight="1">
      <c r="A317" s="55"/>
      <c r="B317" s="55"/>
      <c r="C317" s="55"/>
      <c r="D317" s="55"/>
      <c r="E317" s="55"/>
      <c r="F317" s="55"/>
      <c r="G317" s="55"/>
      <c r="H317" s="56"/>
      <c r="I317" s="55"/>
      <c r="J317" s="55"/>
      <c r="K317" s="55"/>
      <c r="L317" s="55"/>
      <c r="M317" s="55"/>
      <c r="N317" s="55"/>
      <c r="O317" s="55"/>
      <c r="P317" s="55"/>
      <c r="Q317" s="18"/>
      <c r="R317" s="18"/>
      <c r="S317" s="55"/>
      <c r="T317" s="55"/>
      <c r="U317" s="18"/>
      <c r="V317" s="18"/>
      <c r="W317" s="18"/>
      <c r="X317" s="18"/>
      <c r="Y317" s="18"/>
      <c r="Z317" s="18"/>
      <c r="AA317" s="55"/>
      <c r="AB317" s="18"/>
      <c r="AC317" s="18"/>
      <c r="AD317" s="18"/>
      <c r="AE317" s="18"/>
    </row>
    <row r="318" spans="1:31" ht="12" customHeight="1">
      <c r="A318" s="55"/>
      <c r="B318" s="55"/>
      <c r="C318" s="55"/>
      <c r="D318" s="55"/>
      <c r="E318" s="55"/>
      <c r="F318" s="55"/>
      <c r="G318" s="55"/>
      <c r="H318" s="56"/>
      <c r="I318" s="55"/>
      <c r="J318" s="55"/>
      <c r="K318" s="55"/>
      <c r="L318" s="55"/>
      <c r="M318" s="55"/>
      <c r="N318" s="55"/>
      <c r="O318" s="55"/>
      <c r="P318" s="55"/>
      <c r="Q318" s="18"/>
      <c r="R318" s="18"/>
      <c r="S318" s="55"/>
      <c r="T318" s="55"/>
      <c r="U318" s="18"/>
      <c r="V318" s="18"/>
      <c r="W318" s="18"/>
      <c r="X318" s="18"/>
      <c r="Y318" s="18"/>
      <c r="Z318" s="18"/>
      <c r="AA318" s="55"/>
      <c r="AB318" s="18"/>
      <c r="AC318" s="18"/>
      <c r="AD318" s="18"/>
      <c r="AE318" s="18"/>
    </row>
    <row r="319" spans="1:31" ht="12" customHeight="1">
      <c r="A319" s="55"/>
      <c r="B319" s="55"/>
      <c r="C319" s="55"/>
      <c r="D319" s="55"/>
      <c r="E319" s="55"/>
      <c r="F319" s="55"/>
      <c r="G319" s="55"/>
      <c r="H319" s="56"/>
      <c r="I319" s="55"/>
      <c r="J319" s="55"/>
      <c r="K319" s="55"/>
      <c r="L319" s="55"/>
      <c r="M319" s="55"/>
      <c r="N319" s="55"/>
      <c r="O319" s="55"/>
      <c r="P319" s="55"/>
      <c r="Q319" s="18"/>
      <c r="R319" s="18"/>
      <c r="S319" s="55"/>
      <c r="T319" s="55"/>
      <c r="U319" s="18"/>
      <c r="V319" s="18"/>
      <c r="W319" s="18"/>
      <c r="X319" s="18"/>
      <c r="Y319" s="18"/>
      <c r="Z319" s="18"/>
      <c r="AA319" s="55"/>
      <c r="AB319" s="18"/>
      <c r="AC319" s="18"/>
      <c r="AD319" s="18"/>
      <c r="AE319" s="18"/>
    </row>
    <row r="320" spans="1:31" ht="12" customHeight="1">
      <c r="A320" s="55"/>
      <c r="B320" s="55"/>
      <c r="C320" s="55"/>
      <c r="D320" s="55"/>
      <c r="E320" s="55"/>
      <c r="F320" s="55"/>
      <c r="G320" s="55"/>
      <c r="H320" s="56"/>
      <c r="I320" s="55"/>
      <c r="J320" s="55"/>
      <c r="K320" s="55"/>
      <c r="L320" s="55"/>
      <c r="M320" s="55"/>
      <c r="N320" s="55"/>
      <c r="O320" s="55"/>
      <c r="P320" s="55"/>
      <c r="Q320" s="18"/>
      <c r="R320" s="18"/>
      <c r="S320" s="55"/>
      <c r="T320" s="55"/>
      <c r="U320" s="18"/>
      <c r="V320" s="18"/>
      <c r="W320" s="18"/>
      <c r="X320" s="18"/>
      <c r="Y320" s="18"/>
      <c r="Z320" s="18"/>
      <c r="AA320" s="55"/>
      <c r="AB320" s="18"/>
      <c r="AC320" s="18"/>
      <c r="AD320" s="18"/>
      <c r="AE320" s="18"/>
    </row>
    <row r="321" spans="1:31" ht="12" customHeight="1">
      <c r="A321" s="55"/>
      <c r="B321" s="55"/>
      <c r="C321" s="55"/>
      <c r="D321" s="55"/>
      <c r="E321" s="55"/>
      <c r="F321" s="55"/>
      <c r="G321" s="55"/>
      <c r="H321" s="56"/>
      <c r="I321" s="55"/>
      <c r="J321" s="55"/>
      <c r="K321" s="55"/>
      <c r="L321" s="55"/>
      <c r="M321" s="55"/>
      <c r="N321" s="55"/>
      <c r="O321" s="55"/>
      <c r="P321" s="55"/>
      <c r="Q321" s="18"/>
      <c r="R321" s="18"/>
      <c r="S321" s="55"/>
      <c r="T321" s="55"/>
      <c r="U321" s="18"/>
      <c r="V321" s="18"/>
      <c r="W321" s="18"/>
      <c r="X321" s="18"/>
      <c r="Y321" s="18"/>
      <c r="Z321" s="18"/>
      <c r="AA321" s="55"/>
      <c r="AB321" s="18"/>
      <c r="AC321" s="18"/>
      <c r="AD321" s="18"/>
      <c r="AE321" s="18"/>
    </row>
    <row r="322" spans="1:31" ht="12" customHeight="1">
      <c r="A322" s="55"/>
      <c r="B322" s="55"/>
      <c r="C322" s="55"/>
      <c r="D322" s="55"/>
      <c r="E322" s="55"/>
      <c r="F322" s="55"/>
      <c r="G322" s="55"/>
      <c r="H322" s="56"/>
      <c r="I322" s="55"/>
      <c r="J322" s="55"/>
      <c r="K322" s="55"/>
      <c r="L322" s="55"/>
      <c r="M322" s="55"/>
      <c r="N322" s="55"/>
      <c r="O322" s="55"/>
      <c r="P322" s="55"/>
      <c r="Q322" s="18"/>
      <c r="R322" s="18"/>
      <c r="S322" s="55"/>
      <c r="T322" s="55"/>
      <c r="U322" s="18"/>
      <c r="V322" s="18"/>
      <c r="W322" s="18"/>
      <c r="X322" s="18"/>
      <c r="Y322" s="18"/>
      <c r="Z322" s="18"/>
      <c r="AA322" s="55"/>
      <c r="AB322" s="18"/>
      <c r="AC322" s="18"/>
      <c r="AD322" s="18"/>
      <c r="AE322" s="18"/>
    </row>
    <row r="323" spans="1:31" ht="12" customHeight="1">
      <c r="A323" s="55"/>
      <c r="B323" s="55"/>
      <c r="C323" s="55"/>
      <c r="D323" s="55"/>
      <c r="E323" s="55"/>
      <c r="F323" s="55"/>
      <c r="G323" s="55"/>
      <c r="H323" s="56"/>
      <c r="I323" s="55"/>
      <c r="J323" s="55"/>
      <c r="K323" s="55"/>
      <c r="L323" s="55"/>
      <c r="M323" s="55"/>
      <c r="N323" s="55"/>
      <c r="O323" s="55"/>
      <c r="P323" s="55"/>
      <c r="Q323" s="18"/>
      <c r="R323" s="18"/>
      <c r="S323" s="55"/>
      <c r="T323" s="55"/>
      <c r="U323" s="18"/>
      <c r="V323" s="18"/>
      <c r="W323" s="18"/>
      <c r="X323" s="18"/>
      <c r="Y323" s="18"/>
      <c r="Z323" s="18"/>
      <c r="AA323" s="55"/>
      <c r="AB323" s="18"/>
      <c r="AC323" s="18"/>
      <c r="AD323" s="18"/>
      <c r="AE323" s="18"/>
    </row>
    <row r="324" spans="1:31" ht="12" customHeight="1">
      <c r="A324" s="55"/>
      <c r="B324" s="55"/>
      <c r="C324" s="55"/>
      <c r="D324" s="55"/>
      <c r="E324" s="55"/>
      <c r="F324" s="55"/>
      <c r="G324" s="55"/>
      <c r="H324" s="56"/>
      <c r="I324" s="55"/>
      <c r="J324" s="55"/>
      <c r="K324" s="55"/>
      <c r="L324" s="55"/>
      <c r="M324" s="55"/>
      <c r="N324" s="55"/>
      <c r="O324" s="55"/>
      <c r="P324" s="55"/>
      <c r="Q324" s="18"/>
      <c r="R324" s="18"/>
      <c r="S324" s="55"/>
      <c r="T324" s="55"/>
      <c r="U324" s="18"/>
      <c r="V324" s="18"/>
      <c r="W324" s="18"/>
      <c r="X324" s="18"/>
      <c r="Y324" s="18"/>
      <c r="Z324" s="18"/>
      <c r="AA324" s="55"/>
      <c r="AB324" s="18"/>
      <c r="AC324" s="18"/>
      <c r="AD324" s="18"/>
      <c r="AE324" s="18"/>
    </row>
    <row r="325" spans="1:31" ht="12" customHeight="1">
      <c r="A325" s="55"/>
      <c r="B325" s="55"/>
      <c r="C325" s="55"/>
      <c r="D325" s="55"/>
      <c r="E325" s="55"/>
      <c r="F325" s="55"/>
      <c r="G325" s="55"/>
      <c r="H325" s="56"/>
      <c r="I325" s="55"/>
      <c r="J325" s="55"/>
      <c r="K325" s="55"/>
      <c r="L325" s="55"/>
      <c r="M325" s="55"/>
      <c r="N325" s="55"/>
      <c r="O325" s="55"/>
      <c r="P325" s="55"/>
      <c r="Q325" s="18"/>
      <c r="R325" s="18"/>
      <c r="S325" s="55"/>
      <c r="T325" s="55"/>
      <c r="U325" s="18"/>
      <c r="V325" s="18"/>
      <c r="W325" s="18"/>
      <c r="X325" s="18"/>
      <c r="Y325" s="18"/>
      <c r="Z325" s="18"/>
      <c r="AA325" s="55"/>
      <c r="AB325" s="18"/>
      <c r="AC325" s="18"/>
      <c r="AD325" s="18"/>
      <c r="AE325" s="18"/>
    </row>
    <row r="326" spans="1:31" ht="12" customHeight="1">
      <c r="A326" s="55"/>
      <c r="B326" s="55"/>
      <c r="C326" s="55"/>
      <c r="D326" s="55"/>
      <c r="E326" s="55"/>
      <c r="F326" s="55"/>
      <c r="G326" s="55"/>
      <c r="H326" s="56"/>
      <c r="I326" s="55"/>
      <c r="J326" s="55"/>
      <c r="K326" s="55"/>
      <c r="L326" s="55"/>
      <c r="M326" s="55"/>
      <c r="N326" s="55"/>
      <c r="O326" s="55"/>
      <c r="P326" s="55"/>
      <c r="Q326" s="18"/>
      <c r="R326" s="18"/>
      <c r="S326" s="55"/>
      <c r="T326" s="55"/>
      <c r="U326" s="18"/>
      <c r="V326" s="18"/>
      <c r="W326" s="18"/>
      <c r="X326" s="18"/>
      <c r="Y326" s="18"/>
      <c r="Z326" s="18"/>
      <c r="AA326" s="55"/>
      <c r="AB326" s="18"/>
      <c r="AC326" s="18"/>
      <c r="AD326" s="18"/>
      <c r="AE326" s="18"/>
    </row>
    <row r="327" spans="1:31" ht="12" customHeight="1">
      <c r="A327" s="55"/>
      <c r="B327" s="55"/>
      <c r="C327" s="55"/>
      <c r="D327" s="55"/>
      <c r="E327" s="55"/>
      <c r="F327" s="55"/>
      <c r="G327" s="55"/>
      <c r="H327" s="56"/>
      <c r="I327" s="55"/>
      <c r="J327" s="55"/>
      <c r="K327" s="55"/>
      <c r="L327" s="55"/>
      <c r="M327" s="55"/>
      <c r="N327" s="55"/>
      <c r="O327" s="55"/>
      <c r="P327" s="55"/>
      <c r="Q327" s="18"/>
      <c r="R327" s="18"/>
      <c r="S327" s="55"/>
      <c r="T327" s="55"/>
      <c r="U327" s="18"/>
      <c r="V327" s="18"/>
      <c r="W327" s="18"/>
      <c r="X327" s="18"/>
      <c r="Y327" s="18"/>
      <c r="Z327" s="18"/>
      <c r="AA327" s="55"/>
      <c r="AB327" s="18"/>
      <c r="AC327" s="18"/>
      <c r="AD327" s="18"/>
      <c r="AE327" s="18"/>
    </row>
    <row r="328" spans="1:31" ht="12" customHeight="1">
      <c r="A328" s="55"/>
      <c r="B328" s="55"/>
      <c r="C328" s="55"/>
      <c r="D328" s="55"/>
      <c r="E328" s="55"/>
      <c r="F328" s="55"/>
      <c r="G328" s="55"/>
      <c r="H328" s="56"/>
      <c r="I328" s="55"/>
      <c r="J328" s="55"/>
      <c r="K328" s="55"/>
      <c r="L328" s="55"/>
      <c r="M328" s="55"/>
      <c r="N328" s="55"/>
      <c r="O328" s="55"/>
      <c r="P328" s="55"/>
      <c r="Q328" s="18"/>
      <c r="R328" s="18"/>
      <c r="S328" s="55"/>
      <c r="T328" s="55"/>
      <c r="U328" s="18"/>
      <c r="V328" s="18"/>
      <c r="W328" s="18"/>
      <c r="X328" s="18"/>
      <c r="Y328" s="18"/>
      <c r="Z328" s="18"/>
      <c r="AA328" s="55"/>
      <c r="AB328" s="18"/>
      <c r="AC328" s="18"/>
      <c r="AD328" s="18"/>
      <c r="AE328" s="18"/>
    </row>
    <row r="329" spans="1:31" ht="12" customHeight="1">
      <c r="A329" s="55"/>
      <c r="B329" s="55"/>
      <c r="C329" s="55"/>
      <c r="D329" s="55"/>
      <c r="E329" s="55"/>
      <c r="F329" s="55"/>
      <c r="G329" s="55"/>
      <c r="H329" s="56"/>
      <c r="I329" s="55"/>
      <c r="J329" s="55"/>
      <c r="K329" s="55"/>
      <c r="L329" s="55"/>
      <c r="M329" s="55"/>
      <c r="N329" s="55"/>
      <c r="O329" s="55"/>
      <c r="P329" s="55"/>
      <c r="Q329" s="18"/>
      <c r="R329" s="18"/>
      <c r="S329" s="55"/>
      <c r="T329" s="55"/>
      <c r="U329" s="18"/>
      <c r="V329" s="18"/>
      <c r="W329" s="18"/>
      <c r="X329" s="18"/>
      <c r="Y329" s="18"/>
      <c r="Z329" s="18"/>
      <c r="AA329" s="55"/>
      <c r="AB329" s="18"/>
      <c r="AC329" s="18"/>
      <c r="AD329" s="18"/>
      <c r="AE329" s="18"/>
    </row>
    <row r="330" spans="1:31" ht="12" customHeight="1">
      <c r="A330" s="55"/>
      <c r="B330" s="55"/>
      <c r="C330" s="55"/>
      <c r="D330" s="55"/>
      <c r="E330" s="55"/>
      <c r="F330" s="55"/>
      <c r="G330" s="55"/>
      <c r="H330" s="56"/>
      <c r="I330" s="55"/>
      <c r="J330" s="55"/>
      <c r="K330" s="55"/>
      <c r="L330" s="55"/>
      <c r="M330" s="55"/>
      <c r="N330" s="55"/>
      <c r="O330" s="55"/>
      <c r="P330" s="55"/>
      <c r="Q330" s="18"/>
      <c r="R330" s="18"/>
      <c r="S330" s="55"/>
      <c r="T330" s="55"/>
      <c r="U330" s="18"/>
      <c r="V330" s="18"/>
      <c r="W330" s="18"/>
      <c r="X330" s="18"/>
      <c r="Y330" s="18"/>
      <c r="Z330" s="18"/>
      <c r="AA330" s="55"/>
      <c r="AB330" s="18"/>
      <c r="AC330" s="18"/>
      <c r="AD330" s="18"/>
      <c r="AE330" s="18"/>
    </row>
    <row r="331" spans="1:31" ht="12" customHeight="1">
      <c r="A331" s="55"/>
      <c r="B331" s="55"/>
      <c r="C331" s="55"/>
      <c r="D331" s="55"/>
      <c r="E331" s="55"/>
      <c r="F331" s="55"/>
      <c r="G331" s="55"/>
      <c r="H331" s="56"/>
      <c r="I331" s="55"/>
      <c r="J331" s="55"/>
      <c r="K331" s="55"/>
      <c r="L331" s="55"/>
      <c r="M331" s="55"/>
      <c r="N331" s="55"/>
      <c r="O331" s="55"/>
      <c r="P331" s="55"/>
      <c r="Q331" s="18"/>
      <c r="R331" s="18"/>
      <c r="S331" s="55"/>
      <c r="T331" s="55"/>
      <c r="U331" s="18"/>
      <c r="V331" s="18"/>
      <c r="W331" s="18"/>
      <c r="X331" s="18"/>
      <c r="Y331" s="18"/>
      <c r="Z331" s="18"/>
      <c r="AA331" s="55"/>
      <c r="AB331" s="18"/>
      <c r="AC331" s="18"/>
      <c r="AD331" s="18"/>
      <c r="AE331" s="18"/>
    </row>
    <row r="332" spans="1:31" ht="12" customHeight="1">
      <c r="A332" s="55"/>
      <c r="B332" s="55"/>
      <c r="C332" s="55"/>
      <c r="D332" s="55"/>
      <c r="E332" s="55"/>
      <c r="F332" s="55"/>
      <c r="G332" s="55"/>
      <c r="H332" s="56"/>
      <c r="I332" s="55"/>
      <c r="J332" s="55"/>
      <c r="K332" s="55"/>
      <c r="L332" s="55"/>
      <c r="M332" s="55"/>
      <c r="N332" s="55"/>
      <c r="O332" s="55"/>
      <c r="P332" s="55"/>
      <c r="Q332" s="18"/>
      <c r="R332" s="18"/>
      <c r="S332" s="55"/>
      <c r="T332" s="55"/>
      <c r="U332" s="18"/>
      <c r="V332" s="18"/>
      <c r="W332" s="18"/>
      <c r="X332" s="18"/>
      <c r="Y332" s="18"/>
      <c r="Z332" s="18"/>
      <c r="AA332" s="55"/>
      <c r="AB332" s="18"/>
      <c r="AC332" s="18"/>
      <c r="AD332" s="18"/>
      <c r="AE332" s="18"/>
    </row>
    <row r="333" spans="1:31" ht="12" customHeight="1">
      <c r="A333" s="55"/>
      <c r="B333" s="55"/>
      <c r="C333" s="55"/>
      <c r="D333" s="55"/>
      <c r="E333" s="55"/>
      <c r="F333" s="55"/>
      <c r="G333" s="55"/>
      <c r="H333" s="56"/>
      <c r="I333" s="55"/>
      <c r="J333" s="55"/>
      <c r="K333" s="55"/>
      <c r="L333" s="55"/>
      <c r="M333" s="55"/>
      <c r="N333" s="55"/>
      <c r="O333" s="55"/>
      <c r="P333" s="55"/>
      <c r="Q333" s="18"/>
      <c r="R333" s="18"/>
      <c r="S333" s="55"/>
      <c r="T333" s="55"/>
      <c r="U333" s="18"/>
      <c r="V333" s="18"/>
      <c r="W333" s="18"/>
      <c r="X333" s="18"/>
      <c r="Y333" s="18"/>
      <c r="Z333" s="18"/>
      <c r="AA333" s="55"/>
      <c r="AB333" s="18"/>
      <c r="AC333" s="18"/>
      <c r="AD333" s="18"/>
      <c r="AE333" s="18"/>
    </row>
    <row r="334" spans="1:31" ht="12" customHeight="1">
      <c r="A334" s="55"/>
      <c r="B334" s="55"/>
      <c r="C334" s="55"/>
      <c r="D334" s="55"/>
      <c r="E334" s="55"/>
      <c r="F334" s="55"/>
      <c r="G334" s="55"/>
      <c r="H334" s="56"/>
      <c r="I334" s="55"/>
      <c r="J334" s="55"/>
      <c r="K334" s="55"/>
      <c r="L334" s="55"/>
      <c r="M334" s="55"/>
      <c r="N334" s="55"/>
      <c r="O334" s="55"/>
      <c r="P334" s="55"/>
      <c r="Q334" s="18"/>
      <c r="R334" s="18"/>
      <c r="S334" s="55"/>
      <c r="T334" s="55"/>
      <c r="U334" s="18"/>
      <c r="V334" s="18"/>
      <c r="W334" s="18"/>
      <c r="X334" s="18"/>
      <c r="Y334" s="18"/>
      <c r="Z334" s="18"/>
      <c r="AA334" s="55"/>
      <c r="AB334" s="18"/>
      <c r="AC334" s="18"/>
      <c r="AD334" s="18"/>
      <c r="AE334" s="18"/>
    </row>
    <row r="335" spans="1:31" ht="12" customHeight="1">
      <c r="A335" s="55"/>
      <c r="B335" s="55"/>
      <c r="C335" s="55"/>
      <c r="D335" s="55"/>
      <c r="E335" s="55"/>
      <c r="F335" s="55"/>
      <c r="G335" s="55"/>
      <c r="H335" s="56"/>
      <c r="I335" s="55"/>
      <c r="J335" s="55"/>
      <c r="K335" s="55"/>
      <c r="L335" s="55"/>
      <c r="M335" s="55"/>
      <c r="N335" s="55"/>
      <c r="O335" s="55"/>
      <c r="P335" s="55"/>
      <c r="Q335" s="18"/>
      <c r="R335" s="18"/>
      <c r="S335" s="55"/>
      <c r="T335" s="55"/>
      <c r="U335" s="18"/>
      <c r="V335" s="18"/>
      <c r="W335" s="18"/>
      <c r="X335" s="18"/>
      <c r="Y335" s="18"/>
      <c r="Z335" s="18"/>
      <c r="AA335" s="55"/>
      <c r="AB335" s="18"/>
      <c r="AC335" s="18"/>
      <c r="AD335" s="18"/>
      <c r="AE335" s="18"/>
    </row>
    <row r="336" spans="1:31" ht="12" customHeight="1">
      <c r="A336" s="55"/>
      <c r="B336" s="55"/>
      <c r="C336" s="55"/>
      <c r="D336" s="55"/>
      <c r="E336" s="55"/>
      <c r="F336" s="55"/>
      <c r="G336" s="55"/>
      <c r="H336" s="56"/>
      <c r="I336" s="55"/>
      <c r="J336" s="55"/>
      <c r="K336" s="55"/>
      <c r="L336" s="55"/>
      <c r="M336" s="55"/>
      <c r="N336" s="55"/>
      <c r="O336" s="55"/>
      <c r="P336" s="55"/>
      <c r="Q336" s="18"/>
      <c r="R336" s="18"/>
      <c r="S336" s="55"/>
      <c r="T336" s="55"/>
      <c r="U336" s="18"/>
      <c r="V336" s="18"/>
      <c r="W336" s="18"/>
      <c r="X336" s="18"/>
      <c r="Y336" s="18"/>
      <c r="Z336" s="18"/>
      <c r="AA336" s="55"/>
      <c r="AB336" s="18"/>
      <c r="AC336" s="18"/>
      <c r="AD336" s="18"/>
      <c r="AE336" s="18"/>
    </row>
    <row r="337" spans="1:31" ht="12" customHeight="1">
      <c r="A337" s="55"/>
      <c r="B337" s="55"/>
      <c r="C337" s="55"/>
      <c r="D337" s="55"/>
      <c r="E337" s="55"/>
      <c r="F337" s="55"/>
      <c r="G337" s="55"/>
      <c r="H337" s="56"/>
      <c r="I337" s="55"/>
      <c r="J337" s="55"/>
      <c r="K337" s="55"/>
      <c r="L337" s="55"/>
      <c r="M337" s="55"/>
      <c r="N337" s="55"/>
      <c r="O337" s="55"/>
      <c r="P337" s="55"/>
      <c r="Q337" s="18"/>
      <c r="R337" s="18"/>
      <c r="S337" s="55"/>
      <c r="T337" s="55"/>
      <c r="U337" s="18"/>
      <c r="V337" s="18"/>
      <c r="W337" s="18"/>
      <c r="X337" s="18"/>
      <c r="Y337" s="18"/>
      <c r="Z337" s="18"/>
      <c r="AA337" s="55"/>
      <c r="AB337" s="18"/>
      <c r="AC337" s="18"/>
      <c r="AD337" s="18"/>
      <c r="AE337" s="18"/>
    </row>
    <row r="338" spans="1:31" ht="12" customHeight="1">
      <c r="A338" s="55"/>
      <c r="B338" s="55"/>
      <c r="C338" s="55"/>
      <c r="D338" s="55"/>
      <c r="E338" s="55"/>
      <c r="F338" s="55"/>
      <c r="G338" s="55"/>
      <c r="H338" s="56"/>
      <c r="I338" s="55"/>
      <c r="J338" s="55"/>
      <c r="K338" s="55"/>
      <c r="L338" s="55"/>
      <c r="M338" s="55"/>
      <c r="N338" s="55"/>
      <c r="O338" s="55"/>
      <c r="P338" s="55"/>
      <c r="Q338" s="18"/>
      <c r="R338" s="18"/>
      <c r="S338" s="55"/>
      <c r="T338" s="55"/>
      <c r="U338" s="18"/>
      <c r="V338" s="18"/>
      <c r="W338" s="18"/>
      <c r="X338" s="18"/>
      <c r="Y338" s="18"/>
      <c r="Z338" s="18"/>
      <c r="AA338" s="55"/>
      <c r="AB338" s="18"/>
      <c r="AC338" s="18"/>
      <c r="AD338" s="18"/>
      <c r="AE338" s="18"/>
    </row>
    <row r="339" spans="1:31" ht="12" customHeight="1">
      <c r="A339" s="55"/>
      <c r="B339" s="55"/>
      <c r="C339" s="55"/>
      <c r="D339" s="55"/>
      <c r="E339" s="55"/>
      <c r="F339" s="55"/>
      <c r="G339" s="55"/>
      <c r="H339" s="56"/>
      <c r="I339" s="55"/>
      <c r="J339" s="55"/>
      <c r="K339" s="55"/>
      <c r="L339" s="55"/>
      <c r="M339" s="55"/>
      <c r="N339" s="55"/>
      <c r="O339" s="55"/>
      <c r="P339" s="55"/>
      <c r="Q339" s="18"/>
      <c r="R339" s="18"/>
      <c r="S339" s="55"/>
      <c r="T339" s="55"/>
      <c r="U339" s="18"/>
      <c r="V339" s="18"/>
      <c r="W339" s="18"/>
      <c r="X339" s="18"/>
      <c r="Y339" s="18"/>
      <c r="Z339" s="18"/>
      <c r="AA339" s="55"/>
      <c r="AB339" s="18"/>
      <c r="AC339" s="18"/>
      <c r="AD339" s="18"/>
      <c r="AE339" s="18"/>
    </row>
    <row r="340" spans="1:31" ht="12" customHeight="1">
      <c r="A340" s="55"/>
      <c r="B340" s="55"/>
      <c r="C340" s="55"/>
      <c r="D340" s="55"/>
      <c r="E340" s="55"/>
      <c r="F340" s="55"/>
      <c r="G340" s="55"/>
      <c r="H340" s="56"/>
      <c r="I340" s="55"/>
      <c r="J340" s="55"/>
      <c r="K340" s="55"/>
      <c r="L340" s="55"/>
      <c r="M340" s="55"/>
      <c r="N340" s="55"/>
      <c r="O340" s="55"/>
      <c r="P340" s="55"/>
      <c r="Q340" s="18"/>
      <c r="R340" s="18"/>
      <c r="S340" s="55"/>
      <c r="T340" s="55"/>
      <c r="U340" s="18"/>
      <c r="V340" s="18"/>
      <c r="W340" s="18"/>
      <c r="X340" s="18"/>
      <c r="Y340" s="18"/>
      <c r="Z340" s="18"/>
      <c r="AA340" s="55"/>
      <c r="AB340" s="18"/>
      <c r="AC340" s="18"/>
      <c r="AD340" s="18"/>
      <c r="AE340" s="18"/>
    </row>
    <row r="341" spans="1:31" ht="12" customHeight="1">
      <c r="A341" s="55"/>
      <c r="B341" s="55"/>
      <c r="C341" s="55"/>
      <c r="D341" s="55"/>
      <c r="E341" s="55"/>
      <c r="F341" s="55"/>
      <c r="G341" s="55"/>
      <c r="H341" s="56"/>
      <c r="I341" s="55"/>
      <c r="J341" s="55"/>
      <c r="K341" s="55"/>
      <c r="L341" s="55"/>
      <c r="M341" s="55"/>
      <c r="N341" s="55"/>
      <c r="O341" s="55"/>
      <c r="P341" s="55"/>
      <c r="Q341" s="18"/>
      <c r="R341" s="18"/>
      <c r="S341" s="55"/>
      <c r="T341" s="55"/>
      <c r="U341" s="18"/>
      <c r="V341" s="18"/>
      <c r="W341" s="18"/>
      <c r="X341" s="18"/>
      <c r="Y341" s="18"/>
      <c r="Z341" s="18"/>
      <c r="AA341" s="55"/>
      <c r="AB341" s="18"/>
      <c r="AC341" s="18"/>
      <c r="AD341" s="18"/>
      <c r="AE341" s="18"/>
    </row>
    <row r="342" spans="1:31" ht="12" customHeight="1">
      <c r="A342" s="55"/>
      <c r="B342" s="55"/>
      <c r="C342" s="55"/>
      <c r="D342" s="55"/>
      <c r="E342" s="55"/>
      <c r="F342" s="55"/>
      <c r="G342" s="55"/>
      <c r="H342" s="56"/>
      <c r="I342" s="55"/>
      <c r="J342" s="55"/>
      <c r="K342" s="55"/>
      <c r="L342" s="55"/>
      <c r="M342" s="55"/>
      <c r="N342" s="55"/>
      <c r="O342" s="55"/>
      <c r="P342" s="55"/>
      <c r="Q342" s="18"/>
      <c r="R342" s="18"/>
      <c r="S342" s="55"/>
      <c r="T342" s="55"/>
      <c r="U342" s="18"/>
      <c r="V342" s="18"/>
      <c r="W342" s="18"/>
      <c r="X342" s="18"/>
      <c r="Y342" s="18"/>
      <c r="Z342" s="18"/>
      <c r="AA342" s="55"/>
      <c r="AB342" s="18"/>
      <c r="AC342" s="18"/>
      <c r="AD342" s="18"/>
      <c r="AE342" s="18"/>
    </row>
    <row r="343" spans="1:31" ht="12" customHeight="1">
      <c r="A343" s="55"/>
      <c r="B343" s="55"/>
      <c r="C343" s="55"/>
      <c r="D343" s="55"/>
      <c r="E343" s="55"/>
      <c r="F343" s="55"/>
      <c r="G343" s="55"/>
      <c r="H343" s="56"/>
      <c r="I343" s="55"/>
      <c r="J343" s="55"/>
      <c r="K343" s="55"/>
      <c r="L343" s="55"/>
      <c r="M343" s="55"/>
      <c r="N343" s="55"/>
      <c r="O343" s="55"/>
      <c r="P343" s="55"/>
      <c r="Q343" s="18"/>
      <c r="R343" s="18"/>
      <c r="S343" s="55"/>
      <c r="T343" s="55"/>
      <c r="U343" s="18"/>
      <c r="V343" s="18"/>
      <c r="W343" s="18"/>
      <c r="X343" s="18"/>
      <c r="Y343" s="18"/>
      <c r="Z343" s="18"/>
      <c r="AA343" s="55"/>
      <c r="AB343" s="18"/>
      <c r="AC343" s="18"/>
      <c r="AD343" s="18"/>
      <c r="AE343" s="18"/>
    </row>
    <row r="344" spans="1:31" ht="12" customHeight="1">
      <c r="A344" s="55"/>
      <c r="B344" s="55"/>
      <c r="C344" s="55"/>
      <c r="D344" s="55"/>
      <c r="E344" s="55"/>
      <c r="F344" s="55"/>
      <c r="G344" s="55"/>
      <c r="H344" s="56"/>
      <c r="I344" s="55"/>
      <c r="J344" s="55"/>
      <c r="K344" s="55"/>
      <c r="L344" s="55"/>
      <c r="M344" s="55"/>
      <c r="N344" s="55"/>
      <c r="O344" s="55"/>
      <c r="P344" s="55"/>
      <c r="Q344" s="18"/>
      <c r="R344" s="18"/>
      <c r="S344" s="55"/>
      <c r="T344" s="55"/>
      <c r="U344" s="18"/>
      <c r="V344" s="18"/>
      <c r="W344" s="18"/>
      <c r="X344" s="18"/>
      <c r="Y344" s="18"/>
      <c r="Z344" s="18"/>
      <c r="AA344" s="55"/>
      <c r="AB344" s="18"/>
      <c r="AC344" s="18"/>
      <c r="AD344" s="18"/>
      <c r="AE344" s="18"/>
    </row>
    <row r="345" spans="1:31" ht="12" customHeight="1">
      <c r="A345" s="55"/>
      <c r="B345" s="55"/>
      <c r="C345" s="55"/>
      <c r="D345" s="55"/>
      <c r="E345" s="55"/>
      <c r="F345" s="55"/>
      <c r="G345" s="55"/>
      <c r="H345" s="56"/>
      <c r="I345" s="55"/>
      <c r="J345" s="55"/>
      <c r="K345" s="55"/>
      <c r="L345" s="55"/>
      <c r="M345" s="55"/>
      <c r="N345" s="55"/>
      <c r="O345" s="55"/>
      <c r="P345" s="55"/>
      <c r="Q345" s="18"/>
      <c r="R345" s="18"/>
      <c r="S345" s="55"/>
      <c r="T345" s="55"/>
      <c r="U345" s="18"/>
      <c r="V345" s="18"/>
      <c r="W345" s="18"/>
      <c r="X345" s="18"/>
      <c r="Y345" s="18"/>
      <c r="Z345" s="18"/>
      <c r="AA345" s="55"/>
      <c r="AB345" s="18"/>
      <c r="AC345" s="18"/>
      <c r="AD345" s="18"/>
      <c r="AE345" s="18"/>
    </row>
    <row r="346" spans="1:31" ht="12" customHeight="1">
      <c r="A346" s="55"/>
      <c r="B346" s="55"/>
      <c r="C346" s="55"/>
      <c r="D346" s="55"/>
      <c r="E346" s="55"/>
      <c r="F346" s="55"/>
      <c r="G346" s="55"/>
      <c r="H346" s="56"/>
      <c r="I346" s="55"/>
      <c r="J346" s="55"/>
      <c r="K346" s="55"/>
      <c r="L346" s="55"/>
      <c r="M346" s="55"/>
      <c r="N346" s="55"/>
      <c r="O346" s="55"/>
      <c r="P346" s="55"/>
      <c r="Q346" s="18"/>
      <c r="R346" s="18"/>
      <c r="S346" s="55"/>
      <c r="T346" s="55"/>
      <c r="U346" s="18"/>
      <c r="V346" s="18"/>
      <c r="W346" s="18"/>
      <c r="X346" s="18"/>
      <c r="Y346" s="18"/>
      <c r="Z346" s="18"/>
      <c r="AA346" s="55"/>
      <c r="AB346" s="18"/>
      <c r="AC346" s="18"/>
      <c r="AD346" s="18"/>
      <c r="AE346" s="18"/>
    </row>
    <row r="347" spans="1:31" ht="12" customHeight="1">
      <c r="A347" s="55"/>
      <c r="B347" s="55"/>
      <c r="C347" s="55"/>
      <c r="D347" s="55"/>
      <c r="E347" s="55"/>
      <c r="F347" s="55"/>
      <c r="G347" s="55"/>
      <c r="H347" s="56"/>
      <c r="I347" s="55"/>
      <c r="J347" s="55"/>
      <c r="K347" s="55"/>
      <c r="L347" s="55"/>
      <c r="M347" s="55"/>
      <c r="N347" s="55"/>
      <c r="O347" s="55"/>
      <c r="P347" s="55"/>
      <c r="Q347" s="18"/>
      <c r="R347" s="18"/>
      <c r="S347" s="55"/>
      <c r="T347" s="55"/>
      <c r="U347" s="18"/>
      <c r="V347" s="18"/>
      <c r="W347" s="18"/>
      <c r="X347" s="18"/>
      <c r="Y347" s="18"/>
      <c r="Z347" s="18"/>
      <c r="AA347" s="55"/>
      <c r="AB347" s="18"/>
      <c r="AC347" s="18"/>
      <c r="AD347" s="18"/>
      <c r="AE347" s="18"/>
    </row>
    <row r="348" spans="1:31" ht="12" customHeight="1">
      <c r="A348" s="55"/>
      <c r="B348" s="55"/>
      <c r="C348" s="55"/>
      <c r="D348" s="55"/>
      <c r="E348" s="55"/>
      <c r="F348" s="55"/>
      <c r="G348" s="55"/>
      <c r="H348" s="56"/>
      <c r="I348" s="55"/>
      <c r="J348" s="55"/>
      <c r="K348" s="55"/>
      <c r="L348" s="55"/>
      <c r="M348" s="55"/>
      <c r="N348" s="55"/>
      <c r="O348" s="55"/>
      <c r="P348" s="55"/>
      <c r="Q348" s="18"/>
      <c r="R348" s="18"/>
      <c r="S348" s="55"/>
      <c r="T348" s="55"/>
      <c r="U348" s="18"/>
      <c r="V348" s="18"/>
      <c r="W348" s="18"/>
      <c r="X348" s="18"/>
      <c r="Y348" s="18"/>
      <c r="Z348" s="18"/>
      <c r="AA348" s="55"/>
      <c r="AB348" s="18"/>
      <c r="AC348" s="18"/>
      <c r="AD348" s="18"/>
      <c r="AE348" s="18"/>
    </row>
    <row r="349" spans="1:31" ht="12" customHeight="1">
      <c r="A349" s="55"/>
      <c r="B349" s="55"/>
      <c r="C349" s="55"/>
      <c r="D349" s="55"/>
      <c r="E349" s="55"/>
      <c r="F349" s="55"/>
      <c r="G349" s="55"/>
      <c r="H349" s="56"/>
      <c r="I349" s="55"/>
      <c r="J349" s="55"/>
      <c r="K349" s="55"/>
      <c r="L349" s="55"/>
      <c r="M349" s="55"/>
      <c r="N349" s="55"/>
      <c r="O349" s="55"/>
      <c r="P349" s="55"/>
      <c r="Q349" s="18"/>
      <c r="R349" s="18"/>
      <c r="S349" s="55"/>
      <c r="T349" s="55"/>
      <c r="U349" s="18"/>
      <c r="V349" s="18"/>
      <c r="W349" s="18"/>
      <c r="X349" s="18"/>
      <c r="Y349" s="18"/>
      <c r="Z349" s="18"/>
      <c r="AA349" s="55"/>
      <c r="AB349" s="18"/>
      <c r="AC349" s="18"/>
      <c r="AD349" s="18"/>
      <c r="AE349" s="18"/>
    </row>
    <row r="350" spans="1:31" ht="12" customHeight="1">
      <c r="A350" s="55"/>
      <c r="B350" s="55"/>
      <c r="C350" s="55"/>
      <c r="D350" s="55"/>
      <c r="E350" s="55"/>
      <c r="F350" s="55"/>
      <c r="G350" s="55"/>
      <c r="H350" s="56"/>
      <c r="I350" s="55"/>
      <c r="J350" s="55"/>
      <c r="K350" s="55"/>
      <c r="L350" s="55"/>
      <c r="M350" s="55"/>
      <c r="N350" s="55"/>
      <c r="O350" s="55"/>
      <c r="P350" s="55"/>
      <c r="Q350" s="18"/>
      <c r="R350" s="18"/>
      <c r="S350" s="55"/>
      <c r="T350" s="55"/>
      <c r="U350" s="18"/>
      <c r="V350" s="18"/>
      <c r="W350" s="18"/>
      <c r="X350" s="18"/>
      <c r="Y350" s="18"/>
      <c r="Z350" s="18"/>
      <c r="AA350" s="55"/>
      <c r="AB350" s="18"/>
      <c r="AC350" s="18"/>
      <c r="AD350" s="18"/>
      <c r="AE350" s="18"/>
    </row>
    <row r="351" spans="1:31" ht="12" customHeight="1">
      <c r="A351" s="55"/>
      <c r="B351" s="55"/>
      <c r="C351" s="55"/>
      <c r="D351" s="55"/>
      <c r="E351" s="55"/>
      <c r="F351" s="55"/>
      <c r="G351" s="55"/>
      <c r="H351" s="56"/>
      <c r="I351" s="55"/>
      <c r="J351" s="55"/>
      <c r="K351" s="55"/>
      <c r="L351" s="55"/>
      <c r="M351" s="55"/>
      <c r="N351" s="55"/>
      <c r="O351" s="55"/>
      <c r="P351" s="55"/>
      <c r="Q351" s="18"/>
      <c r="R351" s="18"/>
      <c r="S351" s="55"/>
      <c r="T351" s="55"/>
      <c r="U351" s="18"/>
      <c r="V351" s="18"/>
      <c r="W351" s="18"/>
      <c r="X351" s="18"/>
      <c r="Y351" s="18"/>
      <c r="Z351" s="18"/>
      <c r="AA351" s="55"/>
      <c r="AB351" s="18"/>
      <c r="AC351" s="18"/>
      <c r="AD351" s="18"/>
      <c r="AE351" s="18"/>
    </row>
    <row r="352" spans="1:31" ht="12" customHeight="1">
      <c r="A352" s="55"/>
      <c r="B352" s="55"/>
      <c r="C352" s="55"/>
      <c r="D352" s="55"/>
      <c r="E352" s="55"/>
      <c r="F352" s="55"/>
      <c r="G352" s="55"/>
      <c r="H352" s="56"/>
      <c r="I352" s="55"/>
      <c r="J352" s="55"/>
      <c r="K352" s="55"/>
      <c r="L352" s="55"/>
      <c r="M352" s="55"/>
      <c r="N352" s="55"/>
      <c r="O352" s="55"/>
      <c r="P352" s="55"/>
      <c r="Q352" s="18"/>
      <c r="R352" s="18"/>
      <c r="S352" s="55"/>
      <c r="T352" s="55"/>
      <c r="U352" s="18"/>
      <c r="V352" s="18"/>
      <c r="W352" s="18"/>
      <c r="X352" s="18"/>
      <c r="Y352" s="18"/>
      <c r="Z352" s="18"/>
      <c r="AA352" s="55"/>
      <c r="AB352" s="18"/>
      <c r="AC352" s="18"/>
      <c r="AD352" s="18"/>
      <c r="AE352" s="18"/>
    </row>
    <row r="353" spans="1:31" ht="12" customHeight="1">
      <c r="A353" s="55"/>
      <c r="B353" s="55"/>
      <c r="C353" s="55"/>
      <c r="D353" s="55"/>
      <c r="E353" s="55"/>
      <c r="F353" s="55"/>
      <c r="G353" s="55"/>
      <c r="H353" s="56"/>
      <c r="I353" s="55"/>
      <c r="J353" s="55"/>
      <c r="K353" s="55"/>
      <c r="L353" s="55"/>
      <c r="M353" s="55"/>
      <c r="N353" s="55"/>
      <c r="O353" s="55"/>
      <c r="P353" s="55"/>
      <c r="Q353" s="18"/>
      <c r="R353" s="18"/>
      <c r="S353" s="55"/>
      <c r="T353" s="55"/>
      <c r="U353" s="18"/>
      <c r="V353" s="18"/>
      <c r="W353" s="18"/>
      <c r="X353" s="18"/>
      <c r="Y353" s="18"/>
      <c r="Z353" s="18"/>
      <c r="AA353" s="55"/>
      <c r="AB353" s="18"/>
      <c r="AC353" s="18"/>
      <c r="AD353" s="18"/>
      <c r="AE353" s="18"/>
    </row>
    <row r="354" spans="1:31" ht="12" customHeight="1">
      <c r="A354" s="55"/>
      <c r="B354" s="55"/>
      <c r="C354" s="55"/>
      <c r="D354" s="55"/>
      <c r="E354" s="55"/>
      <c r="F354" s="55"/>
      <c r="G354" s="55"/>
      <c r="H354" s="56"/>
      <c r="I354" s="55"/>
      <c r="J354" s="55"/>
      <c r="K354" s="55"/>
      <c r="L354" s="55"/>
      <c r="M354" s="55"/>
      <c r="N354" s="55"/>
      <c r="O354" s="55"/>
      <c r="P354" s="55"/>
      <c r="Q354" s="18"/>
      <c r="R354" s="18"/>
      <c r="S354" s="55"/>
      <c r="T354" s="55"/>
      <c r="U354" s="18"/>
      <c r="V354" s="18"/>
      <c r="W354" s="18"/>
      <c r="X354" s="18"/>
      <c r="Y354" s="18"/>
      <c r="Z354" s="18"/>
      <c r="AA354" s="55"/>
      <c r="AB354" s="18"/>
      <c r="AC354" s="18"/>
      <c r="AD354" s="18"/>
      <c r="AE354" s="18"/>
    </row>
    <row r="355" spans="1:31" ht="12" customHeight="1">
      <c r="A355" s="55"/>
      <c r="B355" s="55"/>
      <c r="C355" s="55"/>
      <c r="D355" s="55"/>
      <c r="E355" s="55"/>
      <c r="F355" s="55"/>
      <c r="G355" s="55"/>
      <c r="H355" s="56"/>
      <c r="I355" s="55"/>
      <c r="J355" s="55"/>
      <c r="K355" s="55"/>
      <c r="L355" s="55"/>
      <c r="M355" s="55"/>
      <c r="N355" s="55"/>
      <c r="O355" s="55"/>
      <c r="P355" s="55"/>
      <c r="Q355" s="18"/>
      <c r="R355" s="18"/>
      <c r="S355" s="55"/>
      <c r="T355" s="55"/>
      <c r="U355" s="18"/>
      <c r="V355" s="18"/>
      <c r="W355" s="18"/>
      <c r="X355" s="18"/>
      <c r="Y355" s="18"/>
      <c r="Z355" s="18"/>
      <c r="AA355" s="55"/>
      <c r="AB355" s="18"/>
      <c r="AC355" s="18"/>
      <c r="AD355" s="18"/>
      <c r="AE355" s="18"/>
    </row>
    <row r="356" spans="1:31" ht="12" customHeight="1">
      <c r="A356" s="55"/>
      <c r="B356" s="55"/>
      <c r="C356" s="55"/>
      <c r="D356" s="55"/>
      <c r="E356" s="55"/>
      <c r="F356" s="55"/>
      <c r="G356" s="55"/>
      <c r="H356" s="56"/>
      <c r="I356" s="55"/>
      <c r="J356" s="55"/>
      <c r="K356" s="55"/>
      <c r="L356" s="55"/>
      <c r="M356" s="55"/>
      <c r="N356" s="55"/>
      <c r="O356" s="55"/>
      <c r="P356" s="55"/>
      <c r="Q356" s="18"/>
      <c r="R356" s="18"/>
      <c r="S356" s="55"/>
      <c r="T356" s="55"/>
      <c r="U356" s="18"/>
      <c r="V356" s="18"/>
      <c r="W356" s="18"/>
      <c r="X356" s="18"/>
      <c r="Y356" s="18"/>
      <c r="Z356" s="18"/>
      <c r="AA356" s="55"/>
      <c r="AB356" s="18"/>
      <c r="AC356" s="18"/>
      <c r="AD356" s="18"/>
      <c r="AE356" s="18"/>
    </row>
    <row r="357" spans="1:31" ht="12" customHeight="1">
      <c r="A357" s="55"/>
      <c r="B357" s="55"/>
      <c r="C357" s="55"/>
      <c r="D357" s="55"/>
      <c r="E357" s="55"/>
      <c r="F357" s="55"/>
      <c r="G357" s="55"/>
      <c r="H357" s="56"/>
      <c r="I357" s="55"/>
      <c r="J357" s="55"/>
      <c r="K357" s="55"/>
      <c r="L357" s="55"/>
      <c r="M357" s="55"/>
      <c r="N357" s="55"/>
      <c r="O357" s="55"/>
      <c r="P357" s="55"/>
      <c r="Q357" s="18"/>
      <c r="R357" s="18"/>
      <c r="S357" s="55"/>
      <c r="T357" s="55"/>
      <c r="U357" s="18"/>
      <c r="V357" s="18"/>
      <c r="W357" s="18"/>
      <c r="X357" s="18"/>
      <c r="Y357" s="18"/>
      <c r="Z357" s="18"/>
      <c r="AA357" s="55"/>
      <c r="AB357" s="18"/>
      <c r="AC357" s="18"/>
      <c r="AD357" s="18"/>
      <c r="AE357" s="18"/>
    </row>
    <row r="358" spans="1:31" ht="12" customHeight="1">
      <c r="A358" s="55"/>
      <c r="B358" s="55"/>
      <c r="C358" s="55"/>
      <c r="D358" s="55"/>
      <c r="E358" s="55"/>
      <c r="F358" s="55"/>
      <c r="G358" s="55"/>
      <c r="H358" s="56"/>
      <c r="I358" s="55"/>
      <c r="J358" s="55"/>
      <c r="K358" s="55"/>
      <c r="L358" s="55"/>
      <c r="M358" s="55"/>
      <c r="N358" s="55"/>
      <c r="O358" s="55"/>
      <c r="P358" s="55"/>
      <c r="Q358" s="18"/>
      <c r="R358" s="18"/>
      <c r="S358" s="55"/>
      <c r="T358" s="55"/>
      <c r="U358" s="18"/>
      <c r="V358" s="18"/>
      <c r="W358" s="18"/>
      <c r="X358" s="18"/>
      <c r="Y358" s="18"/>
      <c r="Z358" s="18"/>
      <c r="AA358" s="55"/>
      <c r="AB358" s="18"/>
      <c r="AC358" s="18"/>
      <c r="AD358" s="18"/>
      <c r="AE358" s="18"/>
    </row>
    <row r="359" spans="1:31" ht="12" customHeight="1">
      <c r="A359" s="55"/>
      <c r="B359" s="55"/>
      <c r="C359" s="55"/>
      <c r="D359" s="55"/>
      <c r="E359" s="55"/>
      <c r="F359" s="55"/>
      <c r="G359" s="55"/>
      <c r="H359" s="56"/>
      <c r="I359" s="55"/>
      <c r="J359" s="55"/>
      <c r="K359" s="55"/>
      <c r="L359" s="55"/>
      <c r="M359" s="55"/>
      <c r="N359" s="55"/>
      <c r="O359" s="55"/>
      <c r="P359" s="55"/>
      <c r="Q359" s="18"/>
      <c r="R359" s="18"/>
      <c r="S359" s="55"/>
      <c r="T359" s="55"/>
      <c r="U359" s="18"/>
      <c r="V359" s="18"/>
      <c r="W359" s="18"/>
      <c r="X359" s="18"/>
      <c r="Y359" s="18"/>
      <c r="Z359" s="18"/>
      <c r="AA359" s="55"/>
      <c r="AB359" s="18"/>
      <c r="AC359" s="18"/>
      <c r="AD359" s="18"/>
      <c r="AE359" s="18"/>
    </row>
    <row r="360" spans="1:31" ht="12" customHeight="1">
      <c r="A360" s="55"/>
      <c r="B360" s="55"/>
      <c r="C360" s="55"/>
      <c r="D360" s="55"/>
      <c r="E360" s="55"/>
      <c r="F360" s="55"/>
      <c r="G360" s="55"/>
      <c r="H360" s="56"/>
      <c r="I360" s="55"/>
      <c r="J360" s="55"/>
      <c r="K360" s="55"/>
      <c r="L360" s="55"/>
      <c r="M360" s="55"/>
      <c r="N360" s="55"/>
      <c r="O360" s="55"/>
      <c r="P360" s="55"/>
      <c r="Q360" s="18"/>
      <c r="R360" s="18"/>
      <c r="S360" s="55"/>
      <c r="T360" s="55"/>
      <c r="U360" s="18"/>
      <c r="V360" s="18"/>
      <c r="W360" s="18"/>
      <c r="X360" s="18"/>
      <c r="Y360" s="18"/>
      <c r="Z360" s="18"/>
      <c r="AA360" s="55"/>
      <c r="AB360" s="18"/>
      <c r="AC360" s="18"/>
      <c r="AD360" s="18"/>
      <c r="AE360" s="18"/>
    </row>
    <row r="361" spans="1:31" ht="12" customHeight="1">
      <c r="A361" s="55"/>
      <c r="B361" s="55"/>
      <c r="C361" s="55"/>
      <c r="D361" s="55"/>
      <c r="E361" s="55"/>
      <c r="F361" s="55"/>
      <c r="G361" s="55"/>
      <c r="H361" s="56"/>
      <c r="I361" s="55"/>
      <c r="J361" s="55"/>
      <c r="K361" s="55"/>
      <c r="L361" s="55"/>
      <c r="M361" s="55"/>
      <c r="N361" s="55"/>
      <c r="O361" s="55"/>
      <c r="P361" s="55"/>
      <c r="Q361" s="18"/>
      <c r="R361" s="18"/>
      <c r="S361" s="55"/>
      <c r="T361" s="55"/>
      <c r="U361" s="18"/>
      <c r="V361" s="18"/>
      <c r="W361" s="18"/>
      <c r="X361" s="18"/>
      <c r="Y361" s="18"/>
      <c r="Z361" s="18"/>
      <c r="AA361" s="55"/>
      <c r="AB361" s="18"/>
      <c r="AC361" s="18"/>
      <c r="AD361" s="18"/>
      <c r="AE361" s="18"/>
    </row>
    <row r="362" spans="1:31" ht="12" customHeight="1">
      <c r="A362" s="55"/>
      <c r="B362" s="55"/>
      <c r="C362" s="55"/>
      <c r="D362" s="55"/>
      <c r="E362" s="55"/>
      <c r="F362" s="55"/>
      <c r="G362" s="55"/>
      <c r="H362" s="56"/>
      <c r="I362" s="55"/>
      <c r="J362" s="55"/>
      <c r="K362" s="55"/>
      <c r="L362" s="55"/>
      <c r="M362" s="55"/>
      <c r="N362" s="55"/>
      <c r="O362" s="55"/>
      <c r="P362" s="55"/>
      <c r="Q362" s="18"/>
      <c r="R362" s="18"/>
      <c r="S362" s="55"/>
      <c r="T362" s="55"/>
      <c r="U362" s="18"/>
      <c r="V362" s="18"/>
      <c r="W362" s="18"/>
      <c r="X362" s="18"/>
      <c r="Y362" s="18"/>
      <c r="Z362" s="18"/>
      <c r="AA362" s="55"/>
      <c r="AB362" s="18"/>
      <c r="AC362" s="18"/>
      <c r="AD362" s="18"/>
      <c r="AE362" s="18"/>
    </row>
    <row r="363" spans="1:31" ht="12" customHeight="1">
      <c r="A363" s="55"/>
      <c r="B363" s="55"/>
      <c r="C363" s="55"/>
      <c r="D363" s="55"/>
      <c r="E363" s="55"/>
      <c r="F363" s="55"/>
      <c r="G363" s="55"/>
      <c r="H363" s="56"/>
      <c r="I363" s="55"/>
      <c r="J363" s="55"/>
      <c r="K363" s="55"/>
      <c r="L363" s="55"/>
      <c r="M363" s="55"/>
      <c r="N363" s="55"/>
      <c r="O363" s="55"/>
      <c r="P363" s="55"/>
      <c r="Q363" s="18"/>
      <c r="R363" s="18"/>
      <c r="S363" s="55"/>
      <c r="T363" s="55"/>
      <c r="U363" s="18"/>
      <c r="V363" s="18"/>
      <c r="W363" s="18"/>
      <c r="X363" s="18"/>
      <c r="Y363" s="18"/>
      <c r="Z363" s="18"/>
      <c r="AA363" s="55"/>
      <c r="AB363" s="18"/>
      <c r="AC363" s="18"/>
      <c r="AD363" s="18"/>
      <c r="AE363" s="18"/>
    </row>
    <row r="364" spans="1:31" ht="12" customHeight="1">
      <c r="A364" s="55"/>
      <c r="B364" s="55"/>
      <c r="C364" s="55"/>
      <c r="D364" s="55"/>
      <c r="E364" s="55"/>
      <c r="F364" s="55"/>
      <c r="G364" s="55"/>
      <c r="H364" s="56"/>
      <c r="I364" s="55"/>
      <c r="J364" s="55"/>
      <c r="K364" s="55"/>
      <c r="L364" s="55"/>
      <c r="M364" s="55"/>
      <c r="N364" s="55"/>
      <c r="O364" s="55"/>
      <c r="P364" s="55"/>
      <c r="Q364" s="18"/>
      <c r="R364" s="18"/>
      <c r="S364" s="55"/>
      <c r="T364" s="55"/>
      <c r="U364" s="18"/>
      <c r="V364" s="18"/>
      <c r="W364" s="18"/>
      <c r="X364" s="18"/>
      <c r="Y364" s="18"/>
      <c r="Z364" s="18"/>
      <c r="AA364" s="55"/>
      <c r="AB364" s="18"/>
      <c r="AC364" s="18"/>
      <c r="AD364" s="18"/>
      <c r="AE364" s="18"/>
    </row>
    <row r="365" spans="1:31" ht="12" customHeight="1">
      <c r="A365" s="55"/>
      <c r="B365" s="55"/>
      <c r="C365" s="55"/>
      <c r="D365" s="55"/>
      <c r="E365" s="55"/>
      <c r="F365" s="55"/>
      <c r="G365" s="55"/>
      <c r="H365" s="56"/>
      <c r="I365" s="55"/>
      <c r="J365" s="55"/>
      <c r="K365" s="55"/>
      <c r="L365" s="55"/>
      <c r="M365" s="55"/>
      <c r="N365" s="55"/>
      <c r="O365" s="55"/>
      <c r="P365" s="55"/>
      <c r="Q365" s="18"/>
      <c r="R365" s="18"/>
      <c r="S365" s="55"/>
      <c r="T365" s="55"/>
      <c r="U365" s="18"/>
      <c r="V365" s="18"/>
      <c r="W365" s="18"/>
      <c r="X365" s="18"/>
      <c r="Y365" s="18"/>
      <c r="Z365" s="18"/>
      <c r="AA365" s="55"/>
      <c r="AB365" s="18"/>
      <c r="AC365" s="18"/>
      <c r="AD365" s="18"/>
      <c r="AE365" s="18"/>
    </row>
    <row r="366" spans="1:31" ht="12" customHeight="1">
      <c r="A366" s="55"/>
      <c r="B366" s="55"/>
      <c r="C366" s="55"/>
      <c r="D366" s="55"/>
      <c r="E366" s="55"/>
      <c r="F366" s="55"/>
      <c r="G366" s="55"/>
      <c r="H366" s="56"/>
      <c r="I366" s="55"/>
      <c r="J366" s="55"/>
      <c r="K366" s="55"/>
      <c r="L366" s="55"/>
      <c r="M366" s="55"/>
      <c r="N366" s="55"/>
      <c r="O366" s="55"/>
      <c r="P366" s="55"/>
      <c r="Q366" s="18"/>
      <c r="R366" s="18"/>
      <c r="S366" s="55"/>
      <c r="T366" s="55"/>
      <c r="U366" s="18"/>
      <c r="V366" s="18"/>
      <c r="W366" s="18"/>
      <c r="X366" s="18"/>
      <c r="Y366" s="18"/>
      <c r="Z366" s="18"/>
      <c r="AA366" s="55"/>
      <c r="AB366" s="18"/>
      <c r="AC366" s="18"/>
      <c r="AD366" s="18"/>
      <c r="AE366" s="18"/>
    </row>
    <row r="367" spans="1:31" ht="12" customHeight="1">
      <c r="A367" s="55"/>
      <c r="B367" s="55"/>
      <c r="C367" s="55"/>
      <c r="D367" s="55"/>
      <c r="E367" s="55"/>
      <c r="F367" s="55"/>
      <c r="G367" s="55"/>
      <c r="H367" s="56"/>
      <c r="I367" s="55"/>
      <c r="J367" s="55"/>
      <c r="K367" s="55"/>
      <c r="L367" s="55"/>
      <c r="M367" s="55"/>
      <c r="N367" s="55"/>
      <c r="O367" s="55"/>
      <c r="P367" s="55"/>
      <c r="Q367" s="18"/>
      <c r="R367" s="18"/>
      <c r="S367" s="55"/>
      <c r="T367" s="55"/>
      <c r="U367" s="18"/>
      <c r="V367" s="18"/>
      <c r="W367" s="18"/>
      <c r="X367" s="18"/>
      <c r="Y367" s="18"/>
      <c r="Z367" s="18"/>
      <c r="AA367" s="55"/>
      <c r="AB367" s="18"/>
      <c r="AC367" s="18"/>
      <c r="AD367" s="18"/>
      <c r="AE367" s="18"/>
    </row>
    <row r="368" spans="1:31" ht="12" customHeight="1">
      <c r="A368" s="55"/>
      <c r="B368" s="55"/>
      <c r="C368" s="55"/>
      <c r="D368" s="55"/>
      <c r="E368" s="55"/>
      <c r="F368" s="55"/>
      <c r="G368" s="55"/>
      <c r="H368" s="56"/>
      <c r="I368" s="55"/>
      <c r="J368" s="55"/>
      <c r="K368" s="55"/>
      <c r="L368" s="55"/>
      <c r="M368" s="55"/>
      <c r="N368" s="55"/>
      <c r="O368" s="55"/>
      <c r="P368" s="55"/>
      <c r="Q368" s="18"/>
      <c r="R368" s="18"/>
      <c r="S368" s="55"/>
      <c r="T368" s="55"/>
      <c r="U368" s="18"/>
      <c r="V368" s="18"/>
      <c r="W368" s="18"/>
      <c r="X368" s="18"/>
      <c r="Y368" s="18"/>
      <c r="Z368" s="18"/>
      <c r="AA368" s="55"/>
      <c r="AB368" s="18"/>
      <c r="AC368" s="18"/>
      <c r="AD368" s="18"/>
      <c r="AE368" s="18"/>
    </row>
    <row r="369" spans="1:31" ht="12" customHeight="1">
      <c r="A369" s="55"/>
      <c r="B369" s="55"/>
      <c r="C369" s="55"/>
      <c r="D369" s="55"/>
      <c r="E369" s="55"/>
      <c r="F369" s="55"/>
      <c r="G369" s="55"/>
      <c r="H369" s="56"/>
      <c r="I369" s="55"/>
      <c r="J369" s="55"/>
      <c r="K369" s="55"/>
      <c r="L369" s="55"/>
      <c r="M369" s="55"/>
      <c r="N369" s="55"/>
      <c r="O369" s="55"/>
      <c r="P369" s="55"/>
      <c r="Q369" s="18"/>
      <c r="R369" s="18"/>
      <c r="S369" s="55"/>
      <c r="T369" s="55"/>
      <c r="U369" s="18"/>
      <c r="V369" s="18"/>
      <c r="W369" s="18"/>
      <c r="X369" s="18"/>
      <c r="Y369" s="18"/>
      <c r="Z369" s="18"/>
      <c r="AA369" s="55"/>
      <c r="AB369" s="18"/>
      <c r="AC369" s="18"/>
      <c r="AD369" s="18"/>
      <c r="AE369" s="18"/>
    </row>
    <row r="370" spans="1:31" ht="12" customHeight="1">
      <c r="A370" s="55"/>
      <c r="B370" s="55"/>
      <c r="C370" s="55"/>
      <c r="D370" s="55"/>
      <c r="E370" s="55"/>
      <c r="F370" s="55"/>
      <c r="G370" s="55"/>
      <c r="H370" s="56"/>
      <c r="I370" s="55"/>
      <c r="J370" s="55"/>
      <c r="K370" s="55"/>
      <c r="L370" s="55"/>
      <c r="M370" s="55"/>
      <c r="N370" s="55"/>
      <c r="O370" s="55"/>
      <c r="P370" s="55"/>
      <c r="Q370" s="18"/>
      <c r="R370" s="18"/>
      <c r="S370" s="55"/>
      <c r="T370" s="55"/>
      <c r="U370" s="18"/>
      <c r="V370" s="18"/>
      <c r="W370" s="18"/>
      <c r="X370" s="18"/>
      <c r="Y370" s="18"/>
      <c r="Z370" s="18"/>
      <c r="AA370" s="55"/>
      <c r="AB370" s="18"/>
      <c r="AC370" s="18"/>
      <c r="AD370" s="18"/>
      <c r="AE370" s="18"/>
    </row>
    <row r="371" spans="1:31" ht="12" customHeight="1">
      <c r="A371" s="55"/>
      <c r="B371" s="55"/>
      <c r="C371" s="55"/>
      <c r="D371" s="55"/>
      <c r="E371" s="55"/>
      <c r="F371" s="55"/>
      <c r="G371" s="55"/>
      <c r="H371" s="56"/>
      <c r="I371" s="55"/>
      <c r="J371" s="55"/>
      <c r="K371" s="55"/>
      <c r="L371" s="55"/>
      <c r="M371" s="55"/>
      <c r="N371" s="55"/>
      <c r="O371" s="55"/>
      <c r="P371" s="55"/>
      <c r="Q371" s="18"/>
      <c r="R371" s="18"/>
      <c r="S371" s="55"/>
      <c r="T371" s="55"/>
      <c r="U371" s="18"/>
      <c r="V371" s="18"/>
      <c r="W371" s="18"/>
      <c r="X371" s="18"/>
      <c r="Y371" s="18"/>
      <c r="Z371" s="18"/>
      <c r="AA371" s="55"/>
      <c r="AB371" s="18"/>
      <c r="AC371" s="18"/>
      <c r="AD371" s="18"/>
      <c r="AE371" s="18"/>
    </row>
    <row r="372" spans="1:31" ht="12" customHeight="1">
      <c r="A372" s="55"/>
      <c r="B372" s="55"/>
      <c r="C372" s="55"/>
      <c r="D372" s="55"/>
      <c r="E372" s="55"/>
      <c r="F372" s="55"/>
      <c r="G372" s="55"/>
      <c r="H372" s="56"/>
      <c r="I372" s="55"/>
      <c r="J372" s="55"/>
      <c r="K372" s="55"/>
      <c r="L372" s="55"/>
      <c r="M372" s="55"/>
      <c r="N372" s="55"/>
      <c r="O372" s="55"/>
      <c r="P372" s="55"/>
      <c r="Q372" s="18"/>
      <c r="R372" s="18"/>
      <c r="S372" s="55"/>
      <c r="T372" s="55"/>
      <c r="U372" s="18"/>
      <c r="V372" s="18"/>
      <c r="W372" s="18"/>
      <c r="X372" s="18"/>
      <c r="Y372" s="18"/>
      <c r="Z372" s="18"/>
      <c r="AA372" s="55"/>
      <c r="AB372" s="18"/>
      <c r="AC372" s="18"/>
      <c r="AD372" s="18"/>
      <c r="AE372" s="18"/>
    </row>
    <row r="373" spans="1:31" ht="12" customHeight="1">
      <c r="A373" s="55"/>
      <c r="B373" s="55"/>
      <c r="C373" s="55"/>
      <c r="D373" s="55"/>
      <c r="E373" s="55"/>
      <c r="F373" s="55"/>
      <c r="G373" s="55"/>
      <c r="H373" s="56"/>
      <c r="I373" s="55"/>
      <c r="J373" s="55"/>
      <c r="K373" s="55"/>
      <c r="L373" s="55"/>
      <c r="M373" s="55"/>
      <c r="N373" s="55"/>
      <c r="O373" s="55"/>
      <c r="P373" s="55"/>
      <c r="Q373" s="18"/>
      <c r="R373" s="18"/>
      <c r="S373" s="55"/>
      <c r="T373" s="55"/>
      <c r="U373" s="18"/>
      <c r="V373" s="18"/>
      <c r="W373" s="18"/>
      <c r="X373" s="18"/>
      <c r="Y373" s="18"/>
      <c r="Z373" s="18"/>
      <c r="AA373" s="55"/>
      <c r="AB373" s="18"/>
      <c r="AC373" s="18"/>
      <c r="AD373" s="18"/>
      <c r="AE373" s="18"/>
    </row>
    <row r="374" spans="1:31" ht="12" customHeight="1">
      <c r="A374" s="55"/>
      <c r="B374" s="55"/>
      <c r="C374" s="55"/>
      <c r="D374" s="55"/>
      <c r="E374" s="55"/>
      <c r="F374" s="55"/>
      <c r="G374" s="55"/>
      <c r="H374" s="56"/>
      <c r="I374" s="55"/>
      <c r="J374" s="55"/>
      <c r="K374" s="55"/>
      <c r="L374" s="55"/>
      <c r="M374" s="55"/>
      <c r="N374" s="55"/>
      <c r="O374" s="55"/>
      <c r="P374" s="55"/>
      <c r="Q374" s="18"/>
      <c r="R374" s="18"/>
      <c r="S374" s="55"/>
      <c r="T374" s="55"/>
      <c r="U374" s="18"/>
      <c r="V374" s="18"/>
      <c r="W374" s="18"/>
      <c r="X374" s="18"/>
      <c r="Y374" s="18"/>
      <c r="Z374" s="18"/>
      <c r="AA374" s="55"/>
      <c r="AB374" s="18"/>
      <c r="AC374" s="18"/>
      <c r="AD374" s="18"/>
      <c r="AE374" s="18"/>
    </row>
    <row r="375" spans="1:31" ht="12" customHeight="1">
      <c r="A375" s="55"/>
      <c r="B375" s="55"/>
      <c r="C375" s="55"/>
      <c r="D375" s="55"/>
      <c r="E375" s="55"/>
      <c r="F375" s="55"/>
      <c r="G375" s="55"/>
      <c r="H375" s="56"/>
      <c r="I375" s="55"/>
      <c r="J375" s="55"/>
      <c r="K375" s="55"/>
      <c r="L375" s="55"/>
      <c r="M375" s="55"/>
      <c r="N375" s="55"/>
      <c r="O375" s="55"/>
      <c r="P375" s="55"/>
      <c r="Q375" s="18"/>
      <c r="R375" s="18"/>
      <c r="S375" s="55"/>
      <c r="T375" s="55"/>
      <c r="U375" s="18"/>
      <c r="V375" s="18"/>
      <c r="W375" s="18"/>
      <c r="X375" s="18"/>
      <c r="Y375" s="18"/>
      <c r="Z375" s="18"/>
      <c r="AA375" s="55"/>
      <c r="AB375" s="18"/>
      <c r="AC375" s="18"/>
      <c r="AD375" s="18"/>
      <c r="AE375" s="18"/>
    </row>
    <row r="376" spans="1:31" ht="12" customHeight="1">
      <c r="A376" s="55"/>
      <c r="B376" s="55"/>
      <c r="C376" s="55"/>
      <c r="D376" s="55"/>
      <c r="E376" s="55"/>
      <c r="F376" s="55"/>
      <c r="G376" s="55"/>
      <c r="H376" s="56"/>
      <c r="I376" s="55"/>
      <c r="J376" s="55"/>
      <c r="K376" s="55"/>
      <c r="L376" s="55"/>
      <c r="M376" s="55"/>
      <c r="N376" s="55"/>
      <c r="O376" s="55"/>
      <c r="P376" s="55"/>
      <c r="Q376" s="18"/>
      <c r="R376" s="18"/>
      <c r="S376" s="55"/>
      <c r="T376" s="55"/>
      <c r="U376" s="18"/>
      <c r="V376" s="18"/>
      <c r="W376" s="18"/>
      <c r="X376" s="18"/>
      <c r="Y376" s="18"/>
      <c r="Z376" s="18"/>
      <c r="AA376" s="55"/>
      <c r="AB376" s="18"/>
      <c r="AC376" s="18"/>
      <c r="AD376" s="18"/>
      <c r="AE376" s="18"/>
    </row>
    <row r="377" spans="1:31" ht="12" customHeight="1">
      <c r="A377" s="55"/>
      <c r="B377" s="55"/>
      <c r="C377" s="55"/>
      <c r="D377" s="55"/>
      <c r="E377" s="55"/>
      <c r="F377" s="55"/>
      <c r="G377" s="55"/>
      <c r="H377" s="56"/>
      <c r="I377" s="55"/>
      <c r="J377" s="55"/>
      <c r="K377" s="55"/>
      <c r="L377" s="55"/>
      <c r="M377" s="55"/>
      <c r="N377" s="55"/>
      <c r="O377" s="55"/>
      <c r="P377" s="55"/>
      <c r="Q377" s="18"/>
      <c r="R377" s="18"/>
      <c r="S377" s="55"/>
      <c r="T377" s="55"/>
      <c r="U377" s="18"/>
      <c r="V377" s="18"/>
      <c r="W377" s="18"/>
      <c r="X377" s="18"/>
      <c r="Y377" s="18"/>
      <c r="Z377" s="18"/>
      <c r="AA377" s="55"/>
      <c r="AB377" s="18"/>
      <c r="AC377" s="18"/>
      <c r="AD377" s="18"/>
      <c r="AE377" s="18"/>
    </row>
    <row r="378" spans="1:31" ht="12" customHeight="1">
      <c r="A378" s="55"/>
      <c r="B378" s="55"/>
      <c r="C378" s="55"/>
      <c r="D378" s="55"/>
      <c r="E378" s="55"/>
      <c r="F378" s="55"/>
      <c r="G378" s="55"/>
      <c r="H378" s="56"/>
      <c r="I378" s="55"/>
      <c r="J378" s="55"/>
      <c r="K378" s="55"/>
      <c r="L378" s="55"/>
      <c r="M378" s="55"/>
      <c r="N378" s="55"/>
      <c r="O378" s="55"/>
      <c r="P378" s="55"/>
      <c r="Q378" s="18"/>
      <c r="R378" s="18"/>
      <c r="S378" s="55"/>
      <c r="T378" s="55"/>
      <c r="U378" s="18"/>
      <c r="V378" s="18"/>
      <c r="W378" s="18"/>
      <c r="X378" s="18"/>
      <c r="Y378" s="18"/>
      <c r="Z378" s="18"/>
      <c r="AA378" s="55"/>
      <c r="AB378" s="18"/>
      <c r="AC378" s="18"/>
      <c r="AD378" s="18"/>
      <c r="AE378" s="18"/>
    </row>
    <row r="379" spans="1:31" ht="12" customHeight="1">
      <c r="A379" s="55"/>
      <c r="B379" s="55"/>
      <c r="C379" s="55"/>
      <c r="D379" s="55"/>
      <c r="E379" s="55"/>
      <c r="F379" s="55"/>
      <c r="G379" s="55"/>
      <c r="H379" s="56"/>
      <c r="I379" s="55"/>
      <c r="J379" s="55"/>
      <c r="K379" s="55"/>
      <c r="L379" s="55"/>
      <c r="M379" s="55"/>
      <c r="N379" s="55"/>
      <c r="O379" s="55"/>
      <c r="P379" s="55"/>
      <c r="Q379" s="18"/>
      <c r="R379" s="18"/>
      <c r="S379" s="55"/>
      <c r="T379" s="55"/>
      <c r="U379" s="18"/>
      <c r="V379" s="18"/>
      <c r="W379" s="18"/>
      <c r="X379" s="18"/>
      <c r="Y379" s="18"/>
      <c r="Z379" s="18"/>
      <c r="AA379" s="55"/>
      <c r="AB379" s="18"/>
      <c r="AC379" s="18"/>
      <c r="AD379" s="18"/>
      <c r="AE379" s="18"/>
    </row>
    <row r="380" spans="1:31" ht="12" customHeight="1">
      <c r="A380" s="55"/>
      <c r="B380" s="55"/>
      <c r="C380" s="55"/>
      <c r="D380" s="55"/>
      <c r="E380" s="55"/>
      <c r="F380" s="55"/>
      <c r="G380" s="55"/>
      <c r="H380" s="56"/>
      <c r="I380" s="55"/>
      <c r="J380" s="55"/>
      <c r="K380" s="55"/>
      <c r="L380" s="55"/>
      <c r="M380" s="55"/>
      <c r="N380" s="55"/>
      <c r="O380" s="55"/>
      <c r="P380" s="55"/>
      <c r="Q380" s="18"/>
      <c r="R380" s="18"/>
      <c r="S380" s="55"/>
      <c r="T380" s="55"/>
      <c r="U380" s="18"/>
      <c r="V380" s="18"/>
      <c r="W380" s="18"/>
      <c r="X380" s="18"/>
      <c r="Y380" s="18"/>
      <c r="Z380" s="18"/>
      <c r="AA380" s="55"/>
      <c r="AB380" s="18"/>
      <c r="AC380" s="18"/>
      <c r="AD380" s="18"/>
      <c r="AE380" s="18"/>
    </row>
    <row r="381" spans="1:31" ht="12" customHeight="1">
      <c r="A381" s="55"/>
      <c r="B381" s="55"/>
      <c r="C381" s="55"/>
      <c r="D381" s="55"/>
      <c r="E381" s="55"/>
      <c r="F381" s="55"/>
      <c r="G381" s="55"/>
      <c r="H381" s="56"/>
      <c r="I381" s="55"/>
      <c r="J381" s="55"/>
      <c r="K381" s="55"/>
      <c r="L381" s="55"/>
      <c r="M381" s="55"/>
      <c r="N381" s="55"/>
      <c r="O381" s="55"/>
      <c r="P381" s="55"/>
      <c r="Q381" s="18"/>
      <c r="R381" s="18"/>
      <c r="S381" s="55"/>
      <c r="T381" s="55"/>
      <c r="U381" s="18"/>
      <c r="V381" s="18"/>
      <c r="W381" s="18"/>
      <c r="X381" s="18"/>
      <c r="Y381" s="18"/>
      <c r="Z381" s="18"/>
      <c r="AA381" s="55"/>
      <c r="AB381" s="18"/>
      <c r="AC381" s="18"/>
      <c r="AD381" s="18"/>
      <c r="AE381" s="18"/>
    </row>
    <row r="382" spans="1:31" ht="12" customHeight="1">
      <c r="A382" s="55"/>
      <c r="B382" s="55"/>
      <c r="C382" s="55"/>
      <c r="D382" s="55"/>
      <c r="E382" s="55"/>
      <c r="F382" s="55"/>
      <c r="G382" s="55"/>
      <c r="H382" s="56"/>
      <c r="I382" s="55"/>
      <c r="J382" s="55"/>
      <c r="K382" s="55"/>
      <c r="L382" s="55"/>
      <c r="M382" s="55"/>
      <c r="N382" s="55"/>
      <c r="O382" s="55"/>
      <c r="P382" s="55"/>
      <c r="Q382" s="18"/>
      <c r="R382" s="18"/>
      <c r="S382" s="55"/>
      <c r="T382" s="55"/>
      <c r="U382" s="18"/>
      <c r="V382" s="18"/>
      <c r="W382" s="18"/>
      <c r="X382" s="18"/>
      <c r="Y382" s="18"/>
      <c r="Z382" s="18"/>
      <c r="AA382" s="55"/>
      <c r="AB382" s="18"/>
      <c r="AC382" s="18"/>
      <c r="AD382" s="18"/>
      <c r="AE382" s="18"/>
    </row>
    <row r="383" spans="1:31" ht="12" customHeight="1">
      <c r="A383" s="55"/>
      <c r="B383" s="55"/>
      <c r="C383" s="55"/>
      <c r="D383" s="55"/>
      <c r="E383" s="55"/>
      <c r="F383" s="55"/>
      <c r="G383" s="55"/>
      <c r="H383" s="56"/>
      <c r="I383" s="55"/>
      <c r="J383" s="55"/>
      <c r="K383" s="55"/>
      <c r="L383" s="55"/>
      <c r="M383" s="55"/>
      <c r="N383" s="55"/>
      <c r="O383" s="55"/>
      <c r="P383" s="55"/>
      <c r="Q383" s="18"/>
      <c r="R383" s="18"/>
      <c r="S383" s="55"/>
      <c r="T383" s="55"/>
      <c r="U383" s="18"/>
      <c r="V383" s="18"/>
      <c r="W383" s="18"/>
      <c r="X383" s="18"/>
      <c r="Y383" s="18"/>
      <c r="Z383" s="18"/>
      <c r="AA383" s="55"/>
      <c r="AB383" s="18"/>
      <c r="AC383" s="18"/>
      <c r="AD383" s="18"/>
      <c r="AE383" s="18"/>
    </row>
    <row r="384" spans="1:31" ht="12" customHeight="1">
      <c r="A384" s="55"/>
      <c r="B384" s="55"/>
      <c r="C384" s="55"/>
      <c r="D384" s="55"/>
      <c r="E384" s="55"/>
      <c r="F384" s="55"/>
      <c r="G384" s="55"/>
      <c r="H384" s="56"/>
      <c r="I384" s="55"/>
      <c r="J384" s="55"/>
      <c r="K384" s="55"/>
      <c r="L384" s="55"/>
      <c r="M384" s="55"/>
      <c r="N384" s="55"/>
      <c r="O384" s="55"/>
      <c r="P384" s="55"/>
      <c r="Q384" s="18"/>
      <c r="R384" s="18"/>
      <c r="S384" s="55"/>
      <c r="T384" s="55"/>
      <c r="U384" s="18"/>
      <c r="V384" s="18"/>
      <c r="W384" s="18"/>
      <c r="X384" s="18"/>
      <c r="Y384" s="18"/>
      <c r="Z384" s="18"/>
      <c r="AA384" s="55"/>
      <c r="AB384" s="18"/>
      <c r="AC384" s="18"/>
      <c r="AD384" s="18"/>
      <c r="AE384" s="18"/>
    </row>
    <row r="385" spans="1:31" ht="12" customHeight="1">
      <c r="A385" s="55"/>
      <c r="B385" s="55"/>
      <c r="C385" s="55"/>
      <c r="D385" s="55"/>
      <c r="E385" s="55"/>
      <c r="F385" s="55"/>
      <c r="G385" s="55"/>
      <c r="H385" s="56"/>
      <c r="I385" s="55"/>
      <c r="J385" s="55"/>
      <c r="K385" s="55"/>
      <c r="L385" s="55"/>
      <c r="M385" s="55"/>
      <c r="N385" s="55"/>
      <c r="O385" s="55"/>
      <c r="P385" s="55"/>
      <c r="Q385" s="18"/>
      <c r="R385" s="18"/>
      <c r="S385" s="55"/>
      <c r="T385" s="55"/>
      <c r="U385" s="18"/>
      <c r="V385" s="18"/>
      <c r="W385" s="18"/>
      <c r="X385" s="18"/>
      <c r="Y385" s="18"/>
      <c r="Z385" s="18"/>
      <c r="AA385" s="55"/>
      <c r="AB385" s="18"/>
      <c r="AC385" s="18"/>
      <c r="AD385" s="18"/>
      <c r="AE385" s="18"/>
    </row>
    <row r="386" spans="1:31" ht="12" customHeight="1">
      <c r="A386" s="55"/>
      <c r="B386" s="55"/>
      <c r="C386" s="55"/>
      <c r="D386" s="55"/>
      <c r="E386" s="55"/>
      <c r="F386" s="55"/>
      <c r="G386" s="55"/>
      <c r="H386" s="56"/>
      <c r="I386" s="55"/>
      <c r="J386" s="55"/>
      <c r="K386" s="55"/>
      <c r="L386" s="55"/>
      <c r="M386" s="55"/>
      <c r="N386" s="55"/>
      <c r="O386" s="55"/>
      <c r="P386" s="55"/>
      <c r="Q386" s="18"/>
      <c r="R386" s="18"/>
      <c r="S386" s="55"/>
      <c r="T386" s="55"/>
      <c r="U386" s="18"/>
      <c r="V386" s="18"/>
      <c r="W386" s="18"/>
      <c r="X386" s="18"/>
      <c r="Y386" s="18"/>
      <c r="Z386" s="18"/>
      <c r="AA386" s="55"/>
      <c r="AB386" s="18"/>
      <c r="AC386" s="18"/>
      <c r="AD386" s="18"/>
      <c r="AE386" s="18"/>
    </row>
    <row r="387" spans="1:31" ht="12" customHeight="1">
      <c r="A387" s="55"/>
      <c r="B387" s="55"/>
      <c r="C387" s="55"/>
      <c r="D387" s="55"/>
      <c r="E387" s="55"/>
      <c r="F387" s="55"/>
      <c r="G387" s="55"/>
      <c r="H387" s="56"/>
      <c r="I387" s="55"/>
      <c r="J387" s="55"/>
      <c r="K387" s="55"/>
      <c r="L387" s="55"/>
      <c r="M387" s="55"/>
      <c r="N387" s="55"/>
      <c r="O387" s="55"/>
      <c r="P387" s="55"/>
      <c r="Q387" s="18"/>
      <c r="R387" s="18"/>
      <c r="S387" s="55"/>
      <c r="T387" s="55"/>
      <c r="U387" s="18"/>
      <c r="V387" s="18"/>
      <c r="W387" s="18"/>
      <c r="X387" s="18"/>
      <c r="Y387" s="18"/>
      <c r="Z387" s="18"/>
      <c r="AA387" s="55"/>
      <c r="AB387" s="18"/>
      <c r="AC387" s="18"/>
      <c r="AD387" s="18"/>
      <c r="AE387" s="18"/>
    </row>
    <row r="388" spans="1:31" ht="12" customHeight="1">
      <c r="A388" s="55"/>
      <c r="B388" s="55"/>
      <c r="C388" s="55"/>
      <c r="D388" s="55"/>
      <c r="E388" s="55"/>
      <c r="F388" s="55"/>
      <c r="G388" s="55"/>
      <c r="H388" s="56"/>
      <c r="I388" s="55"/>
      <c r="J388" s="55"/>
      <c r="K388" s="55"/>
      <c r="L388" s="55"/>
      <c r="M388" s="55"/>
      <c r="N388" s="55"/>
      <c r="O388" s="55"/>
      <c r="P388" s="55"/>
      <c r="Q388" s="18"/>
      <c r="R388" s="18"/>
      <c r="S388" s="55"/>
      <c r="T388" s="55"/>
      <c r="U388" s="18"/>
      <c r="V388" s="18"/>
      <c r="W388" s="18"/>
      <c r="X388" s="18"/>
      <c r="Y388" s="18"/>
      <c r="Z388" s="18"/>
      <c r="AA388" s="55"/>
      <c r="AB388" s="18"/>
      <c r="AC388" s="18"/>
      <c r="AD388" s="18"/>
      <c r="AE388" s="18"/>
    </row>
    <row r="389" spans="1:31" ht="12" customHeight="1">
      <c r="A389" s="55"/>
      <c r="B389" s="55"/>
      <c r="C389" s="55"/>
      <c r="D389" s="55"/>
      <c r="E389" s="55"/>
      <c r="F389" s="55"/>
      <c r="G389" s="55"/>
      <c r="H389" s="56"/>
      <c r="I389" s="55"/>
      <c r="J389" s="55"/>
      <c r="K389" s="55"/>
      <c r="L389" s="55"/>
      <c r="M389" s="55"/>
      <c r="N389" s="55"/>
      <c r="O389" s="55"/>
      <c r="P389" s="55"/>
      <c r="Q389" s="18"/>
      <c r="R389" s="18"/>
      <c r="S389" s="55"/>
      <c r="T389" s="55"/>
      <c r="U389" s="18"/>
      <c r="V389" s="18"/>
      <c r="W389" s="18"/>
      <c r="X389" s="18"/>
      <c r="Y389" s="18"/>
      <c r="Z389" s="18"/>
      <c r="AA389" s="55"/>
      <c r="AB389" s="18"/>
      <c r="AC389" s="18"/>
      <c r="AD389" s="18"/>
      <c r="AE389" s="18"/>
    </row>
    <row r="390" spans="1:31" ht="12" customHeight="1">
      <c r="A390" s="55"/>
      <c r="B390" s="55"/>
      <c r="C390" s="55"/>
      <c r="D390" s="55"/>
      <c r="E390" s="55"/>
      <c r="F390" s="55"/>
      <c r="G390" s="55"/>
      <c r="H390" s="56"/>
      <c r="I390" s="55"/>
      <c r="J390" s="55"/>
      <c r="K390" s="55"/>
      <c r="L390" s="55"/>
      <c r="M390" s="55"/>
      <c r="N390" s="55"/>
      <c r="O390" s="55"/>
      <c r="P390" s="55"/>
      <c r="Q390" s="18"/>
      <c r="R390" s="18"/>
      <c r="S390" s="55"/>
      <c r="T390" s="55"/>
      <c r="U390" s="18"/>
      <c r="V390" s="18"/>
      <c r="W390" s="18"/>
      <c r="X390" s="18"/>
      <c r="Y390" s="18"/>
      <c r="Z390" s="18"/>
      <c r="AA390" s="55"/>
      <c r="AB390" s="18"/>
      <c r="AC390" s="18"/>
      <c r="AD390" s="18"/>
      <c r="AE390" s="18"/>
    </row>
    <row r="391" spans="1:31" ht="12" customHeight="1">
      <c r="A391" s="55"/>
      <c r="B391" s="55"/>
      <c r="C391" s="55"/>
      <c r="D391" s="55"/>
      <c r="E391" s="55"/>
      <c r="F391" s="55"/>
      <c r="G391" s="55"/>
      <c r="H391" s="56"/>
      <c r="I391" s="55"/>
      <c r="J391" s="55"/>
      <c r="K391" s="55"/>
      <c r="L391" s="55"/>
      <c r="M391" s="55"/>
      <c r="N391" s="55"/>
      <c r="O391" s="55"/>
      <c r="P391" s="55"/>
      <c r="Q391" s="18"/>
      <c r="R391" s="18"/>
      <c r="S391" s="55"/>
      <c r="T391" s="55"/>
      <c r="U391" s="18"/>
      <c r="V391" s="18"/>
      <c r="W391" s="18"/>
      <c r="X391" s="18"/>
      <c r="Y391" s="18"/>
      <c r="Z391" s="18"/>
      <c r="AA391" s="55"/>
      <c r="AB391" s="18"/>
      <c r="AC391" s="18"/>
      <c r="AD391" s="18"/>
      <c r="AE391" s="18"/>
    </row>
    <row r="392" spans="1:31" ht="12" customHeight="1">
      <c r="A392" s="55"/>
      <c r="B392" s="55"/>
      <c r="C392" s="55"/>
      <c r="D392" s="55"/>
      <c r="E392" s="55"/>
      <c r="F392" s="55"/>
      <c r="G392" s="55"/>
      <c r="H392" s="56"/>
      <c r="I392" s="55"/>
      <c r="J392" s="55"/>
      <c r="K392" s="55"/>
      <c r="L392" s="55"/>
      <c r="M392" s="55"/>
      <c r="N392" s="55"/>
      <c r="O392" s="55"/>
      <c r="P392" s="55"/>
      <c r="Q392" s="18"/>
      <c r="R392" s="18"/>
      <c r="S392" s="55"/>
      <c r="T392" s="55"/>
      <c r="U392" s="18"/>
      <c r="V392" s="18"/>
      <c r="W392" s="18"/>
      <c r="X392" s="18"/>
      <c r="Y392" s="18"/>
      <c r="Z392" s="18"/>
      <c r="AA392" s="55"/>
      <c r="AB392" s="18"/>
      <c r="AC392" s="18"/>
      <c r="AD392" s="18"/>
      <c r="AE392" s="18"/>
    </row>
    <row r="393" spans="1:31" ht="12" customHeight="1">
      <c r="A393" s="55"/>
      <c r="B393" s="55"/>
      <c r="C393" s="55"/>
      <c r="D393" s="55"/>
      <c r="E393" s="55"/>
      <c r="F393" s="55"/>
      <c r="G393" s="55"/>
      <c r="H393" s="56"/>
      <c r="I393" s="55"/>
      <c r="J393" s="55"/>
      <c r="K393" s="55"/>
      <c r="L393" s="55"/>
      <c r="M393" s="55"/>
      <c r="N393" s="55"/>
      <c r="O393" s="55"/>
      <c r="P393" s="55"/>
      <c r="Q393" s="18"/>
      <c r="R393" s="18"/>
      <c r="S393" s="55"/>
      <c r="T393" s="55"/>
      <c r="U393" s="18"/>
      <c r="V393" s="18"/>
      <c r="W393" s="18"/>
      <c r="X393" s="18"/>
      <c r="Y393" s="18"/>
      <c r="Z393" s="18"/>
      <c r="AA393" s="55"/>
      <c r="AB393" s="18"/>
      <c r="AC393" s="18"/>
      <c r="AD393" s="18"/>
      <c r="AE393" s="18"/>
    </row>
    <row r="394" spans="1:31" ht="12" customHeight="1">
      <c r="A394" s="55"/>
      <c r="B394" s="55"/>
      <c r="C394" s="55"/>
      <c r="D394" s="55"/>
      <c r="E394" s="55"/>
      <c r="F394" s="55"/>
      <c r="G394" s="55"/>
      <c r="H394" s="56"/>
      <c r="I394" s="55"/>
      <c r="J394" s="55"/>
      <c r="K394" s="55"/>
      <c r="L394" s="55"/>
      <c r="M394" s="55"/>
      <c r="N394" s="55"/>
      <c r="O394" s="55"/>
      <c r="P394" s="55"/>
      <c r="Q394" s="18"/>
      <c r="R394" s="18"/>
      <c r="S394" s="55"/>
      <c r="T394" s="55"/>
      <c r="U394" s="18"/>
      <c r="V394" s="18"/>
      <c r="W394" s="18"/>
      <c r="X394" s="18"/>
      <c r="Y394" s="18"/>
      <c r="Z394" s="18"/>
      <c r="AA394" s="55"/>
      <c r="AB394" s="18"/>
      <c r="AC394" s="18"/>
      <c r="AD394" s="18"/>
      <c r="AE394" s="18"/>
    </row>
    <row r="395" spans="1:31" ht="12" customHeight="1">
      <c r="A395" s="55"/>
      <c r="B395" s="55"/>
      <c r="C395" s="55"/>
      <c r="D395" s="55"/>
      <c r="E395" s="55"/>
      <c r="F395" s="55"/>
      <c r="G395" s="55"/>
      <c r="H395" s="56"/>
      <c r="I395" s="55"/>
      <c r="J395" s="55"/>
      <c r="K395" s="55"/>
      <c r="L395" s="55"/>
      <c r="M395" s="55"/>
      <c r="N395" s="55"/>
      <c r="O395" s="55"/>
      <c r="P395" s="55"/>
      <c r="Q395" s="18"/>
      <c r="R395" s="18"/>
      <c r="S395" s="55"/>
      <c r="T395" s="55"/>
      <c r="U395" s="18"/>
      <c r="V395" s="18"/>
      <c r="W395" s="18"/>
      <c r="X395" s="18"/>
      <c r="Y395" s="18"/>
      <c r="Z395" s="18"/>
      <c r="AA395" s="55"/>
      <c r="AB395" s="18"/>
      <c r="AC395" s="18"/>
      <c r="AD395" s="18"/>
      <c r="AE395" s="18"/>
    </row>
    <row r="396" spans="1:31" ht="12" customHeight="1">
      <c r="A396" s="55"/>
      <c r="B396" s="55"/>
      <c r="C396" s="55"/>
      <c r="D396" s="55"/>
      <c r="E396" s="55"/>
      <c r="F396" s="55"/>
      <c r="G396" s="55"/>
      <c r="H396" s="56"/>
      <c r="I396" s="55"/>
      <c r="J396" s="55"/>
      <c r="K396" s="55"/>
      <c r="L396" s="55"/>
      <c r="M396" s="55"/>
      <c r="N396" s="55"/>
      <c r="O396" s="55"/>
      <c r="P396" s="55"/>
      <c r="Q396" s="18"/>
      <c r="R396" s="18"/>
      <c r="S396" s="55"/>
      <c r="T396" s="55"/>
      <c r="U396" s="18"/>
      <c r="V396" s="18"/>
      <c r="W396" s="18"/>
      <c r="X396" s="18"/>
      <c r="Y396" s="18"/>
      <c r="Z396" s="18"/>
      <c r="AA396" s="55"/>
      <c r="AB396" s="18"/>
      <c r="AC396" s="18"/>
      <c r="AD396" s="18"/>
      <c r="AE396" s="18"/>
    </row>
    <row r="397" spans="1:31" ht="12" customHeight="1">
      <c r="A397" s="55"/>
      <c r="B397" s="55"/>
      <c r="C397" s="55"/>
      <c r="D397" s="55"/>
      <c r="E397" s="55"/>
      <c r="F397" s="55"/>
      <c r="G397" s="55"/>
      <c r="H397" s="56"/>
      <c r="I397" s="55"/>
      <c r="J397" s="55"/>
      <c r="K397" s="55"/>
      <c r="L397" s="55"/>
      <c r="M397" s="55"/>
      <c r="N397" s="55"/>
      <c r="O397" s="55"/>
      <c r="P397" s="55"/>
      <c r="Q397" s="18"/>
      <c r="R397" s="18"/>
      <c r="S397" s="55"/>
      <c r="T397" s="55"/>
      <c r="U397" s="18"/>
      <c r="V397" s="18"/>
      <c r="W397" s="18"/>
      <c r="X397" s="18"/>
      <c r="Y397" s="18"/>
      <c r="Z397" s="18"/>
      <c r="AA397" s="55"/>
      <c r="AB397" s="18"/>
      <c r="AC397" s="18"/>
      <c r="AD397" s="18"/>
      <c r="AE397" s="18"/>
    </row>
    <row r="398" spans="1:31" ht="12" customHeight="1">
      <c r="A398" s="55"/>
      <c r="B398" s="55"/>
      <c r="C398" s="55"/>
      <c r="D398" s="55"/>
      <c r="E398" s="55"/>
      <c r="F398" s="55"/>
      <c r="G398" s="55"/>
      <c r="H398" s="56"/>
      <c r="I398" s="55"/>
      <c r="J398" s="55"/>
      <c r="K398" s="55"/>
      <c r="L398" s="55"/>
      <c r="M398" s="55"/>
      <c r="N398" s="55"/>
      <c r="O398" s="55"/>
      <c r="P398" s="55"/>
      <c r="Q398" s="18"/>
      <c r="R398" s="18"/>
      <c r="S398" s="55"/>
      <c r="T398" s="55"/>
      <c r="U398" s="18"/>
      <c r="V398" s="18"/>
      <c r="W398" s="18"/>
      <c r="X398" s="18"/>
      <c r="Y398" s="18"/>
      <c r="Z398" s="18"/>
      <c r="AA398" s="55"/>
      <c r="AB398" s="18"/>
      <c r="AC398" s="18"/>
      <c r="AD398" s="18"/>
      <c r="AE398" s="18"/>
    </row>
    <row r="399" spans="1:31" ht="12" customHeight="1">
      <c r="A399" s="55"/>
      <c r="B399" s="55"/>
      <c r="C399" s="55"/>
      <c r="D399" s="55"/>
      <c r="E399" s="55"/>
      <c r="F399" s="55"/>
      <c r="G399" s="55"/>
      <c r="H399" s="56"/>
      <c r="I399" s="55"/>
      <c r="J399" s="55"/>
      <c r="K399" s="55"/>
      <c r="L399" s="55"/>
      <c r="M399" s="55"/>
      <c r="N399" s="55"/>
      <c r="O399" s="55"/>
      <c r="P399" s="55"/>
      <c r="Q399" s="18"/>
      <c r="R399" s="18"/>
      <c r="S399" s="55"/>
      <c r="T399" s="55"/>
      <c r="U399" s="18"/>
      <c r="V399" s="18"/>
      <c r="W399" s="18"/>
      <c r="X399" s="18"/>
      <c r="Y399" s="18"/>
      <c r="Z399" s="18"/>
      <c r="AA399" s="55"/>
      <c r="AB399" s="18"/>
      <c r="AC399" s="18"/>
      <c r="AD399" s="18"/>
      <c r="AE399" s="18"/>
    </row>
    <row r="400" spans="1:31" ht="12" customHeight="1">
      <c r="A400" s="55"/>
      <c r="B400" s="55"/>
      <c r="C400" s="55"/>
      <c r="D400" s="55"/>
      <c r="E400" s="55"/>
      <c r="F400" s="55"/>
      <c r="G400" s="55"/>
      <c r="H400" s="56"/>
      <c r="I400" s="55"/>
      <c r="J400" s="55"/>
      <c r="K400" s="55"/>
      <c r="L400" s="55"/>
      <c r="M400" s="55"/>
      <c r="N400" s="55"/>
      <c r="O400" s="55"/>
      <c r="P400" s="55"/>
      <c r="Q400" s="18"/>
      <c r="R400" s="18"/>
      <c r="S400" s="55"/>
      <c r="T400" s="55"/>
      <c r="U400" s="18"/>
      <c r="V400" s="18"/>
      <c r="W400" s="18"/>
      <c r="X400" s="18"/>
      <c r="Y400" s="18"/>
      <c r="Z400" s="18"/>
      <c r="AA400" s="55"/>
      <c r="AB400" s="18"/>
      <c r="AC400" s="18"/>
      <c r="AD400" s="18"/>
      <c r="AE400" s="18"/>
    </row>
    <row r="401" spans="1:31" ht="12" customHeight="1">
      <c r="A401" s="55"/>
      <c r="B401" s="55"/>
      <c r="C401" s="55"/>
      <c r="D401" s="55"/>
      <c r="E401" s="55"/>
      <c r="F401" s="55"/>
      <c r="G401" s="55"/>
      <c r="H401" s="56"/>
      <c r="I401" s="55"/>
      <c r="J401" s="55"/>
      <c r="K401" s="55"/>
      <c r="L401" s="55"/>
      <c r="M401" s="55"/>
      <c r="N401" s="55"/>
      <c r="O401" s="55"/>
      <c r="P401" s="55"/>
      <c r="Q401" s="18"/>
      <c r="R401" s="18"/>
      <c r="S401" s="55"/>
      <c r="T401" s="55"/>
      <c r="U401" s="18"/>
      <c r="V401" s="18"/>
      <c r="W401" s="18"/>
      <c r="X401" s="18"/>
      <c r="Y401" s="18"/>
      <c r="Z401" s="18"/>
      <c r="AA401" s="55"/>
      <c r="AB401" s="18"/>
      <c r="AC401" s="18"/>
      <c r="AD401" s="18"/>
      <c r="AE401" s="18"/>
    </row>
    <row r="402" spans="1:31" ht="12" customHeight="1">
      <c r="A402" s="55"/>
      <c r="B402" s="55"/>
      <c r="C402" s="55"/>
      <c r="D402" s="55"/>
      <c r="E402" s="55"/>
      <c r="F402" s="55"/>
      <c r="G402" s="55"/>
      <c r="H402" s="56"/>
      <c r="I402" s="55"/>
      <c r="J402" s="55"/>
      <c r="K402" s="55"/>
      <c r="L402" s="55"/>
      <c r="M402" s="55"/>
      <c r="N402" s="55"/>
      <c r="O402" s="55"/>
      <c r="P402" s="55"/>
      <c r="Q402" s="18"/>
      <c r="R402" s="18"/>
      <c r="S402" s="55"/>
      <c r="T402" s="55"/>
      <c r="U402" s="18"/>
      <c r="V402" s="18"/>
      <c r="W402" s="18"/>
      <c r="X402" s="18"/>
      <c r="Y402" s="18"/>
      <c r="Z402" s="18"/>
      <c r="AA402" s="55"/>
      <c r="AB402" s="18"/>
      <c r="AC402" s="18"/>
      <c r="AD402" s="18"/>
      <c r="AE402" s="18"/>
    </row>
    <row r="403" spans="1:31" ht="12" customHeight="1">
      <c r="A403" s="55"/>
      <c r="B403" s="55"/>
      <c r="C403" s="55"/>
      <c r="D403" s="55"/>
      <c r="E403" s="55"/>
      <c r="F403" s="55"/>
      <c r="G403" s="55"/>
      <c r="H403" s="56"/>
      <c r="I403" s="55"/>
      <c r="J403" s="55"/>
      <c r="K403" s="55"/>
      <c r="L403" s="55"/>
      <c r="M403" s="55"/>
      <c r="N403" s="55"/>
      <c r="O403" s="55"/>
      <c r="P403" s="55"/>
      <c r="Q403" s="18"/>
      <c r="R403" s="18"/>
      <c r="S403" s="55"/>
      <c r="T403" s="55"/>
      <c r="U403" s="18"/>
      <c r="V403" s="18"/>
      <c r="W403" s="18"/>
      <c r="X403" s="18"/>
      <c r="Y403" s="18"/>
      <c r="Z403" s="18"/>
      <c r="AA403" s="55"/>
      <c r="AB403" s="18"/>
      <c r="AC403" s="18"/>
      <c r="AD403" s="18"/>
      <c r="AE403" s="18"/>
    </row>
    <row r="404" spans="1:31" ht="12" customHeight="1">
      <c r="A404" s="55"/>
      <c r="B404" s="55"/>
      <c r="C404" s="55"/>
      <c r="D404" s="55"/>
      <c r="E404" s="55"/>
      <c r="F404" s="55"/>
      <c r="G404" s="55"/>
      <c r="H404" s="56"/>
      <c r="I404" s="55"/>
      <c r="J404" s="55"/>
      <c r="K404" s="55"/>
      <c r="L404" s="55"/>
      <c r="M404" s="55"/>
      <c r="N404" s="55"/>
      <c r="O404" s="55"/>
      <c r="P404" s="55"/>
      <c r="Q404" s="18"/>
      <c r="R404" s="18"/>
      <c r="S404" s="55"/>
      <c r="T404" s="55"/>
      <c r="U404" s="18"/>
      <c r="V404" s="18"/>
      <c r="W404" s="18"/>
      <c r="X404" s="18"/>
      <c r="Y404" s="18"/>
      <c r="Z404" s="18"/>
      <c r="AA404" s="55"/>
      <c r="AB404" s="18"/>
      <c r="AC404" s="18"/>
      <c r="AD404" s="18"/>
      <c r="AE404" s="18"/>
    </row>
    <row r="405" spans="1:31" ht="12" customHeight="1">
      <c r="A405" s="55"/>
      <c r="B405" s="55"/>
      <c r="C405" s="55"/>
      <c r="D405" s="55"/>
      <c r="E405" s="55"/>
      <c r="F405" s="55"/>
      <c r="G405" s="55"/>
      <c r="H405" s="56"/>
      <c r="I405" s="55"/>
      <c r="J405" s="55"/>
      <c r="K405" s="55"/>
      <c r="L405" s="55"/>
      <c r="M405" s="55"/>
      <c r="N405" s="55"/>
      <c r="O405" s="55"/>
      <c r="P405" s="55"/>
      <c r="Q405" s="18"/>
      <c r="R405" s="18"/>
      <c r="S405" s="55"/>
      <c r="T405" s="55"/>
      <c r="U405" s="18"/>
      <c r="V405" s="18"/>
      <c r="W405" s="18"/>
      <c r="X405" s="18"/>
      <c r="Y405" s="18"/>
      <c r="Z405" s="18"/>
      <c r="AA405" s="55"/>
      <c r="AB405" s="18"/>
      <c r="AC405" s="18"/>
      <c r="AD405" s="18"/>
      <c r="AE405" s="18"/>
    </row>
    <row r="406" spans="1:31" ht="12" customHeight="1">
      <c r="A406" s="55"/>
      <c r="B406" s="55"/>
      <c r="C406" s="55"/>
      <c r="D406" s="55"/>
      <c r="E406" s="55"/>
      <c r="F406" s="55"/>
      <c r="G406" s="55"/>
      <c r="H406" s="56"/>
      <c r="I406" s="55"/>
      <c r="J406" s="55"/>
      <c r="K406" s="55"/>
      <c r="L406" s="55"/>
      <c r="M406" s="55"/>
      <c r="N406" s="55"/>
      <c r="O406" s="55"/>
      <c r="P406" s="55"/>
      <c r="Q406" s="18"/>
      <c r="R406" s="18"/>
      <c r="S406" s="55"/>
      <c r="T406" s="55"/>
      <c r="U406" s="18"/>
      <c r="V406" s="18"/>
      <c r="W406" s="18"/>
      <c r="X406" s="18"/>
      <c r="Y406" s="18"/>
      <c r="Z406" s="18"/>
      <c r="AA406" s="55"/>
      <c r="AB406" s="18"/>
      <c r="AC406" s="18"/>
      <c r="AD406" s="18"/>
      <c r="AE406" s="18"/>
    </row>
    <row r="407" spans="1:31" ht="12" customHeight="1">
      <c r="A407" s="55"/>
      <c r="B407" s="55"/>
      <c r="C407" s="55"/>
      <c r="D407" s="55"/>
      <c r="E407" s="55"/>
      <c r="F407" s="55"/>
      <c r="G407" s="55"/>
      <c r="H407" s="56"/>
      <c r="I407" s="55"/>
      <c r="J407" s="55"/>
      <c r="K407" s="55"/>
      <c r="L407" s="55"/>
      <c r="M407" s="55"/>
      <c r="N407" s="55"/>
      <c r="O407" s="55"/>
      <c r="P407" s="55"/>
      <c r="Q407" s="18"/>
      <c r="R407" s="18"/>
      <c r="S407" s="55"/>
      <c r="T407" s="55"/>
      <c r="U407" s="18"/>
      <c r="V407" s="18"/>
      <c r="W407" s="18"/>
      <c r="X407" s="18"/>
      <c r="Y407" s="18"/>
      <c r="Z407" s="18"/>
      <c r="AA407" s="55"/>
      <c r="AB407" s="18"/>
      <c r="AC407" s="18"/>
      <c r="AD407" s="18"/>
      <c r="AE407" s="18"/>
    </row>
    <row r="408" spans="1:31" ht="12" customHeight="1">
      <c r="A408" s="55"/>
      <c r="B408" s="55"/>
      <c r="C408" s="55"/>
      <c r="D408" s="55"/>
      <c r="E408" s="55"/>
      <c r="F408" s="55"/>
      <c r="G408" s="55"/>
      <c r="H408" s="56"/>
      <c r="I408" s="55"/>
      <c r="J408" s="55"/>
      <c r="K408" s="55"/>
      <c r="L408" s="55"/>
      <c r="M408" s="55"/>
      <c r="N408" s="55"/>
      <c r="O408" s="55"/>
      <c r="P408" s="55"/>
      <c r="Q408" s="18"/>
      <c r="R408" s="18"/>
      <c r="S408" s="55"/>
      <c r="T408" s="55"/>
      <c r="U408" s="18"/>
      <c r="V408" s="18"/>
      <c r="W408" s="18"/>
      <c r="X408" s="18"/>
      <c r="Y408" s="18"/>
      <c r="Z408" s="18"/>
      <c r="AA408" s="55"/>
      <c r="AB408" s="18"/>
      <c r="AC408" s="18"/>
      <c r="AD408" s="18"/>
      <c r="AE408" s="18"/>
    </row>
    <row r="409" spans="1:31" ht="12" customHeight="1">
      <c r="A409" s="55"/>
      <c r="B409" s="55"/>
      <c r="C409" s="55"/>
      <c r="D409" s="55"/>
      <c r="E409" s="55"/>
      <c r="F409" s="55"/>
      <c r="G409" s="55"/>
      <c r="H409" s="56"/>
      <c r="I409" s="55"/>
      <c r="J409" s="55"/>
      <c r="K409" s="55"/>
      <c r="L409" s="55"/>
      <c r="M409" s="55"/>
      <c r="N409" s="55"/>
      <c r="O409" s="55"/>
      <c r="P409" s="55"/>
      <c r="Q409" s="18"/>
      <c r="R409" s="18"/>
      <c r="S409" s="55"/>
      <c r="T409" s="55"/>
      <c r="U409" s="18"/>
      <c r="V409" s="18"/>
      <c r="W409" s="18"/>
      <c r="X409" s="18"/>
      <c r="Y409" s="18"/>
      <c r="Z409" s="18"/>
      <c r="AA409" s="55"/>
      <c r="AB409" s="18"/>
      <c r="AC409" s="18"/>
      <c r="AD409" s="18"/>
      <c r="AE409" s="18"/>
    </row>
    <row r="410" spans="1:31" ht="12" customHeight="1">
      <c r="A410" s="55"/>
      <c r="B410" s="55"/>
      <c r="C410" s="55"/>
      <c r="D410" s="55"/>
      <c r="E410" s="55"/>
      <c r="F410" s="55"/>
      <c r="G410" s="55"/>
      <c r="H410" s="56"/>
      <c r="I410" s="55"/>
      <c r="J410" s="55"/>
      <c r="K410" s="55"/>
      <c r="L410" s="55"/>
      <c r="M410" s="55"/>
      <c r="N410" s="55"/>
      <c r="O410" s="55"/>
      <c r="P410" s="55"/>
      <c r="Q410" s="18"/>
      <c r="R410" s="18"/>
      <c r="S410" s="55"/>
      <c r="T410" s="55"/>
      <c r="U410" s="18"/>
      <c r="V410" s="18"/>
      <c r="W410" s="18"/>
      <c r="X410" s="18"/>
      <c r="Y410" s="18"/>
      <c r="Z410" s="18"/>
      <c r="AA410" s="55"/>
      <c r="AB410" s="18"/>
      <c r="AC410" s="18"/>
      <c r="AD410" s="18"/>
      <c r="AE410" s="18"/>
    </row>
    <row r="411" spans="1:31" ht="12" customHeight="1">
      <c r="A411" s="55"/>
      <c r="B411" s="55"/>
      <c r="C411" s="55"/>
      <c r="D411" s="55"/>
      <c r="E411" s="55"/>
      <c r="F411" s="55"/>
      <c r="G411" s="55"/>
      <c r="H411" s="56"/>
      <c r="I411" s="55"/>
      <c r="J411" s="55"/>
      <c r="K411" s="55"/>
      <c r="L411" s="55"/>
      <c r="M411" s="55"/>
      <c r="N411" s="55"/>
      <c r="O411" s="55"/>
      <c r="P411" s="55"/>
      <c r="Q411" s="18"/>
      <c r="R411" s="18"/>
      <c r="S411" s="55"/>
      <c r="T411" s="55"/>
      <c r="U411" s="18"/>
      <c r="V411" s="18"/>
      <c r="W411" s="18"/>
      <c r="X411" s="18"/>
      <c r="Y411" s="18"/>
      <c r="Z411" s="18"/>
      <c r="AA411" s="55"/>
      <c r="AB411" s="18"/>
      <c r="AC411" s="18"/>
      <c r="AD411" s="18"/>
      <c r="AE411" s="18"/>
    </row>
    <row r="412" spans="1:31" ht="12" customHeight="1">
      <c r="A412" s="55"/>
      <c r="B412" s="55"/>
      <c r="C412" s="55"/>
      <c r="D412" s="55"/>
      <c r="E412" s="55"/>
      <c r="F412" s="55"/>
      <c r="G412" s="55"/>
      <c r="H412" s="56"/>
      <c r="I412" s="55"/>
      <c r="J412" s="55"/>
      <c r="K412" s="55"/>
      <c r="L412" s="55"/>
      <c r="M412" s="55"/>
      <c r="N412" s="55"/>
      <c r="O412" s="55"/>
      <c r="P412" s="55"/>
      <c r="Q412" s="18"/>
      <c r="R412" s="18"/>
      <c r="S412" s="55"/>
      <c r="T412" s="55"/>
      <c r="U412" s="18"/>
      <c r="V412" s="18"/>
      <c r="W412" s="18"/>
      <c r="X412" s="18"/>
      <c r="Y412" s="18"/>
      <c r="Z412" s="18"/>
      <c r="AA412" s="55"/>
      <c r="AB412" s="18"/>
      <c r="AC412" s="18"/>
      <c r="AD412" s="18"/>
      <c r="AE412" s="18"/>
    </row>
    <row r="413" spans="1:31" ht="12" customHeight="1">
      <c r="A413" s="55"/>
      <c r="B413" s="55"/>
      <c r="C413" s="55"/>
      <c r="D413" s="55"/>
      <c r="E413" s="55"/>
      <c r="F413" s="55"/>
      <c r="G413" s="55"/>
      <c r="H413" s="56"/>
      <c r="I413" s="55"/>
      <c r="J413" s="55"/>
      <c r="K413" s="55"/>
      <c r="L413" s="55"/>
      <c r="M413" s="55"/>
      <c r="N413" s="55"/>
      <c r="O413" s="55"/>
      <c r="P413" s="55"/>
      <c r="Q413" s="18"/>
      <c r="R413" s="18"/>
      <c r="S413" s="55"/>
      <c r="T413" s="55"/>
      <c r="U413" s="18"/>
      <c r="V413" s="18"/>
      <c r="W413" s="18"/>
      <c r="X413" s="18"/>
      <c r="Y413" s="18"/>
      <c r="Z413" s="18"/>
      <c r="AA413" s="55"/>
      <c r="AB413" s="18"/>
      <c r="AC413" s="18"/>
      <c r="AD413" s="18"/>
      <c r="AE413" s="18"/>
    </row>
    <row r="414" spans="1:31" ht="12" customHeight="1">
      <c r="A414" s="55"/>
      <c r="B414" s="55"/>
      <c r="C414" s="55"/>
      <c r="D414" s="55"/>
      <c r="E414" s="55"/>
      <c r="F414" s="55"/>
      <c r="G414" s="55"/>
      <c r="H414" s="56"/>
      <c r="I414" s="55"/>
      <c r="J414" s="55"/>
      <c r="K414" s="55"/>
      <c r="L414" s="55"/>
      <c r="M414" s="55"/>
      <c r="N414" s="55"/>
      <c r="O414" s="55"/>
      <c r="P414" s="55"/>
      <c r="Q414" s="18"/>
      <c r="R414" s="18"/>
      <c r="S414" s="55"/>
      <c r="T414" s="55"/>
      <c r="U414" s="18"/>
      <c r="V414" s="18"/>
      <c r="W414" s="18"/>
      <c r="X414" s="18"/>
      <c r="Y414" s="18"/>
      <c r="Z414" s="18"/>
      <c r="AA414" s="55"/>
      <c r="AB414" s="18"/>
      <c r="AC414" s="18"/>
      <c r="AD414" s="18"/>
      <c r="AE414" s="18"/>
    </row>
    <row r="415" spans="1:31" ht="12" customHeight="1">
      <c r="A415" s="55"/>
      <c r="B415" s="55"/>
      <c r="C415" s="55"/>
      <c r="D415" s="55"/>
      <c r="E415" s="55"/>
      <c r="F415" s="55"/>
      <c r="G415" s="55"/>
      <c r="H415" s="56"/>
      <c r="I415" s="55"/>
      <c r="J415" s="55"/>
      <c r="K415" s="55"/>
      <c r="L415" s="55"/>
      <c r="M415" s="55"/>
      <c r="N415" s="55"/>
      <c r="O415" s="55"/>
      <c r="P415" s="55"/>
      <c r="Q415" s="18"/>
      <c r="R415" s="18"/>
      <c r="S415" s="55"/>
      <c r="T415" s="55"/>
      <c r="U415" s="18"/>
      <c r="V415" s="18"/>
      <c r="W415" s="18"/>
      <c r="X415" s="18"/>
      <c r="Y415" s="18"/>
      <c r="Z415" s="18"/>
      <c r="AA415" s="55"/>
      <c r="AB415" s="18"/>
      <c r="AC415" s="18"/>
      <c r="AD415" s="18"/>
      <c r="AE415" s="18"/>
    </row>
    <row r="416" spans="1:31" ht="12" customHeight="1">
      <c r="A416" s="55"/>
      <c r="B416" s="55"/>
      <c r="C416" s="55"/>
      <c r="D416" s="55"/>
      <c r="E416" s="55"/>
      <c r="F416" s="55"/>
      <c r="G416" s="55"/>
      <c r="H416" s="56"/>
      <c r="I416" s="55"/>
      <c r="J416" s="55"/>
      <c r="K416" s="55"/>
      <c r="L416" s="55"/>
      <c r="M416" s="55"/>
      <c r="N416" s="55"/>
      <c r="O416" s="55"/>
      <c r="P416" s="55"/>
      <c r="Q416" s="18"/>
      <c r="R416" s="18"/>
      <c r="S416" s="55"/>
      <c r="T416" s="55"/>
      <c r="U416" s="18"/>
      <c r="V416" s="18"/>
      <c r="W416" s="18"/>
      <c r="X416" s="18"/>
      <c r="Y416" s="18"/>
      <c r="Z416" s="18"/>
      <c r="AA416" s="55"/>
      <c r="AB416" s="18"/>
      <c r="AC416" s="18"/>
      <c r="AD416" s="18"/>
      <c r="AE416" s="18"/>
    </row>
    <row r="417" spans="1:31" ht="12" customHeight="1">
      <c r="A417" s="55"/>
      <c r="B417" s="55"/>
      <c r="C417" s="55"/>
      <c r="D417" s="55"/>
      <c r="E417" s="55"/>
      <c r="F417" s="55"/>
      <c r="G417" s="55"/>
      <c r="H417" s="56"/>
      <c r="I417" s="55"/>
      <c r="J417" s="55"/>
      <c r="K417" s="55"/>
      <c r="L417" s="55"/>
      <c r="M417" s="55"/>
      <c r="N417" s="55"/>
      <c r="O417" s="55"/>
      <c r="P417" s="55"/>
      <c r="Q417" s="18"/>
      <c r="R417" s="18"/>
      <c r="S417" s="55"/>
      <c r="T417" s="55"/>
      <c r="U417" s="18"/>
      <c r="V417" s="18"/>
      <c r="W417" s="18"/>
      <c r="X417" s="18"/>
      <c r="Y417" s="18"/>
      <c r="Z417" s="18"/>
      <c r="AA417" s="55"/>
      <c r="AB417" s="18"/>
      <c r="AC417" s="18"/>
      <c r="AD417" s="18"/>
      <c r="AE417" s="18"/>
    </row>
    <row r="418" spans="1:31" ht="12" customHeight="1">
      <c r="A418" s="55"/>
      <c r="B418" s="55"/>
      <c r="C418" s="55"/>
      <c r="D418" s="55"/>
      <c r="E418" s="55"/>
      <c r="F418" s="55"/>
      <c r="G418" s="55"/>
      <c r="H418" s="56"/>
      <c r="I418" s="55"/>
      <c r="J418" s="55"/>
      <c r="K418" s="55"/>
      <c r="L418" s="55"/>
      <c r="M418" s="55"/>
      <c r="N418" s="55"/>
      <c r="O418" s="55"/>
      <c r="P418" s="55"/>
      <c r="Q418" s="18"/>
      <c r="R418" s="18"/>
      <c r="S418" s="55"/>
      <c r="T418" s="55"/>
      <c r="U418" s="18"/>
      <c r="V418" s="18"/>
      <c r="W418" s="18"/>
      <c r="X418" s="18"/>
      <c r="Y418" s="18"/>
      <c r="Z418" s="18"/>
      <c r="AA418" s="55"/>
      <c r="AB418" s="18"/>
      <c r="AC418" s="18"/>
      <c r="AD418" s="18"/>
      <c r="AE418" s="18"/>
    </row>
    <row r="419" spans="1:31" ht="12" customHeight="1">
      <c r="A419" s="55"/>
      <c r="B419" s="55"/>
      <c r="C419" s="55"/>
      <c r="D419" s="55"/>
      <c r="E419" s="55"/>
      <c r="F419" s="55"/>
      <c r="G419" s="55"/>
      <c r="H419" s="56"/>
      <c r="I419" s="55"/>
      <c r="J419" s="55"/>
      <c r="K419" s="55"/>
      <c r="L419" s="55"/>
      <c r="M419" s="55"/>
      <c r="N419" s="55"/>
      <c r="O419" s="55"/>
      <c r="P419" s="55"/>
      <c r="Q419" s="18"/>
      <c r="R419" s="18"/>
      <c r="S419" s="55"/>
      <c r="T419" s="55"/>
      <c r="U419" s="18"/>
      <c r="V419" s="18"/>
      <c r="W419" s="18"/>
      <c r="X419" s="18"/>
      <c r="Y419" s="18"/>
      <c r="Z419" s="18"/>
      <c r="AA419" s="55"/>
      <c r="AB419" s="18"/>
      <c r="AC419" s="18"/>
      <c r="AD419" s="18"/>
      <c r="AE419" s="18"/>
    </row>
    <row r="420" spans="1:31" ht="12" customHeight="1">
      <c r="A420" s="55"/>
      <c r="B420" s="55"/>
      <c r="C420" s="55"/>
      <c r="D420" s="55"/>
      <c r="E420" s="55"/>
      <c r="F420" s="55"/>
      <c r="G420" s="55"/>
      <c r="H420" s="56"/>
      <c r="I420" s="55"/>
      <c r="J420" s="55"/>
      <c r="K420" s="55"/>
      <c r="L420" s="55"/>
      <c r="M420" s="55"/>
      <c r="N420" s="55"/>
      <c r="O420" s="55"/>
      <c r="P420" s="55"/>
      <c r="Q420" s="18"/>
      <c r="R420" s="18"/>
      <c r="S420" s="55"/>
      <c r="T420" s="55"/>
      <c r="U420" s="18"/>
      <c r="V420" s="18"/>
      <c r="W420" s="18"/>
      <c r="X420" s="18"/>
      <c r="Y420" s="18"/>
      <c r="Z420" s="18"/>
      <c r="AA420" s="55"/>
      <c r="AB420" s="18"/>
      <c r="AC420" s="18"/>
      <c r="AD420" s="18"/>
      <c r="AE420" s="18"/>
    </row>
    <row r="421" spans="1:31" ht="12" customHeight="1">
      <c r="A421" s="55"/>
      <c r="B421" s="55"/>
      <c r="C421" s="55"/>
      <c r="D421" s="55"/>
      <c r="E421" s="55"/>
      <c r="F421" s="55"/>
      <c r="G421" s="55"/>
      <c r="H421" s="56"/>
      <c r="I421" s="55"/>
      <c r="J421" s="55"/>
      <c r="K421" s="55"/>
      <c r="L421" s="55"/>
      <c r="M421" s="55"/>
      <c r="N421" s="55"/>
      <c r="O421" s="55"/>
      <c r="P421" s="55"/>
      <c r="Q421" s="18"/>
      <c r="R421" s="18"/>
      <c r="S421" s="55"/>
      <c r="T421" s="55"/>
      <c r="U421" s="18"/>
      <c r="V421" s="18"/>
      <c r="W421" s="18"/>
      <c r="X421" s="18"/>
      <c r="Y421" s="18"/>
      <c r="Z421" s="18"/>
      <c r="AA421" s="55"/>
      <c r="AB421" s="18"/>
      <c r="AC421" s="18"/>
      <c r="AD421" s="18"/>
      <c r="AE421" s="18"/>
    </row>
    <row r="422" spans="1:31" ht="12" customHeight="1">
      <c r="A422" s="55"/>
      <c r="B422" s="55"/>
      <c r="C422" s="55"/>
      <c r="D422" s="55"/>
      <c r="E422" s="55"/>
      <c r="F422" s="55"/>
      <c r="G422" s="55"/>
      <c r="H422" s="56"/>
      <c r="I422" s="55"/>
      <c r="J422" s="55"/>
      <c r="K422" s="55"/>
      <c r="L422" s="55"/>
      <c r="M422" s="55"/>
      <c r="N422" s="55"/>
      <c r="O422" s="55"/>
      <c r="P422" s="55"/>
      <c r="Q422" s="18"/>
      <c r="R422" s="18"/>
      <c r="S422" s="55"/>
      <c r="T422" s="55"/>
      <c r="U422" s="18"/>
      <c r="V422" s="18"/>
      <c r="W422" s="18"/>
      <c r="X422" s="18"/>
      <c r="Y422" s="18"/>
      <c r="Z422" s="18"/>
      <c r="AA422" s="55"/>
      <c r="AB422" s="18"/>
      <c r="AC422" s="18"/>
      <c r="AD422" s="18"/>
      <c r="AE422" s="18"/>
    </row>
    <row r="423" spans="1:31" ht="12" customHeight="1">
      <c r="A423" s="55"/>
      <c r="B423" s="55"/>
      <c r="C423" s="55"/>
      <c r="D423" s="55"/>
      <c r="E423" s="55"/>
      <c r="F423" s="55"/>
      <c r="G423" s="55"/>
      <c r="H423" s="56"/>
      <c r="I423" s="55"/>
      <c r="J423" s="55"/>
      <c r="K423" s="55"/>
      <c r="L423" s="55"/>
      <c r="M423" s="55"/>
      <c r="N423" s="55"/>
      <c r="O423" s="55"/>
      <c r="P423" s="55"/>
      <c r="Q423" s="18"/>
      <c r="R423" s="18"/>
      <c r="S423" s="55"/>
      <c r="T423" s="55"/>
      <c r="U423" s="18"/>
      <c r="V423" s="18"/>
      <c r="W423" s="18"/>
      <c r="X423" s="18"/>
      <c r="Y423" s="18"/>
      <c r="Z423" s="18"/>
      <c r="AA423" s="55"/>
      <c r="AB423" s="18"/>
      <c r="AC423" s="18"/>
      <c r="AD423" s="18"/>
      <c r="AE423" s="18"/>
    </row>
    <row r="424" spans="1:31" ht="12" customHeight="1">
      <c r="A424" s="55"/>
      <c r="B424" s="55"/>
      <c r="C424" s="55"/>
      <c r="D424" s="55"/>
      <c r="E424" s="55"/>
      <c r="F424" s="55"/>
      <c r="G424" s="55"/>
      <c r="H424" s="56"/>
      <c r="I424" s="55"/>
      <c r="J424" s="55"/>
      <c r="K424" s="55"/>
      <c r="L424" s="55"/>
      <c r="M424" s="55"/>
      <c r="N424" s="55"/>
      <c r="O424" s="55"/>
      <c r="P424" s="55"/>
      <c r="Q424" s="18"/>
      <c r="R424" s="18"/>
      <c r="S424" s="55"/>
      <c r="T424" s="55"/>
      <c r="U424" s="18"/>
      <c r="V424" s="18"/>
      <c r="W424" s="18"/>
      <c r="X424" s="18"/>
      <c r="Y424" s="18"/>
      <c r="Z424" s="18"/>
      <c r="AA424" s="55"/>
      <c r="AB424" s="18"/>
      <c r="AC424" s="18"/>
      <c r="AD424" s="18"/>
      <c r="AE424" s="18"/>
    </row>
    <row r="425" spans="1:31" ht="12" customHeight="1">
      <c r="A425" s="55"/>
      <c r="B425" s="55"/>
      <c r="C425" s="55"/>
      <c r="D425" s="55"/>
      <c r="E425" s="55"/>
      <c r="F425" s="55"/>
      <c r="G425" s="55"/>
      <c r="H425" s="56"/>
      <c r="I425" s="55"/>
      <c r="J425" s="55"/>
      <c r="K425" s="55"/>
      <c r="L425" s="55"/>
      <c r="M425" s="55"/>
      <c r="N425" s="55"/>
      <c r="O425" s="55"/>
      <c r="P425" s="55"/>
      <c r="Q425" s="18"/>
      <c r="R425" s="18"/>
      <c r="S425" s="55"/>
      <c r="T425" s="55"/>
      <c r="U425" s="18"/>
      <c r="V425" s="18"/>
      <c r="W425" s="18"/>
      <c r="X425" s="18"/>
      <c r="Y425" s="18"/>
      <c r="Z425" s="18"/>
      <c r="AA425" s="55"/>
      <c r="AB425" s="18"/>
      <c r="AC425" s="18"/>
      <c r="AD425" s="18"/>
      <c r="AE425" s="18"/>
    </row>
    <row r="426" spans="1:31" ht="12" customHeight="1">
      <c r="A426" s="55"/>
      <c r="B426" s="55"/>
      <c r="C426" s="55"/>
      <c r="D426" s="55"/>
      <c r="E426" s="55"/>
      <c r="F426" s="55"/>
      <c r="G426" s="55"/>
      <c r="H426" s="56"/>
      <c r="I426" s="55"/>
      <c r="J426" s="55"/>
      <c r="K426" s="55"/>
      <c r="L426" s="55"/>
      <c r="M426" s="55"/>
      <c r="N426" s="55"/>
      <c r="O426" s="55"/>
      <c r="P426" s="55"/>
      <c r="Q426" s="18"/>
      <c r="R426" s="18"/>
      <c r="S426" s="55"/>
      <c r="T426" s="55"/>
      <c r="U426" s="18"/>
      <c r="V426" s="18"/>
      <c r="W426" s="18"/>
      <c r="X426" s="18"/>
      <c r="Y426" s="18"/>
      <c r="Z426" s="18"/>
      <c r="AA426" s="55"/>
      <c r="AB426" s="18"/>
      <c r="AC426" s="18"/>
      <c r="AD426" s="18"/>
      <c r="AE426" s="18"/>
    </row>
    <row r="427" spans="1:31" ht="12" customHeight="1">
      <c r="A427" s="55"/>
      <c r="B427" s="55"/>
      <c r="C427" s="55"/>
      <c r="D427" s="55"/>
      <c r="E427" s="55"/>
      <c r="F427" s="55"/>
      <c r="G427" s="55"/>
      <c r="H427" s="56"/>
      <c r="I427" s="55"/>
      <c r="J427" s="55"/>
      <c r="K427" s="55"/>
      <c r="L427" s="55"/>
      <c r="M427" s="55"/>
      <c r="N427" s="55"/>
      <c r="O427" s="55"/>
      <c r="P427" s="55"/>
      <c r="Q427" s="18"/>
      <c r="R427" s="18"/>
      <c r="S427" s="55"/>
      <c r="T427" s="55"/>
      <c r="U427" s="18"/>
      <c r="V427" s="18"/>
      <c r="W427" s="18"/>
      <c r="X427" s="18"/>
      <c r="Y427" s="18"/>
      <c r="Z427" s="18"/>
      <c r="AA427" s="55"/>
      <c r="AB427" s="18"/>
      <c r="AC427" s="18"/>
      <c r="AD427" s="18"/>
      <c r="AE427" s="18"/>
    </row>
    <row r="428" spans="1:31" ht="12" customHeight="1">
      <c r="A428" s="55"/>
      <c r="B428" s="55"/>
      <c r="C428" s="55"/>
      <c r="D428" s="55"/>
      <c r="E428" s="55"/>
      <c r="F428" s="55"/>
      <c r="G428" s="55"/>
      <c r="H428" s="56"/>
      <c r="I428" s="55"/>
      <c r="J428" s="55"/>
      <c r="K428" s="55"/>
      <c r="L428" s="55"/>
      <c r="M428" s="55"/>
      <c r="N428" s="55"/>
      <c r="O428" s="55"/>
      <c r="P428" s="55"/>
      <c r="Q428" s="18"/>
      <c r="R428" s="18"/>
      <c r="S428" s="55"/>
      <c r="T428" s="55"/>
      <c r="U428" s="18"/>
      <c r="V428" s="18"/>
      <c r="W428" s="18"/>
      <c r="X428" s="18"/>
      <c r="Y428" s="18"/>
      <c r="Z428" s="18"/>
      <c r="AA428" s="55"/>
      <c r="AB428" s="18"/>
      <c r="AC428" s="18"/>
      <c r="AD428" s="18"/>
      <c r="AE428" s="18"/>
    </row>
    <row r="429" spans="1:31" ht="12" customHeight="1">
      <c r="A429" s="55"/>
      <c r="B429" s="55"/>
      <c r="C429" s="55"/>
      <c r="D429" s="55"/>
      <c r="E429" s="55"/>
      <c r="F429" s="55"/>
      <c r="G429" s="55"/>
      <c r="H429" s="56"/>
      <c r="I429" s="55"/>
      <c r="J429" s="55"/>
      <c r="K429" s="55"/>
      <c r="L429" s="55"/>
      <c r="M429" s="55"/>
      <c r="N429" s="55"/>
      <c r="O429" s="55"/>
      <c r="P429" s="55"/>
      <c r="Q429" s="18"/>
      <c r="R429" s="18"/>
      <c r="S429" s="55"/>
      <c r="T429" s="55"/>
      <c r="U429" s="18"/>
      <c r="V429" s="18"/>
      <c r="W429" s="18"/>
      <c r="X429" s="18"/>
      <c r="Y429" s="18"/>
      <c r="Z429" s="18"/>
      <c r="AA429" s="55"/>
      <c r="AB429" s="18"/>
      <c r="AC429" s="18"/>
      <c r="AD429" s="18"/>
      <c r="AE429" s="18"/>
    </row>
    <row r="430" spans="1:31" ht="12" customHeight="1">
      <c r="A430" s="55"/>
      <c r="B430" s="55"/>
      <c r="C430" s="55"/>
      <c r="D430" s="55"/>
      <c r="E430" s="55"/>
      <c r="F430" s="55"/>
      <c r="G430" s="55"/>
      <c r="H430" s="56"/>
      <c r="I430" s="55"/>
      <c r="J430" s="55"/>
      <c r="K430" s="55"/>
      <c r="L430" s="55"/>
      <c r="M430" s="55"/>
      <c r="N430" s="55"/>
      <c r="O430" s="55"/>
      <c r="P430" s="55"/>
      <c r="Q430" s="18"/>
      <c r="R430" s="18"/>
      <c r="S430" s="55"/>
      <c r="T430" s="55"/>
      <c r="U430" s="18"/>
      <c r="V430" s="18"/>
      <c r="W430" s="18"/>
      <c r="X430" s="18"/>
      <c r="Y430" s="18"/>
      <c r="Z430" s="18"/>
      <c r="AA430" s="55"/>
      <c r="AB430" s="18"/>
      <c r="AC430" s="18"/>
      <c r="AD430" s="18"/>
      <c r="AE430" s="18"/>
    </row>
    <row r="431" spans="1:31" ht="12" customHeight="1">
      <c r="A431" s="55"/>
      <c r="B431" s="55"/>
      <c r="C431" s="55"/>
      <c r="D431" s="55"/>
      <c r="E431" s="55"/>
      <c r="F431" s="55"/>
      <c r="G431" s="55"/>
      <c r="H431" s="56"/>
      <c r="I431" s="55"/>
      <c r="J431" s="55"/>
      <c r="K431" s="55"/>
      <c r="L431" s="55"/>
      <c r="M431" s="55"/>
      <c r="N431" s="55"/>
      <c r="O431" s="55"/>
      <c r="P431" s="55"/>
      <c r="Q431" s="18"/>
      <c r="R431" s="18"/>
      <c r="S431" s="55"/>
      <c r="T431" s="55"/>
      <c r="U431" s="18"/>
      <c r="V431" s="18"/>
      <c r="W431" s="18"/>
      <c r="X431" s="18"/>
      <c r="Y431" s="18"/>
      <c r="Z431" s="18"/>
      <c r="AA431" s="55"/>
      <c r="AB431" s="18"/>
      <c r="AC431" s="18"/>
      <c r="AD431" s="18"/>
      <c r="AE431" s="18"/>
    </row>
    <row r="432" spans="1:31" ht="12" customHeight="1">
      <c r="A432" s="55"/>
      <c r="B432" s="55"/>
      <c r="C432" s="55"/>
      <c r="D432" s="55"/>
      <c r="E432" s="55"/>
      <c r="F432" s="55"/>
      <c r="G432" s="55"/>
      <c r="H432" s="56"/>
      <c r="I432" s="55"/>
      <c r="J432" s="55"/>
      <c r="K432" s="55"/>
      <c r="L432" s="55"/>
      <c r="M432" s="55"/>
      <c r="N432" s="55"/>
      <c r="O432" s="55"/>
      <c r="P432" s="55"/>
      <c r="Q432" s="18"/>
      <c r="R432" s="18"/>
      <c r="S432" s="55"/>
      <c r="T432" s="55"/>
      <c r="U432" s="18"/>
      <c r="V432" s="18"/>
      <c r="W432" s="18"/>
      <c r="X432" s="18"/>
      <c r="Y432" s="18"/>
      <c r="Z432" s="18"/>
      <c r="AA432" s="55"/>
      <c r="AB432" s="18"/>
      <c r="AC432" s="18"/>
      <c r="AD432" s="18"/>
      <c r="AE432" s="18"/>
    </row>
    <row r="433" spans="1:31" ht="12" customHeight="1">
      <c r="A433" s="55"/>
      <c r="B433" s="55"/>
      <c r="C433" s="55"/>
      <c r="D433" s="55"/>
      <c r="E433" s="55"/>
      <c r="F433" s="55"/>
      <c r="G433" s="55"/>
      <c r="H433" s="56"/>
      <c r="I433" s="55"/>
      <c r="J433" s="55"/>
      <c r="K433" s="55"/>
      <c r="L433" s="55"/>
      <c r="M433" s="55"/>
      <c r="N433" s="55"/>
      <c r="O433" s="55"/>
      <c r="P433" s="55"/>
      <c r="Q433" s="18"/>
      <c r="R433" s="18"/>
      <c r="S433" s="55"/>
      <c r="T433" s="55"/>
      <c r="U433" s="18"/>
      <c r="V433" s="18"/>
      <c r="W433" s="18"/>
      <c r="X433" s="18"/>
      <c r="Y433" s="18"/>
      <c r="Z433" s="18"/>
      <c r="AA433" s="55"/>
      <c r="AB433" s="18"/>
      <c r="AC433" s="18"/>
      <c r="AD433" s="18"/>
      <c r="AE433" s="18"/>
    </row>
    <row r="434" spans="1:31" ht="12" customHeight="1">
      <c r="A434" s="55"/>
      <c r="B434" s="55"/>
      <c r="C434" s="55"/>
      <c r="D434" s="55"/>
      <c r="E434" s="55"/>
      <c r="F434" s="55"/>
      <c r="G434" s="55"/>
      <c r="H434" s="56"/>
      <c r="I434" s="55"/>
      <c r="J434" s="55"/>
      <c r="K434" s="55"/>
      <c r="L434" s="55"/>
      <c r="M434" s="55"/>
      <c r="N434" s="55"/>
      <c r="O434" s="55"/>
      <c r="P434" s="55"/>
      <c r="Q434" s="18"/>
      <c r="R434" s="18"/>
      <c r="S434" s="55"/>
      <c r="T434" s="55"/>
      <c r="U434" s="18"/>
      <c r="V434" s="18"/>
      <c r="W434" s="18"/>
      <c r="X434" s="18"/>
      <c r="Y434" s="18"/>
      <c r="Z434" s="18"/>
      <c r="AA434" s="55"/>
      <c r="AB434" s="18"/>
      <c r="AC434" s="18"/>
      <c r="AD434" s="18"/>
      <c r="AE434" s="18"/>
    </row>
    <row r="435" spans="1:31" ht="12" customHeight="1">
      <c r="A435" s="55"/>
      <c r="B435" s="55"/>
      <c r="C435" s="55"/>
      <c r="D435" s="55"/>
      <c r="E435" s="55"/>
      <c r="F435" s="55"/>
      <c r="G435" s="55"/>
      <c r="H435" s="56"/>
      <c r="I435" s="55"/>
      <c r="J435" s="55"/>
      <c r="K435" s="55"/>
      <c r="L435" s="55"/>
      <c r="M435" s="55"/>
      <c r="N435" s="55"/>
      <c r="O435" s="55"/>
      <c r="P435" s="55"/>
      <c r="Q435" s="18"/>
      <c r="R435" s="18"/>
      <c r="S435" s="55"/>
      <c r="T435" s="55"/>
      <c r="U435" s="18"/>
      <c r="V435" s="18"/>
      <c r="W435" s="18"/>
      <c r="X435" s="18"/>
      <c r="Y435" s="18"/>
      <c r="Z435" s="18"/>
      <c r="AA435" s="55"/>
      <c r="AB435" s="18"/>
      <c r="AC435" s="18"/>
      <c r="AD435" s="18"/>
      <c r="AE435" s="18"/>
    </row>
    <row r="436" spans="1:31" ht="12" customHeight="1">
      <c r="A436" s="55"/>
      <c r="B436" s="55"/>
      <c r="C436" s="55"/>
      <c r="D436" s="55"/>
      <c r="E436" s="55"/>
      <c r="F436" s="55"/>
      <c r="G436" s="55"/>
      <c r="H436" s="56"/>
      <c r="I436" s="55"/>
      <c r="J436" s="55"/>
      <c r="K436" s="55"/>
      <c r="L436" s="55"/>
      <c r="M436" s="55"/>
      <c r="N436" s="55"/>
      <c r="O436" s="55"/>
      <c r="P436" s="55"/>
      <c r="Q436" s="18"/>
      <c r="R436" s="18"/>
      <c r="S436" s="55"/>
      <c r="T436" s="55"/>
      <c r="U436" s="18"/>
      <c r="V436" s="18"/>
      <c r="W436" s="18"/>
      <c r="X436" s="18"/>
      <c r="Y436" s="18"/>
      <c r="Z436" s="18"/>
      <c r="AA436" s="55"/>
      <c r="AB436" s="18"/>
      <c r="AC436" s="18"/>
      <c r="AD436" s="18"/>
      <c r="AE436" s="18"/>
    </row>
    <row r="437" spans="1:31" ht="12" customHeight="1">
      <c r="A437" s="55"/>
      <c r="B437" s="55"/>
      <c r="C437" s="55"/>
      <c r="D437" s="55"/>
      <c r="E437" s="55"/>
      <c r="F437" s="55"/>
      <c r="G437" s="55"/>
      <c r="H437" s="56"/>
      <c r="I437" s="55"/>
      <c r="J437" s="55"/>
      <c r="K437" s="55"/>
      <c r="L437" s="55"/>
      <c r="M437" s="55"/>
      <c r="N437" s="55"/>
      <c r="O437" s="55"/>
      <c r="P437" s="55"/>
      <c r="Q437" s="18"/>
      <c r="R437" s="18"/>
      <c r="S437" s="55"/>
      <c r="T437" s="55"/>
      <c r="U437" s="18"/>
      <c r="V437" s="18"/>
      <c r="W437" s="18"/>
      <c r="X437" s="18"/>
      <c r="Y437" s="18"/>
      <c r="Z437" s="18"/>
      <c r="AA437" s="55"/>
      <c r="AB437" s="18"/>
      <c r="AC437" s="18"/>
      <c r="AD437" s="18"/>
      <c r="AE437" s="18"/>
    </row>
    <row r="438" spans="1:31" ht="12" customHeight="1">
      <c r="A438" s="55"/>
      <c r="B438" s="55"/>
      <c r="C438" s="55"/>
      <c r="D438" s="55"/>
      <c r="E438" s="55"/>
      <c r="F438" s="55"/>
      <c r="G438" s="55"/>
      <c r="H438" s="56"/>
      <c r="I438" s="55"/>
      <c r="J438" s="55"/>
      <c r="K438" s="55"/>
      <c r="L438" s="55"/>
      <c r="M438" s="55"/>
      <c r="N438" s="55"/>
      <c r="O438" s="55"/>
      <c r="P438" s="55"/>
      <c r="Q438" s="18"/>
      <c r="R438" s="18"/>
      <c r="S438" s="55"/>
      <c r="T438" s="55"/>
      <c r="U438" s="18"/>
      <c r="V438" s="18"/>
      <c r="W438" s="18"/>
      <c r="X438" s="18"/>
      <c r="Y438" s="18"/>
      <c r="Z438" s="18"/>
      <c r="AA438" s="55"/>
      <c r="AB438" s="18"/>
      <c r="AC438" s="18"/>
      <c r="AD438" s="18"/>
      <c r="AE438" s="18"/>
    </row>
    <row r="439" spans="1:31" ht="12" customHeight="1">
      <c r="A439" s="55"/>
      <c r="B439" s="55"/>
      <c r="C439" s="55"/>
      <c r="D439" s="55"/>
      <c r="E439" s="55"/>
      <c r="F439" s="55"/>
      <c r="G439" s="55"/>
      <c r="H439" s="56"/>
      <c r="I439" s="55"/>
      <c r="J439" s="55"/>
      <c r="K439" s="55"/>
      <c r="L439" s="55"/>
      <c r="M439" s="55"/>
      <c r="N439" s="55"/>
      <c r="O439" s="55"/>
      <c r="P439" s="55"/>
      <c r="Q439" s="18"/>
      <c r="R439" s="18"/>
      <c r="S439" s="55"/>
      <c r="T439" s="55"/>
      <c r="U439" s="18"/>
      <c r="V439" s="18"/>
      <c r="W439" s="18"/>
      <c r="X439" s="18"/>
      <c r="Y439" s="18"/>
      <c r="Z439" s="18"/>
      <c r="AA439" s="55"/>
      <c r="AB439" s="18"/>
      <c r="AC439" s="18"/>
      <c r="AD439" s="18"/>
      <c r="AE439" s="18"/>
    </row>
    <row r="440" spans="1:31" ht="12" customHeight="1">
      <c r="A440" s="55"/>
      <c r="B440" s="55"/>
      <c r="C440" s="55"/>
      <c r="D440" s="55"/>
      <c r="E440" s="55"/>
      <c r="F440" s="55"/>
      <c r="G440" s="55"/>
      <c r="H440" s="56"/>
      <c r="I440" s="55"/>
      <c r="J440" s="55"/>
      <c r="K440" s="55"/>
      <c r="L440" s="55"/>
      <c r="M440" s="55"/>
      <c r="N440" s="55"/>
      <c r="O440" s="55"/>
      <c r="P440" s="55"/>
      <c r="Q440" s="18"/>
      <c r="R440" s="18"/>
      <c r="S440" s="55"/>
      <c r="T440" s="55"/>
      <c r="U440" s="18"/>
      <c r="V440" s="18"/>
      <c r="W440" s="18"/>
      <c r="X440" s="18"/>
      <c r="Y440" s="18"/>
      <c r="Z440" s="18"/>
      <c r="AA440" s="55"/>
      <c r="AB440" s="18"/>
      <c r="AC440" s="18"/>
      <c r="AD440" s="18"/>
      <c r="AE440" s="18"/>
    </row>
    <row r="441" spans="1:31" ht="12" customHeight="1">
      <c r="A441" s="55"/>
      <c r="B441" s="55"/>
      <c r="C441" s="55"/>
      <c r="D441" s="55"/>
      <c r="E441" s="55"/>
      <c r="F441" s="55"/>
      <c r="G441" s="55"/>
      <c r="H441" s="56"/>
      <c r="I441" s="55"/>
      <c r="J441" s="55"/>
      <c r="K441" s="55"/>
      <c r="L441" s="55"/>
      <c r="M441" s="55"/>
      <c r="N441" s="55"/>
      <c r="O441" s="55"/>
      <c r="P441" s="55"/>
      <c r="Q441" s="18"/>
      <c r="R441" s="18"/>
      <c r="S441" s="55"/>
      <c r="T441" s="55"/>
      <c r="U441" s="18"/>
      <c r="V441" s="18"/>
      <c r="W441" s="18"/>
      <c r="X441" s="18"/>
      <c r="Y441" s="18"/>
      <c r="Z441" s="18"/>
      <c r="AA441" s="55"/>
      <c r="AB441" s="18"/>
      <c r="AC441" s="18"/>
      <c r="AD441" s="18"/>
      <c r="AE441" s="18"/>
    </row>
    <row r="442" spans="1:31" ht="12" customHeight="1">
      <c r="A442" s="55"/>
      <c r="B442" s="55"/>
      <c r="C442" s="55"/>
      <c r="D442" s="55"/>
      <c r="E442" s="55"/>
      <c r="F442" s="55"/>
      <c r="G442" s="55"/>
      <c r="H442" s="56"/>
      <c r="I442" s="55"/>
      <c r="J442" s="55"/>
      <c r="K442" s="55"/>
      <c r="L442" s="55"/>
      <c r="M442" s="55"/>
      <c r="N442" s="55"/>
      <c r="O442" s="55"/>
      <c r="P442" s="55"/>
      <c r="Q442" s="18"/>
      <c r="R442" s="18"/>
      <c r="S442" s="55"/>
      <c r="T442" s="55"/>
      <c r="U442" s="18"/>
      <c r="V442" s="18"/>
      <c r="W442" s="18"/>
      <c r="X442" s="18"/>
      <c r="Y442" s="18"/>
      <c r="Z442" s="18"/>
      <c r="AA442" s="55"/>
      <c r="AB442" s="18"/>
      <c r="AC442" s="18"/>
      <c r="AD442" s="18"/>
      <c r="AE442" s="18"/>
    </row>
    <row r="443" spans="1:31" ht="12" customHeight="1">
      <c r="A443" s="55"/>
      <c r="B443" s="55"/>
      <c r="C443" s="55"/>
      <c r="D443" s="55"/>
      <c r="E443" s="55"/>
      <c r="F443" s="55"/>
      <c r="G443" s="55"/>
      <c r="H443" s="56"/>
      <c r="I443" s="55"/>
      <c r="J443" s="55"/>
      <c r="K443" s="55"/>
      <c r="L443" s="55"/>
      <c r="M443" s="55"/>
      <c r="N443" s="55"/>
      <c r="O443" s="55"/>
      <c r="P443" s="55"/>
      <c r="Q443" s="18"/>
      <c r="R443" s="18"/>
      <c r="S443" s="55"/>
      <c r="T443" s="55"/>
      <c r="U443" s="18"/>
      <c r="V443" s="18"/>
      <c r="W443" s="18"/>
      <c r="X443" s="18"/>
      <c r="Y443" s="18"/>
      <c r="Z443" s="18"/>
      <c r="AA443" s="55"/>
      <c r="AB443" s="18"/>
      <c r="AC443" s="18"/>
      <c r="AD443" s="18"/>
      <c r="AE443" s="18"/>
    </row>
    <row r="444" spans="1:31" ht="12" customHeight="1">
      <c r="A444" s="55"/>
      <c r="B444" s="55"/>
      <c r="C444" s="55"/>
      <c r="D444" s="55"/>
      <c r="E444" s="55"/>
      <c r="F444" s="55"/>
      <c r="G444" s="55"/>
      <c r="H444" s="56"/>
      <c r="I444" s="55"/>
      <c r="J444" s="55"/>
      <c r="K444" s="55"/>
      <c r="L444" s="55"/>
      <c r="M444" s="55"/>
      <c r="N444" s="55"/>
      <c r="O444" s="55"/>
      <c r="P444" s="55"/>
      <c r="Q444" s="18"/>
      <c r="R444" s="18"/>
      <c r="S444" s="55"/>
      <c r="T444" s="55"/>
      <c r="U444" s="18"/>
      <c r="V444" s="18"/>
      <c r="W444" s="18"/>
      <c r="X444" s="18"/>
      <c r="Y444" s="18"/>
      <c r="Z444" s="18"/>
      <c r="AA444" s="55"/>
      <c r="AB444" s="18"/>
      <c r="AC444" s="18"/>
      <c r="AD444" s="18"/>
      <c r="AE444" s="18"/>
    </row>
    <row r="445" spans="1:31" ht="12" customHeight="1">
      <c r="A445" s="55"/>
      <c r="B445" s="55"/>
      <c r="C445" s="55"/>
      <c r="D445" s="55"/>
      <c r="E445" s="55"/>
      <c r="F445" s="55"/>
      <c r="G445" s="55"/>
      <c r="H445" s="56"/>
      <c r="I445" s="55"/>
      <c r="J445" s="55"/>
      <c r="K445" s="55"/>
      <c r="L445" s="55"/>
      <c r="M445" s="55"/>
      <c r="N445" s="55"/>
      <c r="O445" s="55"/>
      <c r="P445" s="55"/>
      <c r="Q445" s="18"/>
      <c r="R445" s="18"/>
      <c r="S445" s="55"/>
      <c r="T445" s="55"/>
      <c r="U445" s="18"/>
      <c r="V445" s="18"/>
      <c r="W445" s="18"/>
      <c r="X445" s="18"/>
      <c r="Y445" s="18"/>
      <c r="Z445" s="18"/>
      <c r="AA445" s="55"/>
      <c r="AB445" s="18"/>
      <c r="AC445" s="18"/>
      <c r="AD445" s="18"/>
      <c r="AE445" s="18"/>
    </row>
    <row r="446" spans="1:31" ht="12" customHeight="1">
      <c r="A446" s="55"/>
      <c r="B446" s="55"/>
      <c r="C446" s="55"/>
      <c r="D446" s="55"/>
      <c r="E446" s="55"/>
      <c r="F446" s="55"/>
      <c r="G446" s="55"/>
      <c r="H446" s="56"/>
      <c r="I446" s="55"/>
      <c r="J446" s="55"/>
      <c r="K446" s="55"/>
      <c r="L446" s="55"/>
      <c r="M446" s="55"/>
      <c r="N446" s="55"/>
      <c r="O446" s="55"/>
      <c r="P446" s="55"/>
      <c r="Q446" s="18"/>
      <c r="R446" s="18"/>
      <c r="S446" s="55"/>
      <c r="T446" s="55"/>
      <c r="U446" s="18"/>
      <c r="V446" s="18"/>
      <c r="W446" s="18"/>
      <c r="X446" s="18"/>
      <c r="Y446" s="18"/>
      <c r="Z446" s="18"/>
      <c r="AA446" s="55"/>
      <c r="AB446" s="18"/>
      <c r="AC446" s="18"/>
      <c r="AD446" s="18"/>
      <c r="AE446" s="18"/>
    </row>
    <row r="447" spans="1:31" ht="12" customHeight="1">
      <c r="A447" s="55"/>
      <c r="B447" s="55"/>
      <c r="C447" s="55"/>
      <c r="D447" s="55"/>
      <c r="E447" s="55"/>
      <c r="F447" s="55"/>
      <c r="G447" s="55"/>
      <c r="H447" s="56"/>
      <c r="I447" s="55"/>
      <c r="J447" s="55"/>
      <c r="K447" s="55"/>
      <c r="L447" s="55"/>
      <c r="M447" s="55"/>
      <c r="N447" s="55"/>
      <c r="O447" s="55"/>
      <c r="P447" s="55"/>
      <c r="Q447" s="18"/>
      <c r="R447" s="18"/>
      <c r="S447" s="55"/>
      <c r="T447" s="55"/>
      <c r="U447" s="18"/>
      <c r="V447" s="18"/>
      <c r="W447" s="18"/>
      <c r="X447" s="18"/>
      <c r="Y447" s="18"/>
      <c r="Z447" s="18"/>
      <c r="AA447" s="55"/>
      <c r="AB447" s="18"/>
      <c r="AC447" s="18"/>
      <c r="AD447" s="18"/>
      <c r="AE447" s="18"/>
    </row>
    <row r="448" spans="1:31" ht="12" customHeight="1">
      <c r="A448" s="55"/>
      <c r="B448" s="55"/>
      <c r="C448" s="55"/>
      <c r="D448" s="55"/>
      <c r="E448" s="55"/>
      <c r="F448" s="55"/>
      <c r="G448" s="55"/>
      <c r="H448" s="56"/>
      <c r="I448" s="55"/>
      <c r="J448" s="55"/>
      <c r="K448" s="55"/>
      <c r="L448" s="55"/>
      <c r="M448" s="55"/>
      <c r="N448" s="55"/>
      <c r="O448" s="55"/>
      <c r="P448" s="55"/>
      <c r="Q448" s="18"/>
      <c r="R448" s="18"/>
      <c r="S448" s="55"/>
      <c r="T448" s="55"/>
      <c r="U448" s="18"/>
      <c r="V448" s="18"/>
      <c r="W448" s="18"/>
      <c r="X448" s="18"/>
      <c r="Y448" s="18"/>
      <c r="Z448" s="18"/>
      <c r="AA448" s="55"/>
      <c r="AB448" s="18"/>
      <c r="AC448" s="18"/>
      <c r="AD448" s="18"/>
      <c r="AE448" s="18"/>
    </row>
    <row r="449" spans="1:31" ht="12" customHeight="1">
      <c r="A449" s="55"/>
      <c r="B449" s="55"/>
      <c r="C449" s="55"/>
      <c r="D449" s="55"/>
      <c r="E449" s="55"/>
      <c r="F449" s="55"/>
      <c r="G449" s="55"/>
      <c r="H449" s="56"/>
      <c r="I449" s="55"/>
      <c r="J449" s="55"/>
      <c r="K449" s="55"/>
      <c r="L449" s="55"/>
      <c r="M449" s="55"/>
      <c r="N449" s="55"/>
      <c r="O449" s="55"/>
      <c r="P449" s="55"/>
      <c r="Q449" s="18"/>
      <c r="R449" s="18"/>
      <c r="S449" s="55"/>
      <c r="T449" s="55"/>
      <c r="U449" s="18"/>
      <c r="V449" s="18"/>
      <c r="W449" s="18"/>
      <c r="X449" s="18"/>
      <c r="Y449" s="18"/>
      <c r="Z449" s="18"/>
      <c r="AA449" s="55"/>
      <c r="AB449" s="18"/>
      <c r="AC449" s="18"/>
      <c r="AD449" s="18"/>
      <c r="AE449" s="18"/>
    </row>
    <row r="450" spans="1:31" ht="12" customHeight="1">
      <c r="A450" s="55"/>
      <c r="B450" s="55"/>
      <c r="C450" s="55"/>
      <c r="D450" s="55"/>
      <c r="E450" s="55"/>
      <c r="F450" s="55"/>
      <c r="G450" s="55"/>
      <c r="H450" s="56"/>
      <c r="I450" s="55"/>
      <c r="J450" s="55"/>
      <c r="K450" s="55"/>
      <c r="L450" s="55"/>
      <c r="M450" s="55"/>
      <c r="N450" s="55"/>
      <c r="O450" s="55"/>
      <c r="P450" s="55"/>
      <c r="Q450" s="18"/>
      <c r="R450" s="18"/>
      <c r="S450" s="55"/>
      <c r="T450" s="55"/>
      <c r="U450" s="18"/>
      <c r="V450" s="18"/>
      <c r="W450" s="18"/>
      <c r="X450" s="18"/>
      <c r="Y450" s="18"/>
      <c r="Z450" s="18"/>
      <c r="AA450" s="55"/>
      <c r="AB450" s="18"/>
      <c r="AC450" s="18"/>
      <c r="AD450" s="18"/>
      <c r="AE450" s="18"/>
    </row>
    <row r="451" spans="1:31" ht="12" customHeight="1">
      <c r="A451" s="55"/>
      <c r="B451" s="55"/>
      <c r="C451" s="55"/>
      <c r="D451" s="55"/>
      <c r="E451" s="55"/>
      <c r="F451" s="55"/>
      <c r="G451" s="55"/>
      <c r="H451" s="56"/>
      <c r="I451" s="55"/>
      <c r="J451" s="55"/>
      <c r="K451" s="55"/>
      <c r="L451" s="55"/>
      <c r="M451" s="55"/>
      <c r="N451" s="55"/>
      <c r="O451" s="55"/>
      <c r="P451" s="55"/>
      <c r="Q451" s="18"/>
      <c r="R451" s="18"/>
      <c r="S451" s="55"/>
      <c r="T451" s="55"/>
      <c r="U451" s="18"/>
      <c r="V451" s="18"/>
      <c r="W451" s="18"/>
      <c r="X451" s="18"/>
      <c r="Y451" s="18"/>
      <c r="Z451" s="18"/>
      <c r="AA451" s="55"/>
      <c r="AB451" s="18"/>
      <c r="AC451" s="18"/>
      <c r="AD451" s="18"/>
      <c r="AE451" s="18"/>
    </row>
    <row r="452" spans="1:31" ht="12" customHeight="1">
      <c r="A452" s="55"/>
      <c r="B452" s="55"/>
      <c r="C452" s="55"/>
      <c r="D452" s="55"/>
      <c r="E452" s="55"/>
      <c r="F452" s="55"/>
      <c r="G452" s="55"/>
      <c r="H452" s="56"/>
      <c r="I452" s="55"/>
      <c r="J452" s="55"/>
      <c r="K452" s="55"/>
      <c r="L452" s="55"/>
      <c r="M452" s="55"/>
      <c r="N452" s="55"/>
      <c r="O452" s="55"/>
      <c r="P452" s="55"/>
      <c r="Q452" s="18"/>
      <c r="R452" s="18"/>
      <c r="S452" s="55"/>
      <c r="T452" s="55"/>
      <c r="U452" s="18"/>
      <c r="V452" s="18"/>
      <c r="W452" s="18"/>
      <c r="X452" s="18"/>
      <c r="Y452" s="18"/>
      <c r="Z452" s="18"/>
      <c r="AA452" s="55"/>
      <c r="AB452" s="18"/>
      <c r="AC452" s="18"/>
      <c r="AD452" s="18"/>
      <c r="AE452" s="18"/>
    </row>
    <row r="453" spans="1:31" ht="12" customHeight="1">
      <c r="A453" s="55"/>
      <c r="B453" s="55"/>
      <c r="C453" s="55"/>
      <c r="D453" s="55"/>
      <c r="E453" s="55"/>
      <c r="F453" s="55"/>
      <c r="G453" s="55"/>
      <c r="H453" s="56"/>
      <c r="I453" s="55"/>
      <c r="J453" s="55"/>
      <c r="K453" s="55"/>
      <c r="L453" s="55"/>
      <c r="M453" s="55"/>
      <c r="N453" s="55"/>
      <c r="O453" s="55"/>
      <c r="P453" s="55"/>
      <c r="Q453" s="18"/>
      <c r="R453" s="18"/>
      <c r="S453" s="55"/>
      <c r="T453" s="55"/>
      <c r="U453" s="18"/>
      <c r="V453" s="18"/>
      <c r="W453" s="18"/>
      <c r="X453" s="18"/>
      <c r="Y453" s="18"/>
      <c r="Z453" s="18"/>
      <c r="AA453" s="55"/>
      <c r="AB453" s="18"/>
      <c r="AC453" s="18"/>
      <c r="AD453" s="18"/>
      <c r="AE453" s="18"/>
    </row>
    <row r="454" spans="1:31" ht="12" customHeight="1">
      <c r="A454" s="55"/>
      <c r="B454" s="55"/>
      <c r="C454" s="55"/>
      <c r="D454" s="55"/>
      <c r="E454" s="55"/>
      <c r="F454" s="55"/>
      <c r="G454" s="55"/>
      <c r="H454" s="56"/>
      <c r="I454" s="55"/>
      <c r="J454" s="55"/>
      <c r="K454" s="55"/>
      <c r="L454" s="55"/>
      <c r="M454" s="55"/>
      <c r="N454" s="55"/>
      <c r="O454" s="55"/>
      <c r="P454" s="55"/>
      <c r="Q454" s="18"/>
      <c r="R454" s="18"/>
      <c r="S454" s="55"/>
      <c r="T454" s="55"/>
      <c r="U454" s="18"/>
      <c r="V454" s="18"/>
      <c r="W454" s="18"/>
      <c r="X454" s="18"/>
      <c r="Y454" s="18"/>
      <c r="Z454" s="18"/>
      <c r="AA454" s="55"/>
      <c r="AB454" s="18"/>
      <c r="AC454" s="18"/>
      <c r="AD454" s="18"/>
      <c r="AE454" s="18"/>
    </row>
    <row r="455" spans="1:31" ht="12" customHeight="1">
      <c r="A455" s="55"/>
      <c r="B455" s="55"/>
      <c r="C455" s="55"/>
      <c r="D455" s="55"/>
      <c r="E455" s="55"/>
      <c r="F455" s="55"/>
      <c r="G455" s="55"/>
      <c r="H455" s="56"/>
      <c r="I455" s="55"/>
      <c r="J455" s="55"/>
      <c r="K455" s="55"/>
      <c r="L455" s="55"/>
      <c r="M455" s="55"/>
      <c r="N455" s="55"/>
      <c r="O455" s="55"/>
      <c r="P455" s="55"/>
      <c r="Q455" s="18"/>
      <c r="R455" s="18"/>
      <c r="S455" s="55"/>
      <c r="T455" s="55"/>
      <c r="U455" s="18"/>
      <c r="V455" s="18"/>
      <c r="W455" s="18"/>
      <c r="X455" s="18"/>
      <c r="Y455" s="18"/>
      <c r="Z455" s="18"/>
      <c r="AA455" s="55"/>
      <c r="AB455" s="18"/>
      <c r="AC455" s="18"/>
      <c r="AD455" s="18"/>
      <c r="AE455" s="18"/>
    </row>
    <row r="456" spans="1:31" ht="12" customHeight="1">
      <c r="A456" s="55"/>
      <c r="B456" s="55"/>
      <c r="C456" s="55"/>
      <c r="D456" s="55"/>
      <c r="E456" s="55"/>
      <c r="F456" s="55"/>
      <c r="G456" s="55"/>
      <c r="H456" s="56"/>
      <c r="I456" s="55"/>
      <c r="J456" s="55"/>
      <c r="K456" s="55"/>
      <c r="L456" s="55"/>
      <c r="M456" s="55"/>
      <c r="N456" s="55"/>
      <c r="O456" s="55"/>
      <c r="P456" s="55"/>
      <c r="Q456" s="18"/>
      <c r="R456" s="18"/>
      <c r="S456" s="55"/>
      <c r="T456" s="55"/>
      <c r="U456" s="18"/>
      <c r="V456" s="18"/>
      <c r="W456" s="18"/>
      <c r="X456" s="18"/>
      <c r="Y456" s="18"/>
      <c r="Z456" s="18"/>
      <c r="AA456" s="55"/>
      <c r="AB456" s="18"/>
      <c r="AC456" s="18"/>
      <c r="AD456" s="18"/>
      <c r="AE456" s="18"/>
    </row>
    <row r="457" spans="1:31" ht="12" customHeight="1">
      <c r="A457" s="55"/>
      <c r="B457" s="55"/>
      <c r="C457" s="55"/>
      <c r="D457" s="55"/>
      <c r="E457" s="55"/>
      <c r="F457" s="55"/>
      <c r="G457" s="55"/>
      <c r="H457" s="56"/>
      <c r="I457" s="55"/>
      <c r="J457" s="55"/>
      <c r="K457" s="55"/>
      <c r="L457" s="55"/>
      <c r="M457" s="55"/>
      <c r="N457" s="55"/>
      <c r="O457" s="55"/>
      <c r="P457" s="55"/>
      <c r="Q457" s="18"/>
      <c r="R457" s="18"/>
      <c r="S457" s="55"/>
      <c r="T457" s="55"/>
      <c r="U457" s="18"/>
      <c r="V457" s="18"/>
      <c r="W457" s="18"/>
      <c r="X457" s="18"/>
      <c r="Y457" s="18"/>
      <c r="Z457" s="18"/>
      <c r="AA457" s="55"/>
      <c r="AB457" s="18"/>
      <c r="AC457" s="18"/>
      <c r="AD457" s="18"/>
      <c r="AE457" s="18"/>
    </row>
    <row r="458" spans="1:31" ht="12" customHeight="1">
      <c r="A458" s="55"/>
      <c r="B458" s="55"/>
      <c r="C458" s="55"/>
      <c r="D458" s="55"/>
      <c r="E458" s="55"/>
      <c r="F458" s="55"/>
      <c r="G458" s="55"/>
      <c r="H458" s="56"/>
      <c r="I458" s="55"/>
      <c r="J458" s="55"/>
      <c r="K458" s="55"/>
      <c r="L458" s="55"/>
      <c r="M458" s="55"/>
      <c r="N458" s="55"/>
      <c r="O458" s="55"/>
      <c r="P458" s="55"/>
      <c r="Q458" s="18"/>
      <c r="R458" s="18"/>
      <c r="S458" s="55"/>
      <c r="T458" s="55"/>
      <c r="U458" s="18"/>
      <c r="V458" s="18"/>
      <c r="W458" s="18"/>
      <c r="X458" s="18"/>
      <c r="Y458" s="18"/>
      <c r="Z458" s="18"/>
      <c r="AA458" s="55"/>
      <c r="AB458" s="18"/>
      <c r="AC458" s="18"/>
      <c r="AD458" s="18"/>
      <c r="AE458" s="18"/>
    </row>
    <row r="459" spans="1:31" ht="12" customHeight="1">
      <c r="A459" s="55"/>
      <c r="B459" s="55"/>
      <c r="C459" s="55"/>
      <c r="D459" s="55"/>
      <c r="E459" s="55"/>
      <c r="F459" s="55"/>
      <c r="G459" s="55"/>
      <c r="H459" s="56"/>
      <c r="I459" s="55"/>
      <c r="J459" s="55"/>
      <c r="K459" s="55"/>
      <c r="L459" s="55"/>
      <c r="M459" s="55"/>
      <c r="N459" s="55"/>
      <c r="O459" s="55"/>
      <c r="P459" s="55"/>
      <c r="Q459" s="18"/>
      <c r="R459" s="18"/>
      <c r="S459" s="55"/>
      <c r="T459" s="55"/>
      <c r="U459" s="18"/>
      <c r="V459" s="18"/>
      <c r="W459" s="18"/>
      <c r="X459" s="18"/>
      <c r="Y459" s="18"/>
      <c r="Z459" s="18"/>
      <c r="AA459" s="55"/>
      <c r="AB459" s="18"/>
      <c r="AC459" s="18"/>
      <c r="AD459" s="18"/>
      <c r="AE459" s="18"/>
    </row>
    <row r="460" spans="1:31" ht="12" customHeight="1">
      <c r="A460" s="55"/>
      <c r="B460" s="55"/>
      <c r="C460" s="55"/>
      <c r="D460" s="55"/>
      <c r="E460" s="55"/>
      <c r="F460" s="55"/>
      <c r="G460" s="55"/>
      <c r="H460" s="56"/>
      <c r="I460" s="55"/>
      <c r="J460" s="55"/>
      <c r="K460" s="55"/>
      <c r="L460" s="55"/>
      <c r="M460" s="55"/>
      <c r="N460" s="55"/>
      <c r="O460" s="55"/>
      <c r="P460" s="55"/>
      <c r="Q460" s="18"/>
      <c r="R460" s="18"/>
      <c r="S460" s="55"/>
      <c r="T460" s="55"/>
      <c r="U460" s="18"/>
      <c r="V460" s="18"/>
      <c r="W460" s="18"/>
      <c r="X460" s="18"/>
      <c r="Y460" s="18"/>
      <c r="Z460" s="18"/>
      <c r="AA460" s="55"/>
      <c r="AB460" s="18"/>
      <c r="AC460" s="18"/>
      <c r="AD460" s="18"/>
      <c r="AE460" s="18"/>
    </row>
    <row r="461" spans="1:31" ht="12" customHeight="1">
      <c r="A461" s="55"/>
      <c r="B461" s="55"/>
      <c r="C461" s="55"/>
      <c r="D461" s="55"/>
      <c r="E461" s="55"/>
      <c r="F461" s="55"/>
      <c r="G461" s="55"/>
      <c r="H461" s="56"/>
      <c r="I461" s="55"/>
      <c r="J461" s="55"/>
      <c r="K461" s="55"/>
      <c r="L461" s="55"/>
      <c r="M461" s="55"/>
      <c r="N461" s="55"/>
      <c r="O461" s="55"/>
      <c r="P461" s="55"/>
      <c r="Q461" s="18"/>
      <c r="R461" s="18"/>
      <c r="S461" s="55"/>
      <c r="T461" s="55"/>
      <c r="U461" s="18"/>
      <c r="V461" s="18"/>
      <c r="W461" s="18"/>
      <c r="X461" s="18"/>
      <c r="Y461" s="18"/>
      <c r="Z461" s="18"/>
      <c r="AA461" s="55"/>
      <c r="AB461" s="18"/>
      <c r="AC461" s="18"/>
      <c r="AD461" s="18"/>
      <c r="AE461" s="18"/>
    </row>
    <row r="462" spans="1:31" ht="12" customHeight="1">
      <c r="A462" s="55"/>
      <c r="B462" s="55"/>
      <c r="C462" s="55"/>
      <c r="D462" s="55"/>
      <c r="E462" s="55"/>
      <c r="F462" s="55"/>
      <c r="G462" s="55"/>
      <c r="H462" s="56"/>
      <c r="I462" s="55"/>
      <c r="J462" s="55"/>
      <c r="K462" s="55"/>
      <c r="L462" s="55"/>
      <c r="M462" s="55"/>
      <c r="N462" s="55"/>
      <c r="O462" s="55"/>
      <c r="P462" s="55"/>
      <c r="Q462" s="18"/>
      <c r="R462" s="18"/>
      <c r="S462" s="55"/>
      <c r="T462" s="55"/>
      <c r="U462" s="18"/>
      <c r="V462" s="18"/>
      <c r="W462" s="18"/>
      <c r="X462" s="18"/>
      <c r="Y462" s="18"/>
      <c r="Z462" s="18"/>
      <c r="AA462" s="55"/>
      <c r="AB462" s="18"/>
      <c r="AC462" s="18"/>
      <c r="AD462" s="18"/>
      <c r="AE462" s="18"/>
    </row>
    <row r="463" spans="1:31" ht="12" customHeight="1">
      <c r="A463" s="55"/>
      <c r="B463" s="55"/>
      <c r="C463" s="55"/>
      <c r="D463" s="55"/>
      <c r="E463" s="55"/>
      <c r="F463" s="55"/>
      <c r="G463" s="55"/>
      <c r="H463" s="56"/>
      <c r="I463" s="55"/>
      <c r="J463" s="55"/>
      <c r="K463" s="55"/>
      <c r="L463" s="55"/>
      <c r="M463" s="55"/>
      <c r="N463" s="55"/>
      <c r="O463" s="55"/>
      <c r="P463" s="55"/>
      <c r="Q463" s="18"/>
      <c r="R463" s="18"/>
      <c r="S463" s="55"/>
      <c r="T463" s="55"/>
      <c r="U463" s="18"/>
      <c r="V463" s="18"/>
      <c r="W463" s="18"/>
      <c r="X463" s="18"/>
      <c r="Y463" s="18"/>
      <c r="Z463" s="18"/>
      <c r="AA463" s="55"/>
      <c r="AB463" s="18"/>
      <c r="AC463" s="18"/>
      <c r="AD463" s="18"/>
      <c r="AE463" s="18"/>
    </row>
    <row r="464" spans="1:31" ht="12" customHeight="1">
      <c r="A464" s="55"/>
      <c r="B464" s="55"/>
      <c r="C464" s="55"/>
      <c r="D464" s="55"/>
      <c r="E464" s="55"/>
      <c r="F464" s="55"/>
      <c r="G464" s="55"/>
      <c r="H464" s="56"/>
      <c r="I464" s="55"/>
      <c r="J464" s="55"/>
      <c r="K464" s="55"/>
      <c r="L464" s="55"/>
      <c r="M464" s="55"/>
      <c r="N464" s="55"/>
      <c r="O464" s="55"/>
      <c r="P464" s="55"/>
      <c r="Q464" s="18"/>
      <c r="R464" s="18"/>
      <c r="S464" s="55"/>
      <c r="T464" s="55"/>
      <c r="U464" s="18"/>
      <c r="V464" s="18"/>
      <c r="W464" s="18"/>
      <c r="X464" s="18"/>
      <c r="Y464" s="18"/>
      <c r="Z464" s="18"/>
      <c r="AA464" s="55"/>
      <c r="AB464" s="18"/>
      <c r="AC464" s="18"/>
      <c r="AD464" s="18"/>
      <c r="AE464" s="18"/>
    </row>
    <row r="465" spans="1:31" ht="12" customHeight="1">
      <c r="A465" s="55"/>
      <c r="B465" s="55"/>
      <c r="C465" s="55"/>
      <c r="D465" s="55"/>
      <c r="E465" s="55"/>
      <c r="F465" s="55"/>
      <c r="G465" s="55"/>
      <c r="H465" s="56"/>
      <c r="I465" s="55"/>
      <c r="J465" s="55"/>
      <c r="K465" s="55"/>
      <c r="L465" s="55"/>
      <c r="M465" s="55"/>
      <c r="N465" s="55"/>
      <c r="O465" s="55"/>
      <c r="P465" s="55"/>
      <c r="Q465" s="18"/>
      <c r="R465" s="18"/>
      <c r="S465" s="55"/>
      <c r="T465" s="55"/>
      <c r="U465" s="18"/>
      <c r="V465" s="18"/>
      <c r="W465" s="18"/>
      <c r="X465" s="18"/>
      <c r="Y465" s="18"/>
      <c r="Z465" s="18"/>
      <c r="AA465" s="55"/>
      <c r="AB465" s="18"/>
      <c r="AC465" s="18"/>
      <c r="AD465" s="18"/>
      <c r="AE465" s="18"/>
    </row>
    <row r="466" spans="1:31" ht="12" customHeight="1">
      <c r="A466" s="55"/>
      <c r="B466" s="55"/>
      <c r="C466" s="55"/>
      <c r="D466" s="55"/>
      <c r="E466" s="55"/>
      <c r="F466" s="55"/>
      <c r="G466" s="55"/>
      <c r="H466" s="56"/>
      <c r="I466" s="55"/>
      <c r="J466" s="55"/>
      <c r="K466" s="55"/>
      <c r="L466" s="55"/>
      <c r="M466" s="55"/>
      <c r="N466" s="55"/>
      <c r="O466" s="55"/>
      <c r="P466" s="55"/>
      <c r="Q466" s="18"/>
      <c r="R466" s="18"/>
      <c r="S466" s="55"/>
      <c r="T466" s="55"/>
      <c r="U466" s="18"/>
      <c r="V466" s="18"/>
      <c r="W466" s="18"/>
      <c r="X466" s="18"/>
      <c r="Y466" s="18"/>
      <c r="Z466" s="18"/>
      <c r="AA466" s="55"/>
      <c r="AB466" s="18"/>
      <c r="AC466" s="18"/>
      <c r="AD466" s="18"/>
      <c r="AE466" s="18"/>
    </row>
    <row r="467" spans="1:31" ht="12" customHeight="1">
      <c r="A467" s="55"/>
      <c r="B467" s="55"/>
      <c r="C467" s="55"/>
      <c r="D467" s="55"/>
      <c r="E467" s="55"/>
      <c r="F467" s="55"/>
      <c r="G467" s="55"/>
      <c r="H467" s="56"/>
      <c r="I467" s="55"/>
      <c r="J467" s="55"/>
      <c r="K467" s="55"/>
      <c r="L467" s="55"/>
      <c r="M467" s="55"/>
      <c r="N467" s="55"/>
      <c r="O467" s="55"/>
      <c r="P467" s="55"/>
      <c r="Q467" s="18"/>
      <c r="R467" s="18"/>
      <c r="S467" s="55"/>
      <c r="T467" s="55"/>
      <c r="U467" s="18"/>
      <c r="V467" s="18"/>
      <c r="W467" s="18"/>
      <c r="X467" s="18"/>
      <c r="Y467" s="18"/>
      <c r="Z467" s="18"/>
      <c r="AA467" s="55"/>
      <c r="AB467" s="18"/>
      <c r="AC467" s="18"/>
      <c r="AD467" s="18"/>
      <c r="AE467" s="18"/>
    </row>
    <row r="468" spans="1:31" ht="12" customHeight="1">
      <c r="A468" s="55"/>
      <c r="B468" s="55"/>
      <c r="C468" s="55"/>
      <c r="D468" s="55"/>
      <c r="E468" s="55"/>
      <c r="F468" s="55"/>
      <c r="G468" s="55"/>
      <c r="H468" s="56"/>
      <c r="I468" s="55"/>
      <c r="J468" s="55"/>
      <c r="K468" s="55"/>
      <c r="L468" s="55"/>
      <c r="M468" s="55"/>
      <c r="N468" s="55"/>
      <c r="O468" s="55"/>
      <c r="P468" s="55"/>
      <c r="Q468" s="18"/>
      <c r="R468" s="18"/>
      <c r="S468" s="55"/>
      <c r="T468" s="55"/>
      <c r="U468" s="18"/>
      <c r="V468" s="18"/>
      <c r="W468" s="18"/>
      <c r="X468" s="18"/>
      <c r="Y468" s="18"/>
      <c r="Z468" s="18"/>
      <c r="AA468" s="55"/>
      <c r="AB468" s="18"/>
      <c r="AC468" s="18"/>
      <c r="AD468" s="18"/>
      <c r="AE468" s="18"/>
    </row>
    <row r="469" spans="1:31" ht="12" customHeight="1">
      <c r="A469" s="55"/>
      <c r="B469" s="55"/>
      <c r="C469" s="55"/>
      <c r="D469" s="55"/>
      <c r="E469" s="55"/>
      <c r="F469" s="55"/>
      <c r="G469" s="55"/>
      <c r="H469" s="56"/>
      <c r="I469" s="55"/>
      <c r="J469" s="55"/>
      <c r="K469" s="55"/>
      <c r="L469" s="55"/>
      <c r="M469" s="55"/>
      <c r="N469" s="55"/>
      <c r="O469" s="55"/>
      <c r="P469" s="55"/>
      <c r="Q469" s="18"/>
      <c r="R469" s="18"/>
      <c r="S469" s="55"/>
      <c r="T469" s="55"/>
      <c r="U469" s="18"/>
      <c r="V469" s="18"/>
      <c r="W469" s="18"/>
      <c r="X469" s="18"/>
      <c r="Y469" s="18"/>
      <c r="Z469" s="18"/>
      <c r="AA469" s="55"/>
      <c r="AB469" s="18"/>
      <c r="AC469" s="18"/>
      <c r="AD469" s="18"/>
      <c r="AE469" s="18"/>
    </row>
    <row r="470" spans="1:31" ht="12" customHeight="1">
      <c r="A470" s="55"/>
      <c r="B470" s="55"/>
      <c r="C470" s="55"/>
      <c r="D470" s="55"/>
      <c r="E470" s="55"/>
      <c r="F470" s="55"/>
      <c r="G470" s="55"/>
      <c r="H470" s="56"/>
      <c r="I470" s="55"/>
      <c r="J470" s="55"/>
      <c r="K470" s="55"/>
      <c r="L470" s="55"/>
      <c r="M470" s="55"/>
      <c r="N470" s="55"/>
      <c r="O470" s="55"/>
      <c r="P470" s="55"/>
      <c r="Q470" s="18"/>
      <c r="R470" s="18"/>
      <c r="S470" s="55"/>
      <c r="T470" s="55"/>
      <c r="U470" s="18"/>
      <c r="V470" s="18"/>
      <c r="W470" s="18"/>
      <c r="X470" s="18"/>
      <c r="Y470" s="18"/>
      <c r="Z470" s="18"/>
      <c r="AA470" s="55"/>
      <c r="AB470" s="18"/>
      <c r="AC470" s="18"/>
      <c r="AD470" s="18"/>
      <c r="AE470" s="18"/>
    </row>
    <row r="471" spans="1:31" ht="12" customHeight="1">
      <c r="A471" s="55"/>
      <c r="B471" s="55"/>
      <c r="C471" s="55"/>
      <c r="D471" s="55"/>
      <c r="E471" s="55"/>
      <c r="F471" s="55"/>
      <c r="G471" s="55"/>
      <c r="H471" s="56"/>
      <c r="I471" s="55"/>
      <c r="J471" s="55"/>
      <c r="K471" s="55"/>
      <c r="L471" s="55"/>
      <c r="M471" s="55"/>
      <c r="N471" s="55"/>
      <c r="O471" s="55"/>
      <c r="P471" s="55"/>
      <c r="Q471" s="18"/>
      <c r="R471" s="18"/>
      <c r="S471" s="55"/>
      <c r="T471" s="55"/>
      <c r="U471" s="18"/>
      <c r="V471" s="18"/>
      <c r="W471" s="18"/>
      <c r="X471" s="18"/>
      <c r="Y471" s="18"/>
      <c r="Z471" s="18"/>
      <c r="AA471" s="55"/>
      <c r="AB471" s="18"/>
      <c r="AC471" s="18"/>
      <c r="AD471" s="18"/>
      <c r="AE471" s="18"/>
    </row>
    <row r="472" spans="1:31" ht="12" customHeight="1">
      <c r="A472" s="55"/>
      <c r="B472" s="55"/>
      <c r="C472" s="55"/>
      <c r="D472" s="55"/>
      <c r="E472" s="55"/>
      <c r="F472" s="55"/>
      <c r="G472" s="55"/>
      <c r="H472" s="56"/>
      <c r="I472" s="55"/>
      <c r="J472" s="55"/>
      <c r="K472" s="55"/>
      <c r="L472" s="55"/>
      <c r="M472" s="55"/>
      <c r="N472" s="55"/>
      <c r="O472" s="55"/>
      <c r="P472" s="55"/>
      <c r="Q472" s="18"/>
      <c r="R472" s="18"/>
      <c r="S472" s="55"/>
      <c r="T472" s="55"/>
      <c r="U472" s="18"/>
      <c r="V472" s="18"/>
      <c r="W472" s="18"/>
      <c r="X472" s="18"/>
      <c r="Y472" s="18"/>
      <c r="Z472" s="18"/>
      <c r="AA472" s="55"/>
      <c r="AB472" s="18"/>
      <c r="AC472" s="18"/>
      <c r="AD472" s="18"/>
      <c r="AE472" s="18"/>
    </row>
    <row r="473" spans="1:31" ht="12" customHeight="1">
      <c r="A473" s="55"/>
      <c r="B473" s="55"/>
      <c r="C473" s="55"/>
      <c r="D473" s="55"/>
      <c r="E473" s="55"/>
      <c r="F473" s="55"/>
      <c r="G473" s="55"/>
      <c r="H473" s="56"/>
      <c r="I473" s="55"/>
      <c r="J473" s="55"/>
      <c r="K473" s="55"/>
      <c r="L473" s="55"/>
      <c r="M473" s="55"/>
      <c r="N473" s="55"/>
      <c r="O473" s="55"/>
      <c r="P473" s="55"/>
      <c r="Q473" s="18"/>
      <c r="R473" s="18"/>
      <c r="S473" s="55"/>
      <c r="T473" s="55"/>
      <c r="U473" s="18"/>
      <c r="V473" s="18"/>
      <c r="W473" s="18"/>
      <c r="X473" s="18"/>
      <c r="Y473" s="18"/>
      <c r="Z473" s="18"/>
      <c r="AA473" s="55"/>
      <c r="AB473" s="18"/>
      <c r="AC473" s="18"/>
      <c r="AD473" s="18"/>
      <c r="AE473" s="18"/>
    </row>
    <row r="474" spans="1:31" ht="12" customHeight="1">
      <c r="A474" s="55"/>
      <c r="B474" s="55"/>
      <c r="C474" s="55"/>
      <c r="D474" s="55"/>
      <c r="E474" s="55"/>
      <c r="F474" s="55"/>
      <c r="G474" s="55"/>
      <c r="H474" s="56"/>
      <c r="I474" s="55"/>
      <c r="J474" s="55"/>
      <c r="K474" s="55"/>
      <c r="L474" s="55"/>
      <c r="M474" s="55"/>
      <c r="N474" s="55"/>
      <c r="O474" s="55"/>
      <c r="P474" s="55"/>
      <c r="Q474" s="18"/>
      <c r="R474" s="18"/>
      <c r="S474" s="55"/>
      <c r="T474" s="55"/>
      <c r="U474" s="18"/>
      <c r="V474" s="18"/>
      <c r="W474" s="18"/>
      <c r="X474" s="18"/>
      <c r="Y474" s="18"/>
      <c r="Z474" s="18"/>
      <c r="AA474" s="55"/>
      <c r="AB474" s="18"/>
      <c r="AC474" s="18"/>
      <c r="AD474" s="18"/>
      <c r="AE474" s="18"/>
    </row>
    <row r="475" spans="1:31" ht="12" customHeight="1">
      <c r="A475" s="55"/>
      <c r="B475" s="55"/>
      <c r="C475" s="55"/>
      <c r="D475" s="55"/>
      <c r="E475" s="55"/>
      <c r="F475" s="55"/>
      <c r="G475" s="55"/>
      <c r="H475" s="56"/>
      <c r="I475" s="55"/>
      <c r="J475" s="55"/>
      <c r="K475" s="55"/>
      <c r="L475" s="55"/>
      <c r="M475" s="55"/>
      <c r="N475" s="55"/>
      <c r="O475" s="55"/>
      <c r="P475" s="55"/>
      <c r="Q475" s="18"/>
      <c r="R475" s="18"/>
      <c r="S475" s="55"/>
      <c r="T475" s="55"/>
      <c r="U475" s="18"/>
      <c r="V475" s="18"/>
      <c r="W475" s="18"/>
      <c r="X475" s="18"/>
      <c r="Y475" s="18"/>
      <c r="Z475" s="18"/>
      <c r="AA475" s="55"/>
      <c r="AB475" s="18"/>
      <c r="AC475" s="18"/>
      <c r="AD475" s="18"/>
      <c r="AE475" s="18"/>
    </row>
    <row r="476" spans="1:31" ht="12" customHeight="1">
      <c r="A476" s="55"/>
      <c r="B476" s="55"/>
      <c r="C476" s="55"/>
      <c r="D476" s="55"/>
      <c r="E476" s="55"/>
      <c r="F476" s="55"/>
      <c r="G476" s="55"/>
      <c r="H476" s="56"/>
      <c r="I476" s="55"/>
      <c r="J476" s="55"/>
      <c r="K476" s="55"/>
      <c r="L476" s="55"/>
      <c r="M476" s="55"/>
      <c r="N476" s="55"/>
      <c r="O476" s="55"/>
      <c r="P476" s="55"/>
      <c r="Q476" s="18"/>
      <c r="R476" s="18"/>
      <c r="S476" s="55"/>
      <c r="T476" s="55"/>
      <c r="U476" s="18"/>
      <c r="V476" s="18"/>
      <c r="W476" s="18"/>
      <c r="X476" s="18"/>
      <c r="Y476" s="18"/>
      <c r="Z476" s="18"/>
      <c r="AA476" s="55"/>
      <c r="AB476" s="18"/>
      <c r="AC476" s="18"/>
      <c r="AD476" s="18"/>
      <c r="AE476" s="18"/>
    </row>
    <row r="477" spans="1:31" ht="12" customHeight="1">
      <c r="A477" s="55"/>
      <c r="B477" s="55"/>
      <c r="C477" s="55"/>
      <c r="D477" s="55"/>
      <c r="E477" s="55"/>
      <c r="F477" s="55"/>
      <c r="G477" s="55"/>
      <c r="H477" s="56"/>
      <c r="I477" s="55"/>
      <c r="J477" s="55"/>
      <c r="K477" s="55"/>
      <c r="L477" s="55"/>
      <c r="M477" s="55"/>
      <c r="N477" s="55"/>
      <c r="O477" s="55"/>
      <c r="P477" s="55"/>
      <c r="Q477" s="18"/>
      <c r="R477" s="18"/>
      <c r="S477" s="55"/>
      <c r="T477" s="55"/>
      <c r="U477" s="18"/>
      <c r="V477" s="18"/>
      <c r="W477" s="18"/>
      <c r="X477" s="18"/>
      <c r="Y477" s="18"/>
      <c r="Z477" s="18"/>
      <c r="AA477" s="55"/>
      <c r="AB477" s="18"/>
      <c r="AC477" s="18"/>
      <c r="AD477" s="18"/>
      <c r="AE477" s="18"/>
    </row>
    <row r="478" spans="1:31" ht="12" customHeight="1">
      <c r="A478" s="55"/>
      <c r="B478" s="55"/>
      <c r="C478" s="55"/>
      <c r="D478" s="55"/>
      <c r="E478" s="55"/>
      <c r="F478" s="55"/>
      <c r="G478" s="55"/>
      <c r="H478" s="56"/>
      <c r="I478" s="55"/>
      <c r="J478" s="55"/>
      <c r="K478" s="55"/>
      <c r="L478" s="55"/>
      <c r="M478" s="55"/>
      <c r="N478" s="55"/>
      <c r="O478" s="55"/>
      <c r="P478" s="55"/>
      <c r="Q478" s="18"/>
      <c r="R478" s="18"/>
      <c r="S478" s="55"/>
      <c r="T478" s="55"/>
      <c r="U478" s="18"/>
      <c r="V478" s="18"/>
      <c r="W478" s="18"/>
      <c r="X478" s="18"/>
      <c r="Y478" s="18"/>
      <c r="Z478" s="18"/>
      <c r="AA478" s="55"/>
      <c r="AB478" s="18"/>
      <c r="AC478" s="18"/>
      <c r="AD478" s="18"/>
      <c r="AE478" s="18"/>
    </row>
    <row r="479" spans="1:31" ht="12" customHeight="1">
      <c r="A479" s="55"/>
      <c r="B479" s="55"/>
      <c r="C479" s="55"/>
      <c r="D479" s="55"/>
      <c r="E479" s="55"/>
      <c r="F479" s="55"/>
      <c r="G479" s="55"/>
      <c r="H479" s="56"/>
      <c r="I479" s="55"/>
      <c r="J479" s="55"/>
      <c r="K479" s="55"/>
      <c r="L479" s="55"/>
      <c r="M479" s="55"/>
      <c r="N479" s="55"/>
      <c r="O479" s="55"/>
      <c r="P479" s="55"/>
      <c r="Q479" s="18"/>
      <c r="R479" s="18"/>
      <c r="S479" s="55"/>
      <c r="T479" s="55"/>
      <c r="U479" s="18"/>
      <c r="V479" s="18"/>
      <c r="W479" s="18"/>
      <c r="X479" s="18"/>
      <c r="Y479" s="18"/>
      <c r="Z479" s="18"/>
      <c r="AA479" s="55"/>
      <c r="AB479" s="18"/>
      <c r="AC479" s="18"/>
      <c r="AD479" s="18"/>
      <c r="AE479" s="18"/>
    </row>
    <row r="480" spans="1:31" ht="12" customHeight="1">
      <c r="A480" s="55"/>
      <c r="B480" s="55"/>
      <c r="C480" s="55"/>
      <c r="D480" s="55"/>
      <c r="E480" s="55"/>
      <c r="F480" s="55"/>
      <c r="G480" s="55"/>
      <c r="H480" s="56"/>
      <c r="I480" s="55"/>
      <c r="J480" s="55"/>
      <c r="K480" s="55"/>
      <c r="L480" s="55"/>
      <c r="M480" s="55"/>
      <c r="N480" s="55"/>
      <c r="O480" s="55"/>
      <c r="P480" s="55"/>
      <c r="Q480" s="18"/>
      <c r="R480" s="18"/>
      <c r="S480" s="55"/>
      <c r="T480" s="55"/>
      <c r="U480" s="18"/>
      <c r="V480" s="18"/>
      <c r="W480" s="18"/>
      <c r="X480" s="18"/>
      <c r="Y480" s="18"/>
      <c r="Z480" s="18"/>
      <c r="AA480" s="55"/>
      <c r="AB480" s="18"/>
      <c r="AC480" s="18"/>
      <c r="AD480" s="18"/>
      <c r="AE480" s="18"/>
    </row>
    <row r="481" spans="1:31" ht="12" customHeight="1">
      <c r="A481" s="55"/>
      <c r="B481" s="55"/>
      <c r="C481" s="55"/>
      <c r="D481" s="55"/>
      <c r="E481" s="55"/>
      <c r="F481" s="55"/>
      <c r="G481" s="55"/>
      <c r="H481" s="56"/>
      <c r="I481" s="55"/>
      <c r="J481" s="55"/>
      <c r="K481" s="55"/>
      <c r="L481" s="55"/>
      <c r="M481" s="55"/>
      <c r="N481" s="55"/>
      <c r="O481" s="55"/>
      <c r="P481" s="55"/>
      <c r="Q481" s="18"/>
      <c r="R481" s="18"/>
      <c r="S481" s="55"/>
      <c r="T481" s="55"/>
      <c r="U481" s="18"/>
      <c r="V481" s="18"/>
      <c r="W481" s="18"/>
      <c r="X481" s="18"/>
      <c r="Y481" s="18"/>
      <c r="Z481" s="18"/>
      <c r="AA481" s="55"/>
      <c r="AB481" s="18"/>
      <c r="AC481" s="18"/>
      <c r="AD481" s="18"/>
      <c r="AE481" s="18"/>
    </row>
    <row r="482" spans="1:31" ht="12" customHeight="1">
      <c r="A482" s="55"/>
      <c r="B482" s="55"/>
      <c r="C482" s="55"/>
      <c r="D482" s="55"/>
      <c r="E482" s="55"/>
      <c r="F482" s="55"/>
      <c r="G482" s="55"/>
      <c r="H482" s="56"/>
      <c r="I482" s="55"/>
      <c r="J482" s="55"/>
      <c r="K482" s="55"/>
      <c r="L482" s="55"/>
      <c r="M482" s="55"/>
      <c r="N482" s="55"/>
      <c r="O482" s="55"/>
      <c r="P482" s="55"/>
      <c r="Q482" s="18"/>
      <c r="R482" s="18"/>
      <c r="S482" s="55"/>
      <c r="T482" s="55"/>
      <c r="U482" s="18"/>
      <c r="V482" s="18"/>
      <c r="W482" s="18"/>
      <c r="X482" s="18"/>
      <c r="Y482" s="18"/>
      <c r="Z482" s="18"/>
      <c r="AA482" s="55"/>
      <c r="AB482" s="18"/>
      <c r="AC482" s="18"/>
      <c r="AD482" s="18"/>
      <c r="AE482" s="18"/>
    </row>
    <row r="483" spans="1:31" ht="12" customHeight="1">
      <c r="A483" s="55"/>
      <c r="B483" s="55"/>
      <c r="C483" s="55"/>
      <c r="D483" s="55"/>
      <c r="E483" s="55"/>
      <c r="F483" s="55"/>
      <c r="G483" s="55"/>
      <c r="H483" s="56"/>
      <c r="I483" s="55"/>
      <c r="J483" s="55"/>
      <c r="K483" s="55"/>
      <c r="L483" s="55"/>
      <c r="M483" s="55"/>
      <c r="N483" s="55"/>
      <c r="O483" s="55"/>
      <c r="P483" s="55"/>
      <c r="Q483" s="18"/>
      <c r="R483" s="18"/>
      <c r="S483" s="55"/>
      <c r="T483" s="55"/>
      <c r="U483" s="18"/>
      <c r="V483" s="18"/>
      <c r="W483" s="18"/>
      <c r="X483" s="18"/>
      <c r="Y483" s="18"/>
      <c r="Z483" s="18"/>
      <c r="AA483" s="55"/>
      <c r="AB483" s="18"/>
      <c r="AC483" s="18"/>
      <c r="AD483" s="18"/>
      <c r="AE483" s="18"/>
    </row>
    <row r="484" spans="1:31" ht="12" customHeight="1">
      <c r="A484" s="55"/>
      <c r="B484" s="55"/>
      <c r="C484" s="55"/>
      <c r="D484" s="55"/>
      <c r="E484" s="55"/>
      <c r="F484" s="55"/>
      <c r="G484" s="55"/>
      <c r="H484" s="56"/>
      <c r="I484" s="55"/>
      <c r="J484" s="55"/>
      <c r="K484" s="55"/>
      <c r="L484" s="55"/>
      <c r="M484" s="55"/>
      <c r="N484" s="55"/>
      <c r="O484" s="55"/>
      <c r="P484" s="55"/>
      <c r="Q484" s="18"/>
      <c r="R484" s="18"/>
      <c r="S484" s="55"/>
      <c r="T484" s="55"/>
      <c r="U484" s="18"/>
      <c r="V484" s="18"/>
      <c r="W484" s="18"/>
      <c r="X484" s="18"/>
      <c r="Y484" s="18"/>
      <c r="Z484" s="18"/>
      <c r="AA484" s="55"/>
      <c r="AB484" s="18"/>
      <c r="AC484" s="18"/>
      <c r="AD484" s="18"/>
      <c r="AE484" s="18"/>
    </row>
    <row r="485" spans="1:31" ht="12" customHeight="1">
      <c r="A485" s="55"/>
      <c r="B485" s="55"/>
      <c r="C485" s="55"/>
      <c r="D485" s="55"/>
      <c r="E485" s="55"/>
      <c r="F485" s="55"/>
      <c r="G485" s="55"/>
      <c r="H485" s="56"/>
      <c r="I485" s="55"/>
      <c r="J485" s="55"/>
      <c r="K485" s="55"/>
      <c r="L485" s="55"/>
      <c r="M485" s="55"/>
      <c r="N485" s="55"/>
      <c r="O485" s="55"/>
      <c r="P485" s="55"/>
      <c r="Q485" s="18"/>
      <c r="R485" s="18"/>
      <c r="S485" s="55"/>
      <c r="T485" s="55"/>
      <c r="U485" s="18"/>
      <c r="V485" s="18"/>
      <c r="W485" s="18"/>
      <c r="X485" s="18"/>
      <c r="Y485" s="18"/>
      <c r="Z485" s="18"/>
      <c r="AA485" s="55"/>
      <c r="AB485" s="18"/>
      <c r="AC485" s="18"/>
      <c r="AD485" s="18"/>
      <c r="AE485" s="18"/>
    </row>
    <row r="486" spans="1:31" ht="12" customHeight="1">
      <c r="A486" s="55"/>
      <c r="B486" s="55"/>
      <c r="C486" s="55"/>
      <c r="D486" s="55"/>
      <c r="E486" s="55"/>
      <c r="F486" s="55"/>
      <c r="G486" s="55"/>
      <c r="H486" s="56"/>
      <c r="I486" s="55"/>
      <c r="J486" s="55"/>
      <c r="K486" s="55"/>
      <c r="L486" s="55"/>
      <c r="M486" s="55"/>
      <c r="N486" s="55"/>
      <c r="O486" s="55"/>
      <c r="P486" s="55"/>
      <c r="Q486" s="18"/>
      <c r="R486" s="18"/>
      <c r="S486" s="55"/>
      <c r="T486" s="55"/>
      <c r="U486" s="18"/>
      <c r="V486" s="18"/>
      <c r="W486" s="18"/>
      <c r="X486" s="18"/>
      <c r="Y486" s="18"/>
      <c r="Z486" s="18"/>
      <c r="AA486" s="55"/>
      <c r="AB486" s="18"/>
      <c r="AC486" s="18"/>
      <c r="AD486" s="18"/>
      <c r="AE486" s="18"/>
    </row>
    <row r="487" spans="1:31" ht="12" customHeight="1">
      <c r="A487" s="55"/>
      <c r="B487" s="55"/>
      <c r="C487" s="55"/>
      <c r="D487" s="55"/>
      <c r="E487" s="55"/>
      <c r="F487" s="55"/>
      <c r="G487" s="55"/>
      <c r="H487" s="56"/>
      <c r="I487" s="55"/>
      <c r="J487" s="55"/>
      <c r="K487" s="55"/>
      <c r="L487" s="55"/>
      <c r="M487" s="55"/>
      <c r="N487" s="55"/>
      <c r="O487" s="55"/>
      <c r="P487" s="55"/>
      <c r="Q487" s="18"/>
      <c r="R487" s="18"/>
      <c r="S487" s="55"/>
      <c r="T487" s="55"/>
      <c r="U487" s="18"/>
      <c r="V487" s="18"/>
      <c r="W487" s="18"/>
      <c r="X487" s="18"/>
      <c r="Y487" s="18"/>
      <c r="Z487" s="18"/>
      <c r="AA487" s="55"/>
      <c r="AB487" s="18"/>
      <c r="AC487" s="18"/>
      <c r="AD487" s="18"/>
      <c r="AE487" s="18"/>
    </row>
    <row r="488" spans="1:31" ht="12" customHeight="1">
      <c r="A488" s="55"/>
      <c r="B488" s="55"/>
      <c r="C488" s="55"/>
      <c r="D488" s="55"/>
      <c r="E488" s="55"/>
      <c r="F488" s="55"/>
      <c r="G488" s="55"/>
      <c r="H488" s="56"/>
      <c r="I488" s="55"/>
      <c r="J488" s="55"/>
      <c r="K488" s="55"/>
      <c r="L488" s="55"/>
      <c r="M488" s="55"/>
      <c r="N488" s="55"/>
      <c r="O488" s="55"/>
      <c r="P488" s="55"/>
      <c r="Q488" s="18"/>
      <c r="R488" s="18"/>
      <c r="S488" s="55"/>
      <c r="T488" s="55"/>
      <c r="U488" s="18"/>
      <c r="V488" s="18"/>
      <c r="W488" s="18"/>
      <c r="X488" s="18"/>
      <c r="Y488" s="18"/>
      <c r="Z488" s="18"/>
      <c r="AA488" s="55"/>
      <c r="AB488" s="18"/>
      <c r="AC488" s="18"/>
      <c r="AD488" s="18"/>
      <c r="AE488" s="18"/>
    </row>
    <row r="489" spans="1:31" ht="12" customHeight="1">
      <c r="A489" s="55"/>
      <c r="B489" s="55"/>
      <c r="C489" s="55"/>
      <c r="D489" s="55"/>
      <c r="E489" s="55"/>
      <c r="F489" s="55"/>
      <c r="G489" s="55"/>
      <c r="H489" s="56"/>
      <c r="I489" s="55"/>
      <c r="J489" s="55"/>
      <c r="K489" s="55"/>
      <c r="L489" s="55"/>
      <c r="M489" s="55"/>
      <c r="N489" s="55"/>
      <c r="O489" s="55"/>
      <c r="P489" s="55"/>
      <c r="Q489" s="18"/>
      <c r="R489" s="18"/>
      <c r="S489" s="55"/>
      <c r="T489" s="55"/>
      <c r="U489" s="18"/>
      <c r="V489" s="18"/>
      <c r="W489" s="18"/>
      <c r="X489" s="18"/>
      <c r="Y489" s="18"/>
      <c r="Z489" s="18"/>
      <c r="AA489" s="55"/>
      <c r="AB489" s="18"/>
      <c r="AC489" s="18"/>
      <c r="AD489" s="18"/>
      <c r="AE489" s="18"/>
    </row>
    <row r="490" spans="1:31" ht="12" customHeight="1">
      <c r="A490" s="55"/>
      <c r="B490" s="55"/>
      <c r="C490" s="55"/>
      <c r="D490" s="55"/>
      <c r="E490" s="55"/>
      <c r="F490" s="55"/>
      <c r="G490" s="55"/>
      <c r="H490" s="56"/>
      <c r="I490" s="55"/>
      <c r="J490" s="55"/>
      <c r="K490" s="55"/>
      <c r="L490" s="55"/>
      <c r="M490" s="55"/>
      <c r="N490" s="55"/>
      <c r="O490" s="55"/>
      <c r="P490" s="55"/>
      <c r="Q490" s="18"/>
      <c r="R490" s="18"/>
      <c r="S490" s="55"/>
      <c r="T490" s="55"/>
      <c r="U490" s="18"/>
      <c r="V490" s="18"/>
      <c r="W490" s="18"/>
      <c r="X490" s="18"/>
      <c r="Y490" s="18"/>
      <c r="Z490" s="18"/>
      <c r="AA490" s="55"/>
      <c r="AB490" s="18"/>
      <c r="AC490" s="18"/>
      <c r="AD490" s="18"/>
      <c r="AE490" s="18"/>
    </row>
    <row r="491" spans="1:31" ht="12" customHeight="1">
      <c r="A491" s="55"/>
      <c r="B491" s="55"/>
      <c r="C491" s="55"/>
      <c r="D491" s="55"/>
      <c r="E491" s="55"/>
      <c r="F491" s="55"/>
      <c r="G491" s="55"/>
      <c r="H491" s="56"/>
      <c r="I491" s="55"/>
      <c r="J491" s="55"/>
      <c r="K491" s="55"/>
      <c r="L491" s="55"/>
      <c r="M491" s="55"/>
      <c r="N491" s="55"/>
      <c r="O491" s="55"/>
      <c r="P491" s="55"/>
      <c r="Q491" s="18"/>
      <c r="R491" s="18"/>
      <c r="S491" s="55"/>
      <c r="T491" s="55"/>
      <c r="U491" s="18"/>
      <c r="V491" s="18"/>
      <c r="W491" s="18"/>
      <c r="X491" s="18"/>
      <c r="Y491" s="18"/>
      <c r="Z491" s="18"/>
      <c r="AA491" s="55"/>
      <c r="AB491" s="18"/>
      <c r="AC491" s="18"/>
      <c r="AD491" s="18"/>
      <c r="AE491" s="18"/>
    </row>
    <row r="492" spans="1:31" ht="12" customHeight="1">
      <c r="A492" s="55"/>
      <c r="B492" s="55"/>
      <c r="C492" s="55"/>
      <c r="D492" s="55"/>
      <c r="E492" s="55"/>
      <c r="F492" s="55"/>
      <c r="G492" s="55"/>
      <c r="H492" s="56"/>
      <c r="I492" s="55"/>
      <c r="J492" s="55"/>
      <c r="K492" s="55"/>
      <c r="L492" s="55"/>
      <c r="M492" s="55"/>
      <c r="N492" s="55"/>
      <c r="O492" s="55"/>
      <c r="P492" s="55"/>
      <c r="Q492" s="18"/>
      <c r="R492" s="18"/>
      <c r="S492" s="55"/>
      <c r="T492" s="55"/>
      <c r="U492" s="18"/>
      <c r="V492" s="18"/>
      <c r="W492" s="18"/>
      <c r="X492" s="18"/>
      <c r="Y492" s="18"/>
      <c r="Z492" s="18"/>
      <c r="AA492" s="55"/>
      <c r="AB492" s="18"/>
      <c r="AC492" s="18"/>
      <c r="AD492" s="18"/>
      <c r="AE492" s="18"/>
    </row>
    <row r="493" spans="1:31" ht="12" customHeight="1">
      <c r="A493" s="55"/>
      <c r="B493" s="55"/>
      <c r="C493" s="55"/>
      <c r="D493" s="55"/>
      <c r="E493" s="55"/>
      <c r="F493" s="55"/>
      <c r="G493" s="55"/>
      <c r="H493" s="56"/>
      <c r="I493" s="55"/>
      <c r="J493" s="55"/>
      <c r="K493" s="55"/>
      <c r="L493" s="55"/>
      <c r="M493" s="55"/>
      <c r="N493" s="55"/>
      <c r="O493" s="55"/>
      <c r="P493" s="55"/>
      <c r="Q493" s="18"/>
      <c r="R493" s="18"/>
      <c r="S493" s="55"/>
      <c r="T493" s="55"/>
      <c r="U493" s="18"/>
      <c r="V493" s="18"/>
      <c r="W493" s="18"/>
      <c r="X493" s="18"/>
      <c r="Y493" s="18"/>
      <c r="Z493" s="18"/>
      <c r="AA493" s="55"/>
      <c r="AB493" s="18"/>
      <c r="AC493" s="18"/>
      <c r="AD493" s="18"/>
      <c r="AE493" s="18"/>
    </row>
    <row r="494" spans="1:31" ht="12" customHeight="1">
      <c r="A494" s="55"/>
      <c r="B494" s="55"/>
      <c r="C494" s="55"/>
      <c r="D494" s="55"/>
      <c r="E494" s="55"/>
      <c r="F494" s="55"/>
      <c r="G494" s="55"/>
      <c r="H494" s="56"/>
      <c r="I494" s="55"/>
      <c r="J494" s="55"/>
      <c r="K494" s="55"/>
      <c r="L494" s="55"/>
      <c r="M494" s="55"/>
      <c r="N494" s="55"/>
      <c r="O494" s="55"/>
      <c r="P494" s="55"/>
      <c r="Q494" s="18"/>
      <c r="R494" s="18"/>
      <c r="S494" s="55"/>
      <c r="T494" s="55"/>
      <c r="U494" s="18"/>
      <c r="V494" s="18"/>
      <c r="W494" s="18"/>
      <c r="X494" s="18"/>
      <c r="Y494" s="18"/>
      <c r="Z494" s="18"/>
      <c r="AA494" s="55"/>
      <c r="AB494" s="18"/>
      <c r="AC494" s="18"/>
      <c r="AD494" s="18"/>
      <c r="AE494" s="18"/>
    </row>
    <row r="495" spans="1:31" ht="12" customHeight="1">
      <c r="A495" s="55"/>
      <c r="B495" s="55"/>
      <c r="C495" s="55"/>
      <c r="D495" s="55"/>
      <c r="E495" s="55"/>
      <c r="F495" s="55"/>
      <c r="G495" s="55"/>
      <c r="H495" s="56"/>
      <c r="I495" s="55"/>
      <c r="J495" s="55"/>
      <c r="K495" s="55"/>
      <c r="L495" s="55"/>
      <c r="M495" s="55"/>
      <c r="N495" s="55"/>
      <c r="O495" s="55"/>
      <c r="P495" s="55"/>
      <c r="Q495" s="18"/>
      <c r="R495" s="18"/>
      <c r="S495" s="55"/>
      <c r="T495" s="55"/>
      <c r="U495" s="18"/>
      <c r="V495" s="18"/>
      <c r="W495" s="18"/>
      <c r="X495" s="18"/>
      <c r="Y495" s="18"/>
      <c r="Z495" s="18"/>
      <c r="AA495" s="55"/>
      <c r="AB495" s="18"/>
      <c r="AC495" s="18"/>
      <c r="AD495" s="18"/>
      <c r="AE495" s="18"/>
    </row>
    <row r="496" spans="1:31" ht="12" customHeight="1">
      <c r="A496" s="55"/>
      <c r="B496" s="55"/>
      <c r="C496" s="55"/>
      <c r="D496" s="55"/>
      <c r="E496" s="55"/>
      <c r="F496" s="55"/>
      <c r="G496" s="55"/>
      <c r="H496" s="56"/>
      <c r="I496" s="55"/>
      <c r="J496" s="55"/>
      <c r="K496" s="55"/>
      <c r="L496" s="55"/>
      <c r="M496" s="55"/>
      <c r="N496" s="55"/>
      <c r="O496" s="55"/>
      <c r="P496" s="55"/>
      <c r="Q496" s="18"/>
      <c r="R496" s="18"/>
      <c r="S496" s="55"/>
      <c r="T496" s="55"/>
      <c r="U496" s="18"/>
      <c r="V496" s="18"/>
      <c r="W496" s="18"/>
      <c r="X496" s="18"/>
      <c r="Y496" s="18"/>
      <c r="Z496" s="18"/>
      <c r="AA496" s="55"/>
      <c r="AB496" s="18"/>
      <c r="AC496" s="18"/>
      <c r="AD496" s="18"/>
      <c r="AE496" s="18"/>
    </row>
    <row r="497" spans="1:31" ht="12" customHeight="1">
      <c r="A497" s="55"/>
      <c r="B497" s="55"/>
      <c r="C497" s="55"/>
      <c r="D497" s="55"/>
      <c r="E497" s="55"/>
      <c r="F497" s="55"/>
      <c r="G497" s="55"/>
      <c r="H497" s="56"/>
      <c r="I497" s="55"/>
      <c r="J497" s="55"/>
      <c r="K497" s="55"/>
      <c r="L497" s="55"/>
      <c r="M497" s="55"/>
      <c r="N497" s="55"/>
      <c r="O497" s="55"/>
      <c r="P497" s="55"/>
      <c r="Q497" s="18"/>
      <c r="R497" s="18"/>
      <c r="S497" s="55"/>
      <c r="T497" s="55"/>
      <c r="U497" s="18"/>
      <c r="V497" s="18"/>
      <c r="W497" s="18"/>
      <c r="X497" s="18"/>
      <c r="Y497" s="18"/>
      <c r="Z497" s="18"/>
      <c r="AA497" s="55"/>
      <c r="AB497" s="18"/>
      <c r="AC497" s="18"/>
      <c r="AD497" s="18"/>
      <c r="AE497" s="18"/>
    </row>
    <row r="498" spans="1:31" ht="12" customHeight="1">
      <c r="A498" s="55"/>
      <c r="B498" s="55"/>
      <c r="C498" s="55"/>
      <c r="D498" s="55"/>
      <c r="E498" s="55"/>
      <c r="F498" s="55"/>
      <c r="G498" s="55"/>
      <c r="H498" s="56"/>
      <c r="I498" s="55"/>
      <c r="J498" s="55"/>
      <c r="K498" s="55"/>
      <c r="L498" s="55"/>
      <c r="M498" s="55"/>
      <c r="N498" s="55"/>
      <c r="O498" s="55"/>
      <c r="P498" s="55"/>
      <c r="Q498" s="18"/>
      <c r="R498" s="18"/>
      <c r="S498" s="55"/>
      <c r="T498" s="55"/>
      <c r="U498" s="18"/>
      <c r="V498" s="18"/>
      <c r="W498" s="18"/>
      <c r="X498" s="18"/>
      <c r="Y498" s="18"/>
      <c r="Z498" s="18"/>
      <c r="AA498" s="55"/>
      <c r="AB498" s="18"/>
      <c r="AC498" s="18"/>
      <c r="AD498" s="18"/>
      <c r="AE498" s="18"/>
    </row>
    <row r="499" spans="1:31" ht="12" customHeight="1">
      <c r="A499" s="55"/>
      <c r="B499" s="55"/>
      <c r="C499" s="55"/>
      <c r="D499" s="55"/>
      <c r="E499" s="55"/>
      <c r="F499" s="55"/>
      <c r="G499" s="55"/>
      <c r="H499" s="56"/>
      <c r="I499" s="55"/>
      <c r="J499" s="55"/>
      <c r="K499" s="55"/>
      <c r="L499" s="55"/>
      <c r="M499" s="55"/>
      <c r="N499" s="55"/>
      <c r="O499" s="55"/>
      <c r="P499" s="55"/>
      <c r="Q499" s="18"/>
      <c r="R499" s="18"/>
      <c r="S499" s="55"/>
      <c r="T499" s="55"/>
      <c r="U499" s="18"/>
      <c r="V499" s="18"/>
      <c r="W499" s="18"/>
      <c r="X499" s="18"/>
      <c r="Y499" s="18"/>
      <c r="Z499" s="18"/>
      <c r="AA499" s="55"/>
      <c r="AB499" s="18"/>
      <c r="AC499" s="18"/>
      <c r="AD499" s="18"/>
      <c r="AE499" s="18"/>
    </row>
    <row r="500" spans="1:31" ht="12" customHeight="1">
      <c r="A500" s="55"/>
      <c r="B500" s="55"/>
      <c r="C500" s="55"/>
      <c r="D500" s="55"/>
      <c r="E500" s="55"/>
      <c r="F500" s="55"/>
      <c r="G500" s="55"/>
      <c r="H500" s="56"/>
      <c r="I500" s="55"/>
      <c r="J500" s="55"/>
      <c r="K500" s="55"/>
      <c r="L500" s="55"/>
      <c r="M500" s="55"/>
      <c r="N500" s="55"/>
      <c r="O500" s="55"/>
      <c r="P500" s="55"/>
      <c r="Q500" s="18"/>
      <c r="R500" s="18"/>
      <c r="S500" s="55"/>
      <c r="T500" s="55"/>
      <c r="U500" s="18"/>
      <c r="V500" s="18"/>
      <c r="W500" s="18"/>
      <c r="X500" s="18"/>
      <c r="Y500" s="18"/>
      <c r="Z500" s="18"/>
      <c r="AA500" s="55"/>
      <c r="AB500" s="18"/>
      <c r="AC500" s="18"/>
      <c r="AD500" s="18"/>
      <c r="AE500" s="18"/>
    </row>
    <row r="501" spans="1:31" ht="12" customHeight="1">
      <c r="A501" s="55"/>
      <c r="B501" s="55"/>
      <c r="C501" s="55"/>
      <c r="D501" s="55"/>
      <c r="E501" s="55"/>
      <c r="F501" s="55"/>
      <c r="G501" s="55"/>
      <c r="H501" s="56"/>
      <c r="I501" s="55"/>
      <c r="J501" s="55"/>
      <c r="K501" s="55"/>
      <c r="L501" s="55"/>
      <c r="M501" s="55"/>
      <c r="N501" s="55"/>
      <c r="O501" s="55"/>
      <c r="P501" s="55"/>
      <c r="Q501" s="18"/>
      <c r="R501" s="18"/>
      <c r="S501" s="55"/>
      <c r="T501" s="55"/>
      <c r="U501" s="18"/>
      <c r="V501" s="18"/>
      <c r="W501" s="18"/>
      <c r="X501" s="18"/>
      <c r="Y501" s="18"/>
      <c r="Z501" s="18"/>
      <c r="AA501" s="55"/>
      <c r="AB501" s="18"/>
      <c r="AC501" s="18"/>
      <c r="AD501" s="18"/>
      <c r="AE501" s="18"/>
    </row>
    <row r="502" spans="1:31" ht="12" customHeight="1">
      <c r="A502" s="55"/>
      <c r="B502" s="55"/>
      <c r="C502" s="55"/>
      <c r="D502" s="55"/>
      <c r="E502" s="55"/>
      <c r="F502" s="55"/>
      <c r="G502" s="55"/>
      <c r="H502" s="56"/>
      <c r="I502" s="55"/>
      <c r="J502" s="55"/>
      <c r="K502" s="55"/>
      <c r="L502" s="55"/>
      <c r="M502" s="55"/>
      <c r="N502" s="55"/>
      <c r="O502" s="55"/>
      <c r="P502" s="55"/>
      <c r="Q502" s="18"/>
      <c r="R502" s="18"/>
      <c r="S502" s="55"/>
      <c r="T502" s="55"/>
      <c r="U502" s="18"/>
      <c r="V502" s="18"/>
      <c r="W502" s="18"/>
      <c r="X502" s="18"/>
      <c r="Y502" s="18"/>
      <c r="Z502" s="18"/>
      <c r="AA502" s="55"/>
      <c r="AB502" s="18"/>
      <c r="AC502" s="18"/>
      <c r="AD502" s="18"/>
      <c r="AE502" s="18"/>
    </row>
    <row r="503" spans="1:31" ht="12" customHeight="1">
      <c r="A503" s="55"/>
      <c r="B503" s="55"/>
      <c r="C503" s="55"/>
      <c r="D503" s="55"/>
      <c r="E503" s="55"/>
      <c r="F503" s="55"/>
      <c r="G503" s="55"/>
      <c r="H503" s="56"/>
      <c r="I503" s="55"/>
      <c r="J503" s="55"/>
      <c r="K503" s="55"/>
      <c r="L503" s="55"/>
      <c r="M503" s="55"/>
      <c r="N503" s="55"/>
      <c r="O503" s="55"/>
      <c r="P503" s="55"/>
      <c r="Q503" s="18"/>
      <c r="R503" s="18"/>
      <c r="S503" s="55"/>
      <c r="T503" s="55"/>
      <c r="U503" s="18"/>
      <c r="V503" s="18"/>
      <c r="W503" s="18"/>
      <c r="X503" s="18"/>
      <c r="Y503" s="18"/>
      <c r="Z503" s="18"/>
      <c r="AA503" s="55"/>
      <c r="AB503" s="18"/>
      <c r="AC503" s="18"/>
      <c r="AD503" s="18"/>
      <c r="AE503" s="18"/>
    </row>
    <row r="504" spans="1:31" ht="12" customHeight="1">
      <c r="A504" s="55"/>
      <c r="B504" s="55"/>
      <c r="C504" s="55"/>
      <c r="D504" s="55"/>
      <c r="E504" s="55"/>
      <c r="F504" s="55"/>
      <c r="G504" s="55"/>
      <c r="H504" s="56"/>
      <c r="I504" s="55"/>
      <c r="J504" s="55"/>
      <c r="K504" s="55"/>
      <c r="L504" s="55"/>
      <c r="M504" s="55"/>
      <c r="N504" s="55"/>
      <c r="O504" s="55"/>
      <c r="P504" s="55"/>
      <c r="Q504" s="18"/>
      <c r="R504" s="18"/>
      <c r="S504" s="55"/>
      <c r="T504" s="55"/>
      <c r="U504" s="18"/>
      <c r="V504" s="18"/>
      <c r="W504" s="18"/>
      <c r="X504" s="18"/>
      <c r="Y504" s="18"/>
      <c r="Z504" s="18"/>
      <c r="AA504" s="55"/>
      <c r="AB504" s="18"/>
      <c r="AC504" s="18"/>
      <c r="AD504" s="18"/>
      <c r="AE504" s="18"/>
    </row>
    <row r="505" spans="1:31" ht="12" customHeight="1">
      <c r="A505" s="55"/>
      <c r="B505" s="55"/>
      <c r="C505" s="55"/>
      <c r="D505" s="55"/>
      <c r="E505" s="55"/>
      <c r="F505" s="55"/>
      <c r="G505" s="55"/>
      <c r="H505" s="56"/>
      <c r="I505" s="55"/>
      <c r="J505" s="55"/>
      <c r="K505" s="55"/>
      <c r="L505" s="55"/>
      <c r="M505" s="55"/>
      <c r="N505" s="55"/>
      <c r="O505" s="55"/>
      <c r="P505" s="55"/>
      <c r="Q505" s="18"/>
      <c r="R505" s="18"/>
      <c r="S505" s="55"/>
      <c r="T505" s="55"/>
      <c r="U505" s="18"/>
      <c r="V505" s="18"/>
      <c r="W505" s="18"/>
      <c r="X505" s="18"/>
      <c r="Y505" s="18"/>
      <c r="Z505" s="18"/>
      <c r="AA505" s="55"/>
      <c r="AB505" s="18"/>
      <c r="AC505" s="18"/>
      <c r="AD505" s="18"/>
      <c r="AE505" s="18"/>
    </row>
    <row r="506" spans="1:31" ht="12" customHeight="1">
      <c r="A506" s="55"/>
      <c r="B506" s="55"/>
      <c r="C506" s="55"/>
      <c r="D506" s="55"/>
      <c r="E506" s="55"/>
      <c r="F506" s="55"/>
      <c r="G506" s="55"/>
      <c r="H506" s="56"/>
      <c r="I506" s="55"/>
      <c r="J506" s="55"/>
      <c r="K506" s="55"/>
      <c r="L506" s="55"/>
      <c r="M506" s="55"/>
      <c r="N506" s="55"/>
      <c r="O506" s="55"/>
      <c r="P506" s="55"/>
      <c r="Q506" s="18"/>
      <c r="R506" s="18"/>
      <c r="S506" s="55"/>
      <c r="T506" s="55"/>
      <c r="U506" s="18"/>
      <c r="V506" s="18"/>
      <c r="W506" s="18"/>
      <c r="X506" s="18"/>
      <c r="Y506" s="18"/>
      <c r="Z506" s="18"/>
      <c r="AA506" s="55"/>
      <c r="AB506" s="18"/>
      <c r="AC506" s="18"/>
      <c r="AD506" s="18"/>
      <c r="AE506" s="18"/>
    </row>
    <row r="507" spans="1:31" ht="12" customHeight="1">
      <c r="A507" s="55"/>
      <c r="B507" s="55"/>
      <c r="C507" s="55"/>
      <c r="D507" s="55"/>
      <c r="E507" s="55"/>
      <c r="F507" s="55"/>
      <c r="G507" s="55"/>
      <c r="H507" s="56"/>
      <c r="I507" s="55"/>
      <c r="J507" s="55"/>
      <c r="K507" s="55"/>
      <c r="L507" s="55"/>
      <c r="M507" s="55"/>
      <c r="N507" s="55"/>
      <c r="O507" s="55"/>
      <c r="P507" s="55"/>
      <c r="Q507" s="18"/>
      <c r="R507" s="18"/>
      <c r="S507" s="55"/>
      <c r="T507" s="55"/>
      <c r="U507" s="18"/>
      <c r="V507" s="18"/>
      <c r="W507" s="18"/>
      <c r="X507" s="18"/>
      <c r="Y507" s="18"/>
      <c r="Z507" s="18"/>
      <c r="AA507" s="55"/>
      <c r="AB507" s="18"/>
      <c r="AC507" s="18"/>
      <c r="AD507" s="18"/>
      <c r="AE507" s="18"/>
    </row>
    <row r="508" spans="1:31" ht="12" customHeight="1">
      <c r="A508" s="55"/>
      <c r="B508" s="55"/>
      <c r="C508" s="55"/>
      <c r="D508" s="55"/>
      <c r="E508" s="55"/>
      <c r="F508" s="55"/>
      <c r="G508" s="55"/>
      <c r="H508" s="56"/>
      <c r="I508" s="55"/>
      <c r="J508" s="55"/>
      <c r="K508" s="55"/>
      <c r="L508" s="55"/>
      <c r="M508" s="55"/>
      <c r="N508" s="55"/>
      <c r="O508" s="55"/>
      <c r="P508" s="55"/>
      <c r="Q508" s="18"/>
      <c r="R508" s="18"/>
      <c r="S508" s="55"/>
      <c r="T508" s="55"/>
      <c r="U508" s="18"/>
      <c r="V508" s="18"/>
      <c r="W508" s="18"/>
      <c r="X508" s="18"/>
      <c r="Y508" s="18"/>
      <c r="Z508" s="18"/>
      <c r="AA508" s="55"/>
      <c r="AB508" s="18"/>
      <c r="AC508" s="18"/>
      <c r="AD508" s="18"/>
      <c r="AE508" s="18"/>
    </row>
    <row r="509" spans="1:31" ht="12" customHeight="1">
      <c r="A509" s="55"/>
      <c r="B509" s="55"/>
      <c r="C509" s="55"/>
      <c r="D509" s="55"/>
      <c r="E509" s="55"/>
      <c r="F509" s="55"/>
      <c r="G509" s="55"/>
      <c r="H509" s="56"/>
      <c r="I509" s="55"/>
      <c r="J509" s="55"/>
      <c r="K509" s="55"/>
      <c r="L509" s="55"/>
      <c r="M509" s="55"/>
      <c r="N509" s="55"/>
      <c r="O509" s="55"/>
      <c r="P509" s="55"/>
      <c r="Q509" s="18"/>
      <c r="R509" s="18"/>
      <c r="S509" s="55"/>
      <c r="T509" s="55"/>
      <c r="U509" s="18"/>
      <c r="V509" s="18"/>
      <c r="W509" s="18"/>
      <c r="X509" s="18"/>
      <c r="Y509" s="18"/>
      <c r="Z509" s="18"/>
      <c r="AA509" s="55"/>
      <c r="AB509" s="18"/>
      <c r="AC509" s="18"/>
      <c r="AD509" s="18"/>
      <c r="AE509" s="18"/>
    </row>
    <row r="510" spans="1:31" ht="12" customHeight="1">
      <c r="A510" s="55"/>
      <c r="B510" s="55"/>
      <c r="C510" s="55"/>
      <c r="D510" s="55"/>
      <c r="E510" s="55"/>
      <c r="F510" s="55"/>
      <c r="G510" s="55"/>
      <c r="H510" s="56"/>
      <c r="I510" s="55"/>
      <c r="J510" s="55"/>
      <c r="K510" s="55"/>
      <c r="L510" s="55"/>
      <c r="M510" s="55"/>
      <c r="N510" s="55"/>
      <c r="O510" s="55"/>
      <c r="P510" s="55"/>
      <c r="Q510" s="18"/>
      <c r="R510" s="18"/>
      <c r="S510" s="55"/>
      <c r="T510" s="55"/>
      <c r="U510" s="18"/>
      <c r="V510" s="18"/>
      <c r="W510" s="18"/>
      <c r="X510" s="18"/>
      <c r="Y510" s="18"/>
      <c r="Z510" s="18"/>
      <c r="AA510" s="55"/>
      <c r="AB510" s="18"/>
      <c r="AC510" s="18"/>
      <c r="AD510" s="18"/>
      <c r="AE510" s="18"/>
    </row>
    <row r="511" spans="1:31" ht="12" customHeight="1">
      <c r="A511" s="55"/>
      <c r="B511" s="55"/>
      <c r="C511" s="55"/>
      <c r="D511" s="55"/>
      <c r="E511" s="55"/>
      <c r="F511" s="55"/>
      <c r="G511" s="55"/>
      <c r="H511" s="56"/>
      <c r="I511" s="55"/>
      <c r="J511" s="55"/>
      <c r="K511" s="55"/>
      <c r="L511" s="55"/>
      <c r="M511" s="55"/>
      <c r="N511" s="55"/>
      <c r="O511" s="55"/>
      <c r="P511" s="55"/>
      <c r="Q511" s="18"/>
      <c r="R511" s="18"/>
      <c r="S511" s="55"/>
      <c r="T511" s="55"/>
      <c r="U511" s="18"/>
      <c r="V511" s="18"/>
      <c r="W511" s="18"/>
      <c r="X511" s="18"/>
      <c r="Y511" s="18"/>
      <c r="Z511" s="18"/>
      <c r="AA511" s="55"/>
      <c r="AB511" s="18"/>
      <c r="AC511" s="18"/>
      <c r="AD511" s="18"/>
      <c r="AE511" s="18"/>
    </row>
    <row r="512" spans="1:31" ht="12" customHeight="1">
      <c r="A512" s="55"/>
      <c r="B512" s="55"/>
      <c r="C512" s="55"/>
      <c r="D512" s="55"/>
      <c r="E512" s="55"/>
      <c r="F512" s="55"/>
      <c r="G512" s="55"/>
      <c r="H512" s="56"/>
      <c r="I512" s="55"/>
      <c r="J512" s="55"/>
      <c r="K512" s="55"/>
      <c r="L512" s="55"/>
      <c r="M512" s="55"/>
      <c r="N512" s="55"/>
      <c r="O512" s="55"/>
      <c r="P512" s="55"/>
      <c r="Q512" s="18"/>
      <c r="R512" s="18"/>
      <c r="S512" s="55"/>
      <c r="T512" s="55"/>
      <c r="U512" s="18"/>
      <c r="V512" s="18"/>
      <c r="W512" s="18"/>
      <c r="X512" s="18"/>
      <c r="Y512" s="18"/>
      <c r="Z512" s="18"/>
      <c r="AA512" s="55"/>
      <c r="AB512" s="18"/>
      <c r="AC512" s="18"/>
      <c r="AD512" s="18"/>
      <c r="AE512" s="18"/>
    </row>
    <row r="513" spans="1:31" ht="12" customHeight="1">
      <c r="A513" s="55"/>
      <c r="B513" s="55"/>
      <c r="C513" s="55"/>
      <c r="D513" s="55"/>
      <c r="E513" s="55"/>
      <c r="F513" s="55"/>
      <c r="G513" s="55"/>
      <c r="H513" s="56"/>
      <c r="I513" s="55"/>
      <c r="J513" s="55"/>
      <c r="K513" s="55"/>
      <c r="L513" s="55"/>
      <c r="M513" s="55"/>
      <c r="N513" s="55"/>
      <c r="O513" s="55"/>
      <c r="P513" s="55"/>
      <c r="Q513" s="18"/>
      <c r="R513" s="18"/>
      <c r="S513" s="55"/>
      <c r="T513" s="55"/>
      <c r="U513" s="18"/>
      <c r="V513" s="18"/>
      <c r="W513" s="18"/>
      <c r="X513" s="18"/>
      <c r="Y513" s="18"/>
      <c r="Z513" s="18"/>
      <c r="AA513" s="55"/>
      <c r="AB513" s="18"/>
      <c r="AC513" s="18"/>
      <c r="AD513" s="18"/>
      <c r="AE513" s="18"/>
    </row>
    <row r="514" spans="1:31" ht="12" customHeight="1">
      <c r="A514" s="55"/>
      <c r="B514" s="55"/>
      <c r="C514" s="55"/>
      <c r="D514" s="55"/>
      <c r="E514" s="55"/>
      <c r="F514" s="55"/>
      <c r="G514" s="55"/>
      <c r="H514" s="56"/>
      <c r="I514" s="55"/>
      <c r="J514" s="55"/>
      <c r="K514" s="55"/>
      <c r="L514" s="55"/>
      <c r="M514" s="55"/>
      <c r="N514" s="55"/>
      <c r="O514" s="55"/>
      <c r="P514" s="55"/>
      <c r="Q514" s="18"/>
      <c r="R514" s="18"/>
      <c r="S514" s="55"/>
      <c r="T514" s="55"/>
      <c r="U514" s="18"/>
      <c r="V514" s="18"/>
      <c r="W514" s="18"/>
      <c r="X514" s="18"/>
      <c r="Y514" s="18"/>
      <c r="Z514" s="18"/>
      <c r="AA514" s="55"/>
      <c r="AB514" s="18"/>
      <c r="AC514" s="18"/>
      <c r="AD514" s="18"/>
      <c r="AE514" s="18"/>
    </row>
    <row r="515" spans="1:31" ht="12" customHeight="1">
      <c r="A515" s="55"/>
      <c r="B515" s="55"/>
      <c r="C515" s="55"/>
      <c r="D515" s="55"/>
      <c r="E515" s="55"/>
      <c r="F515" s="55"/>
      <c r="G515" s="55"/>
      <c r="H515" s="56"/>
      <c r="I515" s="55"/>
      <c r="J515" s="55"/>
      <c r="K515" s="55"/>
      <c r="L515" s="55"/>
      <c r="M515" s="55"/>
      <c r="N515" s="55"/>
      <c r="O515" s="55"/>
      <c r="P515" s="55"/>
      <c r="Q515" s="18"/>
      <c r="R515" s="18"/>
      <c r="S515" s="55"/>
      <c r="T515" s="55"/>
      <c r="U515" s="18"/>
      <c r="V515" s="18"/>
      <c r="W515" s="18"/>
      <c r="X515" s="18"/>
      <c r="Y515" s="18"/>
      <c r="Z515" s="18"/>
      <c r="AA515" s="55"/>
      <c r="AB515" s="18"/>
      <c r="AC515" s="18"/>
      <c r="AD515" s="18"/>
      <c r="AE515" s="18"/>
    </row>
    <row r="516" spans="1:31" ht="12" customHeight="1">
      <c r="A516" s="55"/>
      <c r="B516" s="55"/>
      <c r="C516" s="55"/>
      <c r="D516" s="55"/>
      <c r="E516" s="55"/>
      <c r="F516" s="55"/>
      <c r="G516" s="55"/>
      <c r="H516" s="56"/>
      <c r="I516" s="55"/>
      <c r="J516" s="55"/>
      <c r="K516" s="55"/>
      <c r="L516" s="55"/>
      <c r="M516" s="55"/>
      <c r="N516" s="55"/>
      <c r="O516" s="55"/>
      <c r="P516" s="55"/>
      <c r="Q516" s="18"/>
      <c r="R516" s="18"/>
      <c r="S516" s="55"/>
      <c r="T516" s="55"/>
      <c r="U516" s="18"/>
      <c r="V516" s="18"/>
      <c r="W516" s="18"/>
      <c r="X516" s="18"/>
      <c r="Y516" s="18"/>
      <c r="Z516" s="18"/>
      <c r="AA516" s="55"/>
      <c r="AB516" s="18"/>
      <c r="AC516" s="18"/>
      <c r="AD516" s="18"/>
      <c r="AE516" s="18"/>
    </row>
    <row r="517" spans="1:31" ht="12" customHeight="1">
      <c r="A517" s="55"/>
      <c r="B517" s="55"/>
      <c r="C517" s="55"/>
      <c r="D517" s="55"/>
      <c r="E517" s="55"/>
      <c r="F517" s="55"/>
      <c r="G517" s="55"/>
      <c r="H517" s="56"/>
      <c r="I517" s="55"/>
      <c r="J517" s="55"/>
      <c r="K517" s="55"/>
      <c r="L517" s="55"/>
      <c r="M517" s="55"/>
      <c r="N517" s="55"/>
      <c r="O517" s="55"/>
      <c r="P517" s="55"/>
      <c r="Q517" s="18"/>
      <c r="R517" s="18"/>
      <c r="S517" s="55"/>
      <c r="T517" s="55"/>
      <c r="U517" s="18"/>
      <c r="V517" s="18"/>
      <c r="W517" s="18"/>
      <c r="X517" s="18"/>
      <c r="Y517" s="18"/>
      <c r="Z517" s="18"/>
      <c r="AA517" s="55"/>
      <c r="AB517" s="18"/>
      <c r="AC517" s="18"/>
      <c r="AD517" s="18"/>
      <c r="AE517" s="18"/>
    </row>
    <row r="518" spans="1:31" ht="12" customHeight="1">
      <c r="A518" s="55"/>
      <c r="B518" s="55"/>
      <c r="C518" s="55"/>
      <c r="D518" s="55"/>
      <c r="E518" s="55"/>
      <c r="F518" s="55"/>
      <c r="G518" s="55"/>
      <c r="H518" s="56"/>
      <c r="I518" s="55"/>
      <c r="J518" s="55"/>
      <c r="K518" s="55"/>
      <c r="L518" s="55"/>
      <c r="M518" s="55"/>
      <c r="N518" s="55"/>
      <c r="O518" s="55"/>
      <c r="P518" s="55"/>
      <c r="Q518" s="18"/>
      <c r="R518" s="18"/>
      <c r="S518" s="55"/>
      <c r="T518" s="55"/>
      <c r="U518" s="18"/>
      <c r="V518" s="18"/>
      <c r="W518" s="18"/>
      <c r="X518" s="18"/>
      <c r="Y518" s="18"/>
      <c r="Z518" s="18"/>
      <c r="AA518" s="55"/>
      <c r="AB518" s="18"/>
      <c r="AC518" s="18"/>
      <c r="AD518" s="18"/>
      <c r="AE518" s="18"/>
    </row>
    <row r="519" spans="1:31" ht="12" customHeight="1">
      <c r="A519" s="55"/>
      <c r="B519" s="55"/>
      <c r="C519" s="55"/>
      <c r="D519" s="55"/>
      <c r="E519" s="55"/>
      <c r="F519" s="55"/>
      <c r="G519" s="55"/>
      <c r="H519" s="56"/>
      <c r="I519" s="55"/>
      <c r="J519" s="55"/>
      <c r="K519" s="55"/>
      <c r="L519" s="55"/>
      <c r="M519" s="55"/>
      <c r="N519" s="55"/>
      <c r="O519" s="55"/>
      <c r="P519" s="55"/>
      <c r="Q519" s="18"/>
      <c r="R519" s="18"/>
      <c r="S519" s="55"/>
      <c r="T519" s="55"/>
      <c r="U519" s="18"/>
      <c r="V519" s="18"/>
      <c r="W519" s="18"/>
      <c r="X519" s="18"/>
      <c r="Y519" s="18"/>
      <c r="Z519" s="18"/>
      <c r="AA519" s="55"/>
      <c r="AB519" s="18"/>
      <c r="AC519" s="18"/>
      <c r="AD519" s="18"/>
      <c r="AE519" s="18"/>
    </row>
    <row r="520" spans="1:31" ht="12" customHeight="1">
      <c r="A520" s="55"/>
      <c r="B520" s="55"/>
      <c r="C520" s="55"/>
      <c r="D520" s="55"/>
      <c r="E520" s="55"/>
      <c r="F520" s="55"/>
      <c r="G520" s="55"/>
      <c r="H520" s="56"/>
      <c r="I520" s="55"/>
      <c r="J520" s="55"/>
      <c r="K520" s="55"/>
      <c r="L520" s="55"/>
      <c r="M520" s="55"/>
      <c r="N520" s="55"/>
      <c r="O520" s="55"/>
      <c r="P520" s="55"/>
      <c r="Q520" s="18"/>
      <c r="R520" s="18"/>
      <c r="S520" s="55"/>
      <c r="T520" s="55"/>
      <c r="U520" s="18"/>
      <c r="V520" s="18"/>
      <c r="W520" s="18"/>
      <c r="X520" s="18"/>
      <c r="Y520" s="18"/>
      <c r="Z520" s="18"/>
      <c r="AA520" s="55"/>
      <c r="AB520" s="18"/>
      <c r="AC520" s="18"/>
      <c r="AD520" s="18"/>
      <c r="AE520" s="18"/>
    </row>
    <row r="521" spans="1:31" ht="12" customHeight="1">
      <c r="A521" s="55"/>
      <c r="B521" s="55"/>
      <c r="C521" s="55"/>
      <c r="D521" s="55"/>
      <c r="E521" s="55"/>
      <c r="F521" s="55"/>
      <c r="G521" s="55"/>
      <c r="H521" s="56"/>
      <c r="I521" s="55"/>
      <c r="J521" s="55"/>
      <c r="K521" s="55"/>
      <c r="L521" s="55"/>
      <c r="M521" s="55"/>
      <c r="N521" s="55"/>
      <c r="O521" s="55"/>
      <c r="P521" s="55"/>
      <c r="Q521" s="18"/>
      <c r="R521" s="18"/>
      <c r="S521" s="55"/>
      <c r="T521" s="55"/>
      <c r="U521" s="18"/>
      <c r="V521" s="18"/>
      <c r="W521" s="18"/>
      <c r="X521" s="18"/>
      <c r="Y521" s="18"/>
      <c r="Z521" s="18"/>
      <c r="AA521" s="55"/>
      <c r="AB521" s="18"/>
      <c r="AC521" s="18"/>
      <c r="AD521" s="18"/>
      <c r="AE521" s="18"/>
    </row>
    <row r="522" spans="1:31" ht="12" customHeight="1">
      <c r="A522" s="55"/>
      <c r="B522" s="55"/>
      <c r="C522" s="55"/>
      <c r="D522" s="55"/>
      <c r="E522" s="55"/>
      <c r="F522" s="55"/>
      <c r="G522" s="55"/>
      <c r="H522" s="56"/>
      <c r="I522" s="55"/>
      <c r="J522" s="55"/>
      <c r="K522" s="55"/>
      <c r="L522" s="55"/>
      <c r="M522" s="55"/>
      <c r="N522" s="55"/>
      <c r="O522" s="55"/>
      <c r="P522" s="55"/>
      <c r="Q522" s="18"/>
      <c r="R522" s="18"/>
      <c r="S522" s="55"/>
      <c r="T522" s="55"/>
      <c r="U522" s="18"/>
      <c r="V522" s="18"/>
      <c r="W522" s="18"/>
      <c r="X522" s="18"/>
      <c r="Y522" s="18"/>
      <c r="Z522" s="18"/>
      <c r="AA522" s="55"/>
      <c r="AB522" s="18"/>
      <c r="AC522" s="18"/>
      <c r="AD522" s="18"/>
      <c r="AE522" s="18"/>
    </row>
    <row r="523" spans="1:31" ht="12" customHeight="1">
      <c r="A523" s="55"/>
      <c r="B523" s="55"/>
      <c r="C523" s="55"/>
      <c r="D523" s="55"/>
      <c r="E523" s="55"/>
      <c r="F523" s="55"/>
      <c r="G523" s="55"/>
      <c r="H523" s="56"/>
      <c r="I523" s="55"/>
      <c r="J523" s="55"/>
      <c r="K523" s="55"/>
      <c r="L523" s="55"/>
      <c r="M523" s="55"/>
      <c r="N523" s="55"/>
      <c r="O523" s="55"/>
      <c r="P523" s="55"/>
      <c r="Q523" s="18"/>
      <c r="R523" s="18"/>
      <c r="S523" s="55"/>
      <c r="T523" s="55"/>
      <c r="U523" s="18"/>
      <c r="V523" s="18"/>
      <c r="W523" s="18"/>
      <c r="X523" s="18"/>
      <c r="Y523" s="18"/>
      <c r="Z523" s="18"/>
      <c r="AA523" s="55"/>
      <c r="AB523" s="18"/>
      <c r="AC523" s="18"/>
      <c r="AD523" s="18"/>
      <c r="AE523" s="18"/>
    </row>
    <row r="524" spans="1:31" ht="12" customHeight="1">
      <c r="A524" s="55"/>
      <c r="B524" s="55"/>
      <c r="C524" s="55"/>
      <c r="D524" s="55"/>
      <c r="E524" s="55"/>
      <c r="F524" s="55"/>
      <c r="G524" s="55"/>
      <c r="H524" s="56"/>
      <c r="I524" s="55"/>
      <c r="J524" s="55"/>
      <c r="K524" s="55"/>
      <c r="L524" s="55"/>
      <c r="M524" s="55"/>
      <c r="N524" s="55"/>
      <c r="O524" s="55"/>
      <c r="P524" s="55"/>
      <c r="Q524" s="18"/>
      <c r="R524" s="18"/>
      <c r="S524" s="55"/>
      <c r="T524" s="55"/>
      <c r="U524" s="18"/>
      <c r="V524" s="18"/>
      <c r="W524" s="18"/>
      <c r="X524" s="18"/>
      <c r="Y524" s="18"/>
      <c r="Z524" s="18"/>
      <c r="AA524" s="55"/>
      <c r="AB524" s="18"/>
      <c r="AC524" s="18"/>
      <c r="AD524" s="18"/>
      <c r="AE524" s="18"/>
    </row>
    <row r="525" spans="1:31" ht="12" customHeight="1">
      <c r="A525" s="55"/>
      <c r="B525" s="55"/>
      <c r="C525" s="55"/>
      <c r="D525" s="55"/>
      <c r="E525" s="55"/>
      <c r="F525" s="55"/>
      <c r="G525" s="55"/>
      <c r="H525" s="56"/>
      <c r="I525" s="55"/>
      <c r="J525" s="55"/>
      <c r="K525" s="55"/>
      <c r="L525" s="55"/>
      <c r="M525" s="55"/>
      <c r="N525" s="55"/>
      <c r="O525" s="55"/>
      <c r="P525" s="55"/>
      <c r="Q525" s="18"/>
      <c r="R525" s="18"/>
      <c r="S525" s="55"/>
      <c r="T525" s="55"/>
      <c r="U525" s="18"/>
      <c r="V525" s="18"/>
      <c r="W525" s="18"/>
      <c r="X525" s="18"/>
      <c r="Y525" s="18"/>
      <c r="Z525" s="18"/>
      <c r="AA525" s="55"/>
      <c r="AB525" s="18"/>
      <c r="AC525" s="18"/>
      <c r="AD525" s="18"/>
      <c r="AE525" s="18"/>
    </row>
    <row r="526" spans="1:31" ht="12" customHeight="1">
      <c r="A526" s="55"/>
      <c r="B526" s="55"/>
      <c r="C526" s="55"/>
      <c r="D526" s="55"/>
      <c r="E526" s="55"/>
      <c r="F526" s="55"/>
      <c r="G526" s="55"/>
      <c r="H526" s="56"/>
      <c r="I526" s="55"/>
      <c r="J526" s="55"/>
      <c r="K526" s="55"/>
      <c r="L526" s="55"/>
      <c r="M526" s="55"/>
      <c r="N526" s="55"/>
      <c r="O526" s="55"/>
      <c r="P526" s="55"/>
      <c r="Q526" s="18"/>
      <c r="R526" s="18"/>
      <c r="S526" s="55"/>
      <c r="T526" s="55"/>
      <c r="U526" s="18"/>
      <c r="V526" s="18"/>
      <c r="W526" s="18"/>
      <c r="X526" s="18"/>
      <c r="Y526" s="18"/>
      <c r="Z526" s="18"/>
      <c r="AA526" s="55"/>
      <c r="AB526" s="18"/>
      <c r="AC526" s="18"/>
      <c r="AD526" s="18"/>
      <c r="AE526" s="18"/>
    </row>
    <row r="527" spans="1:31" ht="12" customHeight="1">
      <c r="A527" s="55"/>
      <c r="B527" s="55"/>
      <c r="C527" s="55"/>
      <c r="D527" s="55"/>
      <c r="E527" s="55"/>
      <c r="F527" s="55"/>
      <c r="G527" s="55"/>
      <c r="H527" s="56"/>
      <c r="I527" s="55"/>
      <c r="J527" s="55"/>
      <c r="K527" s="55"/>
      <c r="L527" s="55"/>
      <c r="M527" s="55"/>
      <c r="N527" s="55"/>
      <c r="O527" s="55"/>
      <c r="P527" s="55"/>
      <c r="Q527" s="18"/>
      <c r="R527" s="18"/>
      <c r="S527" s="55"/>
      <c r="T527" s="55"/>
      <c r="U527" s="18"/>
      <c r="V527" s="18"/>
      <c r="W527" s="18"/>
      <c r="X527" s="18"/>
      <c r="Y527" s="18"/>
      <c r="Z527" s="18"/>
      <c r="AA527" s="55"/>
      <c r="AB527" s="18"/>
      <c r="AC527" s="18"/>
      <c r="AD527" s="18"/>
      <c r="AE527" s="18"/>
    </row>
    <row r="528" spans="1:31" ht="12" customHeight="1">
      <c r="A528" s="55"/>
      <c r="B528" s="55"/>
      <c r="C528" s="55"/>
      <c r="D528" s="55"/>
      <c r="E528" s="55"/>
      <c r="F528" s="55"/>
      <c r="G528" s="55"/>
      <c r="H528" s="56"/>
      <c r="I528" s="55"/>
      <c r="J528" s="55"/>
      <c r="K528" s="55"/>
      <c r="L528" s="55"/>
      <c r="M528" s="55"/>
      <c r="N528" s="55"/>
      <c r="O528" s="55"/>
      <c r="P528" s="55"/>
      <c r="Q528" s="18"/>
      <c r="R528" s="18"/>
      <c r="S528" s="55"/>
      <c r="T528" s="55"/>
      <c r="U528" s="18"/>
      <c r="V528" s="18"/>
      <c r="W528" s="18"/>
      <c r="X528" s="18"/>
      <c r="Y528" s="18"/>
      <c r="Z528" s="18"/>
      <c r="AA528" s="55"/>
      <c r="AB528" s="18"/>
      <c r="AC528" s="18"/>
      <c r="AD528" s="18"/>
      <c r="AE528" s="18"/>
    </row>
    <row r="529" spans="1:31" ht="12" customHeight="1">
      <c r="A529" s="55"/>
      <c r="B529" s="55"/>
      <c r="C529" s="55"/>
      <c r="D529" s="55"/>
      <c r="E529" s="55"/>
      <c r="F529" s="55"/>
      <c r="G529" s="55"/>
      <c r="H529" s="56"/>
      <c r="I529" s="55"/>
      <c r="J529" s="55"/>
      <c r="K529" s="55"/>
      <c r="L529" s="55"/>
      <c r="M529" s="55"/>
      <c r="N529" s="55"/>
      <c r="O529" s="55"/>
      <c r="P529" s="55"/>
      <c r="Q529" s="18"/>
      <c r="R529" s="18"/>
      <c r="S529" s="55"/>
      <c r="T529" s="55"/>
      <c r="U529" s="18"/>
      <c r="V529" s="18"/>
      <c r="W529" s="18"/>
      <c r="X529" s="18"/>
      <c r="Y529" s="18"/>
      <c r="Z529" s="18"/>
      <c r="AA529" s="55"/>
      <c r="AB529" s="18"/>
      <c r="AC529" s="18"/>
      <c r="AD529" s="18"/>
      <c r="AE529" s="18"/>
    </row>
    <row r="530" spans="1:31" ht="12" customHeight="1">
      <c r="A530" s="55"/>
      <c r="B530" s="55"/>
      <c r="C530" s="55"/>
      <c r="D530" s="55"/>
      <c r="E530" s="55"/>
      <c r="F530" s="55"/>
      <c r="G530" s="55"/>
      <c r="H530" s="56"/>
      <c r="I530" s="55"/>
      <c r="J530" s="55"/>
      <c r="K530" s="55"/>
      <c r="L530" s="55"/>
      <c r="M530" s="55"/>
      <c r="N530" s="55"/>
      <c r="O530" s="55"/>
      <c r="P530" s="55"/>
      <c r="Q530" s="18"/>
      <c r="R530" s="18"/>
      <c r="S530" s="55"/>
      <c r="T530" s="55"/>
      <c r="U530" s="18"/>
      <c r="V530" s="18"/>
      <c r="W530" s="18"/>
      <c r="X530" s="18"/>
      <c r="Y530" s="18"/>
      <c r="Z530" s="18"/>
      <c r="AA530" s="55"/>
      <c r="AB530" s="18"/>
      <c r="AC530" s="18"/>
      <c r="AD530" s="18"/>
      <c r="AE530" s="18"/>
    </row>
    <row r="531" spans="1:31" ht="12" customHeight="1">
      <c r="A531" s="55"/>
      <c r="B531" s="55"/>
      <c r="C531" s="55"/>
      <c r="D531" s="55"/>
      <c r="E531" s="55"/>
      <c r="F531" s="55"/>
      <c r="G531" s="55"/>
      <c r="H531" s="56"/>
      <c r="I531" s="55"/>
      <c r="J531" s="55"/>
      <c r="K531" s="55"/>
      <c r="L531" s="55"/>
      <c r="M531" s="55"/>
      <c r="N531" s="55"/>
      <c r="O531" s="55"/>
      <c r="P531" s="55"/>
      <c r="Q531" s="18"/>
      <c r="R531" s="18"/>
      <c r="S531" s="55"/>
      <c r="T531" s="55"/>
      <c r="U531" s="18"/>
      <c r="V531" s="18"/>
      <c r="W531" s="18"/>
      <c r="X531" s="18"/>
      <c r="Y531" s="18"/>
      <c r="Z531" s="18"/>
      <c r="AA531" s="55"/>
      <c r="AB531" s="18"/>
      <c r="AC531" s="18"/>
      <c r="AD531" s="18"/>
      <c r="AE531" s="18"/>
    </row>
    <row r="532" spans="1:31" ht="12" customHeight="1">
      <c r="A532" s="55"/>
      <c r="B532" s="55"/>
      <c r="C532" s="55"/>
      <c r="D532" s="55"/>
      <c r="E532" s="55"/>
      <c r="F532" s="55"/>
      <c r="G532" s="55"/>
      <c r="H532" s="56"/>
      <c r="I532" s="55"/>
      <c r="J532" s="55"/>
      <c r="K532" s="55"/>
      <c r="L532" s="55"/>
      <c r="M532" s="55"/>
      <c r="N532" s="55"/>
      <c r="O532" s="55"/>
      <c r="P532" s="55"/>
      <c r="Q532" s="18"/>
      <c r="R532" s="18"/>
      <c r="S532" s="55"/>
      <c r="T532" s="55"/>
      <c r="U532" s="18"/>
      <c r="V532" s="18"/>
      <c r="W532" s="18"/>
      <c r="X532" s="18"/>
      <c r="Y532" s="18"/>
      <c r="Z532" s="18"/>
      <c r="AA532" s="55"/>
      <c r="AB532" s="18"/>
      <c r="AC532" s="18"/>
      <c r="AD532" s="18"/>
      <c r="AE532" s="18"/>
    </row>
    <row r="533" spans="1:31" ht="12" customHeight="1">
      <c r="A533" s="55"/>
      <c r="B533" s="55"/>
      <c r="C533" s="55"/>
      <c r="D533" s="55"/>
      <c r="E533" s="55"/>
      <c r="F533" s="55"/>
      <c r="G533" s="55"/>
      <c r="H533" s="56"/>
      <c r="I533" s="55"/>
      <c r="J533" s="55"/>
      <c r="K533" s="55"/>
      <c r="L533" s="55"/>
      <c r="M533" s="55"/>
      <c r="N533" s="55"/>
      <c r="O533" s="55"/>
      <c r="P533" s="55"/>
      <c r="Q533" s="18"/>
      <c r="R533" s="18"/>
      <c r="S533" s="55"/>
      <c r="T533" s="55"/>
      <c r="U533" s="18"/>
      <c r="V533" s="18"/>
      <c r="W533" s="18"/>
      <c r="X533" s="18"/>
      <c r="Y533" s="18"/>
      <c r="Z533" s="18"/>
      <c r="AA533" s="55"/>
      <c r="AB533" s="18"/>
      <c r="AC533" s="18"/>
      <c r="AD533" s="18"/>
      <c r="AE533" s="18"/>
    </row>
    <row r="534" spans="1:31" ht="12" customHeight="1">
      <c r="A534" s="55"/>
      <c r="B534" s="55"/>
      <c r="C534" s="55"/>
      <c r="D534" s="55"/>
      <c r="E534" s="55"/>
      <c r="F534" s="55"/>
      <c r="G534" s="55"/>
      <c r="H534" s="56"/>
      <c r="I534" s="55"/>
      <c r="J534" s="55"/>
      <c r="K534" s="55"/>
      <c r="L534" s="55"/>
      <c r="M534" s="55"/>
      <c r="N534" s="55"/>
      <c r="O534" s="55"/>
      <c r="P534" s="55"/>
      <c r="Q534" s="18"/>
      <c r="R534" s="18"/>
      <c r="S534" s="55"/>
      <c r="T534" s="55"/>
      <c r="U534" s="18"/>
      <c r="V534" s="18"/>
      <c r="W534" s="18"/>
      <c r="X534" s="18"/>
      <c r="Y534" s="18"/>
      <c r="Z534" s="18"/>
      <c r="AA534" s="55"/>
      <c r="AB534" s="18"/>
      <c r="AC534" s="18"/>
      <c r="AD534" s="18"/>
      <c r="AE534" s="18"/>
    </row>
    <row r="535" spans="1:31" ht="12" customHeight="1">
      <c r="A535" s="55"/>
      <c r="B535" s="55"/>
      <c r="C535" s="55"/>
      <c r="D535" s="55"/>
      <c r="E535" s="55"/>
      <c r="F535" s="55"/>
      <c r="G535" s="55"/>
      <c r="H535" s="56"/>
      <c r="I535" s="55"/>
      <c r="J535" s="55"/>
      <c r="K535" s="55"/>
      <c r="L535" s="55"/>
      <c r="M535" s="55"/>
      <c r="N535" s="55"/>
      <c r="O535" s="55"/>
      <c r="P535" s="55"/>
      <c r="Q535" s="18"/>
      <c r="R535" s="18"/>
      <c r="S535" s="55"/>
      <c r="T535" s="55"/>
      <c r="U535" s="18"/>
      <c r="V535" s="18"/>
      <c r="W535" s="18"/>
      <c r="X535" s="18"/>
      <c r="Y535" s="18"/>
      <c r="Z535" s="18"/>
      <c r="AA535" s="55"/>
      <c r="AB535" s="18"/>
      <c r="AC535" s="18"/>
      <c r="AD535" s="18"/>
      <c r="AE535" s="18"/>
    </row>
    <row r="536" spans="1:31" ht="12" customHeight="1">
      <c r="A536" s="55"/>
      <c r="B536" s="55"/>
      <c r="C536" s="55"/>
      <c r="D536" s="55"/>
      <c r="E536" s="55"/>
      <c r="F536" s="55"/>
      <c r="G536" s="55"/>
      <c r="H536" s="56"/>
      <c r="I536" s="55"/>
      <c r="J536" s="55"/>
      <c r="K536" s="55"/>
      <c r="L536" s="55"/>
      <c r="M536" s="55"/>
      <c r="N536" s="55"/>
      <c r="O536" s="55"/>
      <c r="P536" s="55"/>
      <c r="Q536" s="18"/>
      <c r="R536" s="18"/>
      <c r="S536" s="55"/>
      <c r="T536" s="55"/>
      <c r="U536" s="18"/>
      <c r="V536" s="18"/>
      <c r="W536" s="18"/>
      <c r="X536" s="18"/>
      <c r="Y536" s="18"/>
      <c r="Z536" s="18"/>
      <c r="AA536" s="55"/>
      <c r="AB536" s="18"/>
      <c r="AC536" s="18"/>
      <c r="AD536" s="18"/>
      <c r="AE536" s="18"/>
    </row>
    <row r="537" spans="1:31" ht="12" customHeight="1">
      <c r="A537" s="55"/>
      <c r="B537" s="55"/>
      <c r="C537" s="55"/>
      <c r="D537" s="55"/>
      <c r="E537" s="55"/>
      <c r="F537" s="55"/>
      <c r="G537" s="55"/>
      <c r="H537" s="56"/>
      <c r="I537" s="55"/>
      <c r="J537" s="55"/>
      <c r="K537" s="55"/>
      <c r="L537" s="55"/>
      <c r="M537" s="55"/>
      <c r="N537" s="55"/>
      <c r="O537" s="55"/>
      <c r="P537" s="55"/>
      <c r="Q537" s="18"/>
      <c r="R537" s="18"/>
      <c r="S537" s="55"/>
      <c r="T537" s="55"/>
      <c r="U537" s="18"/>
      <c r="V537" s="18"/>
      <c r="W537" s="18"/>
      <c r="X537" s="18"/>
      <c r="Y537" s="18"/>
      <c r="Z537" s="18"/>
      <c r="AA537" s="55"/>
      <c r="AB537" s="18"/>
      <c r="AC537" s="18"/>
      <c r="AD537" s="18"/>
      <c r="AE537" s="18"/>
    </row>
    <row r="538" spans="1:31" ht="12" customHeight="1">
      <c r="A538" s="55"/>
      <c r="B538" s="55"/>
      <c r="C538" s="55"/>
      <c r="D538" s="55"/>
      <c r="E538" s="55"/>
      <c r="F538" s="55"/>
      <c r="G538" s="55"/>
      <c r="H538" s="56"/>
      <c r="I538" s="55"/>
      <c r="J538" s="55"/>
      <c r="K538" s="55"/>
      <c r="L538" s="55"/>
      <c r="M538" s="55"/>
      <c r="N538" s="55"/>
      <c r="O538" s="55"/>
      <c r="P538" s="55"/>
      <c r="Q538" s="18"/>
      <c r="R538" s="18"/>
      <c r="S538" s="55"/>
      <c r="T538" s="55"/>
      <c r="U538" s="18"/>
      <c r="V538" s="18"/>
      <c r="W538" s="18"/>
      <c r="X538" s="18"/>
      <c r="Y538" s="18"/>
      <c r="Z538" s="18"/>
      <c r="AA538" s="55"/>
      <c r="AB538" s="18"/>
      <c r="AC538" s="18"/>
      <c r="AD538" s="18"/>
      <c r="AE538" s="18"/>
    </row>
    <row r="539" spans="1:31" ht="12" customHeight="1">
      <c r="A539" s="55"/>
      <c r="B539" s="55"/>
      <c r="C539" s="55"/>
      <c r="D539" s="55"/>
      <c r="E539" s="55"/>
      <c r="F539" s="55"/>
      <c r="G539" s="55"/>
      <c r="H539" s="56"/>
      <c r="I539" s="55"/>
      <c r="J539" s="55"/>
      <c r="K539" s="55"/>
      <c r="L539" s="55"/>
      <c r="M539" s="55"/>
      <c r="N539" s="55"/>
      <c r="O539" s="55"/>
      <c r="P539" s="55"/>
      <c r="Q539" s="18"/>
      <c r="R539" s="18"/>
      <c r="S539" s="55"/>
      <c r="T539" s="55"/>
      <c r="U539" s="18"/>
      <c r="V539" s="18"/>
      <c r="W539" s="18"/>
      <c r="X539" s="18"/>
      <c r="Y539" s="18"/>
      <c r="Z539" s="18"/>
      <c r="AA539" s="55"/>
      <c r="AB539" s="18"/>
      <c r="AC539" s="18"/>
      <c r="AD539" s="18"/>
      <c r="AE539" s="18"/>
    </row>
    <row r="540" spans="1:31" ht="12" customHeight="1">
      <c r="A540" s="55"/>
      <c r="B540" s="55"/>
      <c r="C540" s="55"/>
      <c r="D540" s="55"/>
      <c r="E540" s="55"/>
      <c r="F540" s="55"/>
      <c r="G540" s="55"/>
      <c r="H540" s="56"/>
      <c r="I540" s="55"/>
      <c r="J540" s="55"/>
      <c r="K540" s="55"/>
      <c r="L540" s="55"/>
      <c r="M540" s="55"/>
      <c r="N540" s="55"/>
      <c r="O540" s="55"/>
      <c r="P540" s="55"/>
      <c r="Q540" s="18"/>
      <c r="R540" s="18"/>
      <c r="S540" s="55"/>
      <c r="T540" s="55"/>
      <c r="U540" s="18"/>
      <c r="V540" s="18"/>
      <c r="W540" s="18"/>
      <c r="X540" s="18"/>
      <c r="Y540" s="18"/>
      <c r="Z540" s="18"/>
      <c r="AA540" s="55"/>
      <c r="AB540" s="18"/>
      <c r="AC540" s="18"/>
      <c r="AD540" s="18"/>
      <c r="AE540" s="18"/>
    </row>
    <row r="541" spans="1:31" ht="12" customHeight="1">
      <c r="A541" s="55"/>
      <c r="B541" s="55"/>
      <c r="C541" s="55"/>
      <c r="D541" s="55"/>
      <c r="E541" s="55"/>
      <c r="F541" s="55"/>
      <c r="G541" s="55"/>
      <c r="H541" s="56"/>
      <c r="I541" s="55"/>
      <c r="J541" s="55"/>
      <c r="K541" s="55"/>
      <c r="L541" s="55"/>
      <c r="M541" s="55"/>
      <c r="N541" s="55"/>
      <c r="O541" s="55"/>
      <c r="P541" s="55"/>
      <c r="Q541" s="18"/>
      <c r="R541" s="18"/>
      <c r="S541" s="55"/>
      <c r="T541" s="55"/>
      <c r="U541" s="18"/>
      <c r="V541" s="18"/>
      <c r="W541" s="18"/>
      <c r="X541" s="18"/>
      <c r="Y541" s="18"/>
      <c r="Z541" s="18"/>
      <c r="AA541" s="55"/>
      <c r="AB541" s="18"/>
      <c r="AC541" s="18"/>
      <c r="AD541" s="18"/>
      <c r="AE541" s="18"/>
    </row>
    <row r="542" spans="1:31" ht="12" customHeight="1">
      <c r="A542" s="55"/>
      <c r="B542" s="55"/>
      <c r="C542" s="55"/>
      <c r="D542" s="55"/>
      <c r="E542" s="55"/>
      <c r="F542" s="55"/>
      <c r="G542" s="55"/>
      <c r="H542" s="56"/>
      <c r="I542" s="55"/>
      <c r="J542" s="55"/>
      <c r="K542" s="55"/>
      <c r="L542" s="55"/>
      <c r="M542" s="55"/>
      <c r="N542" s="55"/>
      <c r="O542" s="55"/>
      <c r="P542" s="55"/>
      <c r="Q542" s="18"/>
      <c r="R542" s="18"/>
      <c r="S542" s="55"/>
      <c r="T542" s="55"/>
      <c r="U542" s="18"/>
      <c r="V542" s="18"/>
      <c r="W542" s="18"/>
      <c r="X542" s="18"/>
      <c r="Y542" s="18"/>
      <c r="Z542" s="18"/>
      <c r="AA542" s="55"/>
      <c r="AB542" s="18"/>
      <c r="AC542" s="18"/>
      <c r="AD542" s="18"/>
      <c r="AE542" s="18"/>
    </row>
    <row r="543" spans="1:31" ht="12" customHeight="1">
      <c r="A543" s="55"/>
      <c r="B543" s="55"/>
      <c r="C543" s="55"/>
      <c r="D543" s="55"/>
      <c r="E543" s="55"/>
      <c r="F543" s="55"/>
      <c r="G543" s="55"/>
      <c r="H543" s="56"/>
      <c r="I543" s="55"/>
      <c r="J543" s="55"/>
      <c r="K543" s="55"/>
      <c r="L543" s="55"/>
      <c r="M543" s="55"/>
      <c r="N543" s="55"/>
      <c r="O543" s="55"/>
      <c r="P543" s="55"/>
      <c r="Q543" s="18"/>
      <c r="R543" s="18"/>
      <c r="S543" s="55"/>
      <c r="T543" s="55"/>
      <c r="U543" s="18"/>
      <c r="V543" s="18"/>
      <c r="W543" s="18"/>
      <c r="X543" s="18"/>
      <c r="Y543" s="18"/>
      <c r="Z543" s="18"/>
      <c r="AA543" s="55"/>
      <c r="AB543" s="18"/>
      <c r="AC543" s="18"/>
      <c r="AD543" s="18"/>
      <c r="AE543" s="18"/>
    </row>
    <row r="544" spans="1:31" ht="12" customHeight="1">
      <c r="A544" s="55"/>
      <c r="B544" s="55"/>
      <c r="C544" s="55"/>
      <c r="D544" s="55"/>
      <c r="E544" s="55"/>
      <c r="F544" s="55"/>
      <c r="G544" s="55"/>
      <c r="H544" s="56"/>
      <c r="I544" s="55"/>
      <c r="J544" s="55"/>
      <c r="K544" s="55"/>
      <c r="L544" s="55"/>
      <c r="M544" s="55"/>
      <c r="N544" s="55"/>
      <c r="O544" s="55"/>
      <c r="P544" s="55"/>
      <c r="Q544" s="18"/>
      <c r="R544" s="18"/>
      <c r="S544" s="55"/>
      <c r="T544" s="55"/>
      <c r="U544" s="18"/>
      <c r="V544" s="18"/>
      <c r="W544" s="18"/>
      <c r="X544" s="18"/>
      <c r="Y544" s="18"/>
      <c r="Z544" s="18"/>
      <c r="AA544" s="55"/>
      <c r="AB544" s="18"/>
      <c r="AC544" s="18"/>
      <c r="AD544" s="18"/>
      <c r="AE544" s="18"/>
    </row>
    <row r="545" spans="1:31" ht="12" customHeight="1">
      <c r="A545" s="55"/>
      <c r="B545" s="55"/>
      <c r="C545" s="55"/>
      <c r="D545" s="55"/>
      <c r="E545" s="55"/>
      <c r="F545" s="55"/>
      <c r="G545" s="55"/>
      <c r="H545" s="56"/>
      <c r="I545" s="55"/>
      <c r="J545" s="55"/>
      <c r="K545" s="55"/>
      <c r="L545" s="55"/>
      <c r="M545" s="55"/>
      <c r="N545" s="55"/>
      <c r="O545" s="55"/>
      <c r="P545" s="55"/>
      <c r="Q545" s="18"/>
      <c r="R545" s="18"/>
      <c r="S545" s="55"/>
      <c r="T545" s="55"/>
      <c r="U545" s="18"/>
      <c r="V545" s="18"/>
      <c r="W545" s="18"/>
      <c r="X545" s="18"/>
      <c r="Y545" s="18"/>
      <c r="Z545" s="18"/>
      <c r="AA545" s="55"/>
      <c r="AB545" s="18"/>
      <c r="AC545" s="18"/>
      <c r="AD545" s="18"/>
      <c r="AE545" s="18"/>
    </row>
    <row r="546" spans="1:31" ht="12" customHeight="1">
      <c r="A546" s="55"/>
      <c r="B546" s="55"/>
      <c r="C546" s="55"/>
      <c r="D546" s="55"/>
      <c r="E546" s="55"/>
      <c r="F546" s="55"/>
      <c r="G546" s="55"/>
      <c r="H546" s="56"/>
      <c r="I546" s="55"/>
      <c r="J546" s="55"/>
      <c r="K546" s="55"/>
      <c r="L546" s="55"/>
      <c r="M546" s="55"/>
      <c r="N546" s="55"/>
      <c r="O546" s="55"/>
      <c r="P546" s="55"/>
      <c r="Q546" s="18"/>
      <c r="R546" s="18"/>
      <c r="S546" s="55"/>
      <c r="T546" s="55"/>
      <c r="U546" s="18"/>
      <c r="V546" s="18"/>
      <c r="W546" s="18"/>
      <c r="X546" s="18"/>
      <c r="Y546" s="18"/>
      <c r="Z546" s="18"/>
      <c r="AA546" s="55"/>
      <c r="AB546" s="18"/>
      <c r="AC546" s="18"/>
      <c r="AD546" s="18"/>
      <c r="AE546" s="18"/>
    </row>
    <row r="547" spans="1:31" ht="12" customHeight="1">
      <c r="A547" s="55"/>
      <c r="B547" s="55"/>
      <c r="C547" s="55"/>
      <c r="D547" s="55"/>
      <c r="E547" s="55"/>
      <c r="F547" s="55"/>
      <c r="G547" s="55"/>
      <c r="H547" s="56"/>
      <c r="I547" s="55"/>
      <c r="J547" s="55"/>
      <c r="K547" s="55"/>
      <c r="L547" s="55"/>
      <c r="M547" s="55"/>
      <c r="N547" s="55"/>
      <c r="O547" s="55"/>
      <c r="P547" s="55"/>
      <c r="Q547" s="18"/>
      <c r="R547" s="18"/>
      <c r="S547" s="55"/>
      <c r="T547" s="55"/>
      <c r="U547" s="18"/>
      <c r="V547" s="18"/>
      <c r="W547" s="18"/>
      <c r="X547" s="18"/>
      <c r="Y547" s="18"/>
      <c r="Z547" s="18"/>
      <c r="AA547" s="55"/>
      <c r="AB547" s="18"/>
      <c r="AC547" s="18"/>
      <c r="AD547" s="18"/>
      <c r="AE547" s="18"/>
    </row>
    <row r="548" spans="1:31" ht="12" customHeight="1">
      <c r="A548" s="55"/>
      <c r="B548" s="55"/>
      <c r="C548" s="55"/>
      <c r="D548" s="55"/>
      <c r="E548" s="55"/>
      <c r="F548" s="55"/>
      <c r="G548" s="55"/>
      <c r="H548" s="56"/>
      <c r="I548" s="55"/>
      <c r="J548" s="55"/>
      <c r="K548" s="55"/>
      <c r="L548" s="55"/>
      <c r="M548" s="55"/>
      <c r="N548" s="55"/>
      <c r="O548" s="55"/>
      <c r="P548" s="55"/>
      <c r="Q548" s="18"/>
      <c r="R548" s="18"/>
      <c r="S548" s="55"/>
      <c r="T548" s="55"/>
      <c r="U548" s="18"/>
      <c r="V548" s="18"/>
      <c r="W548" s="18"/>
      <c r="X548" s="18"/>
      <c r="Y548" s="18"/>
      <c r="Z548" s="18"/>
      <c r="AA548" s="55"/>
      <c r="AB548" s="18"/>
      <c r="AC548" s="18"/>
      <c r="AD548" s="18"/>
      <c r="AE548" s="18"/>
    </row>
    <row r="549" spans="1:31" ht="12" customHeight="1">
      <c r="A549" s="55"/>
      <c r="B549" s="55"/>
      <c r="C549" s="55"/>
      <c r="D549" s="55"/>
      <c r="E549" s="55"/>
      <c r="F549" s="55"/>
      <c r="G549" s="55"/>
      <c r="H549" s="56"/>
      <c r="I549" s="55"/>
      <c r="J549" s="55"/>
      <c r="K549" s="55"/>
      <c r="L549" s="55"/>
      <c r="M549" s="55"/>
      <c r="N549" s="55"/>
      <c r="O549" s="55"/>
      <c r="P549" s="55"/>
      <c r="Q549" s="18"/>
      <c r="R549" s="18"/>
      <c r="S549" s="55"/>
      <c r="T549" s="55"/>
      <c r="U549" s="18"/>
      <c r="V549" s="18"/>
      <c r="W549" s="18"/>
      <c r="X549" s="18"/>
      <c r="Y549" s="18"/>
      <c r="Z549" s="18"/>
      <c r="AA549" s="55"/>
      <c r="AB549" s="18"/>
      <c r="AC549" s="18"/>
      <c r="AD549" s="18"/>
      <c r="AE549" s="18"/>
    </row>
    <row r="550" spans="1:31" ht="12" customHeight="1">
      <c r="A550" s="55"/>
      <c r="B550" s="55"/>
      <c r="C550" s="55"/>
      <c r="D550" s="55"/>
      <c r="E550" s="55"/>
      <c r="F550" s="55"/>
      <c r="G550" s="55"/>
      <c r="H550" s="56"/>
      <c r="I550" s="55"/>
      <c r="J550" s="55"/>
      <c r="K550" s="55"/>
      <c r="L550" s="55"/>
      <c r="M550" s="55"/>
      <c r="N550" s="55"/>
      <c r="O550" s="55"/>
      <c r="P550" s="55"/>
      <c r="Q550" s="18"/>
      <c r="R550" s="18"/>
      <c r="S550" s="55"/>
      <c r="T550" s="55"/>
      <c r="U550" s="18"/>
      <c r="V550" s="18"/>
      <c r="W550" s="18"/>
      <c r="X550" s="18"/>
      <c r="Y550" s="18"/>
      <c r="Z550" s="18"/>
      <c r="AA550" s="55"/>
      <c r="AB550" s="18"/>
      <c r="AC550" s="18"/>
      <c r="AD550" s="18"/>
      <c r="AE550" s="18"/>
    </row>
    <row r="551" spans="1:31" ht="12" customHeight="1">
      <c r="A551" s="55"/>
      <c r="B551" s="55"/>
      <c r="C551" s="55"/>
      <c r="D551" s="55"/>
      <c r="E551" s="55"/>
      <c r="F551" s="55"/>
      <c r="G551" s="55"/>
      <c r="H551" s="56"/>
      <c r="I551" s="55"/>
      <c r="J551" s="55"/>
      <c r="K551" s="55"/>
      <c r="L551" s="55"/>
      <c r="M551" s="55"/>
      <c r="N551" s="55"/>
      <c r="O551" s="55"/>
      <c r="P551" s="55"/>
      <c r="Q551" s="18"/>
      <c r="R551" s="18"/>
      <c r="S551" s="55"/>
      <c r="T551" s="55"/>
      <c r="U551" s="18"/>
      <c r="V551" s="18"/>
      <c r="W551" s="18"/>
      <c r="X551" s="18"/>
      <c r="Y551" s="18"/>
      <c r="Z551" s="18"/>
      <c r="AA551" s="55"/>
      <c r="AB551" s="18"/>
      <c r="AC551" s="18"/>
      <c r="AD551" s="18"/>
      <c r="AE551" s="18"/>
    </row>
    <row r="552" spans="1:31" ht="12" customHeight="1">
      <c r="A552" s="55"/>
      <c r="B552" s="55"/>
      <c r="C552" s="55"/>
      <c r="D552" s="55"/>
      <c r="E552" s="55"/>
      <c r="F552" s="55"/>
      <c r="G552" s="55"/>
      <c r="H552" s="56"/>
      <c r="I552" s="55"/>
      <c r="J552" s="55"/>
      <c r="K552" s="55"/>
      <c r="L552" s="55"/>
      <c r="M552" s="55"/>
      <c r="N552" s="55"/>
      <c r="O552" s="55"/>
      <c r="P552" s="55"/>
      <c r="Q552" s="18"/>
      <c r="R552" s="18"/>
      <c r="S552" s="55"/>
      <c r="T552" s="55"/>
      <c r="U552" s="18"/>
      <c r="V552" s="18"/>
      <c r="W552" s="18"/>
      <c r="X552" s="18"/>
      <c r="Y552" s="18"/>
      <c r="Z552" s="18"/>
      <c r="AA552" s="55"/>
      <c r="AB552" s="18"/>
      <c r="AC552" s="18"/>
      <c r="AD552" s="18"/>
      <c r="AE552" s="18"/>
    </row>
    <row r="553" spans="1:31" ht="12" customHeight="1">
      <c r="A553" s="55"/>
      <c r="B553" s="55"/>
      <c r="C553" s="55"/>
      <c r="D553" s="55"/>
      <c r="E553" s="55"/>
      <c r="F553" s="55"/>
      <c r="G553" s="55"/>
      <c r="H553" s="56"/>
      <c r="I553" s="55"/>
      <c r="J553" s="55"/>
      <c r="K553" s="55"/>
      <c r="L553" s="55"/>
      <c r="M553" s="55"/>
      <c r="N553" s="55"/>
      <c r="O553" s="55"/>
      <c r="P553" s="55"/>
      <c r="Q553" s="18"/>
      <c r="R553" s="18"/>
      <c r="S553" s="55"/>
      <c r="T553" s="55"/>
      <c r="U553" s="18"/>
      <c r="V553" s="18"/>
      <c r="W553" s="18"/>
      <c r="X553" s="18"/>
      <c r="Y553" s="18"/>
      <c r="Z553" s="18"/>
      <c r="AA553" s="55"/>
      <c r="AB553" s="18"/>
      <c r="AC553" s="18"/>
      <c r="AD553" s="18"/>
      <c r="AE553" s="18"/>
    </row>
    <row r="554" spans="1:31" ht="12" customHeight="1">
      <c r="A554" s="55"/>
      <c r="B554" s="55"/>
      <c r="C554" s="55"/>
      <c r="D554" s="55"/>
      <c r="E554" s="55"/>
      <c r="F554" s="55"/>
      <c r="G554" s="55"/>
      <c r="H554" s="56"/>
      <c r="I554" s="55"/>
      <c r="J554" s="55"/>
      <c r="K554" s="55"/>
      <c r="L554" s="55"/>
      <c r="M554" s="55"/>
      <c r="N554" s="55"/>
      <c r="O554" s="55"/>
      <c r="P554" s="55"/>
      <c r="Q554" s="18"/>
      <c r="R554" s="18"/>
      <c r="S554" s="55"/>
      <c r="T554" s="55"/>
      <c r="U554" s="18"/>
      <c r="V554" s="18"/>
      <c r="W554" s="18"/>
      <c r="X554" s="18"/>
      <c r="Y554" s="18"/>
      <c r="Z554" s="18"/>
      <c r="AA554" s="55"/>
      <c r="AB554" s="18"/>
      <c r="AC554" s="18"/>
      <c r="AD554" s="18"/>
      <c r="AE554" s="18"/>
    </row>
    <row r="555" spans="1:31" ht="12" customHeight="1">
      <c r="A555" s="55"/>
      <c r="B555" s="55"/>
      <c r="C555" s="55"/>
      <c r="D555" s="55"/>
      <c r="E555" s="55"/>
      <c r="F555" s="55"/>
      <c r="G555" s="55"/>
      <c r="H555" s="56"/>
      <c r="I555" s="55"/>
      <c r="J555" s="55"/>
      <c r="K555" s="55"/>
      <c r="L555" s="55"/>
      <c r="M555" s="55"/>
      <c r="N555" s="55"/>
      <c r="O555" s="55"/>
      <c r="P555" s="55"/>
      <c r="Q555" s="18"/>
      <c r="R555" s="18"/>
      <c r="S555" s="55"/>
      <c r="T555" s="55"/>
      <c r="U555" s="18"/>
      <c r="V555" s="18"/>
      <c r="W555" s="18"/>
      <c r="X555" s="18"/>
      <c r="Y555" s="18"/>
      <c r="Z555" s="18"/>
      <c r="AA555" s="55"/>
      <c r="AB555" s="18"/>
      <c r="AC555" s="18"/>
      <c r="AD555" s="18"/>
      <c r="AE555" s="18"/>
    </row>
    <row r="556" spans="1:31" ht="12" customHeight="1">
      <c r="A556" s="55"/>
      <c r="B556" s="55"/>
      <c r="C556" s="55"/>
      <c r="D556" s="55"/>
      <c r="E556" s="55"/>
      <c r="F556" s="55"/>
      <c r="G556" s="55"/>
      <c r="H556" s="56"/>
      <c r="I556" s="55"/>
      <c r="J556" s="55"/>
      <c r="K556" s="55"/>
      <c r="L556" s="55"/>
      <c r="M556" s="55"/>
      <c r="N556" s="55"/>
      <c r="O556" s="55"/>
      <c r="P556" s="55"/>
      <c r="Q556" s="18"/>
      <c r="R556" s="18"/>
      <c r="S556" s="55"/>
      <c r="T556" s="55"/>
      <c r="U556" s="18"/>
      <c r="V556" s="18"/>
      <c r="W556" s="18"/>
      <c r="X556" s="18"/>
      <c r="Y556" s="18"/>
      <c r="Z556" s="18"/>
      <c r="AA556" s="55"/>
      <c r="AB556" s="18"/>
      <c r="AC556" s="18"/>
      <c r="AD556" s="18"/>
      <c r="AE556" s="18"/>
    </row>
    <row r="557" spans="1:31" ht="12" customHeight="1">
      <c r="A557" s="55"/>
      <c r="B557" s="55"/>
      <c r="C557" s="55"/>
      <c r="D557" s="55"/>
      <c r="E557" s="55"/>
      <c r="F557" s="55"/>
      <c r="G557" s="55"/>
      <c r="H557" s="56"/>
      <c r="I557" s="55"/>
      <c r="J557" s="55"/>
      <c r="K557" s="55"/>
      <c r="L557" s="55"/>
      <c r="M557" s="55"/>
      <c r="N557" s="55"/>
      <c r="O557" s="55"/>
      <c r="P557" s="55"/>
      <c r="Q557" s="18"/>
      <c r="R557" s="18"/>
      <c r="S557" s="55"/>
      <c r="T557" s="55"/>
      <c r="U557" s="18"/>
      <c r="V557" s="18"/>
      <c r="W557" s="18"/>
      <c r="X557" s="18"/>
      <c r="Y557" s="18"/>
      <c r="Z557" s="18"/>
      <c r="AA557" s="55"/>
      <c r="AB557" s="18"/>
      <c r="AC557" s="18"/>
      <c r="AD557" s="18"/>
      <c r="AE557" s="18"/>
    </row>
    <row r="558" spans="1:31" ht="12" customHeight="1">
      <c r="A558" s="55"/>
      <c r="B558" s="55"/>
      <c r="C558" s="55"/>
      <c r="D558" s="55"/>
      <c r="E558" s="55"/>
      <c r="F558" s="55"/>
      <c r="G558" s="55"/>
      <c r="H558" s="56"/>
      <c r="I558" s="55"/>
      <c r="J558" s="55"/>
      <c r="K558" s="55"/>
      <c r="L558" s="55"/>
      <c r="M558" s="55"/>
      <c r="N558" s="55"/>
      <c r="O558" s="55"/>
      <c r="P558" s="55"/>
      <c r="Q558" s="18"/>
      <c r="R558" s="18"/>
      <c r="S558" s="55"/>
      <c r="T558" s="55"/>
      <c r="U558" s="18"/>
      <c r="V558" s="18"/>
      <c r="W558" s="18"/>
      <c r="X558" s="18"/>
      <c r="Y558" s="18"/>
      <c r="Z558" s="18"/>
      <c r="AA558" s="55"/>
      <c r="AB558" s="18"/>
      <c r="AC558" s="18"/>
      <c r="AD558" s="18"/>
      <c r="AE558" s="18"/>
    </row>
    <row r="559" spans="1:31" ht="12" customHeight="1">
      <c r="A559" s="55"/>
      <c r="B559" s="55"/>
      <c r="C559" s="55"/>
      <c r="D559" s="55"/>
      <c r="E559" s="55"/>
      <c r="F559" s="55"/>
      <c r="G559" s="55"/>
      <c r="H559" s="56"/>
      <c r="I559" s="55"/>
      <c r="J559" s="55"/>
      <c r="K559" s="55"/>
      <c r="L559" s="55"/>
      <c r="M559" s="55"/>
      <c r="N559" s="55"/>
      <c r="O559" s="55"/>
      <c r="P559" s="55"/>
      <c r="Q559" s="18"/>
      <c r="R559" s="18"/>
      <c r="S559" s="55"/>
      <c r="T559" s="55"/>
      <c r="U559" s="18"/>
      <c r="V559" s="18"/>
      <c r="W559" s="18"/>
      <c r="X559" s="18"/>
      <c r="Y559" s="18"/>
      <c r="Z559" s="18"/>
      <c r="AA559" s="55"/>
      <c r="AB559" s="18"/>
      <c r="AC559" s="18"/>
      <c r="AD559" s="18"/>
      <c r="AE559" s="18"/>
    </row>
    <row r="560" spans="1:31" ht="12" customHeight="1">
      <c r="A560" s="55"/>
      <c r="B560" s="55"/>
      <c r="C560" s="55"/>
      <c r="D560" s="55"/>
      <c r="E560" s="55"/>
      <c r="F560" s="55"/>
      <c r="G560" s="55"/>
      <c r="H560" s="56"/>
      <c r="I560" s="55"/>
      <c r="J560" s="55"/>
      <c r="K560" s="55"/>
      <c r="L560" s="55"/>
      <c r="M560" s="55"/>
      <c r="N560" s="55"/>
      <c r="O560" s="55"/>
      <c r="P560" s="55"/>
      <c r="Q560" s="18"/>
      <c r="R560" s="18"/>
      <c r="S560" s="55"/>
      <c r="T560" s="55"/>
      <c r="U560" s="18"/>
      <c r="V560" s="18"/>
      <c r="W560" s="18"/>
      <c r="X560" s="18"/>
      <c r="Y560" s="18"/>
      <c r="Z560" s="18"/>
      <c r="AA560" s="55"/>
      <c r="AB560" s="18"/>
      <c r="AC560" s="18"/>
      <c r="AD560" s="18"/>
      <c r="AE560" s="18"/>
    </row>
    <row r="561" spans="1:31" ht="12" customHeight="1">
      <c r="A561" s="55"/>
      <c r="B561" s="55"/>
      <c r="C561" s="55"/>
      <c r="D561" s="55"/>
      <c r="E561" s="55"/>
      <c r="F561" s="55"/>
      <c r="G561" s="55"/>
      <c r="H561" s="56"/>
      <c r="I561" s="55"/>
      <c r="J561" s="55"/>
      <c r="K561" s="55"/>
      <c r="L561" s="55"/>
      <c r="M561" s="55"/>
      <c r="N561" s="55"/>
      <c r="O561" s="55"/>
      <c r="P561" s="55"/>
      <c r="Q561" s="18"/>
      <c r="R561" s="18"/>
      <c r="S561" s="55"/>
      <c r="T561" s="55"/>
      <c r="U561" s="18"/>
      <c r="V561" s="18"/>
      <c r="W561" s="18"/>
      <c r="X561" s="18"/>
      <c r="Y561" s="18"/>
      <c r="Z561" s="18"/>
      <c r="AA561" s="55"/>
      <c r="AB561" s="18"/>
      <c r="AC561" s="18"/>
      <c r="AD561" s="18"/>
      <c r="AE561" s="18"/>
    </row>
    <row r="562" spans="1:31" ht="12" customHeight="1">
      <c r="A562" s="55"/>
      <c r="B562" s="55"/>
      <c r="C562" s="55"/>
      <c r="D562" s="55"/>
      <c r="E562" s="55"/>
      <c r="F562" s="55"/>
      <c r="G562" s="55"/>
      <c r="H562" s="56"/>
      <c r="I562" s="55"/>
      <c r="J562" s="55"/>
      <c r="K562" s="55"/>
      <c r="L562" s="55"/>
      <c r="M562" s="55"/>
      <c r="N562" s="55"/>
      <c r="O562" s="55"/>
      <c r="P562" s="55"/>
      <c r="Q562" s="18"/>
      <c r="R562" s="18"/>
      <c r="S562" s="55"/>
      <c r="T562" s="55"/>
      <c r="U562" s="18"/>
      <c r="V562" s="18"/>
      <c r="W562" s="18"/>
      <c r="X562" s="18"/>
      <c r="Y562" s="18"/>
      <c r="Z562" s="18"/>
      <c r="AA562" s="55"/>
      <c r="AB562" s="18"/>
      <c r="AC562" s="18"/>
      <c r="AD562" s="18"/>
      <c r="AE562" s="18"/>
    </row>
    <row r="563" spans="1:31" ht="12" customHeight="1">
      <c r="A563" s="55"/>
      <c r="B563" s="55"/>
      <c r="C563" s="55"/>
      <c r="D563" s="55"/>
      <c r="E563" s="55"/>
      <c r="F563" s="55"/>
      <c r="G563" s="55"/>
      <c r="H563" s="56"/>
      <c r="I563" s="55"/>
      <c r="J563" s="55"/>
      <c r="K563" s="55"/>
      <c r="L563" s="55"/>
      <c r="M563" s="55"/>
      <c r="N563" s="55"/>
      <c r="O563" s="55"/>
      <c r="P563" s="55"/>
      <c r="Q563" s="18"/>
      <c r="R563" s="18"/>
      <c r="S563" s="55"/>
      <c r="T563" s="55"/>
      <c r="U563" s="18"/>
      <c r="V563" s="18"/>
      <c r="W563" s="18"/>
      <c r="X563" s="18"/>
      <c r="Y563" s="18"/>
      <c r="Z563" s="18"/>
      <c r="AA563" s="55"/>
      <c r="AB563" s="18"/>
      <c r="AC563" s="18"/>
      <c r="AD563" s="18"/>
      <c r="AE563" s="18"/>
    </row>
    <row r="564" spans="1:31" ht="12" customHeight="1">
      <c r="A564" s="55"/>
      <c r="B564" s="55"/>
      <c r="C564" s="55"/>
      <c r="D564" s="55"/>
      <c r="E564" s="55"/>
      <c r="F564" s="55"/>
      <c r="G564" s="55"/>
      <c r="H564" s="56"/>
      <c r="I564" s="55"/>
      <c r="J564" s="55"/>
      <c r="K564" s="55"/>
      <c r="L564" s="55"/>
      <c r="M564" s="55"/>
      <c r="N564" s="55"/>
      <c r="O564" s="55"/>
      <c r="P564" s="55"/>
      <c r="Q564" s="18"/>
      <c r="R564" s="18"/>
      <c r="S564" s="55"/>
      <c r="T564" s="55"/>
      <c r="U564" s="18"/>
      <c r="V564" s="18"/>
      <c r="W564" s="18"/>
      <c r="X564" s="18"/>
      <c r="Y564" s="18"/>
      <c r="Z564" s="18"/>
      <c r="AA564" s="55"/>
      <c r="AB564" s="18"/>
      <c r="AC564" s="18"/>
      <c r="AD564" s="18"/>
      <c r="AE564" s="18"/>
    </row>
    <row r="565" spans="1:31" ht="12" customHeight="1">
      <c r="A565" s="55"/>
      <c r="B565" s="55"/>
      <c r="C565" s="55"/>
      <c r="D565" s="55"/>
      <c r="E565" s="55"/>
      <c r="F565" s="55"/>
      <c r="G565" s="55"/>
      <c r="H565" s="56"/>
      <c r="I565" s="55"/>
      <c r="J565" s="55"/>
      <c r="K565" s="55"/>
      <c r="L565" s="55"/>
      <c r="M565" s="55"/>
      <c r="N565" s="55"/>
      <c r="O565" s="55"/>
      <c r="P565" s="55"/>
      <c r="Q565" s="18"/>
      <c r="R565" s="18"/>
      <c r="S565" s="55"/>
      <c r="T565" s="55"/>
      <c r="U565" s="18"/>
      <c r="V565" s="18"/>
      <c r="W565" s="18"/>
      <c r="X565" s="18"/>
      <c r="Y565" s="18"/>
      <c r="Z565" s="18"/>
      <c r="AA565" s="55"/>
      <c r="AB565" s="18"/>
      <c r="AC565" s="18"/>
      <c r="AD565" s="18"/>
      <c r="AE565" s="18"/>
    </row>
    <row r="566" spans="1:31" ht="12" customHeight="1">
      <c r="A566" s="55"/>
      <c r="B566" s="55"/>
      <c r="C566" s="55"/>
      <c r="D566" s="55"/>
      <c r="E566" s="55"/>
      <c r="F566" s="55"/>
      <c r="G566" s="55"/>
      <c r="H566" s="56"/>
      <c r="I566" s="55"/>
      <c r="J566" s="55"/>
      <c r="K566" s="55"/>
      <c r="L566" s="55"/>
      <c r="M566" s="55"/>
      <c r="N566" s="55"/>
      <c r="O566" s="55"/>
      <c r="P566" s="55"/>
      <c r="Q566" s="18"/>
      <c r="R566" s="18"/>
      <c r="S566" s="55"/>
      <c r="T566" s="55"/>
      <c r="U566" s="18"/>
      <c r="V566" s="18"/>
      <c r="W566" s="18"/>
      <c r="X566" s="18"/>
      <c r="Y566" s="18"/>
      <c r="Z566" s="18"/>
      <c r="AA566" s="55"/>
      <c r="AB566" s="18"/>
      <c r="AC566" s="18"/>
      <c r="AD566" s="18"/>
      <c r="AE566" s="18"/>
    </row>
    <row r="567" spans="1:31" ht="12" customHeight="1">
      <c r="A567" s="55"/>
      <c r="B567" s="55"/>
      <c r="C567" s="55"/>
      <c r="D567" s="55"/>
      <c r="E567" s="55"/>
      <c r="F567" s="55"/>
      <c r="G567" s="55"/>
      <c r="H567" s="56"/>
      <c r="I567" s="55"/>
      <c r="J567" s="55"/>
      <c r="K567" s="55"/>
      <c r="L567" s="55"/>
      <c r="M567" s="55"/>
      <c r="N567" s="55"/>
      <c r="O567" s="55"/>
      <c r="P567" s="55"/>
      <c r="Q567" s="18"/>
      <c r="R567" s="18"/>
      <c r="S567" s="55"/>
      <c r="T567" s="55"/>
      <c r="U567" s="18"/>
      <c r="V567" s="18"/>
      <c r="W567" s="18"/>
      <c r="X567" s="18"/>
      <c r="Y567" s="18"/>
      <c r="Z567" s="18"/>
      <c r="AA567" s="55"/>
      <c r="AB567" s="18"/>
      <c r="AC567" s="18"/>
      <c r="AD567" s="18"/>
      <c r="AE567" s="18"/>
    </row>
    <row r="568" spans="1:31" ht="12" customHeight="1">
      <c r="A568" s="55"/>
      <c r="B568" s="55"/>
      <c r="C568" s="55"/>
      <c r="D568" s="55"/>
      <c r="E568" s="55"/>
      <c r="F568" s="55"/>
      <c r="G568" s="55"/>
      <c r="H568" s="56"/>
      <c r="I568" s="55"/>
      <c r="J568" s="55"/>
      <c r="K568" s="55"/>
      <c r="L568" s="55"/>
      <c r="M568" s="55"/>
      <c r="N568" s="55"/>
      <c r="O568" s="55"/>
      <c r="P568" s="55"/>
      <c r="Q568" s="18"/>
      <c r="R568" s="18"/>
      <c r="S568" s="55"/>
      <c r="T568" s="55"/>
      <c r="U568" s="18"/>
      <c r="V568" s="18"/>
      <c r="W568" s="18"/>
      <c r="X568" s="18"/>
      <c r="Y568" s="18"/>
      <c r="Z568" s="18"/>
      <c r="AA568" s="55"/>
      <c r="AB568" s="18"/>
      <c r="AC568" s="18"/>
      <c r="AD568" s="18"/>
      <c r="AE568" s="18"/>
    </row>
    <row r="569" spans="1:31" ht="12" customHeight="1">
      <c r="A569" s="55"/>
      <c r="B569" s="55"/>
      <c r="C569" s="55"/>
      <c r="D569" s="55"/>
      <c r="E569" s="55"/>
      <c r="F569" s="55"/>
      <c r="G569" s="55"/>
      <c r="H569" s="56"/>
      <c r="I569" s="55"/>
      <c r="J569" s="55"/>
      <c r="K569" s="55"/>
      <c r="L569" s="55"/>
      <c r="M569" s="55"/>
      <c r="N569" s="55"/>
      <c r="O569" s="55"/>
      <c r="P569" s="55"/>
      <c r="Q569" s="18"/>
      <c r="R569" s="18"/>
      <c r="S569" s="55"/>
      <c r="T569" s="55"/>
      <c r="U569" s="18"/>
      <c r="V569" s="18"/>
      <c r="W569" s="18"/>
      <c r="X569" s="18"/>
      <c r="Y569" s="18"/>
      <c r="Z569" s="18"/>
      <c r="AA569" s="55"/>
      <c r="AB569" s="18"/>
      <c r="AC569" s="18"/>
      <c r="AD569" s="18"/>
      <c r="AE569" s="18"/>
    </row>
    <row r="570" spans="1:31" ht="12" customHeight="1">
      <c r="A570" s="55"/>
      <c r="B570" s="55"/>
      <c r="C570" s="55"/>
      <c r="D570" s="55"/>
      <c r="E570" s="55"/>
      <c r="F570" s="55"/>
      <c r="G570" s="55"/>
      <c r="H570" s="56"/>
      <c r="I570" s="55"/>
      <c r="J570" s="55"/>
      <c r="K570" s="55"/>
      <c r="L570" s="55"/>
      <c r="M570" s="55"/>
      <c r="N570" s="55"/>
      <c r="O570" s="55"/>
      <c r="P570" s="55"/>
      <c r="Q570" s="18"/>
      <c r="R570" s="18"/>
      <c r="S570" s="55"/>
      <c r="T570" s="55"/>
      <c r="U570" s="18"/>
      <c r="V570" s="18"/>
      <c r="W570" s="18"/>
      <c r="X570" s="18"/>
      <c r="Y570" s="18"/>
      <c r="Z570" s="18"/>
      <c r="AA570" s="55"/>
      <c r="AB570" s="18"/>
      <c r="AC570" s="18"/>
      <c r="AD570" s="18"/>
      <c r="AE570" s="18"/>
    </row>
    <row r="571" spans="1:31" ht="12" customHeight="1">
      <c r="A571" s="55"/>
      <c r="B571" s="55"/>
      <c r="C571" s="55"/>
      <c r="D571" s="55"/>
      <c r="E571" s="55"/>
      <c r="F571" s="55"/>
      <c r="G571" s="55"/>
      <c r="H571" s="56"/>
      <c r="I571" s="55"/>
      <c r="J571" s="55"/>
      <c r="K571" s="55"/>
      <c r="L571" s="55"/>
      <c r="M571" s="55"/>
      <c r="N571" s="55"/>
      <c r="O571" s="55"/>
      <c r="P571" s="55"/>
      <c r="Q571" s="18"/>
      <c r="R571" s="18"/>
      <c r="S571" s="55"/>
      <c r="T571" s="55"/>
      <c r="U571" s="18"/>
      <c r="V571" s="18"/>
      <c r="W571" s="18"/>
      <c r="X571" s="18"/>
      <c r="Y571" s="18"/>
      <c r="Z571" s="18"/>
      <c r="AA571" s="55"/>
      <c r="AB571" s="18"/>
      <c r="AC571" s="18"/>
      <c r="AD571" s="18"/>
      <c r="AE571" s="18"/>
    </row>
    <row r="572" spans="1:31" ht="12" customHeight="1">
      <c r="A572" s="55"/>
      <c r="B572" s="55"/>
      <c r="C572" s="55"/>
      <c r="D572" s="55"/>
      <c r="E572" s="55"/>
      <c r="F572" s="55"/>
      <c r="G572" s="55"/>
      <c r="H572" s="56"/>
      <c r="I572" s="55"/>
      <c r="J572" s="55"/>
      <c r="K572" s="55"/>
      <c r="L572" s="55"/>
      <c r="M572" s="55"/>
      <c r="N572" s="55"/>
      <c r="O572" s="55"/>
      <c r="P572" s="55"/>
      <c r="Q572" s="18"/>
      <c r="R572" s="18"/>
      <c r="S572" s="55"/>
      <c r="T572" s="55"/>
      <c r="U572" s="18"/>
      <c r="V572" s="18"/>
      <c r="W572" s="18"/>
      <c r="X572" s="18"/>
      <c r="Y572" s="18"/>
      <c r="Z572" s="18"/>
      <c r="AA572" s="55"/>
      <c r="AB572" s="18"/>
      <c r="AC572" s="18"/>
      <c r="AD572" s="18"/>
      <c r="AE572" s="18"/>
    </row>
    <row r="573" spans="1:31" ht="12" customHeight="1">
      <c r="A573" s="55"/>
      <c r="B573" s="55"/>
      <c r="C573" s="55"/>
      <c r="D573" s="55"/>
      <c r="E573" s="55"/>
      <c r="F573" s="55"/>
      <c r="G573" s="55"/>
      <c r="H573" s="56"/>
      <c r="I573" s="55"/>
      <c r="J573" s="55"/>
      <c r="K573" s="55"/>
      <c r="L573" s="55"/>
      <c r="M573" s="55"/>
      <c r="N573" s="55"/>
      <c r="O573" s="55"/>
      <c r="P573" s="55"/>
      <c r="Q573" s="18"/>
      <c r="R573" s="18"/>
      <c r="S573" s="55"/>
      <c r="T573" s="55"/>
      <c r="U573" s="18"/>
      <c r="V573" s="18"/>
      <c r="W573" s="18"/>
      <c r="X573" s="18"/>
      <c r="Y573" s="18"/>
      <c r="Z573" s="18"/>
      <c r="AA573" s="55"/>
      <c r="AB573" s="18"/>
      <c r="AC573" s="18"/>
      <c r="AD573" s="18"/>
      <c r="AE573" s="18"/>
    </row>
    <row r="574" spans="1:31" ht="12" customHeight="1">
      <c r="A574" s="55"/>
      <c r="B574" s="55"/>
      <c r="C574" s="55"/>
      <c r="D574" s="55"/>
      <c r="E574" s="55"/>
      <c r="F574" s="55"/>
      <c r="G574" s="55"/>
      <c r="H574" s="56"/>
      <c r="I574" s="55"/>
      <c r="J574" s="55"/>
      <c r="K574" s="55"/>
      <c r="L574" s="55"/>
      <c r="M574" s="55"/>
      <c r="N574" s="55"/>
      <c r="O574" s="55"/>
      <c r="P574" s="55"/>
      <c r="Q574" s="18"/>
      <c r="R574" s="18"/>
      <c r="S574" s="55"/>
      <c r="T574" s="55"/>
      <c r="U574" s="18"/>
      <c r="V574" s="18"/>
      <c r="W574" s="18"/>
      <c r="X574" s="18"/>
      <c r="Y574" s="18"/>
      <c r="Z574" s="18"/>
      <c r="AA574" s="55"/>
      <c r="AB574" s="18"/>
      <c r="AC574" s="18"/>
      <c r="AD574" s="18"/>
      <c r="AE574" s="18"/>
    </row>
    <row r="575" spans="1:31" ht="12" customHeight="1">
      <c r="A575" s="55"/>
      <c r="B575" s="55"/>
      <c r="C575" s="55"/>
      <c r="D575" s="55"/>
      <c r="E575" s="55"/>
      <c r="F575" s="55"/>
      <c r="G575" s="55"/>
      <c r="H575" s="56"/>
      <c r="I575" s="55"/>
      <c r="J575" s="55"/>
      <c r="K575" s="55"/>
      <c r="L575" s="55"/>
      <c r="M575" s="55"/>
      <c r="N575" s="55"/>
      <c r="O575" s="55"/>
      <c r="P575" s="55"/>
      <c r="Q575" s="18"/>
      <c r="R575" s="18"/>
      <c r="S575" s="55"/>
      <c r="T575" s="55"/>
      <c r="U575" s="18"/>
      <c r="V575" s="18"/>
      <c r="W575" s="18"/>
      <c r="X575" s="18"/>
      <c r="Y575" s="18"/>
      <c r="Z575" s="18"/>
      <c r="AA575" s="55"/>
      <c r="AB575" s="18"/>
      <c r="AC575" s="18"/>
      <c r="AD575" s="18"/>
      <c r="AE575" s="18"/>
    </row>
    <row r="576" spans="1:31" ht="12" customHeight="1">
      <c r="A576" s="55"/>
      <c r="B576" s="55"/>
      <c r="C576" s="55"/>
      <c r="D576" s="55"/>
      <c r="E576" s="55"/>
      <c r="F576" s="55"/>
      <c r="G576" s="55"/>
      <c r="H576" s="56"/>
      <c r="I576" s="55"/>
      <c r="J576" s="55"/>
      <c r="K576" s="55"/>
      <c r="L576" s="55"/>
      <c r="M576" s="55"/>
      <c r="N576" s="55"/>
      <c r="O576" s="55"/>
      <c r="P576" s="55"/>
      <c r="Q576" s="18"/>
      <c r="R576" s="18"/>
      <c r="S576" s="55"/>
      <c r="T576" s="55"/>
      <c r="U576" s="18"/>
      <c r="V576" s="18"/>
      <c r="W576" s="18"/>
      <c r="X576" s="18"/>
      <c r="Y576" s="18"/>
      <c r="Z576" s="18"/>
      <c r="AA576" s="55"/>
      <c r="AB576" s="18"/>
      <c r="AC576" s="18"/>
      <c r="AD576" s="18"/>
      <c r="AE576" s="18"/>
    </row>
    <row r="577" spans="1:31" ht="12" customHeight="1">
      <c r="A577" s="55"/>
      <c r="B577" s="55"/>
      <c r="C577" s="55"/>
      <c r="D577" s="55"/>
      <c r="E577" s="55"/>
      <c r="F577" s="55"/>
      <c r="G577" s="55"/>
      <c r="H577" s="56"/>
      <c r="I577" s="55"/>
      <c r="J577" s="55"/>
      <c r="K577" s="55"/>
      <c r="L577" s="55"/>
      <c r="M577" s="55"/>
      <c r="N577" s="55"/>
      <c r="O577" s="55"/>
      <c r="P577" s="55"/>
      <c r="Q577" s="18"/>
      <c r="R577" s="18"/>
      <c r="S577" s="55"/>
      <c r="T577" s="55"/>
      <c r="U577" s="18"/>
      <c r="V577" s="18"/>
      <c r="W577" s="18"/>
      <c r="X577" s="18"/>
      <c r="Y577" s="18"/>
      <c r="Z577" s="18"/>
      <c r="AA577" s="55"/>
      <c r="AB577" s="18"/>
      <c r="AC577" s="18"/>
      <c r="AD577" s="18"/>
      <c r="AE577" s="18"/>
    </row>
    <row r="578" spans="1:31" ht="12" customHeight="1">
      <c r="A578" s="55"/>
      <c r="B578" s="55"/>
      <c r="C578" s="55"/>
      <c r="D578" s="55"/>
      <c r="E578" s="55"/>
      <c r="F578" s="55"/>
      <c r="G578" s="55"/>
      <c r="H578" s="56"/>
      <c r="I578" s="55"/>
      <c r="J578" s="55"/>
      <c r="K578" s="55"/>
      <c r="L578" s="55"/>
      <c r="M578" s="55"/>
      <c r="N578" s="55"/>
      <c r="O578" s="55"/>
      <c r="P578" s="55"/>
      <c r="Q578" s="18"/>
      <c r="R578" s="18"/>
      <c r="S578" s="55"/>
      <c r="T578" s="55"/>
      <c r="U578" s="18"/>
      <c r="V578" s="18"/>
      <c r="W578" s="18"/>
      <c r="X578" s="18"/>
      <c r="Y578" s="18"/>
      <c r="Z578" s="18"/>
      <c r="AA578" s="55"/>
      <c r="AB578" s="18"/>
      <c r="AC578" s="18"/>
      <c r="AD578" s="18"/>
      <c r="AE578" s="18"/>
    </row>
    <row r="579" spans="1:31" ht="12" customHeight="1">
      <c r="A579" s="55"/>
      <c r="B579" s="55"/>
      <c r="C579" s="55"/>
      <c r="D579" s="55"/>
      <c r="E579" s="55"/>
      <c r="F579" s="55"/>
      <c r="G579" s="55"/>
      <c r="H579" s="56"/>
      <c r="I579" s="55"/>
      <c r="J579" s="55"/>
      <c r="K579" s="55"/>
      <c r="L579" s="55"/>
      <c r="M579" s="55"/>
      <c r="N579" s="55"/>
      <c r="O579" s="55"/>
      <c r="P579" s="55"/>
      <c r="Q579" s="18"/>
      <c r="R579" s="18"/>
      <c r="S579" s="55"/>
      <c r="T579" s="55"/>
      <c r="U579" s="18"/>
      <c r="V579" s="18"/>
      <c r="W579" s="18"/>
      <c r="X579" s="18"/>
      <c r="Y579" s="18"/>
      <c r="Z579" s="18"/>
      <c r="AA579" s="55"/>
      <c r="AB579" s="18"/>
      <c r="AC579" s="18"/>
      <c r="AD579" s="18"/>
      <c r="AE579" s="18"/>
    </row>
    <row r="580" spans="1:31" ht="12" customHeight="1">
      <c r="A580" s="55"/>
      <c r="B580" s="55"/>
      <c r="C580" s="55"/>
      <c r="D580" s="55"/>
      <c r="E580" s="55"/>
      <c r="F580" s="55"/>
      <c r="G580" s="55"/>
      <c r="H580" s="56"/>
      <c r="I580" s="55"/>
      <c r="J580" s="55"/>
      <c r="K580" s="55"/>
      <c r="L580" s="55"/>
      <c r="M580" s="55"/>
      <c r="N580" s="55"/>
      <c r="O580" s="55"/>
      <c r="P580" s="55"/>
      <c r="Q580" s="18"/>
      <c r="R580" s="18"/>
      <c r="S580" s="55"/>
      <c r="T580" s="55"/>
      <c r="U580" s="18"/>
      <c r="V580" s="18"/>
      <c r="W580" s="18"/>
      <c r="X580" s="18"/>
      <c r="Y580" s="18"/>
      <c r="Z580" s="18"/>
      <c r="AA580" s="55"/>
      <c r="AB580" s="18"/>
      <c r="AC580" s="18"/>
      <c r="AD580" s="18"/>
      <c r="AE580" s="18"/>
    </row>
    <row r="581" spans="1:31" ht="12" customHeight="1">
      <c r="A581" s="55"/>
      <c r="B581" s="55"/>
      <c r="C581" s="55"/>
      <c r="D581" s="55"/>
      <c r="E581" s="55"/>
      <c r="F581" s="55"/>
      <c r="G581" s="55"/>
      <c r="H581" s="56"/>
      <c r="I581" s="55"/>
      <c r="J581" s="55"/>
      <c r="K581" s="55"/>
      <c r="L581" s="55"/>
      <c r="M581" s="55"/>
      <c r="N581" s="55"/>
      <c r="O581" s="55"/>
      <c r="P581" s="55"/>
      <c r="Q581" s="18"/>
      <c r="R581" s="18"/>
      <c r="S581" s="55"/>
      <c r="T581" s="55"/>
      <c r="U581" s="18"/>
      <c r="V581" s="18"/>
      <c r="W581" s="18"/>
      <c r="X581" s="18"/>
      <c r="Y581" s="18"/>
      <c r="Z581" s="18"/>
      <c r="AA581" s="55"/>
      <c r="AB581" s="18"/>
      <c r="AC581" s="18"/>
      <c r="AD581" s="18"/>
      <c r="AE581" s="18"/>
    </row>
    <row r="582" spans="1:31" ht="12" customHeight="1">
      <c r="A582" s="55"/>
      <c r="B582" s="55"/>
      <c r="C582" s="55"/>
      <c r="D582" s="55"/>
      <c r="E582" s="55"/>
      <c r="F582" s="55"/>
      <c r="G582" s="55"/>
      <c r="H582" s="56"/>
      <c r="I582" s="55"/>
      <c r="J582" s="55"/>
      <c r="K582" s="55"/>
      <c r="L582" s="55"/>
      <c r="M582" s="55"/>
      <c r="N582" s="55"/>
      <c r="O582" s="55"/>
      <c r="P582" s="55"/>
      <c r="Q582" s="18"/>
      <c r="R582" s="18"/>
      <c r="S582" s="55"/>
      <c r="T582" s="55"/>
      <c r="U582" s="18"/>
      <c r="V582" s="18"/>
      <c r="W582" s="18"/>
      <c r="X582" s="18"/>
      <c r="Y582" s="18"/>
      <c r="Z582" s="18"/>
      <c r="AA582" s="55"/>
      <c r="AB582" s="18"/>
      <c r="AC582" s="18"/>
      <c r="AD582" s="18"/>
      <c r="AE582" s="18"/>
    </row>
    <row r="583" spans="1:31" ht="12" customHeight="1">
      <c r="A583" s="55"/>
      <c r="B583" s="55"/>
      <c r="C583" s="55"/>
      <c r="D583" s="55"/>
      <c r="E583" s="55"/>
      <c r="F583" s="55"/>
      <c r="G583" s="55"/>
      <c r="H583" s="56"/>
      <c r="I583" s="55"/>
      <c r="J583" s="55"/>
      <c r="K583" s="55"/>
      <c r="L583" s="55"/>
      <c r="M583" s="55"/>
      <c r="N583" s="55"/>
      <c r="O583" s="55"/>
      <c r="P583" s="55"/>
      <c r="Q583" s="18"/>
      <c r="R583" s="18"/>
      <c r="S583" s="55"/>
      <c r="T583" s="55"/>
      <c r="U583" s="18"/>
      <c r="V583" s="18"/>
      <c r="W583" s="18"/>
      <c r="X583" s="18"/>
      <c r="Y583" s="18"/>
      <c r="Z583" s="18"/>
      <c r="AA583" s="55"/>
      <c r="AB583" s="18"/>
      <c r="AC583" s="18"/>
      <c r="AD583" s="18"/>
      <c r="AE583" s="18"/>
    </row>
    <row r="584" spans="1:31" ht="12" customHeight="1">
      <c r="A584" s="55"/>
      <c r="B584" s="55"/>
      <c r="C584" s="55"/>
      <c r="D584" s="55"/>
      <c r="E584" s="55"/>
      <c r="F584" s="55"/>
      <c r="G584" s="55"/>
      <c r="H584" s="56"/>
      <c r="I584" s="55"/>
      <c r="J584" s="55"/>
      <c r="K584" s="55"/>
      <c r="L584" s="55"/>
      <c r="M584" s="55"/>
      <c r="N584" s="55"/>
      <c r="O584" s="55"/>
      <c r="P584" s="55"/>
      <c r="Q584" s="18"/>
      <c r="R584" s="18"/>
      <c r="S584" s="55"/>
      <c r="T584" s="55"/>
      <c r="U584" s="18"/>
      <c r="V584" s="18"/>
      <c r="W584" s="18"/>
      <c r="X584" s="18"/>
      <c r="Y584" s="18"/>
      <c r="Z584" s="18"/>
      <c r="AA584" s="55"/>
      <c r="AB584" s="18"/>
      <c r="AC584" s="18"/>
      <c r="AD584" s="18"/>
      <c r="AE584" s="18"/>
    </row>
    <row r="585" spans="1:31" ht="12" customHeight="1">
      <c r="A585" s="55"/>
      <c r="B585" s="55"/>
      <c r="C585" s="55"/>
      <c r="D585" s="55"/>
      <c r="E585" s="55"/>
      <c r="F585" s="55"/>
      <c r="G585" s="55"/>
      <c r="H585" s="56"/>
      <c r="I585" s="55"/>
      <c r="J585" s="55"/>
      <c r="K585" s="55"/>
      <c r="L585" s="55"/>
      <c r="M585" s="55"/>
      <c r="N585" s="55"/>
      <c r="O585" s="55"/>
      <c r="P585" s="55"/>
      <c r="Q585" s="18"/>
      <c r="R585" s="18"/>
      <c r="S585" s="55"/>
      <c r="T585" s="55"/>
      <c r="U585" s="18"/>
      <c r="V585" s="18"/>
      <c r="W585" s="18"/>
      <c r="X585" s="18"/>
      <c r="Y585" s="18"/>
      <c r="Z585" s="18"/>
      <c r="AA585" s="55"/>
      <c r="AB585" s="18"/>
      <c r="AC585" s="18"/>
      <c r="AD585" s="18"/>
      <c r="AE585" s="18"/>
    </row>
    <row r="586" spans="1:31" ht="12" customHeight="1">
      <c r="A586" s="55"/>
      <c r="B586" s="55"/>
      <c r="C586" s="55"/>
      <c r="D586" s="55"/>
      <c r="E586" s="55"/>
      <c r="F586" s="55"/>
      <c r="G586" s="55"/>
      <c r="H586" s="56"/>
      <c r="I586" s="55"/>
      <c r="J586" s="55"/>
      <c r="K586" s="55"/>
      <c r="L586" s="55"/>
      <c r="M586" s="55"/>
      <c r="N586" s="55"/>
      <c r="O586" s="55"/>
      <c r="P586" s="55"/>
      <c r="Q586" s="18"/>
      <c r="R586" s="18"/>
      <c r="S586" s="55"/>
      <c r="T586" s="55"/>
      <c r="U586" s="18"/>
      <c r="V586" s="18"/>
      <c r="W586" s="18"/>
      <c r="X586" s="18"/>
      <c r="Y586" s="18"/>
      <c r="Z586" s="18"/>
      <c r="AA586" s="55"/>
      <c r="AB586" s="18"/>
      <c r="AC586" s="18"/>
      <c r="AD586" s="18"/>
      <c r="AE586" s="18"/>
    </row>
    <row r="587" spans="1:31" ht="12" customHeight="1">
      <c r="A587" s="55"/>
      <c r="B587" s="55"/>
      <c r="C587" s="55"/>
      <c r="D587" s="55"/>
      <c r="E587" s="55"/>
      <c r="F587" s="55"/>
      <c r="G587" s="55"/>
      <c r="H587" s="56"/>
      <c r="I587" s="55"/>
      <c r="J587" s="55"/>
      <c r="K587" s="55"/>
      <c r="L587" s="55"/>
      <c r="M587" s="55"/>
      <c r="N587" s="55"/>
      <c r="O587" s="55"/>
      <c r="P587" s="55"/>
      <c r="Q587" s="18"/>
      <c r="R587" s="18"/>
      <c r="S587" s="55"/>
      <c r="T587" s="55"/>
      <c r="U587" s="18"/>
      <c r="V587" s="18"/>
      <c r="W587" s="18"/>
      <c r="X587" s="18"/>
      <c r="Y587" s="18"/>
      <c r="Z587" s="18"/>
      <c r="AA587" s="55"/>
      <c r="AB587" s="18"/>
      <c r="AC587" s="18"/>
      <c r="AD587" s="18"/>
      <c r="AE587" s="18"/>
    </row>
    <row r="588" spans="1:31" ht="12" customHeight="1">
      <c r="A588" s="55"/>
      <c r="B588" s="55"/>
      <c r="C588" s="55"/>
      <c r="D588" s="55"/>
      <c r="E588" s="55"/>
      <c r="F588" s="55"/>
      <c r="G588" s="55"/>
      <c r="H588" s="56"/>
      <c r="I588" s="55"/>
      <c r="J588" s="55"/>
      <c r="K588" s="55"/>
      <c r="L588" s="55"/>
      <c r="M588" s="55"/>
      <c r="N588" s="55"/>
      <c r="O588" s="55"/>
      <c r="P588" s="55"/>
      <c r="Q588" s="18"/>
      <c r="R588" s="18"/>
      <c r="S588" s="55"/>
      <c r="T588" s="55"/>
      <c r="U588" s="18"/>
      <c r="V588" s="18"/>
      <c r="W588" s="18"/>
      <c r="X588" s="18"/>
      <c r="Y588" s="18"/>
      <c r="Z588" s="18"/>
      <c r="AA588" s="55"/>
      <c r="AB588" s="18"/>
      <c r="AC588" s="18"/>
      <c r="AD588" s="18"/>
      <c r="AE588" s="18"/>
    </row>
    <row r="589" spans="1:31" ht="12" customHeight="1">
      <c r="A589" s="55"/>
      <c r="B589" s="55"/>
      <c r="C589" s="55"/>
      <c r="D589" s="55"/>
      <c r="E589" s="55"/>
      <c r="F589" s="55"/>
      <c r="G589" s="55"/>
      <c r="H589" s="56"/>
      <c r="I589" s="55"/>
      <c r="J589" s="55"/>
      <c r="K589" s="55"/>
      <c r="L589" s="55"/>
      <c r="M589" s="55"/>
      <c r="N589" s="55"/>
      <c r="O589" s="55"/>
      <c r="P589" s="55"/>
      <c r="Q589" s="18"/>
      <c r="R589" s="18"/>
      <c r="S589" s="55"/>
      <c r="T589" s="55"/>
      <c r="U589" s="18"/>
      <c r="V589" s="18"/>
      <c r="W589" s="18"/>
      <c r="X589" s="18"/>
      <c r="Y589" s="18"/>
      <c r="Z589" s="18"/>
      <c r="AA589" s="55"/>
      <c r="AB589" s="18"/>
      <c r="AC589" s="18"/>
      <c r="AD589" s="18"/>
      <c r="AE589" s="18"/>
    </row>
    <row r="590" spans="1:31" ht="12" customHeight="1">
      <c r="A590" s="55"/>
      <c r="B590" s="55"/>
      <c r="C590" s="55"/>
      <c r="D590" s="55"/>
      <c r="E590" s="55"/>
      <c r="F590" s="55"/>
      <c r="G590" s="55"/>
      <c r="H590" s="56"/>
      <c r="I590" s="55"/>
      <c r="J590" s="55"/>
      <c r="K590" s="55"/>
      <c r="L590" s="55"/>
      <c r="M590" s="55"/>
      <c r="N590" s="55"/>
      <c r="O590" s="55"/>
      <c r="P590" s="55"/>
      <c r="Q590" s="18"/>
      <c r="R590" s="18"/>
      <c r="S590" s="55"/>
      <c r="T590" s="55"/>
      <c r="U590" s="18"/>
      <c r="V590" s="18"/>
      <c r="W590" s="18"/>
      <c r="X590" s="18"/>
      <c r="Y590" s="18"/>
      <c r="Z590" s="18"/>
      <c r="AA590" s="55"/>
      <c r="AB590" s="18"/>
      <c r="AC590" s="18"/>
      <c r="AD590" s="18"/>
      <c r="AE590" s="18"/>
    </row>
    <row r="591" spans="1:31" ht="12" customHeight="1">
      <c r="A591" s="55"/>
      <c r="B591" s="55"/>
      <c r="C591" s="55"/>
      <c r="D591" s="55"/>
      <c r="E591" s="55"/>
      <c r="F591" s="55"/>
      <c r="G591" s="55"/>
      <c r="H591" s="56"/>
      <c r="I591" s="55"/>
      <c r="J591" s="55"/>
      <c r="K591" s="55"/>
      <c r="L591" s="55"/>
      <c r="M591" s="55"/>
      <c r="N591" s="55"/>
      <c r="O591" s="55"/>
      <c r="P591" s="55"/>
      <c r="Q591" s="18"/>
      <c r="R591" s="18"/>
      <c r="S591" s="55"/>
      <c r="T591" s="55"/>
      <c r="U591" s="18"/>
      <c r="V591" s="18"/>
      <c r="W591" s="18"/>
      <c r="X591" s="18"/>
      <c r="Y591" s="18"/>
      <c r="Z591" s="18"/>
      <c r="AA591" s="55"/>
      <c r="AB591" s="18"/>
      <c r="AC591" s="18"/>
      <c r="AD591" s="18"/>
      <c r="AE591" s="18"/>
    </row>
    <row r="592" spans="1:31" ht="12" customHeight="1">
      <c r="A592" s="55"/>
      <c r="B592" s="55"/>
      <c r="C592" s="55"/>
      <c r="D592" s="55"/>
      <c r="E592" s="55"/>
      <c r="F592" s="55"/>
      <c r="G592" s="55"/>
      <c r="H592" s="56"/>
      <c r="I592" s="55"/>
      <c r="J592" s="55"/>
      <c r="K592" s="55"/>
      <c r="L592" s="55"/>
      <c r="M592" s="55"/>
      <c r="N592" s="55"/>
      <c r="O592" s="55"/>
      <c r="P592" s="55"/>
      <c r="Q592" s="18"/>
      <c r="R592" s="18"/>
      <c r="S592" s="55"/>
      <c r="T592" s="55"/>
      <c r="U592" s="18"/>
      <c r="V592" s="18"/>
      <c r="W592" s="18"/>
      <c r="X592" s="18"/>
      <c r="Y592" s="18"/>
      <c r="Z592" s="18"/>
      <c r="AA592" s="55"/>
      <c r="AB592" s="18"/>
      <c r="AC592" s="18"/>
      <c r="AD592" s="18"/>
      <c r="AE592" s="18"/>
    </row>
    <row r="593" spans="1:31" ht="12" customHeight="1">
      <c r="A593" s="55"/>
      <c r="B593" s="55"/>
      <c r="C593" s="55"/>
      <c r="D593" s="55"/>
      <c r="E593" s="55"/>
      <c r="F593" s="55"/>
      <c r="G593" s="55"/>
      <c r="H593" s="56"/>
      <c r="I593" s="55"/>
      <c r="J593" s="55"/>
      <c r="K593" s="55"/>
      <c r="L593" s="55"/>
      <c r="M593" s="55"/>
      <c r="N593" s="55"/>
      <c r="O593" s="55"/>
      <c r="P593" s="55"/>
      <c r="Q593" s="18"/>
      <c r="R593" s="18"/>
      <c r="S593" s="55"/>
      <c r="T593" s="55"/>
      <c r="U593" s="18"/>
      <c r="V593" s="18"/>
      <c r="W593" s="18"/>
      <c r="X593" s="18"/>
      <c r="Y593" s="18"/>
      <c r="Z593" s="18"/>
      <c r="AA593" s="55"/>
      <c r="AB593" s="18"/>
      <c r="AC593" s="18"/>
      <c r="AD593" s="18"/>
      <c r="AE593" s="18"/>
    </row>
    <row r="594" spans="1:31" ht="12" customHeight="1">
      <c r="A594" s="55"/>
      <c r="B594" s="55"/>
      <c r="C594" s="55"/>
      <c r="D594" s="55"/>
      <c r="E594" s="55"/>
      <c r="F594" s="55"/>
      <c r="G594" s="55"/>
      <c r="H594" s="56"/>
      <c r="I594" s="55"/>
      <c r="J594" s="55"/>
      <c r="K594" s="55"/>
      <c r="L594" s="55"/>
      <c r="M594" s="55"/>
      <c r="N594" s="55"/>
      <c r="O594" s="55"/>
      <c r="P594" s="55"/>
      <c r="Q594" s="18"/>
      <c r="R594" s="18"/>
      <c r="S594" s="55"/>
      <c r="T594" s="55"/>
      <c r="U594" s="18"/>
      <c r="V594" s="18"/>
      <c r="W594" s="18"/>
      <c r="X594" s="18"/>
      <c r="Y594" s="18"/>
      <c r="Z594" s="18"/>
      <c r="AA594" s="55"/>
      <c r="AB594" s="18"/>
      <c r="AC594" s="18"/>
      <c r="AD594" s="18"/>
      <c r="AE594" s="18"/>
    </row>
    <row r="595" spans="1:31" ht="12" customHeight="1">
      <c r="A595" s="55"/>
      <c r="B595" s="55"/>
      <c r="C595" s="55"/>
      <c r="D595" s="55"/>
      <c r="E595" s="55"/>
      <c r="F595" s="55"/>
      <c r="G595" s="55"/>
      <c r="H595" s="56"/>
      <c r="I595" s="55"/>
      <c r="J595" s="55"/>
      <c r="K595" s="55"/>
      <c r="L595" s="55"/>
      <c r="M595" s="55"/>
      <c r="N595" s="55"/>
      <c r="O595" s="55"/>
      <c r="P595" s="55"/>
      <c r="Q595" s="18"/>
      <c r="R595" s="18"/>
      <c r="S595" s="55"/>
      <c r="T595" s="55"/>
      <c r="U595" s="18"/>
      <c r="V595" s="18"/>
      <c r="W595" s="18"/>
      <c r="X595" s="18"/>
      <c r="Y595" s="18"/>
      <c r="Z595" s="18"/>
      <c r="AA595" s="55"/>
      <c r="AB595" s="18"/>
      <c r="AC595" s="18"/>
      <c r="AD595" s="18"/>
      <c r="AE595" s="18"/>
    </row>
    <row r="596" spans="1:31" ht="12" customHeight="1">
      <c r="A596" s="55"/>
      <c r="B596" s="55"/>
      <c r="C596" s="55"/>
      <c r="D596" s="55"/>
      <c r="E596" s="55"/>
      <c r="F596" s="55"/>
      <c r="G596" s="55"/>
      <c r="H596" s="56"/>
      <c r="I596" s="55"/>
      <c r="J596" s="55"/>
      <c r="K596" s="55"/>
      <c r="L596" s="55"/>
      <c r="M596" s="55"/>
      <c r="N596" s="55"/>
      <c r="O596" s="55"/>
      <c r="P596" s="55"/>
      <c r="Q596" s="18"/>
      <c r="R596" s="18"/>
      <c r="S596" s="55"/>
      <c r="T596" s="55"/>
      <c r="U596" s="18"/>
      <c r="V596" s="18"/>
      <c r="W596" s="18"/>
      <c r="X596" s="18"/>
      <c r="Y596" s="18"/>
      <c r="Z596" s="18"/>
      <c r="AA596" s="55"/>
      <c r="AB596" s="18"/>
      <c r="AC596" s="18"/>
      <c r="AD596" s="18"/>
      <c r="AE596" s="18"/>
    </row>
    <row r="597" spans="1:31" ht="12" customHeight="1">
      <c r="A597" s="55"/>
      <c r="B597" s="55"/>
      <c r="C597" s="55"/>
      <c r="D597" s="55"/>
      <c r="E597" s="55"/>
      <c r="F597" s="55"/>
      <c r="G597" s="55"/>
      <c r="H597" s="56"/>
      <c r="I597" s="55"/>
      <c r="J597" s="55"/>
      <c r="K597" s="55"/>
      <c r="L597" s="55"/>
      <c r="M597" s="55"/>
      <c r="N597" s="55"/>
      <c r="O597" s="55"/>
      <c r="P597" s="55"/>
      <c r="Q597" s="18"/>
      <c r="R597" s="18"/>
      <c r="S597" s="55"/>
      <c r="T597" s="55"/>
      <c r="U597" s="18"/>
      <c r="V597" s="18"/>
      <c r="W597" s="18"/>
      <c r="X597" s="18"/>
      <c r="Y597" s="18"/>
      <c r="Z597" s="18"/>
      <c r="AA597" s="55"/>
      <c r="AB597" s="18"/>
      <c r="AC597" s="18"/>
      <c r="AD597" s="18"/>
      <c r="AE597" s="18"/>
    </row>
    <row r="598" spans="1:31" ht="12" customHeight="1">
      <c r="A598" s="55"/>
      <c r="B598" s="55"/>
      <c r="C598" s="55"/>
      <c r="D598" s="55"/>
      <c r="E598" s="55"/>
      <c r="F598" s="55"/>
      <c r="G598" s="55"/>
      <c r="H598" s="56"/>
      <c r="I598" s="55"/>
      <c r="J598" s="55"/>
      <c r="K598" s="55"/>
      <c r="L598" s="55"/>
      <c r="M598" s="55"/>
      <c r="N598" s="55"/>
      <c r="O598" s="55"/>
      <c r="P598" s="55"/>
      <c r="Q598" s="18"/>
      <c r="R598" s="18"/>
      <c r="S598" s="55"/>
      <c r="T598" s="55"/>
      <c r="U598" s="18"/>
      <c r="V598" s="18"/>
      <c r="W598" s="18"/>
      <c r="X598" s="18"/>
      <c r="Y598" s="18"/>
      <c r="Z598" s="18"/>
      <c r="AA598" s="55"/>
      <c r="AB598" s="18"/>
      <c r="AC598" s="18"/>
      <c r="AD598" s="18"/>
      <c r="AE598" s="18"/>
    </row>
    <row r="599" spans="1:31" ht="12" customHeight="1">
      <c r="A599" s="55"/>
      <c r="B599" s="55"/>
      <c r="C599" s="55"/>
      <c r="D599" s="55"/>
      <c r="E599" s="55"/>
      <c r="F599" s="55"/>
      <c r="G599" s="55"/>
      <c r="H599" s="56"/>
      <c r="I599" s="55"/>
      <c r="J599" s="55"/>
      <c r="K599" s="55"/>
      <c r="L599" s="55"/>
      <c r="M599" s="55"/>
      <c r="N599" s="55"/>
      <c r="O599" s="55"/>
      <c r="P599" s="55"/>
      <c r="Q599" s="18"/>
      <c r="R599" s="18"/>
      <c r="S599" s="55"/>
      <c r="T599" s="55"/>
      <c r="U599" s="18"/>
      <c r="V599" s="18"/>
      <c r="W599" s="18"/>
      <c r="X599" s="18"/>
      <c r="Y599" s="18"/>
      <c r="Z599" s="18"/>
      <c r="AA599" s="55"/>
      <c r="AB599" s="18"/>
      <c r="AC599" s="18"/>
      <c r="AD599" s="18"/>
      <c r="AE599" s="18"/>
    </row>
    <row r="600" spans="1:31" ht="12" customHeight="1">
      <c r="A600" s="55"/>
      <c r="B600" s="55"/>
      <c r="C600" s="55"/>
      <c r="D600" s="55"/>
      <c r="E600" s="55"/>
      <c r="F600" s="55"/>
      <c r="G600" s="55"/>
      <c r="H600" s="56"/>
      <c r="I600" s="55"/>
      <c r="J600" s="55"/>
      <c r="K600" s="55"/>
      <c r="L600" s="55"/>
      <c r="M600" s="55"/>
      <c r="N600" s="55"/>
      <c r="O600" s="55"/>
      <c r="P600" s="55"/>
      <c r="Q600" s="18"/>
      <c r="R600" s="18"/>
      <c r="S600" s="55"/>
      <c r="T600" s="55"/>
      <c r="U600" s="18"/>
      <c r="V600" s="18"/>
      <c r="W600" s="18"/>
      <c r="X600" s="18"/>
      <c r="Y600" s="18"/>
      <c r="Z600" s="18"/>
      <c r="AA600" s="55"/>
      <c r="AB600" s="18"/>
      <c r="AC600" s="18"/>
      <c r="AD600" s="18"/>
      <c r="AE600" s="18"/>
    </row>
    <row r="601" spans="1:31" ht="12" customHeight="1">
      <c r="A601" s="55"/>
      <c r="B601" s="55"/>
      <c r="C601" s="55"/>
      <c r="D601" s="55"/>
      <c r="E601" s="55"/>
      <c r="F601" s="55"/>
      <c r="G601" s="55"/>
      <c r="H601" s="56"/>
      <c r="I601" s="55"/>
      <c r="J601" s="55"/>
      <c r="K601" s="55"/>
      <c r="L601" s="55"/>
      <c r="M601" s="55"/>
      <c r="N601" s="55"/>
      <c r="O601" s="55"/>
      <c r="P601" s="55"/>
      <c r="Q601" s="18"/>
      <c r="R601" s="18"/>
      <c r="S601" s="55"/>
      <c r="T601" s="55"/>
      <c r="U601" s="18"/>
      <c r="V601" s="18"/>
      <c r="W601" s="18"/>
      <c r="X601" s="18"/>
      <c r="Y601" s="18"/>
      <c r="Z601" s="18"/>
      <c r="AA601" s="55"/>
      <c r="AB601" s="18"/>
      <c r="AC601" s="18"/>
      <c r="AD601" s="18"/>
      <c r="AE601" s="18"/>
    </row>
    <row r="602" spans="1:31" ht="12" customHeight="1">
      <c r="A602" s="55"/>
      <c r="B602" s="55"/>
      <c r="C602" s="55"/>
      <c r="D602" s="55"/>
      <c r="E602" s="55"/>
      <c r="F602" s="55"/>
      <c r="G602" s="55"/>
      <c r="H602" s="56"/>
      <c r="I602" s="55"/>
      <c r="J602" s="55"/>
      <c r="K602" s="55"/>
      <c r="L602" s="55"/>
      <c r="M602" s="55"/>
      <c r="N602" s="55"/>
      <c r="O602" s="55"/>
      <c r="P602" s="55"/>
      <c r="Q602" s="18"/>
      <c r="R602" s="18"/>
      <c r="S602" s="55"/>
      <c r="T602" s="55"/>
      <c r="U602" s="18"/>
      <c r="V602" s="18"/>
      <c r="W602" s="18"/>
      <c r="X602" s="18"/>
      <c r="Y602" s="18"/>
      <c r="Z602" s="18"/>
      <c r="AA602" s="55"/>
      <c r="AB602" s="18"/>
      <c r="AC602" s="18"/>
      <c r="AD602" s="18"/>
      <c r="AE602" s="18"/>
    </row>
    <row r="603" spans="1:31" ht="12" customHeight="1">
      <c r="A603" s="55"/>
      <c r="B603" s="55"/>
      <c r="C603" s="55"/>
      <c r="D603" s="55"/>
      <c r="E603" s="55"/>
      <c r="F603" s="55"/>
      <c r="G603" s="55"/>
      <c r="H603" s="56"/>
      <c r="I603" s="55"/>
      <c r="J603" s="55"/>
      <c r="K603" s="55"/>
      <c r="L603" s="55"/>
      <c r="M603" s="55"/>
      <c r="N603" s="55"/>
      <c r="O603" s="55"/>
      <c r="P603" s="55"/>
      <c r="Q603" s="18"/>
      <c r="R603" s="18"/>
      <c r="S603" s="55"/>
      <c r="T603" s="55"/>
      <c r="U603" s="18"/>
      <c r="V603" s="18"/>
      <c r="W603" s="18"/>
      <c r="X603" s="18"/>
      <c r="Y603" s="18"/>
      <c r="Z603" s="18"/>
      <c r="AA603" s="55"/>
      <c r="AB603" s="18"/>
      <c r="AC603" s="18"/>
      <c r="AD603" s="18"/>
      <c r="AE603" s="18"/>
    </row>
    <row r="604" spans="1:31" ht="12" customHeight="1">
      <c r="A604" s="55"/>
      <c r="B604" s="55"/>
      <c r="C604" s="55"/>
      <c r="D604" s="55"/>
      <c r="E604" s="55"/>
      <c r="F604" s="55"/>
      <c r="G604" s="55"/>
      <c r="H604" s="56"/>
      <c r="I604" s="55"/>
      <c r="J604" s="55"/>
      <c r="K604" s="55"/>
      <c r="L604" s="55"/>
      <c r="M604" s="55"/>
      <c r="N604" s="55"/>
      <c r="O604" s="55"/>
      <c r="P604" s="55"/>
      <c r="Q604" s="18"/>
      <c r="R604" s="18"/>
      <c r="S604" s="55"/>
      <c r="T604" s="55"/>
      <c r="U604" s="18"/>
      <c r="V604" s="18"/>
      <c r="W604" s="18"/>
      <c r="X604" s="18"/>
      <c r="Y604" s="18"/>
      <c r="Z604" s="18"/>
      <c r="AA604" s="55"/>
      <c r="AB604" s="18"/>
      <c r="AC604" s="18"/>
      <c r="AD604" s="18"/>
      <c r="AE604" s="18"/>
    </row>
    <row r="605" spans="1:31" ht="12" customHeight="1">
      <c r="A605" s="55"/>
      <c r="B605" s="55"/>
      <c r="C605" s="55"/>
      <c r="D605" s="55"/>
      <c r="E605" s="55"/>
      <c r="F605" s="55"/>
      <c r="G605" s="55"/>
      <c r="H605" s="56"/>
      <c r="I605" s="55"/>
      <c r="J605" s="55"/>
      <c r="K605" s="55"/>
      <c r="L605" s="55"/>
      <c r="M605" s="55"/>
      <c r="N605" s="55"/>
      <c r="O605" s="55"/>
      <c r="P605" s="55"/>
      <c r="Q605" s="18"/>
      <c r="R605" s="18"/>
      <c r="S605" s="55"/>
      <c r="T605" s="55"/>
      <c r="U605" s="18"/>
      <c r="V605" s="18"/>
      <c r="W605" s="18"/>
      <c r="X605" s="18"/>
      <c r="Y605" s="18"/>
      <c r="Z605" s="18"/>
      <c r="AA605" s="55"/>
      <c r="AB605" s="18"/>
      <c r="AC605" s="18"/>
      <c r="AD605" s="18"/>
      <c r="AE605" s="18"/>
    </row>
    <row r="606" spans="1:31" ht="12" customHeight="1">
      <c r="A606" s="55"/>
      <c r="B606" s="55"/>
      <c r="C606" s="55"/>
      <c r="D606" s="55"/>
      <c r="E606" s="55"/>
      <c r="F606" s="55"/>
      <c r="G606" s="55"/>
      <c r="H606" s="56"/>
      <c r="I606" s="55"/>
      <c r="J606" s="55"/>
      <c r="K606" s="55"/>
      <c r="L606" s="55"/>
      <c r="M606" s="55"/>
      <c r="N606" s="55"/>
      <c r="O606" s="55"/>
      <c r="P606" s="55"/>
      <c r="Q606" s="18"/>
      <c r="R606" s="18"/>
      <c r="S606" s="55"/>
      <c r="T606" s="55"/>
      <c r="U606" s="18"/>
      <c r="V606" s="18"/>
      <c r="W606" s="18"/>
      <c r="X606" s="18"/>
      <c r="Y606" s="18"/>
      <c r="Z606" s="18"/>
      <c r="AA606" s="55"/>
      <c r="AB606" s="18"/>
      <c r="AC606" s="18"/>
      <c r="AD606" s="18"/>
      <c r="AE606" s="18"/>
    </row>
    <row r="607" spans="1:31" ht="12" customHeight="1">
      <c r="A607" s="55"/>
      <c r="B607" s="55"/>
      <c r="C607" s="55"/>
      <c r="D607" s="55"/>
      <c r="E607" s="55"/>
      <c r="F607" s="55"/>
      <c r="G607" s="55"/>
      <c r="H607" s="56"/>
      <c r="I607" s="55"/>
      <c r="J607" s="55"/>
      <c r="K607" s="55"/>
      <c r="L607" s="55"/>
      <c r="M607" s="55"/>
      <c r="N607" s="55"/>
      <c r="O607" s="55"/>
      <c r="P607" s="55"/>
      <c r="Q607" s="18"/>
      <c r="R607" s="18"/>
      <c r="S607" s="55"/>
      <c r="T607" s="55"/>
      <c r="U607" s="18"/>
      <c r="V607" s="18"/>
      <c r="W607" s="18"/>
      <c r="X607" s="18"/>
      <c r="Y607" s="18"/>
      <c r="Z607" s="18"/>
      <c r="AA607" s="55"/>
      <c r="AB607" s="18"/>
      <c r="AC607" s="18"/>
      <c r="AD607" s="18"/>
      <c r="AE607" s="18"/>
    </row>
    <row r="608" spans="1:31" ht="12" customHeight="1">
      <c r="A608" s="55"/>
      <c r="B608" s="55"/>
      <c r="C608" s="55"/>
      <c r="D608" s="55"/>
      <c r="E608" s="55"/>
      <c r="F608" s="55"/>
      <c r="G608" s="55"/>
      <c r="H608" s="56"/>
      <c r="I608" s="55"/>
      <c r="J608" s="55"/>
      <c r="K608" s="55"/>
      <c r="L608" s="55"/>
      <c r="M608" s="55"/>
      <c r="N608" s="55"/>
      <c r="O608" s="55"/>
      <c r="P608" s="55"/>
      <c r="Q608" s="18"/>
      <c r="R608" s="18"/>
      <c r="S608" s="55"/>
      <c r="T608" s="55"/>
      <c r="U608" s="18"/>
      <c r="V608" s="18"/>
      <c r="W608" s="18"/>
      <c r="X608" s="18"/>
      <c r="Y608" s="18"/>
      <c r="Z608" s="18"/>
      <c r="AA608" s="55"/>
      <c r="AB608" s="18"/>
      <c r="AC608" s="18"/>
      <c r="AD608" s="18"/>
      <c r="AE608" s="18"/>
    </row>
    <row r="609" spans="1:31" ht="12" customHeight="1">
      <c r="A609" s="55"/>
      <c r="B609" s="55"/>
      <c r="C609" s="55"/>
      <c r="D609" s="55"/>
      <c r="E609" s="55"/>
      <c r="F609" s="55"/>
      <c r="G609" s="55"/>
      <c r="H609" s="56"/>
      <c r="I609" s="55"/>
      <c r="J609" s="55"/>
      <c r="K609" s="55"/>
      <c r="L609" s="55"/>
      <c r="M609" s="55"/>
      <c r="N609" s="55"/>
      <c r="O609" s="55"/>
      <c r="P609" s="55"/>
      <c r="Q609" s="18"/>
      <c r="R609" s="18"/>
      <c r="S609" s="55"/>
      <c r="T609" s="55"/>
      <c r="U609" s="18"/>
      <c r="V609" s="18"/>
      <c r="W609" s="18"/>
      <c r="X609" s="18"/>
      <c r="Y609" s="18"/>
      <c r="Z609" s="18"/>
      <c r="AA609" s="55"/>
      <c r="AB609" s="18"/>
      <c r="AC609" s="18"/>
      <c r="AD609" s="18"/>
      <c r="AE609" s="18"/>
    </row>
    <row r="610" spans="1:31" ht="12" customHeight="1">
      <c r="A610" s="55"/>
      <c r="B610" s="55"/>
      <c r="C610" s="55"/>
      <c r="D610" s="55"/>
      <c r="E610" s="55"/>
      <c r="F610" s="55"/>
      <c r="G610" s="55"/>
      <c r="H610" s="56"/>
      <c r="I610" s="55"/>
      <c r="J610" s="55"/>
      <c r="K610" s="55"/>
      <c r="L610" s="55"/>
      <c r="M610" s="55"/>
      <c r="N610" s="55"/>
      <c r="O610" s="55"/>
      <c r="P610" s="55"/>
      <c r="Q610" s="18"/>
      <c r="R610" s="18"/>
      <c r="S610" s="55"/>
      <c r="T610" s="55"/>
      <c r="U610" s="18"/>
      <c r="V610" s="18"/>
      <c r="W610" s="18"/>
      <c r="X610" s="18"/>
      <c r="Y610" s="18"/>
      <c r="Z610" s="18"/>
      <c r="AA610" s="55"/>
      <c r="AB610" s="18"/>
      <c r="AC610" s="18"/>
      <c r="AD610" s="18"/>
      <c r="AE610" s="18"/>
    </row>
    <row r="611" spans="1:31" ht="12" customHeight="1">
      <c r="A611" s="55"/>
      <c r="B611" s="55"/>
      <c r="C611" s="55"/>
      <c r="D611" s="55"/>
      <c r="E611" s="55"/>
      <c r="F611" s="55"/>
      <c r="G611" s="55"/>
      <c r="H611" s="56"/>
      <c r="I611" s="55"/>
      <c r="J611" s="55"/>
      <c r="K611" s="55"/>
      <c r="L611" s="55"/>
      <c r="M611" s="55"/>
      <c r="N611" s="55"/>
      <c r="O611" s="55"/>
      <c r="P611" s="55"/>
      <c r="Q611" s="18"/>
      <c r="R611" s="18"/>
      <c r="S611" s="55"/>
      <c r="T611" s="55"/>
      <c r="U611" s="18"/>
      <c r="V611" s="18"/>
      <c r="W611" s="18"/>
      <c r="X611" s="18"/>
      <c r="Y611" s="18"/>
      <c r="Z611" s="18"/>
      <c r="AA611" s="55"/>
      <c r="AB611" s="18"/>
      <c r="AC611" s="18"/>
      <c r="AD611" s="18"/>
      <c r="AE611" s="18"/>
    </row>
    <row r="612" spans="1:31" ht="12" customHeight="1">
      <c r="A612" s="55"/>
      <c r="B612" s="55"/>
      <c r="C612" s="55"/>
      <c r="D612" s="55"/>
      <c r="E612" s="55"/>
      <c r="F612" s="55"/>
      <c r="G612" s="55"/>
      <c r="H612" s="56"/>
      <c r="I612" s="55"/>
      <c r="J612" s="55"/>
      <c r="K612" s="55"/>
      <c r="L612" s="55"/>
      <c r="M612" s="55"/>
      <c r="N612" s="55"/>
      <c r="O612" s="55"/>
      <c r="P612" s="55"/>
      <c r="Q612" s="18"/>
      <c r="R612" s="18"/>
      <c r="S612" s="55"/>
      <c r="T612" s="55"/>
      <c r="U612" s="18"/>
      <c r="V612" s="18"/>
      <c r="W612" s="18"/>
      <c r="X612" s="18"/>
      <c r="Y612" s="18"/>
      <c r="Z612" s="18"/>
      <c r="AA612" s="55"/>
      <c r="AB612" s="18"/>
      <c r="AC612" s="18"/>
      <c r="AD612" s="18"/>
      <c r="AE612" s="18"/>
    </row>
    <row r="613" spans="1:31" ht="12" customHeight="1">
      <c r="A613" s="55"/>
      <c r="B613" s="55"/>
      <c r="C613" s="55"/>
      <c r="D613" s="55"/>
      <c r="E613" s="55"/>
      <c r="F613" s="55"/>
      <c r="G613" s="55"/>
      <c r="H613" s="56"/>
      <c r="I613" s="55"/>
      <c r="J613" s="55"/>
      <c r="K613" s="55"/>
      <c r="L613" s="55"/>
      <c r="M613" s="55"/>
      <c r="N613" s="55"/>
      <c r="O613" s="55"/>
      <c r="P613" s="55"/>
      <c r="Q613" s="18"/>
      <c r="R613" s="18"/>
      <c r="S613" s="55"/>
      <c r="T613" s="55"/>
      <c r="U613" s="18"/>
      <c r="V613" s="18"/>
      <c r="W613" s="18"/>
      <c r="X613" s="18"/>
      <c r="Y613" s="18"/>
      <c r="Z613" s="18"/>
      <c r="AA613" s="55"/>
      <c r="AB613" s="18"/>
      <c r="AC613" s="18"/>
      <c r="AD613" s="18"/>
      <c r="AE613" s="18"/>
    </row>
    <row r="614" spans="1:31" ht="12" customHeight="1">
      <c r="A614" s="55"/>
      <c r="B614" s="55"/>
      <c r="C614" s="55"/>
      <c r="D614" s="55"/>
      <c r="E614" s="55"/>
      <c r="F614" s="55"/>
      <c r="G614" s="55"/>
      <c r="H614" s="56"/>
      <c r="I614" s="55"/>
      <c r="J614" s="55"/>
      <c r="K614" s="55"/>
      <c r="L614" s="55"/>
      <c r="M614" s="55"/>
      <c r="N614" s="55"/>
      <c r="O614" s="55"/>
      <c r="P614" s="55"/>
      <c r="Q614" s="18"/>
      <c r="R614" s="18"/>
      <c r="S614" s="55"/>
      <c r="T614" s="55"/>
      <c r="U614" s="18"/>
      <c r="V614" s="18"/>
      <c r="W614" s="18"/>
      <c r="X614" s="18"/>
      <c r="Y614" s="18"/>
      <c r="Z614" s="18"/>
      <c r="AA614" s="55"/>
      <c r="AB614" s="18"/>
      <c r="AC614" s="18"/>
      <c r="AD614" s="18"/>
      <c r="AE614" s="18"/>
    </row>
    <row r="615" spans="1:31" ht="12" customHeight="1">
      <c r="A615" s="55"/>
      <c r="B615" s="55"/>
      <c r="C615" s="55"/>
      <c r="D615" s="55"/>
      <c r="E615" s="55"/>
      <c r="F615" s="55"/>
      <c r="G615" s="55"/>
      <c r="H615" s="56"/>
      <c r="I615" s="55"/>
      <c r="J615" s="55"/>
      <c r="K615" s="55"/>
      <c r="L615" s="55"/>
      <c r="M615" s="55"/>
      <c r="N615" s="55"/>
      <c r="O615" s="55"/>
      <c r="P615" s="55"/>
      <c r="Q615" s="18"/>
      <c r="R615" s="18"/>
      <c r="S615" s="55"/>
      <c r="T615" s="55"/>
      <c r="U615" s="18"/>
      <c r="V615" s="18"/>
      <c r="W615" s="18"/>
      <c r="X615" s="18"/>
      <c r="Y615" s="18"/>
      <c r="Z615" s="18"/>
      <c r="AA615" s="55"/>
      <c r="AB615" s="18"/>
      <c r="AC615" s="18"/>
      <c r="AD615" s="18"/>
      <c r="AE615" s="18"/>
    </row>
    <row r="616" spans="1:31" ht="12" customHeight="1">
      <c r="A616" s="55"/>
      <c r="B616" s="55"/>
      <c r="C616" s="55"/>
      <c r="D616" s="55"/>
      <c r="E616" s="55"/>
      <c r="F616" s="55"/>
      <c r="G616" s="55"/>
      <c r="H616" s="56"/>
      <c r="I616" s="55"/>
      <c r="J616" s="55"/>
      <c r="K616" s="55"/>
      <c r="L616" s="55"/>
      <c r="M616" s="55"/>
      <c r="N616" s="55"/>
      <c r="O616" s="55"/>
      <c r="P616" s="55"/>
      <c r="Q616" s="18"/>
      <c r="R616" s="18"/>
      <c r="S616" s="55"/>
      <c r="T616" s="55"/>
      <c r="U616" s="18"/>
      <c r="V616" s="18"/>
      <c r="W616" s="18"/>
      <c r="X616" s="18"/>
      <c r="Y616" s="18"/>
      <c r="Z616" s="18"/>
      <c r="AA616" s="55"/>
      <c r="AB616" s="18"/>
      <c r="AC616" s="18"/>
      <c r="AD616" s="18"/>
      <c r="AE616" s="18"/>
    </row>
    <row r="617" spans="1:31" ht="12" customHeight="1">
      <c r="A617" s="55"/>
      <c r="B617" s="55"/>
      <c r="C617" s="55"/>
      <c r="D617" s="55"/>
      <c r="E617" s="55"/>
      <c r="F617" s="55"/>
      <c r="G617" s="55"/>
      <c r="H617" s="56"/>
      <c r="I617" s="55"/>
      <c r="J617" s="55"/>
      <c r="K617" s="55"/>
      <c r="L617" s="55"/>
      <c r="M617" s="55"/>
      <c r="N617" s="55"/>
      <c r="O617" s="55"/>
      <c r="P617" s="55"/>
      <c r="Q617" s="18"/>
      <c r="R617" s="18"/>
      <c r="S617" s="55"/>
      <c r="T617" s="55"/>
      <c r="U617" s="18"/>
      <c r="V617" s="18"/>
      <c r="W617" s="18"/>
      <c r="X617" s="18"/>
      <c r="Y617" s="18"/>
      <c r="Z617" s="18"/>
      <c r="AA617" s="55"/>
      <c r="AB617" s="18"/>
      <c r="AC617" s="18"/>
      <c r="AD617" s="18"/>
      <c r="AE617" s="18"/>
    </row>
    <row r="618" spans="1:31" ht="12" customHeight="1">
      <c r="A618" s="55"/>
      <c r="B618" s="55"/>
      <c r="C618" s="55"/>
      <c r="D618" s="55"/>
      <c r="E618" s="55"/>
      <c r="F618" s="55"/>
      <c r="G618" s="55"/>
      <c r="H618" s="56"/>
      <c r="I618" s="55"/>
      <c r="J618" s="55"/>
      <c r="K618" s="55"/>
      <c r="L618" s="55"/>
      <c r="M618" s="55"/>
      <c r="N618" s="55"/>
      <c r="O618" s="55"/>
      <c r="P618" s="55"/>
      <c r="Q618" s="18"/>
      <c r="R618" s="18"/>
      <c r="S618" s="55"/>
      <c r="T618" s="55"/>
      <c r="U618" s="18"/>
      <c r="V618" s="18"/>
      <c r="W618" s="18"/>
      <c r="X618" s="18"/>
      <c r="Y618" s="18"/>
      <c r="Z618" s="18"/>
      <c r="AA618" s="55"/>
      <c r="AB618" s="18"/>
      <c r="AC618" s="18"/>
      <c r="AD618" s="18"/>
      <c r="AE618" s="18"/>
    </row>
    <row r="619" spans="1:31" ht="12" customHeight="1">
      <c r="A619" s="55"/>
      <c r="B619" s="55"/>
      <c r="C619" s="55"/>
      <c r="D619" s="55"/>
      <c r="E619" s="55"/>
      <c r="F619" s="55"/>
      <c r="G619" s="55"/>
      <c r="H619" s="56"/>
      <c r="I619" s="55"/>
      <c r="J619" s="55"/>
      <c r="K619" s="55"/>
      <c r="L619" s="55"/>
      <c r="M619" s="55"/>
      <c r="N619" s="55"/>
      <c r="O619" s="55"/>
      <c r="P619" s="55"/>
      <c r="Q619" s="18"/>
      <c r="R619" s="18"/>
      <c r="S619" s="55"/>
      <c r="T619" s="55"/>
      <c r="U619" s="18"/>
      <c r="V619" s="18"/>
      <c r="W619" s="18"/>
      <c r="X619" s="18"/>
      <c r="Y619" s="18"/>
      <c r="Z619" s="18"/>
      <c r="AA619" s="55"/>
      <c r="AB619" s="18"/>
      <c r="AC619" s="18"/>
      <c r="AD619" s="18"/>
      <c r="AE619" s="18"/>
    </row>
    <row r="620" spans="1:31" ht="12" customHeight="1">
      <c r="A620" s="55"/>
      <c r="B620" s="55"/>
      <c r="C620" s="55"/>
      <c r="D620" s="55"/>
      <c r="E620" s="55"/>
      <c r="F620" s="55"/>
      <c r="G620" s="55"/>
      <c r="H620" s="56"/>
      <c r="I620" s="55"/>
      <c r="J620" s="55"/>
      <c r="K620" s="55"/>
      <c r="L620" s="55"/>
      <c r="M620" s="55"/>
      <c r="N620" s="55"/>
      <c r="O620" s="55"/>
      <c r="P620" s="55"/>
      <c r="Q620" s="18"/>
      <c r="R620" s="18"/>
      <c r="S620" s="55"/>
      <c r="T620" s="55"/>
      <c r="U620" s="18"/>
      <c r="V620" s="18"/>
      <c r="W620" s="18"/>
      <c r="X620" s="18"/>
      <c r="Y620" s="18"/>
      <c r="Z620" s="18"/>
      <c r="AA620" s="55"/>
      <c r="AB620" s="18"/>
      <c r="AC620" s="18"/>
      <c r="AD620" s="18"/>
      <c r="AE620" s="18"/>
    </row>
    <row r="621" spans="1:31" ht="12" customHeight="1">
      <c r="A621" s="55"/>
      <c r="B621" s="55"/>
      <c r="C621" s="55"/>
      <c r="D621" s="55"/>
      <c r="E621" s="55"/>
      <c r="F621" s="55"/>
      <c r="G621" s="55"/>
      <c r="H621" s="56"/>
      <c r="I621" s="55"/>
      <c r="J621" s="55"/>
      <c r="K621" s="55"/>
      <c r="L621" s="55"/>
      <c r="M621" s="55"/>
      <c r="N621" s="55"/>
      <c r="O621" s="55"/>
      <c r="P621" s="55"/>
      <c r="Q621" s="18"/>
      <c r="R621" s="18"/>
      <c r="S621" s="55"/>
      <c r="T621" s="55"/>
      <c r="U621" s="18"/>
      <c r="V621" s="18"/>
      <c r="W621" s="18"/>
      <c r="X621" s="18"/>
      <c r="Y621" s="18"/>
      <c r="Z621" s="18"/>
      <c r="AA621" s="55"/>
      <c r="AB621" s="18"/>
      <c r="AC621" s="18"/>
      <c r="AD621" s="18"/>
      <c r="AE621" s="18"/>
    </row>
    <row r="622" spans="1:31" ht="12" customHeight="1">
      <c r="A622" s="55"/>
      <c r="B622" s="55"/>
      <c r="C622" s="55"/>
      <c r="D622" s="55"/>
      <c r="E622" s="55"/>
      <c r="F622" s="55"/>
      <c r="G622" s="55"/>
      <c r="H622" s="56"/>
      <c r="I622" s="55"/>
      <c r="J622" s="55"/>
      <c r="K622" s="55"/>
      <c r="L622" s="55"/>
      <c r="M622" s="55"/>
      <c r="N622" s="55"/>
      <c r="O622" s="55"/>
      <c r="P622" s="55"/>
      <c r="Q622" s="18"/>
      <c r="R622" s="18"/>
      <c r="S622" s="55"/>
      <c r="T622" s="55"/>
      <c r="U622" s="18"/>
      <c r="V622" s="18"/>
      <c r="W622" s="18"/>
      <c r="X622" s="18"/>
      <c r="Y622" s="18"/>
      <c r="Z622" s="18"/>
      <c r="AA622" s="55"/>
      <c r="AB622" s="18"/>
      <c r="AC622" s="18"/>
      <c r="AD622" s="18"/>
      <c r="AE622" s="18"/>
    </row>
    <row r="623" spans="1:31" ht="12" customHeight="1">
      <c r="A623" s="55"/>
      <c r="B623" s="55"/>
      <c r="C623" s="55"/>
      <c r="D623" s="55"/>
      <c r="E623" s="55"/>
      <c r="F623" s="55"/>
      <c r="G623" s="55"/>
      <c r="H623" s="56"/>
      <c r="I623" s="55"/>
      <c r="J623" s="55"/>
      <c r="K623" s="55"/>
      <c r="L623" s="55"/>
      <c r="M623" s="55"/>
      <c r="N623" s="55"/>
      <c r="O623" s="55"/>
      <c r="P623" s="55"/>
      <c r="Q623" s="18"/>
      <c r="R623" s="18"/>
      <c r="S623" s="55"/>
      <c r="T623" s="55"/>
      <c r="U623" s="18"/>
      <c r="V623" s="18"/>
      <c r="W623" s="18"/>
      <c r="X623" s="18"/>
      <c r="Y623" s="18"/>
      <c r="Z623" s="18"/>
      <c r="AA623" s="55"/>
      <c r="AB623" s="18"/>
      <c r="AC623" s="18"/>
      <c r="AD623" s="18"/>
      <c r="AE623" s="18"/>
    </row>
    <row r="624" spans="1:31" ht="12" customHeight="1">
      <c r="A624" s="55"/>
      <c r="B624" s="55"/>
      <c r="C624" s="55"/>
      <c r="D624" s="55"/>
      <c r="E624" s="55"/>
      <c r="F624" s="55"/>
      <c r="G624" s="55"/>
      <c r="H624" s="56"/>
      <c r="I624" s="55"/>
      <c r="J624" s="55"/>
      <c r="K624" s="55"/>
      <c r="L624" s="55"/>
      <c r="M624" s="55"/>
      <c r="N624" s="55"/>
      <c r="O624" s="55"/>
      <c r="P624" s="55"/>
      <c r="Q624" s="18"/>
      <c r="R624" s="18"/>
      <c r="S624" s="55"/>
      <c r="T624" s="55"/>
      <c r="U624" s="18"/>
      <c r="V624" s="18"/>
      <c r="W624" s="18"/>
      <c r="X624" s="18"/>
      <c r="Y624" s="18"/>
      <c r="Z624" s="18"/>
      <c r="AA624" s="55"/>
      <c r="AB624" s="18"/>
      <c r="AC624" s="18"/>
      <c r="AD624" s="18"/>
      <c r="AE624" s="18"/>
    </row>
    <row r="625" spans="1:31" ht="12" customHeight="1">
      <c r="A625" s="55"/>
      <c r="B625" s="55"/>
      <c r="C625" s="55"/>
      <c r="D625" s="55"/>
      <c r="E625" s="55"/>
      <c r="F625" s="55"/>
      <c r="G625" s="55"/>
      <c r="H625" s="56"/>
      <c r="I625" s="55"/>
      <c r="J625" s="55"/>
      <c r="K625" s="55"/>
      <c r="L625" s="55"/>
      <c r="M625" s="55"/>
      <c r="N625" s="55"/>
      <c r="O625" s="55"/>
      <c r="P625" s="55"/>
      <c r="Q625" s="18"/>
      <c r="R625" s="18"/>
      <c r="S625" s="55"/>
      <c r="T625" s="55"/>
      <c r="U625" s="18"/>
      <c r="V625" s="18"/>
      <c r="W625" s="18"/>
      <c r="X625" s="18"/>
      <c r="Y625" s="18"/>
      <c r="Z625" s="18"/>
      <c r="AA625" s="55"/>
      <c r="AB625" s="18"/>
      <c r="AC625" s="18"/>
      <c r="AD625" s="18"/>
      <c r="AE625" s="18"/>
    </row>
    <row r="626" spans="1:31" ht="12" customHeight="1">
      <c r="A626" s="55"/>
      <c r="B626" s="55"/>
      <c r="C626" s="55"/>
      <c r="D626" s="55"/>
      <c r="E626" s="55"/>
      <c r="F626" s="55"/>
      <c r="G626" s="55"/>
      <c r="H626" s="56"/>
      <c r="I626" s="55"/>
      <c r="J626" s="55"/>
      <c r="K626" s="55"/>
      <c r="L626" s="55"/>
      <c r="M626" s="55"/>
      <c r="N626" s="55"/>
      <c r="O626" s="55"/>
      <c r="P626" s="55"/>
      <c r="Q626" s="18"/>
      <c r="R626" s="18"/>
      <c r="S626" s="55"/>
      <c r="T626" s="55"/>
      <c r="U626" s="18"/>
      <c r="V626" s="18"/>
      <c r="W626" s="18"/>
      <c r="X626" s="18"/>
      <c r="Y626" s="18"/>
      <c r="Z626" s="18"/>
      <c r="AA626" s="55"/>
      <c r="AB626" s="18"/>
      <c r="AC626" s="18"/>
      <c r="AD626" s="18"/>
      <c r="AE626" s="18"/>
    </row>
    <row r="627" spans="1:31" ht="12" customHeight="1">
      <c r="A627" s="55"/>
      <c r="B627" s="55"/>
      <c r="C627" s="55"/>
      <c r="D627" s="55"/>
      <c r="E627" s="55"/>
      <c r="F627" s="55"/>
      <c r="G627" s="55"/>
      <c r="H627" s="56"/>
      <c r="I627" s="55"/>
      <c r="J627" s="55"/>
      <c r="K627" s="55"/>
      <c r="L627" s="55"/>
      <c r="M627" s="55"/>
      <c r="N627" s="55"/>
      <c r="O627" s="55"/>
      <c r="P627" s="55"/>
      <c r="Q627" s="18"/>
      <c r="R627" s="18"/>
      <c r="S627" s="55"/>
      <c r="T627" s="55"/>
      <c r="U627" s="18"/>
      <c r="V627" s="18"/>
      <c r="W627" s="18"/>
      <c r="X627" s="18"/>
      <c r="Y627" s="18"/>
      <c r="Z627" s="18"/>
      <c r="AA627" s="55"/>
      <c r="AB627" s="18"/>
      <c r="AC627" s="18"/>
      <c r="AD627" s="18"/>
      <c r="AE627" s="18"/>
    </row>
    <row r="628" spans="1:31" ht="12" customHeight="1">
      <c r="A628" s="55"/>
      <c r="B628" s="55"/>
      <c r="C628" s="55"/>
      <c r="D628" s="55"/>
      <c r="E628" s="55"/>
      <c r="F628" s="55"/>
      <c r="G628" s="55"/>
      <c r="H628" s="56"/>
      <c r="I628" s="55"/>
      <c r="J628" s="55"/>
      <c r="K628" s="55"/>
      <c r="L628" s="55"/>
      <c r="M628" s="55"/>
      <c r="N628" s="55"/>
      <c r="O628" s="55"/>
      <c r="P628" s="55"/>
      <c r="Q628" s="18"/>
      <c r="R628" s="18"/>
      <c r="S628" s="55"/>
      <c r="T628" s="55"/>
      <c r="U628" s="18"/>
      <c r="V628" s="18"/>
      <c r="W628" s="18"/>
      <c r="X628" s="18"/>
      <c r="Y628" s="18"/>
      <c r="Z628" s="18"/>
      <c r="AA628" s="55"/>
      <c r="AB628" s="18"/>
      <c r="AC628" s="18"/>
      <c r="AD628" s="18"/>
      <c r="AE628" s="18"/>
    </row>
    <row r="629" spans="1:31" ht="12" customHeight="1">
      <c r="A629" s="55"/>
      <c r="B629" s="55"/>
      <c r="C629" s="55"/>
      <c r="D629" s="55"/>
      <c r="E629" s="55"/>
      <c r="F629" s="55"/>
      <c r="G629" s="55"/>
      <c r="H629" s="56"/>
      <c r="I629" s="55"/>
      <c r="J629" s="55"/>
      <c r="K629" s="55"/>
      <c r="L629" s="55"/>
      <c r="M629" s="55"/>
      <c r="N629" s="55"/>
      <c r="O629" s="55"/>
      <c r="P629" s="55"/>
      <c r="Q629" s="18"/>
      <c r="R629" s="18"/>
      <c r="S629" s="55"/>
      <c r="T629" s="55"/>
      <c r="U629" s="18"/>
      <c r="V629" s="18"/>
      <c r="W629" s="18"/>
      <c r="X629" s="18"/>
      <c r="Y629" s="18"/>
      <c r="Z629" s="18"/>
      <c r="AA629" s="55"/>
      <c r="AB629" s="18"/>
      <c r="AC629" s="18"/>
      <c r="AD629" s="18"/>
      <c r="AE629" s="18"/>
    </row>
    <row r="630" spans="1:31" ht="12" customHeight="1">
      <c r="A630" s="55"/>
      <c r="B630" s="55"/>
      <c r="C630" s="55"/>
      <c r="D630" s="55"/>
      <c r="E630" s="55"/>
      <c r="F630" s="55"/>
      <c r="G630" s="55"/>
      <c r="H630" s="56"/>
      <c r="I630" s="55"/>
      <c r="J630" s="55"/>
      <c r="K630" s="55"/>
      <c r="L630" s="55"/>
      <c r="M630" s="55"/>
      <c r="N630" s="55"/>
      <c r="O630" s="55"/>
      <c r="P630" s="55"/>
      <c r="Q630" s="18"/>
      <c r="R630" s="18"/>
      <c r="S630" s="55"/>
      <c r="T630" s="55"/>
      <c r="U630" s="18"/>
      <c r="V630" s="18"/>
      <c r="W630" s="18"/>
      <c r="X630" s="18"/>
      <c r="Y630" s="18"/>
      <c r="Z630" s="18"/>
      <c r="AA630" s="55"/>
      <c r="AB630" s="18"/>
      <c r="AC630" s="18"/>
      <c r="AD630" s="18"/>
      <c r="AE630" s="18"/>
    </row>
    <row r="631" spans="1:31" ht="12" customHeight="1">
      <c r="A631" s="55"/>
      <c r="B631" s="55"/>
      <c r="C631" s="55"/>
      <c r="D631" s="55"/>
      <c r="E631" s="55"/>
      <c r="F631" s="55"/>
      <c r="G631" s="55"/>
      <c r="H631" s="56"/>
      <c r="I631" s="55"/>
      <c r="J631" s="55"/>
      <c r="K631" s="55"/>
      <c r="L631" s="55"/>
      <c r="M631" s="55"/>
      <c r="N631" s="55"/>
      <c r="O631" s="55"/>
      <c r="P631" s="55"/>
      <c r="Q631" s="18"/>
      <c r="R631" s="18"/>
      <c r="S631" s="55"/>
      <c r="T631" s="55"/>
      <c r="U631" s="18"/>
      <c r="V631" s="18"/>
      <c r="W631" s="18"/>
      <c r="X631" s="18"/>
      <c r="Y631" s="18"/>
      <c r="Z631" s="18"/>
      <c r="AA631" s="55"/>
      <c r="AB631" s="18"/>
      <c r="AC631" s="18"/>
      <c r="AD631" s="18"/>
      <c r="AE631" s="18"/>
    </row>
    <row r="632" spans="1:31" ht="12" customHeight="1">
      <c r="A632" s="55"/>
      <c r="B632" s="55"/>
      <c r="C632" s="55"/>
      <c r="D632" s="55"/>
      <c r="E632" s="55"/>
      <c r="F632" s="55"/>
      <c r="G632" s="55"/>
      <c r="H632" s="56"/>
      <c r="I632" s="55"/>
      <c r="J632" s="55"/>
      <c r="K632" s="55"/>
      <c r="L632" s="55"/>
      <c r="M632" s="55"/>
      <c r="N632" s="55"/>
      <c r="O632" s="55"/>
      <c r="P632" s="55"/>
      <c r="Q632" s="18"/>
      <c r="R632" s="18"/>
      <c r="S632" s="55"/>
      <c r="T632" s="55"/>
      <c r="U632" s="18"/>
      <c r="V632" s="18"/>
      <c r="W632" s="18"/>
      <c r="X632" s="18"/>
      <c r="Y632" s="18"/>
      <c r="Z632" s="18"/>
      <c r="AA632" s="55"/>
      <c r="AB632" s="18"/>
      <c r="AC632" s="18"/>
      <c r="AD632" s="18"/>
      <c r="AE632" s="18"/>
    </row>
    <row r="633" spans="1:31" ht="12" customHeight="1">
      <c r="A633" s="55"/>
      <c r="B633" s="55"/>
      <c r="C633" s="55"/>
      <c r="D633" s="55"/>
      <c r="E633" s="55"/>
      <c r="F633" s="55"/>
      <c r="G633" s="55"/>
      <c r="H633" s="56"/>
      <c r="I633" s="55"/>
      <c r="J633" s="55"/>
      <c r="K633" s="55"/>
      <c r="L633" s="55"/>
      <c r="M633" s="55"/>
      <c r="N633" s="55"/>
      <c r="O633" s="55"/>
      <c r="P633" s="55"/>
      <c r="Q633" s="18"/>
      <c r="R633" s="18"/>
      <c r="S633" s="55"/>
      <c r="T633" s="55"/>
      <c r="U633" s="18"/>
      <c r="V633" s="18"/>
      <c r="W633" s="18"/>
      <c r="X633" s="18"/>
      <c r="Y633" s="18"/>
      <c r="Z633" s="18"/>
      <c r="AA633" s="55"/>
      <c r="AB633" s="18"/>
      <c r="AC633" s="18"/>
      <c r="AD633" s="18"/>
      <c r="AE633" s="18"/>
    </row>
    <row r="634" spans="1:31" ht="12" customHeight="1">
      <c r="A634" s="55"/>
      <c r="B634" s="55"/>
      <c r="C634" s="55"/>
      <c r="D634" s="55"/>
      <c r="E634" s="55"/>
      <c r="F634" s="55"/>
      <c r="G634" s="55"/>
      <c r="H634" s="56"/>
      <c r="I634" s="55"/>
      <c r="J634" s="55"/>
      <c r="K634" s="55"/>
      <c r="L634" s="55"/>
      <c r="M634" s="55"/>
      <c r="N634" s="55"/>
      <c r="O634" s="55"/>
      <c r="P634" s="55"/>
      <c r="Q634" s="18"/>
      <c r="R634" s="18"/>
      <c r="S634" s="55"/>
      <c r="T634" s="55"/>
      <c r="U634" s="18"/>
      <c r="V634" s="18"/>
      <c r="W634" s="18"/>
      <c r="X634" s="18"/>
      <c r="Y634" s="18"/>
      <c r="Z634" s="18"/>
      <c r="AA634" s="55"/>
      <c r="AB634" s="18"/>
      <c r="AC634" s="18"/>
      <c r="AD634" s="18"/>
      <c r="AE634" s="18"/>
    </row>
    <row r="635" spans="1:31" ht="12" customHeight="1">
      <c r="A635" s="55"/>
      <c r="B635" s="55"/>
      <c r="C635" s="55"/>
      <c r="D635" s="55"/>
      <c r="E635" s="55"/>
      <c r="F635" s="55"/>
      <c r="G635" s="55"/>
      <c r="H635" s="56"/>
      <c r="I635" s="55"/>
      <c r="J635" s="55"/>
      <c r="K635" s="55"/>
      <c r="L635" s="55"/>
      <c r="M635" s="55"/>
      <c r="N635" s="55"/>
      <c r="O635" s="55"/>
      <c r="P635" s="55"/>
      <c r="Q635" s="18"/>
      <c r="R635" s="18"/>
      <c r="S635" s="55"/>
      <c r="T635" s="55"/>
      <c r="U635" s="18"/>
      <c r="V635" s="18"/>
      <c r="W635" s="18"/>
      <c r="X635" s="18"/>
      <c r="Y635" s="18"/>
      <c r="Z635" s="18"/>
      <c r="AA635" s="55"/>
      <c r="AB635" s="18"/>
      <c r="AC635" s="18"/>
      <c r="AD635" s="18"/>
      <c r="AE635" s="18"/>
    </row>
    <row r="636" spans="1:31" ht="12" customHeight="1">
      <c r="A636" s="55"/>
      <c r="B636" s="55"/>
      <c r="C636" s="55"/>
      <c r="D636" s="55"/>
      <c r="E636" s="55"/>
      <c r="F636" s="55"/>
      <c r="G636" s="55"/>
      <c r="H636" s="56"/>
      <c r="I636" s="55"/>
      <c r="J636" s="55"/>
      <c r="K636" s="55"/>
      <c r="L636" s="55"/>
      <c r="M636" s="55"/>
      <c r="N636" s="55"/>
      <c r="O636" s="55"/>
      <c r="P636" s="55"/>
      <c r="Q636" s="18"/>
      <c r="R636" s="18"/>
      <c r="S636" s="55"/>
      <c r="T636" s="55"/>
      <c r="U636" s="18"/>
      <c r="V636" s="18"/>
      <c r="W636" s="18"/>
      <c r="X636" s="18"/>
      <c r="Y636" s="18"/>
      <c r="Z636" s="18"/>
      <c r="AA636" s="55"/>
      <c r="AB636" s="18"/>
      <c r="AC636" s="18"/>
      <c r="AD636" s="18"/>
      <c r="AE636" s="18"/>
    </row>
    <row r="637" spans="1:31" ht="12" customHeight="1">
      <c r="A637" s="55"/>
      <c r="B637" s="55"/>
      <c r="C637" s="55"/>
      <c r="D637" s="55"/>
      <c r="E637" s="55"/>
      <c r="F637" s="55"/>
      <c r="G637" s="55"/>
      <c r="H637" s="56"/>
      <c r="I637" s="55"/>
      <c r="J637" s="55"/>
      <c r="K637" s="55"/>
      <c r="L637" s="55"/>
      <c r="M637" s="55"/>
      <c r="N637" s="55"/>
      <c r="O637" s="55"/>
      <c r="P637" s="55"/>
      <c r="Q637" s="18"/>
      <c r="R637" s="18"/>
      <c r="S637" s="55"/>
      <c r="T637" s="55"/>
      <c r="U637" s="18"/>
      <c r="V637" s="18"/>
      <c r="W637" s="18"/>
      <c r="X637" s="18"/>
      <c r="Y637" s="18"/>
      <c r="Z637" s="18"/>
      <c r="AA637" s="55"/>
      <c r="AB637" s="18"/>
      <c r="AC637" s="18"/>
      <c r="AD637" s="18"/>
      <c r="AE637" s="18"/>
    </row>
    <row r="638" spans="1:31" ht="12" customHeight="1">
      <c r="A638" s="55"/>
      <c r="B638" s="55"/>
      <c r="C638" s="55"/>
      <c r="D638" s="55"/>
      <c r="E638" s="55"/>
      <c r="F638" s="55"/>
      <c r="G638" s="55"/>
      <c r="H638" s="56"/>
      <c r="I638" s="55"/>
      <c r="J638" s="55"/>
      <c r="K638" s="55"/>
      <c r="L638" s="55"/>
      <c r="M638" s="55"/>
      <c r="N638" s="55"/>
      <c r="O638" s="55"/>
      <c r="P638" s="55"/>
      <c r="Q638" s="18"/>
      <c r="R638" s="18"/>
      <c r="S638" s="55"/>
      <c r="T638" s="55"/>
      <c r="U638" s="18"/>
      <c r="V638" s="18"/>
      <c r="W638" s="18"/>
      <c r="X638" s="18"/>
      <c r="Y638" s="18"/>
      <c r="Z638" s="18"/>
      <c r="AA638" s="55"/>
      <c r="AB638" s="18"/>
      <c r="AC638" s="18"/>
      <c r="AD638" s="18"/>
      <c r="AE638" s="18"/>
    </row>
    <row r="639" spans="1:31" ht="12" customHeight="1">
      <c r="A639" s="55"/>
      <c r="B639" s="55"/>
      <c r="C639" s="55"/>
      <c r="D639" s="55"/>
      <c r="E639" s="55"/>
      <c r="F639" s="55"/>
      <c r="G639" s="55"/>
      <c r="H639" s="56"/>
      <c r="I639" s="55"/>
      <c r="J639" s="55"/>
      <c r="K639" s="55"/>
      <c r="L639" s="55"/>
      <c r="M639" s="55"/>
      <c r="N639" s="55"/>
      <c r="O639" s="55"/>
      <c r="P639" s="55"/>
      <c r="Q639" s="18"/>
      <c r="R639" s="18"/>
      <c r="S639" s="55"/>
      <c r="T639" s="55"/>
      <c r="U639" s="18"/>
      <c r="V639" s="18"/>
      <c r="W639" s="18"/>
      <c r="X639" s="18"/>
      <c r="Y639" s="18"/>
      <c r="Z639" s="18"/>
      <c r="AA639" s="55"/>
      <c r="AB639" s="18"/>
      <c r="AC639" s="18"/>
      <c r="AD639" s="18"/>
      <c r="AE639" s="18"/>
    </row>
    <row r="640" spans="1:31" ht="12" customHeight="1">
      <c r="A640" s="55"/>
      <c r="B640" s="55"/>
      <c r="C640" s="55"/>
      <c r="D640" s="55"/>
      <c r="E640" s="55"/>
      <c r="F640" s="55"/>
      <c r="G640" s="55"/>
      <c r="H640" s="56"/>
      <c r="I640" s="55"/>
      <c r="J640" s="55"/>
      <c r="K640" s="55"/>
      <c r="L640" s="55"/>
      <c r="M640" s="55"/>
      <c r="N640" s="55"/>
      <c r="O640" s="55"/>
      <c r="P640" s="55"/>
      <c r="Q640" s="18"/>
      <c r="R640" s="18"/>
      <c r="S640" s="55"/>
      <c r="T640" s="55"/>
      <c r="U640" s="18"/>
      <c r="V640" s="18"/>
      <c r="W640" s="18"/>
      <c r="X640" s="18"/>
      <c r="Y640" s="18"/>
      <c r="Z640" s="18"/>
      <c r="AA640" s="55"/>
      <c r="AB640" s="18"/>
      <c r="AC640" s="18"/>
      <c r="AD640" s="18"/>
      <c r="AE640" s="18"/>
    </row>
    <row r="641" spans="1:31" ht="12" customHeight="1">
      <c r="A641" s="55"/>
      <c r="B641" s="55"/>
      <c r="C641" s="55"/>
      <c r="D641" s="55"/>
      <c r="E641" s="55"/>
      <c r="F641" s="55"/>
      <c r="G641" s="55"/>
      <c r="H641" s="56"/>
      <c r="I641" s="55"/>
      <c r="J641" s="55"/>
      <c r="K641" s="55"/>
      <c r="L641" s="55"/>
      <c r="M641" s="55"/>
      <c r="N641" s="55"/>
      <c r="O641" s="55"/>
      <c r="P641" s="55"/>
      <c r="Q641" s="18"/>
      <c r="R641" s="18"/>
      <c r="S641" s="55"/>
      <c r="T641" s="55"/>
      <c r="U641" s="18"/>
      <c r="V641" s="18"/>
      <c r="W641" s="18"/>
      <c r="X641" s="18"/>
      <c r="Y641" s="18"/>
      <c r="Z641" s="18"/>
      <c r="AA641" s="55"/>
      <c r="AB641" s="18"/>
      <c r="AC641" s="18"/>
      <c r="AD641" s="18"/>
      <c r="AE641" s="18"/>
    </row>
    <row r="642" spans="1:31" ht="12" customHeight="1">
      <c r="A642" s="55"/>
      <c r="B642" s="55"/>
      <c r="C642" s="55"/>
      <c r="D642" s="55"/>
      <c r="E642" s="55"/>
      <c r="F642" s="55"/>
      <c r="G642" s="55"/>
      <c r="H642" s="56"/>
      <c r="I642" s="55"/>
      <c r="J642" s="55"/>
      <c r="K642" s="55"/>
      <c r="L642" s="55"/>
      <c r="M642" s="55"/>
      <c r="N642" s="55"/>
      <c r="O642" s="55"/>
      <c r="P642" s="55"/>
      <c r="Q642" s="18"/>
      <c r="R642" s="18"/>
      <c r="S642" s="55"/>
      <c r="T642" s="55"/>
      <c r="U642" s="18"/>
      <c r="V642" s="18"/>
      <c r="W642" s="18"/>
      <c r="X642" s="18"/>
      <c r="Y642" s="18"/>
      <c r="Z642" s="18"/>
      <c r="AA642" s="55"/>
      <c r="AB642" s="18"/>
      <c r="AC642" s="18"/>
      <c r="AD642" s="18"/>
      <c r="AE642" s="18"/>
    </row>
    <row r="643" spans="1:31" ht="12" customHeight="1">
      <c r="A643" s="55"/>
      <c r="B643" s="55"/>
      <c r="C643" s="55"/>
      <c r="D643" s="55"/>
      <c r="E643" s="55"/>
      <c r="F643" s="55"/>
      <c r="G643" s="55"/>
      <c r="H643" s="56"/>
      <c r="I643" s="55"/>
      <c r="J643" s="55"/>
      <c r="K643" s="55"/>
      <c r="L643" s="55"/>
      <c r="M643" s="55"/>
      <c r="N643" s="55"/>
      <c r="O643" s="55"/>
      <c r="P643" s="55"/>
      <c r="Q643" s="18"/>
      <c r="R643" s="18"/>
      <c r="S643" s="55"/>
      <c r="T643" s="55"/>
      <c r="U643" s="18"/>
      <c r="V643" s="18"/>
      <c r="W643" s="18"/>
      <c r="X643" s="18"/>
      <c r="Y643" s="18"/>
      <c r="Z643" s="18"/>
      <c r="AA643" s="55"/>
      <c r="AB643" s="18"/>
      <c r="AC643" s="18"/>
      <c r="AD643" s="18"/>
      <c r="AE643" s="18"/>
    </row>
    <row r="644" spans="1:31" ht="12" customHeight="1">
      <c r="A644" s="55"/>
      <c r="B644" s="55"/>
      <c r="C644" s="55"/>
      <c r="D644" s="55"/>
      <c r="E644" s="55"/>
      <c r="F644" s="55"/>
      <c r="G644" s="55"/>
      <c r="H644" s="56"/>
      <c r="I644" s="55"/>
      <c r="J644" s="55"/>
      <c r="K644" s="55"/>
      <c r="L644" s="55"/>
      <c r="M644" s="55"/>
      <c r="N644" s="55"/>
      <c r="O644" s="55"/>
      <c r="P644" s="55"/>
      <c r="Q644" s="18"/>
      <c r="R644" s="18"/>
      <c r="S644" s="55"/>
      <c r="T644" s="55"/>
      <c r="U644" s="18"/>
      <c r="V644" s="18"/>
      <c r="W644" s="18"/>
      <c r="X644" s="18"/>
      <c r="Y644" s="18"/>
      <c r="Z644" s="18"/>
      <c r="AA644" s="55"/>
      <c r="AB644" s="18"/>
      <c r="AC644" s="18"/>
      <c r="AD644" s="18"/>
      <c r="AE644" s="18"/>
    </row>
    <row r="645" spans="1:31" ht="12" customHeight="1">
      <c r="A645" s="55"/>
      <c r="B645" s="55"/>
      <c r="C645" s="55"/>
      <c r="D645" s="55"/>
      <c r="E645" s="55"/>
      <c r="F645" s="55"/>
      <c r="G645" s="55"/>
      <c r="H645" s="56"/>
      <c r="I645" s="55"/>
      <c r="J645" s="55"/>
      <c r="K645" s="55"/>
      <c r="L645" s="55"/>
      <c r="M645" s="55"/>
      <c r="N645" s="55"/>
      <c r="O645" s="55"/>
      <c r="P645" s="55"/>
      <c r="Q645" s="18"/>
      <c r="R645" s="18"/>
      <c r="S645" s="55"/>
      <c r="T645" s="55"/>
      <c r="U645" s="18"/>
      <c r="V645" s="18"/>
      <c r="W645" s="18"/>
      <c r="X645" s="18"/>
      <c r="Y645" s="18"/>
      <c r="Z645" s="18"/>
      <c r="AA645" s="55"/>
      <c r="AB645" s="18"/>
      <c r="AC645" s="18"/>
      <c r="AD645" s="18"/>
      <c r="AE645" s="18"/>
    </row>
    <row r="646" spans="1:31" ht="12" customHeight="1">
      <c r="A646" s="55"/>
      <c r="B646" s="55"/>
      <c r="C646" s="55"/>
      <c r="D646" s="55"/>
      <c r="E646" s="55"/>
      <c r="F646" s="55"/>
      <c r="G646" s="55"/>
      <c r="H646" s="56"/>
      <c r="I646" s="55"/>
      <c r="J646" s="55"/>
      <c r="K646" s="55"/>
      <c r="L646" s="55"/>
      <c r="M646" s="55"/>
      <c r="N646" s="55"/>
      <c r="O646" s="55"/>
      <c r="P646" s="55"/>
      <c r="Q646" s="18"/>
      <c r="R646" s="18"/>
      <c r="S646" s="55"/>
      <c r="T646" s="55"/>
      <c r="U646" s="18"/>
      <c r="V646" s="18"/>
      <c r="W646" s="18"/>
      <c r="X646" s="18"/>
      <c r="Y646" s="18"/>
      <c r="Z646" s="18"/>
      <c r="AA646" s="55"/>
      <c r="AB646" s="18"/>
      <c r="AC646" s="18"/>
      <c r="AD646" s="18"/>
      <c r="AE646" s="18"/>
    </row>
    <row r="647" spans="1:31" ht="12" customHeight="1">
      <c r="A647" s="55"/>
      <c r="B647" s="55"/>
      <c r="C647" s="55"/>
      <c r="D647" s="55"/>
      <c r="E647" s="55"/>
      <c r="F647" s="55"/>
      <c r="G647" s="55"/>
      <c r="H647" s="56"/>
      <c r="I647" s="55"/>
      <c r="J647" s="55"/>
      <c r="K647" s="55"/>
      <c r="L647" s="55"/>
      <c r="M647" s="55"/>
      <c r="N647" s="55"/>
      <c r="O647" s="55"/>
      <c r="P647" s="55"/>
      <c r="Q647" s="18"/>
      <c r="R647" s="18"/>
      <c r="S647" s="55"/>
      <c r="T647" s="55"/>
      <c r="U647" s="18"/>
      <c r="V647" s="18"/>
      <c r="W647" s="18"/>
      <c r="X647" s="18"/>
      <c r="Y647" s="18"/>
      <c r="Z647" s="18"/>
      <c r="AA647" s="55"/>
      <c r="AB647" s="18"/>
      <c r="AC647" s="18"/>
      <c r="AD647" s="18"/>
      <c r="AE647" s="18"/>
    </row>
    <row r="648" spans="1:31" ht="12" customHeight="1">
      <c r="A648" s="55"/>
      <c r="B648" s="55"/>
      <c r="C648" s="55"/>
      <c r="D648" s="55"/>
      <c r="E648" s="55"/>
      <c r="F648" s="55"/>
      <c r="G648" s="55"/>
      <c r="H648" s="56"/>
      <c r="I648" s="55"/>
      <c r="J648" s="55"/>
      <c r="K648" s="55"/>
      <c r="L648" s="55"/>
      <c r="M648" s="55"/>
      <c r="N648" s="55"/>
      <c r="O648" s="55"/>
      <c r="P648" s="55"/>
      <c r="Q648" s="18"/>
      <c r="R648" s="18"/>
      <c r="S648" s="55"/>
      <c r="T648" s="55"/>
      <c r="U648" s="18"/>
      <c r="V648" s="18"/>
      <c r="W648" s="18"/>
      <c r="X648" s="18"/>
      <c r="Y648" s="18"/>
      <c r="Z648" s="18"/>
      <c r="AA648" s="55"/>
      <c r="AB648" s="18"/>
      <c r="AC648" s="18"/>
      <c r="AD648" s="18"/>
      <c r="AE648" s="18"/>
    </row>
    <row r="649" spans="1:31" ht="12" customHeight="1">
      <c r="A649" s="55"/>
      <c r="B649" s="55"/>
      <c r="C649" s="55"/>
      <c r="D649" s="55"/>
      <c r="E649" s="55"/>
      <c r="F649" s="55"/>
      <c r="G649" s="55"/>
      <c r="H649" s="56"/>
      <c r="I649" s="55"/>
      <c r="J649" s="55"/>
      <c r="K649" s="55"/>
      <c r="L649" s="55"/>
      <c r="M649" s="55"/>
      <c r="N649" s="55"/>
      <c r="O649" s="55"/>
      <c r="P649" s="55"/>
      <c r="Q649" s="18"/>
      <c r="R649" s="18"/>
      <c r="S649" s="55"/>
      <c r="T649" s="55"/>
      <c r="U649" s="18"/>
      <c r="V649" s="18"/>
      <c r="W649" s="18"/>
      <c r="X649" s="18"/>
      <c r="Y649" s="18"/>
      <c r="Z649" s="18"/>
      <c r="AA649" s="55"/>
      <c r="AB649" s="18"/>
      <c r="AC649" s="18"/>
      <c r="AD649" s="18"/>
      <c r="AE649" s="18"/>
    </row>
    <row r="650" spans="1:31" ht="12" customHeight="1">
      <c r="A650" s="55"/>
      <c r="B650" s="55"/>
      <c r="C650" s="55"/>
      <c r="D650" s="55"/>
      <c r="E650" s="55"/>
      <c r="F650" s="55"/>
      <c r="G650" s="55"/>
      <c r="H650" s="56"/>
      <c r="I650" s="55"/>
      <c r="J650" s="55"/>
      <c r="K650" s="55"/>
      <c r="L650" s="55"/>
      <c r="M650" s="55"/>
      <c r="N650" s="55"/>
      <c r="O650" s="55"/>
      <c r="P650" s="55"/>
      <c r="Q650" s="18"/>
      <c r="R650" s="18"/>
      <c r="S650" s="55"/>
      <c r="T650" s="55"/>
      <c r="U650" s="18"/>
      <c r="V650" s="18"/>
      <c r="W650" s="18"/>
      <c r="X650" s="18"/>
      <c r="Y650" s="18"/>
      <c r="Z650" s="18"/>
      <c r="AA650" s="55"/>
      <c r="AB650" s="18"/>
      <c r="AC650" s="18"/>
      <c r="AD650" s="18"/>
      <c r="AE650" s="18"/>
    </row>
    <row r="651" spans="1:31" ht="12" customHeight="1">
      <c r="A651" s="55"/>
      <c r="B651" s="55"/>
      <c r="C651" s="55"/>
      <c r="D651" s="55"/>
      <c r="E651" s="55"/>
      <c r="F651" s="55"/>
      <c r="G651" s="55"/>
      <c r="H651" s="56"/>
      <c r="I651" s="55"/>
      <c r="J651" s="55"/>
      <c r="K651" s="55"/>
      <c r="L651" s="55"/>
      <c r="M651" s="55"/>
      <c r="N651" s="55"/>
      <c r="O651" s="55"/>
      <c r="P651" s="55"/>
      <c r="Q651" s="18"/>
      <c r="R651" s="18"/>
      <c r="S651" s="55"/>
      <c r="T651" s="55"/>
      <c r="U651" s="18"/>
      <c r="V651" s="18"/>
      <c r="W651" s="18"/>
      <c r="X651" s="18"/>
      <c r="Y651" s="18"/>
      <c r="Z651" s="18"/>
      <c r="AA651" s="55"/>
      <c r="AB651" s="18"/>
      <c r="AC651" s="18"/>
      <c r="AD651" s="18"/>
      <c r="AE651" s="18"/>
    </row>
    <row r="652" spans="1:31" ht="12" customHeight="1">
      <c r="A652" s="55"/>
      <c r="B652" s="55"/>
      <c r="C652" s="55"/>
      <c r="D652" s="55"/>
      <c r="E652" s="55"/>
      <c r="F652" s="55"/>
      <c r="G652" s="55"/>
      <c r="H652" s="56"/>
      <c r="I652" s="55"/>
      <c r="J652" s="55"/>
      <c r="K652" s="55"/>
      <c r="L652" s="55"/>
      <c r="M652" s="55"/>
      <c r="N652" s="55"/>
      <c r="O652" s="55"/>
      <c r="P652" s="55"/>
      <c r="Q652" s="18"/>
      <c r="R652" s="18"/>
      <c r="S652" s="55"/>
      <c r="T652" s="55"/>
      <c r="U652" s="18"/>
      <c r="V652" s="18"/>
      <c r="W652" s="18"/>
      <c r="X652" s="18"/>
      <c r="Y652" s="18"/>
      <c r="Z652" s="18"/>
      <c r="AA652" s="55"/>
      <c r="AB652" s="18"/>
      <c r="AC652" s="18"/>
      <c r="AD652" s="18"/>
      <c r="AE652" s="18"/>
    </row>
    <row r="653" spans="1:31" ht="12" customHeight="1">
      <c r="A653" s="55"/>
      <c r="B653" s="55"/>
      <c r="C653" s="55"/>
      <c r="D653" s="55"/>
      <c r="E653" s="55"/>
      <c r="F653" s="55"/>
      <c r="G653" s="55"/>
      <c r="H653" s="56"/>
      <c r="I653" s="55"/>
      <c r="J653" s="55"/>
      <c r="K653" s="55"/>
      <c r="L653" s="55"/>
      <c r="M653" s="55"/>
      <c r="N653" s="55"/>
      <c r="O653" s="55"/>
      <c r="P653" s="55"/>
      <c r="Q653" s="18"/>
      <c r="R653" s="18"/>
      <c r="S653" s="55"/>
      <c r="T653" s="55"/>
      <c r="U653" s="18"/>
      <c r="V653" s="18"/>
      <c r="W653" s="18"/>
      <c r="X653" s="18"/>
      <c r="Y653" s="18"/>
      <c r="Z653" s="18"/>
      <c r="AA653" s="55"/>
      <c r="AB653" s="18"/>
      <c r="AC653" s="18"/>
      <c r="AD653" s="18"/>
      <c r="AE653" s="18"/>
    </row>
    <row r="654" spans="1:31" ht="12" customHeight="1">
      <c r="A654" s="55"/>
      <c r="B654" s="55"/>
      <c r="C654" s="55"/>
      <c r="D654" s="55"/>
      <c r="E654" s="55"/>
      <c r="F654" s="55"/>
      <c r="G654" s="55"/>
      <c r="H654" s="56"/>
      <c r="I654" s="55"/>
      <c r="J654" s="55"/>
      <c r="K654" s="55"/>
      <c r="L654" s="55"/>
      <c r="M654" s="55"/>
      <c r="N654" s="55"/>
      <c r="O654" s="55"/>
      <c r="P654" s="55"/>
      <c r="Q654" s="18"/>
      <c r="R654" s="18"/>
      <c r="S654" s="55"/>
      <c r="T654" s="55"/>
      <c r="U654" s="18"/>
      <c r="V654" s="18"/>
      <c r="W654" s="18"/>
      <c r="X654" s="18"/>
      <c r="Y654" s="18"/>
      <c r="Z654" s="18"/>
      <c r="AA654" s="55"/>
      <c r="AB654" s="18"/>
      <c r="AC654" s="18"/>
      <c r="AD654" s="18"/>
      <c r="AE654" s="18"/>
    </row>
    <row r="655" spans="1:31" ht="12" customHeight="1">
      <c r="A655" s="55"/>
      <c r="B655" s="55"/>
      <c r="C655" s="55"/>
      <c r="D655" s="55"/>
      <c r="E655" s="55"/>
      <c r="F655" s="55"/>
      <c r="G655" s="55"/>
      <c r="H655" s="56"/>
      <c r="I655" s="55"/>
      <c r="J655" s="55"/>
      <c r="K655" s="55"/>
      <c r="L655" s="55"/>
      <c r="M655" s="55"/>
      <c r="N655" s="55"/>
      <c r="O655" s="55"/>
      <c r="P655" s="55"/>
      <c r="Q655" s="18"/>
      <c r="R655" s="18"/>
      <c r="S655" s="55"/>
      <c r="T655" s="55"/>
      <c r="U655" s="18"/>
      <c r="V655" s="18"/>
      <c r="W655" s="18"/>
      <c r="X655" s="18"/>
      <c r="Y655" s="18"/>
      <c r="Z655" s="18"/>
      <c r="AA655" s="55"/>
      <c r="AB655" s="18"/>
      <c r="AC655" s="18"/>
      <c r="AD655" s="18"/>
      <c r="AE655" s="18"/>
    </row>
    <row r="656" spans="1:31" ht="12" customHeight="1">
      <c r="A656" s="55"/>
      <c r="B656" s="55"/>
      <c r="C656" s="55"/>
      <c r="D656" s="55"/>
      <c r="E656" s="55"/>
      <c r="F656" s="55"/>
      <c r="G656" s="55"/>
      <c r="H656" s="56"/>
      <c r="I656" s="55"/>
      <c r="J656" s="55"/>
      <c r="K656" s="55"/>
      <c r="L656" s="55"/>
      <c r="M656" s="55"/>
      <c r="N656" s="55"/>
      <c r="O656" s="55"/>
      <c r="P656" s="55"/>
      <c r="Q656" s="18"/>
      <c r="R656" s="18"/>
      <c r="S656" s="55"/>
      <c r="T656" s="55"/>
      <c r="U656" s="18"/>
      <c r="V656" s="18"/>
      <c r="W656" s="18"/>
      <c r="X656" s="18"/>
      <c r="Y656" s="18"/>
      <c r="Z656" s="18"/>
      <c r="AA656" s="55"/>
      <c r="AB656" s="18"/>
      <c r="AC656" s="18"/>
      <c r="AD656" s="18"/>
      <c r="AE656" s="18"/>
    </row>
    <row r="657" spans="1:31" ht="12" customHeight="1">
      <c r="A657" s="55"/>
      <c r="B657" s="55"/>
      <c r="C657" s="55"/>
      <c r="D657" s="55"/>
      <c r="E657" s="55"/>
      <c r="F657" s="55"/>
      <c r="G657" s="55"/>
      <c r="H657" s="56"/>
      <c r="I657" s="55"/>
      <c r="J657" s="55"/>
      <c r="K657" s="55"/>
      <c r="L657" s="55"/>
      <c r="M657" s="55"/>
      <c r="N657" s="55"/>
      <c r="O657" s="55"/>
      <c r="P657" s="55"/>
      <c r="Q657" s="18"/>
      <c r="R657" s="18"/>
      <c r="S657" s="55"/>
      <c r="T657" s="55"/>
      <c r="U657" s="18"/>
      <c r="V657" s="18"/>
      <c r="W657" s="18"/>
      <c r="X657" s="18"/>
      <c r="Y657" s="18"/>
      <c r="Z657" s="18"/>
      <c r="AA657" s="55"/>
      <c r="AB657" s="18"/>
      <c r="AC657" s="18"/>
      <c r="AD657" s="18"/>
      <c r="AE657" s="18"/>
    </row>
    <row r="658" spans="1:31" ht="12" customHeight="1">
      <c r="A658" s="55"/>
      <c r="B658" s="55"/>
      <c r="C658" s="55"/>
      <c r="D658" s="55"/>
      <c r="E658" s="55"/>
      <c r="F658" s="55"/>
      <c r="G658" s="55"/>
      <c r="H658" s="56"/>
      <c r="I658" s="55"/>
      <c r="J658" s="55"/>
      <c r="K658" s="55"/>
      <c r="L658" s="55"/>
      <c r="M658" s="55"/>
      <c r="N658" s="55"/>
      <c r="O658" s="55"/>
      <c r="P658" s="55"/>
      <c r="Q658" s="18"/>
      <c r="R658" s="18"/>
      <c r="S658" s="55"/>
      <c r="T658" s="55"/>
      <c r="U658" s="18"/>
      <c r="V658" s="18"/>
      <c r="W658" s="18"/>
      <c r="X658" s="18"/>
      <c r="Y658" s="18"/>
      <c r="Z658" s="18"/>
      <c r="AA658" s="55"/>
      <c r="AB658" s="18"/>
      <c r="AC658" s="18"/>
      <c r="AD658" s="18"/>
      <c r="AE658" s="18"/>
    </row>
    <row r="659" spans="1:31" ht="12" customHeight="1">
      <c r="A659" s="55"/>
      <c r="B659" s="55"/>
      <c r="C659" s="55"/>
      <c r="D659" s="55"/>
      <c r="E659" s="55"/>
      <c r="F659" s="55"/>
      <c r="G659" s="55"/>
      <c r="H659" s="56"/>
      <c r="I659" s="55"/>
      <c r="J659" s="55"/>
      <c r="K659" s="55"/>
      <c r="L659" s="55"/>
      <c r="M659" s="55"/>
      <c r="N659" s="55"/>
      <c r="O659" s="55"/>
      <c r="P659" s="55"/>
      <c r="Q659" s="18"/>
      <c r="R659" s="18"/>
      <c r="S659" s="55"/>
      <c r="T659" s="55"/>
      <c r="U659" s="18"/>
      <c r="V659" s="18"/>
      <c r="W659" s="18"/>
      <c r="X659" s="18"/>
      <c r="Y659" s="18"/>
      <c r="Z659" s="18"/>
      <c r="AA659" s="55"/>
      <c r="AB659" s="18"/>
      <c r="AC659" s="18"/>
      <c r="AD659" s="18"/>
      <c r="AE659" s="18"/>
    </row>
    <row r="660" spans="1:31" ht="12" customHeight="1">
      <c r="A660" s="55"/>
      <c r="B660" s="55"/>
      <c r="C660" s="55"/>
      <c r="D660" s="55"/>
      <c r="E660" s="55"/>
      <c r="F660" s="55"/>
      <c r="G660" s="55"/>
      <c r="H660" s="56"/>
      <c r="I660" s="55"/>
      <c r="J660" s="55"/>
      <c r="K660" s="55"/>
      <c r="L660" s="55"/>
      <c r="M660" s="55"/>
      <c r="N660" s="55"/>
      <c r="O660" s="55"/>
      <c r="P660" s="55"/>
      <c r="Q660" s="18"/>
      <c r="R660" s="18"/>
      <c r="S660" s="55"/>
      <c r="T660" s="55"/>
      <c r="U660" s="18"/>
      <c r="V660" s="18"/>
      <c r="W660" s="18"/>
      <c r="X660" s="18"/>
      <c r="Y660" s="18"/>
      <c r="Z660" s="18"/>
      <c r="AA660" s="55"/>
      <c r="AB660" s="18"/>
      <c r="AC660" s="18"/>
      <c r="AD660" s="18"/>
      <c r="AE660" s="18"/>
    </row>
    <row r="661" spans="1:31" ht="12" customHeight="1">
      <c r="A661" s="55"/>
      <c r="B661" s="55"/>
      <c r="C661" s="55"/>
      <c r="D661" s="55"/>
      <c r="E661" s="55"/>
      <c r="F661" s="55"/>
      <c r="G661" s="55"/>
      <c r="H661" s="56"/>
      <c r="I661" s="55"/>
      <c r="J661" s="55"/>
      <c r="K661" s="55"/>
      <c r="L661" s="55"/>
      <c r="M661" s="55"/>
      <c r="N661" s="55"/>
      <c r="O661" s="55"/>
      <c r="P661" s="55"/>
      <c r="Q661" s="18"/>
      <c r="R661" s="18"/>
      <c r="S661" s="55"/>
      <c r="T661" s="55"/>
      <c r="U661" s="18"/>
      <c r="V661" s="18"/>
      <c r="W661" s="18"/>
      <c r="X661" s="18"/>
      <c r="Y661" s="18"/>
      <c r="Z661" s="18"/>
      <c r="AA661" s="55"/>
      <c r="AB661" s="18"/>
      <c r="AC661" s="18"/>
      <c r="AD661" s="18"/>
      <c r="AE661" s="18"/>
    </row>
    <row r="662" spans="1:31" ht="12" customHeight="1">
      <c r="A662" s="55"/>
      <c r="B662" s="55"/>
      <c r="C662" s="55"/>
      <c r="D662" s="55"/>
      <c r="E662" s="55"/>
      <c r="F662" s="55"/>
      <c r="G662" s="55"/>
      <c r="H662" s="56"/>
      <c r="I662" s="55"/>
      <c r="J662" s="55"/>
      <c r="K662" s="55"/>
      <c r="L662" s="55"/>
      <c r="M662" s="55"/>
      <c r="N662" s="55"/>
      <c r="O662" s="55"/>
      <c r="P662" s="55"/>
      <c r="Q662" s="18"/>
      <c r="R662" s="18"/>
      <c r="S662" s="55"/>
      <c r="T662" s="55"/>
      <c r="U662" s="18"/>
      <c r="V662" s="18"/>
      <c r="W662" s="18"/>
      <c r="X662" s="18"/>
      <c r="Y662" s="18"/>
      <c r="Z662" s="18"/>
      <c r="AA662" s="55"/>
      <c r="AB662" s="18"/>
      <c r="AC662" s="18"/>
      <c r="AD662" s="18"/>
      <c r="AE662" s="18"/>
    </row>
    <row r="663" spans="1:31" ht="12" customHeight="1">
      <c r="A663" s="55"/>
      <c r="B663" s="55"/>
      <c r="C663" s="55"/>
      <c r="D663" s="55"/>
      <c r="E663" s="55"/>
      <c r="F663" s="55"/>
      <c r="G663" s="55"/>
      <c r="H663" s="56"/>
      <c r="I663" s="55"/>
      <c r="J663" s="55"/>
      <c r="K663" s="55"/>
      <c r="L663" s="55"/>
      <c r="M663" s="55"/>
      <c r="N663" s="55"/>
      <c r="O663" s="55"/>
      <c r="P663" s="55"/>
      <c r="Q663" s="18"/>
      <c r="R663" s="18"/>
      <c r="S663" s="55"/>
      <c r="T663" s="55"/>
      <c r="U663" s="18"/>
      <c r="V663" s="18"/>
      <c r="W663" s="18"/>
      <c r="X663" s="18"/>
      <c r="Y663" s="18"/>
      <c r="Z663" s="18"/>
      <c r="AA663" s="55"/>
      <c r="AB663" s="18"/>
      <c r="AC663" s="18"/>
      <c r="AD663" s="18"/>
      <c r="AE663" s="18"/>
    </row>
    <row r="664" spans="1:31" ht="12" customHeight="1">
      <c r="A664" s="55"/>
      <c r="B664" s="55"/>
      <c r="C664" s="55"/>
      <c r="D664" s="55"/>
      <c r="E664" s="55"/>
      <c r="F664" s="55"/>
      <c r="G664" s="55"/>
      <c r="H664" s="56"/>
      <c r="I664" s="55"/>
      <c r="J664" s="55"/>
      <c r="K664" s="55"/>
      <c r="L664" s="55"/>
      <c r="M664" s="55"/>
      <c r="N664" s="55"/>
      <c r="O664" s="55"/>
      <c r="P664" s="55"/>
      <c r="Q664" s="18"/>
      <c r="R664" s="18"/>
      <c r="S664" s="55"/>
      <c r="T664" s="55"/>
      <c r="U664" s="18"/>
      <c r="V664" s="18"/>
      <c r="W664" s="18"/>
      <c r="X664" s="18"/>
      <c r="Y664" s="18"/>
      <c r="Z664" s="18"/>
      <c r="AA664" s="55"/>
      <c r="AB664" s="18"/>
      <c r="AC664" s="18"/>
      <c r="AD664" s="18"/>
      <c r="AE664" s="18"/>
    </row>
    <row r="665" spans="1:31" ht="12" customHeight="1">
      <c r="A665" s="55"/>
      <c r="B665" s="55"/>
      <c r="C665" s="55"/>
      <c r="D665" s="55"/>
      <c r="E665" s="55"/>
      <c r="F665" s="55"/>
      <c r="G665" s="55"/>
      <c r="H665" s="56"/>
      <c r="I665" s="55"/>
      <c r="J665" s="55"/>
      <c r="K665" s="55"/>
      <c r="L665" s="55"/>
      <c r="M665" s="55"/>
      <c r="N665" s="55"/>
      <c r="O665" s="55"/>
      <c r="P665" s="55"/>
      <c r="Q665" s="18"/>
      <c r="R665" s="18"/>
      <c r="S665" s="55"/>
      <c r="T665" s="55"/>
      <c r="U665" s="18"/>
      <c r="V665" s="18"/>
      <c r="W665" s="18"/>
      <c r="X665" s="18"/>
      <c r="Y665" s="18"/>
      <c r="Z665" s="18"/>
      <c r="AA665" s="55"/>
      <c r="AB665" s="18"/>
      <c r="AC665" s="18"/>
      <c r="AD665" s="18"/>
      <c r="AE665" s="18"/>
    </row>
    <row r="666" spans="1:31" ht="12" customHeight="1">
      <c r="A666" s="55"/>
      <c r="B666" s="55"/>
      <c r="C666" s="55"/>
      <c r="D666" s="55"/>
      <c r="E666" s="55"/>
      <c r="F666" s="55"/>
      <c r="G666" s="55"/>
      <c r="H666" s="56"/>
      <c r="I666" s="55"/>
      <c r="J666" s="55"/>
      <c r="K666" s="55"/>
      <c r="L666" s="55"/>
      <c r="M666" s="55"/>
      <c r="N666" s="55"/>
      <c r="O666" s="55"/>
      <c r="P666" s="55"/>
      <c r="Q666" s="18"/>
      <c r="R666" s="18"/>
      <c r="S666" s="55"/>
      <c r="T666" s="55"/>
      <c r="U666" s="18"/>
      <c r="V666" s="18"/>
      <c r="W666" s="18"/>
      <c r="X666" s="18"/>
      <c r="Y666" s="18"/>
      <c r="Z666" s="18"/>
      <c r="AA666" s="55"/>
      <c r="AB666" s="18"/>
      <c r="AC666" s="18"/>
      <c r="AD666" s="18"/>
      <c r="AE666" s="18"/>
    </row>
    <row r="667" spans="1:31" ht="12" customHeight="1">
      <c r="A667" s="55"/>
      <c r="B667" s="55"/>
      <c r="C667" s="55"/>
      <c r="D667" s="55"/>
      <c r="E667" s="55"/>
      <c r="F667" s="55"/>
      <c r="G667" s="55"/>
      <c r="H667" s="56"/>
      <c r="I667" s="55"/>
      <c r="J667" s="55"/>
      <c r="K667" s="55"/>
      <c r="L667" s="55"/>
      <c r="M667" s="55"/>
      <c r="N667" s="55"/>
      <c r="O667" s="55"/>
      <c r="P667" s="55"/>
      <c r="Q667" s="18"/>
      <c r="R667" s="18"/>
      <c r="S667" s="55"/>
      <c r="T667" s="55"/>
      <c r="U667" s="18"/>
      <c r="V667" s="18"/>
      <c r="W667" s="18"/>
      <c r="X667" s="18"/>
      <c r="Y667" s="18"/>
      <c r="Z667" s="18"/>
      <c r="AA667" s="55"/>
      <c r="AB667" s="18"/>
      <c r="AC667" s="18"/>
      <c r="AD667" s="18"/>
      <c r="AE667" s="18"/>
    </row>
    <row r="668" spans="1:31" ht="12" customHeight="1">
      <c r="A668" s="55"/>
      <c r="B668" s="55"/>
      <c r="C668" s="55"/>
      <c r="D668" s="55"/>
      <c r="E668" s="55"/>
      <c r="F668" s="55"/>
      <c r="G668" s="55"/>
      <c r="H668" s="56"/>
      <c r="I668" s="55"/>
      <c r="J668" s="55"/>
      <c r="K668" s="55"/>
      <c r="L668" s="55"/>
      <c r="M668" s="55"/>
      <c r="N668" s="55"/>
      <c r="O668" s="55"/>
      <c r="P668" s="55"/>
      <c r="Q668" s="18"/>
      <c r="R668" s="18"/>
      <c r="S668" s="55"/>
      <c r="T668" s="55"/>
      <c r="U668" s="18"/>
      <c r="V668" s="18"/>
      <c r="W668" s="18"/>
      <c r="X668" s="18"/>
      <c r="Y668" s="18"/>
      <c r="Z668" s="18"/>
      <c r="AA668" s="55"/>
      <c r="AB668" s="18"/>
      <c r="AC668" s="18"/>
      <c r="AD668" s="18"/>
      <c r="AE668" s="18"/>
    </row>
    <row r="669" spans="1:31" ht="12" customHeight="1">
      <c r="A669" s="55"/>
      <c r="B669" s="55"/>
      <c r="C669" s="55"/>
      <c r="D669" s="55"/>
      <c r="E669" s="55"/>
      <c r="F669" s="55"/>
      <c r="G669" s="55"/>
      <c r="H669" s="56"/>
      <c r="I669" s="55"/>
      <c r="J669" s="55"/>
      <c r="K669" s="55"/>
      <c r="L669" s="55"/>
      <c r="M669" s="55"/>
      <c r="N669" s="55"/>
      <c r="O669" s="55"/>
      <c r="P669" s="55"/>
      <c r="Q669" s="18"/>
      <c r="R669" s="18"/>
      <c r="S669" s="55"/>
      <c r="T669" s="55"/>
      <c r="U669" s="18"/>
      <c r="V669" s="18"/>
      <c r="W669" s="18"/>
      <c r="X669" s="18"/>
      <c r="Y669" s="18"/>
      <c r="Z669" s="18"/>
      <c r="AA669" s="55"/>
      <c r="AB669" s="18"/>
      <c r="AC669" s="18"/>
      <c r="AD669" s="18"/>
      <c r="AE669" s="18"/>
    </row>
    <row r="670" spans="1:31" ht="12" customHeight="1">
      <c r="A670" s="55"/>
      <c r="B670" s="55"/>
      <c r="C670" s="55"/>
      <c r="D670" s="55"/>
      <c r="E670" s="55"/>
      <c r="F670" s="55"/>
      <c r="G670" s="55"/>
      <c r="H670" s="56"/>
      <c r="I670" s="55"/>
      <c r="J670" s="55"/>
      <c r="K670" s="55"/>
      <c r="L670" s="55"/>
      <c r="M670" s="55"/>
      <c r="N670" s="55"/>
      <c r="O670" s="55"/>
      <c r="P670" s="55"/>
      <c r="Q670" s="18"/>
      <c r="R670" s="18"/>
      <c r="S670" s="55"/>
      <c r="T670" s="55"/>
      <c r="U670" s="18"/>
      <c r="V670" s="18"/>
      <c r="W670" s="18"/>
      <c r="X670" s="18"/>
      <c r="Y670" s="18"/>
      <c r="Z670" s="18"/>
      <c r="AA670" s="55"/>
      <c r="AB670" s="18"/>
      <c r="AC670" s="18"/>
      <c r="AD670" s="18"/>
      <c r="AE670" s="18"/>
    </row>
    <row r="671" spans="1:31" ht="12" customHeight="1">
      <c r="A671" s="55"/>
      <c r="B671" s="55"/>
      <c r="C671" s="55"/>
      <c r="D671" s="55"/>
      <c r="E671" s="55"/>
      <c r="F671" s="55"/>
      <c r="G671" s="55"/>
      <c r="H671" s="56"/>
      <c r="I671" s="55"/>
      <c r="J671" s="55"/>
      <c r="K671" s="55"/>
      <c r="L671" s="55"/>
      <c r="M671" s="55"/>
      <c r="N671" s="55"/>
      <c r="O671" s="55"/>
      <c r="P671" s="55"/>
      <c r="Q671" s="18"/>
      <c r="R671" s="18"/>
      <c r="S671" s="55"/>
      <c r="T671" s="55"/>
      <c r="U671" s="18"/>
      <c r="V671" s="18"/>
      <c r="W671" s="18"/>
      <c r="X671" s="18"/>
      <c r="Y671" s="18"/>
      <c r="Z671" s="18"/>
      <c r="AA671" s="55"/>
      <c r="AB671" s="18"/>
      <c r="AC671" s="18"/>
      <c r="AD671" s="18"/>
      <c r="AE671" s="18"/>
    </row>
    <row r="672" spans="1:31" ht="12" customHeight="1">
      <c r="A672" s="55"/>
      <c r="B672" s="55"/>
      <c r="C672" s="55"/>
      <c r="D672" s="55"/>
      <c r="E672" s="55"/>
      <c r="F672" s="55"/>
      <c r="G672" s="55"/>
      <c r="H672" s="56"/>
      <c r="I672" s="55"/>
      <c r="J672" s="55"/>
      <c r="K672" s="55"/>
      <c r="L672" s="55"/>
      <c r="M672" s="55"/>
      <c r="N672" s="55"/>
      <c r="O672" s="55"/>
      <c r="P672" s="55"/>
      <c r="Q672" s="18"/>
      <c r="R672" s="18"/>
      <c r="S672" s="55"/>
      <c r="T672" s="55"/>
      <c r="U672" s="18"/>
      <c r="V672" s="18"/>
      <c r="W672" s="18"/>
      <c r="X672" s="18"/>
      <c r="Y672" s="18"/>
      <c r="Z672" s="18"/>
      <c r="AA672" s="55"/>
      <c r="AB672" s="18"/>
      <c r="AC672" s="18"/>
      <c r="AD672" s="18"/>
      <c r="AE672" s="18"/>
    </row>
    <row r="673" spans="1:31" ht="12" customHeight="1">
      <c r="A673" s="55"/>
      <c r="B673" s="55"/>
      <c r="C673" s="55"/>
      <c r="D673" s="55"/>
      <c r="E673" s="55"/>
      <c r="F673" s="55"/>
      <c r="G673" s="55"/>
      <c r="H673" s="56"/>
      <c r="I673" s="55"/>
      <c r="J673" s="55"/>
      <c r="K673" s="55"/>
      <c r="L673" s="55"/>
      <c r="M673" s="55"/>
      <c r="N673" s="55"/>
      <c r="O673" s="55"/>
      <c r="P673" s="55"/>
      <c r="Q673" s="18"/>
      <c r="R673" s="18"/>
      <c r="S673" s="55"/>
      <c r="T673" s="55"/>
      <c r="U673" s="18"/>
      <c r="V673" s="18"/>
      <c r="W673" s="18"/>
      <c r="X673" s="18"/>
      <c r="Y673" s="18"/>
      <c r="Z673" s="18"/>
      <c r="AA673" s="55"/>
      <c r="AB673" s="18"/>
      <c r="AC673" s="18"/>
      <c r="AD673" s="18"/>
      <c r="AE673" s="18"/>
    </row>
    <row r="674" spans="1:31" ht="12" customHeight="1">
      <c r="A674" s="55"/>
      <c r="B674" s="55"/>
      <c r="C674" s="55"/>
      <c r="D674" s="55"/>
      <c r="E674" s="55"/>
      <c r="F674" s="55"/>
      <c r="G674" s="55"/>
      <c r="H674" s="56"/>
      <c r="I674" s="55"/>
      <c r="J674" s="55"/>
      <c r="K674" s="55"/>
      <c r="L674" s="55"/>
      <c r="M674" s="55"/>
      <c r="N674" s="55"/>
      <c r="O674" s="55"/>
      <c r="P674" s="55"/>
      <c r="Q674" s="18"/>
      <c r="R674" s="18"/>
      <c r="S674" s="55"/>
      <c r="T674" s="55"/>
      <c r="U674" s="18"/>
      <c r="V674" s="18"/>
      <c r="W674" s="18"/>
      <c r="X674" s="18"/>
      <c r="Y674" s="18"/>
      <c r="Z674" s="18"/>
      <c r="AA674" s="55"/>
      <c r="AB674" s="18"/>
      <c r="AC674" s="18"/>
      <c r="AD674" s="18"/>
      <c r="AE674" s="18"/>
    </row>
    <row r="675" spans="1:31" ht="12" customHeight="1">
      <c r="A675" s="55"/>
      <c r="B675" s="55"/>
      <c r="C675" s="55"/>
      <c r="D675" s="55"/>
      <c r="E675" s="55"/>
      <c r="F675" s="55"/>
      <c r="G675" s="55"/>
      <c r="H675" s="56"/>
      <c r="I675" s="55"/>
      <c r="J675" s="55"/>
      <c r="K675" s="55"/>
      <c r="L675" s="55"/>
      <c r="M675" s="55"/>
      <c r="N675" s="55"/>
      <c r="O675" s="55"/>
      <c r="P675" s="55"/>
      <c r="Q675" s="18"/>
      <c r="R675" s="18"/>
      <c r="S675" s="55"/>
      <c r="T675" s="55"/>
      <c r="U675" s="18"/>
      <c r="V675" s="18"/>
      <c r="W675" s="18"/>
      <c r="X675" s="18"/>
      <c r="Y675" s="18"/>
      <c r="Z675" s="18"/>
      <c r="AA675" s="55"/>
      <c r="AB675" s="18"/>
      <c r="AC675" s="18"/>
      <c r="AD675" s="18"/>
      <c r="AE675" s="18"/>
    </row>
    <row r="676" spans="1:31" ht="12" customHeight="1">
      <c r="A676" s="55"/>
      <c r="B676" s="55"/>
      <c r="C676" s="55"/>
      <c r="D676" s="55"/>
      <c r="E676" s="55"/>
      <c r="F676" s="55"/>
      <c r="G676" s="55"/>
      <c r="H676" s="56"/>
      <c r="I676" s="55"/>
      <c r="J676" s="55"/>
      <c r="K676" s="55"/>
      <c r="L676" s="55"/>
      <c r="M676" s="55"/>
      <c r="N676" s="55"/>
      <c r="O676" s="55"/>
      <c r="P676" s="55"/>
      <c r="Q676" s="18"/>
      <c r="R676" s="18"/>
      <c r="S676" s="55"/>
      <c r="T676" s="55"/>
      <c r="U676" s="18"/>
      <c r="V676" s="18"/>
      <c r="W676" s="18"/>
      <c r="X676" s="18"/>
      <c r="Y676" s="18"/>
      <c r="Z676" s="18"/>
      <c r="AA676" s="55"/>
      <c r="AB676" s="18"/>
      <c r="AC676" s="18"/>
      <c r="AD676" s="18"/>
      <c r="AE676" s="18"/>
    </row>
    <row r="677" spans="1:31" ht="12" customHeight="1">
      <c r="A677" s="55"/>
      <c r="B677" s="55"/>
      <c r="C677" s="55"/>
      <c r="D677" s="55"/>
      <c r="E677" s="55"/>
      <c r="F677" s="55"/>
      <c r="G677" s="55"/>
      <c r="H677" s="56"/>
      <c r="I677" s="55"/>
      <c r="J677" s="55"/>
      <c r="K677" s="55"/>
      <c r="L677" s="55"/>
      <c r="M677" s="55"/>
      <c r="N677" s="55"/>
      <c r="O677" s="55"/>
      <c r="P677" s="55"/>
      <c r="Q677" s="18"/>
      <c r="R677" s="18"/>
      <c r="S677" s="55"/>
      <c r="T677" s="55"/>
      <c r="U677" s="18"/>
      <c r="V677" s="18"/>
      <c r="W677" s="18"/>
      <c r="X677" s="18"/>
      <c r="Y677" s="18"/>
      <c r="Z677" s="18"/>
      <c r="AA677" s="55"/>
      <c r="AB677" s="18"/>
      <c r="AC677" s="18"/>
      <c r="AD677" s="18"/>
      <c r="AE677" s="18"/>
    </row>
    <row r="678" spans="1:31" ht="12" customHeight="1">
      <c r="A678" s="55"/>
      <c r="B678" s="55"/>
      <c r="C678" s="55"/>
      <c r="D678" s="55"/>
      <c r="E678" s="55"/>
      <c r="F678" s="55"/>
      <c r="G678" s="55"/>
      <c r="H678" s="56"/>
      <c r="I678" s="55"/>
      <c r="J678" s="55"/>
      <c r="K678" s="55"/>
      <c r="L678" s="55"/>
      <c r="M678" s="55"/>
      <c r="N678" s="55"/>
      <c r="O678" s="55"/>
      <c r="P678" s="55"/>
      <c r="Q678" s="18"/>
      <c r="R678" s="18"/>
      <c r="S678" s="55"/>
      <c r="T678" s="55"/>
      <c r="U678" s="18"/>
      <c r="V678" s="18"/>
      <c r="W678" s="18"/>
      <c r="X678" s="18"/>
      <c r="Y678" s="18"/>
      <c r="Z678" s="18"/>
      <c r="AA678" s="55"/>
      <c r="AB678" s="18"/>
      <c r="AC678" s="18"/>
      <c r="AD678" s="18"/>
      <c r="AE678" s="18"/>
    </row>
    <row r="679" spans="1:31" ht="12" customHeight="1">
      <c r="A679" s="55"/>
      <c r="B679" s="55"/>
      <c r="C679" s="55"/>
      <c r="D679" s="55"/>
      <c r="E679" s="55"/>
      <c r="F679" s="55"/>
      <c r="G679" s="55"/>
      <c r="H679" s="56"/>
      <c r="I679" s="55"/>
      <c r="J679" s="55"/>
      <c r="K679" s="55"/>
      <c r="L679" s="55"/>
      <c r="M679" s="55"/>
      <c r="N679" s="55"/>
      <c r="O679" s="55"/>
      <c r="P679" s="55"/>
      <c r="Q679" s="18"/>
      <c r="R679" s="18"/>
      <c r="S679" s="55"/>
      <c r="T679" s="55"/>
      <c r="U679" s="18"/>
      <c r="V679" s="18"/>
      <c r="W679" s="18"/>
      <c r="X679" s="18"/>
      <c r="Y679" s="18"/>
      <c r="Z679" s="18"/>
      <c r="AA679" s="55"/>
      <c r="AB679" s="18"/>
      <c r="AC679" s="18"/>
      <c r="AD679" s="18"/>
      <c r="AE679" s="18"/>
    </row>
    <row r="680" spans="1:31" ht="12" customHeight="1">
      <c r="A680" s="55"/>
      <c r="B680" s="55"/>
      <c r="C680" s="55"/>
      <c r="D680" s="55"/>
      <c r="E680" s="55"/>
      <c r="F680" s="55"/>
      <c r="G680" s="55"/>
      <c r="H680" s="56"/>
      <c r="I680" s="55"/>
      <c r="J680" s="55"/>
      <c r="K680" s="55"/>
      <c r="L680" s="55"/>
      <c r="M680" s="55"/>
      <c r="N680" s="55"/>
      <c r="O680" s="55"/>
      <c r="P680" s="55"/>
      <c r="Q680" s="18"/>
      <c r="R680" s="18"/>
      <c r="S680" s="55"/>
      <c r="T680" s="55"/>
      <c r="U680" s="18"/>
      <c r="V680" s="18"/>
      <c r="W680" s="18"/>
      <c r="X680" s="18"/>
      <c r="Y680" s="18"/>
      <c r="Z680" s="18"/>
      <c r="AA680" s="55"/>
      <c r="AB680" s="18"/>
      <c r="AC680" s="18"/>
      <c r="AD680" s="18"/>
      <c r="AE680" s="18"/>
    </row>
    <row r="681" spans="1:31" ht="12" customHeight="1">
      <c r="A681" s="55"/>
      <c r="B681" s="55"/>
      <c r="C681" s="55"/>
      <c r="D681" s="55"/>
      <c r="E681" s="55"/>
      <c r="F681" s="55"/>
      <c r="G681" s="55"/>
      <c r="H681" s="56"/>
      <c r="I681" s="55"/>
      <c r="J681" s="55"/>
      <c r="K681" s="55"/>
      <c r="L681" s="55"/>
      <c r="M681" s="55"/>
      <c r="N681" s="55"/>
      <c r="O681" s="55"/>
      <c r="P681" s="55"/>
      <c r="Q681" s="18"/>
      <c r="R681" s="18"/>
      <c r="S681" s="55"/>
      <c r="T681" s="55"/>
      <c r="U681" s="18"/>
      <c r="V681" s="18"/>
      <c r="W681" s="18"/>
      <c r="X681" s="18"/>
      <c r="Y681" s="18"/>
      <c r="Z681" s="18"/>
      <c r="AA681" s="55"/>
      <c r="AB681" s="18"/>
      <c r="AC681" s="18"/>
      <c r="AD681" s="18"/>
      <c r="AE681" s="18"/>
    </row>
    <row r="682" spans="1:31" ht="12" customHeight="1">
      <c r="A682" s="55"/>
      <c r="B682" s="55"/>
      <c r="C682" s="55"/>
      <c r="D682" s="55"/>
      <c r="E682" s="55"/>
      <c r="F682" s="55"/>
      <c r="G682" s="55"/>
      <c r="H682" s="56"/>
      <c r="I682" s="55"/>
      <c r="J682" s="55"/>
      <c r="K682" s="55"/>
      <c r="L682" s="55"/>
      <c r="M682" s="55"/>
      <c r="N682" s="55"/>
      <c r="O682" s="55"/>
      <c r="P682" s="55"/>
      <c r="Q682" s="18"/>
      <c r="R682" s="18"/>
      <c r="S682" s="55"/>
      <c r="T682" s="55"/>
      <c r="U682" s="18"/>
      <c r="V682" s="18"/>
      <c r="W682" s="18"/>
      <c r="X682" s="18"/>
      <c r="Y682" s="18"/>
      <c r="Z682" s="18"/>
      <c r="AA682" s="55"/>
      <c r="AB682" s="18"/>
      <c r="AC682" s="18"/>
      <c r="AD682" s="18"/>
      <c r="AE682" s="18"/>
    </row>
    <row r="683" spans="1:31" ht="12" customHeight="1">
      <c r="A683" s="55"/>
      <c r="B683" s="55"/>
      <c r="C683" s="55"/>
      <c r="D683" s="55"/>
      <c r="E683" s="55"/>
      <c r="F683" s="55"/>
      <c r="G683" s="55"/>
      <c r="H683" s="56"/>
      <c r="I683" s="55"/>
      <c r="J683" s="55"/>
      <c r="K683" s="55"/>
      <c r="L683" s="55"/>
      <c r="M683" s="55"/>
      <c r="N683" s="55"/>
      <c r="O683" s="55"/>
      <c r="P683" s="55"/>
      <c r="Q683" s="18"/>
      <c r="R683" s="18"/>
      <c r="S683" s="55"/>
      <c r="T683" s="55"/>
      <c r="U683" s="18"/>
      <c r="V683" s="18"/>
      <c r="W683" s="18"/>
      <c r="X683" s="18"/>
      <c r="Y683" s="18"/>
      <c r="Z683" s="18"/>
      <c r="AA683" s="55"/>
      <c r="AB683" s="18"/>
      <c r="AC683" s="18"/>
      <c r="AD683" s="18"/>
      <c r="AE683" s="18"/>
    </row>
    <row r="684" spans="1:31" ht="12" customHeight="1">
      <c r="A684" s="55"/>
      <c r="B684" s="55"/>
      <c r="C684" s="55"/>
      <c r="D684" s="55"/>
      <c r="E684" s="55"/>
      <c r="F684" s="55"/>
      <c r="G684" s="55"/>
      <c r="H684" s="56"/>
      <c r="I684" s="55"/>
      <c r="J684" s="55"/>
      <c r="K684" s="55"/>
      <c r="L684" s="55"/>
      <c r="M684" s="55"/>
      <c r="N684" s="55"/>
      <c r="O684" s="55"/>
      <c r="P684" s="55"/>
      <c r="Q684" s="18"/>
      <c r="R684" s="18"/>
      <c r="S684" s="55"/>
      <c r="T684" s="55"/>
      <c r="U684" s="18"/>
      <c r="V684" s="18"/>
      <c r="W684" s="18"/>
      <c r="X684" s="18"/>
      <c r="Y684" s="18"/>
      <c r="Z684" s="18"/>
      <c r="AA684" s="55"/>
      <c r="AB684" s="18"/>
      <c r="AC684" s="18"/>
      <c r="AD684" s="18"/>
      <c r="AE684" s="18"/>
    </row>
    <row r="685" spans="1:31" ht="12" customHeight="1">
      <c r="A685" s="55"/>
      <c r="B685" s="55"/>
      <c r="C685" s="55"/>
      <c r="D685" s="55"/>
      <c r="E685" s="55"/>
      <c r="F685" s="55"/>
      <c r="G685" s="55"/>
      <c r="H685" s="56"/>
      <c r="I685" s="55"/>
      <c r="J685" s="55"/>
      <c r="K685" s="55"/>
      <c r="L685" s="55"/>
      <c r="M685" s="55"/>
      <c r="N685" s="55"/>
      <c r="O685" s="55"/>
      <c r="P685" s="55"/>
      <c r="Q685" s="18"/>
      <c r="R685" s="18"/>
      <c r="S685" s="55"/>
      <c r="T685" s="55"/>
      <c r="U685" s="18"/>
      <c r="V685" s="18"/>
      <c r="W685" s="18"/>
      <c r="X685" s="18"/>
      <c r="Y685" s="18"/>
      <c r="Z685" s="18"/>
      <c r="AA685" s="55"/>
      <c r="AB685" s="18"/>
      <c r="AC685" s="18"/>
      <c r="AD685" s="18"/>
      <c r="AE685" s="18"/>
    </row>
    <row r="686" spans="1:31" ht="12" customHeight="1">
      <c r="A686" s="55"/>
      <c r="B686" s="55"/>
      <c r="C686" s="55"/>
      <c r="D686" s="55"/>
      <c r="E686" s="55"/>
      <c r="F686" s="55"/>
      <c r="G686" s="55"/>
      <c r="H686" s="56"/>
      <c r="I686" s="55"/>
      <c r="J686" s="55"/>
      <c r="K686" s="55"/>
      <c r="L686" s="55"/>
      <c r="M686" s="55"/>
      <c r="N686" s="55"/>
      <c r="O686" s="55"/>
      <c r="P686" s="55"/>
      <c r="Q686" s="18"/>
      <c r="R686" s="18"/>
      <c r="S686" s="55"/>
      <c r="T686" s="55"/>
      <c r="U686" s="18"/>
      <c r="V686" s="18"/>
      <c r="W686" s="18"/>
      <c r="X686" s="18"/>
      <c r="Y686" s="18"/>
      <c r="Z686" s="18"/>
      <c r="AA686" s="55"/>
      <c r="AB686" s="18"/>
      <c r="AC686" s="18"/>
      <c r="AD686" s="18"/>
      <c r="AE686" s="18"/>
    </row>
    <row r="687" spans="1:31" ht="12" customHeight="1">
      <c r="A687" s="55"/>
      <c r="B687" s="55"/>
      <c r="C687" s="55"/>
      <c r="D687" s="55"/>
      <c r="E687" s="55"/>
      <c r="F687" s="55"/>
      <c r="G687" s="55"/>
      <c r="H687" s="56"/>
      <c r="I687" s="55"/>
      <c r="J687" s="55"/>
      <c r="K687" s="55"/>
      <c r="L687" s="55"/>
      <c r="M687" s="55"/>
      <c r="N687" s="55"/>
      <c r="O687" s="55"/>
      <c r="P687" s="55"/>
      <c r="Q687" s="18"/>
      <c r="R687" s="18"/>
      <c r="S687" s="55"/>
      <c r="T687" s="55"/>
      <c r="U687" s="18"/>
      <c r="V687" s="18"/>
      <c r="W687" s="18"/>
      <c r="X687" s="18"/>
      <c r="Y687" s="18"/>
      <c r="Z687" s="18"/>
      <c r="AA687" s="55"/>
      <c r="AB687" s="18"/>
      <c r="AC687" s="18"/>
      <c r="AD687" s="18"/>
      <c r="AE687" s="18"/>
    </row>
    <row r="688" spans="1:31" ht="12" customHeight="1">
      <c r="A688" s="55"/>
      <c r="B688" s="55"/>
      <c r="C688" s="55"/>
      <c r="D688" s="55"/>
      <c r="E688" s="55"/>
      <c r="F688" s="55"/>
      <c r="G688" s="55"/>
      <c r="H688" s="56"/>
      <c r="I688" s="55"/>
      <c r="J688" s="55"/>
      <c r="K688" s="55"/>
      <c r="L688" s="55"/>
      <c r="M688" s="55"/>
      <c r="N688" s="55"/>
      <c r="O688" s="55"/>
      <c r="P688" s="55"/>
      <c r="Q688" s="18"/>
      <c r="R688" s="18"/>
      <c r="S688" s="55"/>
      <c r="T688" s="55"/>
      <c r="U688" s="18"/>
      <c r="V688" s="18"/>
      <c r="W688" s="18"/>
      <c r="X688" s="18"/>
      <c r="Y688" s="18"/>
      <c r="Z688" s="18"/>
      <c r="AA688" s="55"/>
      <c r="AB688" s="18"/>
      <c r="AC688" s="18"/>
      <c r="AD688" s="18"/>
      <c r="AE688" s="18"/>
    </row>
    <row r="689" spans="1:31" ht="12" customHeight="1">
      <c r="A689" s="55"/>
      <c r="B689" s="55"/>
      <c r="C689" s="55"/>
      <c r="D689" s="55"/>
      <c r="E689" s="55"/>
      <c r="F689" s="55"/>
      <c r="G689" s="55"/>
      <c r="H689" s="56"/>
      <c r="I689" s="55"/>
      <c r="J689" s="55"/>
      <c r="K689" s="55"/>
      <c r="L689" s="55"/>
      <c r="M689" s="55"/>
      <c r="N689" s="55"/>
      <c r="O689" s="55"/>
      <c r="P689" s="55"/>
      <c r="Q689" s="18"/>
      <c r="R689" s="18"/>
      <c r="S689" s="55"/>
      <c r="T689" s="55"/>
      <c r="U689" s="18"/>
      <c r="V689" s="18"/>
      <c r="W689" s="18"/>
      <c r="X689" s="18"/>
      <c r="Y689" s="18"/>
      <c r="Z689" s="18"/>
      <c r="AA689" s="55"/>
      <c r="AB689" s="18"/>
      <c r="AC689" s="18"/>
      <c r="AD689" s="18"/>
      <c r="AE689" s="18"/>
    </row>
    <row r="690" spans="1:31" ht="12" customHeight="1">
      <c r="A690" s="55"/>
      <c r="B690" s="55"/>
      <c r="C690" s="55"/>
      <c r="D690" s="55"/>
      <c r="E690" s="55"/>
      <c r="F690" s="55"/>
      <c r="G690" s="55"/>
      <c r="H690" s="56"/>
      <c r="I690" s="55"/>
      <c r="J690" s="55"/>
      <c r="K690" s="55"/>
      <c r="L690" s="55"/>
      <c r="M690" s="55"/>
      <c r="N690" s="55"/>
      <c r="O690" s="55"/>
      <c r="P690" s="55"/>
      <c r="Q690" s="18"/>
      <c r="R690" s="18"/>
      <c r="S690" s="55"/>
      <c r="T690" s="55"/>
      <c r="U690" s="18"/>
      <c r="V690" s="18"/>
      <c r="W690" s="18"/>
      <c r="X690" s="18"/>
      <c r="Y690" s="18"/>
      <c r="Z690" s="18"/>
      <c r="AA690" s="55"/>
      <c r="AB690" s="18"/>
      <c r="AC690" s="18"/>
      <c r="AD690" s="18"/>
      <c r="AE690" s="18"/>
    </row>
    <row r="691" spans="1:31" ht="12" customHeight="1">
      <c r="A691" s="55"/>
      <c r="B691" s="55"/>
      <c r="C691" s="55"/>
      <c r="D691" s="55"/>
      <c r="E691" s="55"/>
      <c r="F691" s="55"/>
      <c r="G691" s="55"/>
      <c r="H691" s="56"/>
      <c r="I691" s="55"/>
      <c r="J691" s="55"/>
      <c r="K691" s="55"/>
      <c r="L691" s="55"/>
      <c r="M691" s="55"/>
      <c r="N691" s="55"/>
      <c r="O691" s="55"/>
      <c r="P691" s="55"/>
      <c r="Q691" s="18"/>
      <c r="R691" s="18"/>
      <c r="S691" s="55"/>
      <c r="T691" s="55"/>
      <c r="U691" s="18"/>
      <c r="V691" s="18"/>
      <c r="W691" s="18"/>
      <c r="X691" s="18"/>
      <c r="Y691" s="18"/>
      <c r="Z691" s="18"/>
      <c r="AA691" s="55"/>
      <c r="AB691" s="18"/>
      <c r="AC691" s="18"/>
      <c r="AD691" s="18"/>
      <c r="AE691" s="18"/>
    </row>
    <row r="692" spans="1:31" ht="12" customHeight="1">
      <c r="A692" s="55"/>
      <c r="B692" s="55"/>
      <c r="C692" s="55"/>
      <c r="D692" s="55"/>
      <c r="E692" s="55"/>
      <c r="F692" s="55"/>
      <c r="G692" s="55"/>
      <c r="H692" s="56"/>
      <c r="I692" s="55"/>
      <c r="J692" s="55"/>
      <c r="K692" s="55"/>
      <c r="L692" s="55"/>
      <c r="M692" s="55"/>
      <c r="N692" s="55"/>
      <c r="O692" s="55"/>
      <c r="P692" s="55"/>
      <c r="Q692" s="18"/>
      <c r="R692" s="18"/>
      <c r="S692" s="55"/>
      <c r="T692" s="55"/>
      <c r="U692" s="18"/>
      <c r="V692" s="18"/>
      <c r="W692" s="18"/>
      <c r="X692" s="18"/>
      <c r="Y692" s="18"/>
      <c r="Z692" s="18"/>
      <c r="AA692" s="55"/>
      <c r="AB692" s="18"/>
      <c r="AC692" s="18"/>
      <c r="AD692" s="18"/>
      <c r="AE692" s="18"/>
    </row>
    <row r="693" spans="1:31" ht="12" customHeight="1">
      <c r="A693" s="55"/>
      <c r="B693" s="55"/>
      <c r="C693" s="55"/>
      <c r="D693" s="55"/>
      <c r="E693" s="55"/>
      <c r="F693" s="55"/>
      <c r="G693" s="55"/>
      <c r="H693" s="56"/>
      <c r="I693" s="55"/>
      <c r="J693" s="55"/>
      <c r="K693" s="55"/>
      <c r="L693" s="55"/>
      <c r="M693" s="55"/>
      <c r="N693" s="55"/>
      <c r="O693" s="55"/>
      <c r="P693" s="55"/>
      <c r="Q693" s="18"/>
      <c r="R693" s="18"/>
      <c r="S693" s="55"/>
      <c r="T693" s="55"/>
      <c r="U693" s="18"/>
      <c r="V693" s="18"/>
      <c r="W693" s="18"/>
      <c r="X693" s="18"/>
      <c r="Y693" s="18"/>
      <c r="Z693" s="18"/>
      <c r="AA693" s="55"/>
      <c r="AB693" s="18"/>
      <c r="AC693" s="18"/>
      <c r="AD693" s="18"/>
      <c r="AE693" s="18"/>
    </row>
    <row r="694" spans="1:31" ht="12" customHeight="1">
      <c r="A694" s="55"/>
      <c r="B694" s="55"/>
      <c r="C694" s="55"/>
      <c r="D694" s="55"/>
      <c r="E694" s="55"/>
      <c r="F694" s="55"/>
      <c r="G694" s="55"/>
      <c r="H694" s="56"/>
      <c r="I694" s="55"/>
      <c r="J694" s="55"/>
      <c r="K694" s="55"/>
      <c r="L694" s="55"/>
      <c r="M694" s="55"/>
      <c r="N694" s="55"/>
      <c r="O694" s="55"/>
      <c r="P694" s="55"/>
      <c r="Q694" s="18"/>
      <c r="R694" s="18"/>
      <c r="S694" s="55"/>
      <c r="T694" s="55"/>
      <c r="U694" s="18"/>
      <c r="V694" s="18"/>
      <c r="W694" s="18"/>
      <c r="X694" s="18"/>
      <c r="Y694" s="18"/>
      <c r="Z694" s="18"/>
      <c r="AA694" s="55"/>
      <c r="AB694" s="18"/>
      <c r="AC694" s="18"/>
      <c r="AD694" s="18"/>
      <c r="AE694" s="18"/>
    </row>
    <row r="695" spans="1:31" ht="12" customHeight="1">
      <c r="A695" s="55"/>
      <c r="B695" s="55"/>
      <c r="C695" s="55"/>
      <c r="D695" s="55"/>
      <c r="E695" s="55"/>
      <c r="F695" s="55"/>
      <c r="G695" s="55"/>
      <c r="H695" s="56"/>
      <c r="I695" s="55"/>
      <c r="J695" s="55"/>
      <c r="K695" s="55"/>
      <c r="L695" s="55"/>
      <c r="M695" s="55"/>
      <c r="N695" s="55"/>
      <c r="O695" s="55"/>
      <c r="P695" s="55"/>
      <c r="Q695" s="18"/>
      <c r="R695" s="18"/>
      <c r="S695" s="55"/>
      <c r="T695" s="55"/>
      <c r="U695" s="18"/>
      <c r="V695" s="18"/>
      <c r="W695" s="18"/>
      <c r="X695" s="18"/>
      <c r="Y695" s="18"/>
      <c r="Z695" s="18"/>
      <c r="AA695" s="55"/>
      <c r="AB695" s="18"/>
      <c r="AC695" s="18"/>
      <c r="AD695" s="18"/>
      <c r="AE695" s="18"/>
    </row>
    <row r="696" spans="1:31" ht="12" customHeight="1">
      <c r="A696" s="55"/>
      <c r="B696" s="55"/>
      <c r="C696" s="55"/>
      <c r="D696" s="55"/>
      <c r="E696" s="55"/>
      <c r="F696" s="55"/>
      <c r="G696" s="55"/>
      <c r="H696" s="56"/>
      <c r="I696" s="55"/>
      <c r="J696" s="55"/>
      <c r="K696" s="55"/>
      <c r="L696" s="55"/>
      <c r="M696" s="55"/>
      <c r="N696" s="55"/>
      <c r="O696" s="55"/>
      <c r="P696" s="55"/>
      <c r="Q696" s="18"/>
      <c r="R696" s="18"/>
      <c r="S696" s="55"/>
      <c r="T696" s="55"/>
      <c r="U696" s="18"/>
      <c r="V696" s="18"/>
      <c r="W696" s="18"/>
      <c r="X696" s="18"/>
      <c r="Y696" s="18"/>
      <c r="Z696" s="18"/>
      <c r="AA696" s="55"/>
      <c r="AB696" s="18"/>
      <c r="AC696" s="18"/>
      <c r="AD696" s="18"/>
      <c r="AE696" s="18"/>
    </row>
    <row r="697" spans="1:31" ht="12" customHeight="1">
      <c r="A697" s="55"/>
      <c r="B697" s="55"/>
      <c r="C697" s="55"/>
      <c r="D697" s="55"/>
      <c r="E697" s="55"/>
      <c r="F697" s="55"/>
      <c r="G697" s="55"/>
      <c r="H697" s="56"/>
      <c r="I697" s="55"/>
      <c r="J697" s="55"/>
      <c r="K697" s="55"/>
      <c r="L697" s="55"/>
      <c r="M697" s="55"/>
      <c r="N697" s="55"/>
      <c r="O697" s="55"/>
      <c r="P697" s="55"/>
      <c r="Q697" s="18"/>
      <c r="R697" s="18"/>
      <c r="S697" s="55"/>
      <c r="T697" s="55"/>
      <c r="U697" s="18"/>
      <c r="V697" s="18"/>
      <c r="W697" s="18"/>
      <c r="X697" s="18"/>
      <c r="Y697" s="18"/>
      <c r="Z697" s="18"/>
      <c r="AA697" s="55"/>
      <c r="AB697" s="18"/>
      <c r="AC697" s="18"/>
      <c r="AD697" s="18"/>
      <c r="AE697" s="18"/>
    </row>
    <row r="698" spans="1:31" ht="12" customHeight="1">
      <c r="A698" s="55"/>
      <c r="B698" s="55"/>
      <c r="C698" s="55"/>
      <c r="D698" s="55"/>
      <c r="E698" s="55"/>
      <c r="F698" s="55"/>
      <c r="G698" s="55"/>
      <c r="H698" s="56"/>
      <c r="I698" s="55"/>
      <c r="J698" s="55"/>
      <c r="K698" s="55"/>
      <c r="L698" s="55"/>
      <c r="M698" s="55"/>
      <c r="N698" s="55"/>
      <c r="O698" s="55"/>
      <c r="P698" s="55"/>
      <c r="Q698" s="18"/>
      <c r="R698" s="18"/>
      <c r="S698" s="55"/>
      <c r="T698" s="55"/>
      <c r="U698" s="18"/>
      <c r="V698" s="18"/>
      <c r="W698" s="18"/>
      <c r="X698" s="18"/>
      <c r="Y698" s="18"/>
      <c r="Z698" s="18"/>
      <c r="AA698" s="55"/>
      <c r="AB698" s="18"/>
      <c r="AC698" s="18"/>
      <c r="AD698" s="18"/>
      <c r="AE698" s="18"/>
    </row>
    <row r="699" spans="1:31" ht="12" customHeight="1">
      <c r="A699" s="55"/>
      <c r="B699" s="55"/>
      <c r="C699" s="55"/>
      <c r="D699" s="55"/>
      <c r="E699" s="55"/>
      <c r="F699" s="55"/>
      <c r="G699" s="55"/>
      <c r="H699" s="56"/>
      <c r="I699" s="55"/>
      <c r="J699" s="55"/>
      <c r="K699" s="55"/>
      <c r="L699" s="55"/>
      <c r="M699" s="55"/>
      <c r="N699" s="55"/>
      <c r="O699" s="55"/>
      <c r="P699" s="55"/>
      <c r="Q699" s="18"/>
      <c r="R699" s="18"/>
      <c r="S699" s="55"/>
      <c r="T699" s="55"/>
      <c r="U699" s="18"/>
      <c r="V699" s="18"/>
      <c r="W699" s="18"/>
      <c r="X699" s="18"/>
      <c r="Y699" s="18"/>
      <c r="Z699" s="18"/>
      <c r="AA699" s="55"/>
      <c r="AB699" s="18"/>
      <c r="AC699" s="18"/>
      <c r="AD699" s="18"/>
      <c r="AE699" s="18"/>
    </row>
    <row r="700" spans="1:31" ht="12" customHeight="1">
      <c r="A700" s="55"/>
      <c r="B700" s="55"/>
      <c r="C700" s="55"/>
      <c r="D700" s="55"/>
      <c r="E700" s="55"/>
      <c r="F700" s="55"/>
      <c r="G700" s="55"/>
      <c r="H700" s="56"/>
      <c r="I700" s="55"/>
      <c r="J700" s="55"/>
      <c r="K700" s="55"/>
      <c r="L700" s="55"/>
      <c r="M700" s="55"/>
      <c r="N700" s="55"/>
      <c r="O700" s="55"/>
      <c r="P700" s="55"/>
      <c r="Q700" s="18"/>
      <c r="R700" s="18"/>
      <c r="S700" s="55"/>
      <c r="T700" s="55"/>
      <c r="U700" s="18"/>
      <c r="V700" s="18"/>
      <c r="W700" s="18"/>
      <c r="X700" s="18"/>
      <c r="Y700" s="18"/>
      <c r="Z700" s="18"/>
      <c r="AA700" s="55"/>
      <c r="AB700" s="18"/>
      <c r="AC700" s="18"/>
      <c r="AD700" s="18"/>
      <c r="AE700" s="18"/>
    </row>
    <row r="701" spans="1:31" ht="12" customHeight="1">
      <c r="A701" s="55"/>
      <c r="B701" s="55"/>
      <c r="C701" s="55"/>
      <c r="D701" s="55"/>
      <c r="E701" s="55"/>
      <c r="F701" s="55"/>
      <c r="G701" s="55"/>
      <c r="H701" s="56"/>
      <c r="I701" s="55"/>
      <c r="J701" s="55"/>
      <c r="K701" s="55"/>
      <c r="L701" s="55"/>
      <c r="M701" s="55"/>
      <c r="N701" s="55"/>
      <c r="O701" s="55"/>
      <c r="P701" s="55"/>
      <c r="Q701" s="18"/>
      <c r="R701" s="18"/>
      <c r="S701" s="55"/>
      <c r="T701" s="55"/>
      <c r="U701" s="18"/>
      <c r="V701" s="18"/>
      <c r="W701" s="18"/>
      <c r="X701" s="18"/>
      <c r="Y701" s="18"/>
      <c r="Z701" s="18"/>
      <c r="AA701" s="55"/>
      <c r="AB701" s="18"/>
      <c r="AC701" s="18"/>
      <c r="AD701" s="18"/>
      <c r="AE701" s="18"/>
    </row>
    <row r="702" spans="1:31" ht="12" customHeight="1">
      <c r="A702" s="55"/>
      <c r="B702" s="55"/>
      <c r="C702" s="55"/>
      <c r="D702" s="55"/>
      <c r="E702" s="55"/>
      <c r="F702" s="55"/>
      <c r="G702" s="55"/>
      <c r="H702" s="56"/>
      <c r="I702" s="55"/>
      <c r="J702" s="55"/>
      <c r="K702" s="55"/>
      <c r="L702" s="55"/>
      <c r="M702" s="55"/>
      <c r="N702" s="55"/>
      <c r="O702" s="55"/>
      <c r="P702" s="55"/>
      <c r="Q702" s="18"/>
      <c r="R702" s="18"/>
      <c r="S702" s="55"/>
      <c r="T702" s="55"/>
      <c r="U702" s="18"/>
      <c r="V702" s="18"/>
      <c r="W702" s="18"/>
      <c r="X702" s="18"/>
      <c r="Y702" s="18"/>
      <c r="Z702" s="18"/>
      <c r="AA702" s="55"/>
      <c r="AB702" s="18"/>
      <c r="AC702" s="18"/>
      <c r="AD702" s="18"/>
      <c r="AE702" s="18"/>
    </row>
    <row r="703" spans="1:31" ht="12" customHeight="1">
      <c r="A703" s="55"/>
      <c r="B703" s="55"/>
      <c r="C703" s="55"/>
      <c r="D703" s="55"/>
      <c r="E703" s="55"/>
      <c r="F703" s="55"/>
      <c r="G703" s="55"/>
      <c r="H703" s="56"/>
      <c r="I703" s="55"/>
      <c r="J703" s="55"/>
      <c r="K703" s="55"/>
      <c r="L703" s="55"/>
      <c r="M703" s="55"/>
      <c r="N703" s="55"/>
      <c r="O703" s="55"/>
      <c r="P703" s="55"/>
      <c r="Q703" s="18"/>
      <c r="R703" s="18"/>
      <c r="S703" s="55"/>
      <c r="T703" s="55"/>
      <c r="U703" s="18"/>
      <c r="V703" s="18"/>
      <c r="W703" s="18"/>
      <c r="X703" s="18"/>
      <c r="Y703" s="18"/>
      <c r="Z703" s="18"/>
      <c r="AA703" s="55"/>
      <c r="AB703" s="18"/>
      <c r="AC703" s="18"/>
      <c r="AD703" s="18"/>
      <c r="AE703" s="18"/>
    </row>
    <row r="704" spans="1:31" ht="12" customHeight="1">
      <c r="A704" s="55"/>
      <c r="B704" s="55"/>
      <c r="C704" s="55"/>
      <c r="D704" s="55"/>
      <c r="E704" s="55"/>
      <c r="F704" s="55"/>
      <c r="G704" s="55"/>
      <c r="H704" s="56"/>
      <c r="I704" s="55"/>
      <c r="J704" s="55"/>
      <c r="K704" s="55"/>
      <c r="L704" s="55"/>
      <c r="M704" s="55"/>
      <c r="N704" s="55"/>
      <c r="O704" s="55"/>
      <c r="P704" s="55"/>
      <c r="Q704" s="18"/>
      <c r="R704" s="18"/>
      <c r="S704" s="55"/>
      <c r="T704" s="55"/>
      <c r="U704" s="18"/>
      <c r="V704" s="18"/>
      <c r="W704" s="18"/>
      <c r="X704" s="18"/>
      <c r="Y704" s="18"/>
      <c r="Z704" s="18"/>
      <c r="AA704" s="55"/>
      <c r="AB704" s="18"/>
      <c r="AC704" s="18"/>
      <c r="AD704" s="18"/>
      <c r="AE704" s="18"/>
    </row>
    <row r="705" spans="1:31" ht="12" customHeight="1">
      <c r="A705" s="55"/>
      <c r="B705" s="55"/>
      <c r="C705" s="55"/>
      <c r="D705" s="55"/>
      <c r="E705" s="55"/>
      <c r="F705" s="55"/>
      <c r="G705" s="55"/>
      <c r="H705" s="56"/>
      <c r="I705" s="55"/>
      <c r="J705" s="55"/>
      <c r="K705" s="55"/>
      <c r="L705" s="55"/>
      <c r="M705" s="55"/>
      <c r="N705" s="55"/>
      <c r="O705" s="55"/>
      <c r="P705" s="55"/>
      <c r="Q705" s="18"/>
      <c r="R705" s="18"/>
      <c r="S705" s="55"/>
      <c r="T705" s="55"/>
      <c r="U705" s="18"/>
      <c r="V705" s="18"/>
      <c r="W705" s="18"/>
      <c r="X705" s="18"/>
      <c r="Y705" s="18"/>
      <c r="Z705" s="18"/>
      <c r="AA705" s="55"/>
      <c r="AB705" s="18"/>
      <c r="AC705" s="18"/>
      <c r="AD705" s="18"/>
      <c r="AE705" s="18"/>
    </row>
    <row r="706" spans="1:31" ht="12" customHeight="1">
      <c r="A706" s="55"/>
      <c r="B706" s="55"/>
      <c r="C706" s="55"/>
      <c r="D706" s="55"/>
      <c r="E706" s="55"/>
      <c r="F706" s="55"/>
      <c r="G706" s="55"/>
      <c r="H706" s="56"/>
      <c r="I706" s="55"/>
      <c r="J706" s="55"/>
      <c r="K706" s="55"/>
      <c r="L706" s="55"/>
      <c r="M706" s="55"/>
      <c r="N706" s="55"/>
      <c r="O706" s="55"/>
      <c r="P706" s="55"/>
      <c r="Q706" s="18"/>
      <c r="R706" s="18"/>
      <c r="S706" s="55"/>
      <c r="T706" s="55"/>
      <c r="U706" s="18"/>
      <c r="V706" s="18"/>
      <c r="W706" s="18"/>
      <c r="X706" s="18"/>
      <c r="Y706" s="18"/>
      <c r="Z706" s="18"/>
      <c r="AA706" s="55"/>
      <c r="AB706" s="18"/>
      <c r="AC706" s="18"/>
      <c r="AD706" s="18"/>
      <c r="AE706" s="18"/>
    </row>
    <row r="707" spans="1:31" ht="12" customHeight="1">
      <c r="A707" s="55"/>
      <c r="B707" s="55"/>
      <c r="C707" s="55"/>
      <c r="D707" s="55"/>
      <c r="E707" s="55"/>
      <c r="F707" s="55"/>
      <c r="G707" s="55"/>
      <c r="H707" s="56"/>
      <c r="I707" s="55"/>
      <c r="J707" s="55"/>
      <c r="K707" s="55"/>
      <c r="L707" s="55"/>
      <c r="M707" s="55"/>
      <c r="N707" s="55"/>
      <c r="O707" s="55"/>
      <c r="P707" s="55"/>
      <c r="Q707" s="18"/>
      <c r="R707" s="18"/>
      <c r="S707" s="55"/>
      <c r="T707" s="55"/>
      <c r="U707" s="18"/>
      <c r="V707" s="18"/>
      <c r="W707" s="18"/>
      <c r="X707" s="18"/>
      <c r="Y707" s="18"/>
      <c r="Z707" s="18"/>
      <c r="AA707" s="55"/>
      <c r="AB707" s="18"/>
      <c r="AC707" s="18"/>
      <c r="AD707" s="18"/>
      <c r="AE707" s="18"/>
    </row>
    <row r="708" spans="1:31" ht="12" customHeight="1">
      <c r="A708" s="55"/>
      <c r="B708" s="55"/>
      <c r="C708" s="55"/>
      <c r="D708" s="55"/>
      <c r="E708" s="55"/>
      <c r="F708" s="55"/>
      <c r="G708" s="55"/>
      <c r="H708" s="56"/>
      <c r="I708" s="55"/>
      <c r="J708" s="55"/>
      <c r="K708" s="55"/>
      <c r="L708" s="55"/>
      <c r="M708" s="55"/>
      <c r="N708" s="55"/>
      <c r="O708" s="55"/>
      <c r="P708" s="55"/>
      <c r="Q708" s="18"/>
      <c r="R708" s="18"/>
      <c r="S708" s="55"/>
      <c r="T708" s="55"/>
      <c r="U708" s="18"/>
      <c r="V708" s="18"/>
      <c r="W708" s="18"/>
      <c r="X708" s="18"/>
      <c r="Y708" s="18"/>
      <c r="Z708" s="18"/>
      <c r="AA708" s="55"/>
      <c r="AB708" s="18"/>
      <c r="AC708" s="18"/>
      <c r="AD708" s="18"/>
      <c r="AE708" s="18"/>
    </row>
    <row r="709" spans="1:31" ht="12" customHeight="1">
      <c r="A709" s="55"/>
      <c r="B709" s="55"/>
      <c r="C709" s="55"/>
      <c r="D709" s="55"/>
      <c r="E709" s="55"/>
      <c r="F709" s="55"/>
      <c r="G709" s="55"/>
      <c r="H709" s="56"/>
      <c r="I709" s="55"/>
      <c r="J709" s="55"/>
      <c r="K709" s="55"/>
      <c r="L709" s="55"/>
      <c r="M709" s="55"/>
      <c r="N709" s="55"/>
      <c r="O709" s="55"/>
      <c r="P709" s="55"/>
      <c r="Q709" s="18"/>
      <c r="R709" s="18"/>
      <c r="S709" s="55"/>
      <c r="T709" s="55"/>
      <c r="U709" s="18"/>
      <c r="V709" s="18"/>
      <c r="W709" s="18"/>
      <c r="X709" s="18"/>
      <c r="Y709" s="18"/>
      <c r="Z709" s="18"/>
      <c r="AA709" s="55"/>
      <c r="AB709" s="18"/>
      <c r="AC709" s="18"/>
      <c r="AD709" s="18"/>
      <c r="AE709" s="18"/>
    </row>
    <row r="710" spans="1:31" ht="12" customHeight="1">
      <c r="A710" s="55"/>
      <c r="B710" s="55"/>
      <c r="C710" s="55"/>
      <c r="D710" s="55"/>
      <c r="E710" s="55"/>
      <c r="F710" s="55"/>
      <c r="G710" s="55"/>
      <c r="H710" s="56"/>
      <c r="I710" s="55"/>
      <c r="J710" s="55"/>
      <c r="K710" s="55"/>
      <c r="L710" s="55"/>
      <c r="M710" s="55"/>
      <c r="N710" s="55"/>
      <c r="O710" s="55"/>
      <c r="P710" s="55"/>
      <c r="Q710" s="18"/>
      <c r="R710" s="18"/>
      <c r="S710" s="55"/>
      <c r="T710" s="55"/>
      <c r="U710" s="18"/>
      <c r="V710" s="18"/>
      <c r="W710" s="18"/>
      <c r="X710" s="18"/>
      <c r="Y710" s="18"/>
      <c r="Z710" s="18"/>
      <c r="AA710" s="55"/>
      <c r="AB710" s="18"/>
      <c r="AC710" s="18"/>
      <c r="AD710" s="18"/>
      <c r="AE710" s="18"/>
    </row>
    <row r="711" spans="1:31" ht="12" customHeight="1">
      <c r="A711" s="55"/>
      <c r="B711" s="55"/>
      <c r="C711" s="55"/>
      <c r="D711" s="55"/>
      <c r="E711" s="55"/>
      <c r="F711" s="55"/>
      <c r="G711" s="55"/>
      <c r="H711" s="56"/>
      <c r="I711" s="55"/>
      <c r="J711" s="55"/>
      <c r="K711" s="55"/>
      <c r="L711" s="55"/>
      <c r="M711" s="55"/>
      <c r="N711" s="55"/>
      <c r="O711" s="55"/>
      <c r="P711" s="55"/>
      <c r="Q711" s="18"/>
      <c r="R711" s="18"/>
      <c r="S711" s="55"/>
      <c r="T711" s="55"/>
      <c r="U711" s="18"/>
      <c r="V711" s="18"/>
      <c r="W711" s="18"/>
      <c r="X711" s="18"/>
      <c r="Y711" s="18"/>
      <c r="Z711" s="18"/>
      <c r="AA711" s="55"/>
      <c r="AB711" s="18"/>
      <c r="AC711" s="18"/>
      <c r="AD711" s="18"/>
      <c r="AE711" s="18"/>
    </row>
    <row r="712" spans="1:31" ht="12" customHeight="1">
      <c r="A712" s="55"/>
      <c r="B712" s="55"/>
      <c r="C712" s="55"/>
      <c r="D712" s="55"/>
      <c r="E712" s="55"/>
      <c r="F712" s="55"/>
      <c r="G712" s="55"/>
      <c r="H712" s="56"/>
      <c r="I712" s="55"/>
      <c r="J712" s="55"/>
      <c r="K712" s="55"/>
      <c r="L712" s="55"/>
      <c r="M712" s="55"/>
      <c r="N712" s="55"/>
      <c r="O712" s="55"/>
      <c r="P712" s="55"/>
      <c r="Q712" s="18"/>
      <c r="R712" s="18"/>
      <c r="S712" s="55"/>
      <c r="T712" s="55"/>
      <c r="U712" s="18"/>
      <c r="V712" s="18"/>
      <c r="W712" s="18"/>
      <c r="X712" s="18"/>
      <c r="Y712" s="18"/>
      <c r="Z712" s="18"/>
      <c r="AA712" s="55"/>
      <c r="AB712" s="18"/>
      <c r="AC712" s="18"/>
      <c r="AD712" s="18"/>
      <c r="AE712" s="18"/>
    </row>
    <row r="713" spans="1:31" ht="12" customHeight="1">
      <c r="A713" s="55"/>
      <c r="B713" s="55"/>
      <c r="C713" s="55"/>
      <c r="D713" s="55"/>
      <c r="E713" s="55"/>
      <c r="F713" s="55"/>
      <c r="G713" s="55"/>
      <c r="H713" s="56"/>
      <c r="I713" s="55"/>
      <c r="J713" s="55"/>
      <c r="K713" s="55"/>
      <c r="L713" s="55"/>
      <c r="M713" s="55"/>
      <c r="N713" s="55"/>
      <c r="O713" s="55"/>
      <c r="P713" s="55"/>
      <c r="Q713" s="18"/>
      <c r="R713" s="18"/>
      <c r="S713" s="55"/>
      <c r="T713" s="55"/>
      <c r="U713" s="18"/>
      <c r="V713" s="18"/>
      <c r="W713" s="18"/>
      <c r="X713" s="18"/>
      <c r="Y713" s="18"/>
      <c r="Z713" s="18"/>
      <c r="AA713" s="55"/>
      <c r="AB713" s="18"/>
      <c r="AC713" s="18"/>
      <c r="AD713" s="18"/>
      <c r="AE713" s="18"/>
    </row>
    <row r="714" spans="1:31" ht="12" customHeight="1">
      <c r="A714" s="55"/>
      <c r="B714" s="55"/>
      <c r="C714" s="55"/>
      <c r="D714" s="55"/>
      <c r="E714" s="55"/>
      <c r="F714" s="55"/>
      <c r="G714" s="55"/>
      <c r="H714" s="56"/>
      <c r="I714" s="55"/>
      <c r="J714" s="55"/>
      <c r="K714" s="55"/>
      <c r="L714" s="55"/>
      <c r="M714" s="55"/>
      <c r="N714" s="55"/>
      <c r="O714" s="55"/>
      <c r="P714" s="55"/>
      <c r="Q714" s="18"/>
      <c r="R714" s="18"/>
      <c r="S714" s="55"/>
      <c r="T714" s="55"/>
      <c r="U714" s="18"/>
      <c r="V714" s="18"/>
      <c r="W714" s="18"/>
      <c r="X714" s="18"/>
      <c r="Y714" s="18"/>
      <c r="Z714" s="18"/>
      <c r="AA714" s="55"/>
      <c r="AB714" s="18"/>
      <c r="AC714" s="18"/>
      <c r="AD714" s="18"/>
      <c r="AE714" s="18"/>
    </row>
    <row r="715" spans="1:31" ht="12" customHeight="1">
      <c r="A715" s="55"/>
      <c r="B715" s="55"/>
      <c r="C715" s="55"/>
      <c r="D715" s="55"/>
      <c r="E715" s="55"/>
      <c r="F715" s="55"/>
      <c r="G715" s="55"/>
      <c r="H715" s="56"/>
      <c r="I715" s="55"/>
      <c r="J715" s="55"/>
      <c r="K715" s="55"/>
      <c r="L715" s="55"/>
      <c r="M715" s="55"/>
      <c r="N715" s="55"/>
      <c r="O715" s="55"/>
      <c r="P715" s="55"/>
      <c r="Q715" s="18"/>
      <c r="R715" s="18"/>
      <c r="S715" s="55"/>
      <c r="T715" s="55"/>
      <c r="U715" s="18"/>
      <c r="V715" s="18"/>
      <c r="W715" s="18"/>
      <c r="X715" s="18"/>
      <c r="Y715" s="18"/>
      <c r="Z715" s="18"/>
      <c r="AA715" s="55"/>
      <c r="AB715" s="18"/>
      <c r="AC715" s="18"/>
      <c r="AD715" s="18"/>
      <c r="AE715" s="18"/>
    </row>
    <row r="716" spans="1:31" ht="12" customHeight="1">
      <c r="A716" s="55"/>
      <c r="B716" s="55"/>
      <c r="C716" s="55"/>
      <c r="D716" s="55"/>
      <c r="E716" s="55"/>
      <c r="F716" s="55"/>
      <c r="G716" s="55"/>
      <c r="H716" s="56"/>
      <c r="I716" s="55"/>
      <c r="J716" s="55"/>
      <c r="K716" s="55"/>
      <c r="L716" s="55"/>
      <c r="M716" s="55"/>
      <c r="N716" s="55"/>
      <c r="O716" s="55"/>
      <c r="P716" s="55"/>
      <c r="Q716" s="18"/>
      <c r="R716" s="18"/>
      <c r="S716" s="55"/>
      <c r="T716" s="55"/>
      <c r="U716" s="18"/>
      <c r="V716" s="18"/>
      <c r="W716" s="18"/>
      <c r="X716" s="18"/>
      <c r="Y716" s="18"/>
      <c r="Z716" s="18"/>
      <c r="AA716" s="55"/>
      <c r="AB716" s="18"/>
      <c r="AC716" s="18"/>
      <c r="AD716" s="18"/>
      <c r="AE716" s="18"/>
    </row>
    <row r="717" spans="1:31" ht="12" customHeight="1">
      <c r="A717" s="55"/>
      <c r="B717" s="55"/>
      <c r="C717" s="55"/>
      <c r="D717" s="55"/>
      <c r="E717" s="55"/>
      <c r="F717" s="55"/>
      <c r="G717" s="55"/>
      <c r="H717" s="56"/>
      <c r="I717" s="55"/>
      <c r="J717" s="55"/>
      <c r="K717" s="55"/>
      <c r="L717" s="55"/>
      <c r="M717" s="55"/>
      <c r="N717" s="55"/>
      <c r="O717" s="55"/>
      <c r="P717" s="55"/>
      <c r="Q717" s="18"/>
      <c r="R717" s="18"/>
      <c r="S717" s="55"/>
      <c r="T717" s="55"/>
      <c r="U717" s="18"/>
      <c r="V717" s="18"/>
      <c r="W717" s="18"/>
      <c r="X717" s="18"/>
      <c r="Y717" s="18"/>
      <c r="Z717" s="18"/>
      <c r="AA717" s="55"/>
      <c r="AB717" s="18"/>
      <c r="AC717" s="18"/>
      <c r="AD717" s="18"/>
      <c r="AE717" s="18"/>
    </row>
    <row r="718" spans="1:31" ht="12" customHeight="1">
      <c r="A718" s="55"/>
      <c r="B718" s="55"/>
      <c r="C718" s="55"/>
      <c r="D718" s="55"/>
      <c r="E718" s="55"/>
      <c r="F718" s="55"/>
      <c r="G718" s="55"/>
      <c r="H718" s="56"/>
      <c r="I718" s="55"/>
      <c r="J718" s="55"/>
      <c r="K718" s="55"/>
      <c r="L718" s="55"/>
      <c r="M718" s="55"/>
      <c r="N718" s="55"/>
      <c r="O718" s="55"/>
      <c r="P718" s="55"/>
      <c r="Q718" s="18"/>
      <c r="R718" s="18"/>
      <c r="S718" s="55"/>
      <c r="T718" s="55"/>
      <c r="U718" s="18"/>
      <c r="V718" s="18"/>
      <c r="W718" s="18"/>
      <c r="X718" s="18"/>
      <c r="Y718" s="18"/>
      <c r="Z718" s="18"/>
      <c r="AA718" s="55"/>
      <c r="AB718" s="18"/>
      <c r="AC718" s="18"/>
      <c r="AD718" s="18"/>
      <c r="AE718" s="18"/>
    </row>
    <row r="719" spans="1:31" ht="12" customHeight="1">
      <c r="A719" s="55"/>
      <c r="B719" s="55"/>
      <c r="C719" s="55"/>
      <c r="D719" s="55"/>
      <c r="E719" s="55"/>
      <c r="F719" s="55"/>
      <c r="G719" s="55"/>
      <c r="H719" s="56"/>
      <c r="I719" s="55"/>
      <c r="J719" s="55"/>
      <c r="K719" s="55"/>
      <c r="L719" s="55"/>
      <c r="M719" s="55"/>
      <c r="N719" s="55"/>
      <c r="O719" s="55"/>
      <c r="P719" s="55"/>
      <c r="Q719" s="18"/>
      <c r="R719" s="18"/>
      <c r="S719" s="55"/>
      <c r="T719" s="55"/>
      <c r="U719" s="18"/>
      <c r="V719" s="18"/>
      <c r="W719" s="18"/>
      <c r="X719" s="18"/>
      <c r="Y719" s="18"/>
      <c r="Z719" s="18"/>
      <c r="AA719" s="55"/>
      <c r="AB719" s="18"/>
      <c r="AC719" s="18"/>
      <c r="AD719" s="18"/>
      <c r="AE719" s="18"/>
    </row>
    <row r="720" spans="1:31" ht="12" customHeight="1">
      <c r="A720" s="55"/>
      <c r="B720" s="55"/>
      <c r="C720" s="55"/>
      <c r="D720" s="55"/>
      <c r="E720" s="55"/>
      <c r="F720" s="55"/>
      <c r="G720" s="55"/>
      <c r="H720" s="56"/>
      <c r="I720" s="55"/>
      <c r="J720" s="55"/>
      <c r="K720" s="55"/>
      <c r="L720" s="55"/>
      <c r="M720" s="55"/>
      <c r="N720" s="55"/>
      <c r="O720" s="55"/>
      <c r="P720" s="55"/>
      <c r="Q720" s="18"/>
      <c r="R720" s="18"/>
      <c r="S720" s="55"/>
      <c r="T720" s="55"/>
      <c r="U720" s="18"/>
      <c r="V720" s="18"/>
      <c r="W720" s="18"/>
      <c r="X720" s="18"/>
      <c r="Y720" s="18"/>
      <c r="Z720" s="18"/>
      <c r="AA720" s="55"/>
      <c r="AB720" s="18"/>
      <c r="AC720" s="18"/>
      <c r="AD720" s="18"/>
      <c r="AE720" s="18"/>
    </row>
    <row r="721" spans="1:31" ht="12" customHeight="1">
      <c r="A721" s="55"/>
      <c r="B721" s="55"/>
      <c r="C721" s="55"/>
      <c r="D721" s="55"/>
      <c r="E721" s="55"/>
      <c r="F721" s="55"/>
      <c r="G721" s="55"/>
      <c r="H721" s="56"/>
      <c r="I721" s="55"/>
      <c r="J721" s="55"/>
      <c r="K721" s="55"/>
      <c r="L721" s="55"/>
      <c r="M721" s="55"/>
      <c r="N721" s="55"/>
      <c r="O721" s="55"/>
      <c r="P721" s="55"/>
      <c r="Q721" s="18"/>
      <c r="R721" s="18"/>
      <c r="S721" s="55"/>
      <c r="T721" s="55"/>
      <c r="U721" s="18"/>
      <c r="V721" s="18"/>
      <c r="W721" s="18"/>
      <c r="X721" s="18"/>
      <c r="Y721" s="18"/>
      <c r="Z721" s="18"/>
      <c r="AA721" s="55"/>
      <c r="AB721" s="18"/>
      <c r="AC721" s="18"/>
      <c r="AD721" s="18"/>
      <c r="AE721" s="18"/>
    </row>
    <row r="722" spans="1:31" ht="12" customHeight="1">
      <c r="A722" s="55"/>
      <c r="B722" s="55"/>
      <c r="C722" s="55"/>
      <c r="D722" s="55"/>
      <c r="E722" s="55"/>
      <c r="F722" s="55"/>
      <c r="G722" s="55"/>
      <c r="H722" s="56"/>
      <c r="I722" s="55"/>
      <c r="J722" s="55"/>
      <c r="K722" s="55"/>
      <c r="L722" s="55"/>
      <c r="M722" s="55"/>
      <c r="N722" s="55"/>
      <c r="O722" s="55"/>
      <c r="P722" s="55"/>
      <c r="Q722" s="18"/>
      <c r="R722" s="18"/>
      <c r="S722" s="55"/>
      <c r="T722" s="55"/>
      <c r="U722" s="18"/>
      <c r="V722" s="18"/>
      <c r="W722" s="18"/>
      <c r="X722" s="18"/>
      <c r="Y722" s="18"/>
      <c r="Z722" s="18"/>
      <c r="AA722" s="55"/>
      <c r="AB722" s="18"/>
      <c r="AC722" s="18"/>
      <c r="AD722" s="18"/>
      <c r="AE722" s="18"/>
    </row>
    <row r="723" spans="1:31" ht="12" customHeight="1">
      <c r="A723" s="55"/>
      <c r="B723" s="55"/>
      <c r="C723" s="55"/>
      <c r="D723" s="55"/>
      <c r="E723" s="55"/>
      <c r="F723" s="55"/>
      <c r="G723" s="55"/>
      <c r="H723" s="56"/>
      <c r="I723" s="55"/>
      <c r="J723" s="55"/>
      <c r="K723" s="55"/>
      <c r="L723" s="55"/>
      <c r="M723" s="55"/>
      <c r="N723" s="55"/>
      <c r="O723" s="55"/>
      <c r="P723" s="55"/>
      <c r="Q723" s="18"/>
      <c r="R723" s="18"/>
      <c r="S723" s="55"/>
      <c r="T723" s="55"/>
      <c r="U723" s="18"/>
      <c r="V723" s="18"/>
      <c r="W723" s="18"/>
      <c r="X723" s="18"/>
      <c r="Y723" s="18"/>
      <c r="Z723" s="18"/>
      <c r="AA723" s="55"/>
      <c r="AB723" s="18"/>
      <c r="AC723" s="18"/>
      <c r="AD723" s="18"/>
      <c r="AE723" s="18"/>
    </row>
    <row r="724" spans="1:31" ht="12" customHeight="1">
      <c r="A724" s="55"/>
      <c r="B724" s="55"/>
      <c r="C724" s="55"/>
      <c r="D724" s="55"/>
      <c r="E724" s="55"/>
      <c r="F724" s="55"/>
      <c r="G724" s="55"/>
      <c r="H724" s="56"/>
      <c r="I724" s="55"/>
      <c r="J724" s="55"/>
      <c r="K724" s="55"/>
      <c r="L724" s="55"/>
      <c r="M724" s="55"/>
      <c r="N724" s="55"/>
      <c r="O724" s="55"/>
      <c r="P724" s="55"/>
      <c r="Q724" s="18"/>
      <c r="R724" s="18"/>
      <c r="S724" s="55"/>
      <c r="T724" s="55"/>
      <c r="U724" s="18"/>
      <c r="V724" s="18"/>
      <c r="W724" s="18"/>
      <c r="X724" s="18"/>
      <c r="Y724" s="18"/>
      <c r="Z724" s="18"/>
      <c r="AA724" s="55"/>
      <c r="AB724" s="18"/>
      <c r="AC724" s="18"/>
      <c r="AD724" s="18"/>
      <c r="AE724" s="18"/>
    </row>
    <row r="725" spans="1:31" ht="12" customHeight="1">
      <c r="A725" s="55"/>
      <c r="B725" s="55"/>
      <c r="C725" s="55"/>
      <c r="D725" s="55"/>
      <c r="E725" s="55"/>
      <c r="F725" s="55"/>
      <c r="G725" s="55"/>
      <c r="H725" s="56"/>
      <c r="I725" s="55"/>
      <c r="J725" s="55"/>
      <c r="K725" s="55"/>
      <c r="L725" s="55"/>
      <c r="M725" s="55"/>
      <c r="N725" s="55"/>
      <c r="O725" s="55"/>
      <c r="P725" s="55"/>
      <c r="Q725" s="18"/>
      <c r="R725" s="18"/>
      <c r="S725" s="55"/>
      <c r="T725" s="55"/>
      <c r="U725" s="18"/>
      <c r="V725" s="18"/>
      <c r="W725" s="18"/>
      <c r="X725" s="18"/>
      <c r="Y725" s="18"/>
      <c r="Z725" s="18"/>
      <c r="AA725" s="55"/>
      <c r="AB725" s="18"/>
      <c r="AC725" s="18"/>
      <c r="AD725" s="18"/>
      <c r="AE725" s="18"/>
    </row>
    <row r="726" spans="1:31" ht="12" customHeight="1">
      <c r="A726" s="55"/>
      <c r="B726" s="55"/>
      <c r="C726" s="55"/>
      <c r="D726" s="55"/>
      <c r="E726" s="55"/>
      <c r="F726" s="55"/>
      <c r="G726" s="55"/>
      <c r="H726" s="56"/>
      <c r="I726" s="55"/>
      <c r="J726" s="55"/>
      <c r="K726" s="55"/>
      <c r="L726" s="55"/>
      <c r="M726" s="55"/>
      <c r="N726" s="55"/>
      <c r="O726" s="55"/>
      <c r="P726" s="55"/>
      <c r="Q726" s="18"/>
      <c r="R726" s="18"/>
      <c r="S726" s="55"/>
      <c r="T726" s="55"/>
      <c r="U726" s="18"/>
      <c r="V726" s="18"/>
      <c r="W726" s="18"/>
      <c r="X726" s="18"/>
      <c r="Y726" s="18"/>
      <c r="Z726" s="18"/>
      <c r="AA726" s="55"/>
      <c r="AB726" s="18"/>
      <c r="AC726" s="18"/>
      <c r="AD726" s="18"/>
      <c r="AE726" s="18"/>
    </row>
    <row r="727" spans="1:31" ht="12" customHeight="1">
      <c r="A727" s="55"/>
      <c r="B727" s="55"/>
      <c r="C727" s="55"/>
      <c r="D727" s="55"/>
      <c r="E727" s="55"/>
      <c r="F727" s="55"/>
      <c r="G727" s="55"/>
      <c r="H727" s="56"/>
      <c r="I727" s="55"/>
      <c r="J727" s="55"/>
      <c r="K727" s="55"/>
      <c r="L727" s="55"/>
      <c r="M727" s="55"/>
      <c r="N727" s="55"/>
      <c r="O727" s="55"/>
      <c r="P727" s="55"/>
      <c r="Q727" s="18"/>
      <c r="R727" s="18"/>
      <c r="S727" s="55"/>
      <c r="T727" s="55"/>
      <c r="U727" s="18"/>
      <c r="V727" s="18"/>
      <c r="W727" s="18"/>
      <c r="X727" s="18"/>
      <c r="Y727" s="18"/>
      <c r="Z727" s="18"/>
      <c r="AA727" s="55"/>
      <c r="AB727" s="18"/>
      <c r="AC727" s="18"/>
      <c r="AD727" s="18"/>
      <c r="AE727" s="18"/>
    </row>
    <row r="728" spans="1:31" ht="12" customHeight="1">
      <c r="A728" s="55"/>
      <c r="B728" s="55"/>
      <c r="C728" s="55"/>
      <c r="D728" s="55"/>
      <c r="E728" s="55"/>
      <c r="F728" s="55"/>
      <c r="G728" s="55"/>
      <c r="H728" s="56"/>
      <c r="I728" s="55"/>
      <c r="J728" s="55"/>
      <c r="K728" s="55"/>
      <c r="L728" s="55"/>
      <c r="M728" s="55"/>
      <c r="N728" s="55"/>
      <c r="O728" s="55"/>
      <c r="P728" s="55"/>
      <c r="Q728" s="18"/>
      <c r="R728" s="18"/>
      <c r="S728" s="55"/>
      <c r="T728" s="55"/>
      <c r="U728" s="18"/>
      <c r="V728" s="18"/>
      <c r="W728" s="18"/>
      <c r="X728" s="18"/>
      <c r="Y728" s="18"/>
      <c r="Z728" s="18"/>
      <c r="AA728" s="55"/>
      <c r="AB728" s="18"/>
      <c r="AC728" s="18"/>
      <c r="AD728" s="18"/>
      <c r="AE728" s="18"/>
    </row>
    <row r="729" spans="1:31" ht="12" customHeight="1">
      <c r="A729" s="55"/>
      <c r="B729" s="55"/>
      <c r="C729" s="55"/>
      <c r="D729" s="55"/>
      <c r="E729" s="55"/>
      <c r="F729" s="55"/>
      <c r="G729" s="55"/>
      <c r="H729" s="56"/>
      <c r="I729" s="55"/>
      <c r="J729" s="55"/>
      <c r="K729" s="55"/>
      <c r="L729" s="55"/>
      <c r="M729" s="55"/>
      <c r="N729" s="55"/>
      <c r="O729" s="55"/>
      <c r="P729" s="55"/>
      <c r="Q729" s="18"/>
      <c r="R729" s="18"/>
      <c r="S729" s="55"/>
      <c r="T729" s="55"/>
      <c r="U729" s="18"/>
      <c r="V729" s="18"/>
      <c r="W729" s="18"/>
      <c r="X729" s="18"/>
      <c r="Y729" s="18"/>
      <c r="Z729" s="18"/>
      <c r="AA729" s="55"/>
      <c r="AB729" s="18"/>
      <c r="AC729" s="18"/>
      <c r="AD729" s="18"/>
      <c r="AE729" s="18"/>
    </row>
    <row r="730" spans="1:31" ht="12" customHeight="1">
      <c r="A730" s="55"/>
      <c r="B730" s="55"/>
      <c r="C730" s="55"/>
      <c r="D730" s="55"/>
      <c r="E730" s="55"/>
      <c r="F730" s="55"/>
      <c r="G730" s="55"/>
      <c r="H730" s="56"/>
      <c r="I730" s="55"/>
      <c r="J730" s="55"/>
      <c r="K730" s="55"/>
      <c r="L730" s="55"/>
      <c r="M730" s="55"/>
      <c r="N730" s="55"/>
      <c r="O730" s="55"/>
      <c r="P730" s="55"/>
      <c r="Q730" s="18"/>
      <c r="R730" s="18"/>
      <c r="S730" s="55"/>
      <c r="T730" s="55"/>
      <c r="U730" s="18"/>
      <c r="V730" s="18"/>
      <c r="W730" s="18"/>
      <c r="X730" s="18"/>
      <c r="Y730" s="18"/>
      <c r="Z730" s="18"/>
      <c r="AA730" s="55"/>
      <c r="AB730" s="18"/>
      <c r="AC730" s="18"/>
      <c r="AD730" s="18"/>
      <c r="AE730" s="18"/>
    </row>
    <row r="731" spans="1:31" ht="12" customHeight="1">
      <c r="A731" s="55"/>
      <c r="B731" s="55"/>
      <c r="C731" s="55"/>
      <c r="D731" s="55"/>
      <c r="E731" s="55"/>
      <c r="F731" s="55"/>
      <c r="G731" s="55"/>
      <c r="H731" s="56"/>
      <c r="I731" s="55"/>
      <c r="J731" s="55"/>
      <c r="K731" s="55"/>
      <c r="L731" s="55"/>
      <c r="M731" s="55"/>
      <c r="N731" s="55"/>
      <c r="O731" s="55"/>
      <c r="P731" s="55"/>
      <c r="Q731" s="18"/>
      <c r="R731" s="18"/>
      <c r="S731" s="55"/>
      <c r="T731" s="55"/>
      <c r="U731" s="18"/>
      <c r="V731" s="18"/>
      <c r="W731" s="18"/>
      <c r="X731" s="18"/>
      <c r="Y731" s="18"/>
      <c r="Z731" s="18"/>
      <c r="AA731" s="55"/>
      <c r="AB731" s="18"/>
      <c r="AC731" s="18"/>
      <c r="AD731" s="18"/>
      <c r="AE731" s="18"/>
    </row>
    <row r="732" spans="1:31" ht="12" customHeight="1">
      <c r="A732" s="55"/>
      <c r="B732" s="55"/>
      <c r="C732" s="55"/>
      <c r="D732" s="55"/>
      <c r="E732" s="55"/>
      <c r="F732" s="55"/>
      <c r="G732" s="55"/>
      <c r="H732" s="56"/>
      <c r="I732" s="55"/>
      <c r="J732" s="55"/>
      <c r="K732" s="55"/>
      <c r="L732" s="55"/>
      <c r="M732" s="55"/>
      <c r="N732" s="55"/>
      <c r="O732" s="55"/>
      <c r="P732" s="55"/>
      <c r="Q732" s="18"/>
      <c r="R732" s="18"/>
      <c r="S732" s="55"/>
      <c r="T732" s="55"/>
      <c r="U732" s="18"/>
      <c r="V732" s="18"/>
      <c r="W732" s="18"/>
      <c r="X732" s="18"/>
      <c r="Y732" s="18"/>
      <c r="Z732" s="18"/>
      <c r="AA732" s="55"/>
      <c r="AB732" s="18"/>
      <c r="AC732" s="18"/>
      <c r="AD732" s="18"/>
      <c r="AE732" s="18"/>
    </row>
    <row r="733" spans="1:31" ht="12" customHeight="1">
      <c r="A733" s="55"/>
      <c r="B733" s="55"/>
      <c r="C733" s="55"/>
      <c r="D733" s="55"/>
      <c r="E733" s="55"/>
      <c r="F733" s="55"/>
      <c r="G733" s="55"/>
      <c r="H733" s="56"/>
      <c r="I733" s="55"/>
      <c r="J733" s="55"/>
      <c r="K733" s="55"/>
      <c r="L733" s="55"/>
      <c r="M733" s="55"/>
      <c r="N733" s="55"/>
      <c r="O733" s="55"/>
      <c r="P733" s="55"/>
      <c r="Q733" s="18"/>
      <c r="R733" s="18"/>
      <c r="S733" s="55"/>
      <c r="T733" s="55"/>
      <c r="U733" s="18"/>
      <c r="V733" s="18"/>
      <c r="W733" s="18"/>
      <c r="X733" s="18"/>
      <c r="Y733" s="18"/>
      <c r="Z733" s="18"/>
      <c r="AA733" s="55"/>
      <c r="AB733" s="18"/>
      <c r="AC733" s="18"/>
      <c r="AD733" s="18"/>
      <c r="AE733" s="18"/>
    </row>
    <row r="734" spans="1:31" ht="12" customHeight="1">
      <c r="A734" s="55"/>
      <c r="B734" s="55"/>
      <c r="C734" s="55"/>
      <c r="D734" s="55"/>
      <c r="E734" s="55"/>
      <c r="F734" s="55"/>
      <c r="G734" s="55"/>
      <c r="H734" s="56"/>
      <c r="I734" s="55"/>
      <c r="J734" s="55"/>
      <c r="K734" s="55"/>
      <c r="L734" s="55"/>
      <c r="M734" s="55"/>
      <c r="N734" s="55"/>
      <c r="O734" s="55"/>
      <c r="P734" s="55"/>
      <c r="Q734" s="18"/>
      <c r="R734" s="18"/>
      <c r="S734" s="55"/>
      <c r="T734" s="55"/>
      <c r="U734" s="18"/>
      <c r="V734" s="18"/>
      <c r="W734" s="18"/>
      <c r="X734" s="18"/>
      <c r="Y734" s="18"/>
      <c r="Z734" s="18"/>
      <c r="AA734" s="55"/>
      <c r="AB734" s="18"/>
      <c r="AC734" s="18"/>
      <c r="AD734" s="18"/>
      <c r="AE734" s="18"/>
    </row>
    <row r="735" spans="1:31" ht="12" customHeight="1">
      <c r="A735" s="55"/>
      <c r="B735" s="55"/>
      <c r="C735" s="55"/>
      <c r="D735" s="55"/>
      <c r="E735" s="55"/>
      <c r="F735" s="55"/>
      <c r="G735" s="55"/>
      <c r="H735" s="56"/>
      <c r="I735" s="55"/>
      <c r="J735" s="55"/>
      <c r="K735" s="55"/>
      <c r="L735" s="55"/>
      <c r="M735" s="55"/>
      <c r="N735" s="55"/>
      <c r="O735" s="55"/>
      <c r="P735" s="55"/>
      <c r="Q735" s="18"/>
      <c r="R735" s="18"/>
      <c r="S735" s="55"/>
      <c r="T735" s="55"/>
      <c r="U735" s="18"/>
      <c r="V735" s="18"/>
      <c r="W735" s="18"/>
      <c r="X735" s="18"/>
      <c r="Y735" s="18"/>
      <c r="Z735" s="18"/>
      <c r="AA735" s="55"/>
      <c r="AB735" s="18"/>
      <c r="AC735" s="18"/>
      <c r="AD735" s="18"/>
      <c r="AE735" s="18"/>
    </row>
    <row r="736" spans="1:31" ht="12" customHeight="1">
      <c r="A736" s="55"/>
      <c r="B736" s="55"/>
      <c r="C736" s="55"/>
      <c r="D736" s="55"/>
      <c r="E736" s="55"/>
      <c r="F736" s="55"/>
      <c r="G736" s="55"/>
      <c r="H736" s="56"/>
      <c r="I736" s="55"/>
      <c r="J736" s="55"/>
      <c r="K736" s="55"/>
      <c r="L736" s="55"/>
      <c r="M736" s="55"/>
      <c r="N736" s="55"/>
      <c r="O736" s="55"/>
      <c r="P736" s="55"/>
      <c r="Q736" s="18"/>
      <c r="R736" s="18"/>
      <c r="S736" s="55"/>
      <c r="T736" s="55"/>
      <c r="U736" s="18"/>
      <c r="V736" s="18"/>
      <c r="W736" s="18"/>
      <c r="X736" s="18"/>
      <c r="Y736" s="18"/>
      <c r="Z736" s="18"/>
      <c r="AA736" s="55"/>
      <c r="AB736" s="18"/>
      <c r="AC736" s="18"/>
      <c r="AD736" s="18"/>
      <c r="AE736" s="18"/>
    </row>
    <row r="737" spans="1:31" ht="12" customHeight="1">
      <c r="A737" s="55"/>
      <c r="B737" s="55"/>
      <c r="C737" s="55"/>
      <c r="D737" s="55"/>
      <c r="E737" s="55"/>
      <c r="F737" s="55"/>
      <c r="G737" s="55"/>
      <c r="H737" s="56"/>
      <c r="I737" s="55"/>
      <c r="J737" s="55"/>
      <c r="K737" s="55"/>
      <c r="L737" s="55"/>
      <c r="M737" s="55"/>
      <c r="N737" s="55"/>
      <c r="O737" s="55"/>
      <c r="P737" s="55"/>
      <c r="Q737" s="18"/>
      <c r="R737" s="18"/>
      <c r="S737" s="55"/>
      <c r="T737" s="55"/>
      <c r="U737" s="18"/>
      <c r="V737" s="18"/>
      <c r="W737" s="18"/>
      <c r="X737" s="18"/>
      <c r="Y737" s="18"/>
      <c r="Z737" s="18"/>
      <c r="AA737" s="55"/>
      <c r="AB737" s="18"/>
      <c r="AC737" s="18"/>
      <c r="AD737" s="18"/>
      <c r="AE737" s="18"/>
    </row>
    <row r="738" spans="1:31" ht="12" customHeight="1">
      <c r="A738" s="55"/>
      <c r="B738" s="55"/>
      <c r="C738" s="55"/>
      <c r="D738" s="55"/>
      <c r="E738" s="55"/>
      <c r="F738" s="55"/>
      <c r="G738" s="55"/>
      <c r="H738" s="56"/>
      <c r="I738" s="55"/>
      <c r="J738" s="55"/>
      <c r="K738" s="55"/>
      <c r="L738" s="55"/>
      <c r="M738" s="55"/>
      <c r="N738" s="55"/>
      <c r="O738" s="55"/>
      <c r="P738" s="55"/>
      <c r="Q738" s="18"/>
      <c r="R738" s="18"/>
      <c r="S738" s="55"/>
      <c r="T738" s="55"/>
      <c r="U738" s="18"/>
      <c r="V738" s="18"/>
      <c r="W738" s="18"/>
      <c r="X738" s="18"/>
      <c r="Y738" s="18"/>
      <c r="Z738" s="18"/>
      <c r="AA738" s="55"/>
      <c r="AB738" s="18"/>
      <c r="AC738" s="18"/>
      <c r="AD738" s="18"/>
      <c r="AE738" s="18"/>
    </row>
    <row r="739" spans="1:31" ht="12" customHeight="1">
      <c r="A739" s="55"/>
      <c r="B739" s="55"/>
      <c r="C739" s="55"/>
      <c r="D739" s="55"/>
      <c r="E739" s="55"/>
      <c r="F739" s="55"/>
      <c r="G739" s="55"/>
      <c r="H739" s="56"/>
      <c r="I739" s="55"/>
      <c r="J739" s="55"/>
      <c r="K739" s="55"/>
      <c r="L739" s="55"/>
      <c r="M739" s="55"/>
      <c r="N739" s="55"/>
      <c r="O739" s="55"/>
      <c r="P739" s="55"/>
      <c r="Q739" s="18"/>
      <c r="R739" s="18"/>
      <c r="S739" s="55"/>
      <c r="T739" s="55"/>
      <c r="U739" s="18"/>
      <c r="V739" s="18"/>
      <c r="W739" s="18"/>
      <c r="X739" s="18"/>
      <c r="Y739" s="18"/>
      <c r="Z739" s="18"/>
      <c r="AA739" s="55"/>
      <c r="AB739" s="18"/>
      <c r="AC739" s="18"/>
      <c r="AD739" s="18"/>
      <c r="AE739" s="18"/>
    </row>
    <row r="740" spans="1:31" ht="12" customHeight="1">
      <c r="A740" s="55"/>
      <c r="B740" s="55"/>
      <c r="C740" s="55"/>
      <c r="D740" s="55"/>
      <c r="E740" s="55"/>
      <c r="F740" s="55"/>
      <c r="G740" s="55"/>
      <c r="H740" s="56"/>
      <c r="I740" s="55"/>
      <c r="J740" s="55"/>
      <c r="K740" s="55"/>
      <c r="L740" s="55"/>
      <c r="M740" s="55"/>
      <c r="N740" s="55"/>
      <c r="O740" s="55"/>
      <c r="P740" s="55"/>
      <c r="Q740" s="18"/>
      <c r="R740" s="18"/>
      <c r="S740" s="55"/>
      <c r="T740" s="55"/>
      <c r="U740" s="18"/>
      <c r="V740" s="18"/>
      <c r="W740" s="18"/>
      <c r="X740" s="18"/>
      <c r="Y740" s="18"/>
      <c r="Z740" s="18"/>
      <c r="AA740" s="55"/>
      <c r="AB740" s="18"/>
      <c r="AC740" s="18"/>
      <c r="AD740" s="18"/>
      <c r="AE740" s="18"/>
    </row>
    <row r="741" spans="1:31" ht="12" customHeight="1">
      <c r="A741" s="55"/>
      <c r="B741" s="55"/>
      <c r="C741" s="55"/>
      <c r="D741" s="55"/>
      <c r="E741" s="55"/>
      <c r="F741" s="55"/>
      <c r="G741" s="55"/>
      <c r="H741" s="56"/>
      <c r="I741" s="55"/>
      <c r="J741" s="55"/>
      <c r="K741" s="55"/>
      <c r="L741" s="55"/>
      <c r="M741" s="55"/>
      <c r="N741" s="55"/>
      <c r="O741" s="55"/>
      <c r="P741" s="55"/>
      <c r="Q741" s="18"/>
      <c r="R741" s="18"/>
      <c r="S741" s="55"/>
      <c r="T741" s="55"/>
      <c r="U741" s="18"/>
      <c r="V741" s="18"/>
      <c r="W741" s="18"/>
      <c r="X741" s="18"/>
      <c r="Y741" s="18"/>
      <c r="Z741" s="18"/>
      <c r="AA741" s="55"/>
      <c r="AB741" s="18"/>
      <c r="AC741" s="18"/>
      <c r="AD741" s="18"/>
      <c r="AE741" s="18"/>
    </row>
    <row r="742" spans="1:31" ht="12" customHeight="1">
      <c r="A742" s="55"/>
      <c r="B742" s="55"/>
      <c r="C742" s="55"/>
      <c r="D742" s="55"/>
      <c r="E742" s="55"/>
      <c r="F742" s="55"/>
      <c r="G742" s="55"/>
      <c r="H742" s="56"/>
      <c r="I742" s="55"/>
      <c r="J742" s="55"/>
      <c r="K742" s="55"/>
      <c r="L742" s="55"/>
      <c r="M742" s="55"/>
      <c r="N742" s="55"/>
      <c r="O742" s="55"/>
      <c r="P742" s="55"/>
      <c r="Q742" s="18"/>
      <c r="R742" s="18"/>
      <c r="S742" s="55"/>
      <c r="T742" s="55"/>
      <c r="U742" s="18"/>
      <c r="V742" s="18"/>
      <c r="W742" s="18"/>
      <c r="X742" s="18"/>
      <c r="Y742" s="18"/>
      <c r="Z742" s="18"/>
      <c r="AA742" s="55"/>
      <c r="AB742" s="18"/>
      <c r="AC742" s="18"/>
      <c r="AD742" s="18"/>
      <c r="AE742" s="18"/>
    </row>
    <row r="743" spans="1:31" ht="12" customHeight="1">
      <c r="A743" s="55"/>
      <c r="B743" s="55"/>
      <c r="C743" s="55"/>
      <c r="D743" s="55"/>
      <c r="E743" s="55"/>
      <c r="F743" s="55"/>
      <c r="G743" s="55"/>
      <c r="H743" s="56"/>
      <c r="I743" s="55"/>
      <c r="J743" s="55"/>
      <c r="K743" s="55"/>
      <c r="L743" s="55"/>
      <c r="M743" s="55"/>
      <c r="N743" s="55"/>
      <c r="O743" s="55"/>
      <c r="P743" s="55"/>
      <c r="Q743" s="18"/>
      <c r="R743" s="18"/>
      <c r="S743" s="55"/>
      <c r="T743" s="55"/>
      <c r="U743" s="18"/>
      <c r="V743" s="18"/>
      <c r="W743" s="18"/>
      <c r="X743" s="18"/>
      <c r="Y743" s="18"/>
      <c r="Z743" s="18"/>
      <c r="AA743" s="55"/>
      <c r="AB743" s="18"/>
      <c r="AC743" s="18"/>
      <c r="AD743" s="18"/>
      <c r="AE743" s="18"/>
    </row>
    <row r="744" spans="1:31" ht="12" customHeight="1">
      <c r="A744" s="55"/>
      <c r="B744" s="55"/>
      <c r="C744" s="55"/>
      <c r="D744" s="55"/>
      <c r="E744" s="55"/>
      <c r="F744" s="55"/>
      <c r="G744" s="55"/>
      <c r="H744" s="56"/>
      <c r="I744" s="55"/>
      <c r="J744" s="55"/>
      <c r="K744" s="55"/>
      <c r="L744" s="55"/>
      <c r="M744" s="55"/>
      <c r="N744" s="55"/>
      <c r="O744" s="55"/>
      <c r="P744" s="55"/>
      <c r="Q744" s="18"/>
      <c r="R744" s="18"/>
      <c r="S744" s="55"/>
      <c r="T744" s="55"/>
      <c r="U744" s="18"/>
      <c r="V744" s="18"/>
      <c r="W744" s="18"/>
      <c r="X744" s="18"/>
      <c r="Y744" s="18"/>
      <c r="Z744" s="18"/>
      <c r="AA744" s="55"/>
      <c r="AB744" s="18"/>
      <c r="AC744" s="18"/>
      <c r="AD744" s="18"/>
      <c r="AE744" s="18"/>
    </row>
    <row r="745" spans="1:31" ht="12" customHeight="1">
      <c r="A745" s="55"/>
      <c r="B745" s="55"/>
      <c r="C745" s="55"/>
      <c r="D745" s="55"/>
      <c r="E745" s="55"/>
      <c r="F745" s="55"/>
      <c r="G745" s="55"/>
      <c r="H745" s="56"/>
      <c r="I745" s="55"/>
      <c r="J745" s="55"/>
      <c r="K745" s="55"/>
      <c r="L745" s="55"/>
      <c r="M745" s="55"/>
      <c r="N745" s="55"/>
      <c r="O745" s="55"/>
      <c r="P745" s="55"/>
      <c r="Q745" s="18"/>
      <c r="R745" s="18"/>
      <c r="S745" s="55"/>
      <c r="T745" s="55"/>
      <c r="U745" s="18"/>
      <c r="V745" s="18"/>
      <c r="W745" s="18"/>
      <c r="X745" s="18"/>
      <c r="Y745" s="18"/>
      <c r="Z745" s="18"/>
      <c r="AA745" s="55"/>
      <c r="AB745" s="18"/>
      <c r="AC745" s="18"/>
      <c r="AD745" s="18"/>
      <c r="AE745" s="18"/>
    </row>
    <row r="746" spans="1:31" ht="12" customHeight="1">
      <c r="A746" s="55"/>
      <c r="B746" s="55"/>
      <c r="C746" s="55"/>
      <c r="D746" s="55"/>
      <c r="E746" s="55"/>
      <c r="F746" s="55"/>
      <c r="G746" s="55"/>
      <c r="H746" s="56"/>
      <c r="I746" s="55"/>
      <c r="J746" s="55"/>
      <c r="K746" s="55"/>
      <c r="L746" s="55"/>
      <c r="M746" s="55"/>
      <c r="N746" s="55"/>
      <c r="O746" s="55"/>
      <c r="P746" s="55"/>
      <c r="Q746" s="18"/>
      <c r="R746" s="18"/>
      <c r="S746" s="55"/>
      <c r="T746" s="55"/>
      <c r="U746" s="18"/>
      <c r="V746" s="18"/>
      <c r="W746" s="18"/>
      <c r="X746" s="18"/>
      <c r="Y746" s="18"/>
      <c r="Z746" s="18"/>
      <c r="AA746" s="55"/>
      <c r="AB746" s="18"/>
      <c r="AC746" s="18"/>
      <c r="AD746" s="18"/>
      <c r="AE746" s="18"/>
    </row>
    <row r="747" spans="1:31" ht="12" customHeight="1">
      <c r="A747" s="55"/>
      <c r="B747" s="55"/>
      <c r="C747" s="55"/>
      <c r="D747" s="55"/>
      <c r="E747" s="55"/>
      <c r="F747" s="55"/>
      <c r="G747" s="55"/>
      <c r="H747" s="56"/>
      <c r="I747" s="55"/>
      <c r="J747" s="55"/>
      <c r="K747" s="55"/>
      <c r="L747" s="55"/>
      <c r="M747" s="55"/>
      <c r="N747" s="55"/>
      <c r="O747" s="55"/>
      <c r="P747" s="55"/>
      <c r="Q747" s="18"/>
      <c r="R747" s="18"/>
      <c r="S747" s="55"/>
      <c r="T747" s="55"/>
      <c r="U747" s="18"/>
      <c r="V747" s="18"/>
      <c r="W747" s="18"/>
      <c r="X747" s="18"/>
      <c r="Y747" s="18"/>
      <c r="Z747" s="18"/>
      <c r="AA747" s="55"/>
      <c r="AB747" s="18"/>
      <c r="AC747" s="18"/>
      <c r="AD747" s="18"/>
      <c r="AE747" s="18"/>
    </row>
    <row r="748" spans="1:31" ht="12" customHeight="1">
      <c r="A748" s="55"/>
      <c r="B748" s="55"/>
      <c r="C748" s="55"/>
      <c r="D748" s="55"/>
      <c r="E748" s="55"/>
      <c r="F748" s="55"/>
      <c r="G748" s="55"/>
      <c r="H748" s="56"/>
      <c r="I748" s="55"/>
      <c r="J748" s="55"/>
      <c r="K748" s="55"/>
      <c r="L748" s="55"/>
      <c r="M748" s="55"/>
      <c r="N748" s="55"/>
      <c r="O748" s="55"/>
      <c r="P748" s="55"/>
      <c r="Q748" s="18"/>
      <c r="R748" s="18"/>
      <c r="S748" s="55"/>
      <c r="T748" s="55"/>
      <c r="U748" s="18"/>
      <c r="V748" s="18"/>
      <c r="W748" s="18"/>
      <c r="X748" s="18"/>
      <c r="Y748" s="18"/>
      <c r="Z748" s="18"/>
      <c r="AA748" s="55"/>
      <c r="AB748" s="18"/>
      <c r="AC748" s="18"/>
      <c r="AD748" s="18"/>
      <c r="AE748" s="18"/>
    </row>
    <row r="749" spans="1:31" ht="12" customHeight="1">
      <c r="A749" s="55"/>
      <c r="B749" s="55"/>
      <c r="C749" s="55"/>
      <c r="D749" s="55"/>
      <c r="E749" s="55"/>
      <c r="F749" s="55"/>
      <c r="G749" s="55"/>
      <c r="H749" s="56"/>
      <c r="I749" s="55"/>
      <c r="J749" s="55"/>
      <c r="K749" s="55"/>
      <c r="L749" s="55"/>
      <c r="M749" s="55"/>
      <c r="N749" s="55"/>
      <c r="O749" s="55"/>
      <c r="P749" s="55"/>
      <c r="Q749" s="18"/>
      <c r="R749" s="18"/>
      <c r="S749" s="55"/>
      <c r="T749" s="55"/>
      <c r="U749" s="18"/>
      <c r="V749" s="18"/>
      <c r="W749" s="18"/>
      <c r="X749" s="18"/>
      <c r="Y749" s="18"/>
      <c r="Z749" s="18"/>
      <c r="AA749" s="55"/>
      <c r="AB749" s="18"/>
      <c r="AC749" s="18"/>
      <c r="AD749" s="18"/>
      <c r="AE749" s="18"/>
    </row>
    <row r="750" spans="1:31" ht="12" customHeight="1">
      <c r="A750" s="55"/>
      <c r="B750" s="55"/>
      <c r="C750" s="55"/>
      <c r="D750" s="55"/>
      <c r="E750" s="55"/>
      <c r="F750" s="55"/>
      <c r="G750" s="55"/>
      <c r="H750" s="56"/>
      <c r="I750" s="55"/>
      <c r="J750" s="55"/>
      <c r="K750" s="55"/>
      <c r="L750" s="55"/>
      <c r="M750" s="55"/>
      <c r="N750" s="55"/>
      <c r="O750" s="55"/>
      <c r="P750" s="55"/>
      <c r="Q750" s="18"/>
      <c r="R750" s="18"/>
      <c r="S750" s="55"/>
      <c r="T750" s="55"/>
      <c r="U750" s="18"/>
      <c r="V750" s="18"/>
      <c r="W750" s="18"/>
      <c r="X750" s="18"/>
      <c r="Y750" s="18"/>
      <c r="Z750" s="18"/>
      <c r="AA750" s="55"/>
      <c r="AB750" s="18"/>
      <c r="AC750" s="18"/>
      <c r="AD750" s="18"/>
      <c r="AE750" s="18"/>
    </row>
    <row r="751" spans="1:31" ht="12" customHeight="1">
      <c r="A751" s="55"/>
      <c r="B751" s="55"/>
      <c r="C751" s="55"/>
      <c r="D751" s="55"/>
      <c r="E751" s="55"/>
      <c r="F751" s="55"/>
      <c r="G751" s="55"/>
      <c r="H751" s="56"/>
      <c r="I751" s="55"/>
      <c r="J751" s="55"/>
      <c r="K751" s="55"/>
      <c r="L751" s="55"/>
      <c r="M751" s="55"/>
      <c r="N751" s="55"/>
      <c r="O751" s="55"/>
      <c r="P751" s="55"/>
      <c r="Q751" s="18"/>
      <c r="R751" s="18"/>
      <c r="S751" s="55"/>
      <c r="T751" s="55"/>
      <c r="U751" s="18"/>
      <c r="V751" s="18"/>
      <c r="W751" s="18"/>
      <c r="X751" s="18"/>
      <c r="Y751" s="18"/>
      <c r="Z751" s="18"/>
      <c r="AA751" s="55"/>
      <c r="AB751" s="18"/>
      <c r="AC751" s="18"/>
      <c r="AD751" s="18"/>
      <c r="AE751" s="18"/>
    </row>
    <row r="752" spans="1:31" ht="12" customHeight="1">
      <c r="A752" s="55"/>
      <c r="B752" s="55"/>
      <c r="C752" s="55"/>
      <c r="D752" s="55"/>
      <c r="E752" s="55"/>
      <c r="F752" s="55"/>
      <c r="G752" s="55"/>
      <c r="H752" s="56"/>
      <c r="I752" s="55"/>
      <c r="J752" s="55"/>
      <c r="K752" s="55"/>
      <c r="L752" s="55"/>
      <c r="M752" s="55"/>
      <c r="N752" s="55"/>
      <c r="O752" s="55"/>
      <c r="P752" s="55"/>
      <c r="Q752" s="18"/>
      <c r="R752" s="18"/>
      <c r="S752" s="55"/>
      <c r="T752" s="55"/>
      <c r="U752" s="18"/>
      <c r="V752" s="18"/>
      <c r="W752" s="18"/>
      <c r="X752" s="18"/>
      <c r="Y752" s="18"/>
      <c r="Z752" s="18"/>
      <c r="AA752" s="55"/>
      <c r="AB752" s="18"/>
      <c r="AC752" s="18"/>
      <c r="AD752" s="18"/>
      <c r="AE752" s="18"/>
    </row>
    <row r="753" spans="1:31" ht="12" customHeight="1">
      <c r="A753" s="55"/>
      <c r="B753" s="55"/>
      <c r="C753" s="55"/>
      <c r="D753" s="55"/>
      <c r="E753" s="55"/>
      <c r="F753" s="55"/>
      <c r="G753" s="55"/>
      <c r="H753" s="56"/>
      <c r="I753" s="55"/>
      <c r="J753" s="55"/>
      <c r="K753" s="55"/>
      <c r="L753" s="55"/>
      <c r="M753" s="55"/>
      <c r="N753" s="55"/>
      <c r="O753" s="55"/>
      <c r="P753" s="55"/>
      <c r="Q753" s="18"/>
      <c r="R753" s="18"/>
      <c r="S753" s="55"/>
      <c r="T753" s="55"/>
      <c r="U753" s="18"/>
      <c r="V753" s="18"/>
      <c r="W753" s="18"/>
      <c r="X753" s="18"/>
      <c r="Y753" s="18"/>
      <c r="Z753" s="18"/>
      <c r="AA753" s="55"/>
      <c r="AB753" s="18"/>
      <c r="AC753" s="18"/>
      <c r="AD753" s="18"/>
      <c r="AE753" s="18"/>
    </row>
    <row r="754" spans="1:31" ht="12" customHeight="1">
      <c r="A754" s="55"/>
      <c r="B754" s="55"/>
      <c r="C754" s="55"/>
      <c r="D754" s="55"/>
      <c r="E754" s="55"/>
      <c r="F754" s="55"/>
      <c r="G754" s="55"/>
      <c r="H754" s="56"/>
      <c r="I754" s="55"/>
      <c r="J754" s="55"/>
      <c r="K754" s="55"/>
      <c r="L754" s="55"/>
      <c r="M754" s="55"/>
      <c r="N754" s="55"/>
      <c r="O754" s="55"/>
      <c r="P754" s="55"/>
      <c r="Q754" s="18"/>
      <c r="R754" s="18"/>
      <c r="S754" s="55"/>
      <c r="T754" s="55"/>
      <c r="U754" s="18"/>
      <c r="V754" s="18"/>
      <c r="W754" s="18"/>
      <c r="X754" s="18"/>
      <c r="Y754" s="18"/>
      <c r="Z754" s="18"/>
      <c r="AA754" s="55"/>
      <c r="AB754" s="18"/>
      <c r="AC754" s="18"/>
      <c r="AD754" s="18"/>
      <c r="AE754" s="18"/>
    </row>
    <row r="755" spans="1:31" ht="12" customHeight="1">
      <c r="A755" s="55"/>
      <c r="B755" s="55"/>
      <c r="C755" s="55"/>
      <c r="D755" s="55"/>
      <c r="E755" s="55"/>
      <c r="F755" s="55"/>
      <c r="G755" s="55"/>
      <c r="H755" s="56"/>
      <c r="I755" s="55"/>
      <c r="J755" s="55"/>
      <c r="K755" s="55"/>
      <c r="L755" s="55"/>
      <c r="M755" s="55"/>
      <c r="N755" s="55"/>
      <c r="O755" s="55"/>
      <c r="P755" s="55"/>
      <c r="Q755" s="18"/>
      <c r="R755" s="18"/>
      <c r="S755" s="55"/>
      <c r="T755" s="55"/>
      <c r="U755" s="18"/>
      <c r="V755" s="18"/>
      <c r="W755" s="18"/>
      <c r="X755" s="18"/>
      <c r="Y755" s="18"/>
      <c r="Z755" s="18"/>
      <c r="AA755" s="55"/>
      <c r="AB755" s="18"/>
      <c r="AC755" s="18"/>
      <c r="AD755" s="18"/>
      <c r="AE755" s="18"/>
    </row>
    <row r="756" spans="1:31" ht="12" customHeight="1">
      <c r="A756" s="55"/>
      <c r="B756" s="55"/>
      <c r="C756" s="55"/>
      <c r="D756" s="55"/>
      <c r="E756" s="55"/>
      <c r="F756" s="55"/>
      <c r="G756" s="55"/>
      <c r="H756" s="56"/>
      <c r="I756" s="55"/>
      <c r="J756" s="55"/>
      <c r="K756" s="55"/>
      <c r="L756" s="55"/>
      <c r="M756" s="55"/>
      <c r="N756" s="55"/>
      <c r="O756" s="55"/>
      <c r="P756" s="55"/>
      <c r="Q756" s="18"/>
      <c r="R756" s="18"/>
      <c r="S756" s="55"/>
      <c r="T756" s="55"/>
      <c r="U756" s="18"/>
      <c r="V756" s="18"/>
      <c r="W756" s="18"/>
      <c r="X756" s="18"/>
      <c r="Y756" s="18"/>
      <c r="Z756" s="18"/>
      <c r="AA756" s="55"/>
      <c r="AB756" s="18"/>
      <c r="AC756" s="18"/>
      <c r="AD756" s="18"/>
      <c r="AE756" s="18"/>
    </row>
    <row r="757" spans="1:31" ht="12" customHeight="1">
      <c r="A757" s="55"/>
      <c r="B757" s="55"/>
      <c r="C757" s="55"/>
      <c r="D757" s="55"/>
      <c r="E757" s="55"/>
      <c r="F757" s="55"/>
      <c r="G757" s="55"/>
      <c r="H757" s="56"/>
      <c r="I757" s="55"/>
      <c r="J757" s="55"/>
      <c r="K757" s="55"/>
      <c r="L757" s="55"/>
      <c r="M757" s="55"/>
      <c r="N757" s="55"/>
      <c r="O757" s="55"/>
      <c r="P757" s="55"/>
      <c r="Q757" s="18"/>
      <c r="R757" s="18"/>
      <c r="S757" s="55"/>
      <c r="T757" s="55"/>
      <c r="U757" s="18"/>
      <c r="V757" s="18"/>
      <c r="W757" s="18"/>
      <c r="X757" s="18"/>
      <c r="Y757" s="18"/>
      <c r="Z757" s="18"/>
      <c r="AA757" s="55"/>
      <c r="AB757" s="18"/>
      <c r="AC757" s="18"/>
      <c r="AD757" s="18"/>
      <c r="AE757" s="18"/>
    </row>
    <row r="758" spans="1:31" ht="12" customHeight="1">
      <c r="A758" s="55"/>
      <c r="B758" s="55"/>
      <c r="C758" s="55"/>
      <c r="D758" s="55"/>
      <c r="E758" s="55"/>
      <c r="F758" s="55"/>
      <c r="G758" s="55"/>
      <c r="H758" s="56"/>
      <c r="I758" s="55"/>
      <c r="J758" s="55"/>
      <c r="K758" s="55"/>
      <c r="L758" s="55"/>
      <c r="M758" s="55"/>
      <c r="N758" s="55"/>
      <c r="O758" s="55"/>
      <c r="P758" s="55"/>
      <c r="Q758" s="18"/>
      <c r="R758" s="18"/>
      <c r="S758" s="55"/>
      <c r="T758" s="55"/>
      <c r="U758" s="18"/>
      <c r="V758" s="18"/>
      <c r="W758" s="18"/>
      <c r="X758" s="18"/>
      <c r="Y758" s="18"/>
      <c r="Z758" s="18"/>
      <c r="AA758" s="55"/>
      <c r="AB758" s="18"/>
      <c r="AC758" s="18"/>
      <c r="AD758" s="18"/>
      <c r="AE758" s="18"/>
    </row>
    <row r="759" spans="1:31" ht="12" customHeight="1">
      <c r="A759" s="55"/>
      <c r="B759" s="55"/>
      <c r="C759" s="55"/>
      <c r="D759" s="55"/>
      <c r="E759" s="55"/>
      <c r="F759" s="55"/>
      <c r="G759" s="55"/>
      <c r="H759" s="56"/>
      <c r="I759" s="55"/>
      <c r="J759" s="55"/>
      <c r="K759" s="55"/>
      <c r="L759" s="55"/>
      <c r="M759" s="55"/>
      <c r="N759" s="55"/>
      <c r="O759" s="55"/>
      <c r="P759" s="55"/>
      <c r="Q759" s="18"/>
      <c r="R759" s="18"/>
      <c r="S759" s="55"/>
      <c r="T759" s="55"/>
      <c r="U759" s="18"/>
      <c r="V759" s="18"/>
      <c r="W759" s="18"/>
      <c r="X759" s="18"/>
      <c r="Y759" s="18"/>
      <c r="Z759" s="18"/>
      <c r="AA759" s="55"/>
      <c r="AB759" s="18"/>
      <c r="AC759" s="18"/>
      <c r="AD759" s="18"/>
      <c r="AE759" s="18"/>
    </row>
    <row r="760" spans="1:31" ht="12" customHeight="1">
      <c r="A760" s="55"/>
      <c r="B760" s="55"/>
      <c r="C760" s="55"/>
      <c r="D760" s="55"/>
      <c r="E760" s="55"/>
      <c r="F760" s="55"/>
      <c r="G760" s="55"/>
      <c r="H760" s="56"/>
      <c r="I760" s="55"/>
      <c r="J760" s="55"/>
      <c r="K760" s="55"/>
      <c r="L760" s="55"/>
      <c r="M760" s="55"/>
      <c r="N760" s="55"/>
      <c r="O760" s="55"/>
      <c r="P760" s="55"/>
      <c r="Q760" s="18"/>
      <c r="R760" s="18"/>
      <c r="S760" s="55"/>
      <c r="T760" s="55"/>
      <c r="U760" s="18"/>
      <c r="V760" s="18"/>
      <c r="W760" s="18"/>
      <c r="X760" s="18"/>
      <c r="Y760" s="18"/>
      <c r="Z760" s="18"/>
      <c r="AA760" s="55"/>
      <c r="AB760" s="18"/>
      <c r="AC760" s="18"/>
      <c r="AD760" s="18"/>
      <c r="AE760" s="18"/>
    </row>
    <row r="761" spans="1:31" ht="12" customHeight="1">
      <c r="A761" s="55"/>
      <c r="B761" s="55"/>
      <c r="C761" s="55"/>
      <c r="D761" s="55"/>
      <c r="E761" s="55"/>
      <c r="F761" s="55"/>
      <c r="G761" s="55"/>
      <c r="H761" s="56"/>
      <c r="I761" s="55"/>
      <c r="J761" s="55"/>
      <c r="K761" s="55"/>
      <c r="L761" s="55"/>
      <c r="M761" s="55"/>
      <c r="N761" s="55"/>
      <c r="O761" s="55"/>
      <c r="P761" s="55"/>
      <c r="Q761" s="18"/>
      <c r="R761" s="18"/>
      <c r="S761" s="55"/>
      <c r="T761" s="55"/>
      <c r="U761" s="18"/>
      <c r="V761" s="18"/>
      <c r="W761" s="18"/>
      <c r="X761" s="18"/>
      <c r="Y761" s="18"/>
      <c r="Z761" s="18"/>
      <c r="AA761" s="55"/>
      <c r="AB761" s="18"/>
      <c r="AC761" s="18"/>
      <c r="AD761" s="18"/>
      <c r="AE761" s="18"/>
    </row>
    <row r="762" spans="1:31" ht="12" customHeight="1">
      <c r="A762" s="55"/>
      <c r="B762" s="55"/>
      <c r="C762" s="55"/>
      <c r="D762" s="55"/>
      <c r="E762" s="55"/>
      <c r="F762" s="55"/>
      <c r="G762" s="55"/>
      <c r="H762" s="56"/>
      <c r="I762" s="55"/>
      <c r="J762" s="55"/>
      <c r="K762" s="55"/>
      <c r="L762" s="55"/>
      <c r="M762" s="55"/>
      <c r="N762" s="55"/>
      <c r="O762" s="55"/>
      <c r="P762" s="55"/>
      <c r="Q762" s="18"/>
      <c r="R762" s="18"/>
      <c r="S762" s="55"/>
      <c r="T762" s="55"/>
      <c r="U762" s="18"/>
      <c r="V762" s="18"/>
      <c r="W762" s="18"/>
      <c r="X762" s="18"/>
      <c r="Y762" s="18"/>
      <c r="Z762" s="18"/>
      <c r="AA762" s="55"/>
      <c r="AB762" s="18"/>
      <c r="AC762" s="18"/>
      <c r="AD762" s="18"/>
      <c r="AE762" s="18"/>
    </row>
    <row r="763" spans="1:31" ht="12" customHeight="1">
      <c r="A763" s="55"/>
      <c r="B763" s="55"/>
      <c r="C763" s="55"/>
      <c r="D763" s="55"/>
      <c r="E763" s="55"/>
      <c r="F763" s="55"/>
      <c r="G763" s="55"/>
      <c r="H763" s="56"/>
      <c r="I763" s="55"/>
      <c r="J763" s="55"/>
      <c r="K763" s="55"/>
      <c r="L763" s="55"/>
      <c r="M763" s="55"/>
      <c r="N763" s="55"/>
      <c r="O763" s="55"/>
      <c r="P763" s="55"/>
      <c r="Q763" s="18"/>
      <c r="R763" s="18"/>
      <c r="S763" s="55"/>
      <c r="T763" s="55"/>
      <c r="U763" s="18"/>
      <c r="V763" s="18"/>
      <c r="W763" s="18"/>
      <c r="X763" s="18"/>
      <c r="Y763" s="18"/>
      <c r="Z763" s="18"/>
      <c r="AA763" s="55"/>
      <c r="AB763" s="18"/>
      <c r="AC763" s="18"/>
      <c r="AD763" s="18"/>
      <c r="AE763" s="18"/>
    </row>
    <row r="764" spans="1:31" ht="12" customHeight="1">
      <c r="A764" s="55"/>
      <c r="B764" s="55"/>
      <c r="C764" s="55"/>
      <c r="D764" s="55"/>
      <c r="E764" s="55"/>
      <c r="F764" s="55"/>
      <c r="G764" s="55"/>
      <c r="H764" s="56"/>
      <c r="I764" s="55"/>
      <c r="J764" s="55"/>
      <c r="K764" s="55"/>
      <c r="L764" s="55"/>
      <c r="M764" s="55"/>
      <c r="N764" s="55"/>
      <c r="O764" s="55"/>
      <c r="P764" s="55"/>
      <c r="Q764" s="18"/>
      <c r="R764" s="18"/>
      <c r="S764" s="55"/>
      <c r="T764" s="55"/>
      <c r="U764" s="18"/>
      <c r="V764" s="18"/>
      <c r="W764" s="18"/>
      <c r="X764" s="18"/>
      <c r="Y764" s="18"/>
      <c r="Z764" s="18"/>
      <c r="AA764" s="55"/>
      <c r="AB764" s="18"/>
      <c r="AC764" s="18"/>
      <c r="AD764" s="18"/>
      <c r="AE764" s="18"/>
    </row>
    <row r="765" spans="1:31" ht="12" customHeight="1">
      <c r="A765" s="55"/>
      <c r="B765" s="55"/>
      <c r="C765" s="55"/>
      <c r="D765" s="55"/>
      <c r="E765" s="55"/>
      <c r="F765" s="55"/>
      <c r="G765" s="55"/>
      <c r="H765" s="56"/>
      <c r="I765" s="55"/>
      <c r="J765" s="55"/>
      <c r="K765" s="55"/>
      <c r="L765" s="55"/>
      <c r="M765" s="55"/>
      <c r="N765" s="55"/>
      <c r="O765" s="55"/>
      <c r="P765" s="55"/>
      <c r="Q765" s="18"/>
      <c r="R765" s="18"/>
      <c r="S765" s="55"/>
      <c r="T765" s="55"/>
      <c r="U765" s="18"/>
      <c r="V765" s="18"/>
      <c r="W765" s="18"/>
      <c r="X765" s="18"/>
      <c r="Y765" s="18"/>
      <c r="Z765" s="18"/>
      <c r="AA765" s="55"/>
      <c r="AB765" s="18"/>
      <c r="AC765" s="18"/>
      <c r="AD765" s="18"/>
      <c r="AE765" s="18"/>
    </row>
    <row r="766" spans="1:31" ht="12" customHeight="1">
      <c r="A766" s="55"/>
      <c r="B766" s="55"/>
      <c r="C766" s="55"/>
      <c r="D766" s="55"/>
      <c r="E766" s="55"/>
      <c r="F766" s="55"/>
      <c r="G766" s="55"/>
      <c r="H766" s="56"/>
      <c r="I766" s="55"/>
      <c r="J766" s="55"/>
      <c r="K766" s="55"/>
      <c r="L766" s="55"/>
      <c r="M766" s="55"/>
      <c r="N766" s="55"/>
      <c r="O766" s="55"/>
      <c r="P766" s="55"/>
      <c r="Q766" s="18"/>
      <c r="R766" s="18"/>
      <c r="S766" s="55"/>
      <c r="T766" s="55"/>
      <c r="U766" s="18"/>
      <c r="V766" s="18"/>
      <c r="W766" s="18"/>
      <c r="X766" s="18"/>
      <c r="Y766" s="18"/>
      <c r="Z766" s="18"/>
      <c r="AA766" s="55"/>
      <c r="AB766" s="18"/>
      <c r="AC766" s="18"/>
      <c r="AD766" s="18"/>
      <c r="AE766" s="18"/>
    </row>
    <row r="767" spans="1:31" ht="12" customHeight="1">
      <c r="A767" s="55"/>
      <c r="B767" s="55"/>
      <c r="C767" s="55"/>
      <c r="D767" s="55"/>
      <c r="E767" s="55"/>
      <c r="F767" s="55"/>
      <c r="G767" s="55"/>
      <c r="H767" s="56"/>
      <c r="I767" s="55"/>
      <c r="J767" s="55"/>
      <c r="K767" s="55"/>
      <c r="L767" s="55"/>
      <c r="M767" s="55"/>
      <c r="N767" s="55"/>
      <c r="O767" s="55"/>
      <c r="P767" s="55"/>
      <c r="Q767" s="18"/>
      <c r="R767" s="18"/>
      <c r="S767" s="55"/>
      <c r="T767" s="55"/>
      <c r="U767" s="18"/>
      <c r="V767" s="18"/>
      <c r="W767" s="18"/>
      <c r="X767" s="18"/>
      <c r="Y767" s="18"/>
      <c r="Z767" s="18"/>
      <c r="AA767" s="55"/>
      <c r="AB767" s="18"/>
      <c r="AC767" s="18"/>
      <c r="AD767" s="18"/>
      <c r="AE767" s="18"/>
    </row>
    <row r="768" spans="1:31" ht="12" customHeight="1">
      <c r="A768" s="55"/>
      <c r="B768" s="55"/>
      <c r="C768" s="55"/>
      <c r="D768" s="55"/>
      <c r="E768" s="55"/>
      <c r="F768" s="55"/>
      <c r="G768" s="55"/>
      <c r="H768" s="56"/>
      <c r="I768" s="55"/>
      <c r="J768" s="55"/>
      <c r="K768" s="55"/>
      <c r="L768" s="55"/>
      <c r="M768" s="55"/>
      <c r="N768" s="55"/>
      <c r="O768" s="55"/>
      <c r="P768" s="55"/>
      <c r="Q768" s="18"/>
      <c r="R768" s="18"/>
      <c r="S768" s="55"/>
      <c r="T768" s="55"/>
      <c r="U768" s="18"/>
      <c r="V768" s="18"/>
      <c r="W768" s="18"/>
      <c r="X768" s="18"/>
      <c r="Y768" s="18"/>
      <c r="Z768" s="18"/>
      <c r="AA768" s="55"/>
      <c r="AB768" s="18"/>
      <c r="AC768" s="18"/>
      <c r="AD768" s="18"/>
      <c r="AE768" s="18"/>
    </row>
    <row r="769" spans="1:31" ht="12" customHeight="1">
      <c r="A769" s="55"/>
      <c r="B769" s="55"/>
      <c r="C769" s="55"/>
      <c r="D769" s="55"/>
      <c r="E769" s="55"/>
      <c r="F769" s="55"/>
      <c r="G769" s="55"/>
      <c r="H769" s="56"/>
      <c r="I769" s="55"/>
      <c r="J769" s="55"/>
      <c r="K769" s="55"/>
      <c r="L769" s="55"/>
      <c r="M769" s="55"/>
      <c r="N769" s="55"/>
      <c r="O769" s="55"/>
      <c r="P769" s="55"/>
      <c r="Q769" s="18"/>
      <c r="R769" s="18"/>
      <c r="S769" s="55"/>
      <c r="T769" s="55"/>
      <c r="U769" s="18"/>
      <c r="V769" s="18"/>
      <c r="W769" s="18"/>
      <c r="X769" s="18"/>
      <c r="Y769" s="18"/>
      <c r="Z769" s="18"/>
      <c r="AA769" s="55"/>
      <c r="AB769" s="18"/>
      <c r="AC769" s="18"/>
      <c r="AD769" s="18"/>
      <c r="AE769" s="18"/>
    </row>
    <row r="770" spans="1:31" ht="12" customHeight="1">
      <c r="A770" s="55"/>
      <c r="B770" s="55"/>
      <c r="C770" s="55"/>
      <c r="D770" s="55"/>
      <c r="E770" s="55"/>
      <c r="F770" s="55"/>
      <c r="G770" s="55"/>
      <c r="H770" s="56"/>
      <c r="I770" s="55"/>
      <c r="J770" s="55"/>
      <c r="K770" s="55"/>
      <c r="L770" s="55"/>
      <c r="M770" s="55"/>
      <c r="N770" s="55"/>
      <c r="O770" s="55"/>
      <c r="P770" s="55"/>
      <c r="Q770" s="18"/>
      <c r="R770" s="18"/>
      <c r="S770" s="55"/>
      <c r="T770" s="55"/>
      <c r="U770" s="18"/>
      <c r="V770" s="18"/>
      <c r="W770" s="18"/>
      <c r="X770" s="18"/>
      <c r="Y770" s="18"/>
      <c r="Z770" s="18"/>
      <c r="AA770" s="55"/>
      <c r="AB770" s="18"/>
      <c r="AC770" s="18"/>
      <c r="AD770" s="18"/>
      <c r="AE770" s="18"/>
    </row>
    <row r="771" spans="1:31" ht="12" customHeight="1">
      <c r="A771" s="55"/>
      <c r="B771" s="55"/>
      <c r="C771" s="55"/>
      <c r="D771" s="55"/>
      <c r="E771" s="55"/>
      <c r="F771" s="55"/>
      <c r="G771" s="55"/>
      <c r="H771" s="56"/>
      <c r="I771" s="55"/>
      <c r="J771" s="55"/>
      <c r="K771" s="55"/>
      <c r="L771" s="55"/>
      <c r="M771" s="55"/>
      <c r="N771" s="55"/>
      <c r="O771" s="55"/>
      <c r="P771" s="55"/>
      <c r="Q771" s="18"/>
      <c r="R771" s="18"/>
      <c r="S771" s="55"/>
      <c r="T771" s="55"/>
      <c r="U771" s="18"/>
      <c r="V771" s="18"/>
      <c r="W771" s="18"/>
      <c r="X771" s="18"/>
      <c r="Y771" s="18"/>
      <c r="Z771" s="18"/>
      <c r="AA771" s="55"/>
      <c r="AB771" s="18"/>
      <c r="AC771" s="18"/>
      <c r="AD771" s="18"/>
      <c r="AE771" s="18"/>
    </row>
    <row r="772" spans="1:31" ht="12" customHeight="1">
      <c r="A772" s="55"/>
      <c r="B772" s="55"/>
      <c r="C772" s="55"/>
      <c r="D772" s="55"/>
      <c r="E772" s="55"/>
      <c r="F772" s="55"/>
      <c r="G772" s="55"/>
      <c r="H772" s="56"/>
      <c r="I772" s="55"/>
      <c r="J772" s="55"/>
      <c r="K772" s="55"/>
      <c r="L772" s="55"/>
      <c r="M772" s="55"/>
      <c r="N772" s="55"/>
      <c r="O772" s="55"/>
      <c r="P772" s="55"/>
      <c r="Q772" s="18"/>
      <c r="R772" s="18"/>
      <c r="S772" s="55"/>
      <c r="T772" s="55"/>
      <c r="U772" s="18"/>
      <c r="V772" s="18"/>
      <c r="W772" s="18"/>
      <c r="X772" s="18"/>
      <c r="Y772" s="18"/>
      <c r="Z772" s="18"/>
      <c r="AA772" s="55"/>
      <c r="AB772" s="18"/>
      <c r="AC772" s="18"/>
      <c r="AD772" s="18"/>
      <c r="AE772" s="18"/>
    </row>
    <row r="773" spans="1:31" ht="12" customHeight="1">
      <c r="A773" s="55"/>
      <c r="B773" s="55"/>
      <c r="C773" s="55"/>
      <c r="D773" s="55"/>
      <c r="E773" s="55"/>
      <c r="F773" s="55"/>
      <c r="G773" s="55"/>
      <c r="H773" s="56"/>
      <c r="I773" s="55"/>
      <c r="J773" s="55"/>
      <c r="K773" s="55"/>
      <c r="L773" s="55"/>
      <c r="M773" s="55"/>
      <c r="N773" s="55"/>
      <c r="O773" s="55"/>
      <c r="P773" s="55"/>
      <c r="Q773" s="18"/>
      <c r="R773" s="18"/>
      <c r="S773" s="55"/>
      <c r="T773" s="55"/>
      <c r="U773" s="18"/>
      <c r="V773" s="18"/>
      <c r="W773" s="18"/>
      <c r="X773" s="18"/>
      <c r="Y773" s="18"/>
      <c r="Z773" s="18"/>
      <c r="AA773" s="55"/>
      <c r="AB773" s="18"/>
      <c r="AC773" s="18"/>
      <c r="AD773" s="18"/>
      <c r="AE773" s="18"/>
    </row>
    <row r="774" spans="1:31" ht="12" customHeight="1">
      <c r="A774" s="55"/>
      <c r="B774" s="55"/>
      <c r="C774" s="55"/>
      <c r="D774" s="55"/>
      <c r="E774" s="55"/>
      <c r="F774" s="55"/>
      <c r="G774" s="55"/>
      <c r="H774" s="56"/>
      <c r="I774" s="55"/>
      <c r="J774" s="55"/>
      <c r="K774" s="55"/>
      <c r="L774" s="55"/>
      <c r="M774" s="55"/>
      <c r="N774" s="55"/>
      <c r="O774" s="55"/>
      <c r="P774" s="55"/>
      <c r="Q774" s="18"/>
      <c r="R774" s="18"/>
      <c r="S774" s="55"/>
      <c r="T774" s="55"/>
      <c r="U774" s="18"/>
      <c r="V774" s="18"/>
      <c r="W774" s="18"/>
      <c r="X774" s="18"/>
      <c r="Y774" s="18"/>
      <c r="Z774" s="18"/>
      <c r="AA774" s="55"/>
      <c r="AB774" s="18"/>
      <c r="AC774" s="18"/>
      <c r="AD774" s="18"/>
      <c r="AE774" s="18"/>
    </row>
    <row r="775" spans="1:31" ht="12" customHeight="1">
      <c r="A775" s="55"/>
      <c r="B775" s="55"/>
      <c r="C775" s="55"/>
      <c r="D775" s="55"/>
      <c r="E775" s="55"/>
      <c r="F775" s="55"/>
      <c r="G775" s="55"/>
      <c r="H775" s="56"/>
      <c r="I775" s="55"/>
      <c r="J775" s="55"/>
      <c r="K775" s="55"/>
      <c r="L775" s="55"/>
      <c r="M775" s="55"/>
      <c r="N775" s="55"/>
      <c r="O775" s="55"/>
      <c r="P775" s="55"/>
      <c r="Q775" s="18"/>
      <c r="R775" s="18"/>
      <c r="S775" s="55"/>
      <c r="T775" s="55"/>
      <c r="U775" s="18"/>
      <c r="V775" s="18"/>
      <c r="W775" s="18"/>
      <c r="X775" s="18"/>
      <c r="Y775" s="18"/>
      <c r="Z775" s="18"/>
      <c r="AA775" s="55"/>
      <c r="AB775" s="18"/>
      <c r="AC775" s="18"/>
      <c r="AD775" s="18"/>
      <c r="AE775" s="18"/>
    </row>
    <row r="776" spans="1:31" ht="12" customHeight="1">
      <c r="A776" s="55"/>
      <c r="B776" s="55"/>
      <c r="C776" s="55"/>
      <c r="D776" s="55"/>
      <c r="E776" s="55"/>
      <c r="F776" s="55"/>
      <c r="G776" s="55"/>
      <c r="H776" s="56"/>
      <c r="I776" s="55"/>
      <c r="J776" s="55"/>
      <c r="K776" s="55"/>
      <c r="L776" s="55"/>
      <c r="M776" s="55"/>
      <c r="N776" s="55"/>
      <c r="O776" s="55"/>
      <c r="P776" s="55"/>
      <c r="Q776" s="18"/>
      <c r="R776" s="18"/>
      <c r="S776" s="55"/>
      <c r="T776" s="55"/>
      <c r="U776" s="18"/>
      <c r="V776" s="18"/>
      <c r="W776" s="18"/>
      <c r="X776" s="18"/>
      <c r="Y776" s="18"/>
      <c r="Z776" s="18"/>
      <c r="AA776" s="55"/>
      <c r="AB776" s="18"/>
      <c r="AC776" s="18"/>
      <c r="AD776" s="18"/>
      <c r="AE776" s="18"/>
    </row>
    <row r="777" spans="1:31" ht="12" customHeight="1">
      <c r="A777" s="55"/>
      <c r="B777" s="55"/>
      <c r="C777" s="55"/>
      <c r="D777" s="55"/>
      <c r="E777" s="55"/>
      <c r="F777" s="55"/>
      <c r="G777" s="55"/>
      <c r="H777" s="56"/>
      <c r="I777" s="55"/>
      <c r="J777" s="55"/>
      <c r="K777" s="55"/>
      <c r="L777" s="55"/>
      <c r="M777" s="55"/>
      <c r="N777" s="55"/>
      <c r="O777" s="55"/>
      <c r="P777" s="55"/>
      <c r="Q777" s="18"/>
      <c r="R777" s="18"/>
      <c r="S777" s="55"/>
      <c r="T777" s="55"/>
      <c r="U777" s="18"/>
      <c r="V777" s="18"/>
      <c r="W777" s="18"/>
      <c r="X777" s="18"/>
      <c r="Y777" s="18"/>
      <c r="Z777" s="18"/>
      <c r="AA777" s="55"/>
      <c r="AB777" s="18"/>
      <c r="AC777" s="18"/>
      <c r="AD777" s="18"/>
      <c r="AE777" s="18"/>
    </row>
    <row r="778" spans="1:31" ht="12" customHeight="1">
      <c r="A778" s="55"/>
      <c r="B778" s="55"/>
      <c r="C778" s="55"/>
      <c r="D778" s="55"/>
      <c r="E778" s="55"/>
      <c r="F778" s="55"/>
      <c r="G778" s="55"/>
      <c r="H778" s="56"/>
      <c r="I778" s="55"/>
      <c r="J778" s="55"/>
      <c r="K778" s="55"/>
      <c r="L778" s="55"/>
      <c r="M778" s="55"/>
      <c r="N778" s="55"/>
      <c r="O778" s="55"/>
      <c r="P778" s="55"/>
      <c r="Q778" s="18"/>
      <c r="R778" s="18"/>
      <c r="S778" s="55"/>
      <c r="T778" s="55"/>
      <c r="U778" s="18"/>
      <c r="V778" s="18"/>
      <c r="W778" s="18"/>
      <c r="X778" s="18"/>
      <c r="Y778" s="18"/>
      <c r="Z778" s="18"/>
      <c r="AA778" s="55"/>
      <c r="AB778" s="18"/>
      <c r="AC778" s="18"/>
      <c r="AD778" s="18"/>
      <c r="AE778" s="18"/>
    </row>
    <row r="779" spans="1:31" ht="12" customHeight="1">
      <c r="A779" s="55"/>
      <c r="B779" s="55"/>
      <c r="C779" s="55"/>
      <c r="D779" s="55"/>
      <c r="E779" s="55"/>
      <c r="F779" s="55"/>
      <c r="G779" s="55"/>
      <c r="H779" s="56"/>
      <c r="I779" s="55"/>
      <c r="J779" s="55"/>
      <c r="K779" s="55"/>
      <c r="L779" s="55"/>
      <c r="M779" s="55"/>
      <c r="N779" s="55"/>
      <c r="O779" s="55"/>
      <c r="P779" s="55"/>
      <c r="Q779" s="18"/>
      <c r="R779" s="18"/>
      <c r="S779" s="55"/>
      <c r="T779" s="55"/>
      <c r="U779" s="18"/>
      <c r="V779" s="18"/>
      <c r="W779" s="18"/>
      <c r="X779" s="18"/>
      <c r="Y779" s="18"/>
      <c r="Z779" s="18"/>
      <c r="AA779" s="55"/>
      <c r="AB779" s="18"/>
      <c r="AC779" s="18"/>
      <c r="AD779" s="18"/>
      <c r="AE779" s="18"/>
    </row>
    <row r="780" spans="1:31" ht="12" customHeight="1">
      <c r="A780" s="55"/>
      <c r="B780" s="55"/>
      <c r="C780" s="55"/>
      <c r="D780" s="55"/>
      <c r="E780" s="55"/>
      <c r="F780" s="55"/>
      <c r="G780" s="55"/>
      <c r="H780" s="56"/>
      <c r="I780" s="55"/>
      <c r="J780" s="55"/>
      <c r="K780" s="55"/>
      <c r="L780" s="55"/>
      <c r="M780" s="55"/>
      <c r="N780" s="55"/>
      <c r="O780" s="55"/>
      <c r="P780" s="55"/>
      <c r="Q780" s="18"/>
      <c r="R780" s="18"/>
      <c r="S780" s="55"/>
      <c r="T780" s="55"/>
      <c r="U780" s="18"/>
      <c r="V780" s="18"/>
      <c r="W780" s="18"/>
      <c r="X780" s="18"/>
      <c r="Y780" s="18"/>
      <c r="Z780" s="18"/>
      <c r="AA780" s="55"/>
      <c r="AB780" s="18"/>
      <c r="AC780" s="18"/>
      <c r="AD780" s="18"/>
      <c r="AE780" s="18"/>
    </row>
    <row r="781" spans="1:31" ht="12" customHeight="1">
      <c r="A781" s="55"/>
      <c r="B781" s="55"/>
      <c r="C781" s="55"/>
      <c r="D781" s="55"/>
      <c r="E781" s="55"/>
      <c r="F781" s="55"/>
      <c r="G781" s="55"/>
      <c r="H781" s="56"/>
      <c r="I781" s="55"/>
      <c r="J781" s="55"/>
      <c r="K781" s="55"/>
      <c r="L781" s="55"/>
      <c r="M781" s="55"/>
      <c r="N781" s="55"/>
      <c r="O781" s="55"/>
      <c r="P781" s="55"/>
      <c r="Q781" s="18"/>
      <c r="R781" s="18"/>
      <c r="S781" s="55"/>
      <c r="T781" s="55"/>
      <c r="U781" s="18"/>
      <c r="V781" s="18"/>
      <c r="W781" s="18"/>
      <c r="X781" s="18"/>
      <c r="Y781" s="18"/>
      <c r="Z781" s="18"/>
      <c r="AA781" s="55"/>
      <c r="AB781" s="18"/>
      <c r="AC781" s="18"/>
      <c r="AD781" s="18"/>
      <c r="AE781" s="18"/>
    </row>
    <row r="782" spans="1:31" ht="12" customHeight="1">
      <c r="A782" s="55"/>
      <c r="B782" s="55"/>
      <c r="C782" s="55"/>
      <c r="D782" s="55"/>
      <c r="E782" s="55"/>
      <c r="F782" s="55"/>
      <c r="G782" s="55"/>
      <c r="H782" s="56"/>
      <c r="I782" s="55"/>
      <c r="J782" s="55"/>
      <c r="K782" s="55"/>
      <c r="L782" s="55"/>
      <c r="M782" s="55"/>
      <c r="N782" s="55"/>
      <c r="O782" s="55"/>
      <c r="P782" s="55"/>
      <c r="Q782" s="18"/>
      <c r="R782" s="18"/>
      <c r="S782" s="55"/>
      <c r="T782" s="55"/>
      <c r="U782" s="18"/>
      <c r="V782" s="18"/>
      <c r="W782" s="18"/>
      <c r="X782" s="18"/>
      <c r="Y782" s="18"/>
      <c r="Z782" s="18"/>
      <c r="AA782" s="55"/>
      <c r="AB782" s="18"/>
      <c r="AC782" s="18"/>
      <c r="AD782" s="18"/>
      <c r="AE782" s="18"/>
    </row>
    <row r="783" spans="1:31" ht="12" customHeight="1">
      <c r="A783" s="55"/>
      <c r="B783" s="55"/>
      <c r="C783" s="55"/>
      <c r="D783" s="55"/>
      <c r="E783" s="55"/>
      <c r="F783" s="55"/>
      <c r="G783" s="55"/>
      <c r="H783" s="56"/>
      <c r="I783" s="55"/>
      <c r="J783" s="55"/>
      <c r="K783" s="55"/>
      <c r="L783" s="55"/>
      <c r="M783" s="55"/>
      <c r="N783" s="55"/>
      <c r="O783" s="55"/>
      <c r="P783" s="55"/>
      <c r="Q783" s="18"/>
      <c r="R783" s="18"/>
      <c r="S783" s="55"/>
      <c r="T783" s="55"/>
      <c r="U783" s="18"/>
      <c r="V783" s="18"/>
      <c r="W783" s="18"/>
      <c r="X783" s="18"/>
      <c r="Y783" s="18"/>
      <c r="Z783" s="18"/>
      <c r="AA783" s="55"/>
      <c r="AB783" s="18"/>
      <c r="AC783" s="18"/>
      <c r="AD783" s="18"/>
      <c r="AE783" s="18"/>
    </row>
    <row r="784" spans="1:31" ht="12" customHeight="1">
      <c r="A784" s="55"/>
      <c r="B784" s="55"/>
      <c r="C784" s="55"/>
      <c r="D784" s="55"/>
      <c r="E784" s="55"/>
      <c r="F784" s="55"/>
      <c r="G784" s="55"/>
      <c r="H784" s="56"/>
      <c r="I784" s="55"/>
      <c r="J784" s="55"/>
      <c r="K784" s="55"/>
      <c r="L784" s="55"/>
      <c r="M784" s="55"/>
      <c r="N784" s="55"/>
      <c r="O784" s="55"/>
      <c r="P784" s="55"/>
      <c r="Q784" s="18"/>
      <c r="R784" s="18"/>
      <c r="S784" s="55"/>
      <c r="T784" s="55"/>
      <c r="U784" s="18"/>
      <c r="V784" s="18"/>
      <c r="W784" s="18"/>
      <c r="X784" s="18"/>
      <c r="Y784" s="18"/>
      <c r="Z784" s="18"/>
      <c r="AA784" s="55"/>
      <c r="AB784" s="18"/>
      <c r="AC784" s="18"/>
      <c r="AD784" s="18"/>
      <c r="AE784" s="18"/>
    </row>
    <row r="785" spans="1:31" ht="12" customHeight="1">
      <c r="A785" s="55"/>
      <c r="B785" s="55"/>
      <c r="C785" s="55"/>
      <c r="D785" s="55"/>
      <c r="E785" s="55"/>
      <c r="F785" s="55"/>
      <c r="G785" s="55"/>
      <c r="H785" s="56"/>
      <c r="I785" s="55"/>
      <c r="J785" s="55"/>
      <c r="K785" s="55"/>
      <c r="L785" s="55"/>
      <c r="M785" s="55"/>
      <c r="N785" s="55"/>
      <c r="O785" s="55"/>
      <c r="P785" s="55"/>
      <c r="Q785" s="18"/>
      <c r="R785" s="18"/>
      <c r="S785" s="55"/>
      <c r="T785" s="55"/>
      <c r="U785" s="18"/>
      <c r="V785" s="18"/>
      <c r="W785" s="18"/>
      <c r="X785" s="18"/>
      <c r="Y785" s="18"/>
      <c r="Z785" s="18"/>
      <c r="AA785" s="55"/>
      <c r="AB785" s="18"/>
      <c r="AC785" s="18"/>
      <c r="AD785" s="18"/>
      <c r="AE785" s="18"/>
    </row>
    <row r="786" spans="1:31" ht="12" customHeight="1">
      <c r="A786" s="55"/>
      <c r="B786" s="55"/>
      <c r="C786" s="55"/>
      <c r="D786" s="55"/>
      <c r="E786" s="55"/>
      <c r="F786" s="55"/>
      <c r="G786" s="55"/>
      <c r="H786" s="56"/>
      <c r="I786" s="55"/>
      <c r="J786" s="55"/>
      <c r="K786" s="55"/>
      <c r="L786" s="55"/>
      <c r="M786" s="55"/>
      <c r="N786" s="55"/>
      <c r="O786" s="55"/>
      <c r="P786" s="55"/>
      <c r="Q786" s="18"/>
      <c r="R786" s="18"/>
      <c r="S786" s="55"/>
      <c r="T786" s="55"/>
      <c r="U786" s="18"/>
      <c r="V786" s="18"/>
      <c r="W786" s="18"/>
      <c r="X786" s="18"/>
      <c r="Y786" s="18"/>
      <c r="Z786" s="18"/>
      <c r="AA786" s="55"/>
      <c r="AB786" s="18"/>
      <c r="AC786" s="18"/>
      <c r="AD786" s="18"/>
      <c r="AE786" s="18"/>
    </row>
    <row r="787" spans="1:31" ht="12" customHeight="1">
      <c r="A787" s="55"/>
      <c r="B787" s="55"/>
      <c r="C787" s="55"/>
      <c r="D787" s="55"/>
      <c r="E787" s="55"/>
      <c r="F787" s="55"/>
      <c r="G787" s="55"/>
      <c r="H787" s="56"/>
      <c r="I787" s="55"/>
      <c r="J787" s="55"/>
      <c r="K787" s="55"/>
      <c r="L787" s="55"/>
      <c r="M787" s="55"/>
      <c r="N787" s="55"/>
      <c r="O787" s="55"/>
      <c r="P787" s="55"/>
      <c r="Q787" s="18"/>
      <c r="R787" s="18"/>
      <c r="S787" s="55"/>
      <c r="T787" s="55"/>
      <c r="U787" s="18"/>
      <c r="V787" s="18"/>
      <c r="W787" s="18"/>
      <c r="X787" s="18"/>
      <c r="Y787" s="18"/>
      <c r="Z787" s="18"/>
      <c r="AA787" s="55"/>
      <c r="AB787" s="18"/>
      <c r="AC787" s="18"/>
      <c r="AD787" s="18"/>
      <c r="AE787" s="18"/>
    </row>
    <row r="788" spans="1:31" ht="12" customHeight="1">
      <c r="A788" s="55"/>
      <c r="B788" s="55"/>
      <c r="C788" s="55"/>
      <c r="D788" s="55"/>
      <c r="E788" s="55"/>
      <c r="F788" s="55"/>
      <c r="G788" s="55"/>
      <c r="H788" s="56"/>
      <c r="I788" s="55"/>
      <c r="J788" s="55"/>
      <c r="K788" s="55"/>
      <c r="L788" s="55"/>
      <c r="M788" s="55"/>
      <c r="N788" s="55"/>
      <c r="O788" s="55"/>
      <c r="P788" s="55"/>
      <c r="Q788" s="18"/>
      <c r="R788" s="18"/>
      <c r="S788" s="55"/>
      <c r="T788" s="55"/>
      <c r="U788" s="18"/>
      <c r="V788" s="18"/>
      <c r="W788" s="18"/>
      <c r="X788" s="18"/>
      <c r="Y788" s="18"/>
      <c r="Z788" s="18"/>
      <c r="AA788" s="55"/>
      <c r="AB788" s="18"/>
      <c r="AC788" s="18"/>
      <c r="AD788" s="18"/>
      <c r="AE788" s="18"/>
    </row>
    <row r="789" spans="1:31" ht="12" customHeight="1">
      <c r="A789" s="55"/>
      <c r="B789" s="55"/>
      <c r="C789" s="55"/>
      <c r="D789" s="55"/>
      <c r="E789" s="55"/>
      <c r="F789" s="55"/>
      <c r="G789" s="55"/>
      <c r="H789" s="56"/>
      <c r="I789" s="55"/>
      <c r="J789" s="55"/>
      <c r="K789" s="55"/>
      <c r="L789" s="55"/>
      <c r="M789" s="55"/>
      <c r="N789" s="55"/>
      <c r="O789" s="55"/>
      <c r="P789" s="55"/>
      <c r="Q789" s="18"/>
      <c r="R789" s="18"/>
      <c r="S789" s="55"/>
      <c r="T789" s="55"/>
      <c r="U789" s="18"/>
      <c r="V789" s="18"/>
      <c r="W789" s="18"/>
      <c r="X789" s="18"/>
      <c r="Y789" s="18"/>
      <c r="Z789" s="18"/>
      <c r="AA789" s="55"/>
      <c r="AB789" s="18"/>
      <c r="AC789" s="18"/>
      <c r="AD789" s="18"/>
      <c r="AE789" s="18"/>
    </row>
    <row r="790" spans="1:31" ht="12" customHeight="1">
      <c r="A790" s="55"/>
      <c r="B790" s="55"/>
      <c r="C790" s="55"/>
      <c r="D790" s="55"/>
      <c r="E790" s="55"/>
      <c r="F790" s="55"/>
      <c r="G790" s="55"/>
      <c r="H790" s="56"/>
      <c r="I790" s="55"/>
      <c r="J790" s="55"/>
      <c r="K790" s="55"/>
      <c r="L790" s="55"/>
      <c r="M790" s="55"/>
      <c r="N790" s="55"/>
      <c r="O790" s="55"/>
      <c r="P790" s="55"/>
      <c r="Q790" s="18"/>
      <c r="R790" s="18"/>
      <c r="S790" s="55"/>
      <c r="T790" s="55"/>
      <c r="U790" s="18"/>
      <c r="V790" s="18"/>
      <c r="W790" s="18"/>
      <c r="X790" s="18"/>
      <c r="Y790" s="18"/>
      <c r="Z790" s="18"/>
      <c r="AA790" s="55"/>
      <c r="AB790" s="18"/>
      <c r="AC790" s="18"/>
      <c r="AD790" s="18"/>
      <c r="AE790" s="18"/>
    </row>
    <row r="791" spans="1:31" ht="12" customHeight="1">
      <c r="A791" s="55"/>
      <c r="B791" s="55"/>
      <c r="C791" s="55"/>
      <c r="D791" s="55"/>
      <c r="E791" s="55"/>
      <c r="F791" s="55"/>
      <c r="G791" s="55"/>
      <c r="H791" s="56"/>
      <c r="I791" s="55"/>
      <c r="J791" s="55"/>
      <c r="K791" s="55"/>
      <c r="L791" s="55"/>
      <c r="M791" s="55"/>
      <c r="N791" s="55"/>
      <c r="O791" s="55"/>
      <c r="P791" s="55"/>
      <c r="Q791" s="18"/>
      <c r="R791" s="18"/>
      <c r="S791" s="55"/>
      <c r="T791" s="55"/>
      <c r="U791" s="18"/>
      <c r="V791" s="18"/>
      <c r="W791" s="18"/>
      <c r="X791" s="18"/>
      <c r="Y791" s="18"/>
      <c r="Z791" s="18"/>
      <c r="AA791" s="55"/>
      <c r="AB791" s="18"/>
      <c r="AC791" s="18"/>
      <c r="AD791" s="18"/>
      <c r="AE791" s="18"/>
    </row>
    <row r="792" spans="1:31" ht="12" customHeight="1">
      <c r="A792" s="55"/>
      <c r="B792" s="55"/>
      <c r="C792" s="55"/>
      <c r="D792" s="55"/>
      <c r="E792" s="55"/>
      <c r="F792" s="55"/>
      <c r="G792" s="55"/>
      <c r="H792" s="56"/>
      <c r="I792" s="55"/>
      <c r="J792" s="55"/>
      <c r="K792" s="55"/>
      <c r="L792" s="55"/>
      <c r="M792" s="55"/>
      <c r="N792" s="55"/>
      <c r="O792" s="55"/>
      <c r="P792" s="55"/>
      <c r="Q792" s="18"/>
      <c r="R792" s="18"/>
      <c r="S792" s="55"/>
      <c r="T792" s="55"/>
      <c r="U792" s="18"/>
      <c r="V792" s="18"/>
      <c r="W792" s="18"/>
      <c r="X792" s="18"/>
      <c r="Y792" s="18"/>
      <c r="Z792" s="18"/>
      <c r="AA792" s="55"/>
      <c r="AB792" s="18"/>
      <c r="AC792" s="18"/>
      <c r="AD792" s="18"/>
      <c r="AE792" s="18"/>
    </row>
    <row r="793" spans="1:31" ht="12" customHeight="1">
      <c r="A793" s="55"/>
      <c r="B793" s="55"/>
      <c r="C793" s="55"/>
      <c r="D793" s="55"/>
      <c r="E793" s="55"/>
      <c r="F793" s="55"/>
      <c r="G793" s="55"/>
      <c r="H793" s="56"/>
      <c r="I793" s="55"/>
      <c r="J793" s="55"/>
      <c r="K793" s="55"/>
      <c r="L793" s="55"/>
      <c r="M793" s="55"/>
      <c r="N793" s="55"/>
      <c r="O793" s="55"/>
      <c r="P793" s="55"/>
      <c r="Q793" s="18"/>
      <c r="R793" s="18"/>
      <c r="S793" s="55"/>
      <c r="T793" s="55"/>
      <c r="U793" s="18"/>
      <c r="V793" s="18"/>
      <c r="W793" s="18"/>
      <c r="X793" s="18"/>
      <c r="Y793" s="18"/>
      <c r="Z793" s="18"/>
      <c r="AA793" s="55"/>
      <c r="AB793" s="18"/>
      <c r="AC793" s="18"/>
      <c r="AD793" s="18"/>
      <c r="AE793" s="18"/>
    </row>
    <row r="794" spans="1:31" ht="12" customHeight="1">
      <c r="A794" s="55"/>
      <c r="B794" s="55"/>
      <c r="C794" s="55"/>
      <c r="D794" s="55"/>
      <c r="E794" s="55"/>
      <c r="F794" s="55"/>
      <c r="G794" s="55"/>
      <c r="H794" s="56"/>
      <c r="I794" s="55"/>
      <c r="J794" s="55"/>
      <c r="K794" s="55"/>
      <c r="L794" s="55"/>
      <c r="M794" s="55"/>
      <c r="N794" s="55"/>
      <c r="O794" s="55"/>
      <c r="P794" s="55"/>
      <c r="Q794" s="18"/>
      <c r="R794" s="18"/>
      <c r="S794" s="55"/>
      <c r="T794" s="55"/>
      <c r="U794" s="18"/>
      <c r="V794" s="18"/>
      <c r="W794" s="18"/>
      <c r="X794" s="18"/>
      <c r="Y794" s="18"/>
      <c r="Z794" s="18"/>
      <c r="AA794" s="55"/>
      <c r="AB794" s="18"/>
      <c r="AC794" s="18"/>
      <c r="AD794" s="18"/>
      <c r="AE794" s="18"/>
    </row>
    <row r="795" spans="1:31" ht="12" customHeight="1">
      <c r="A795" s="55"/>
      <c r="B795" s="55"/>
      <c r="C795" s="55"/>
      <c r="D795" s="55"/>
      <c r="E795" s="55"/>
      <c r="F795" s="55"/>
      <c r="G795" s="55"/>
      <c r="H795" s="56"/>
      <c r="I795" s="55"/>
      <c r="J795" s="55"/>
      <c r="K795" s="55"/>
      <c r="L795" s="55"/>
      <c r="M795" s="55"/>
      <c r="N795" s="55"/>
      <c r="O795" s="55"/>
      <c r="P795" s="55"/>
      <c r="Q795" s="18"/>
      <c r="R795" s="18"/>
      <c r="S795" s="55"/>
      <c r="T795" s="55"/>
      <c r="U795" s="18"/>
      <c r="V795" s="18"/>
      <c r="W795" s="18"/>
      <c r="X795" s="18"/>
      <c r="Y795" s="18"/>
      <c r="Z795" s="18"/>
      <c r="AA795" s="55"/>
      <c r="AB795" s="18"/>
      <c r="AC795" s="18"/>
      <c r="AD795" s="18"/>
      <c r="AE795" s="18"/>
    </row>
    <row r="796" spans="1:31" ht="12" customHeight="1">
      <c r="A796" s="55"/>
      <c r="B796" s="55"/>
      <c r="C796" s="55"/>
      <c r="D796" s="55"/>
      <c r="E796" s="55"/>
      <c r="F796" s="55"/>
      <c r="G796" s="55"/>
      <c r="H796" s="56"/>
      <c r="I796" s="55"/>
      <c r="J796" s="55"/>
      <c r="K796" s="55"/>
      <c r="L796" s="55"/>
      <c r="M796" s="55"/>
      <c r="N796" s="55"/>
      <c r="O796" s="55"/>
      <c r="P796" s="55"/>
      <c r="Q796" s="18"/>
      <c r="R796" s="18"/>
      <c r="S796" s="55"/>
      <c r="T796" s="55"/>
      <c r="U796" s="18"/>
      <c r="V796" s="18"/>
      <c r="W796" s="18"/>
      <c r="X796" s="18"/>
      <c r="Y796" s="18"/>
      <c r="Z796" s="18"/>
      <c r="AA796" s="55"/>
      <c r="AB796" s="18"/>
      <c r="AC796" s="18"/>
      <c r="AD796" s="18"/>
      <c r="AE796" s="18"/>
    </row>
    <row r="797" spans="1:31" ht="12" customHeight="1">
      <c r="A797" s="55"/>
      <c r="B797" s="55"/>
      <c r="C797" s="55"/>
      <c r="D797" s="55"/>
      <c r="E797" s="55"/>
      <c r="F797" s="55"/>
      <c r="G797" s="55"/>
      <c r="H797" s="56"/>
      <c r="I797" s="55"/>
      <c r="J797" s="55"/>
      <c r="K797" s="55"/>
      <c r="L797" s="55"/>
      <c r="M797" s="55"/>
      <c r="N797" s="55"/>
      <c r="O797" s="55"/>
      <c r="P797" s="55"/>
      <c r="Q797" s="18"/>
      <c r="R797" s="18"/>
      <c r="S797" s="55"/>
      <c r="T797" s="55"/>
      <c r="U797" s="18"/>
      <c r="V797" s="18"/>
      <c r="W797" s="18"/>
      <c r="X797" s="18"/>
      <c r="Y797" s="18"/>
      <c r="Z797" s="18"/>
      <c r="AA797" s="55"/>
      <c r="AB797" s="18"/>
      <c r="AC797" s="18"/>
      <c r="AD797" s="18"/>
      <c r="AE797" s="18"/>
    </row>
    <row r="798" spans="1:31" ht="12" customHeight="1">
      <c r="A798" s="55"/>
      <c r="B798" s="55"/>
      <c r="C798" s="55"/>
      <c r="D798" s="55"/>
      <c r="E798" s="55"/>
      <c r="F798" s="55"/>
      <c r="G798" s="55"/>
      <c r="H798" s="56"/>
      <c r="I798" s="55"/>
      <c r="J798" s="55"/>
      <c r="K798" s="55"/>
      <c r="L798" s="55"/>
      <c r="M798" s="55"/>
      <c r="N798" s="55"/>
      <c r="O798" s="55"/>
      <c r="P798" s="55"/>
      <c r="Q798" s="18"/>
      <c r="R798" s="18"/>
      <c r="S798" s="55"/>
      <c r="T798" s="55"/>
      <c r="U798" s="18"/>
      <c r="V798" s="18"/>
      <c r="W798" s="18"/>
      <c r="X798" s="18"/>
      <c r="Y798" s="18"/>
      <c r="Z798" s="18"/>
      <c r="AA798" s="55"/>
      <c r="AB798" s="18"/>
      <c r="AC798" s="18"/>
      <c r="AD798" s="18"/>
      <c r="AE798" s="18"/>
    </row>
    <row r="799" spans="1:31" ht="12" customHeight="1">
      <c r="A799" s="55"/>
      <c r="B799" s="55"/>
      <c r="C799" s="55"/>
      <c r="D799" s="55"/>
      <c r="E799" s="55"/>
      <c r="F799" s="55"/>
      <c r="G799" s="55"/>
      <c r="H799" s="56"/>
      <c r="I799" s="55"/>
      <c r="J799" s="55"/>
      <c r="K799" s="55"/>
      <c r="L799" s="55"/>
      <c r="M799" s="55"/>
      <c r="N799" s="55"/>
      <c r="O799" s="55"/>
      <c r="P799" s="55"/>
      <c r="Q799" s="18"/>
      <c r="R799" s="18"/>
      <c r="S799" s="55"/>
      <c r="T799" s="55"/>
      <c r="U799" s="18"/>
      <c r="V799" s="18"/>
      <c r="W799" s="18"/>
      <c r="X799" s="18"/>
      <c r="Y799" s="18"/>
      <c r="Z799" s="18"/>
      <c r="AA799" s="55"/>
      <c r="AB799" s="18"/>
      <c r="AC799" s="18"/>
      <c r="AD799" s="18"/>
      <c r="AE799" s="18"/>
    </row>
    <row r="800" spans="1:31" ht="12" customHeight="1">
      <c r="A800" s="55"/>
      <c r="B800" s="55"/>
      <c r="C800" s="55"/>
      <c r="D800" s="55"/>
      <c r="E800" s="55"/>
      <c r="F800" s="55"/>
      <c r="G800" s="55"/>
      <c r="H800" s="56"/>
      <c r="I800" s="55"/>
      <c r="J800" s="55"/>
      <c r="K800" s="55"/>
      <c r="L800" s="55"/>
      <c r="M800" s="55"/>
      <c r="N800" s="55"/>
      <c r="O800" s="55"/>
      <c r="P800" s="55"/>
      <c r="Q800" s="18"/>
      <c r="R800" s="18"/>
      <c r="S800" s="55"/>
      <c r="T800" s="55"/>
      <c r="U800" s="18"/>
      <c r="V800" s="18"/>
      <c r="W800" s="18"/>
      <c r="X800" s="18"/>
      <c r="Y800" s="18"/>
      <c r="Z800" s="18"/>
      <c r="AA800" s="55"/>
      <c r="AB800" s="18"/>
      <c r="AC800" s="18"/>
      <c r="AD800" s="18"/>
      <c r="AE800" s="18"/>
    </row>
    <row r="801" spans="1:31" ht="12" customHeight="1">
      <c r="A801" s="55"/>
      <c r="B801" s="55"/>
      <c r="C801" s="55"/>
      <c r="D801" s="55"/>
      <c r="E801" s="55"/>
      <c r="F801" s="55"/>
      <c r="G801" s="55"/>
      <c r="H801" s="56"/>
      <c r="I801" s="55"/>
      <c r="J801" s="55"/>
      <c r="K801" s="55"/>
      <c r="L801" s="55"/>
      <c r="M801" s="55"/>
      <c r="N801" s="55"/>
      <c r="O801" s="55"/>
      <c r="P801" s="55"/>
      <c r="Q801" s="18"/>
      <c r="R801" s="18"/>
      <c r="S801" s="55"/>
      <c r="T801" s="55"/>
      <c r="U801" s="18"/>
      <c r="V801" s="18"/>
      <c r="W801" s="18"/>
      <c r="X801" s="18"/>
      <c r="Y801" s="18"/>
      <c r="Z801" s="18"/>
      <c r="AA801" s="55"/>
      <c r="AB801" s="18"/>
      <c r="AC801" s="18"/>
      <c r="AD801" s="18"/>
      <c r="AE801" s="18"/>
    </row>
    <row r="802" spans="1:31" ht="12" customHeight="1">
      <c r="A802" s="55"/>
      <c r="B802" s="55"/>
      <c r="C802" s="55"/>
      <c r="D802" s="55"/>
      <c r="E802" s="55"/>
      <c r="F802" s="55"/>
      <c r="G802" s="55"/>
      <c r="H802" s="56"/>
      <c r="I802" s="55"/>
      <c r="J802" s="55"/>
      <c r="K802" s="55"/>
      <c r="L802" s="55"/>
      <c r="M802" s="55"/>
      <c r="N802" s="55"/>
      <c r="O802" s="55"/>
      <c r="P802" s="55"/>
      <c r="Q802" s="18"/>
      <c r="R802" s="18"/>
      <c r="S802" s="55"/>
      <c r="T802" s="55"/>
      <c r="U802" s="18"/>
      <c r="V802" s="18"/>
      <c r="W802" s="18"/>
      <c r="X802" s="18"/>
      <c r="Y802" s="18"/>
      <c r="Z802" s="18"/>
      <c r="AA802" s="55"/>
      <c r="AB802" s="18"/>
      <c r="AC802" s="18"/>
      <c r="AD802" s="18"/>
      <c r="AE802" s="18"/>
    </row>
    <row r="803" spans="1:31" ht="12" customHeight="1">
      <c r="A803" s="55"/>
      <c r="B803" s="55"/>
      <c r="C803" s="55"/>
      <c r="D803" s="55"/>
      <c r="E803" s="55"/>
      <c r="F803" s="55"/>
      <c r="G803" s="55"/>
      <c r="H803" s="56"/>
      <c r="I803" s="55"/>
      <c r="J803" s="55"/>
      <c r="K803" s="55"/>
      <c r="L803" s="55"/>
      <c r="M803" s="55"/>
      <c r="N803" s="55"/>
      <c r="O803" s="55"/>
      <c r="P803" s="55"/>
      <c r="Q803" s="18"/>
      <c r="R803" s="18"/>
      <c r="S803" s="55"/>
      <c r="T803" s="55"/>
      <c r="U803" s="18"/>
      <c r="V803" s="18"/>
      <c r="W803" s="18"/>
      <c r="X803" s="18"/>
      <c r="Y803" s="18"/>
      <c r="Z803" s="18"/>
      <c r="AA803" s="55"/>
      <c r="AB803" s="18"/>
      <c r="AC803" s="18"/>
      <c r="AD803" s="18"/>
      <c r="AE803" s="18"/>
    </row>
    <row r="804" spans="1:31" ht="12" customHeight="1">
      <c r="A804" s="55"/>
      <c r="B804" s="55"/>
      <c r="C804" s="55"/>
      <c r="D804" s="55"/>
      <c r="E804" s="55"/>
      <c r="F804" s="55"/>
      <c r="G804" s="55"/>
      <c r="H804" s="56"/>
      <c r="I804" s="55"/>
      <c r="J804" s="55"/>
      <c r="K804" s="55"/>
      <c r="L804" s="55"/>
      <c r="M804" s="55"/>
      <c r="N804" s="55"/>
      <c r="O804" s="55"/>
      <c r="P804" s="55"/>
      <c r="Q804" s="18"/>
      <c r="R804" s="18"/>
      <c r="S804" s="55"/>
      <c r="T804" s="55"/>
      <c r="U804" s="18"/>
      <c r="V804" s="18"/>
      <c r="W804" s="18"/>
      <c r="X804" s="18"/>
      <c r="Y804" s="18"/>
      <c r="Z804" s="18"/>
      <c r="AA804" s="55"/>
      <c r="AB804" s="18"/>
      <c r="AC804" s="18"/>
      <c r="AD804" s="18"/>
      <c r="AE804" s="18"/>
    </row>
    <row r="805" spans="1:31" ht="12" customHeight="1">
      <c r="A805" s="55"/>
      <c r="B805" s="55"/>
      <c r="C805" s="55"/>
      <c r="D805" s="55"/>
      <c r="E805" s="55"/>
      <c r="F805" s="55"/>
      <c r="G805" s="55"/>
      <c r="H805" s="56"/>
      <c r="I805" s="55"/>
      <c r="J805" s="55"/>
      <c r="K805" s="55"/>
      <c r="L805" s="55"/>
      <c r="M805" s="55"/>
      <c r="N805" s="55"/>
      <c r="O805" s="55"/>
      <c r="P805" s="55"/>
      <c r="Q805" s="18"/>
      <c r="R805" s="18"/>
      <c r="S805" s="55"/>
      <c r="T805" s="55"/>
      <c r="U805" s="18"/>
      <c r="V805" s="18"/>
      <c r="W805" s="18"/>
      <c r="X805" s="18"/>
      <c r="Y805" s="18"/>
      <c r="Z805" s="18"/>
      <c r="AA805" s="55"/>
      <c r="AB805" s="18"/>
      <c r="AC805" s="18"/>
      <c r="AD805" s="18"/>
      <c r="AE805" s="18"/>
    </row>
    <row r="806" spans="1:31" ht="12" customHeight="1">
      <c r="A806" s="55"/>
      <c r="B806" s="55"/>
      <c r="C806" s="55"/>
      <c r="D806" s="55"/>
      <c r="E806" s="55"/>
      <c r="F806" s="55"/>
      <c r="G806" s="55"/>
      <c r="H806" s="56"/>
      <c r="I806" s="55"/>
      <c r="J806" s="55"/>
      <c r="K806" s="55"/>
      <c r="L806" s="55"/>
      <c r="M806" s="55"/>
      <c r="N806" s="55"/>
      <c r="O806" s="55"/>
      <c r="P806" s="55"/>
      <c r="Q806" s="18"/>
      <c r="R806" s="18"/>
      <c r="S806" s="55"/>
      <c r="T806" s="55"/>
      <c r="U806" s="18"/>
      <c r="V806" s="18"/>
      <c r="W806" s="18"/>
      <c r="X806" s="18"/>
      <c r="Y806" s="18"/>
      <c r="Z806" s="18"/>
      <c r="AA806" s="55"/>
      <c r="AB806" s="18"/>
      <c r="AC806" s="18"/>
      <c r="AD806" s="18"/>
      <c r="AE806" s="18"/>
    </row>
    <row r="807" spans="1:31" ht="12" customHeight="1">
      <c r="A807" s="55"/>
      <c r="B807" s="55"/>
      <c r="C807" s="55"/>
      <c r="D807" s="55"/>
      <c r="E807" s="55"/>
      <c r="F807" s="55"/>
      <c r="G807" s="55"/>
      <c r="H807" s="56"/>
      <c r="I807" s="55"/>
      <c r="J807" s="55"/>
      <c r="K807" s="55"/>
      <c r="L807" s="55"/>
      <c r="M807" s="55"/>
      <c r="N807" s="55"/>
      <c r="O807" s="55"/>
      <c r="P807" s="55"/>
      <c r="Q807" s="18"/>
      <c r="R807" s="18"/>
      <c r="S807" s="55"/>
      <c r="T807" s="55"/>
      <c r="U807" s="18"/>
      <c r="V807" s="18"/>
      <c r="W807" s="18"/>
      <c r="X807" s="18"/>
      <c r="Y807" s="18"/>
      <c r="Z807" s="18"/>
      <c r="AA807" s="55"/>
      <c r="AB807" s="18"/>
      <c r="AC807" s="18"/>
      <c r="AD807" s="18"/>
      <c r="AE807" s="18"/>
    </row>
    <row r="808" spans="1:31" ht="12" customHeight="1">
      <c r="A808" s="55"/>
      <c r="B808" s="55"/>
      <c r="C808" s="55"/>
      <c r="D808" s="55"/>
      <c r="E808" s="55"/>
      <c r="F808" s="55"/>
      <c r="G808" s="55"/>
      <c r="H808" s="56"/>
      <c r="I808" s="55"/>
      <c r="J808" s="55"/>
      <c r="K808" s="55"/>
      <c r="L808" s="55"/>
      <c r="M808" s="55"/>
      <c r="N808" s="55"/>
      <c r="O808" s="55"/>
      <c r="P808" s="55"/>
      <c r="Q808" s="18"/>
      <c r="R808" s="18"/>
      <c r="S808" s="55"/>
      <c r="T808" s="55"/>
      <c r="U808" s="18"/>
      <c r="V808" s="18"/>
      <c r="W808" s="18"/>
      <c r="X808" s="18"/>
      <c r="Y808" s="18"/>
      <c r="Z808" s="18"/>
      <c r="AA808" s="55"/>
      <c r="AB808" s="18"/>
      <c r="AC808" s="18"/>
      <c r="AD808" s="18"/>
      <c r="AE808" s="18"/>
    </row>
    <row r="809" spans="1:31" ht="12" customHeight="1">
      <c r="A809" s="55"/>
      <c r="B809" s="55"/>
      <c r="C809" s="55"/>
      <c r="D809" s="55"/>
      <c r="E809" s="55"/>
      <c r="F809" s="55"/>
      <c r="G809" s="55"/>
      <c r="H809" s="56"/>
      <c r="I809" s="55"/>
      <c r="J809" s="55"/>
      <c r="K809" s="55"/>
      <c r="L809" s="55"/>
      <c r="M809" s="55"/>
      <c r="N809" s="55"/>
      <c r="O809" s="55"/>
      <c r="P809" s="55"/>
      <c r="Q809" s="18"/>
      <c r="R809" s="18"/>
      <c r="S809" s="55"/>
      <c r="T809" s="55"/>
      <c r="U809" s="18"/>
      <c r="V809" s="18"/>
      <c r="W809" s="18"/>
      <c r="X809" s="18"/>
      <c r="Y809" s="18"/>
      <c r="Z809" s="18"/>
      <c r="AA809" s="55"/>
      <c r="AB809" s="18"/>
      <c r="AC809" s="18"/>
      <c r="AD809" s="18"/>
      <c r="AE809" s="18"/>
    </row>
    <row r="810" spans="1:31" ht="12" customHeight="1">
      <c r="A810" s="55"/>
      <c r="B810" s="55"/>
      <c r="C810" s="55"/>
      <c r="D810" s="55"/>
      <c r="E810" s="55"/>
      <c r="F810" s="55"/>
      <c r="G810" s="55"/>
      <c r="H810" s="56"/>
      <c r="I810" s="55"/>
      <c r="J810" s="55"/>
      <c r="K810" s="55"/>
      <c r="L810" s="55"/>
      <c r="M810" s="55"/>
      <c r="N810" s="55"/>
      <c r="O810" s="55"/>
      <c r="P810" s="55"/>
      <c r="Q810" s="18"/>
      <c r="R810" s="18"/>
      <c r="S810" s="55"/>
      <c r="T810" s="55"/>
      <c r="U810" s="18"/>
      <c r="V810" s="18"/>
      <c r="W810" s="18"/>
      <c r="X810" s="18"/>
      <c r="Y810" s="18"/>
      <c r="Z810" s="18"/>
      <c r="AA810" s="55"/>
      <c r="AB810" s="18"/>
      <c r="AC810" s="18"/>
      <c r="AD810" s="18"/>
      <c r="AE810" s="18"/>
    </row>
    <row r="811" spans="1:31" ht="12" customHeight="1">
      <c r="A811" s="55"/>
      <c r="B811" s="55"/>
      <c r="C811" s="55"/>
      <c r="D811" s="55"/>
      <c r="E811" s="55"/>
      <c r="F811" s="55"/>
      <c r="G811" s="55"/>
      <c r="H811" s="56"/>
      <c r="I811" s="55"/>
      <c r="J811" s="55"/>
      <c r="K811" s="55"/>
      <c r="L811" s="55"/>
      <c r="M811" s="55"/>
      <c r="N811" s="55"/>
      <c r="O811" s="55"/>
      <c r="P811" s="55"/>
      <c r="Q811" s="18"/>
      <c r="R811" s="18"/>
      <c r="S811" s="55"/>
      <c r="T811" s="55"/>
      <c r="U811" s="18"/>
      <c r="V811" s="18"/>
      <c r="W811" s="18"/>
      <c r="X811" s="18"/>
      <c r="Y811" s="18"/>
      <c r="Z811" s="18"/>
      <c r="AA811" s="55"/>
      <c r="AB811" s="18"/>
      <c r="AC811" s="18"/>
      <c r="AD811" s="18"/>
      <c r="AE811" s="18"/>
    </row>
    <row r="812" spans="1:31" ht="12" customHeight="1">
      <c r="A812" s="55"/>
      <c r="B812" s="55"/>
      <c r="C812" s="55"/>
      <c r="D812" s="55"/>
      <c r="E812" s="55"/>
      <c r="F812" s="55"/>
      <c r="G812" s="55"/>
      <c r="H812" s="56"/>
      <c r="I812" s="55"/>
      <c r="J812" s="55"/>
      <c r="K812" s="55"/>
      <c r="L812" s="55"/>
      <c r="M812" s="55"/>
      <c r="N812" s="55"/>
      <c r="O812" s="55"/>
      <c r="P812" s="55"/>
      <c r="Q812" s="18"/>
      <c r="R812" s="18"/>
      <c r="S812" s="55"/>
      <c r="T812" s="55"/>
      <c r="U812" s="18"/>
      <c r="V812" s="18"/>
      <c r="W812" s="18"/>
      <c r="X812" s="18"/>
      <c r="Y812" s="18"/>
      <c r="Z812" s="18"/>
      <c r="AA812" s="55"/>
      <c r="AB812" s="18"/>
      <c r="AC812" s="18"/>
      <c r="AD812" s="18"/>
      <c r="AE812" s="18"/>
    </row>
    <row r="813" spans="1:31" ht="12" customHeight="1">
      <c r="A813" s="55"/>
      <c r="B813" s="55"/>
      <c r="C813" s="55"/>
      <c r="D813" s="55"/>
      <c r="E813" s="55"/>
      <c r="F813" s="55"/>
      <c r="G813" s="55"/>
      <c r="H813" s="56"/>
      <c r="I813" s="55"/>
      <c r="J813" s="55"/>
      <c r="K813" s="55"/>
      <c r="L813" s="55"/>
      <c r="M813" s="55"/>
      <c r="N813" s="55"/>
      <c r="O813" s="55"/>
      <c r="P813" s="55"/>
      <c r="Q813" s="18"/>
      <c r="R813" s="18"/>
      <c r="S813" s="55"/>
      <c r="T813" s="55"/>
      <c r="U813" s="18"/>
      <c r="V813" s="18"/>
      <c r="W813" s="18"/>
      <c r="X813" s="18"/>
      <c r="Y813" s="18"/>
      <c r="Z813" s="18"/>
      <c r="AA813" s="55"/>
      <c r="AB813" s="18"/>
      <c r="AC813" s="18"/>
      <c r="AD813" s="18"/>
      <c r="AE813" s="18"/>
    </row>
    <row r="814" spans="1:31" ht="12" customHeight="1">
      <c r="A814" s="55"/>
      <c r="B814" s="55"/>
      <c r="C814" s="55"/>
      <c r="D814" s="55"/>
      <c r="E814" s="55"/>
      <c r="F814" s="55"/>
      <c r="G814" s="55"/>
      <c r="H814" s="56"/>
      <c r="I814" s="55"/>
      <c r="J814" s="55"/>
      <c r="K814" s="55"/>
      <c r="L814" s="55"/>
      <c r="M814" s="55"/>
      <c r="N814" s="55"/>
      <c r="O814" s="55"/>
      <c r="P814" s="55"/>
      <c r="Q814" s="18"/>
      <c r="R814" s="18"/>
      <c r="S814" s="55"/>
      <c r="T814" s="55"/>
      <c r="U814" s="18"/>
      <c r="V814" s="18"/>
      <c r="W814" s="18"/>
      <c r="X814" s="18"/>
      <c r="Y814" s="18"/>
      <c r="Z814" s="18"/>
      <c r="AA814" s="55"/>
      <c r="AB814" s="18"/>
      <c r="AC814" s="18"/>
      <c r="AD814" s="18"/>
      <c r="AE814" s="18"/>
    </row>
    <row r="815" spans="1:31" ht="12" customHeight="1">
      <c r="A815" s="55"/>
      <c r="B815" s="55"/>
      <c r="C815" s="55"/>
      <c r="D815" s="55"/>
      <c r="E815" s="55"/>
      <c r="F815" s="55"/>
      <c r="G815" s="55"/>
      <c r="H815" s="56"/>
      <c r="I815" s="55"/>
      <c r="J815" s="55"/>
      <c r="K815" s="55"/>
      <c r="L815" s="55"/>
      <c r="M815" s="55"/>
      <c r="N815" s="55"/>
      <c r="O815" s="55"/>
      <c r="P815" s="55"/>
      <c r="Q815" s="18"/>
      <c r="R815" s="18"/>
      <c r="S815" s="55"/>
      <c r="T815" s="55"/>
      <c r="U815" s="18"/>
      <c r="V815" s="18"/>
      <c r="W815" s="18"/>
      <c r="X815" s="18"/>
      <c r="Y815" s="18"/>
      <c r="Z815" s="18"/>
      <c r="AA815" s="55"/>
      <c r="AB815" s="18"/>
      <c r="AC815" s="18"/>
      <c r="AD815" s="18"/>
      <c r="AE815" s="18"/>
    </row>
    <row r="816" spans="1:31" ht="12" customHeight="1">
      <c r="A816" s="55"/>
      <c r="B816" s="55"/>
      <c r="C816" s="55"/>
      <c r="D816" s="55"/>
      <c r="E816" s="55"/>
      <c r="F816" s="55"/>
      <c r="G816" s="55"/>
      <c r="H816" s="56"/>
      <c r="I816" s="55"/>
      <c r="J816" s="55"/>
      <c r="K816" s="55"/>
      <c r="L816" s="55"/>
      <c r="M816" s="55"/>
      <c r="N816" s="55"/>
      <c r="O816" s="55"/>
      <c r="P816" s="55"/>
      <c r="Q816" s="18"/>
      <c r="R816" s="18"/>
      <c r="S816" s="55"/>
      <c r="T816" s="55"/>
      <c r="U816" s="18"/>
      <c r="V816" s="18"/>
      <c r="W816" s="18"/>
      <c r="X816" s="18"/>
      <c r="Y816" s="18"/>
      <c r="Z816" s="18"/>
      <c r="AA816" s="55"/>
      <c r="AB816" s="18"/>
      <c r="AC816" s="18"/>
      <c r="AD816" s="18"/>
      <c r="AE816" s="18"/>
    </row>
    <row r="817" spans="1:31" ht="12" customHeight="1">
      <c r="A817" s="55"/>
      <c r="B817" s="55"/>
      <c r="C817" s="55"/>
      <c r="D817" s="55"/>
      <c r="E817" s="55"/>
      <c r="F817" s="55"/>
      <c r="G817" s="55"/>
      <c r="H817" s="56"/>
      <c r="I817" s="55"/>
      <c r="J817" s="55"/>
      <c r="K817" s="55"/>
      <c r="L817" s="55"/>
      <c r="M817" s="55"/>
      <c r="N817" s="55"/>
      <c r="O817" s="55"/>
      <c r="P817" s="55"/>
      <c r="Q817" s="18"/>
      <c r="R817" s="18"/>
      <c r="S817" s="55"/>
      <c r="T817" s="55"/>
      <c r="U817" s="18"/>
      <c r="V817" s="18"/>
      <c r="W817" s="18"/>
      <c r="X817" s="18"/>
      <c r="Y817" s="18"/>
      <c r="Z817" s="18"/>
      <c r="AA817" s="55"/>
      <c r="AB817" s="18"/>
      <c r="AC817" s="18"/>
      <c r="AD817" s="18"/>
      <c r="AE817" s="18"/>
    </row>
    <row r="818" spans="1:31" ht="12" customHeight="1">
      <c r="A818" s="55"/>
      <c r="B818" s="55"/>
      <c r="C818" s="55"/>
      <c r="D818" s="55"/>
      <c r="E818" s="55"/>
      <c r="F818" s="55"/>
      <c r="G818" s="55"/>
      <c r="H818" s="56"/>
      <c r="I818" s="55"/>
      <c r="J818" s="55"/>
      <c r="K818" s="55"/>
      <c r="L818" s="55"/>
      <c r="M818" s="55"/>
      <c r="N818" s="55"/>
      <c r="O818" s="55"/>
      <c r="P818" s="55"/>
      <c r="Q818" s="18"/>
      <c r="R818" s="18"/>
      <c r="S818" s="55"/>
      <c r="T818" s="55"/>
      <c r="U818" s="18"/>
      <c r="V818" s="18"/>
      <c r="W818" s="18"/>
      <c r="X818" s="18"/>
      <c r="Y818" s="18"/>
      <c r="Z818" s="18"/>
      <c r="AA818" s="55"/>
      <c r="AB818" s="18"/>
      <c r="AC818" s="18"/>
      <c r="AD818" s="18"/>
      <c r="AE818" s="18"/>
    </row>
    <row r="819" spans="1:31" ht="12" customHeight="1">
      <c r="A819" s="55"/>
      <c r="B819" s="55"/>
      <c r="C819" s="55"/>
      <c r="D819" s="55"/>
      <c r="E819" s="55"/>
      <c r="F819" s="55"/>
      <c r="G819" s="55"/>
      <c r="H819" s="56"/>
      <c r="I819" s="55"/>
      <c r="J819" s="55"/>
      <c r="K819" s="55"/>
      <c r="L819" s="55"/>
      <c r="M819" s="55"/>
      <c r="N819" s="55"/>
      <c r="O819" s="55"/>
      <c r="P819" s="55"/>
      <c r="Q819" s="18"/>
      <c r="R819" s="18"/>
      <c r="S819" s="55"/>
      <c r="T819" s="55"/>
      <c r="U819" s="18"/>
      <c r="V819" s="18"/>
      <c r="W819" s="18"/>
      <c r="X819" s="18"/>
      <c r="Y819" s="18"/>
      <c r="Z819" s="18"/>
      <c r="AA819" s="55"/>
      <c r="AB819" s="18"/>
      <c r="AC819" s="18"/>
      <c r="AD819" s="18"/>
      <c r="AE819" s="18"/>
    </row>
    <row r="820" spans="1:31" ht="12" customHeight="1">
      <c r="A820" s="55"/>
      <c r="B820" s="55"/>
      <c r="C820" s="55"/>
      <c r="D820" s="55"/>
      <c r="E820" s="55"/>
      <c r="F820" s="55"/>
      <c r="G820" s="55"/>
      <c r="H820" s="56"/>
      <c r="I820" s="55"/>
      <c r="J820" s="55"/>
      <c r="K820" s="55"/>
      <c r="L820" s="55"/>
      <c r="M820" s="55"/>
      <c r="N820" s="55"/>
      <c r="O820" s="55"/>
      <c r="P820" s="55"/>
      <c r="Q820" s="18"/>
      <c r="R820" s="18"/>
      <c r="S820" s="55"/>
      <c r="T820" s="55"/>
      <c r="U820" s="18"/>
      <c r="V820" s="18"/>
      <c r="W820" s="18"/>
      <c r="X820" s="18"/>
      <c r="Y820" s="18"/>
      <c r="Z820" s="18"/>
      <c r="AA820" s="55"/>
      <c r="AB820" s="18"/>
      <c r="AC820" s="18"/>
      <c r="AD820" s="18"/>
      <c r="AE820" s="18"/>
    </row>
    <row r="821" spans="1:31" ht="12" customHeight="1">
      <c r="A821" s="55"/>
      <c r="B821" s="55"/>
      <c r="C821" s="55"/>
      <c r="D821" s="55"/>
      <c r="E821" s="55"/>
      <c r="F821" s="55"/>
      <c r="G821" s="55"/>
      <c r="H821" s="56"/>
      <c r="I821" s="55"/>
      <c r="J821" s="55"/>
      <c r="K821" s="55"/>
      <c r="L821" s="55"/>
      <c r="M821" s="55"/>
      <c r="N821" s="55"/>
      <c r="O821" s="55"/>
      <c r="P821" s="55"/>
      <c r="Q821" s="18"/>
      <c r="R821" s="18"/>
      <c r="S821" s="55"/>
      <c r="T821" s="55"/>
      <c r="U821" s="18"/>
      <c r="V821" s="18"/>
      <c r="W821" s="18"/>
      <c r="X821" s="18"/>
      <c r="Y821" s="18"/>
      <c r="Z821" s="18"/>
      <c r="AA821" s="55"/>
      <c r="AB821" s="18"/>
      <c r="AC821" s="18"/>
      <c r="AD821" s="18"/>
      <c r="AE821" s="18"/>
    </row>
    <row r="822" spans="1:31" ht="12" customHeight="1">
      <c r="A822" s="55"/>
      <c r="B822" s="55"/>
      <c r="C822" s="55"/>
      <c r="D822" s="55"/>
      <c r="E822" s="55"/>
      <c r="F822" s="55"/>
      <c r="G822" s="55"/>
      <c r="H822" s="56"/>
      <c r="I822" s="55"/>
      <c r="J822" s="55"/>
      <c r="K822" s="55"/>
      <c r="L822" s="55"/>
      <c r="M822" s="55"/>
      <c r="N822" s="55"/>
      <c r="O822" s="55"/>
      <c r="P822" s="55"/>
      <c r="Q822" s="18"/>
      <c r="R822" s="18"/>
      <c r="S822" s="55"/>
      <c r="T822" s="55"/>
      <c r="U822" s="18"/>
      <c r="V822" s="18"/>
      <c r="W822" s="18"/>
      <c r="X822" s="18"/>
      <c r="Y822" s="18"/>
      <c r="Z822" s="18"/>
      <c r="AA822" s="55"/>
      <c r="AB822" s="18"/>
      <c r="AC822" s="18"/>
      <c r="AD822" s="18"/>
      <c r="AE822" s="18"/>
    </row>
    <row r="823" spans="1:31" ht="12" customHeight="1">
      <c r="A823" s="55"/>
      <c r="B823" s="55"/>
      <c r="C823" s="55"/>
      <c r="D823" s="55"/>
      <c r="E823" s="55"/>
      <c r="F823" s="55"/>
      <c r="G823" s="55"/>
      <c r="H823" s="56"/>
      <c r="I823" s="55"/>
      <c r="J823" s="55"/>
      <c r="K823" s="55"/>
      <c r="L823" s="55"/>
      <c r="M823" s="55"/>
      <c r="N823" s="55"/>
      <c r="O823" s="55"/>
      <c r="P823" s="55"/>
      <c r="Q823" s="18"/>
      <c r="R823" s="18"/>
      <c r="S823" s="55"/>
      <c r="T823" s="55"/>
      <c r="U823" s="18"/>
      <c r="V823" s="18"/>
      <c r="W823" s="18"/>
      <c r="X823" s="18"/>
      <c r="Y823" s="18"/>
      <c r="Z823" s="18"/>
      <c r="AA823" s="55"/>
      <c r="AB823" s="18"/>
      <c r="AC823" s="18"/>
      <c r="AD823" s="18"/>
      <c r="AE823" s="18"/>
    </row>
    <row r="824" spans="1:31" ht="12" customHeight="1">
      <c r="A824" s="55"/>
      <c r="B824" s="55"/>
      <c r="C824" s="55"/>
      <c r="D824" s="55"/>
      <c r="E824" s="55"/>
      <c r="F824" s="55"/>
      <c r="G824" s="55"/>
      <c r="H824" s="56"/>
      <c r="I824" s="55"/>
      <c r="J824" s="55"/>
      <c r="K824" s="55"/>
      <c r="L824" s="55"/>
      <c r="M824" s="55"/>
      <c r="N824" s="55"/>
      <c r="O824" s="55"/>
      <c r="P824" s="55"/>
      <c r="Q824" s="18"/>
      <c r="R824" s="18"/>
      <c r="S824" s="55"/>
      <c r="T824" s="55"/>
      <c r="U824" s="18"/>
      <c r="V824" s="18"/>
      <c r="W824" s="18"/>
      <c r="X824" s="18"/>
      <c r="Y824" s="18"/>
      <c r="Z824" s="18"/>
      <c r="AA824" s="55"/>
      <c r="AB824" s="18"/>
      <c r="AC824" s="18"/>
      <c r="AD824" s="18"/>
      <c r="AE824" s="18"/>
    </row>
    <row r="825" spans="1:31" ht="12" customHeight="1">
      <c r="A825" s="55"/>
      <c r="B825" s="55"/>
      <c r="C825" s="55"/>
      <c r="D825" s="55"/>
      <c r="E825" s="55"/>
      <c r="F825" s="55"/>
      <c r="G825" s="55"/>
      <c r="H825" s="56"/>
      <c r="I825" s="55"/>
      <c r="J825" s="55"/>
      <c r="K825" s="55"/>
      <c r="L825" s="55"/>
      <c r="M825" s="55"/>
      <c r="N825" s="55"/>
      <c r="O825" s="55"/>
      <c r="P825" s="55"/>
      <c r="Q825" s="18"/>
      <c r="R825" s="18"/>
      <c r="S825" s="55"/>
      <c r="T825" s="55"/>
      <c r="U825" s="18"/>
      <c r="V825" s="18"/>
      <c r="W825" s="18"/>
      <c r="X825" s="18"/>
      <c r="Y825" s="18"/>
      <c r="Z825" s="18"/>
      <c r="AA825" s="55"/>
      <c r="AB825" s="18"/>
      <c r="AC825" s="18"/>
      <c r="AD825" s="18"/>
      <c r="AE825" s="18"/>
    </row>
    <row r="826" spans="1:31" ht="12" customHeight="1">
      <c r="A826" s="55"/>
      <c r="B826" s="55"/>
      <c r="C826" s="55"/>
      <c r="D826" s="55"/>
      <c r="E826" s="55"/>
      <c r="F826" s="55"/>
      <c r="G826" s="55"/>
      <c r="H826" s="56"/>
      <c r="I826" s="55"/>
      <c r="J826" s="55"/>
      <c r="K826" s="55"/>
      <c r="L826" s="55"/>
      <c r="M826" s="55"/>
      <c r="N826" s="55"/>
      <c r="O826" s="55"/>
      <c r="P826" s="55"/>
      <c r="Q826" s="18"/>
      <c r="R826" s="18"/>
      <c r="S826" s="55"/>
      <c r="T826" s="55"/>
      <c r="U826" s="18"/>
      <c r="V826" s="18"/>
      <c r="W826" s="18"/>
      <c r="X826" s="18"/>
      <c r="Y826" s="18"/>
      <c r="Z826" s="18"/>
      <c r="AA826" s="55"/>
      <c r="AB826" s="18"/>
      <c r="AC826" s="18"/>
      <c r="AD826" s="18"/>
      <c r="AE826" s="18"/>
    </row>
    <row r="827" spans="1:31" ht="12" customHeight="1">
      <c r="A827" s="55"/>
      <c r="B827" s="55"/>
      <c r="C827" s="55"/>
      <c r="D827" s="55"/>
      <c r="E827" s="55"/>
      <c r="F827" s="55"/>
      <c r="G827" s="55"/>
      <c r="H827" s="56"/>
      <c r="I827" s="55"/>
      <c r="J827" s="55"/>
      <c r="K827" s="55"/>
      <c r="L827" s="55"/>
      <c r="M827" s="55"/>
      <c r="N827" s="55"/>
      <c r="O827" s="55"/>
      <c r="P827" s="55"/>
      <c r="Q827" s="18"/>
      <c r="R827" s="18"/>
      <c r="S827" s="55"/>
      <c r="T827" s="55"/>
      <c r="U827" s="18"/>
      <c r="V827" s="18"/>
      <c r="W827" s="18"/>
      <c r="X827" s="18"/>
      <c r="Y827" s="18"/>
      <c r="Z827" s="18"/>
      <c r="AA827" s="55"/>
      <c r="AB827" s="18"/>
      <c r="AC827" s="18"/>
      <c r="AD827" s="18"/>
      <c r="AE827" s="18"/>
    </row>
    <row r="828" spans="1:31" ht="12" customHeight="1">
      <c r="A828" s="55"/>
      <c r="B828" s="55"/>
      <c r="C828" s="55"/>
      <c r="D828" s="55"/>
      <c r="E828" s="55"/>
      <c r="F828" s="55"/>
      <c r="G828" s="55"/>
      <c r="H828" s="56"/>
      <c r="I828" s="55"/>
      <c r="J828" s="55"/>
      <c r="K828" s="55"/>
      <c r="L828" s="55"/>
      <c r="M828" s="55"/>
      <c r="N828" s="55"/>
      <c r="O828" s="55"/>
      <c r="P828" s="55"/>
      <c r="Q828" s="18"/>
      <c r="R828" s="18"/>
      <c r="S828" s="55"/>
      <c r="T828" s="55"/>
      <c r="U828" s="18"/>
      <c r="V828" s="18"/>
      <c r="W828" s="18"/>
      <c r="X828" s="18"/>
      <c r="Y828" s="18"/>
      <c r="Z828" s="18"/>
      <c r="AA828" s="55"/>
      <c r="AB828" s="18"/>
      <c r="AC828" s="18"/>
      <c r="AD828" s="18"/>
      <c r="AE828" s="18"/>
    </row>
    <row r="829" spans="1:31" ht="12" customHeight="1">
      <c r="A829" s="55"/>
      <c r="B829" s="55"/>
      <c r="C829" s="55"/>
      <c r="D829" s="55"/>
      <c r="E829" s="55"/>
      <c r="F829" s="55"/>
      <c r="G829" s="55"/>
      <c r="H829" s="56"/>
      <c r="I829" s="55"/>
      <c r="J829" s="55"/>
      <c r="K829" s="55"/>
      <c r="L829" s="55"/>
      <c r="M829" s="55"/>
      <c r="N829" s="55"/>
      <c r="O829" s="55"/>
      <c r="P829" s="55"/>
      <c r="Q829" s="18"/>
      <c r="R829" s="18"/>
      <c r="S829" s="55"/>
      <c r="T829" s="55"/>
      <c r="U829" s="18"/>
      <c r="V829" s="18"/>
      <c r="W829" s="18"/>
      <c r="X829" s="18"/>
      <c r="Y829" s="18"/>
      <c r="Z829" s="18"/>
      <c r="AA829" s="55"/>
      <c r="AB829" s="18"/>
      <c r="AC829" s="18"/>
      <c r="AD829" s="18"/>
      <c r="AE829" s="18"/>
    </row>
    <row r="830" spans="1:31" ht="12" customHeight="1">
      <c r="A830" s="55"/>
      <c r="B830" s="55"/>
      <c r="C830" s="55"/>
      <c r="D830" s="55"/>
      <c r="E830" s="55"/>
      <c r="F830" s="55"/>
      <c r="G830" s="55"/>
      <c r="H830" s="56"/>
      <c r="I830" s="55"/>
      <c r="J830" s="55"/>
      <c r="K830" s="55"/>
      <c r="L830" s="55"/>
      <c r="M830" s="55"/>
      <c r="N830" s="55"/>
      <c r="O830" s="55"/>
      <c r="P830" s="55"/>
      <c r="Q830" s="18"/>
      <c r="R830" s="18"/>
      <c r="S830" s="55"/>
      <c r="T830" s="55"/>
      <c r="U830" s="18"/>
      <c r="V830" s="18"/>
      <c r="W830" s="18"/>
      <c r="X830" s="18"/>
      <c r="Y830" s="18"/>
      <c r="Z830" s="18"/>
      <c r="AA830" s="55"/>
      <c r="AB830" s="18"/>
      <c r="AC830" s="18"/>
      <c r="AD830" s="18"/>
      <c r="AE830" s="18"/>
    </row>
    <row r="831" spans="1:31" ht="12" customHeight="1">
      <c r="A831" s="55"/>
      <c r="B831" s="55"/>
      <c r="C831" s="55"/>
      <c r="D831" s="55"/>
      <c r="E831" s="55"/>
      <c r="F831" s="55"/>
      <c r="G831" s="55"/>
      <c r="H831" s="56"/>
      <c r="I831" s="55"/>
      <c r="J831" s="55"/>
      <c r="K831" s="55"/>
      <c r="L831" s="55"/>
      <c r="M831" s="55"/>
      <c r="N831" s="55"/>
      <c r="O831" s="55"/>
      <c r="P831" s="55"/>
      <c r="Q831" s="18"/>
      <c r="R831" s="18"/>
      <c r="S831" s="55"/>
      <c r="T831" s="55"/>
      <c r="U831" s="18"/>
      <c r="V831" s="18"/>
      <c r="W831" s="18"/>
      <c r="X831" s="18"/>
      <c r="Y831" s="18"/>
      <c r="Z831" s="18"/>
      <c r="AA831" s="55"/>
      <c r="AB831" s="18"/>
      <c r="AC831" s="18"/>
      <c r="AD831" s="18"/>
      <c r="AE831" s="18"/>
    </row>
    <row r="832" spans="1:31" ht="12" customHeight="1">
      <c r="A832" s="55"/>
      <c r="B832" s="55"/>
      <c r="C832" s="55"/>
      <c r="D832" s="55"/>
      <c r="E832" s="55"/>
      <c r="F832" s="55"/>
      <c r="G832" s="55"/>
      <c r="H832" s="56"/>
      <c r="I832" s="55"/>
      <c r="J832" s="55"/>
      <c r="K832" s="55"/>
      <c r="L832" s="55"/>
      <c r="M832" s="55"/>
      <c r="N832" s="55"/>
      <c r="O832" s="55"/>
      <c r="P832" s="55"/>
      <c r="Q832" s="18"/>
      <c r="R832" s="18"/>
      <c r="S832" s="55"/>
      <c r="T832" s="55"/>
      <c r="U832" s="18"/>
      <c r="V832" s="18"/>
      <c r="W832" s="18"/>
      <c r="X832" s="18"/>
      <c r="Y832" s="18"/>
      <c r="Z832" s="18"/>
      <c r="AA832" s="55"/>
      <c r="AB832" s="18"/>
      <c r="AC832" s="18"/>
      <c r="AD832" s="18"/>
      <c r="AE832" s="18"/>
    </row>
    <row r="833" spans="1:31" ht="12" customHeight="1">
      <c r="A833" s="55"/>
      <c r="B833" s="55"/>
      <c r="C833" s="55"/>
      <c r="D833" s="55"/>
      <c r="E833" s="55"/>
      <c r="F833" s="55"/>
      <c r="G833" s="55"/>
      <c r="H833" s="56"/>
      <c r="I833" s="55"/>
      <c r="J833" s="55"/>
      <c r="K833" s="55"/>
      <c r="L833" s="55"/>
      <c r="M833" s="55"/>
      <c r="N833" s="55"/>
      <c r="O833" s="55"/>
      <c r="P833" s="55"/>
      <c r="Q833" s="18"/>
      <c r="R833" s="18"/>
      <c r="S833" s="55"/>
      <c r="T833" s="55"/>
      <c r="U833" s="18"/>
      <c r="V833" s="18"/>
      <c r="W833" s="18"/>
      <c r="X833" s="18"/>
      <c r="Y833" s="18"/>
      <c r="Z833" s="18"/>
      <c r="AA833" s="55"/>
      <c r="AB833" s="18"/>
      <c r="AC833" s="18"/>
      <c r="AD833" s="18"/>
      <c r="AE833" s="18"/>
    </row>
    <row r="834" spans="1:31" ht="12" customHeight="1">
      <c r="A834" s="55"/>
      <c r="B834" s="55"/>
      <c r="C834" s="55"/>
      <c r="D834" s="55"/>
      <c r="E834" s="55"/>
      <c r="F834" s="55"/>
      <c r="G834" s="55"/>
      <c r="H834" s="56"/>
      <c r="I834" s="55"/>
      <c r="J834" s="55"/>
      <c r="K834" s="55"/>
      <c r="L834" s="55"/>
      <c r="M834" s="55"/>
      <c r="N834" s="55"/>
      <c r="O834" s="55"/>
      <c r="P834" s="55"/>
      <c r="Q834" s="18"/>
      <c r="R834" s="18"/>
      <c r="S834" s="55"/>
      <c r="T834" s="55"/>
      <c r="U834" s="18"/>
      <c r="V834" s="18"/>
      <c r="W834" s="18"/>
      <c r="X834" s="18"/>
      <c r="Y834" s="18"/>
      <c r="Z834" s="18"/>
      <c r="AA834" s="55"/>
      <c r="AB834" s="18"/>
      <c r="AC834" s="18"/>
      <c r="AD834" s="18"/>
      <c r="AE834" s="18"/>
    </row>
    <row r="835" spans="1:31" ht="12" customHeight="1">
      <c r="A835" s="55"/>
      <c r="B835" s="55"/>
      <c r="C835" s="55"/>
      <c r="D835" s="55"/>
      <c r="E835" s="55"/>
      <c r="F835" s="55"/>
      <c r="G835" s="55"/>
      <c r="H835" s="56"/>
      <c r="I835" s="55"/>
      <c r="J835" s="55"/>
      <c r="K835" s="55"/>
      <c r="L835" s="55"/>
      <c r="M835" s="55"/>
      <c r="N835" s="55"/>
      <c r="O835" s="55"/>
      <c r="P835" s="55"/>
      <c r="Q835" s="18"/>
      <c r="R835" s="18"/>
      <c r="S835" s="55"/>
      <c r="T835" s="55"/>
      <c r="U835" s="18"/>
      <c r="V835" s="18"/>
      <c r="W835" s="18"/>
      <c r="X835" s="18"/>
      <c r="Y835" s="18"/>
      <c r="Z835" s="18"/>
      <c r="AA835" s="55"/>
      <c r="AB835" s="18"/>
      <c r="AC835" s="18"/>
      <c r="AD835" s="18"/>
      <c r="AE835" s="18"/>
    </row>
    <row r="836" spans="1:31" ht="12" customHeight="1">
      <c r="A836" s="55"/>
      <c r="B836" s="55"/>
      <c r="C836" s="55"/>
      <c r="D836" s="55"/>
      <c r="E836" s="55"/>
      <c r="F836" s="55"/>
      <c r="G836" s="55"/>
      <c r="H836" s="56"/>
      <c r="I836" s="55"/>
      <c r="J836" s="55"/>
      <c r="K836" s="55"/>
      <c r="L836" s="55"/>
      <c r="M836" s="55"/>
      <c r="N836" s="55"/>
      <c r="O836" s="55"/>
      <c r="P836" s="55"/>
      <c r="Q836" s="18"/>
      <c r="R836" s="18"/>
      <c r="S836" s="55"/>
      <c r="T836" s="55"/>
      <c r="U836" s="18"/>
      <c r="V836" s="18"/>
      <c r="W836" s="18"/>
      <c r="X836" s="18"/>
      <c r="Y836" s="18"/>
      <c r="Z836" s="18"/>
      <c r="AA836" s="55"/>
      <c r="AB836" s="18"/>
      <c r="AC836" s="18"/>
      <c r="AD836" s="18"/>
      <c r="AE836" s="18"/>
    </row>
    <row r="837" spans="1:31" ht="12" customHeight="1">
      <c r="A837" s="55"/>
      <c r="B837" s="55"/>
      <c r="C837" s="55"/>
      <c r="D837" s="55"/>
      <c r="E837" s="55"/>
      <c r="F837" s="55"/>
      <c r="G837" s="55"/>
      <c r="H837" s="56"/>
      <c r="I837" s="55"/>
      <c r="J837" s="55"/>
      <c r="K837" s="55"/>
      <c r="L837" s="55"/>
      <c r="M837" s="55"/>
      <c r="N837" s="55"/>
      <c r="O837" s="55"/>
      <c r="P837" s="55"/>
      <c r="Q837" s="18"/>
      <c r="R837" s="18"/>
      <c r="S837" s="55"/>
      <c r="T837" s="55"/>
      <c r="U837" s="18"/>
      <c r="V837" s="18"/>
      <c r="W837" s="18"/>
      <c r="X837" s="18"/>
      <c r="Y837" s="18"/>
      <c r="Z837" s="18"/>
      <c r="AA837" s="55"/>
      <c r="AB837" s="18"/>
      <c r="AC837" s="18"/>
      <c r="AD837" s="18"/>
      <c r="AE837" s="18"/>
    </row>
    <row r="838" spans="1:31" ht="12" customHeight="1">
      <c r="A838" s="55"/>
      <c r="B838" s="55"/>
      <c r="C838" s="55"/>
      <c r="D838" s="55"/>
      <c r="E838" s="55"/>
      <c r="F838" s="55"/>
      <c r="G838" s="55"/>
      <c r="H838" s="56"/>
      <c r="I838" s="55"/>
      <c r="J838" s="55"/>
      <c r="K838" s="55"/>
      <c r="L838" s="55"/>
      <c r="M838" s="55"/>
      <c r="N838" s="55"/>
      <c r="O838" s="55"/>
      <c r="P838" s="55"/>
      <c r="Q838" s="18"/>
      <c r="R838" s="18"/>
      <c r="S838" s="55"/>
      <c r="T838" s="55"/>
      <c r="U838" s="18"/>
      <c r="V838" s="18"/>
      <c r="W838" s="18"/>
      <c r="X838" s="18"/>
      <c r="Y838" s="18"/>
      <c r="Z838" s="18"/>
      <c r="AA838" s="55"/>
      <c r="AB838" s="18"/>
      <c r="AC838" s="18"/>
      <c r="AD838" s="18"/>
      <c r="AE838" s="18"/>
    </row>
    <row r="839" spans="1:31" ht="12" customHeight="1">
      <c r="A839" s="55"/>
      <c r="B839" s="55"/>
      <c r="C839" s="55"/>
      <c r="D839" s="55"/>
      <c r="E839" s="55"/>
      <c r="F839" s="55"/>
      <c r="G839" s="55"/>
      <c r="H839" s="56"/>
      <c r="I839" s="55"/>
      <c r="J839" s="55"/>
      <c r="K839" s="55"/>
      <c r="L839" s="55"/>
      <c r="M839" s="55"/>
      <c r="N839" s="55"/>
      <c r="O839" s="55"/>
      <c r="P839" s="55"/>
      <c r="Q839" s="18"/>
      <c r="R839" s="18"/>
      <c r="S839" s="55"/>
      <c r="T839" s="55"/>
      <c r="U839" s="18"/>
      <c r="V839" s="18"/>
      <c r="W839" s="18"/>
      <c r="X839" s="18"/>
      <c r="Y839" s="18"/>
      <c r="Z839" s="18"/>
      <c r="AA839" s="55"/>
      <c r="AB839" s="18"/>
      <c r="AC839" s="18"/>
      <c r="AD839" s="18"/>
      <c r="AE839" s="18"/>
    </row>
    <row r="840" spans="1:31" ht="12" customHeight="1">
      <c r="A840" s="55"/>
      <c r="B840" s="55"/>
      <c r="C840" s="55"/>
      <c r="D840" s="55"/>
      <c r="E840" s="55"/>
      <c r="F840" s="55"/>
      <c r="G840" s="55"/>
      <c r="H840" s="56"/>
      <c r="I840" s="55"/>
      <c r="J840" s="55"/>
      <c r="K840" s="55"/>
      <c r="L840" s="55"/>
      <c r="M840" s="55"/>
      <c r="N840" s="55"/>
      <c r="O840" s="55"/>
      <c r="P840" s="55"/>
      <c r="Q840" s="18"/>
      <c r="R840" s="18"/>
      <c r="S840" s="55"/>
      <c r="T840" s="55"/>
      <c r="U840" s="18"/>
      <c r="V840" s="18"/>
      <c r="W840" s="18"/>
      <c r="X840" s="18"/>
      <c r="Y840" s="18"/>
      <c r="Z840" s="18"/>
      <c r="AA840" s="55"/>
      <c r="AB840" s="18"/>
      <c r="AC840" s="18"/>
      <c r="AD840" s="18"/>
      <c r="AE840" s="18"/>
    </row>
    <row r="841" spans="1:31" ht="12" customHeight="1">
      <c r="A841" s="55"/>
      <c r="B841" s="55"/>
      <c r="C841" s="55"/>
      <c r="D841" s="55"/>
      <c r="E841" s="55"/>
      <c r="F841" s="55"/>
      <c r="G841" s="55"/>
      <c r="H841" s="56"/>
      <c r="I841" s="55"/>
      <c r="J841" s="55"/>
      <c r="K841" s="55"/>
      <c r="L841" s="55"/>
      <c r="M841" s="55"/>
      <c r="N841" s="55"/>
      <c r="O841" s="55"/>
      <c r="P841" s="55"/>
      <c r="Q841" s="18"/>
      <c r="R841" s="18"/>
      <c r="S841" s="55"/>
      <c r="T841" s="55"/>
      <c r="U841" s="18"/>
      <c r="V841" s="18"/>
      <c r="W841" s="18"/>
      <c r="X841" s="18"/>
      <c r="Y841" s="18"/>
      <c r="Z841" s="18"/>
      <c r="AA841" s="55"/>
      <c r="AB841" s="18"/>
      <c r="AC841" s="18"/>
      <c r="AD841" s="18"/>
      <c r="AE841" s="18"/>
    </row>
    <row r="842" spans="1:31" ht="12" customHeight="1">
      <c r="A842" s="55"/>
      <c r="B842" s="55"/>
      <c r="C842" s="55"/>
      <c r="D842" s="55"/>
      <c r="E842" s="55"/>
      <c r="F842" s="55"/>
      <c r="G842" s="55"/>
      <c r="H842" s="56"/>
      <c r="I842" s="55"/>
      <c r="J842" s="55"/>
      <c r="K842" s="55"/>
      <c r="L842" s="55"/>
      <c r="M842" s="55"/>
      <c r="N842" s="55"/>
      <c r="O842" s="55"/>
      <c r="P842" s="55"/>
      <c r="Q842" s="18"/>
      <c r="R842" s="18"/>
      <c r="S842" s="55"/>
      <c r="T842" s="55"/>
      <c r="U842" s="18"/>
      <c r="V842" s="18"/>
      <c r="W842" s="18"/>
      <c r="X842" s="18"/>
      <c r="Y842" s="18"/>
      <c r="Z842" s="18"/>
      <c r="AA842" s="55"/>
      <c r="AB842" s="18"/>
      <c r="AC842" s="18"/>
      <c r="AD842" s="18"/>
      <c r="AE842" s="18"/>
    </row>
    <row r="843" spans="1:31" ht="12" customHeight="1">
      <c r="A843" s="55"/>
      <c r="B843" s="55"/>
      <c r="C843" s="55"/>
      <c r="D843" s="55"/>
      <c r="E843" s="55"/>
      <c r="F843" s="55"/>
      <c r="G843" s="55"/>
      <c r="H843" s="56"/>
      <c r="I843" s="55"/>
      <c r="J843" s="55"/>
      <c r="K843" s="55"/>
      <c r="L843" s="55"/>
      <c r="M843" s="55"/>
      <c r="N843" s="55"/>
      <c r="O843" s="55"/>
      <c r="P843" s="55"/>
      <c r="Q843" s="18"/>
      <c r="R843" s="18"/>
      <c r="S843" s="55"/>
      <c r="T843" s="55"/>
      <c r="U843" s="18"/>
      <c r="V843" s="18"/>
      <c r="W843" s="18"/>
      <c r="X843" s="18"/>
      <c r="Y843" s="18"/>
      <c r="Z843" s="18"/>
      <c r="AA843" s="55"/>
      <c r="AB843" s="18"/>
      <c r="AC843" s="18"/>
      <c r="AD843" s="18"/>
      <c r="AE843" s="18"/>
    </row>
    <row r="844" spans="1:31" ht="12" customHeight="1">
      <c r="A844" s="55"/>
      <c r="B844" s="55"/>
      <c r="C844" s="55"/>
      <c r="D844" s="55"/>
      <c r="E844" s="55"/>
      <c r="F844" s="55"/>
      <c r="G844" s="55"/>
      <c r="H844" s="56"/>
      <c r="I844" s="55"/>
      <c r="J844" s="55"/>
      <c r="K844" s="55"/>
      <c r="L844" s="55"/>
      <c r="M844" s="55"/>
      <c r="N844" s="55"/>
      <c r="O844" s="55"/>
      <c r="P844" s="55"/>
      <c r="Q844" s="18"/>
      <c r="R844" s="18"/>
      <c r="S844" s="55"/>
      <c r="T844" s="55"/>
      <c r="U844" s="18"/>
      <c r="V844" s="18"/>
      <c r="W844" s="18"/>
      <c r="X844" s="18"/>
      <c r="Y844" s="18"/>
      <c r="Z844" s="18"/>
      <c r="AA844" s="55"/>
      <c r="AB844" s="18"/>
      <c r="AC844" s="18"/>
      <c r="AD844" s="18"/>
      <c r="AE844" s="18"/>
    </row>
    <row r="845" spans="1:31" ht="12" customHeight="1">
      <c r="A845" s="55"/>
      <c r="B845" s="55"/>
      <c r="C845" s="55"/>
      <c r="D845" s="55"/>
      <c r="E845" s="55"/>
      <c r="F845" s="55"/>
      <c r="G845" s="55"/>
      <c r="H845" s="56"/>
      <c r="I845" s="55"/>
      <c r="J845" s="55"/>
      <c r="K845" s="55"/>
      <c r="L845" s="55"/>
      <c r="M845" s="55"/>
      <c r="N845" s="55"/>
      <c r="O845" s="55"/>
      <c r="P845" s="55"/>
      <c r="Q845" s="18"/>
      <c r="R845" s="18"/>
      <c r="S845" s="55"/>
      <c r="T845" s="55"/>
      <c r="U845" s="18"/>
      <c r="V845" s="18"/>
      <c r="W845" s="18"/>
      <c r="X845" s="18"/>
      <c r="Y845" s="18"/>
      <c r="Z845" s="18"/>
      <c r="AA845" s="55"/>
      <c r="AB845" s="18"/>
      <c r="AC845" s="18"/>
      <c r="AD845" s="18"/>
      <c r="AE845" s="18"/>
    </row>
    <row r="846" spans="1:31" ht="12" customHeight="1">
      <c r="A846" s="55"/>
      <c r="B846" s="55"/>
      <c r="C846" s="55"/>
      <c r="D846" s="55"/>
      <c r="E846" s="55"/>
      <c r="F846" s="55"/>
      <c r="G846" s="55"/>
      <c r="H846" s="56"/>
      <c r="I846" s="55"/>
      <c r="J846" s="55"/>
      <c r="K846" s="55"/>
      <c r="L846" s="55"/>
      <c r="M846" s="55"/>
      <c r="N846" s="55"/>
      <c r="O846" s="55"/>
      <c r="P846" s="55"/>
      <c r="Q846" s="18"/>
      <c r="R846" s="18"/>
      <c r="S846" s="55"/>
      <c r="T846" s="55"/>
      <c r="U846" s="18"/>
      <c r="V846" s="18"/>
      <c r="W846" s="18"/>
      <c r="X846" s="18"/>
      <c r="Y846" s="18"/>
      <c r="Z846" s="18"/>
      <c r="AA846" s="55"/>
      <c r="AB846" s="18"/>
      <c r="AC846" s="18"/>
      <c r="AD846" s="18"/>
      <c r="AE846" s="18"/>
    </row>
    <row r="847" spans="1:31" ht="12" customHeight="1">
      <c r="A847" s="55"/>
      <c r="B847" s="55"/>
      <c r="C847" s="55"/>
      <c r="D847" s="55"/>
      <c r="E847" s="55"/>
      <c r="F847" s="55"/>
      <c r="G847" s="55"/>
      <c r="H847" s="56"/>
      <c r="I847" s="55"/>
      <c r="J847" s="55"/>
      <c r="K847" s="55"/>
      <c r="L847" s="55"/>
      <c r="M847" s="55"/>
      <c r="N847" s="55"/>
      <c r="O847" s="55"/>
      <c r="P847" s="55"/>
      <c r="Q847" s="18"/>
      <c r="R847" s="18"/>
      <c r="S847" s="55"/>
      <c r="T847" s="55"/>
      <c r="U847" s="18"/>
      <c r="V847" s="18"/>
      <c r="W847" s="18"/>
      <c r="X847" s="18"/>
      <c r="Y847" s="18"/>
      <c r="Z847" s="18"/>
      <c r="AA847" s="55"/>
      <c r="AB847" s="18"/>
      <c r="AC847" s="18"/>
      <c r="AD847" s="18"/>
      <c r="AE847" s="18"/>
    </row>
    <row r="848" spans="1:31" ht="12" customHeight="1">
      <c r="A848" s="55"/>
      <c r="B848" s="55"/>
      <c r="C848" s="55"/>
      <c r="D848" s="55"/>
      <c r="E848" s="55"/>
      <c r="F848" s="55"/>
      <c r="G848" s="55"/>
      <c r="H848" s="56"/>
      <c r="I848" s="55"/>
      <c r="J848" s="55"/>
      <c r="K848" s="55"/>
      <c r="L848" s="55"/>
      <c r="M848" s="55"/>
      <c r="N848" s="55"/>
      <c r="O848" s="55"/>
      <c r="P848" s="55"/>
      <c r="Q848" s="18"/>
      <c r="R848" s="18"/>
      <c r="S848" s="55"/>
      <c r="T848" s="55"/>
      <c r="U848" s="18"/>
      <c r="V848" s="18"/>
      <c r="W848" s="18"/>
      <c r="X848" s="18"/>
      <c r="Y848" s="18"/>
      <c r="Z848" s="18"/>
      <c r="AA848" s="55"/>
      <c r="AB848" s="18"/>
      <c r="AC848" s="18"/>
      <c r="AD848" s="18"/>
      <c r="AE848" s="18"/>
    </row>
    <row r="849" spans="1:31" ht="12" customHeight="1">
      <c r="A849" s="55"/>
      <c r="B849" s="55"/>
      <c r="C849" s="55"/>
      <c r="D849" s="55"/>
      <c r="E849" s="55"/>
      <c r="F849" s="55"/>
      <c r="G849" s="55"/>
      <c r="H849" s="56"/>
      <c r="I849" s="55"/>
      <c r="J849" s="55"/>
      <c r="K849" s="55"/>
      <c r="L849" s="55"/>
      <c r="M849" s="55"/>
      <c r="N849" s="55"/>
      <c r="O849" s="55"/>
      <c r="P849" s="55"/>
      <c r="Q849" s="18"/>
      <c r="R849" s="18"/>
      <c r="S849" s="55"/>
      <c r="T849" s="55"/>
      <c r="U849" s="18"/>
      <c r="V849" s="18"/>
      <c r="W849" s="18"/>
      <c r="X849" s="18"/>
      <c r="Y849" s="18"/>
      <c r="Z849" s="18"/>
      <c r="AA849" s="55"/>
      <c r="AB849" s="18"/>
      <c r="AC849" s="18"/>
      <c r="AD849" s="18"/>
      <c r="AE849" s="18"/>
    </row>
    <row r="850" spans="1:31" ht="12" customHeight="1">
      <c r="A850" s="55"/>
      <c r="B850" s="55"/>
      <c r="C850" s="55"/>
      <c r="D850" s="55"/>
      <c r="E850" s="55"/>
      <c r="F850" s="55"/>
      <c r="G850" s="55"/>
      <c r="H850" s="56"/>
      <c r="I850" s="55"/>
      <c r="J850" s="55"/>
      <c r="K850" s="55"/>
      <c r="L850" s="55"/>
      <c r="M850" s="55"/>
      <c r="N850" s="55"/>
      <c r="O850" s="55"/>
      <c r="P850" s="55"/>
      <c r="Q850" s="18"/>
      <c r="R850" s="18"/>
      <c r="S850" s="55"/>
      <c r="T850" s="55"/>
      <c r="U850" s="18"/>
      <c r="V850" s="18"/>
      <c r="W850" s="18"/>
      <c r="X850" s="18"/>
      <c r="Y850" s="18"/>
      <c r="Z850" s="18"/>
      <c r="AA850" s="55"/>
      <c r="AB850" s="18"/>
      <c r="AC850" s="18"/>
      <c r="AD850" s="18"/>
      <c r="AE850" s="18"/>
    </row>
    <row r="851" spans="1:31" ht="12" customHeight="1">
      <c r="A851" s="55"/>
      <c r="B851" s="55"/>
      <c r="C851" s="55"/>
      <c r="D851" s="55"/>
      <c r="E851" s="55"/>
      <c r="F851" s="55"/>
      <c r="G851" s="55"/>
      <c r="H851" s="56"/>
      <c r="I851" s="55"/>
      <c r="J851" s="55"/>
      <c r="K851" s="55"/>
      <c r="L851" s="55"/>
      <c r="M851" s="55"/>
      <c r="N851" s="55"/>
      <c r="O851" s="55"/>
      <c r="P851" s="55"/>
      <c r="Q851" s="18"/>
      <c r="R851" s="18"/>
      <c r="S851" s="55"/>
      <c r="T851" s="55"/>
      <c r="U851" s="18"/>
      <c r="V851" s="18"/>
      <c r="W851" s="18"/>
      <c r="X851" s="18"/>
      <c r="Y851" s="18"/>
      <c r="Z851" s="18"/>
      <c r="AA851" s="55"/>
      <c r="AB851" s="18"/>
      <c r="AC851" s="18"/>
      <c r="AD851" s="18"/>
      <c r="AE851" s="18"/>
    </row>
    <row r="852" spans="1:31" ht="12" customHeight="1">
      <c r="A852" s="55"/>
      <c r="B852" s="55"/>
      <c r="C852" s="55"/>
      <c r="D852" s="55"/>
      <c r="E852" s="55"/>
      <c r="F852" s="55"/>
      <c r="G852" s="55"/>
      <c r="H852" s="56"/>
      <c r="I852" s="55"/>
      <c r="J852" s="55"/>
      <c r="K852" s="55"/>
      <c r="L852" s="55"/>
      <c r="M852" s="55"/>
      <c r="N852" s="55"/>
      <c r="O852" s="55"/>
      <c r="P852" s="55"/>
      <c r="Q852" s="18"/>
      <c r="R852" s="18"/>
      <c r="S852" s="55"/>
      <c r="T852" s="55"/>
      <c r="U852" s="18"/>
      <c r="V852" s="18"/>
      <c r="W852" s="18"/>
      <c r="X852" s="18"/>
      <c r="Y852" s="18"/>
      <c r="Z852" s="18"/>
      <c r="AA852" s="55"/>
      <c r="AB852" s="18"/>
      <c r="AC852" s="18"/>
      <c r="AD852" s="18"/>
      <c r="AE852" s="18"/>
    </row>
    <row r="853" spans="1:31" ht="12" customHeight="1">
      <c r="A853" s="55"/>
      <c r="B853" s="55"/>
      <c r="C853" s="55"/>
      <c r="D853" s="55"/>
      <c r="E853" s="55"/>
      <c r="F853" s="55"/>
      <c r="G853" s="55"/>
      <c r="H853" s="56"/>
      <c r="I853" s="55"/>
      <c r="J853" s="55"/>
      <c r="K853" s="55"/>
      <c r="L853" s="55"/>
      <c r="M853" s="55"/>
      <c r="N853" s="55"/>
      <c r="O853" s="55"/>
      <c r="P853" s="55"/>
      <c r="Q853" s="18"/>
      <c r="R853" s="18"/>
      <c r="S853" s="55"/>
      <c r="T853" s="55"/>
      <c r="U853" s="18"/>
      <c r="V853" s="18"/>
      <c r="W853" s="18"/>
      <c r="X853" s="18"/>
      <c r="Y853" s="18"/>
      <c r="Z853" s="18"/>
      <c r="AA853" s="55"/>
      <c r="AB853" s="18"/>
      <c r="AC853" s="18"/>
      <c r="AD853" s="18"/>
      <c r="AE853" s="18"/>
    </row>
    <row r="854" spans="1:31" ht="12" customHeight="1">
      <c r="A854" s="55"/>
      <c r="B854" s="55"/>
      <c r="C854" s="55"/>
      <c r="D854" s="55"/>
      <c r="E854" s="55"/>
      <c r="F854" s="55"/>
      <c r="G854" s="55"/>
      <c r="H854" s="56"/>
      <c r="I854" s="55"/>
      <c r="J854" s="55"/>
      <c r="K854" s="55"/>
      <c r="L854" s="55"/>
      <c r="M854" s="55"/>
      <c r="N854" s="55"/>
      <c r="O854" s="55"/>
      <c r="P854" s="55"/>
      <c r="Q854" s="18"/>
      <c r="R854" s="18"/>
      <c r="S854" s="55"/>
      <c r="T854" s="55"/>
      <c r="U854" s="18"/>
      <c r="V854" s="18"/>
      <c r="W854" s="18"/>
      <c r="X854" s="18"/>
      <c r="Y854" s="18"/>
      <c r="Z854" s="18"/>
      <c r="AA854" s="55"/>
      <c r="AB854" s="18"/>
      <c r="AC854" s="18"/>
      <c r="AD854" s="18"/>
      <c r="AE854" s="18"/>
    </row>
    <row r="855" spans="1:31" ht="12" customHeight="1">
      <c r="A855" s="55"/>
      <c r="B855" s="55"/>
      <c r="C855" s="55"/>
      <c r="D855" s="55"/>
      <c r="E855" s="55"/>
      <c r="F855" s="55"/>
      <c r="G855" s="55"/>
      <c r="H855" s="56"/>
      <c r="I855" s="55"/>
      <c r="J855" s="55"/>
      <c r="K855" s="55"/>
      <c r="L855" s="55"/>
      <c r="M855" s="55"/>
      <c r="N855" s="55"/>
      <c r="O855" s="55"/>
      <c r="P855" s="55"/>
      <c r="Q855" s="18"/>
      <c r="R855" s="18"/>
      <c r="S855" s="55"/>
      <c r="T855" s="55"/>
      <c r="U855" s="18"/>
      <c r="V855" s="18"/>
      <c r="W855" s="18"/>
      <c r="X855" s="18"/>
      <c r="Y855" s="18"/>
      <c r="Z855" s="18"/>
      <c r="AA855" s="55"/>
      <c r="AB855" s="18"/>
      <c r="AC855" s="18"/>
      <c r="AD855" s="18"/>
      <c r="AE855" s="18"/>
    </row>
    <row r="856" spans="1:31" ht="12" customHeight="1">
      <c r="A856" s="55"/>
      <c r="B856" s="55"/>
      <c r="C856" s="55"/>
      <c r="D856" s="55"/>
      <c r="E856" s="55"/>
      <c r="F856" s="55"/>
      <c r="G856" s="55"/>
      <c r="H856" s="56"/>
      <c r="I856" s="55"/>
      <c r="J856" s="55"/>
      <c r="K856" s="55"/>
      <c r="L856" s="55"/>
      <c r="M856" s="55"/>
      <c r="N856" s="55"/>
      <c r="O856" s="55"/>
      <c r="P856" s="55"/>
      <c r="Q856" s="18"/>
      <c r="R856" s="18"/>
      <c r="S856" s="55"/>
      <c r="T856" s="55"/>
      <c r="U856" s="18"/>
      <c r="V856" s="18"/>
      <c r="W856" s="18"/>
      <c r="X856" s="18"/>
      <c r="Y856" s="18"/>
      <c r="Z856" s="18"/>
      <c r="AA856" s="55"/>
      <c r="AB856" s="18"/>
      <c r="AC856" s="18"/>
      <c r="AD856" s="18"/>
      <c r="AE856" s="18"/>
    </row>
    <row r="857" spans="1:31" ht="12" customHeight="1">
      <c r="A857" s="55"/>
      <c r="B857" s="55"/>
      <c r="C857" s="55"/>
      <c r="D857" s="55"/>
      <c r="E857" s="55"/>
      <c r="F857" s="55"/>
      <c r="G857" s="55"/>
      <c r="H857" s="56"/>
      <c r="I857" s="55"/>
      <c r="J857" s="55"/>
      <c r="K857" s="55"/>
      <c r="L857" s="55"/>
      <c r="M857" s="55"/>
      <c r="N857" s="55"/>
      <c r="O857" s="55"/>
      <c r="P857" s="55"/>
      <c r="Q857" s="18"/>
      <c r="R857" s="18"/>
      <c r="S857" s="55"/>
      <c r="T857" s="55"/>
      <c r="U857" s="18"/>
      <c r="V857" s="18"/>
      <c r="W857" s="18"/>
      <c r="X857" s="18"/>
      <c r="Y857" s="18"/>
      <c r="Z857" s="18"/>
      <c r="AA857" s="55"/>
      <c r="AB857" s="18"/>
      <c r="AC857" s="18"/>
      <c r="AD857" s="18"/>
      <c r="AE857" s="18"/>
    </row>
    <row r="858" spans="1:31" ht="12" customHeight="1">
      <c r="A858" s="55"/>
      <c r="B858" s="55"/>
      <c r="C858" s="55"/>
      <c r="D858" s="55"/>
      <c r="E858" s="55"/>
      <c r="F858" s="55"/>
      <c r="G858" s="55"/>
      <c r="H858" s="56"/>
      <c r="I858" s="55"/>
      <c r="J858" s="55"/>
      <c r="K858" s="55"/>
      <c r="L858" s="55"/>
      <c r="M858" s="55"/>
      <c r="N858" s="55"/>
      <c r="O858" s="55"/>
      <c r="P858" s="55"/>
      <c r="Q858" s="18"/>
      <c r="R858" s="18"/>
      <c r="S858" s="55"/>
      <c r="T858" s="55"/>
      <c r="U858" s="18"/>
      <c r="V858" s="18"/>
      <c r="W858" s="18"/>
      <c r="X858" s="18"/>
      <c r="Y858" s="18"/>
      <c r="Z858" s="18"/>
      <c r="AA858" s="55"/>
      <c r="AB858" s="18"/>
      <c r="AC858" s="18"/>
      <c r="AD858" s="18"/>
      <c r="AE858" s="18"/>
    </row>
    <row r="859" spans="1:31" ht="12" customHeight="1">
      <c r="A859" s="55"/>
      <c r="B859" s="55"/>
      <c r="C859" s="55"/>
      <c r="D859" s="55"/>
      <c r="E859" s="55"/>
      <c r="F859" s="55"/>
      <c r="G859" s="55"/>
      <c r="H859" s="56"/>
      <c r="I859" s="55"/>
      <c r="J859" s="55"/>
      <c r="K859" s="55"/>
      <c r="L859" s="55"/>
      <c r="M859" s="55"/>
      <c r="N859" s="55"/>
      <c r="O859" s="55"/>
      <c r="P859" s="55"/>
      <c r="Q859" s="18"/>
      <c r="R859" s="18"/>
      <c r="S859" s="55"/>
      <c r="T859" s="55"/>
      <c r="U859" s="18"/>
      <c r="V859" s="18"/>
      <c r="W859" s="18"/>
      <c r="X859" s="18"/>
      <c r="Y859" s="18"/>
      <c r="Z859" s="18"/>
      <c r="AA859" s="55"/>
      <c r="AB859" s="18"/>
      <c r="AC859" s="18"/>
      <c r="AD859" s="18"/>
      <c r="AE859" s="18"/>
    </row>
    <row r="860" spans="1:31" ht="12" customHeight="1">
      <c r="A860" s="55"/>
      <c r="B860" s="55"/>
      <c r="C860" s="55"/>
      <c r="D860" s="55"/>
      <c r="E860" s="55"/>
      <c r="F860" s="55"/>
      <c r="G860" s="55"/>
      <c r="H860" s="56"/>
      <c r="I860" s="55"/>
      <c r="J860" s="55"/>
      <c r="K860" s="55"/>
      <c r="L860" s="55"/>
      <c r="M860" s="55"/>
      <c r="N860" s="55"/>
      <c r="O860" s="55"/>
      <c r="P860" s="55"/>
      <c r="Q860" s="18"/>
      <c r="R860" s="18"/>
      <c r="S860" s="55"/>
      <c r="T860" s="55"/>
      <c r="U860" s="18"/>
      <c r="V860" s="18"/>
      <c r="W860" s="18"/>
      <c r="X860" s="18"/>
      <c r="Y860" s="18"/>
      <c r="Z860" s="18"/>
      <c r="AA860" s="55"/>
      <c r="AB860" s="18"/>
      <c r="AC860" s="18"/>
      <c r="AD860" s="18"/>
      <c r="AE860" s="18"/>
    </row>
    <row r="861" spans="1:31" ht="12" customHeight="1">
      <c r="A861" s="55"/>
      <c r="B861" s="55"/>
      <c r="C861" s="55"/>
      <c r="D861" s="55"/>
      <c r="E861" s="55"/>
      <c r="F861" s="55"/>
      <c r="G861" s="55"/>
      <c r="H861" s="56"/>
      <c r="I861" s="55"/>
      <c r="J861" s="55"/>
      <c r="K861" s="55"/>
      <c r="L861" s="55"/>
      <c r="M861" s="55"/>
      <c r="N861" s="55"/>
      <c r="O861" s="55"/>
      <c r="P861" s="55"/>
      <c r="Q861" s="18"/>
      <c r="R861" s="18"/>
      <c r="S861" s="55"/>
      <c r="T861" s="55"/>
      <c r="U861" s="18"/>
      <c r="V861" s="18"/>
      <c r="W861" s="18"/>
      <c r="X861" s="18"/>
      <c r="Y861" s="18"/>
      <c r="Z861" s="18"/>
      <c r="AA861" s="55"/>
      <c r="AB861" s="18"/>
      <c r="AC861" s="18"/>
      <c r="AD861" s="18"/>
      <c r="AE861" s="18"/>
    </row>
    <row r="862" spans="1:31" ht="12" customHeight="1">
      <c r="A862" s="55"/>
      <c r="B862" s="55"/>
      <c r="C862" s="55"/>
      <c r="D862" s="55"/>
      <c r="E862" s="55"/>
      <c r="F862" s="55"/>
      <c r="G862" s="55"/>
      <c r="H862" s="56"/>
      <c r="I862" s="55"/>
      <c r="J862" s="55"/>
      <c r="K862" s="55"/>
      <c r="L862" s="55"/>
      <c r="M862" s="55"/>
      <c r="N862" s="55"/>
      <c r="O862" s="55"/>
      <c r="P862" s="55"/>
      <c r="Q862" s="18"/>
      <c r="R862" s="18"/>
      <c r="S862" s="55"/>
      <c r="T862" s="55"/>
      <c r="U862" s="18"/>
      <c r="V862" s="18"/>
      <c r="W862" s="18"/>
      <c r="X862" s="18"/>
      <c r="Y862" s="18"/>
      <c r="Z862" s="18"/>
      <c r="AA862" s="55"/>
      <c r="AB862" s="18"/>
      <c r="AC862" s="18"/>
      <c r="AD862" s="18"/>
      <c r="AE862" s="18"/>
    </row>
    <row r="863" spans="1:31" ht="12" customHeight="1">
      <c r="A863" s="55"/>
      <c r="B863" s="55"/>
      <c r="C863" s="55"/>
      <c r="D863" s="55"/>
      <c r="E863" s="55"/>
      <c r="F863" s="55"/>
      <c r="G863" s="55"/>
      <c r="H863" s="56"/>
      <c r="I863" s="55"/>
      <c r="J863" s="55"/>
      <c r="K863" s="55"/>
      <c r="L863" s="55"/>
      <c r="M863" s="55"/>
      <c r="N863" s="55"/>
      <c r="O863" s="55"/>
      <c r="P863" s="55"/>
      <c r="Q863" s="18"/>
      <c r="R863" s="18"/>
      <c r="S863" s="55"/>
      <c r="T863" s="55"/>
      <c r="U863" s="18"/>
      <c r="V863" s="18"/>
      <c r="W863" s="18"/>
      <c r="X863" s="18"/>
      <c r="Y863" s="18"/>
      <c r="Z863" s="18"/>
      <c r="AA863" s="55"/>
      <c r="AB863" s="18"/>
      <c r="AC863" s="18"/>
      <c r="AD863" s="18"/>
      <c r="AE863" s="18"/>
    </row>
    <row r="864" spans="1:31" ht="12" customHeight="1">
      <c r="A864" s="55"/>
      <c r="B864" s="55"/>
      <c r="C864" s="55"/>
      <c r="D864" s="55"/>
      <c r="E864" s="55"/>
      <c r="F864" s="55"/>
      <c r="G864" s="55"/>
      <c r="H864" s="56"/>
      <c r="I864" s="55"/>
      <c r="J864" s="55"/>
      <c r="K864" s="55"/>
      <c r="L864" s="55"/>
      <c r="M864" s="55"/>
      <c r="N864" s="55"/>
      <c r="O864" s="55"/>
      <c r="P864" s="55"/>
      <c r="Q864" s="18"/>
      <c r="R864" s="18"/>
      <c r="S864" s="55"/>
      <c r="T864" s="55"/>
      <c r="U864" s="18"/>
      <c r="V864" s="18"/>
      <c r="W864" s="18"/>
      <c r="X864" s="18"/>
      <c r="Y864" s="18"/>
      <c r="Z864" s="18"/>
      <c r="AA864" s="55"/>
      <c r="AB864" s="18"/>
      <c r="AC864" s="18"/>
      <c r="AD864" s="18"/>
      <c r="AE864" s="18"/>
    </row>
    <row r="865" spans="1:31" ht="12" customHeight="1">
      <c r="A865" s="55"/>
      <c r="B865" s="55"/>
      <c r="C865" s="55"/>
      <c r="D865" s="55"/>
      <c r="E865" s="55"/>
      <c r="F865" s="55"/>
      <c r="G865" s="55"/>
      <c r="H865" s="56"/>
      <c r="I865" s="55"/>
      <c r="J865" s="55"/>
      <c r="K865" s="55"/>
      <c r="L865" s="55"/>
      <c r="M865" s="55"/>
      <c r="N865" s="55"/>
      <c r="O865" s="55"/>
      <c r="P865" s="55"/>
      <c r="Q865" s="18"/>
      <c r="R865" s="18"/>
      <c r="S865" s="55"/>
      <c r="T865" s="55"/>
      <c r="U865" s="18"/>
      <c r="V865" s="18"/>
      <c r="W865" s="18"/>
      <c r="X865" s="18"/>
      <c r="Y865" s="18"/>
      <c r="Z865" s="18"/>
      <c r="AA865" s="55"/>
      <c r="AB865" s="18"/>
      <c r="AC865" s="18"/>
      <c r="AD865" s="18"/>
      <c r="AE865" s="18"/>
    </row>
    <row r="866" spans="1:31" ht="12" customHeight="1">
      <c r="A866" s="55"/>
      <c r="B866" s="55"/>
      <c r="C866" s="55"/>
      <c r="D866" s="55"/>
      <c r="E866" s="55"/>
      <c r="F866" s="55"/>
      <c r="G866" s="55"/>
      <c r="H866" s="56"/>
      <c r="I866" s="55"/>
      <c r="J866" s="55"/>
      <c r="K866" s="55"/>
      <c r="L866" s="55"/>
      <c r="M866" s="55"/>
      <c r="N866" s="55"/>
      <c r="O866" s="55"/>
      <c r="P866" s="55"/>
      <c r="Q866" s="18"/>
      <c r="R866" s="18"/>
      <c r="S866" s="55"/>
      <c r="T866" s="55"/>
      <c r="U866" s="18"/>
      <c r="V866" s="18"/>
      <c r="W866" s="18"/>
      <c r="X866" s="18"/>
      <c r="Y866" s="18"/>
      <c r="Z866" s="18"/>
      <c r="AA866" s="55"/>
      <c r="AB866" s="18"/>
      <c r="AC866" s="18"/>
      <c r="AD866" s="18"/>
      <c r="AE866" s="18"/>
    </row>
    <row r="867" spans="1:31" ht="12" customHeight="1">
      <c r="A867" s="55"/>
      <c r="B867" s="55"/>
      <c r="C867" s="55"/>
      <c r="D867" s="55"/>
      <c r="E867" s="55"/>
      <c r="F867" s="55"/>
      <c r="G867" s="55"/>
      <c r="H867" s="56"/>
      <c r="I867" s="55"/>
      <c r="J867" s="55"/>
      <c r="K867" s="55"/>
      <c r="L867" s="55"/>
      <c r="M867" s="55"/>
      <c r="N867" s="55"/>
      <c r="O867" s="55"/>
      <c r="P867" s="55"/>
      <c r="Q867" s="18"/>
      <c r="R867" s="18"/>
      <c r="S867" s="55"/>
      <c r="T867" s="55"/>
      <c r="U867" s="18"/>
      <c r="V867" s="18"/>
      <c r="W867" s="18"/>
      <c r="X867" s="18"/>
      <c r="Y867" s="18"/>
      <c r="Z867" s="18"/>
      <c r="AA867" s="55"/>
      <c r="AB867" s="18"/>
      <c r="AC867" s="18"/>
      <c r="AD867" s="18"/>
      <c r="AE867" s="18"/>
    </row>
    <row r="868" spans="1:31" ht="12" customHeight="1">
      <c r="A868" s="55"/>
      <c r="B868" s="55"/>
      <c r="C868" s="55"/>
      <c r="D868" s="55"/>
      <c r="E868" s="55"/>
      <c r="F868" s="55"/>
      <c r="G868" s="55"/>
      <c r="H868" s="56"/>
      <c r="I868" s="55"/>
      <c r="J868" s="55"/>
      <c r="K868" s="55"/>
      <c r="L868" s="55"/>
      <c r="M868" s="55"/>
      <c r="N868" s="55"/>
      <c r="O868" s="55"/>
      <c r="P868" s="55"/>
      <c r="Q868" s="18"/>
      <c r="R868" s="18"/>
      <c r="S868" s="55"/>
      <c r="T868" s="55"/>
      <c r="U868" s="18"/>
      <c r="V868" s="18"/>
      <c r="W868" s="18"/>
      <c r="X868" s="18"/>
      <c r="Y868" s="18"/>
      <c r="Z868" s="18"/>
      <c r="AA868" s="55"/>
      <c r="AB868" s="18"/>
      <c r="AC868" s="18"/>
      <c r="AD868" s="18"/>
      <c r="AE868" s="18"/>
    </row>
    <row r="869" spans="1:31" ht="12" customHeight="1">
      <c r="A869" s="55"/>
      <c r="B869" s="55"/>
      <c r="C869" s="55"/>
      <c r="D869" s="55"/>
      <c r="E869" s="55"/>
      <c r="F869" s="55"/>
      <c r="G869" s="55"/>
      <c r="H869" s="56"/>
      <c r="I869" s="55"/>
      <c r="J869" s="55"/>
      <c r="K869" s="55"/>
      <c r="L869" s="55"/>
      <c r="M869" s="55"/>
      <c r="N869" s="55"/>
      <c r="O869" s="55"/>
      <c r="P869" s="55"/>
      <c r="Q869" s="18"/>
      <c r="R869" s="18"/>
      <c r="S869" s="55"/>
      <c r="T869" s="55"/>
      <c r="U869" s="18"/>
      <c r="V869" s="18"/>
      <c r="W869" s="18"/>
      <c r="X869" s="18"/>
      <c r="Y869" s="18"/>
      <c r="Z869" s="18"/>
      <c r="AA869" s="55"/>
      <c r="AB869" s="18"/>
      <c r="AC869" s="18"/>
      <c r="AD869" s="18"/>
      <c r="AE869" s="18"/>
    </row>
    <row r="870" spans="1:31" ht="12" customHeight="1">
      <c r="A870" s="55"/>
      <c r="B870" s="55"/>
      <c r="C870" s="55"/>
      <c r="D870" s="55"/>
      <c r="E870" s="55"/>
      <c r="F870" s="55"/>
      <c r="G870" s="55"/>
      <c r="H870" s="56"/>
      <c r="I870" s="55"/>
      <c r="J870" s="55"/>
      <c r="K870" s="55"/>
      <c r="L870" s="55"/>
      <c r="M870" s="55"/>
      <c r="N870" s="55"/>
      <c r="O870" s="55"/>
      <c r="P870" s="55"/>
      <c r="Q870" s="18"/>
      <c r="R870" s="18"/>
      <c r="S870" s="55"/>
      <c r="T870" s="55"/>
      <c r="U870" s="18"/>
      <c r="V870" s="18"/>
      <c r="W870" s="18"/>
      <c r="X870" s="18"/>
      <c r="Y870" s="18"/>
      <c r="Z870" s="18"/>
      <c r="AA870" s="55"/>
      <c r="AB870" s="18"/>
      <c r="AC870" s="18"/>
      <c r="AD870" s="18"/>
      <c r="AE870" s="18"/>
    </row>
    <row r="871" spans="1:31" ht="12" customHeight="1">
      <c r="A871" s="55"/>
      <c r="B871" s="55"/>
      <c r="C871" s="55"/>
      <c r="D871" s="55"/>
      <c r="E871" s="55"/>
      <c r="F871" s="55"/>
      <c r="G871" s="55"/>
      <c r="H871" s="56"/>
      <c r="I871" s="55"/>
      <c r="J871" s="55"/>
      <c r="K871" s="55"/>
      <c r="L871" s="55"/>
      <c r="M871" s="55"/>
      <c r="N871" s="55"/>
      <c r="O871" s="55"/>
      <c r="P871" s="55"/>
      <c r="Q871" s="18"/>
      <c r="R871" s="18"/>
      <c r="S871" s="55"/>
      <c r="T871" s="55"/>
      <c r="U871" s="18"/>
      <c r="V871" s="18"/>
      <c r="W871" s="18"/>
      <c r="X871" s="18"/>
      <c r="Y871" s="18"/>
      <c r="Z871" s="18"/>
      <c r="AA871" s="55"/>
      <c r="AB871" s="18"/>
      <c r="AC871" s="18"/>
      <c r="AD871" s="18"/>
      <c r="AE871" s="18"/>
    </row>
    <row r="872" spans="1:31" ht="12" customHeight="1">
      <c r="A872" s="55"/>
      <c r="B872" s="55"/>
      <c r="C872" s="55"/>
      <c r="D872" s="55"/>
      <c r="E872" s="55"/>
      <c r="F872" s="55"/>
      <c r="G872" s="55"/>
      <c r="H872" s="56"/>
      <c r="I872" s="55"/>
      <c r="J872" s="55"/>
      <c r="K872" s="55"/>
      <c r="L872" s="55"/>
      <c r="M872" s="55"/>
      <c r="N872" s="55"/>
      <c r="O872" s="55"/>
      <c r="P872" s="55"/>
      <c r="Q872" s="18"/>
      <c r="R872" s="18"/>
      <c r="S872" s="55"/>
      <c r="T872" s="55"/>
      <c r="U872" s="18"/>
      <c r="V872" s="18"/>
      <c r="W872" s="18"/>
      <c r="X872" s="18"/>
      <c r="Y872" s="18"/>
      <c r="Z872" s="18"/>
      <c r="AA872" s="55"/>
      <c r="AB872" s="18"/>
      <c r="AC872" s="18"/>
      <c r="AD872" s="18"/>
      <c r="AE872" s="18"/>
    </row>
    <row r="873" spans="1:31" ht="12" customHeight="1">
      <c r="A873" s="55"/>
      <c r="B873" s="55"/>
      <c r="C873" s="55"/>
      <c r="D873" s="55"/>
      <c r="E873" s="55"/>
      <c r="F873" s="55"/>
      <c r="G873" s="55"/>
      <c r="H873" s="56"/>
      <c r="I873" s="55"/>
      <c r="J873" s="55"/>
      <c r="K873" s="55"/>
      <c r="L873" s="55"/>
      <c r="M873" s="55"/>
      <c r="N873" s="55"/>
      <c r="O873" s="55"/>
      <c r="P873" s="55"/>
      <c r="Q873" s="18"/>
      <c r="R873" s="18"/>
      <c r="S873" s="55"/>
      <c r="T873" s="55"/>
      <c r="U873" s="18"/>
      <c r="V873" s="18"/>
      <c r="W873" s="18"/>
      <c r="X873" s="18"/>
      <c r="Y873" s="18"/>
      <c r="Z873" s="18"/>
      <c r="AA873" s="55"/>
      <c r="AB873" s="18"/>
      <c r="AC873" s="18"/>
      <c r="AD873" s="18"/>
      <c r="AE873" s="18"/>
    </row>
    <row r="874" spans="1:31" ht="12" customHeight="1">
      <c r="A874" s="55"/>
      <c r="B874" s="55"/>
      <c r="C874" s="55"/>
      <c r="D874" s="55"/>
      <c r="E874" s="55"/>
      <c r="F874" s="55"/>
      <c r="G874" s="55"/>
      <c r="H874" s="56"/>
      <c r="I874" s="55"/>
      <c r="J874" s="55"/>
      <c r="K874" s="55"/>
      <c r="L874" s="55"/>
      <c r="M874" s="55"/>
      <c r="N874" s="55"/>
      <c r="O874" s="55"/>
      <c r="P874" s="55"/>
      <c r="Q874" s="18"/>
      <c r="R874" s="18"/>
      <c r="S874" s="55"/>
      <c r="T874" s="55"/>
      <c r="U874" s="18"/>
      <c r="V874" s="18"/>
      <c r="W874" s="18"/>
      <c r="X874" s="18"/>
      <c r="Y874" s="18"/>
      <c r="Z874" s="18"/>
      <c r="AA874" s="55"/>
      <c r="AB874" s="18"/>
      <c r="AC874" s="18"/>
      <c r="AD874" s="18"/>
      <c r="AE874" s="18"/>
    </row>
    <row r="875" spans="1:31" ht="12" customHeight="1">
      <c r="A875" s="55"/>
      <c r="B875" s="55"/>
      <c r="C875" s="55"/>
      <c r="D875" s="55"/>
      <c r="E875" s="55"/>
      <c r="F875" s="55"/>
      <c r="G875" s="55"/>
      <c r="H875" s="56"/>
      <c r="I875" s="55"/>
      <c r="J875" s="55"/>
      <c r="K875" s="55"/>
      <c r="L875" s="55"/>
      <c r="M875" s="55"/>
      <c r="N875" s="55"/>
      <c r="O875" s="55"/>
      <c r="P875" s="55"/>
      <c r="Q875" s="18"/>
      <c r="R875" s="18"/>
      <c r="S875" s="55"/>
      <c r="T875" s="55"/>
      <c r="U875" s="18"/>
      <c r="V875" s="18"/>
      <c r="W875" s="18"/>
      <c r="X875" s="18"/>
      <c r="Y875" s="18"/>
      <c r="Z875" s="18"/>
      <c r="AA875" s="55"/>
      <c r="AB875" s="18"/>
      <c r="AC875" s="18"/>
      <c r="AD875" s="18"/>
      <c r="AE875" s="18"/>
    </row>
    <row r="876" spans="1:31" ht="12" customHeight="1">
      <c r="A876" s="55"/>
      <c r="B876" s="55"/>
      <c r="C876" s="55"/>
      <c r="D876" s="55"/>
      <c r="E876" s="55"/>
      <c r="F876" s="55"/>
      <c r="G876" s="55"/>
      <c r="H876" s="56"/>
      <c r="I876" s="55"/>
      <c r="J876" s="55"/>
      <c r="K876" s="55"/>
      <c r="L876" s="55"/>
      <c r="M876" s="55"/>
      <c r="N876" s="55"/>
      <c r="O876" s="55"/>
      <c r="P876" s="55"/>
      <c r="Q876" s="18"/>
      <c r="R876" s="18"/>
      <c r="S876" s="55"/>
      <c r="T876" s="55"/>
      <c r="U876" s="18"/>
      <c r="V876" s="18"/>
      <c r="W876" s="18"/>
      <c r="X876" s="18"/>
      <c r="Y876" s="18"/>
      <c r="Z876" s="18"/>
      <c r="AA876" s="55"/>
      <c r="AB876" s="18"/>
      <c r="AC876" s="18"/>
      <c r="AD876" s="18"/>
      <c r="AE876" s="18"/>
    </row>
    <row r="877" spans="1:31" ht="12" customHeight="1">
      <c r="A877" s="55"/>
      <c r="B877" s="55"/>
      <c r="C877" s="55"/>
      <c r="D877" s="55"/>
      <c r="E877" s="55"/>
      <c r="F877" s="55"/>
      <c r="G877" s="55"/>
      <c r="H877" s="56"/>
      <c r="I877" s="55"/>
      <c r="J877" s="55"/>
      <c r="K877" s="55"/>
      <c r="L877" s="55"/>
      <c r="M877" s="55"/>
      <c r="N877" s="55"/>
      <c r="O877" s="55"/>
      <c r="P877" s="55"/>
      <c r="Q877" s="18"/>
      <c r="R877" s="18"/>
      <c r="S877" s="55"/>
      <c r="T877" s="55"/>
      <c r="U877" s="18"/>
      <c r="V877" s="18"/>
      <c r="W877" s="18"/>
      <c r="X877" s="18"/>
      <c r="Y877" s="18"/>
      <c r="Z877" s="18"/>
      <c r="AA877" s="55"/>
      <c r="AB877" s="18"/>
      <c r="AC877" s="18"/>
      <c r="AD877" s="18"/>
      <c r="AE877" s="18"/>
    </row>
    <row r="878" spans="1:31" ht="12" customHeight="1">
      <c r="A878" s="55"/>
      <c r="B878" s="55"/>
      <c r="C878" s="55"/>
      <c r="D878" s="55"/>
      <c r="E878" s="55"/>
      <c r="F878" s="55"/>
      <c r="G878" s="55"/>
      <c r="H878" s="56"/>
      <c r="I878" s="55"/>
      <c r="J878" s="55"/>
      <c r="K878" s="55"/>
      <c r="L878" s="55"/>
      <c r="M878" s="55"/>
      <c r="N878" s="55"/>
      <c r="O878" s="55"/>
      <c r="P878" s="55"/>
      <c r="Q878" s="18"/>
      <c r="R878" s="18"/>
      <c r="S878" s="55"/>
      <c r="T878" s="55"/>
      <c r="U878" s="18"/>
      <c r="V878" s="18"/>
      <c r="W878" s="18"/>
      <c r="X878" s="18"/>
      <c r="Y878" s="18"/>
      <c r="Z878" s="18"/>
      <c r="AA878" s="55"/>
      <c r="AB878" s="18"/>
      <c r="AC878" s="18"/>
      <c r="AD878" s="18"/>
      <c r="AE878" s="18"/>
    </row>
    <row r="879" spans="1:31" ht="12" customHeight="1">
      <c r="A879" s="55"/>
      <c r="B879" s="55"/>
      <c r="C879" s="55"/>
      <c r="D879" s="55"/>
      <c r="E879" s="55"/>
      <c r="F879" s="55"/>
      <c r="G879" s="55"/>
      <c r="H879" s="56"/>
      <c r="I879" s="55"/>
      <c r="J879" s="55"/>
      <c r="K879" s="55"/>
      <c r="L879" s="55"/>
      <c r="M879" s="55"/>
      <c r="N879" s="55"/>
      <c r="O879" s="55"/>
      <c r="P879" s="55"/>
      <c r="Q879" s="18"/>
      <c r="R879" s="18"/>
      <c r="S879" s="55"/>
      <c r="T879" s="55"/>
      <c r="U879" s="18"/>
      <c r="V879" s="18"/>
      <c r="W879" s="18"/>
      <c r="X879" s="18"/>
      <c r="Y879" s="18"/>
      <c r="Z879" s="18"/>
      <c r="AA879" s="55"/>
      <c r="AB879" s="18"/>
      <c r="AC879" s="18"/>
      <c r="AD879" s="18"/>
      <c r="AE879" s="18"/>
    </row>
    <row r="880" spans="1:31" ht="12" customHeight="1">
      <c r="A880" s="55"/>
      <c r="B880" s="55"/>
      <c r="C880" s="55"/>
      <c r="D880" s="55"/>
      <c r="E880" s="55"/>
      <c r="F880" s="55"/>
      <c r="G880" s="55"/>
      <c r="H880" s="56"/>
      <c r="I880" s="55"/>
      <c r="J880" s="55"/>
      <c r="K880" s="55"/>
      <c r="L880" s="55"/>
      <c r="M880" s="55"/>
      <c r="N880" s="55"/>
      <c r="O880" s="55"/>
      <c r="P880" s="55"/>
      <c r="Q880" s="18"/>
      <c r="R880" s="18"/>
      <c r="S880" s="55"/>
      <c r="T880" s="55"/>
      <c r="U880" s="18"/>
      <c r="V880" s="18"/>
      <c r="W880" s="18"/>
      <c r="X880" s="18"/>
      <c r="Y880" s="18"/>
      <c r="Z880" s="18"/>
      <c r="AA880" s="55"/>
      <c r="AB880" s="18"/>
      <c r="AC880" s="18"/>
      <c r="AD880" s="18"/>
      <c r="AE880" s="18"/>
    </row>
    <row r="881" spans="1:31" ht="12" customHeight="1">
      <c r="A881" s="55"/>
      <c r="B881" s="55"/>
      <c r="C881" s="55"/>
      <c r="D881" s="55"/>
      <c r="E881" s="55"/>
      <c r="F881" s="55"/>
      <c r="G881" s="55"/>
      <c r="H881" s="56"/>
      <c r="I881" s="55"/>
      <c r="J881" s="55"/>
      <c r="K881" s="55"/>
      <c r="L881" s="55"/>
      <c r="M881" s="55"/>
      <c r="N881" s="55"/>
      <c r="O881" s="55"/>
      <c r="P881" s="55"/>
      <c r="Q881" s="18"/>
      <c r="R881" s="18"/>
      <c r="S881" s="55"/>
      <c r="T881" s="55"/>
      <c r="U881" s="18"/>
      <c r="V881" s="18"/>
      <c r="W881" s="18"/>
      <c r="X881" s="18"/>
      <c r="Y881" s="18"/>
      <c r="Z881" s="18"/>
      <c r="AA881" s="55"/>
      <c r="AB881" s="18"/>
      <c r="AC881" s="18"/>
      <c r="AD881" s="18"/>
      <c r="AE881" s="18"/>
    </row>
    <row r="882" spans="1:31" ht="12" customHeight="1">
      <c r="A882" s="55"/>
      <c r="B882" s="55"/>
      <c r="C882" s="55"/>
      <c r="D882" s="55"/>
      <c r="E882" s="55"/>
      <c r="F882" s="55"/>
      <c r="G882" s="55"/>
      <c r="H882" s="56"/>
      <c r="I882" s="55"/>
      <c r="J882" s="55"/>
      <c r="K882" s="55"/>
      <c r="L882" s="55"/>
      <c r="M882" s="55"/>
      <c r="N882" s="55"/>
      <c r="O882" s="55"/>
      <c r="P882" s="55"/>
      <c r="Q882" s="18"/>
      <c r="R882" s="18"/>
      <c r="S882" s="55"/>
      <c r="T882" s="55"/>
      <c r="U882" s="18"/>
      <c r="V882" s="18"/>
      <c r="W882" s="18"/>
      <c r="X882" s="18"/>
      <c r="Y882" s="18"/>
      <c r="Z882" s="18"/>
      <c r="AA882" s="55"/>
      <c r="AB882" s="18"/>
      <c r="AC882" s="18"/>
      <c r="AD882" s="18"/>
      <c r="AE882" s="18"/>
    </row>
    <row r="883" spans="1:31" ht="12" customHeight="1">
      <c r="A883" s="55"/>
      <c r="B883" s="55"/>
      <c r="C883" s="55"/>
      <c r="D883" s="55"/>
      <c r="E883" s="55"/>
      <c r="F883" s="55"/>
      <c r="G883" s="55"/>
      <c r="H883" s="56"/>
      <c r="I883" s="55"/>
      <c r="J883" s="55"/>
      <c r="K883" s="55"/>
      <c r="L883" s="55"/>
      <c r="M883" s="55"/>
      <c r="N883" s="55"/>
      <c r="O883" s="55"/>
      <c r="P883" s="55"/>
      <c r="Q883" s="18"/>
      <c r="R883" s="18"/>
      <c r="S883" s="55"/>
      <c r="T883" s="55"/>
      <c r="U883" s="18"/>
      <c r="V883" s="18"/>
      <c r="W883" s="18"/>
      <c r="X883" s="18"/>
      <c r="Y883" s="18"/>
      <c r="Z883" s="18"/>
      <c r="AA883" s="55"/>
      <c r="AB883" s="18"/>
      <c r="AC883" s="18"/>
      <c r="AD883" s="18"/>
      <c r="AE883" s="18"/>
    </row>
    <row r="884" spans="1:31" ht="12" customHeight="1">
      <c r="A884" s="55"/>
      <c r="B884" s="55"/>
      <c r="C884" s="55"/>
      <c r="D884" s="55"/>
      <c r="E884" s="55"/>
      <c r="F884" s="55"/>
      <c r="G884" s="55"/>
      <c r="H884" s="56"/>
      <c r="I884" s="55"/>
      <c r="J884" s="55"/>
      <c r="K884" s="55"/>
      <c r="L884" s="55"/>
      <c r="M884" s="55"/>
      <c r="N884" s="55"/>
      <c r="O884" s="55"/>
      <c r="P884" s="55"/>
      <c r="Q884" s="18"/>
      <c r="R884" s="18"/>
      <c r="S884" s="55"/>
      <c r="T884" s="55"/>
      <c r="U884" s="18"/>
      <c r="V884" s="18"/>
      <c r="W884" s="18"/>
      <c r="X884" s="18"/>
      <c r="Y884" s="18"/>
      <c r="Z884" s="18"/>
      <c r="AA884" s="55"/>
      <c r="AB884" s="18"/>
      <c r="AC884" s="18"/>
      <c r="AD884" s="18"/>
      <c r="AE884" s="18"/>
    </row>
    <row r="885" spans="1:31" ht="12" customHeight="1">
      <c r="A885" s="55"/>
      <c r="B885" s="55"/>
      <c r="C885" s="55"/>
      <c r="D885" s="55"/>
      <c r="E885" s="55"/>
      <c r="F885" s="55"/>
      <c r="G885" s="55"/>
      <c r="H885" s="56"/>
      <c r="I885" s="55"/>
      <c r="J885" s="55"/>
      <c r="K885" s="55"/>
      <c r="L885" s="55"/>
      <c r="M885" s="55"/>
      <c r="N885" s="55"/>
      <c r="O885" s="55"/>
      <c r="P885" s="55"/>
      <c r="Q885" s="18"/>
      <c r="R885" s="18"/>
      <c r="S885" s="55"/>
      <c r="T885" s="55"/>
      <c r="U885" s="18"/>
      <c r="V885" s="18"/>
      <c r="W885" s="18"/>
      <c r="X885" s="18"/>
      <c r="Y885" s="18"/>
      <c r="Z885" s="18"/>
      <c r="AA885" s="55"/>
      <c r="AB885" s="18"/>
      <c r="AC885" s="18"/>
      <c r="AD885" s="18"/>
      <c r="AE885" s="18"/>
    </row>
    <row r="886" spans="1:31" ht="12" customHeight="1">
      <c r="A886" s="55"/>
      <c r="B886" s="55"/>
      <c r="C886" s="55"/>
      <c r="D886" s="55"/>
      <c r="E886" s="55"/>
      <c r="F886" s="55"/>
      <c r="G886" s="55"/>
      <c r="H886" s="56"/>
      <c r="I886" s="55"/>
      <c r="J886" s="55"/>
      <c r="K886" s="55"/>
      <c r="L886" s="55"/>
      <c r="M886" s="55"/>
      <c r="N886" s="55"/>
      <c r="O886" s="55"/>
      <c r="P886" s="55"/>
      <c r="Q886" s="18"/>
      <c r="R886" s="18"/>
      <c r="S886" s="55"/>
      <c r="T886" s="55"/>
      <c r="U886" s="18"/>
      <c r="V886" s="18"/>
      <c r="W886" s="18"/>
      <c r="X886" s="18"/>
      <c r="Y886" s="18"/>
      <c r="Z886" s="18"/>
      <c r="AA886" s="55"/>
      <c r="AB886" s="18"/>
      <c r="AC886" s="18"/>
      <c r="AD886" s="18"/>
      <c r="AE886" s="18"/>
    </row>
    <row r="887" spans="1:31" ht="12" customHeight="1">
      <c r="A887" s="55"/>
      <c r="B887" s="55"/>
      <c r="C887" s="55"/>
      <c r="D887" s="55"/>
      <c r="E887" s="55"/>
      <c r="F887" s="55"/>
      <c r="G887" s="55"/>
      <c r="H887" s="56"/>
      <c r="I887" s="55"/>
      <c r="J887" s="55"/>
      <c r="K887" s="55"/>
      <c r="L887" s="55"/>
      <c r="M887" s="55"/>
      <c r="N887" s="55"/>
      <c r="O887" s="55"/>
      <c r="P887" s="55"/>
      <c r="Q887" s="18"/>
      <c r="R887" s="18"/>
      <c r="S887" s="55"/>
      <c r="T887" s="55"/>
      <c r="U887" s="18"/>
      <c r="V887" s="18"/>
      <c r="W887" s="18"/>
      <c r="X887" s="18"/>
      <c r="Y887" s="18"/>
      <c r="Z887" s="18"/>
      <c r="AA887" s="55"/>
      <c r="AB887" s="18"/>
      <c r="AC887" s="18"/>
      <c r="AD887" s="18"/>
      <c r="AE887" s="18"/>
    </row>
    <row r="888" spans="1:31" ht="12" customHeight="1">
      <c r="A888" s="55"/>
      <c r="B888" s="55"/>
      <c r="C888" s="55"/>
      <c r="D888" s="55"/>
      <c r="E888" s="55"/>
      <c r="F888" s="55"/>
      <c r="G888" s="55"/>
      <c r="H888" s="56"/>
      <c r="I888" s="55"/>
      <c r="J888" s="55"/>
      <c r="K888" s="55"/>
      <c r="L888" s="55"/>
      <c r="M888" s="55"/>
      <c r="N888" s="55"/>
      <c r="O888" s="55"/>
      <c r="P888" s="55"/>
      <c r="Q888" s="18"/>
      <c r="R888" s="18"/>
      <c r="S888" s="55"/>
      <c r="T888" s="55"/>
      <c r="U888" s="18"/>
      <c r="V888" s="18"/>
      <c r="W888" s="18"/>
      <c r="X888" s="18"/>
      <c r="Y888" s="18"/>
      <c r="Z888" s="18"/>
      <c r="AA888" s="55"/>
      <c r="AB888" s="18"/>
      <c r="AC888" s="18"/>
      <c r="AD888" s="18"/>
      <c r="AE888" s="18"/>
    </row>
    <row r="889" spans="1:31" ht="12" customHeight="1">
      <c r="A889" s="55"/>
      <c r="B889" s="55"/>
      <c r="C889" s="55"/>
      <c r="D889" s="55"/>
      <c r="E889" s="55"/>
      <c r="F889" s="55"/>
      <c r="G889" s="55"/>
      <c r="H889" s="56"/>
      <c r="I889" s="55"/>
      <c r="J889" s="55"/>
      <c r="K889" s="55"/>
      <c r="L889" s="55"/>
      <c r="M889" s="55"/>
      <c r="N889" s="55"/>
      <c r="O889" s="55"/>
      <c r="P889" s="55"/>
      <c r="Q889" s="18"/>
      <c r="R889" s="18"/>
      <c r="S889" s="55"/>
      <c r="T889" s="55"/>
      <c r="U889" s="18"/>
      <c r="V889" s="18"/>
      <c r="W889" s="18"/>
      <c r="X889" s="18"/>
      <c r="Y889" s="18"/>
      <c r="Z889" s="18"/>
      <c r="AA889" s="55"/>
      <c r="AB889" s="18"/>
      <c r="AC889" s="18"/>
      <c r="AD889" s="18"/>
      <c r="AE889" s="18"/>
    </row>
    <row r="890" spans="1:31" ht="12" customHeight="1">
      <c r="A890" s="55"/>
      <c r="B890" s="55"/>
      <c r="C890" s="55"/>
      <c r="D890" s="55"/>
      <c r="E890" s="55"/>
      <c r="F890" s="55"/>
      <c r="G890" s="55"/>
      <c r="H890" s="56"/>
      <c r="I890" s="55"/>
      <c r="J890" s="55"/>
      <c r="K890" s="55"/>
      <c r="L890" s="55"/>
      <c r="M890" s="55"/>
      <c r="N890" s="55"/>
      <c r="O890" s="55"/>
      <c r="P890" s="55"/>
      <c r="Q890" s="18"/>
      <c r="R890" s="18"/>
      <c r="S890" s="55"/>
      <c r="T890" s="55"/>
      <c r="U890" s="18"/>
      <c r="V890" s="18"/>
      <c r="W890" s="18"/>
      <c r="X890" s="18"/>
      <c r="Y890" s="18"/>
      <c r="Z890" s="18"/>
      <c r="AA890" s="55"/>
      <c r="AB890" s="18"/>
      <c r="AC890" s="18"/>
      <c r="AD890" s="18"/>
      <c r="AE890" s="18"/>
    </row>
    <row r="891" spans="1:31" ht="12" customHeight="1">
      <c r="A891" s="55"/>
      <c r="B891" s="55"/>
      <c r="C891" s="55"/>
      <c r="D891" s="55"/>
      <c r="E891" s="55"/>
      <c r="F891" s="55"/>
      <c r="G891" s="55"/>
      <c r="H891" s="56"/>
      <c r="I891" s="55"/>
      <c r="J891" s="55"/>
      <c r="K891" s="55"/>
      <c r="L891" s="55"/>
      <c r="M891" s="55"/>
      <c r="N891" s="55"/>
      <c r="O891" s="55"/>
      <c r="P891" s="55"/>
      <c r="Q891" s="18"/>
      <c r="R891" s="18"/>
      <c r="S891" s="55"/>
      <c r="T891" s="55"/>
      <c r="U891" s="18"/>
      <c r="V891" s="18"/>
      <c r="W891" s="18"/>
      <c r="X891" s="18"/>
      <c r="Y891" s="18"/>
      <c r="Z891" s="18"/>
      <c r="AA891" s="55"/>
      <c r="AB891" s="18"/>
      <c r="AC891" s="18"/>
      <c r="AD891" s="18"/>
      <c r="AE891" s="18"/>
    </row>
    <row r="892" spans="1:31" ht="12" customHeight="1">
      <c r="A892" s="55"/>
      <c r="B892" s="55"/>
      <c r="C892" s="55"/>
      <c r="D892" s="55"/>
      <c r="E892" s="55"/>
      <c r="F892" s="55"/>
      <c r="G892" s="55"/>
      <c r="H892" s="56"/>
      <c r="I892" s="55"/>
      <c r="J892" s="55"/>
      <c r="K892" s="55"/>
      <c r="L892" s="55"/>
      <c r="M892" s="55"/>
      <c r="N892" s="55"/>
      <c r="O892" s="55"/>
      <c r="P892" s="55"/>
      <c r="Q892" s="18"/>
      <c r="R892" s="18"/>
      <c r="S892" s="55"/>
      <c r="T892" s="55"/>
      <c r="U892" s="18"/>
      <c r="V892" s="18"/>
      <c r="W892" s="18"/>
      <c r="X892" s="18"/>
      <c r="Y892" s="18"/>
      <c r="Z892" s="18"/>
      <c r="AA892" s="55"/>
      <c r="AB892" s="18"/>
      <c r="AC892" s="18"/>
      <c r="AD892" s="18"/>
      <c r="AE892" s="18"/>
    </row>
    <row r="893" spans="1:31" ht="12" customHeight="1">
      <c r="A893" s="55"/>
      <c r="B893" s="55"/>
      <c r="C893" s="55"/>
      <c r="D893" s="55"/>
      <c r="E893" s="55"/>
      <c r="F893" s="55"/>
      <c r="G893" s="55"/>
      <c r="H893" s="56"/>
      <c r="I893" s="55"/>
      <c r="J893" s="55"/>
      <c r="K893" s="55"/>
      <c r="L893" s="55"/>
      <c r="M893" s="55"/>
      <c r="N893" s="55"/>
      <c r="O893" s="55"/>
      <c r="P893" s="55"/>
      <c r="Q893" s="18"/>
      <c r="R893" s="18"/>
      <c r="S893" s="55"/>
      <c r="T893" s="55"/>
      <c r="U893" s="18"/>
      <c r="V893" s="18"/>
      <c r="W893" s="18"/>
      <c r="X893" s="18"/>
      <c r="Y893" s="18"/>
      <c r="Z893" s="18"/>
      <c r="AA893" s="55"/>
      <c r="AB893" s="18"/>
      <c r="AC893" s="18"/>
      <c r="AD893" s="18"/>
      <c r="AE893" s="18"/>
    </row>
    <row r="894" spans="1:31" ht="12" customHeight="1">
      <c r="A894" s="55"/>
      <c r="B894" s="55"/>
      <c r="C894" s="55"/>
      <c r="D894" s="55"/>
      <c r="E894" s="55"/>
      <c r="F894" s="55"/>
      <c r="G894" s="55"/>
      <c r="H894" s="56"/>
      <c r="I894" s="55"/>
      <c r="J894" s="55"/>
      <c r="K894" s="55"/>
      <c r="L894" s="55"/>
      <c r="M894" s="55"/>
      <c r="N894" s="55"/>
      <c r="O894" s="55"/>
      <c r="P894" s="55"/>
      <c r="Q894" s="18"/>
      <c r="R894" s="18"/>
      <c r="S894" s="55"/>
      <c r="T894" s="55"/>
      <c r="U894" s="18"/>
      <c r="V894" s="18"/>
      <c r="W894" s="18"/>
      <c r="X894" s="18"/>
      <c r="Y894" s="18"/>
      <c r="Z894" s="18"/>
      <c r="AA894" s="55"/>
      <c r="AB894" s="18"/>
      <c r="AC894" s="18"/>
      <c r="AD894" s="18"/>
      <c r="AE894" s="18"/>
    </row>
    <row r="895" spans="1:31" ht="12" customHeight="1">
      <c r="A895" s="55"/>
      <c r="B895" s="55"/>
      <c r="C895" s="55"/>
      <c r="D895" s="55"/>
      <c r="E895" s="55"/>
      <c r="F895" s="55"/>
      <c r="G895" s="55"/>
      <c r="H895" s="56"/>
      <c r="I895" s="55"/>
      <c r="J895" s="55"/>
      <c r="K895" s="55"/>
      <c r="L895" s="55"/>
      <c r="M895" s="55"/>
      <c r="N895" s="55"/>
      <c r="O895" s="55"/>
      <c r="P895" s="55"/>
      <c r="Q895" s="18"/>
      <c r="R895" s="18"/>
      <c r="S895" s="55"/>
      <c r="T895" s="55"/>
      <c r="U895" s="18"/>
      <c r="V895" s="18"/>
      <c r="W895" s="18"/>
      <c r="X895" s="18"/>
      <c r="Y895" s="18"/>
      <c r="Z895" s="18"/>
      <c r="AA895" s="55"/>
      <c r="AB895" s="18"/>
      <c r="AC895" s="18"/>
      <c r="AD895" s="18"/>
      <c r="AE895" s="18"/>
    </row>
    <row r="896" spans="1:31" ht="12" customHeight="1">
      <c r="A896" s="55"/>
      <c r="B896" s="55"/>
      <c r="C896" s="55"/>
      <c r="D896" s="55"/>
      <c r="E896" s="55"/>
      <c r="F896" s="55"/>
      <c r="G896" s="55"/>
      <c r="H896" s="56"/>
      <c r="I896" s="55"/>
      <c r="J896" s="55"/>
      <c r="K896" s="55"/>
      <c r="L896" s="55"/>
      <c r="M896" s="55"/>
      <c r="N896" s="55"/>
      <c r="O896" s="55"/>
      <c r="P896" s="55"/>
      <c r="Q896" s="18"/>
      <c r="R896" s="18"/>
      <c r="S896" s="55"/>
      <c r="T896" s="55"/>
      <c r="U896" s="18"/>
      <c r="V896" s="18"/>
      <c r="W896" s="18"/>
      <c r="X896" s="18"/>
      <c r="Y896" s="18"/>
      <c r="Z896" s="18"/>
      <c r="AA896" s="55"/>
      <c r="AB896" s="18"/>
      <c r="AC896" s="18"/>
      <c r="AD896" s="18"/>
      <c r="AE896" s="18"/>
    </row>
    <row r="897" spans="1:31" ht="12" customHeight="1">
      <c r="A897" s="55"/>
      <c r="B897" s="55"/>
      <c r="C897" s="55"/>
      <c r="D897" s="55"/>
      <c r="E897" s="55"/>
      <c r="F897" s="55"/>
      <c r="G897" s="55"/>
      <c r="H897" s="56"/>
      <c r="I897" s="55"/>
      <c r="J897" s="55"/>
      <c r="K897" s="55"/>
      <c r="L897" s="55"/>
      <c r="M897" s="55"/>
      <c r="N897" s="55"/>
      <c r="O897" s="55"/>
      <c r="P897" s="55"/>
      <c r="Q897" s="18"/>
      <c r="R897" s="18"/>
      <c r="S897" s="55"/>
      <c r="T897" s="55"/>
      <c r="U897" s="18"/>
      <c r="V897" s="18"/>
      <c r="W897" s="18"/>
      <c r="X897" s="18"/>
      <c r="Y897" s="18"/>
      <c r="Z897" s="18"/>
      <c r="AA897" s="55"/>
      <c r="AB897" s="18"/>
      <c r="AC897" s="18"/>
      <c r="AD897" s="18"/>
      <c r="AE897" s="18"/>
    </row>
    <row r="898" spans="1:31" ht="12" customHeight="1">
      <c r="A898" s="55"/>
      <c r="B898" s="55"/>
      <c r="C898" s="55"/>
      <c r="D898" s="55"/>
      <c r="E898" s="55"/>
      <c r="F898" s="55"/>
      <c r="G898" s="55"/>
      <c r="H898" s="56"/>
      <c r="I898" s="55"/>
      <c r="J898" s="55"/>
      <c r="K898" s="55"/>
      <c r="L898" s="55"/>
      <c r="M898" s="55"/>
      <c r="N898" s="55"/>
      <c r="O898" s="55"/>
      <c r="P898" s="55"/>
      <c r="Q898" s="18"/>
      <c r="R898" s="18"/>
      <c r="S898" s="55"/>
      <c r="T898" s="55"/>
      <c r="U898" s="18"/>
      <c r="V898" s="18"/>
      <c r="W898" s="18"/>
      <c r="X898" s="18"/>
      <c r="Y898" s="18"/>
      <c r="Z898" s="18"/>
      <c r="AA898" s="55"/>
      <c r="AB898" s="18"/>
      <c r="AC898" s="18"/>
      <c r="AD898" s="18"/>
      <c r="AE898" s="18"/>
    </row>
    <row r="899" spans="1:31" ht="12" customHeight="1">
      <c r="A899" s="55"/>
      <c r="B899" s="55"/>
      <c r="C899" s="55"/>
      <c r="D899" s="55"/>
      <c r="E899" s="55"/>
      <c r="F899" s="55"/>
      <c r="G899" s="55"/>
      <c r="H899" s="56"/>
      <c r="I899" s="55"/>
      <c r="J899" s="55"/>
      <c r="K899" s="55"/>
      <c r="L899" s="55"/>
      <c r="M899" s="55"/>
      <c r="N899" s="55"/>
      <c r="O899" s="55"/>
      <c r="P899" s="55"/>
      <c r="Q899" s="18"/>
      <c r="R899" s="18"/>
      <c r="S899" s="55"/>
      <c r="T899" s="55"/>
      <c r="U899" s="18"/>
      <c r="V899" s="18"/>
      <c r="W899" s="18"/>
      <c r="X899" s="18"/>
      <c r="Y899" s="18"/>
      <c r="Z899" s="18"/>
      <c r="AA899" s="55"/>
      <c r="AB899" s="18"/>
      <c r="AC899" s="18"/>
      <c r="AD899" s="18"/>
      <c r="AE899" s="18"/>
    </row>
    <row r="900" spans="1:31" ht="12" customHeight="1">
      <c r="A900" s="55"/>
      <c r="B900" s="55"/>
      <c r="C900" s="55"/>
      <c r="D900" s="55"/>
      <c r="E900" s="55"/>
      <c r="F900" s="55"/>
      <c r="G900" s="55"/>
      <c r="H900" s="56"/>
      <c r="I900" s="55"/>
      <c r="J900" s="55"/>
      <c r="K900" s="55"/>
      <c r="L900" s="55"/>
      <c r="M900" s="55"/>
      <c r="N900" s="55"/>
      <c r="O900" s="55"/>
      <c r="P900" s="55"/>
      <c r="Q900" s="18"/>
      <c r="R900" s="18"/>
      <c r="S900" s="55"/>
      <c r="T900" s="55"/>
      <c r="U900" s="18"/>
      <c r="V900" s="18"/>
      <c r="W900" s="18"/>
      <c r="X900" s="18"/>
      <c r="Y900" s="18"/>
      <c r="Z900" s="18"/>
      <c r="AA900" s="55"/>
      <c r="AB900" s="18"/>
      <c r="AC900" s="18"/>
      <c r="AD900" s="18"/>
      <c r="AE900" s="18"/>
    </row>
    <row r="901" spans="1:31" ht="12" customHeight="1">
      <c r="A901" s="55"/>
      <c r="B901" s="55"/>
      <c r="C901" s="55"/>
      <c r="D901" s="55"/>
      <c r="E901" s="55"/>
      <c r="F901" s="55"/>
      <c r="G901" s="55"/>
      <c r="H901" s="56"/>
      <c r="I901" s="55"/>
      <c r="J901" s="55"/>
      <c r="K901" s="55"/>
      <c r="L901" s="55"/>
      <c r="M901" s="55"/>
      <c r="N901" s="55"/>
      <c r="O901" s="55"/>
      <c r="P901" s="55"/>
      <c r="Q901" s="18"/>
      <c r="R901" s="18"/>
      <c r="S901" s="55"/>
      <c r="T901" s="55"/>
      <c r="U901" s="18"/>
      <c r="V901" s="18"/>
      <c r="W901" s="18"/>
      <c r="X901" s="18"/>
      <c r="Y901" s="18"/>
      <c r="Z901" s="18"/>
      <c r="AA901" s="55"/>
      <c r="AB901" s="18"/>
      <c r="AC901" s="18"/>
      <c r="AD901" s="18"/>
      <c r="AE901" s="18"/>
    </row>
    <row r="902" spans="1:31" ht="12" customHeight="1">
      <c r="A902" s="55"/>
      <c r="B902" s="55"/>
      <c r="C902" s="55"/>
      <c r="D902" s="55"/>
      <c r="E902" s="55"/>
      <c r="F902" s="55"/>
      <c r="G902" s="55"/>
      <c r="H902" s="56"/>
      <c r="I902" s="55"/>
      <c r="J902" s="55"/>
      <c r="K902" s="55"/>
      <c r="L902" s="55"/>
      <c r="M902" s="55"/>
      <c r="N902" s="55"/>
      <c r="O902" s="55"/>
      <c r="P902" s="55"/>
      <c r="Q902" s="18"/>
      <c r="R902" s="18"/>
      <c r="S902" s="55"/>
      <c r="T902" s="55"/>
      <c r="U902" s="18"/>
      <c r="V902" s="18"/>
      <c r="W902" s="18"/>
      <c r="X902" s="18"/>
      <c r="Y902" s="18"/>
      <c r="Z902" s="18"/>
      <c r="AA902" s="55"/>
      <c r="AB902" s="18"/>
      <c r="AC902" s="18"/>
      <c r="AD902" s="18"/>
      <c r="AE902" s="18"/>
    </row>
    <row r="903" spans="1:31" ht="12" customHeight="1">
      <c r="A903" s="55"/>
      <c r="B903" s="55"/>
      <c r="C903" s="55"/>
      <c r="D903" s="55"/>
      <c r="E903" s="55"/>
      <c r="F903" s="55"/>
      <c r="G903" s="55"/>
      <c r="H903" s="56"/>
      <c r="I903" s="55"/>
      <c r="J903" s="55"/>
      <c r="K903" s="55"/>
      <c r="L903" s="55"/>
      <c r="M903" s="55"/>
      <c r="N903" s="55"/>
      <c r="O903" s="55"/>
      <c r="P903" s="55"/>
      <c r="Q903" s="18"/>
      <c r="R903" s="18"/>
      <c r="S903" s="55"/>
      <c r="T903" s="55"/>
      <c r="U903" s="18"/>
      <c r="V903" s="18"/>
      <c r="W903" s="18"/>
      <c r="X903" s="18"/>
      <c r="Y903" s="18"/>
      <c r="Z903" s="18"/>
      <c r="AA903" s="55"/>
      <c r="AB903" s="18"/>
      <c r="AC903" s="18"/>
      <c r="AD903" s="18"/>
      <c r="AE903" s="18"/>
    </row>
    <row r="904" spans="1:31" ht="12" customHeight="1">
      <c r="A904" s="55"/>
      <c r="B904" s="55"/>
      <c r="C904" s="55"/>
      <c r="D904" s="55"/>
      <c r="E904" s="55"/>
      <c r="F904" s="55"/>
      <c r="G904" s="55"/>
      <c r="H904" s="56"/>
      <c r="I904" s="55"/>
      <c r="J904" s="55"/>
      <c r="K904" s="55"/>
      <c r="L904" s="55"/>
      <c r="M904" s="55"/>
      <c r="N904" s="55"/>
      <c r="O904" s="55"/>
      <c r="P904" s="55"/>
      <c r="Q904" s="18"/>
      <c r="R904" s="18"/>
      <c r="S904" s="55"/>
      <c r="T904" s="55"/>
      <c r="U904" s="18"/>
      <c r="V904" s="18"/>
      <c r="W904" s="18"/>
      <c r="X904" s="18"/>
      <c r="Y904" s="18"/>
      <c r="Z904" s="18"/>
      <c r="AA904" s="55"/>
      <c r="AB904" s="18"/>
      <c r="AC904" s="18"/>
      <c r="AD904" s="18"/>
      <c r="AE904" s="18"/>
    </row>
    <row r="905" spans="1:31" ht="12" customHeight="1">
      <c r="A905" s="55"/>
      <c r="B905" s="55"/>
      <c r="C905" s="55"/>
      <c r="D905" s="55"/>
      <c r="E905" s="55"/>
      <c r="F905" s="55"/>
      <c r="G905" s="55"/>
      <c r="H905" s="56"/>
      <c r="I905" s="55"/>
      <c r="J905" s="55"/>
      <c r="K905" s="55"/>
      <c r="L905" s="55"/>
      <c r="M905" s="55"/>
      <c r="N905" s="55"/>
      <c r="O905" s="55"/>
      <c r="P905" s="55"/>
      <c r="Q905" s="18"/>
      <c r="R905" s="18"/>
      <c r="S905" s="55"/>
      <c r="T905" s="55"/>
      <c r="U905" s="18"/>
      <c r="V905" s="18"/>
      <c r="W905" s="18"/>
      <c r="X905" s="18"/>
      <c r="Y905" s="18"/>
      <c r="Z905" s="18"/>
      <c r="AA905" s="55"/>
      <c r="AB905" s="18"/>
      <c r="AC905" s="18"/>
      <c r="AD905" s="18"/>
      <c r="AE905" s="18"/>
    </row>
    <row r="906" spans="1:31" ht="12" customHeight="1">
      <c r="A906" s="55"/>
      <c r="B906" s="55"/>
      <c r="C906" s="55"/>
      <c r="D906" s="55"/>
      <c r="E906" s="55"/>
      <c r="F906" s="55"/>
      <c r="G906" s="55"/>
      <c r="H906" s="56"/>
      <c r="I906" s="55"/>
      <c r="J906" s="55"/>
      <c r="K906" s="55"/>
      <c r="L906" s="55"/>
      <c r="M906" s="55"/>
      <c r="N906" s="55"/>
      <c r="O906" s="55"/>
      <c r="P906" s="55"/>
      <c r="Q906" s="18"/>
      <c r="R906" s="18"/>
      <c r="S906" s="55"/>
      <c r="T906" s="55"/>
      <c r="U906" s="18"/>
      <c r="V906" s="18"/>
      <c r="W906" s="18"/>
      <c r="X906" s="18"/>
      <c r="Y906" s="18"/>
      <c r="Z906" s="18"/>
      <c r="AA906" s="55"/>
      <c r="AB906" s="18"/>
      <c r="AC906" s="18"/>
      <c r="AD906" s="18"/>
      <c r="AE906" s="18"/>
    </row>
    <row r="907" spans="1:31" ht="12" customHeight="1">
      <c r="A907" s="55"/>
      <c r="B907" s="55"/>
      <c r="C907" s="55"/>
      <c r="D907" s="55"/>
      <c r="E907" s="55"/>
      <c r="F907" s="55"/>
      <c r="G907" s="55"/>
      <c r="H907" s="56"/>
      <c r="I907" s="55"/>
      <c r="J907" s="55"/>
      <c r="K907" s="55"/>
      <c r="L907" s="55"/>
      <c r="M907" s="55"/>
      <c r="N907" s="55"/>
      <c r="O907" s="55"/>
      <c r="P907" s="55"/>
      <c r="Q907" s="18"/>
      <c r="R907" s="18"/>
      <c r="S907" s="55"/>
      <c r="T907" s="55"/>
      <c r="U907" s="18"/>
      <c r="V907" s="18"/>
      <c r="W907" s="18"/>
      <c r="X907" s="18"/>
      <c r="Y907" s="18"/>
      <c r="Z907" s="18"/>
      <c r="AA907" s="55"/>
      <c r="AB907" s="18"/>
      <c r="AC907" s="18"/>
      <c r="AD907" s="18"/>
      <c r="AE907" s="18"/>
    </row>
    <row r="908" spans="1:31" ht="12" customHeight="1">
      <c r="A908" s="55"/>
      <c r="B908" s="55"/>
      <c r="C908" s="55"/>
      <c r="D908" s="55"/>
      <c r="E908" s="55"/>
      <c r="F908" s="55"/>
      <c r="G908" s="55"/>
      <c r="H908" s="56"/>
      <c r="I908" s="55"/>
      <c r="J908" s="55"/>
      <c r="K908" s="55"/>
      <c r="L908" s="55"/>
      <c r="M908" s="55"/>
      <c r="N908" s="55"/>
      <c r="O908" s="55"/>
      <c r="P908" s="55"/>
      <c r="Q908" s="18"/>
      <c r="R908" s="18"/>
      <c r="S908" s="55"/>
      <c r="T908" s="55"/>
      <c r="U908" s="18"/>
      <c r="V908" s="18"/>
      <c r="W908" s="18"/>
      <c r="X908" s="18"/>
      <c r="Y908" s="18"/>
      <c r="Z908" s="18"/>
      <c r="AA908" s="55"/>
      <c r="AB908" s="18"/>
      <c r="AC908" s="18"/>
      <c r="AD908" s="18"/>
      <c r="AE908" s="18"/>
    </row>
    <row r="909" spans="1:31" ht="12" customHeight="1">
      <c r="A909" s="55"/>
      <c r="B909" s="55"/>
      <c r="C909" s="55"/>
      <c r="D909" s="55"/>
      <c r="E909" s="55"/>
      <c r="F909" s="55"/>
      <c r="G909" s="55"/>
      <c r="H909" s="56"/>
      <c r="I909" s="55"/>
      <c r="J909" s="55"/>
      <c r="K909" s="55"/>
      <c r="L909" s="55"/>
      <c r="M909" s="55"/>
      <c r="N909" s="55"/>
      <c r="O909" s="55"/>
      <c r="P909" s="55"/>
      <c r="Q909" s="18"/>
      <c r="R909" s="18"/>
      <c r="S909" s="55"/>
      <c r="T909" s="55"/>
      <c r="U909" s="18"/>
      <c r="V909" s="18"/>
      <c r="W909" s="18"/>
      <c r="X909" s="18"/>
      <c r="Y909" s="18"/>
      <c r="Z909" s="18"/>
      <c r="AA909" s="55"/>
      <c r="AB909" s="18"/>
      <c r="AC909" s="18"/>
      <c r="AD909" s="18"/>
      <c r="AE909" s="18"/>
    </row>
    <row r="910" spans="1:31" ht="12" customHeight="1">
      <c r="A910" s="55"/>
      <c r="B910" s="55"/>
      <c r="C910" s="55"/>
      <c r="D910" s="55"/>
      <c r="E910" s="55"/>
      <c r="F910" s="55"/>
      <c r="G910" s="55"/>
      <c r="H910" s="56"/>
      <c r="I910" s="55"/>
      <c r="J910" s="55"/>
      <c r="K910" s="55"/>
      <c r="L910" s="55"/>
      <c r="M910" s="55"/>
      <c r="N910" s="55"/>
      <c r="O910" s="55"/>
      <c r="P910" s="55"/>
      <c r="Q910" s="18"/>
      <c r="R910" s="18"/>
      <c r="S910" s="55"/>
      <c r="T910" s="55"/>
      <c r="U910" s="18"/>
      <c r="V910" s="18"/>
      <c r="W910" s="18"/>
      <c r="X910" s="18"/>
      <c r="Y910" s="18"/>
      <c r="Z910" s="18"/>
      <c r="AA910" s="55"/>
      <c r="AB910" s="18"/>
      <c r="AC910" s="18"/>
      <c r="AD910" s="18"/>
      <c r="AE910" s="18"/>
    </row>
    <row r="911" spans="1:31" ht="12" customHeight="1">
      <c r="A911" s="55"/>
      <c r="B911" s="55"/>
      <c r="C911" s="55"/>
      <c r="D911" s="55"/>
      <c r="E911" s="55"/>
      <c r="F911" s="55"/>
      <c r="G911" s="55"/>
      <c r="H911" s="56"/>
      <c r="I911" s="55"/>
      <c r="J911" s="55"/>
      <c r="K911" s="55"/>
      <c r="L911" s="55"/>
      <c r="M911" s="55"/>
      <c r="N911" s="55"/>
      <c r="O911" s="55"/>
      <c r="P911" s="55"/>
      <c r="Q911" s="18"/>
      <c r="R911" s="18"/>
      <c r="S911" s="55"/>
      <c r="T911" s="55"/>
      <c r="U911" s="18"/>
      <c r="V911" s="18"/>
      <c r="W911" s="18"/>
      <c r="X911" s="18"/>
      <c r="Y911" s="18"/>
      <c r="Z911" s="18"/>
      <c r="AA911" s="55"/>
      <c r="AB911" s="18"/>
      <c r="AC911" s="18"/>
      <c r="AD911" s="18"/>
      <c r="AE911" s="18"/>
    </row>
    <row r="912" spans="1:31" ht="12" customHeight="1">
      <c r="A912" s="55"/>
      <c r="B912" s="55"/>
      <c r="C912" s="55"/>
      <c r="D912" s="55"/>
      <c r="E912" s="55"/>
      <c r="F912" s="55"/>
      <c r="G912" s="55"/>
      <c r="H912" s="56"/>
      <c r="I912" s="55"/>
      <c r="J912" s="55"/>
      <c r="K912" s="55"/>
      <c r="L912" s="55"/>
      <c r="M912" s="55"/>
      <c r="N912" s="55"/>
      <c r="O912" s="55"/>
      <c r="P912" s="55"/>
      <c r="Q912" s="18"/>
      <c r="R912" s="18"/>
      <c r="S912" s="55"/>
      <c r="T912" s="55"/>
      <c r="U912" s="18"/>
      <c r="V912" s="18"/>
      <c r="W912" s="18"/>
      <c r="X912" s="18"/>
      <c r="Y912" s="18"/>
      <c r="Z912" s="18"/>
      <c r="AA912" s="55"/>
      <c r="AB912" s="18"/>
      <c r="AC912" s="18"/>
      <c r="AD912" s="18"/>
      <c r="AE912" s="18"/>
    </row>
    <row r="913" spans="1:31" ht="12" customHeight="1">
      <c r="A913" s="55"/>
      <c r="B913" s="55"/>
      <c r="C913" s="55"/>
      <c r="D913" s="55"/>
      <c r="E913" s="55"/>
      <c r="F913" s="55"/>
      <c r="G913" s="55"/>
      <c r="H913" s="56"/>
      <c r="I913" s="55"/>
      <c r="J913" s="55"/>
      <c r="K913" s="55"/>
      <c r="L913" s="55"/>
      <c r="M913" s="55"/>
      <c r="N913" s="55"/>
      <c r="O913" s="55"/>
      <c r="P913" s="55"/>
      <c r="Q913" s="18"/>
      <c r="R913" s="18"/>
      <c r="S913" s="55"/>
      <c r="T913" s="55"/>
      <c r="U913" s="18"/>
      <c r="V913" s="18"/>
      <c r="W913" s="18"/>
      <c r="X913" s="18"/>
      <c r="Y913" s="18"/>
      <c r="Z913" s="18"/>
      <c r="AA913" s="55"/>
      <c r="AB913" s="18"/>
      <c r="AC913" s="18"/>
      <c r="AD913" s="18"/>
      <c r="AE913" s="18"/>
    </row>
    <row r="914" spans="1:31" ht="12" customHeight="1">
      <c r="A914" s="55"/>
      <c r="B914" s="55"/>
      <c r="C914" s="55"/>
      <c r="D914" s="55"/>
      <c r="E914" s="55"/>
      <c r="F914" s="55"/>
      <c r="G914" s="55"/>
      <c r="H914" s="56"/>
      <c r="I914" s="55"/>
      <c r="J914" s="55"/>
      <c r="K914" s="55"/>
      <c r="L914" s="55"/>
      <c r="M914" s="55"/>
      <c r="N914" s="55"/>
      <c r="O914" s="55"/>
      <c r="P914" s="55"/>
      <c r="Q914" s="18"/>
      <c r="R914" s="18"/>
      <c r="S914" s="55"/>
      <c r="T914" s="55"/>
      <c r="U914" s="18"/>
      <c r="V914" s="18"/>
      <c r="W914" s="18"/>
      <c r="X914" s="18"/>
      <c r="Y914" s="18"/>
      <c r="Z914" s="18"/>
      <c r="AA914" s="55"/>
      <c r="AB914" s="18"/>
      <c r="AC914" s="18"/>
      <c r="AD914" s="18"/>
      <c r="AE914" s="18"/>
    </row>
    <row r="915" spans="1:31" ht="12" customHeight="1">
      <c r="A915" s="55"/>
      <c r="B915" s="55"/>
      <c r="C915" s="55"/>
      <c r="D915" s="55"/>
      <c r="E915" s="55"/>
      <c r="F915" s="55"/>
      <c r="G915" s="55"/>
      <c r="H915" s="56"/>
      <c r="I915" s="55"/>
      <c r="J915" s="55"/>
      <c r="K915" s="55"/>
      <c r="L915" s="55"/>
      <c r="M915" s="55"/>
      <c r="N915" s="55"/>
      <c r="O915" s="55"/>
      <c r="P915" s="55"/>
      <c r="Q915" s="18"/>
      <c r="R915" s="18"/>
      <c r="S915" s="55"/>
      <c r="T915" s="55"/>
      <c r="U915" s="18"/>
      <c r="V915" s="18"/>
      <c r="W915" s="18"/>
      <c r="X915" s="18"/>
      <c r="Y915" s="18"/>
      <c r="Z915" s="18"/>
      <c r="AA915" s="55"/>
      <c r="AB915" s="18"/>
      <c r="AC915" s="18"/>
      <c r="AD915" s="18"/>
      <c r="AE915" s="18"/>
    </row>
    <row r="916" spans="1:31" ht="12" customHeight="1">
      <c r="A916" s="55"/>
      <c r="B916" s="55"/>
      <c r="C916" s="55"/>
      <c r="D916" s="55"/>
      <c r="E916" s="55"/>
      <c r="F916" s="55"/>
      <c r="G916" s="55"/>
      <c r="H916" s="56"/>
      <c r="I916" s="55"/>
      <c r="J916" s="55"/>
      <c r="K916" s="55"/>
      <c r="L916" s="55"/>
      <c r="M916" s="55"/>
      <c r="N916" s="55"/>
      <c r="O916" s="55"/>
      <c r="P916" s="55"/>
      <c r="Q916" s="18"/>
      <c r="R916" s="18"/>
      <c r="S916" s="55"/>
      <c r="T916" s="55"/>
      <c r="U916" s="18"/>
      <c r="V916" s="18"/>
      <c r="W916" s="18"/>
      <c r="X916" s="18"/>
      <c r="Y916" s="18"/>
      <c r="Z916" s="18"/>
      <c r="AA916" s="55"/>
      <c r="AB916" s="18"/>
      <c r="AC916" s="18"/>
      <c r="AD916" s="18"/>
      <c r="AE916" s="18"/>
    </row>
    <row r="917" spans="1:31" ht="12" customHeight="1">
      <c r="A917" s="55"/>
      <c r="B917" s="55"/>
      <c r="C917" s="55"/>
      <c r="D917" s="55"/>
      <c r="E917" s="55"/>
      <c r="F917" s="55"/>
      <c r="G917" s="55"/>
      <c r="H917" s="56"/>
      <c r="I917" s="55"/>
      <c r="J917" s="55"/>
      <c r="K917" s="55"/>
      <c r="L917" s="55"/>
      <c r="M917" s="55"/>
      <c r="N917" s="55"/>
      <c r="O917" s="55"/>
      <c r="P917" s="55"/>
      <c r="Q917" s="18"/>
      <c r="R917" s="18"/>
      <c r="S917" s="55"/>
      <c r="T917" s="55"/>
      <c r="U917" s="18"/>
      <c r="V917" s="18"/>
      <c r="W917" s="18"/>
      <c r="X917" s="18"/>
      <c r="Y917" s="18"/>
      <c r="Z917" s="18"/>
      <c r="AA917" s="55"/>
      <c r="AB917" s="18"/>
      <c r="AC917" s="18"/>
      <c r="AD917" s="18"/>
      <c r="AE917" s="18"/>
    </row>
    <row r="918" spans="1:31" ht="12" customHeight="1">
      <c r="A918" s="55"/>
      <c r="B918" s="55"/>
      <c r="C918" s="55"/>
      <c r="D918" s="55"/>
      <c r="E918" s="55"/>
      <c r="F918" s="55"/>
      <c r="G918" s="55"/>
      <c r="H918" s="56"/>
      <c r="I918" s="55"/>
      <c r="J918" s="55"/>
      <c r="K918" s="55"/>
      <c r="L918" s="55"/>
      <c r="M918" s="55"/>
      <c r="N918" s="55"/>
      <c r="O918" s="55"/>
      <c r="P918" s="55"/>
      <c r="Q918" s="18"/>
      <c r="R918" s="18"/>
      <c r="S918" s="55"/>
      <c r="T918" s="55"/>
      <c r="U918" s="18"/>
      <c r="V918" s="18"/>
      <c r="W918" s="18"/>
      <c r="X918" s="18"/>
      <c r="Y918" s="18"/>
      <c r="Z918" s="18"/>
      <c r="AA918" s="55"/>
      <c r="AB918" s="18"/>
      <c r="AC918" s="18"/>
      <c r="AD918" s="18"/>
      <c r="AE918" s="18"/>
    </row>
    <row r="919" spans="1:31" ht="12" customHeight="1">
      <c r="A919" s="55"/>
      <c r="B919" s="55"/>
      <c r="C919" s="55"/>
      <c r="D919" s="55"/>
      <c r="E919" s="55"/>
      <c r="F919" s="55"/>
      <c r="G919" s="55"/>
      <c r="H919" s="56"/>
      <c r="I919" s="55"/>
      <c r="J919" s="55"/>
      <c r="K919" s="55"/>
      <c r="L919" s="55"/>
      <c r="M919" s="55"/>
      <c r="N919" s="55"/>
      <c r="O919" s="55"/>
      <c r="P919" s="55"/>
      <c r="Q919" s="18"/>
      <c r="R919" s="18"/>
      <c r="S919" s="55"/>
      <c r="T919" s="55"/>
      <c r="U919" s="18"/>
      <c r="V919" s="18"/>
      <c r="W919" s="18"/>
      <c r="X919" s="18"/>
      <c r="Y919" s="18"/>
      <c r="Z919" s="18"/>
      <c r="AA919" s="55"/>
      <c r="AB919" s="18"/>
      <c r="AC919" s="18"/>
      <c r="AD919" s="18"/>
      <c r="AE919" s="18"/>
    </row>
    <row r="920" spans="1:31" ht="12" customHeight="1">
      <c r="A920" s="55"/>
      <c r="B920" s="55"/>
      <c r="C920" s="55"/>
      <c r="D920" s="55"/>
      <c r="E920" s="55"/>
      <c r="F920" s="55"/>
      <c r="G920" s="55"/>
      <c r="H920" s="56"/>
      <c r="I920" s="55"/>
      <c r="J920" s="55"/>
      <c r="K920" s="55"/>
      <c r="L920" s="55"/>
      <c r="M920" s="55"/>
      <c r="N920" s="55"/>
      <c r="O920" s="55"/>
      <c r="P920" s="55"/>
      <c r="Q920" s="18"/>
      <c r="R920" s="18"/>
      <c r="S920" s="55"/>
      <c r="T920" s="55"/>
      <c r="U920" s="18"/>
      <c r="V920" s="18"/>
      <c r="W920" s="18"/>
      <c r="X920" s="18"/>
      <c r="Y920" s="18"/>
      <c r="Z920" s="18"/>
      <c r="AA920" s="55"/>
      <c r="AB920" s="18"/>
      <c r="AC920" s="18"/>
      <c r="AD920" s="18"/>
      <c r="AE920" s="18"/>
    </row>
    <row r="921" spans="1:31" ht="12" customHeight="1">
      <c r="A921" s="55"/>
      <c r="B921" s="55"/>
      <c r="C921" s="55"/>
      <c r="D921" s="55"/>
      <c r="E921" s="55"/>
      <c r="F921" s="55"/>
      <c r="G921" s="55"/>
      <c r="H921" s="56"/>
      <c r="I921" s="55"/>
      <c r="J921" s="55"/>
      <c r="K921" s="55"/>
      <c r="L921" s="55"/>
      <c r="M921" s="55"/>
      <c r="N921" s="55"/>
      <c r="O921" s="55"/>
      <c r="P921" s="55"/>
      <c r="Q921" s="18"/>
      <c r="R921" s="18"/>
      <c r="S921" s="55"/>
      <c r="T921" s="55"/>
      <c r="U921" s="18"/>
      <c r="V921" s="18"/>
      <c r="W921" s="18"/>
      <c r="X921" s="18"/>
      <c r="Y921" s="18"/>
      <c r="Z921" s="18"/>
      <c r="AA921" s="55"/>
      <c r="AB921" s="18"/>
      <c r="AC921" s="18"/>
      <c r="AD921" s="18"/>
      <c r="AE921" s="18"/>
    </row>
    <row r="922" spans="1:31" ht="12" customHeight="1">
      <c r="A922" s="55"/>
      <c r="B922" s="55"/>
      <c r="C922" s="55"/>
      <c r="D922" s="55"/>
      <c r="E922" s="55"/>
      <c r="F922" s="55"/>
      <c r="G922" s="55"/>
      <c r="H922" s="56"/>
      <c r="I922" s="55"/>
      <c r="J922" s="55"/>
      <c r="K922" s="55"/>
      <c r="L922" s="55"/>
      <c r="M922" s="55"/>
      <c r="N922" s="55"/>
      <c r="O922" s="55"/>
      <c r="P922" s="55"/>
      <c r="Q922" s="18"/>
      <c r="R922" s="18"/>
      <c r="S922" s="55"/>
      <c r="T922" s="55"/>
      <c r="U922" s="18"/>
      <c r="V922" s="18"/>
      <c r="W922" s="18"/>
      <c r="X922" s="18"/>
      <c r="Y922" s="18"/>
      <c r="Z922" s="18"/>
      <c r="AA922" s="55"/>
      <c r="AB922" s="18"/>
      <c r="AC922" s="18"/>
      <c r="AD922" s="18"/>
      <c r="AE922" s="18"/>
    </row>
    <row r="923" spans="1:31" ht="12" customHeight="1">
      <c r="A923" s="55"/>
      <c r="B923" s="55"/>
      <c r="C923" s="55"/>
      <c r="D923" s="55"/>
      <c r="E923" s="55"/>
      <c r="F923" s="55"/>
      <c r="G923" s="55"/>
      <c r="H923" s="56"/>
      <c r="I923" s="55"/>
      <c r="J923" s="55"/>
      <c r="K923" s="55"/>
      <c r="L923" s="55"/>
      <c r="M923" s="55"/>
      <c r="N923" s="55"/>
      <c r="O923" s="55"/>
      <c r="P923" s="55"/>
      <c r="Q923" s="18"/>
      <c r="R923" s="18"/>
      <c r="S923" s="55"/>
      <c r="T923" s="55"/>
      <c r="U923" s="18"/>
      <c r="V923" s="18"/>
      <c r="W923" s="18"/>
      <c r="X923" s="18"/>
      <c r="Y923" s="18"/>
      <c r="Z923" s="18"/>
      <c r="AA923" s="55"/>
      <c r="AB923" s="18"/>
      <c r="AC923" s="18"/>
      <c r="AD923" s="18"/>
      <c r="AE923" s="18"/>
    </row>
    <row r="924" spans="1:31" ht="12" customHeight="1">
      <c r="A924" s="55"/>
      <c r="B924" s="55"/>
      <c r="C924" s="55"/>
      <c r="D924" s="55"/>
      <c r="E924" s="55"/>
      <c r="F924" s="55"/>
      <c r="G924" s="55"/>
      <c r="H924" s="56"/>
      <c r="I924" s="55"/>
      <c r="J924" s="55"/>
      <c r="K924" s="55"/>
      <c r="L924" s="55"/>
      <c r="M924" s="55"/>
      <c r="N924" s="55"/>
      <c r="O924" s="55"/>
      <c r="P924" s="55"/>
      <c r="Q924" s="18"/>
      <c r="R924" s="18"/>
      <c r="S924" s="55"/>
      <c r="T924" s="55"/>
      <c r="U924" s="18"/>
      <c r="V924" s="18"/>
      <c r="W924" s="18"/>
      <c r="X924" s="18"/>
      <c r="Y924" s="18"/>
      <c r="Z924" s="18"/>
      <c r="AA924" s="55"/>
      <c r="AB924" s="18"/>
      <c r="AC924" s="18"/>
      <c r="AD924" s="18"/>
      <c r="AE924" s="18"/>
    </row>
    <row r="925" spans="1:31" ht="12" customHeight="1">
      <c r="A925" s="55"/>
      <c r="B925" s="55"/>
      <c r="C925" s="55"/>
      <c r="D925" s="55"/>
      <c r="E925" s="55"/>
      <c r="F925" s="55"/>
      <c r="G925" s="55"/>
      <c r="H925" s="56"/>
      <c r="I925" s="55"/>
      <c r="J925" s="55"/>
      <c r="K925" s="55"/>
      <c r="L925" s="55"/>
      <c r="M925" s="55"/>
      <c r="N925" s="55"/>
      <c r="O925" s="55"/>
      <c r="P925" s="55"/>
      <c r="Q925" s="18"/>
      <c r="R925" s="18"/>
      <c r="S925" s="55"/>
      <c r="T925" s="55"/>
      <c r="U925" s="18"/>
      <c r="V925" s="18"/>
      <c r="W925" s="18"/>
      <c r="X925" s="18"/>
      <c r="Y925" s="18"/>
      <c r="Z925" s="18"/>
      <c r="AA925" s="55"/>
      <c r="AB925" s="18"/>
      <c r="AC925" s="18"/>
      <c r="AD925" s="18"/>
      <c r="AE925" s="18"/>
    </row>
    <row r="926" spans="1:31" ht="12" customHeight="1">
      <c r="A926" s="55"/>
      <c r="B926" s="55"/>
      <c r="C926" s="55"/>
      <c r="D926" s="55"/>
      <c r="E926" s="55"/>
      <c r="F926" s="55"/>
      <c r="G926" s="55"/>
      <c r="H926" s="56"/>
      <c r="I926" s="55"/>
      <c r="J926" s="55"/>
      <c r="K926" s="55"/>
      <c r="L926" s="55"/>
      <c r="M926" s="55"/>
      <c r="N926" s="55"/>
      <c r="O926" s="55"/>
      <c r="P926" s="55"/>
      <c r="Q926" s="18"/>
      <c r="R926" s="18"/>
      <c r="S926" s="55"/>
      <c r="T926" s="55"/>
      <c r="U926" s="18"/>
      <c r="V926" s="18"/>
      <c r="W926" s="18"/>
      <c r="X926" s="18"/>
      <c r="Y926" s="18"/>
      <c r="Z926" s="18"/>
      <c r="AA926" s="55"/>
      <c r="AB926" s="18"/>
      <c r="AC926" s="18"/>
      <c r="AD926" s="18"/>
      <c r="AE926" s="18"/>
    </row>
    <row r="927" spans="1:31" ht="12" customHeight="1">
      <c r="A927" s="55"/>
      <c r="B927" s="55"/>
      <c r="C927" s="55"/>
      <c r="D927" s="55"/>
      <c r="E927" s="55"/>
      <c r="F927" s="55"/>
      <c r="G927" s="55"/>
      <c r="H927" s="56"/>
      <c r="I927" s="55"/>
      <c r="J927" s="55"/>
      <c r="K927" s="55"/>
      <c r="L927" s="55"/>
      <c r="M927" s="55"/>
      <c r="N927" s="55"/>
      <c r="O927" s="55"/>
      <c r="P927" s="55"/>
      <c r="Q927" s="18"/>
      <c r="R927" s="18"/>
      <c r="S927" s="55"/>
      <c r="T927" s="55"/>
      <c r="U927" s="18"/>
      <c r="V927" s="18"/>
      <c r="W927" s="18"/>
      <c r="X927" s="18"/>
      <c r="Y927" s="18"/>
      <c r="Z927" s="18"/>
      <c r="AA927" s="55"/>
      <c r="AB927" s="18"/>
      <c r="AC927" s="18"/>
      <c r="AD927" s="18"/>
      <c r="AE927" s="18"/>
    </row>
    <row r="928" spans="1:31" ht="12" customHeight="1">
      <c r="A928" s="55"/>
      <c r="B928" s="55"/>
      <c r="C928" s="55"/>
      <c r="D928" s="55"/>
      <c r="E928" s="55"/>
      <c r="F928" s="55"/>
      <c r="G928" s="55"/>
      <c r="H928" s="56"/>
      <c r="I928" s="55"/>
      <c r="J928" s="55"/>
      <c r="K928" s="55"/>
      <c r="L928" s="55"/>
      <c r="M928" s="55"/>
      <c r="N928" s="55"/>
      <c r="O928" s="55"/>
      <c r="P928" s="55"/>
      <c r="Q928" s="18"/>
      <c r="R928" s="18"/>
      <c r="S928" s="55"/>
      <c r="T928" s="55"/>
      <c r="U928" s="18"/>
      <c r="V928" s="18"/>
      <c r="W928" s="18"/>
      <c r="X928" s="18"/>
      <c r="Y928" s="18"/>
      <c r="Z928" s="18"/>
      <c r="AA928" s="55"/>
      <c r="AB928" s="18"/>
      <c r="AC928" s="18"/>
      <c r="AD928" s="18"/>
      <c r="AE928" s="18"/>
    </row>
    <row r="929" spans="1:31" ht="12" customHeight="1">
      <c r="A929" s="55"/>
      <c r="B929" s="55"/>
      <c r="C929" s="55"/>
      <c r="D929" s="55"/>
      <c r="E929" s="55"/>
      <c r="F929" s="55"/>
      <c r="G929" s="55"/>
      <c r="H929" s="56"/>
      <c r="I929" s="55"/>
      <c r="J929" s="55"/>
      <c r="K929" s="55"/>
      <c r="L929" s="55"/>
      <c r="M929" s="55"/>
      <c r="N929" s="55"/>
      <c r="O929" s="55"/>
      <c r="P929" s="55"/>
      <c r="Q929" s="18"/>
      <c r="R929" s="18"/>
      <c r="S929" s="55"/>
      <c r="T929" s="55"/>
      <c r="U929" s="18"/>
      <c r="V929" s="18"/>
      <c r="W929" s="18"/>
      <c r="X929" s="18"/>
      <c r="Y929" s="18"/>
      <c r="Z929" s="18"/>
      <c r="AA929" s="55"/>
      <c r="AB929" s="18"/>
      <c r="AC929" s="18"/>
      <c r="AD929" s="18"/>
      <c r="AE929" s="18"/>
    </row>
    <row r="930" spans="1:31" ht="12" customHeight="1">
      <c r="A930" s="55"/>
      <c r="B930" s="55"/>
      <c r="C930" s="55"/>
      <c r="D930" s="55"/>
      <c r="E930" s="55"/>
      <c r="F930" s="55"/>
      <c r="G930" s="55"/>
      <c r="H930" s="56"/>
      <c r="I930" s="55"/>
      <c r="J930" s="55"/>
      <c r="K930" s="55"/>
      <c r="L930" s="55"/>
      <c r="M930" s="55"/>
      <c r="N930" s="55"/>
      <c r="O930" s="55"/>
      <c r="P930" s="55"/>
      <c r="Q930" s="18"/>
      <c r="R930" s="18"/>
      <c r="S930" s="55"/>
      <c r="T930" s="55"/>
      <c r="U930" s="18"/>
      <c r="V930" s="18"/>
      <c r="W930" s="18"/>
      <c r="X930" s="18"/>
      <c r="Y930" s="18"/>
      <c r="Z930" s="18"/>
      <c r="AA930" s="55"/>
      <c r="AB930" s="18"/>
      <c r="AC930" s="18"/>
      <c r="AD930" s="18"/>
      <c r="AE930" s="18"/>
    </row>
    <row r="931" spans="1:31" ht="12" customHeight="1">
      <c r="A931" s="55"/>
      <c r="B931" s="55"/>
      <c r="C931" s="55"/>
      <c r="D931" s="55"/>
      <c r="E931" s="55"/>
      <c r="F931" s="55"/>
      <c r="G931" s="55"/>
      <c r="H931" s="56"/>
      <c r="I931" s="55"/>
      <c r="J931" s="55"/>
      <c r="K931" s="55"/>
      <c r="L931" s="55"/>
      <c r="M931" s="55"/>
      <c r="N931" s="55"/>
      <c r="O931" s="55"/>
      <c r="P931" s="55"/>
      <c r="Q931" s="18"/>
      <c r="R931" s="18"/>
      <c r="S931" s="55"/>
      <c r="T931" s="55"/>
      <c r="U931" s="18"/>
      <c r="V931" s="18"/>
      <c r="W931" s="18"/>
      <c r="X931" s="18"/>
      <c r="Y931" s="18"/>
      <c r="Z931" s="18"/>
      <c r="AA931" s="55"/>
      <c r="AB931" s="18"/>
      <c r="AC931" s="18"/>
      <c r="AD931" s="18"/>
      <c r="AE931" s="18"/>
    </row>
    <row r="932" spans="1:31" ht="12" customHeight="1">
      <c r="A932" s="55"/>
      <c r="B932" s="55"/>
      <c r="C932" s="55"/>
      <c r="D932" s="55"/>
      <c r="E932" s="55"/>
      <c r="F932" s="55"/>
      <c r="G932" s="55"/>
      <c r="H932" s="56"/>
      <c r="I932" s="55"/>
      <c r="J932" s="55"/>
      <c r="K932" s="55"/>
      <c r="L932" s="55"/>
      <c r="M932" s="55"/>
      <c r="N932" s="55"/>
      <c r="O932" s="55"/>
      <c r="P932" s="55"/>
      <c r="Q932" s="18"/>
      <c r="R932" s="18"/>
      <c r="S932" s="55"/>
      <c r="T932" s="55"/>
      <c r="U932" s="18"/>
      <c r="V932" s="18"/>
      <c r="W932" s="18"/>
      <c r="X932" s="18"/>
      <c r="Y932" s="18"/>
      <c r="Z932" s="18"/>
      <c r="AA932" s="55"/>
      <c r="AB932" s="18"/>
      <c r="AC932" s="18"/>
      <c r="AD932" s="18"/>
      <c r="AE932" s="18"/>
    </row>
    <row r="933" spans="1:31" ht="12" customHeight="1">
      <c r="A933" s="55"/>
      <c r="B933" s="55"/>
      <c r="C933" s="55"/>
      <c r="D933" s="55"/>
      <c r="E933" s="55"/>
      <c r="F933" s="55"/>
      <c r="G933" s="55"/>
      <c r="H933" s="56"/>
      <c r="I933" s="55"/>
      <c r="J933" s="55"/>
      <c r="K933" s="55"/>
      <c r="L933" s="55"/>
      <c r="M933" s="55"/>
      <c r="N933" s="55"/>
      <c r="O933" s="55"/>
      <c r="P933" s="55"/>
      <c r="Q933" s="18"/>
      <c r="R933" s="18"/>
      <c r="S933" s="55"/>
      <c r="T933" s="55"/>
      <c r="U933" s="18"/>
      <c r="V933" s="18"/>
      <c r="W933" s="18"/>
      <c r="X933" s="18"/>
      <c r="Y933" s="18"/>
      <c r="Z933" s="18"/>
      <c r="AA933" s="55"/>
      <c r="AB933" s="18"/>
      <c r="AC933" s="18"/>
      <c r="AD933" s="18"/>
      <c r="AE933" s="18"/>
    </row>
    <row r="934" spans="1:31" ht="12" customHeight="1">
      <c r="A934" s="55"/>
      <c r="B934" s="55"/>
      <c r="C934" s="55"/>
      <c r="D934" s="55"/>
      <c r="E934" s="55"/>
      <c r="F934" s="55"/>
      <c r="G934" s="55"/>
      <c r="H934" s="56"/>
      <c r="I934" s="55"/>
      <c r="J934" s="55"/>
      <c r="K934" s="55"/>
      <c r="L934" s="55"/>
      <c r="M934" s="55"/>
      <c r="N934" s="55"/>
      <c r="O934" s="55"/>
      <c r="P934" s="55"/>
      <c r="Q934" s="18"/>
      <c r="R934" s="18"/>
      <c r="S934" s="55"/>
      <c r="T934" s="55"/>
      <c r="U934" s="18"/>
      <c r="V934" s="18"/>
      <c r="W934" s="18"/>
      <c r="X934" s="18"/>
      <c r="Y934" s="18"/>
      <c r="Z934" s="18"/>
      <c r="AA934" s="55"/>
      <c r="AB934" s="18"/>
      <c r="AC934" s="18"/>
      <c r="AD934" s="18"/>
      <c r="AE934" s="18"/>
    </row>
    <row r="935" spans="1:31" ht="12" customHeight="1">
      <c r="A935" s="55"/>
      <c r="B935" s="55"/>
      <c r="C935" s="55"/>
      <c r="D935" s="55"/>
      <c r="E935" s="55"/>
      <c r="F935" s="55"/>
      <c r="G935" s="55"/>
      <c r="H935" s="56"/>
      <c r="I935" s="55"/>
      <c r="J935" s="55"/>
      <c r="K935" s="55"/>
      <c r="L935" s="55"/>
      <c r="M935" s="55"/>
      <c r="N935" s="55"/>
      <c r="O935" s="55"/>
      <c r="P935" s="55"/>
      <c r="Q935" s="18"/>
      <c r="R935" s="18"/>
      <c r="S935" s="55"/>
      <c r="T935" s="55"/>
      <c r="U935" s="18"/>
      <c r="V935" s="18"/>
      <c r="W935" s="18"/>
      <c r="X935" s="18"/>
      <c r="Y935" s="18"/>
      <c r="Z935" s="18"/>
      <c r="AA935" s="55"/>
      <c r="AB935" s="18"/>
      <c r="AC935" s="18"/>
      <c r="AD935" s="18"/>
      <c r="AE935" s="18"/>
    </row>
    <row r="936" spans="1:31" ht="12" customHeight="1">
      <c r="A936" s="55"/>
      <c r="B936" s="55"/>
      <c r="C936" s="55"/>
      <c r="D936" s="55"/>
      <c r="E936" s="55"/>
      <c r="F936" s="55"/>
      <c r="G936" s="55"/>
      <c r="H936" s="56"/>
      <c r="I936" s="55"/>
      <c r="J936" s="55"/>
      <c r="K936" s="55"/>
      <c r="L936" s="55"/>
      <c r="M936" s="55"/>
      <c r="N936" s="55"/>
      <c r="O936" s="55"/>
      <c r="P936" s="55"/>
      <c r="Q936" s="18"/>
      <c r="R936" s="18"/>
      <c r="S936" s="55"/>
      <c r="T936" s="55"/>
      <c r="U936" s="18"/>
      <c r="V936" s="18"/>
      <c r="W936" s="18"/>
      <c r="X936" s="18"/>
      <c r="Y936" s="18"/>
      <c r="Z936" s="18"/>
      <c r="AA936" s="55"/>
      <c r="AB936" s="18"/>
      <c r="AC936" s="18"/>
      <c r="AD936" s="18"/>
      <c r="AE936" s="18"/>
    </row>
    <row r="937" spans="1:31" ht="12" customHeight="1">
      <c r="A937" s="55"/>
      <c r="B937" s="55"/>
      <c r="C937" s="55"/>
      <c r="D937" s="55"/>
      <c r="E937" s="55"/>
      <c r="F937" s="55"/>
      <c r="G937" s="55"/>
      <c r="H937" s="56"/>
      <c r="I937" s="55"/>
      <c r="J937" s="55"/>
      <c r="K937" s="55"/>
      <c r="L937" s="55"/>
      <c r="M937" s="55"/>
      <c r="N937" s="55"/>
      <c r="O937" s="55"/>
      <c r="P937" s="55"/>
      <c r="Q937" s="18"/>
      <c r="R937" s="18"/>
      <c r="S937" s="55"/>
      <c r="T937" s="55"/>
      <c r="U937" s="18"/>
      <c r="V937" s="18"/>
      <c r="W937" s="18"/>
      <c r="X937" s="18"/>
      <c r="Y937" s="18"/>
      <c r="Z937" s="18"/>
      <c r="AA937" s="55"/>
      <c r="AB937" s="18"/>
      <c r="AC937" s="18"/>
      <c r="AD937" s="18"/>
      <c r="AE937" s="18"/>
    </row>
    <row r="938" spans="1:31" ht="12" customHeight="1">
      <c r="A938" s="55"/>
      <c r="B938" s="55"/>
      <c r="C938" s="55"/>
      <c r="D938" s="55"/>
      <c r="E938" s="55"/>
      <c r="F938" s="55"/>
      <c r="G938" s="55"/>
      <c r="H938" s="56"/>
      <c r="I938" s="55"/>
      <c r="J938" s="55"/>
      <c r="K938" s="55"/>
      <c r="L938" s="55"/>
      <c r="M938" s="55"/>
      <c r="N938" s="55"/>
      <c r="O938" s="55"/>
      <c r="P938" s="55"/>
      <c r="Q938" s="18"/>
      <c r="R938" s="18"/>
      <c r="S938" s="55"/>
      <c r="T938" s="55"/>
      <c r="U938" s="18"/>
      <c r="V938" s="18"/>
      <c r="W938" s="18"/>
      <c r="X938" s="18"/>
      <c r="Y938" s="18"/>
      <c r="Z938" s="18"/>
      <c r="AA938" s="55"/>
      <c r="AB938" s="18"/>
      <c r="AC938" s="18"/>
      <c r="AD938" s="18"/>
      <c r="AE938" s="18"/>
    </row>
    <row r="939" spans="1:31" ht="12" customHeight="1">
      <c r="A939" s="55"/>
      <c r="B939" s="55"/>
      <c r="C939" s="55"/>
      <c r="D939" s="55"/>
      <c r="E939" s="55"/>
      <c r="F939" s="55"/>
      <c r="G939" s="55"/>
      <c r="H939" s="56"/>
      <c r="I939" s="55"/>
      <c r="J939" s="55"/>
      <c r="K939" s="55"/>
      <c r="L939" s="55"/>
      <c r="M939" s="55"/>
      <c r="N939" s="55"/>
      <c r="O939" s="55"/>
      <c r="P939" s="55"/>
      <c r="Q939" s="18"/>
      <c r="R939" s="18"/>
      <c r="S939" s="55"/>
      <c r="T939" s="55"/>
      <c r="U939" s="18"/>
      <c r="V939" s="18"/>
      <c r="W939" s="18"/>
      <c r="X939" s="18"/>
      <c r="Y939" s="18"/>
      <c r="Z939" s="18"/>
      <c r="AA939" s="55"/>
      <c r="AB939" s="18"/>
      <c r="AC939" s="18"/>
      <c r="AD939" s="18"/>
      <c r="AE939" s="18"/>
    </row>
    <row r="940" spans="1:31" ht="12" customHeight="1">
      <c r="A940" s="55"/>
      <c r="B940" s="55"/>
      <c r="C940" s="55"/>
      <c r="D940" s="55"/>
      <c r="E940" s="55"/>
      <c r="F940" s="55"/>
      <c r="G940" s="55"/>
      <c r="H940" s="56"/>
      <c r="I940" s="55"/>
      <c r="J940" s="55"/>
      <c r="K940" s="55"/>
      <c r="L940" s="55"/>
      <c r="M940" s="55"/>
      <c r="N940" s="55"/>
      <c r="O940" s="55"/>
      <c r="P940" s="55"/>
      <c r="Q940" s="18"/>
      <c r="R940" s="18"/>
      <c r="S940" s="55"/>
      <c r="T940" s="55"/>
      <c r="U940" s="18"/>
      <c r="V940" s="18"/>
      <c r="W940" s="18"/>
      <c r="X940" s="18"/>
      <c r="Y940" s="18"/>
      <c r="Z940" s="18"/>
      <c r="AA940" s="55"/>
      <c r="AB940" s="18"/>
      <c r="AC940" s="18"/>
      <c r="AD940" s="18"/>
      <c r="AE940" s="18"/>
    </row>
    <row r="941" spans="1:31" ht="12" customHeight="1">
      <c r="A941" s="55"/>
      <c r="B941" s="55"/>
      <c r="C941" s="55"/>
      <c r="D941" s="55"/>
      <c r="E941" s="55"/>
      <c r="F941" s="55"/>
      <c r="G941" s="55"/>
      <c r="H941" s="56"/>
      <c r="I941" s="55"/>
      <c r="J941" s="55"/>
      <c r="K941" s="55"/>
      <c r="L941" s="55"/>
      <c r="M941" s="55"/>
      <c r="N941" s="55"/>
      <c r="O941" s="55"/>
      <c r="P941" s="55"/>
      <c r="Q941" s="18"/>
      <c r="R941" s="18"/>
      <c r="S941" s="55"/>
      <c r="T941" s="55"/>
      <c r="U941" s="18"/>
      <c r="V941" s="18"/>
      <c r="W941" s="18"/>
      <c r="X941" s="18"/>
      <c r="Y941" s="18"/>
      <c r="Z941" s="18"/>
      <c r="AA941" s="55"/>
      <c r="AB941" s="18"/>
      <c r="AC941" s="18"/>
      <c r="AD941" s="18"/>
      <c r="AE941" s="18"/>
    </row>
    <row r="942" spans="1:31" ht="12" customHeight="1">
      <c r="A942" s="55"/>
      <c r="B942" s="55"/>
      <c r="C942" s="55"/>
      <c r="D942" s="55"/>
      <c r="E942" s="55"/>
      <c r="F942" s="55"/>
      <c r="G942" s="55"/>
      <c r="H942" s="56"/>
      <c r="I942" s="55"/>
      <c r="J942" s="55"/>
      <c r="K942" s="55"/>
      <c r="L942" s="55"/>
      <c r="M942" s="55"/>
      <c r="N942" s="55"/>
      <c r="O942" s="55"/>
      <c r="P942" s="55"/>
      <c r="Q942" s="18"/>
      <c r="R942" s="18"/>
      <c r="S942" s="55"/>
      <c r="T942" s="55"/>
      <c r="U942" s="18"/>
      <c r="V942" s="18"/>
      <c r="W942" s="18"/>
      <c r="X942" s="18"/>
      <c r="Y942" s="18"/>
      <c r="Z942" s="18"/>
      <c r="AA942" s="55"/>
      <c r="AB942" s="18"/>
      <c r="AC942" s="18"/>
      <c r="AD942" s="18"/>
      <c r="AE942" s="18"/>
    </row>
    <row r="943" spans="1:31" ht="12" customHeight="1">
      <c r="A943" s="55"/>
      <c r="B943" s="55"/>
      <c r="C943" s="55"/>
      <c r="D943" s="55"/>
      <c r="E943" s="55"/>
      <c r="F943" s="55"/>
      <c r="G943" s="55"/>
      <c r="H943" s="56"/>
      <c r="I943" s="55"/>
      <c r="J943" s="55"/>
      <c r="K943" s="55"/>
      <c r="L943" s="55"/>
      <c r="M943" s="55"/>
      <c r="N943" s="55"/>
      <c r="O943" s="55"/>
      <c r="P943" s="55"/>
      <c r="Q943" s="18"/>
      <c r="R943" s="18"/>
      <c r="S943" s="55"/>
      <c r="T943" s="55"/>
      <c r="U943" s="18"/>
      <c r="V943" s="18"/>
      <c r="W943" s="18"/>
      <c r="X943" s="18"/>
      <c r="Y943" s="18"/>
      <c r="Z943" s="18"/>
      <c r="AA943" s="55"/>
      <c r="AB943" s="18"/>
      <c r="AC943" s="18"/>
      <c r="AD943" s="18"/>
      <c r="AE943" s="18"/>
    </row>
    <row r="944" spans="1:31" ht="12" customHeight="1">
      <c r="A944" s="55"/>
      <c r="B944" s="55"/>
      <c r="C944" s="55"/>
      <c r="D944" s="55"/>
      <c r="E944" s="55"/>
      <c r="F944" s="55"/>
      <c r="G944" s="55"/>
      <c r="H944" s="56"/>
      <c r="I944" s="55"/>
      <c r="J944" s="55"/>
      <c r="K944" s="55"/>
      <c r="L944" s="55"/>
      <c r="M944" s="55"/>
      <c r="N944" s="55"/>
      <c r="O944" s="55"/>
      <c r="P944" s="55"/>
      <c r="Q944" s="18"/>
      <c r="R944" s="18"/>
      <c r="S944" s="55"/>
      <c r="T944" s="55"/>
      <c r="U944" s="18"/>
      <c r="V944" s="18"/>
      <c r="W944" s="18"/>
      <c r="X944" s="18"/>
      <c r="Y944" s="18"/>
      <c r="Z944" s="18"/>
      <c r="AA944" s="55"/>
      <c r="AB944" s="18"/>
      <c r="AC944" s="18"/>
      <c r="AD944" s="18"/>
      <c r="AE944" s="18"/>
    </row>
    <row r="945" spans="1:31" ht="12" customHeight="1">
      <c r="A945" s="55"/>
      <c r="B945" s="55"/>
      <c r="C945" s="55"/>
      <c r="D945" s="55"/>
      <c r="E945" s="55"/>
      <c r="F945" s="55"/>
      <c r="G945" s="55"/>
      <c r="H945" s="56"/>
      <c r="I945" s="55"/>
      <c r="J945" s="55"/>
      <c r="K945" s="55"/>
      <c r="L945" s="55"/>
      <c r="M945" s="55"/>
      <c r="N945" s="55"/>
      <c r="O945" s="55"/>
      <c r="P945" s="55"/>
      <c r="Q945" s="18"/>
      <c r="R945" s="18"/>
      <c r="S945" s="55"/>
      <c r="T945" s="55"/>
      <c r="U945" s="18"/>
      <c r="V945" s="18"/>
      <c r="W945" s="18"/>
      <c r="X945" s="18"/>
      <c r="Y945" s="18"/>
      <c r="Z945" s="18"/>
      <c r="AA945" s="55"/>
      <c r="AB945" s="18"/>
      <c r="AC945" s="18"/>
      <c r="AD945" s="18"/>
      <c r="AE945" s="18"/>
    </row>
    <row r="946" spans="1:31" ht="12" customHeight="1">
      <c r="A946" s="55"/>
      <c r="B946" s="55"/>
      <c r="C946" s="55"/>
      <c r="D946" s="55"/>
      <c r="E946" s="55"/>
      <c r="F946" s="55"/>
      <c r="G946" s="55"/>
      <c r="H946" s="56"/>
      <c r="I946" s="55"/>
      <c r="J946" s="55"/>
      <c r="K946" s="55"/>
      <c r="L946" s="55"/>
      <c r="M946" s="55"/>
      <c r="N946" s="55"/>
      <c r="O946" s="55"/>
      <c r="P946" s="55"/>
      <c r="Q946" s="18"/>
      <c r="R946" s="18"/>
      <c r="S946" s="55"/>
      <c r="T946" s="55"/>
      <c r="U946" s="18"/>
      <c r="V946" s="18"/>
      <c r="W946" s="18"/>
      <c r="X946" s="18"/>
      <c r="Y946" s="18"/>
      <c r="Z946" s="18"/>
      <c r="AA946" s="55"/>
      <c r="AB946" s="18"/>
      <c r="AC946" s="18"/>
      <c r="AD946" s="18"/>
      <c r="AE946" s="18"/>
    </row>
    <row r="947" spans="1:31" ht="12" customHeight="1">
      <c r="A947" s="55"/>
      <c r="B947" s="55"/>
      <c r="C947" s="55"/>
      <c r="D947" s="55"/>
      <c r="E947" s="55"/>
      <c r="F947" s="55"/>
      <c r="G947" s="55"/>
      <c r="H947" s="56"/>
      <c r="I947" s="55"/>
      <c r="J947" s="55"/>
      <c r="K947" s="55"/>
      <c r="L947" s="55"/>
      <c r="M947" s="55"/>
      <c r="N947" s="55"/>
      <c r="O947" s="55"/>
      <c r="P947" s="55"/>
      <c r="Q947" s="18"/>
      <c r="R947" s="18"/>
      <c r="S947" s="55"/>
      <c r="T947" s="55"/>
      <c r="U947" s="18"/>
      <c r="V947" s="18"/>
      <c r="W947" s="18"/>
      <c r="X947" s="18"/>
      <c r="Y947" s="18"/>
      <c r="Z947" s="18"/>
      <c r="AA947" s="55"/>
      <c r="AB947" s="18"/>
      <c r="AC947" s="18"/>
      <c r="AD947" s="18"/>
      <c r="AE947" s="18"/>
    </row>
    <row r="948" spans="1:31" ht="12" customHeight="1">
      <c r="A948" s="55"/>
      <c r="B948" s="55"/>
      <c r="C948" s="55"/>
      <c r="D948" s="55"/>
      <c r="E948" s="55"/>
      <c r="F948" s="55"/>
      <c r="G948" s="55"/>
      <c r="H948" s="56"/>
      <c r="I948" s="55"/>
      <c r="J948" s="55"/>
      <c r="K948" s="55"/>
      <c r="L948" s="55"/>
      <c r="M948" s="55"/>
      <c r="N948" s="55"/>
      <c r="O948" s="55"/>
      <c r="P948" s="55"/>
      <c r="Q948" s="18"/>
      <c r="R948" s="18"/>
      <c r="S948" s="55"/>
      <c r="T948" s="55"/>
      <c r="U948" s="18"/>
      <c r="V948" s="18"/>
      <c r="W948" s="18"/>
      <c r="X948" s="18"/>
      <c r="Y948" s="18"/>
      <c r="Z948" s="18"/>
      <c r="AA948" s="55"/>
      <c r="AB948" s="18"/>
      <c r="AC948" s="18"/>
      <c r="AD948" s="18"/>
      <c r="AE948" s="18"/>
    </row>
    <row r="949" spans="1:31" ht="12" customHeight="1">
      <c r="A949" s="55"/>
      <c r="B949" s="55"/>
      <c r="C949" s="55"/>
      <c r="D949" s="55"/>
      <c r="E949" s="55"/>
      <c r="F949" s="55"/>
      <c r="G949" s="55"/>
      <c r="H949" s="56"/>
      <c r="I949" s="55"/>
      <c r="J949" s="55"/>
      <c r="K949" s="55"/>
      <c r="L949" s="55"/>
      <c r="M949" s="55"/>
      <c r="N949" s="55"/>
      <c r="O949" s="55"/>
      <c r="P949" s="55"/>
      <c r="Q949" s="18"/>
      <c r="R949" s="18"/>
      <c r="S949" s="55"/>
      <c r="T949" s="55"/>
      <c r="U949" s="18"/>
      <c r="V949" s="18"/>
      <c r="W949" s="18"/>
      <c r="X949" s="18"/>
      <c r="Y949" s="18"/>
      <c r="Z949" s="18"/>
      <c r="AA949" s="55"/>
      <c r="AB949" s="18"/>
      <c r="AC949" s="18"/>
      <c r="AD949" s="18"/>
      <c r="AE949" s="18"/>
    </row>
    <row r="950" spans="1:31" ht="12" customHeight="1">
      <c r="A950" s="55"/>
      <c r="B950" s="55"/>
      <c r="C950" s="55"/>
      <c r="D950" s="55"/>
      <c r="E950" s="55"/>
      <c r="F950" s="55"/>
      <c r="G950" s="55"/>
      <c r="H950" s="56"/>
      <c r="I950" s="55"/>
      <c r="J950" s="55"/>
      <c r="K950" s="55"/>
      <c r="L950" s="55"/>
      <c r="M950" s="55"/>
      <c r="N950" s="55"/>
      <c r="O950" s="55"/>
      <c r="P950" s="55"/>
      <c r="Q950" s="18"/>
      <c r="R950" s="18"/>
      <c r="S950" s="55"/>
      <c r="T950" s="55"/>
      <c r="U950" s="18"/>
      <c r="V950" s="18"/>
      <c r="W950" s="18"/>
      <c r="X950" s="18"/>
      <c r="Y950" s="18"/>
      <c r="Z950" s="18"/>
      <c r="AA950" s="55"/>
      <c r="AB950" s="18"/>
      <c r="AC950" s="18"/>
      <c r="AD950" s="18"/>
      <c r="AE950" s="18"/>
    </row>
    <row r="951" spans="1:31" ht="12" customHeight="1">
      <c r="A951" s="55"/>
      <c r="B951" s="55"/>
      <c r="C951" s="55"/>
      <c r="D951" s="55"/>
      <c r="E951" s="55"/>
      <c r="F951" s="55"/>
      <c r="G951" s="55"/>
      <c r="H951" s="56"/>
      <c r="I951" s="55"/>
      <c r="J951" s="55"/>
      <c r="K951" s="55"/>
      <c r="L951" s="55"/>
      <c r="M951" s="55"/>
      <c r="N951" s="55"/>
      <c r="O951" s="55"/>
      <c r="P951" s="55"/>
      <c r="Q951" s="18"/>
      <c r="R951" s="18"/>
      <c r="S951" s="55"/>
      <c r="T951" s="55"/>
      <c r="U951" s="18"/>
      <c r="V951" s="18"/>
      <c r="W951" s="18"/>
      <c r="X951" s="18"/>
      <c r="Y951" s="18"/>
      <c r="Z951" s="18"/>
      <c r="AA951" s="55"/>
      <c r="AB951" s="18"/>
      <c r="AC951" s="18"/>
      <c r="AD951" s="18"/>
      <c r="AE951" s="18"/>
    </row>
    <row r="952" spans="1:31" ht="12" customHeight="1">
      <c r="A952" s="55"/>
      <c r="B952" s="55"/>
      <c r="C952" s="55"/>
      <c r="D952" s="55"/>
      <c r="E952" s="55"/>
      <c r="F952" s="55"/>
      <c r="G952" s="55"/>
      <c r="H952" s="56"/>
      <c r="I952" s="55"/>
      <c r="J952" s="55"/>
      <c r="K952" s="55"/>
      <c r="L952" s="55"/>
      <c r="M952" s="55"/>
      <c r="N952" s="55"/>
      <c r="O952" s="55"/>
      <c r="P952" s="55"/>
      <c r="Q952" s="18"/>
      <c r="R952" s="18"/>
      <c r="S952" s="55"/>
      <c r="T952" s="55"/>
      <c r="U952" s="18"/>
      <c r="V952" s="18"/>
      <c r="W952" s="18"/>
      <c r="X952" s="18"/>
      <c r="Y952" s="18"/>
      <c r="Z952" s="18"/>
      <c r="AA952" s="55"/>
      <c r="AB952" s="18"/>
      <c r="AC952" s="18"/>
      <c r="AD952" s="18"/>
      <c r="AE952" s="18"/>
    </row>
    <row r="953" spans="1:31" ht="12" customHeight="1">
      <c r="A953" s="55"/>
      <c r="B953" s="55"/>
      <c r="C953" s="55"/>
      <c r="D953" s="55"/>
      <c r="E953" s="55"/>
      <c r="F953" s="55"/>
      <c r="G953" s="55"/>
      <c r="H953" s="56"/>
      <c r="I953" s="55"/>
      <c r="J953" s="55"/>
      <c r="K953" s="55"/>
      <c r="L953" s="55"/>
      <c r="M953" s="55"/>
      <c r="N953" s="55"/>
      <c r="O953" s="55"/>
      <c r="P953" s="55"/>
      <c r="Q953" s="18"/>
      <c r="R953" s="18"/>
      <c r="S953" s="55"/>
      <c r="T953" s="55"/>
      <c r="U953" s="18"/>
      <c r="V953" s="18"/>
      <c r="W953" s="18"/>
      <c r="X953" s="18"/>
      <c r="Y953" s="18"/>
      <c r="Z953" s="18"/>
      <c r="AA953" s="55"/>
      <c r="AB953" s="18"/>
      <c r="AC953" s="18"/>
      <c r="AD953" s="18"/>
      <c r="AE953" s="18"/>
    </row>
    <row r="954" spans="1:31" ht="12" customHeight="1">
      <c r="A954" s="55"/>
      <c r="B954" s="55"/>
      <c r="C954" s="55"/>
      <c r="D954" s="55"/>
      <c r="E954" s="55"/>
      <c r="F954" s="55"/>
      <c r="G954" s="55"/>
      <c r="H954" s="56"/>
      <c r="I954" s="55"/>
      <c r="J954" s="55"/>
      <c r="K954" s="55"/>
      <c r="L954" s="55"/>
      <c r="M954" s="55"/>
      <c r="N954" s="55"/>
      <c r="O954" s="55"/>
      <c r="P954" s="55"/>
      <c r="Q954" s="18"/>
      <c r="R954" s="18"/>
      <c r="S954" s="55"/>
      <c r="T954" s="55"/>
      <c r="U954" s="18"/>
      <c r="V954" s="18"/>
      <c r="W954" s="18"/>
      <c r="X954" s="18"/>
      <c r="Y954" s="18"/>
      <c r="Z954" s="18"/>
      <c r="AA954" s="55"/>
      <c r="AB954" s="18"/>
      <c r="AC954" s="18"/>
      <c r="AD954" s="18"/>
      <c r="AE954" s="18"/>
    </row>
    <row r="955" spans="1:31" ht="12" customHeight="1">
      <c r="A955" s="55"/>
      <c r="B955" s="55"/>
      <c r="C955" s="55"/>
      <c r="D955" s="55"/>
      <c r="E955" s="55"/>
      <c r="F955" s="55"/>
      <c r="G955" s="55"/>
      <c r="H955" s="56"/>
      <c r="I955" s="55"/>
      <c r="J955" s="55"/>
      <c r="K955" s="55"/>
      <c r="L955" s="55"/>
      <c r="M955" s="55"/>
      <c r="N955" s="55"/>
      <c r="O955" s="55"/>
      <c r="P955" s="55"/>
      <c r="Q955" s="18"/>
      <c r="R955" s="18"/>
      <c r="S955" s="55"/>
      <c r="T955" s="55"/>
      <c r="U955" s="18"/>
      <c r="V955" s="18"/>
      <c r="W955" s="18"/>
      <c r="X955" s="18"/>
      <c r="Y955" s="18"/>
      <c r="Z955" s="18"/>
      <c r="AA955" s="55"/>
      <c r="AB955" s="18"/>
      <c r="AC955" s="18"/>
      <c r="AD955" s="18"/>
      <c r="AE955" s="18"/>
    </row>
    <row r="956" spans="1:31" ht="12" customHeight="1">
      <c r="A956" s="55"/>
      <c r="B956" s="55"/>
      <c r="C956" s="55"/>
      <c r="D956" s="55"/>
      <c r="E956" s="55"/>
      <c r="F956" s="55"/>
      <c r="G956" s="55"/>
      <c r="H956" s="56"/>
      <c r="I956" s="55"/>
      <c r="J956" s="55"/>
      <c r="K956" s="55"/>
      <c r="L956" s="55"/>
      <c r="M956" s="55"/>
      <c r="N956" s="55"/>
      <c r="O956" s="55"/>
      <c r="P956" s="55"/>
      <c r="Q956" s="18"/>
      <c r="R956" s="18"/>
      <c r="S956" s="55"/>
      <c r="T956" s="55"/>
      <c r="U956" s="18"/>
      <c r="V956" s="18"/>
      <c r="W956" s="18"/>
      <c r="X956" s="18"/>
      <c r="Y956" s="18"/>
      <c r="Z956" s="18"/>
      <c r="AA956" s="55"/>
      <c r="AB956" s="18"/>
      <c r="AC956" s="18"/>
      <c r="AD956" s="18"/>
      <c r="AE956" s="18"/>
    </row>
    <row r="957" spans="1:31" ht="12" customHeight="1">
      <c r="A957" s="55"/>
      <c r="B957" s="55"/>
      <c r="C957" s="55"/>
      <c r="D957" s="55"/>
      <c r="E957" s="55"/>
      <c r="F957" s="55"/>
      <c r="G957" s="55"/>
      <c r="H957" s="56"/>
      <c r="I957" s="55"/>
      <c r="J957" s="55"/>
      <c r="K957" s="55"/>
      <c r="L957" s="55"/>
      <c r="M957" s="55"/>
      <c r="N957" s="55"/>
      <c r="O957" s="55"/>
      <c r="P957" s="55"/>
      <c r="Q957" s="18"/>
      <c r="R957" s="18"/>
      <c r="S957" s="55"/>
      <c r="T957" s="55"/>
      <c r="U957" s="18"/>
      <c r="V957" s="18"/>
      <c r="W957" s="18"/>
      <c r="X957" s="18"/>
      <c r="Y957" s="18"/>
      <c r="Z957" s="18"/>
      <c r="AA957" s="55"/>
      <c r="AB957" s="18"/>
      <c r="AC957" s="18"/>
      <c r="AD957" s="18"/>
      <c r="AE957" s="18"/>
    </row>
    <row r="958" spans="1:31" ht="12" customHeight="1">
      <c r="A958" s="55"/>
      <c r="B958" s="55"/>
      <c r="C958" s="55"/>
      <c r="D958" s="55"/>
      <c r="E958" s="55"/>
      <c r="F958" s="55"/>
      <c r="G958" s="55"/>
      <c r="H958" s="56"/>
      <c r="I958" s="55"/>
      <c r="J958" s="55"/>
      <c r="K958" s="55"/>
      <c r="L958" s="55"/>
      <c r="M958" s="55"/>
      <c r="N958" s="55"/>
      <c r="O958" s="55"/>
      <c r="P958" s="55"/>
      <c r="Q958" s="18"/>
      <c r="R958" s="18"/>
      <c r="S958" s="55"/>
      <c r="T958" s="55"/>
      <c r="U958" s="18"/>
      <c r="V958" s="18"/>
      <c r="W958" s="18"/>
      <c r="X958" s="18"/>
      <c r="Y958" s="18"/>
      <c r="Z958" s="18"/>
      <c r="AA958" s="55"/>
      <c r="AB958" s="18"/>
      <c r="AC958" s="18"/>
      <c r="AD958" s="18"/>
      <c r="AE958" s="18"/>
    </row>
    <row r="959" spans="1:31" ht="12" customHeight="1">
      <c r="A959" s="55"/>
      <c r="B959" s="55"/>
      <c r="C959" s="55"/>
      <c r="D959" s="55"/>
      <c r="E959" s="55"/>
      <c r="F959" s="55"/>
      <c r="G959" s="55"/>
      <c r="H959" s="56"/>
      <c r="I959" s="55"/>
      <c r="J959" s="55"/>
      <c r="K959" s="55"/>
      <c r="L959" s="55"/>
      <c r="M959" s="55"/>
      <c r="N959" s="55"/>
      <c r="O959" s="55"/>
      <c r="P959" s="55"/>
      <c r="Q959" s="18"/>
      <c r="R959" s="18"/>
      <c r="S959" s="55"/>
      <c r="T959" s="55"/>
      <c r="U959" s="18"/>
      <c r="V959" s="18"/>
      <c r="W959" s="18"/>
      <c r="X959" s="18"/>
      <c r="Y959" s="18"/>
      <c r="Z959" s="18"/>
      <c r="AA959" s="55"/>
      <c r="AB959" s="18"/>
      <c r="AC959" s="18"/>
      <c r="AD959" s="18"/>
      <c r="AE959" s="18"/>
    </row>
    <row r="960" spans="1:31" ht="12" customHeight="1">
      <c r="A960" s="55"/>
      <c r="B960" s="55"/>
      <c r="C960" s="55"/>
      <c r="D960" s="55"/>
      <c r="E960" s="55"/>
      <c r="F960" s="55"/>
      <c r="G960" s="55"/>
      <c r="H960" s="56"/>
      <c r="I960" s="55"/>
      <c r="J960" s="55"/>
      <c r="K960" s="55"/>
      <c r="L960" s="55"/>
      <c r="M960" s="55"/>
      <c r="N960" s="55"/>
      <c r="O960" s="55"/>
      <c r="P960" s="55"/>
      <c r="Q960" s="18"/>
      <c r="R960" s="18"/>
      <c r="S960" s="55"/>
      <c r="T960" s="55"/>
      <c r="U960" s="18"/>
      <c r="V960" s="18"/>
      <c r="W960" s="18"/>
      <c r="X960" s="18"/>
      <c r="Y960" s="18"/>
      <c r="Z960" s="18"/>
      <c r="AA960" s="55"/>
      <c r="AB960" s="18"/>
      <c r="AC960" s="18"/>
      <c r="AD960" s="18"/>
      <c r="AE960" s="18"/>
    </row>
    <row r="961" spans="1:31" ht="12" customHeight="1">
      <c r="A961" s="55"/>
      <c r="B961" s="55"/>
      <c r="C961" s="55"/>
      <c r="D961" s="55"/>
      <c r="E961" s="55"/>
      <c r="F961" s="55"/>
      <c r="G961" s="55"/>
      <c r="H961" s="56"/>
      <c r="I961" s="55"/>
      <c r="J961" s="55"/>
      <c r="K961" s="55"/>
      <c r="L961" s="55"/>
      <c r="M961" s="55"/>
      <c r="N961" s="55"/>
      <c r="O961" s="55"/>
      <c r="P961" s="55"/>
      <c r="Q961" s="18"/>
      <c r="R961" s="18"/>
      <c r="S961" s="55"/>
      <c r="T961" s="55"/>
      <c r="U961" s="18"/>
      <c r="V961" s="18"/>
      <c r="W961" s="18"/>
      <c r="X961" s="18"/>
      <c r="Y961" s="18"/>
      <c r="Z961" s="18"/>
      <c r="AA961" s="55"/>
      <c r="AB961" s="18"/>
      <c r="AC961" s="18"/>
      <c r="AD961" s="18"/>
      <c r="AE961" s="18"/>
    </row>
    <row r="962" spans="1:31" ht="12" customHeight="1">
      <c r="A962" s="55"/>
      <c r="B962" s="55"/>
      <c r="C962" s="55"/>
      <c r="D962" s="55"/>
      <c r="E962" s="55"/>
      <c r="F962" s="55"/>
      <c r="G962" s="55"/>
      <c r="H962" s="56"/>
      <c r="I962" s="55"/>
      <c r="J962" s="55"/>
      <c r="K962" s="55"/>
      <c r="L962" s="55"/>
      <c r="M962" s="55"/>
      <c r="N962" s="55"/>
      <c r="O962" s="55"/>
      <c r="P962" s="55"/>
      <c r="Q962" s="18"/>
      <c r="R962" s="18"/>
      <c r="S962" s="55"/>
      <c r="T962" s="55"/>
      <c r="U962" s="18"/>
      <c r="V962" s="18"/>
      <c r="W962" s="18"/>
      <c r="X962" s="18"/>
      <c r="Y962" s="18"/>
      <c r="Z962" s="18"/>
      <c r="AA962" s="55"/>
      <c r="AB962" s="18"/>
      <c r="AC962" s="18"/>
      <c r="AD962" s="18"/>
      <c r="AE962" s="18"/>
    </row>
    <row r="963" spans="1:31" ht="12" customHeight="1">
      <c r="A963" s="55"/>
      <c r="B963" s="55"/>
      <c r="C963" s="55"/>
      <c r="D963" s="55"/>
      <c r="E963" s="55"/>
      <c r="F963" s="55"/>
      <c r="G963" s="55"/>
      <c r="H963" s="56"/>
      <c r="I963" s="55"/>
      <c r="J963" s="55"/>
      <c r="K963" s="55"/>
      <c r="L963" s="55"/>
      <c r="M963" s="55"/>
      <c r="N963" s="55"/>
      <c r="O963" s="55"/>
      <c r="P963" s="55"/>
      <c r="Q963" s="18"/>
      <c r="R963" s="18"/>
      <c r="S963" s="55"/>
      <c r="T963" s="55"/>
      <c r="U963" s="18"/>
      <c r="V963" s="18"/>
      <c r="W963" s="18"/>
      <c r="X963" s="18"/>
      <c r="Y963" s="18"/>
      <c r="Z963" s="18"/>
      <c r="AA963" s="55"/>
      <c r="AB963" s="18"/>
      <c r="AC963" s="18"/>
      <c r="AD963" s="18"/>
      <c r="AE963" s="18"/>
    </row>
    <row r="964" spans="1:31" ht="12" customHeight="1">
      <c r="A964" s="55"/>
      <c r="B964" s="55"/>
      <c r="C964" s="55"/>
      <c r="D964" s="55"/>
      <c r="E964" s="55"/>
      <c r="F964" s="55"/>
      <c r="G964" s="55"/>
      <c r="H964" s="56"/>
      <c r="I964" s="55"/>
      <c r="J964" s="55"/>
      <c r="K964" s="55"/>
      <c r="L964" s="55"/>
      <c r="M964" s="55"/>
      <c r="N964" s="55"/>
      <c r="O964" s="55"/>
      <c r="P964" s="55"/>
      <c r="Q964" s="18"/>
      <c r="R964" s="18"/>
      <c r="S964" s="55"/>
      <c r="T964" s="55"/>
      <c r="U964" s="18"/>
      <c r="V964" s="18"/>
      <c r="W964" s="18"/>
      <c r="X964" s="18"/>
      <c r="Y964" s="18"/>
      <c r="Z964" s="18"/>
      <c r="AA964" s="55"/>
      <c r="AB964" s="18"/>
      <c r="AC964" s="18"/>
      <c r="AD964" s="18"/>
      <c r="AE964" s="18"/>
    </row>
    <row r="965" spans="1:31" ht="12" customHeight="1">
      <c r="A965" s="55"/>
      <c r="B965" s="55"/>
      <c r="C965" s="55"/>
      <c r="D965" s="55"/>
      <c r="E965" s="55"/>
      <c r="F965" s="55"/>
      <c r="G965" s="55"/>
      <c r="H965" s="56"/>
      <c r="I965" s="55"/>
      <c r="J965" s="55"/>
      <c r="K965" s="55"/>
      <c r="L965" s="55"/>
      <c r="M965" s="55"/>
      <c r="N965" s="55"/>
      <c r="O965" s="55"/>
      <c r="P965" s="55"/>
      <c r="Q965" s="18"/>
      <c r="R965" s="18"/>
      <c r="S965" s="55"/>
      <c r="T965" s="55"/>
      <c r="U965" s="18"/>
      <c r="V965" s="18"/>
      <c r="W965" s="18"/>
      <c r="X965" s="18"/>
      <c r="Y965" s="18"/>
      <c r="Z965" s="18"/>
      <c r="AA965" s="55"/>
      <c r="AB965" s="18"/>
      <c r="AC965" s="18"/>
      <c r="AD965" s="18"/>
      <c r="AE965" s="18"/>
    </row>
    <row r="966" spans="1:31" ht="12" customHeight="1">
      <c r="A966" s="55"/>
      <c r="B966" s="55"/>
      <c r="C966" s="55"/>
      <c r="D966" s="55"/>
      <c r="E966" s="55"/>
      <c r="F966" s="55"/>
      <c r="G966" s="55"/>
      <c r="H966" s="56"/>
      <c r="I966" s="55"/>
      <c r="J966" s="55"/>
      <c r="K966" s="55"/>
      <c r="L966" s="55"/>
      <c r="M966" s="55"/>
      <c r="N966" s="55"/>
      <c r="O966" s="55"/>
      <c r="P966" s="55"/>
      <c r="Q966" s="18"/>
      <c r="R966" s="18"/>
      <c r="S966" s="55"/>
      <c r="T966" s="55"/>
      <c r="U966" s="18"/>
      <c r="V966" s="18"/>
      <c r="W966" s="18"/>
      <c r="X966" s="18"/>
      <c r="Y966" s="18"/>
      <c r="Z966" s="18"/>
      <c r="AA966" s="55"/>
      <c r="AB966" s="18"/>
      <c r="AC966" s="18"/>
      <c r="AD966" s="18"/>
      <c r="AE966" s="18"/>
    </row>
    <row r="967" spans="1:31" ht="12" customHeight="1">
      <c r="A967" s="55"/>
      <c r="B967" s="55"/>
      <c r="C967" s="55"/>
      <c r="D967" s="55"/>
      <c r="E967" s="55"/>
      <c r="F967" s="55"/>
      <c r="G967" s="55"/>
      <c r="H967" s="56"/>
      <c r="I967" s="55"/>
      <c r="J967" s="55"/>
      <c r="K967" s="55"/>
      <c r="L967" s="55"/>
      <c r="M967" s="55"/>
      <c r="N967" s="55"/>
      <c r="O967" s="55"/>
      <c r="P967" s="55"/>
      <c r="Q967" s="18"/>
      <c r="R967" s="18"/>
      <c r="S967" s="55"/>
      <c r="T967" s="55"/>
      <c r="U967" s="18"/>
      <c r="V967" s="18"/>
      <c r="W967" s="18"/>
      <c r="X967" s="18"/>
      <c r="Y967" s="18"/>
      <c r="Z967" s="18"/>
      <c r="AA967" s="55"/>
      <c r="AB967" s="18"/>
      <c r="AC967" s="18"/>
      <c r="AD967" s="18"/>
      <c r="AE967" s="18"/>
    </row>
    <row r="968" spans="1:31" ht="12" customHeight="1">
      <c r="A968" s="55"/>
      <c r="B968" s="55"/>
      <c r="C968" s="55"/>
      <c r="D968" s="55"/>
      <c r="E968" s="55"/>
      <c r="F968" s="55"/>
      <c r="G968" s="55"/>
      <c r="H968" s="56"/>
      <c r="I968" s="55"/>
      <c r="J968" s="55"/>
      <c r="K968" s="55"/>
      <c r="L968" s="55"/>
      <c r="M968" s="55"/>
      <c r="N968" s="55"/>
      <c r="O968" s="55"/>
      <c r="P968" s="55"/>
      <c r="Q968" s="18"/>
      <c r="R968" s="18"/>
      <c r="S968" s="55"/>
      <c r="T968" s="55"/>
      <c r="U968" s="18"/>
      <c r="V968" s="18"/>
      <c r="W968" s="18"/>
      <c r="X968" s="18"/>
      <c r="Y968" s="18"/>
      <c r="Z968" s="18"/>
      <c r="AA968" s="55"/>
      <c r="AB968" s="18"/>
      <c r="AC968" s="18"/>
      <c r="AD968" s="18"/>
      <c r="AE968" s="18"/>
    </row>
    <row r="969" spans="1:31" ht="12" customHeight="1">
      <c r="A969" s="55"/>
      <c r="B969" s="55"/>
      <c r="C969" s="55"/>
      <c r="D969" s="55"/>
      <c r="E969" s="55"/>
      <c r="F969" s="55"/>
      <c r="G969" s="55"/>
      <c r="H969" s="56"/>
      <c r="I969" s="55"/>
      <c r="J969" s="55"/>
      <c r="K969" s="55"/>
      <c r="L969" s="55"/>
      <c r="M969" s="55"/>
      <c r="N969" s="55"/>
      <c r="O969" s="55"/>
      <c r="P969" s="55"/>
      <c r="Q969" s="18"/>
      <c r="R969" s="18"/>
      <c r="S969" s="55"/>
      <c r="T969" s="55"/>
      <c r="U969" s="18"/>
      <c r="V969" s="18"/>
      <c r="W969" s="18"/>
      <c r="X969" s="18"/>
      <c r="Y969" s="18"/>
      <c r="Z969" s="18"/>
      <c r="AA969" s="55"/>
      <c r="AB969" s="18"/>
      <c r="AC969" s="18"/>
      <c r="AD969" s="18"/>
      <c r="AE969" s="18"/>
    </row>
    <row r="970" spans="1:31" ht="12" customHeight="1">
      <c r="A970" s="55"/>
      <c r="B970" s="55"/>
      <c r="C970" s="55"/>
      <c r="D970" s="55"/>
      <c r="E970" s="55"/>
      <c r="F970" s="55"/>
      <c r="G970" s="55"/>
      <c r="H970" s="56"/>
      <c r="I970" s="55"/>
      <c r="J970" s="55"/>
      <c r="K970" s="55"/>
      <c r="L970" s="55"/>
      <c r="M970" s="55"/>
      <c r="N970" s="55"/>
      <c r="O970" s="55"/>
      <c r="P970" s="55"/>
      <c r="Q970" s="18"/>
      <c r="R970" s="18"/>
      <c r="S970" s="55"/>
      <c r="T970" s="55"/>
      <c r="U970" s="18"/>
      <c r="V970" s="18"/>
      <c r="W970" s="18"/>
      <c r="X970" s="18"/>
      <c r="Y970" s="18"/>
      <c r="Z970" s="18"/>
      <c r="AA970" s="55"/>
      <c r="AB970" s="18"/>
      <c r="AC970" s="18"/>
      <c r="AD970" s="18"/>
      <c r="AE970" s="18"/>
    </row>
    <row r="971" spans="1:31" ht="12" customHeight="1">
      <c r="A971" s="55"/>
      <c r="B971" s="55"/>
      <c r="C971" s="55"/>
      <c r="D971" s="55"/>
      <c r="E971" s="55"/>
      <c r="F971" s="55"/>
      <c r="G971" s="55"/>
      <c r="H971" s="56"/>
      <c r="I971" s="55"/>
      <c r="J971" s="55"/>
      <c r="K971" s="55"/>
      <c r="L971" s="55"/>
      <c r="M971" s="55"/>
      <c r="N971" s="55"/>
      <c r="O971" s="55"/>
      <c r="P971" s="55"/>
      <c r="Q971" s="18"/>
      <c r="R971" s="18"/>
      <c r="S971" s="55"/>
      <c r="T971" s="55"/>
      <c r="U971" s="18"/>
      <c r="V971" s="18"/>
      <c r="W971" s="18"/>
      <c r="X971" s="18"/>
      <c r="Y971" s="18"/>
      <c r="Z971" s="18"/>
      <c r="AA971" s="55"/>
      <c r="AB971" s="18"/>
      <c r="AC971" s="18"/>
      <c r="AD971" s="18"/>
      <c r="AE971" s="18"/>
    </row>
    <row r="972" spans="1:31" ht="12" customHeight="1">
      <c r="A972" s="55"/>
      <c r="B972" s="55"/>
      <c r="C972" s="55"/>
      <c r="D972" s="55"/>
      <c r="E972" s="55"/>
      <c r="F972" s="55"/>
      <c r="G972" s="55"/>
      <c r="H972" s="56"/>
      <c r="I972" s="55"/>
      <c r="J972" s="55"/>
      <c r="K972" s="55"/>
      <c r="L972" s="55"/>
      <c r="M972" s="55"/>
      <c r="N972" s="55"/>
      <c r="O972" s="55"/>
      <c r="P972" s="55"/>
      <c r="Q972" s="18"/>
      <c r="R972" s="18"/>
      <c r="S972" s="55"/>
      <c r="T972" s="55"/>
      <c r="U972" s="18"/>
      <c r="V972" s="18"/>
      <c r="W972" s="18"/>
      <c r="X972" s="18"/>
      <c r="Y972" s="18"/>
      <c r="Z972" s="18"/>
      <c r="AA972" s="55"/>
      <c r="AB972" s="18"/>
      <c r="AC972" s="18"/>
      <c r="AD972" s="18"/>
      <c r="AE972" s="18"/>
    </row>
    <row r="973" spans="1:31" ht="12" customHeight="1">
      <c r="A973" s="55"/>
      <c r="B973" s="55"/>
      <c r="C973" s="55"/>
      <c r="D973" s="55"/>
      <c r="E973" s="55"/>
      <c r="F973" s="55"/>
      <c r="G973" s="55"/>
      <c r="H973" s="56"/>
      <c r="I973" s="55"/>
      <c r="J973" s="55"/>
      <c r="K973" s="55"/>
      <c r="L973" s="55"/>
      <c r="M973" s="55"/>
      <c r="N973" s="55"/>
      <c r="O973" s="55"/>
      <c r="P973" s="55"/>
      <c r="Q973" s="18"/>
      <c r="R973" s="18"/>
      <c r="S973" s="55"/>
      <c r="T973" s="55"/>
      <c r="U973" s="18"/>
      <c r="V973" s="18"/>
      <c r="W973" s="18"/>
      <c r="X973" s="18"/>
      <c r="Y973" s="18"/>
      <c r="Z973" s="18"/>
      <c r="AA973" s="55"/>
      <c r="AB973" s="18"/>
      <c r="AC973" s="18"/>
      <c r="AD973" s="18"/>
      <c r="AE973" s="18"/>
    </row>
    <row r="974" spans="1:31" ht="12" customHeight="1">
      <c r="A974" s="55"/>
      <c r="B974" s="55"/>
      <c r="C974" s="55"/>
      <c r="D974" s="55"/>
      <c r="E974" s="55"/>
      <c r="F974" s="55"/>
      <c r="G974" s="55"/>
      <c r="H974" s="56"/>
      <c r="I974" s="55"/>
      <c r="J974" s="55"/>
      <c r="K974" s="55"/>
      <c r="L974" s="55"/>
      <c r="M974" s="55"/>
      <c r="N974" s="55"/>
      <c r="O974" s="55"/>
      <c r="P974" s="55"/>
      <c r="Q974" s="18"/>
      <c r="R974" s="18"/>
      <c r="S974" s="55"/>
      <c r="T974" s="55"/>
      <c r="U974" s="18"/>
      <c r="V974" s="18"/>
      <c r="W974" s="18"/>
      <c r="X974" s="18"/>
      <c r="Y974" s="18"/>
      <c r="Z974" s="18"/>
      <c r="AA974" s="55"/>
      <c r="AB974" s="18"/>
      <c r="AC974" s="18"/>
      <c r="AD974" s="18"/>
      <c r="AE974" s="18"/>
    </row>
    <row r="975" spans="1:31" ht="12" customHeight="1">
      <c r="A975" s="55"/>
      <c r="B975" s="55"/>
      <c r="C975" s="55"/>
      <c r="D975" s="55"/>
      <c r="E975" s="55"/>
      <c r="F975" s="55"/>
      <c r="G975" s="55"/>
      <c r="H975" s="56"/>
      <c r="I975" s="55"/>
      <c r="J975" s="55"/>
      <c r="K975" s="55"/>
      <c r="L975" s="55"/>
      <c r="M975" s="55"/>
      <c r="N975" s="55"/>
      <c r="O975" s="55"/>
      <c r="P975" s="55"/>
      <c r="Q975" s="18"/>
      <c r="R975" s="18"/>
      <c r="S975" s="55"/>
      <c r="T975" s="55"/>
      <c r="U975" s="18"/>
      <c r="V975" s="18"/>
      <c r="W975" s="18"/>
      <c r="X975" s="18"/>
      <c r="Y975" s="18"/>
      <c r="Z975" s="18"/>
      <c r="AA975" s="55"/>
      <c r="AB975" s="18"/>
      <c r="AC975" s="18"/>
      <c r="AD975" s="18"/>
      <c r="AE975" s="18"/>
    </row>
    <row r="976" spans="1:31" ht="12" customHeight="1">
      <c r="A976" s="55"/>
      <c r="B976" s="55"/>
      <c r="C976" s="55"/>
      <c r="D976" s="55"/>
      <c r="E976" s="55"/>
      <c r="F976" s="55"/>
      <c r="G976" s="55"/>
      <c r="H976" s="56"/>
      <c r="I976" s="55"/>
      <c r="J976" s="55"/>
      <c r="K976" s="55"/>
      <c r="L976" s="55"/>
      <c r="M976" s="55"/>
      <c r="N976" s="55"/>
      <c r="O976" s="55"/>
      <c r="P976" s="55"/>
      <c r="Q976" s="18"/>
      <c r="R976" s="18"/>
      <c r="S976" s="55"/>
      <c r="T976" s="55"/>
      <c r="U976" s="18"/>
      <c r="V976" s="18"/>
      <c r="W976" s="18"/>
      <c r="X976" s="18"/>
      <c r="Y976" s="18"/>
      <c r="Z976" s="18"/>
      <c r="AA976" s="55"/>
      <c r="AB976" s="18"/>
      <c r="AC976" s="18"/>
      <c r="AD976" s="18"/>
      <c r="AE976" s="18"/>
    </row>
    <row r="977" spans="1:31" ht="12" customHeight="1">
      <c r="A977" s="55"/>
      <c r="B977" s="55"/>
      <c r="C977" s="55"/>
      <c r="D977" s="55"/>
      <c r="E977" s="55"/>
      <c r="F977" s="55"/>
      <c r="G977" s="55"/>
      <c r="H977" s="56"/>
      <c r="I977" s="55"/>
      <c r="J977" s="55"/>
      <c r="K977" s="55"/>
      <c r="L977" s="55"/>
      <c r="M977" s="55"/>
      <c r="N977" s="55"/>
      <c r="O977" s="55"/>
      <c r="P977" s="55"/>
      <c r="Q977" s="18"/>
      <c r="R977" s="18"/>
      <c r="S977" s="55"/>
      <c r="T977" s="55"/>
      <c r="U977" s="18"/>
      <c r="V977" s="18"/>
      <c r="W977" s="18"/>
      <c r="X977" s="18"/>
      <c r="Y977" s="18"/>
      <c r="Z977" s="18"/>
      <c r="AA977" s="55"/>
      <c r="AB977" s="18"/>
      <c r="AC977" s="18"/>
      <c r="AD977" s="18"/>
      <c r="AE977" s="18"/>
    </row>
    <row r="978" spans="1:31" ht="12" customHeight="1">
      <c r="A978" s="55"/>
      <c r="B978" s="55"/>
      <c r="C978" s="55"/>
      <c r="D978" s="55"/>
      <c r="E978" s="55"/>
      <c r="F978" s="55"/>
      <c r="G978" s="55"/>
      <c r="H978" s="56"/>
      <c r="I978" s="55"/>
      <c r="J978" s="55"/>
      <c r="K978" s="55"/>
      <c r="L978" s="55"/>
      <c r="M978" s="55"/>
      <c r="N978" s="55"/>
      <c r="O978" s="55"/>
      <c r="P978" s="55"/>
      <c r="Q978" s="18"/>
      <c r="R978" s="18"/>
      <c r="S978" s="55"/>
      <c r="T978" s="55"/>
      <c r="U978" s="18"/>
      <c r="V978" s="18"/>
      <c r="W978" s="18"/>
      <c r="X978" s="18"/>
      <c r="Y978" s="18"/>
      <c r="Z978" s="18"/>
      <c r="AA978" s="55"/>
      <c r="AB978" s="18"/>
      <c r="AC978" s="18"/>
      <c r="AD978" s="18"/>
      <c r="AE978" s="18"/>
    </row>
    <row r="979" spans="1:31" ht="12" customHeight="1">
      <c r="A979" s="55"/>
      <c r="B979" s="55"/>
      <c r="C979" s="55"/>
      <c r="D979" s="55"/>
      <c r="E979" s="55"/>
      <c r="F979" s="55"/>
      <c r="G979" s="55"/>
      <c r="H979" s="56"/>
      <c r="I979" s="55"/>
      <c r="J979" s="55"/>
      <c r="K979" s="55"/>
      <c r="L979" s="55"/>
      <c r="M979" s="55"/>
      <c r="N979" s="55"/>
      <c r="O979" s="55"/>
      <c r="P979" s="55"/>
      <c r="Q979" s="18"/>
      <c r="R979" s="18"/>
      <c r="S979" s="55"/>
      <c r="T979" s="55"/>
      <c r="U979" s="18"/>
      <c r="V979" s="18"/>
      <c r="W979" s="18"/>
      <c r="X979" s="18"/>
      <c r="Y979" s="18"/>
      <c r="Z979" s="18"/>
      <c r="AA979" s="55"/>
      <c r="AB979" s="18"/>
      <c r="AC979" s="18"/>
      <c r="AD979" s="18"/>
      <c r="AE979" s="18"/>
    </row>
    <row r="980" spans="1:31" ht="12" customHeight="1">
      <c r="A980" s="55"/>
      <c r="B980" s="55"/>
      <c r="C980" s="55"/>
      <c r="D980" s="55"/>
      <c r="E980" s="55"/>
      <c r="F980" s="55"/>
      <c r="G980" s="55"/>
      <c r="H980" s="56"/>
      <c r="I980" s="55"/>
      <c r="J980" s="55"/>
      <c r="K980" s="55"/>
      <c r="L980" s="55"/>
      <c r="M980" s="55"/>
      <c r="N980" s="55"/>
      <c r="O980" s="55"/>
      <c r="P980" s="55"/>
      <c r="Q980" s="18"/>
      <c r="R980" s="18"/>
      <c r="S980" s="55"/>
      <c r="T980" s="55"/>
      <c r="U980" s="18"/>
      <c r="V980" s="18"/>
      <c r="W980" s="18"/>
      <c r="X980" s="18"/>
      <c r="Y980" s="18"/>
      <c r="Z980" s="18"/>
      <c r="AA980" s="55"/>
      <c r="AB980" s="18"/>
      <c r="AC980" s="18"/>
      <c r="AD980" s="18"/>
      <c r="AE980" s="18"/>
    </row>
    <row r="981" spans="1:31" ht="12" customHeight="1">
      <c r="A981" s="55"/>
      <c r="B981" s="55"/>
      <c r="C981" s="55"/>
      <c r="D981" s="55"/>
      <c r="E981" s="55"/>
      <c r="F981" s="55"/>
      <c r="G981" s="55"/>
      <c r="H981" s="56"/>
      <c r="I981" s="55"/>
      <c r="J981" s="55"/>
      <c r="K981" s="55"/>
      <c r="L981" s="55"/>
      <c r="M981" s="55"/>
      <c r="N981" s="55"/>
      <c r="O981" s="55"/>
      <c r="P981" s="55"/>
      <c r="Q981" s="18"/>
      <c r="R981" s="18"/>
      <c r="S981" s="55"/>
      <c r="T981" s="55"/>
      <c r="U981" s="18"/>
      <c r="V981" s="18"/>
      <c r="W981" s="18"/>
      <c r="X981" s="18"/>
      <c r="Y981" s="18"/>
      <c r="Z981" s="18"/>
      <c r="AA981" s="55"/>
      <c r="AB981" s="18"/>
      <c r="AC981" s="18"/>
      <c r="AD981" s="18"/>
      <c r="AE981" s="18"/>
    </row>
    <row r="982" spans="1:31" ht="12" customHeight="1">
      <c r="A982" s="55"/>
      <c r="B982" s="55"/>
      <c r="C982" s="55"/>
      <c r="D982" s="55"/>
      <c r="E982" s="55"/>
      <c r="F982" s="55"/>
      <c r="G982" s="55"/>
      <c r="H982" s="56"/>
      <c r="I982" s="55"/>
      <c r="J982" s="55"/>
      <c r="K982" s="55"/>
      <c r="L982" s="55"/>
      <c r="M982" s="55"/>
      <c r="N982" s="55"/>
      <c r="O982" s="55"/>
      <c r="P982" s="55"/>
      <c r="Q982" s="18"/>
      <c r="R982" s="18"/>
      <c r="S982" s="55"/>
      <c r="T982" s="55"/>
      <c r="U982" s="18"/>
      <c r="V982" s="18"/>
      <c r="W982" s="18"/>
      <c r="X982" s="18"/>
      <c r="Y982" s="18"/>
      <c r="Z982" s="18"/>
      <c r="AA982" s="55"/>
      <c r="AB982" s="18"/>
      <c r="AC982" s="18"/>
      <c r="AD982" s="18"/>
      <c r="AE982" s="18"/>
    </row>
    <row r="983" spans="1:31" ht="12" customHeight="1">
      <c r="A983" s="55"/>
      <c r="B983" s="55"/>
      <c r="C983" s="55"/>
      <c r="D983" s="55"/>
      <c r="E983" s="55"/>
      <c r="F983" s="55"/>
      <c r="G983" s="55"/>
      <c r="H983" s="56"/>
      <c r="I983" s="55"/>
      <c r="J983" s="55"/>
      <c r="K983" s="55"/>
      <c r="L983" s="55"/>
      <c r="M983" s="55"/>
      <c r="N983" s="55"/>
      <c r="O983" s="55"/>
      <c r="P983" s="55"/>
      <c r="Q983" s="18"/>
      <c r="R983" s="18"/>
      <c r="S983" s="55"/>
      <c r="T983" s="55"/>
      <c r="U983" s="18"/>
      <c r="V983" s="18"/>
      <c r="W983" s="18"/>
      <c r="X983" s="18"/>
      <c r="Y983" s="18"/>
      <c r="Z983" s="18"/>
      <c r="AA983" s="55"/>
      <c r="AB983" s="18"/>
      <c r="AC983" s="18"/>
      <c r="AD983" s="18"/>
      <c r="AE983" s="18"/>
    </row>
    <row r="984" spans="1:31" ht="12" customHeight="1">
      <c r="A984" s="55"/>
      <c r="B984" s="55"/>
      <c r="C984" s="55"/>
      <c r="D984" s="55"/>
      <c r="E984" s="55"/>
      <c r="F984" s="55"/>
      <c r="G984" s="55"/>
      <c r="H984" s="56"/>
      <c r="I984" s="55"/>
      <c r="J984" s="55"/>
      <c r="K984" s="55"/>
      <c r="L984" s="55"/>
      <c r="M984" s="55"/>
      <c r="N984" s="55"/>
      <c r="O984" s="55"/>
      <c r="P984" s="55"/>
      <c r="Q984" s="18"/>
      <c r="R984" s="18"/>
      <c r="S984" s="55"/>
      <c r="T984" s="55"/>
      <c r="U984" s="18"/>
      <c r="V984" s="18"/>
      <c r="W984" s="18"/>
      <c r="X984" s="18"/>
      <c r="Y984" s="18"/>
      <c r="Z984" s="18"/>
      <c r="AA984" s="55"/>
      <c r="AB984" s="18"/>
      <c r="AC984" s="18"/>
      <c r="AD984" s="18"/>
      <c r="AE984" s="18"/>
    </row>
    <row r="985" spans="1:31" ht="12" customHeight="1">
      <c r="A985" s="55"/>
      <c r="B985" s="55"/>
      <c r="C985" s="55"/>
      <c r="D985" s="55"/>
      <c r="E985" s="55"/>
      <c r="F985" s="55"/>
      <c r="G985" s="55"/>
      <c r="H985" s="56"/>
      <c r="I985" s="55"/>
      <c r="J985" s="55"/>
      <c r="K985" s="55"/>
      <c r="L985" s="55"/>
      <c r="M985" s="55"/>
      <c r="N985" s="55"/>
      <c r="O985" s="55"/>
      <c r="P985" s="55"/>
      <c r="Q985" s="18"/>
      <c r="R985" s="18"/>
      <c r="S985" s="55"/>
      <c r="T985" s="55"/>
      <c r="U985" s="18"/>
      <c r="V985" s="18"/>
      <c r="W985" s="18"/>
      <c r="X985" s="18"/>
      <c r="Y985" s="18"/>
      <c r="Z985" s="18"/>
      <c r="AA985" s="55"/>
      <c r="AB985" s="18"/>
      <c r="AC985" s="18"/>
      <c r="AD985" s="18"/>
      <c r="AE985" s="18"/>
    </row>
    <row r="986" spans="1:31" ht="12" customHeight="1">
      <c r="A986" s="55"/>
      <c r="B986" s="55"/>
      <c r="C986" s="55"/>
      <c r="D986" s="55"/>
      <c r="E986" s="55"/>
      <c r="F986" s="55"/>
      <c r="G986" s="55"/>
      <c r="H986" s="56"/>
      <c r="I986" s="55"/>
      <c r="J986" s="55"/>
      <c r="K986" s="55"/>
      <c r="L986" s="55"/>
      <c r="M986" s="55"/>
      <c r="N986" s="55"/>
      <c r="O986" s="55"/>
      <c r="P986" s="55"/>
      <c r="Q986" s="18"/>
      <c r="R986" s="18"/>
      <c r="S986" s="55"/>
      <c r="T986" s="55"/>
      <c r="U986" s="18"/>
      <c r="V986" s="18"/>
      <c r="W986" s="18"/>
      <c r="X986" s="18"/>
      <c r="Y986" s="18"/>
      <c r="Z986" s="18"/>
      <c r="AA986" s="55"/>
      <c r="AB986" s="18"/>
      <c r="AC986" s="18"/>
      <c r="AD986" s="18"/>
      <c r="AE986" s="18"/>
    </row>
    <row r="987" spans="1:31" ht="12" customHeight="1">
      <c r="A987" s="55"/>
      <c r="B987" s="55"/>
      <c r="C987" s="55"/>
      <c r="D987" s="55"/>
      <c r="E987" s="55"/>
      <c r="F987" s="55"/>
      <c r="G987" s="55"/>
      <c r="H987" s="56"/>
      <c r="I987" s="55"/>
      <c r="J987" s="55"/>
      <c r="K987" s="55"/>
      <c r="L987" s="55"/>
      <c r="M987" s="55"/>
      <c r="N987" s="55"/>
      <c r="O987" s="55"/>
      <c r="P987" s="55"/>
      <c r="Q987" s="18"/>
      <c r="R987" s="18"/>
      <c r="S987" s="55"/>
      <c r="T987" s="55"/>
      <c r="U987" s="18"/>
      <c r="V987" s="18"/>
      <c r="W987" s="18"/>
      <c r="X987" s="18"/>
      <c r="Y987" s="18"/>
      <c r="Z987" s="18"/>
      <c r="AA987" s="55"/>
      <c r="AB987" s="18"/>
      <c r="AC987" s="18"/>
      <c r="AD987" s="18"/>
      <c r="AE987" s="18"/>
    </row>
    <row r="988" spans="1:31" ht="12" customHeight="1">
      <c r="A988" s="55"/>
      <c r="B988" s="55"/>
      <c r="C988" s="55"/>
      <c r="D988" s="55"/>
      <c r="E988" s="55"/>
      <c r="F988" s="55"/>
      <c r="G988" s="55"/>
      <c r="H988" s="56"/>
      <c r="I988" s="55"/>
      <c r="J988" s="55"/>
      <c r="K988" s="55"/>
      <c r="L988" s="55"/>
      <c r="M988" s="55"/>
      <c r="N988" s="55"/>
      <c r="O988" s="55"/>
      <c r="P988" s="55"/>
      <c r="Q988" s="18"/>
      <c r="R988" s="18"/>
      <c r="S988" s="55"/>
      <c r="T988" s="55"/>
      <c r="U988" s="18"/>
      <c r="V988" s="18"/>
      <c r="W988" s="18"/>
      <c r="X988" s="18"/>
      <c r="Y988" s="18"/>
      <c r="Z988" s="18"/>
      <c r="AA988" s="55"/>
      <c r="AB988" s="18"/>
      <c r="AC988" s="18"/>
      <c r="AD988" s="18"/>
      <c r="AE988" s="18"/>
    </row>
    <row r="989" spans="1:31" ht="12" customHeight="1">
      <c r="A989" s="55"/>
      <c r="B989" s="55"/>
      <c r="C989" s="55"/>
      <c r="D989" s="55"/>
      <c r="E989" s="55"/>
      <c r="F989" s="55"/>
      <c r="G989" s="55"/>
      <c r="H989" s="56"/>
      <c r="I989" s="55"/>
      <c r="J989" s="55"/>
      <c r="K989" s="55"/>
      <c r="L989" s="55"/>
      <c r="M989" s="55"/>
      <c r="N989" s="55"/>
      <c r="O989" s="55"/>
      <c r="P989" s="55"/>
      <c r="Q989" s="18"/>
      <c r="R989" s="18"/>
      <c r="S989" s="55"/>
      <c r="T989" s="55"/>
      <c r="U989" s="18"/>
      <c r="V989" s="18"/>
      <c r="W989" s="18"/>
      <c r="X989" s="18"/>
      <c r="Y989" s="18"/>
      <c r="Z989" s="18"/>
      <c r="AA989" s="55"/>
      <c r="AB989" s="18"/>
      <c r="AC989" s="18"/>
      <c r="AD989" s="18"/>
      <c r="AE989" s="18"/>
    </row>
    <row r="990" spans="1:31" ht="12" customHeight="1">
      <c r="A990" s="55"/>
      <c r="B990" s="55"/>
      <c r="C990" s="55"/>
      <c r="D990" s="55"/>
      <c r="E990" s="55"/>
      <c r="F990" s="55"/>
      <c r="G990" s="55"/>
      <c r="H990" s="56"/>
      <c r="I990" s="55"/>
      <c r="J990" s="55"/>
      <c r="K990" s="55"/>
      <c r="L990" s="55"/>
      <c r="M990" s="55"/>
      <c r="N990" s="55"/>
      <c r="O990" s="55"/>
      <c r="P990" s="55"/>
      <c r="Q990" s="18"/>
      <c r="R990" s="18"/>
      <c r="S990" s="55"/>
      <c r="T990" s="55"/>
      <c r="U990" s="18"/>
      <c r="V990" s="18"/>
      <c r="W990" s="18"/>
      <c r="X990" s="18"/>
      <c r="Y990" s="18"/>
      <c r="Z990" s="18"/>
      <c r="AA990" s="55"/>
      <c r="AB990" s="18"/>
      <c r="AC990" s="18"/>
      <c r="AD990" s="18"/>
      <c r="AE990" s="18"/>
    </row>
    <row r="991" spans="1:31" ht="12" customHeight="1">
      <c r="A991" s="55"/>
      <c r="B991" s="55"/>
      <c r="C991" s="55"/>
      <c r="D991" s="55"/>
      <c r="E991" s="55"/>
      <c r="F991" s="55"/>
      <c r="G991" s="55"/>
      <c r="H991" s="56"/>
      <c r="I991" s="55"/>
      <c r="J991" s="55"/>
      <c r="K991" s="55"/>
      <c r="L991" s="55"/>
      <c r="M991" s="55"/>
      <c r="N991" s="55"/>
      <c r="O991" s="55"/>
      <c r="P991" s="55"/>
      <c r="Q991" s="18"/>
      <c r="R991" s="18"/>
      <c r="S991" s="55"/>
      <c r="T991" s="55"/>
      <c r="U991" s="18"/>
      <c r="V991" s="18"/>
      <c r="W991" s="18"/>
      <c r="X991" s="18"/>
      <c r="Y991" s="18"/>
      <c r="Z991" s="18"/>
      <c r="AA991" s="55"/>
      <c r="AB991" s="18"/>
      <c r="AC991" s="18"/>
      <c r="AD991" s="18"/>
      <c r="AE991" s="18"/>
    </row>
    <row r="992" spans="1:31" ht="12" customHeight="1">
      <c r="A992" s="55"/>
      <c r="B992" s="55"/>
      <c r="C992" s="55"/>
      <c r="D992" s="55"/>
      <c r="E992" s="55"/>
      <c r="F992" s="55"/>
      <c r="G992" s="55"/>
      <c r="H992" s="56"/>
      <c r="I992" s="55"/>
      <c r="J992" s="55"/>
      <c r="K992" s="55"/>
      <c r="L992" s="55"/>
      <c r="M992" s="55"/>
      <c r="N992" s="55"/>
      <c r="O992" s="55"/>
      <c r="P992" s="55"/>
      <c r="Q992" s="18"/>
      <c r="R992" s="18"/>
      <c r="S992" s="55"/>
      <c r="T992" s="55"/>
      <c r="U992" s="18"/>
      <c r="V992" s="18"/>
      <c r="W992" s="18"/>
      <c r="X992" s="18"/>
      <c r="Y992" s="18"/>
      <c r="Z992" s="18"/>
      <c r="AA992" s="55"/>
      <c r="AB992" s="18"/>
      <c r="AC992" s="18"/>
      <c r="AD992" s="18"/>
      <c r="AE992" s="18"/>
    </row>
    <row r="993" spans="1:31" ht="12" customHeight="1">
      <c r="A993" s="55"/>
      <c r="B993" s="55"/>
      <c r="C993" s="55"/>
      <c r="D993" s="55"/>
      <c r="E993" s="55"/>
      <c r="F993" s="55"/>
      <c r="G993" s="55"/>
      <c r="H993" s="56"/>
      <c r="I993" s="55"/>
      <c r="J993" s="55"/>
      <c r="K993" s="55"/>
      <c r="L993" s="55"/>
      <c r="M993" s="55"/>
      <c r="N993" s="55"/>
      <c r="O993" s="55"/>
      <c r="P993" s="55"/>
      <c r="Q993" s="18"/>
      <c r="R993" s="18"/>
      <c r="S993" s="55"/>
      <c r="T993" s="55"/>
      <c r="U993" s="18"/>
      <c r="V993" s="18"/>
      <c r="W993" s="18"/>
      <c r="X993" s="18"/>
      <c r="Y993" s="18"/>
      <c r="Z993" s="18"/>
      <c r="AA993" s="55"/>
      <c r="AB993" s="18"/>
      <c r="AC993" s="18"/>
      <c r="AD993" s="18"/>
      <c r="AE993" s="18"/>
    </row>
    <row r="994" spans="1:31" ht="12" customHeight="1">
      <c r="A994" s="55"/>
      <c r="B994" s="55"/>
      <c r="C994" s="55"/>
      <c r="D994" s="55"/>
      <c r="E994" s="55"/>
      <c r="F994" s="55"/>
      <c r="G994" s="55"/>
      <c r="H994" s="56"/>
      <c r="I994" s="55"/>
      <c r="J994" s="55"/>
      <c r="K994" s="55"/>
      <c r="L994" s="55"/>
      <c r="M994" s="55"/>
      <c r="N994" s="55"/>
      <c r="O994" s="55"/>
      <c r="P994" s="55"/>
      <c r="Q994" s="18"/>
      <c r="R994" s="18"/>
      <c r="S994" s="55"/>
      <c r="T994" s="55"/>
      <c r="U994" s="18"/>
      <c r="V994" s="18"/>
      <c r="W994" s="18"/>
      <c r="X994" s="18"/>
      <c r="Y994" s="18"/>
      <c r="Z994" s="18"/>
      <c r="AA994" s="55"/>
      <c r="AB994" s="18"/>
      <c r="AC994" s="18"/>
      <c r="AD994" s="18"/>
      <c r="AE994" s="18"/>
    </row>
    <row r="995" spans="1:31" ht="12" customHeight="1">
      <c r="A995" s="55"/>
      <c r="B995" s="55"/>
      <c r="C995" s="55"/>
      <c r="D995" s="55"/>
      <c r="E995" s="55"/>
      <c r="F995" s="55"/>
      <c r="G995" s="55"/>
      <c r="H995" s="56"/>
      <c r="I995" s="55"/>
      <c r="J995" s="55"/>
      <c r="K995" s="55"/>
      <c r="L995" s="55"/>
      <c r="M995" s="55"/>
      <c r="N995" s="55"/>
      <c r="O995" s="55"/>
      <c r="P995" s="55"/>
      <c r="Q995" s="18"/>
      <c r="R995" s="18"/>
      <c r="S995" s="55"/>
      <c r="T995" s="55"/>
      <c r="U995" s="18"/>
      <c r="V995" s="18"/>
      <c r="W995" s="18"/>
      <c r="X995" s="18"/>
      <c r="Y995" s="18"/>
      <c r="Z995" s="18"/>
      <c r="AA995" s="55"/>
      <c r="AB995" s="18"/>
      <c r="AC995" s="18"/>
      <c r="AD995" s="18"/>
      <c r="AE995" s="18"/>
    </row>
    <row r="996" spans="1:31" ht="12" customHeight="1">
      <c r="A996" s="55"/>
      <c r="B996" s="55"/>
      <c r="C996" s="55"/>
      <c r="D996" s="55"/>
      <c r="E996" s="55"/>
      <c r="F996" s="55"/>
      <c r="G996" s="55"/>
      <c r="H996" s="56"/>
      <c r="I996" s="55"/>
      <c r="J996" s="55"/>
      <c r="K996" s="55"/>
      <c r="L996" s="55"/>
      <c r="M996" s="55"/>
      <c r="N996" s="55"/>
      <c r="O996" s="55"/>
      <c r="P996" s="55"/>
      <c r="Q996" s="18"/>
      <c r="R996" s="18"/>
      <c r="S996" s="55"/>
      <c r="T996" s="55"/>
      <c r="U996" s="18"/>
      <c r="V996" s="18"/>
      <c r="W996" s="18"/>
      <c r="X996" s="18"/>
      <c r="Y996" s="18"/>
      <c r="Z996" s="18"/>
      <c r="AA996" s="55"/>
      <c r="AB996" s="18"/>
      <c r="AC996" s="18"/>
      <c r="AD996" s="18"/>
      <c r="AE996" s="18"/>
    </row>
    <row r="997" spans="1:31" ht="12" customHeight="1">
      <c r="A997" s="55"/>
      <c r="B997" s="55"/>
      <c r="C997" s="55"/>
      <c r="D997" s="55"/>
      <c r="E997" s="55"/>
      <c r="F997" s="55"/>
      <c r="G997" s="55"/>
      <c r="H997" s="56"/>
      <c r="I997" s="55"/>
      <c r="J997" s="55"/>
      <c r="K997" s="55"/>
      <c r="L997" s="55"/>
      <c r="M997" s="55"/>
      <c r="N997" s="55"/>
      <c r="O997" s="55"/>
      <c r="P997" s="55"/>
      <c r="Q997" s="18"/>
      <c r="R997" s="18"/>
      <c r="S997" s="55"/>
      <c r="T997" s="55"/>
      <c r="U997" s="18"/>
      <c r="V997" s="18"/>
      <c r="W997" s="18"/>
      <c r="X997" s="18"/>
      <c r="Y997" s="18"/>
      <c r="Z997" s="18"/>
      <c r="AA997" s="55"/>
      <c r="AB997" s="18"/>
      <c r="AC997" s="18"/>
      <c r="AD997" s="18"/>
      <c r="AE997" s="18"/>
    </row>
    <row r="998" spans="1:31" ht="12" customHeight="1">
      <c r="A998" s="55"/>
      <c r="B998" s="55"/>
      <c r="C998" s="55"/>
      <c r="D998" s="55"/>
      <c r="E998" s="55"/>
      <c r="F998" s="55"/>
      <c r="G998" s="55"/>
      <c r="H998" s="56"/>
      <c r="I998" s="55"/>
      <c r="J998" s="55"/>
      <c r="K998" s="55"/>
      <c r="L998" s="55"/>
      <c r="M998" s="55"/>
      <c r="N998" s="55"/>
      <c r="O998" s="55"/>
      <c r="P998" s="55"/>
      <c r="Q998" s="18"/>
      <c r="R998" s="18"/>
      <c r="S998" s="55"/>
      <c r="T998" s="55"/>
      <c r="U998" s="18"/>
      <c r="V998" s="18"/>
      <c r="W998" s="18"/>
      <c r="X998" s="18"/>
      <c r="Y998" s="18"/>
      <c r="Z998" s="18"/>
      <c r="AA998" s="55"/>
      <c r="AB998" s="18"/>
      <c r="AC998" s="18"/>
      <c r="AD998" s="18"/>
      <c r="AE998" s="18"/>
    </row>
    <row r="999" spans="1:31" ht="12" customHeight="1">
      <c r="A999" s="55"/>
      <c r="B999" s="55"/>
      <c r="C999" s="55"/>
      <c r="D999" s="55"/>
      <c r="E999" s="55"/>
      <c r="F999" s="55"/>
      <c r="G999" s="55"/>
      <c r="H999" s="56"/>
      <c r="I999" s="55"/>
      <c r="J999" s="55"/>
      <c r="K999" s="55"/>
      <c r="L999" s="55"/>
      <c r="M999" s="55"/>
      <c r="N999" s="55"/>
      <c r="O999" s="55"/>
      <c r="P999" s="55"/>
      <c r="Q999" s="18"/>
      <c r="R999" s="18"/>
      <c r="S999" s="55"/>
      <c r="T999" s="55"/>
      <c r="U999" s="18"/>
      <c r="V999" s="18"/>
      <c r="W999" s="18"/>
      <c r="X999" s="18"/>
      <c r="Y999" s="18"/>
      <c r="Z999" s="18"/>
      <c r="AA999" s="55"/>
      <c r="AB999" s="18"/>
      <c r="AC999" s="18"/>
      <c r="AD999" s="18"/>
      <c r="AE999" s="18"/>
    </row>
    <row r="1000" spans="1:31" ht="12" customHeight="1">
      <c r="A1000" s="55"/>
      <c r="B1000" s="55"/>
      <c r="C1000" s="55"/>
      <c r="D1000" s="55"/>
      <c r="E1000" s="55"/>
      <c r="F1000" s="55"/>
      <c r="G1000" s="55"/>
      <c r="H1000" s="56"/>
      <c r="I1000" s="55"/>
      <c r="J1000" s="55"/>
      <c r="K1000" s="55"/>
      <c r="L1000" s="55"/>
      <c r="M1000" s="55"/>
      <c r="N1000" s="55"/>
      <c r="O1000" s="55"/>
      <c r="P1000" s="55"/>
      <c r="Q1000" s="18"/>
      <c r="R1000" s="18"/>
      <c r="S1000" s="55"/>
      <c r="T1000" s="55"/>
      <c r="U1000" s="18"/>
      <c r="V1000" s="18"/>
      <c r="W1000" s="18"/>
      <c r="X1000" s="18"/>
      <c r="Y1000" s="18"/>
      <c r="Z1000" s="18"/>
      <c r="AA1000" s="55"/>
      <c r="AB1000" s="18"/>
      <c r="AC1000" s="18"/>
      <c r="AD1000" s="18"/>
      <c r="AE1000" s="18"/>
    </row>
  </sheetData>
  <dataConsolidate/>
  <phoneticPr fontId="5" type="noConversion"/>
  <conditionalFormatting sqref="A1:B7 A9:B65536 B8 E1:E7 E9:E65536 D8">
    <cfRule type="duplicateValues" dxfId="56" priority="85"/>
  </conditionalFormatting>
  <dataValidations count="2">
    <dataValidation type="list" allowBlank="1" showInputMessage="1" sqref="F2:F6">
      <formula1>schoolList</formula1>
    </dataValidation>
    <dataValidation type="list" allowBlank="1" showInputMessage="1" showErrorMessage="1" sqref="F9:F2000 F7 E8">
      <formula1>schoolList</formula1>
    </dataValidation>
  </dataValidations>
  <pageMargins left="0.55118110236220474" right="0.35433070866141736" top="0.59055118110236227" bottom="0.59055118110236227" header="0" footer="0"/>
  <pageSetup paperSize="9" scale="34" orientation="landscape" r:id="rId1"/>
  <drawing r:id="rId2"/>
  <legacyDrawing r:id="rId3"/>
  <controls>
    <mc:AlternateContent xmlns:mc="http://schemas.openxmlformats.org/markup-compatibility/2006">
      <mc:Choice Requires="x14">
        <control shapeId="2056" r:id="rId4" name="TextBox1">
          <controlPr defaultSize="0" autoLine="0" r:id="rId5">
            <anchor moveWithCells="1" sizeWithCells="1">
              <from>
                <xdr:col>5</xdr:col>
                <xdr:colOff>121920</xdr:colOff>
                <xdr:row>0</xdr:row>
                <xdr:rowOff>1143000</xdr:rowOff>
              </from>
              <to>
                <xdr:col>5</xdr:col>
                <xdr:colOff>1059180</xdr:colOff>
                <xdr:row>0</xdr:row>
                <xdr:rowOff>1363980</xdr:rowOff>
              </to>
            </anchor>
          </controlPr>
        </control>
      </mc:Choice>
      <mc:Fallback>
        <control shapeId="2056" r:id="rId4" name="TextBox1"/>
      </mc:Fallback>
    </mc:AlternateContent>
    <mc:AlternateContent xmlns:mc="http://schemas.openxmlformats.org/markup-compatibility/2006">
      <mc:Choice Requires="x14">
        <control shapeId="2049" r:id="rId6" name="CheckButton">
          <controlPr defaultSize="0" autoLine="0" autoPict="0" r:id="rId7">
            <anchor moveWithCells="1">
              <from>
                <xdr:col>0</xdr:col>
                <xdr:colOff>99060</xdr:colOff>
                <xdr:row>0</xdr:row>
                <xdr:rowOff>68580</xdr:rowOff>
              </from>
              <to>
                <xdr:col>0</xdr:col>
                <xdr:colOff>609600</xdr:colOff>
                <xdr:row>0</xdr:row>
                <xdr:rowOff>304800</xdr:rowOff>
              </to>
            </anchor>
          </controlPr>
        </control>
      </mc:Choice>
      <mc:Fallback>
        <control shapeId="2049" r:id="rId6" name="CheckButton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2">
    <tabColor rgb="FF92CDDC"/>
  </sheetPr>
  <dimension ref="A1:AB1000"/>
  <sheetViews>
    <sheetView topLeftCell="A7" zoomScale="85" zoomScaleNormal="85" workbookViewId="0">
      <selection activeCell="A36" sqref="A36"/>
    </sheetView>
  </sheetViews>
  <sheetFormatPr defaultColWidth="14.44140625" defaultRowHeight="15" customHeight="1"/>
  <cols>
    <col min="1" max="1" width="46.109375" customWidth="1"/>
    <col min="2" max="4" width="56.5546875" customWidth="1"/>
    <col min="5" max="5" width="52" customWidth="1"/>
    <col min="6" max="6" width="29" customWidth="1"/>
    <col min="7" max="28" width="40.5546875" customWidth="1"/>
  </cols>
  <sheetData>
    <row r="1" spans="1:28" ht="16.5" customHeight="1">
      <c r="A1" s="22" t="s">
        <v>58</v>
      </c>
      <c r="B1" s="22" t="s">
        <v>59</v>
      </c>
      <c r="C1" s="22" t="s">
        <v>131</v>
      </c>
      <c r="D1" s="22" t="s">
        <v>128</v>
      </c>
      <c r="E1" s="22" t="s">
        <v>60</v>
      </c>
      <c r="F1" s="22" t="s">
        <v>61</v>
      </c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</row>
    <row r="2" spans="1:28" ht="16.5" customHeight="1">
      <c r="A2" s="23" t="s">
        <v>62</v>
      </c>
      <c r="B2" s="23" t="s">
        <v>63</v>
      </c>
      <c r="C2" s="23" t="s">
        <v>33</v>
      </c>
      <c r="D2" s="23" t="s">
        <v>126</v>
      </c>
      <c r="E2" s="24" t="s">
        <v>64</v>
      </c>
      <c r="F2" s="23" t="s">
        <v>65</v>
      </c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</row>
    <row r="3" spans="1:28" ht="16.5" customHeight="1">
      <c r="A3" s="23" t="s">
        <v>62</v>
      </c>
      <c r="B3" s="23" t="s">
        <v>117</v>
      </c>
      <c r="C3" s="23" t="s">
        <v>124</v>
      </c>
      <c r="D3" s="23" t="s">
        <v>127</v>
      </c>
      <c r="E3" s="24" t="s">
        <v>66</v>
      </c>
      <c r="F3" s="23" t="s">
        <v>67</v>
      </c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</row>
    <row r="4" spans="1:28" ht="16.2">
      <c r="A4" s="27" t="s">
        <v>118</v>
      </c>
      <c r="B4" s="25" t="s">
        <v>68</v>
      </c>
      <c r="C4" s="25" t="s">
        <v>33</v>
      </c>
      <c r="D4" s="27" t="s">
        <v>34</v>
      </c>
      <c r="E4" s="26" t="s">
        <v>69</v>
      </c>
      <c r="F4" s="25" t="s">
        <v>70</v>
      </c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</row>
    <row r="5" spans="1:28" ht="16.5" customHeight="1">
      <c r="A5" s="27" t="s">
        <v>118</v>
      </c>
      <c r="B5" s="25" t="s">
        <v>71</v>
      </c>
      <c r="C5" s="25" t="s">
        <v>33</v>
      </c>
      <c r="D5" s="27" t="s">
        <v>34</v>
      </c>
      <c r="E5" s="26" t="s">
        <v>119</v>
      </c>
      <c r="F5" s="25" t="s">
        <v>35</v>
      </c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</row>
    <row r="6" spans="1:28" ht="33" customHeight="1">
      <c r="A6" s="27" t="s">
        <v>118</v>
      </c>
      <c r="B6" s="27" t="s">
        <v>72</v>
      </c>
      <c r="C6" s="27" t="s">
        <v>40</v>
      </c>
      <c r="D6" s="37" t="s">
        <v>132</v>
      </c>
      <c r="E6" s="28" t="s">
        <v>113</v>
      </c>
      <c r="F6" s="27" t="s">
        <v>73</v>
      </c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</row>
    <row r="7" spans="1:28" ht="16.5" customHeight="1">
      <c r="A7" s="38" t="s">
        <v>74</v>
      </c>
      <c r="B7" s="29" t="s">
        <v>75</v>
      </c>
      <c r="C7" s="29" t="s">
        <v>129</v>
      </c>
      <c r="D7" s="29" t="s">
        <v>133</v>
      </c>
      <c r="E7" s="39" t="s">
        <v>76</v>
      </c>
      <c r="F7" s="29" t="s">
        <v>77</v>
      </c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</row>
    <row r="8" spans="1:28" ht="16.5" customHeight="1">
      <c r="A8" s="38" t="s">
        <v>74</v>
      </c>
      <c r="B8" s="29" t="s">
        <v>78</v>
      </c>
      <c r="C8" s="29" t="s">
        <v>40</v>
      </c>
      <c r="D8" s="29" t="s">
        <v>155</v>
      </c>
      <c r="E8" s="39" t="s">
        <v>76</v>
      </c>
      <c r="F8" s="29" t="s">
        <v>67</v>
      </c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</row>
    <row r="9" spans="1:28" ht="30.75" customHeight="1">
      <c r="A9" s="30" t="s">
        <v>79</v>
      </c>
      <c r="B9" s="30" t="s">
        <v>116</v>
      </c>
      <c r="C9" s="30" t="s">
        <v>130</v>
      </c>
      <c r="D9" s="30" t="s">
        <v>134</v>
      </c>
      <c r="E9" s="30" t="s">
        <v>125</v>
      </c>
      <c r="F9" s="30" t="s">
        <v>80</v>
      </c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</row>
    <row r="10" spans="1:28" ht="16.5" customHeight="1">
      <c r="A10" s="30" t="s">
        <v>79</v>
      </c>
      <c r="B10" s="30" t="s">
        <v>81</v>
      </c>
      <c r="C10" s="30" t="s">
        <v>50</v>
      </c>
      <c r="D10" s="30" t="s">
        <v>51</v>
      </c>
      <c r="E10" s="30" t="s">
        <v>125</v>
      </c>
      <c r="F10" s="30" t="s">
        <v>115</v>
      </c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</row>
    <row r="11" spans="1:28" ht="16.5" customHeight="1">
      <c r="A11" s="30" t="s">
        <v>79</v>
      </c>
      <c r="B11" s="30" t="s">
        <v>82</v>
      </c>
      <c r="C11" s="30" t="s">
        <v>40</v>
      </c>
      <c r="D11" s="30" t="s">
        <v>135</v>
      </c>
      <c r="E11" s="30" t="s">
        <v>125</v>
      </c>
      <c r="F11" s="30" t="s">
        <v>83</v>
      </c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</row>
    <row r="12" spans="1:28" ht="16.5" customHeight="1">
      <c r="A12" s="30" t="s">
        <v>79</v>
      </c>
      <c r="B12" s="30" t="s">
        <v>84</v>
      </c>
      <c r="C12" s="30" t="s">
        <v>40</v>
      </c>
      <c r="D12" s="30" t="s">
        <v>156</v>
      </c>
      <c r="E12" s="30" t="s">
        <v>125</v>
      </c>
      <c r="F12" s="30" t="s">
        <v>85</v>
      </c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</row>
    <row r="13" spans="1:28" ht="16.5" customHeight="1">
      <c r="A13" s="30" t="s">
        <v>79</v>
      </c>
      <c r="B13" s="30" t="s">
        <v>86</v>
      </c>
      <c r="C13" s="30" t="s">
        <v>40</v>
      </c>
      <c r="D13" s="30" t="s">
        <v>136</v>
      </c>
      <c r="E13" s="30" t="s">
        <v>125</v>
      </c>
      <c r="F13" s="30" t="s">
        <v>87</v>
      </c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</row>
    <row r="14" spans="1:28" ht="16.5" customHeight="1">
      <c r="A14" s="30" t="s">
        <v>79</v>
      </c>
      <c r="B14" s="30" t="s">
        <v>88</v>
      </c>
      <c r="C14" s="30" t="s">
        <v>40</v>
      </c>
      <c r="D14" s="30" t="s">
        <v>41</v>
      </c>
      <c r="E14" s="30" t="s">
        <v>125</v>
      </c>
      <c r="F14" s="30" t="s">
        <v>87</v>
      </c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</row>
    <row r="15" spans="1:28" ht="16.5" customHeight="1">
      <c r="A15" s="30" t="s">
        <v>79</v>
      </c>
      <c r="B15" s="30" t="s">
        <v>89</v>
      </c>
      <c r="C15" s="30" t="s">
        <v>40</v>
      </c>
      <c r="D15" s="30" t="s">
        <v>137</v>
      </c>
      <c r="E15" s="30" t="s">
        <v>125</v>
      </c>
      <c r="F15" s="30" t="s">
        <v>83</v>
      </c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</row>
    <row r="16" spans="1:28" ht="16.5" customHeight="1">
      <c r="A16" s="30" t="s">
        <v>79</v>
      </c>
      <c r="B16" s="30" t="s">
        <v>90</v>
      </c>
      <c r="C16" s="30" t="s">
        <v>40</v>
      </c>
      <c r="D16" s="30" t="s">
        <v>138</v>
      </c>
      <c r="E16" s="30" t="s">
        <v>125</v>
      </c>
      <c r="F16" s="30" t="s">
        <v>91</v>
      </c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</row>
    <row r="17" spans="1:28" ht="16.5" customHeight="1">
      <c r="A17" s="30" t="s">
        <v>79</v>
      </c>
      <c r="B17" s="30" t="s">
        <v>92</v>
      </c>
      <c r="C17" s="30" t="s">
        <v>40</v>
      </c>
      <c r="D17" s="30" t="s">
        <v>139</v>
      </c>
      <c r="E17" s="30" t="s">
        <v>125</v>
      </c>
      <c r="F17" s="30" t="s">
        <v>87</v>
      </c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</row>
    <row r="18" spans="1:28" ht="16.5" customHeight="1">
      <c r="A18" s="30" t="s">
        <v>79</v>
      </c>
      <c r="B18" s="30" t="s">
        <v>93</v>
      </c>
      <c r="C18" s="30" t="s">
        <v>40</v>
      </c>
      <c r="D18" s="30" t="s">
        <v>43</v>
      </c>
      <c r="E18" s="30" t="s">
        <v>125</v>
      </c>
      <c r="F18" s="30" t="s">
        <v>94</v>
      </c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</row>
    <row r="19" spans="1:28" ht="16.5" customHeight="1">
      <c r="A19" s="30" t="s">
        <v>79</v>
      </c>
      <c r="B19" s="30" t="s">
        <v>95</v>
      </c>
      <c r="C19" s="30" t="s">
        <v>40</v>
      </c>
      <c r="D19" s="30" t="s">
        <v>140</v>
      </c>
      <c r="E19" s="30" t="s">
        <v>125</v>
      </c>
      <c r="F19" s="30" t="s">
        <v>83</v>
      </c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</row>
    <row r="20" spans="1:28" ht="16.5" customHeight="1">
      <c r="A20" s="30" t="s">
        <v>79</v>
      </c>
      <c r="B20" s="30" t="s">
        <v>96</v>
      </c>
      <c r="C20" s="30" t="s">
        <v>40</v>
      </c>
      <c r="D20" s="30" t="s">
        <v>141</v>
      </c>
      <c r="E20" s="30" t="s">
        <v>125</v>
      </c>
      <c r="F20" s="30" t="s">
        <v>83</v>
      </c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</row>
    <row r="21" spans="1:28" ht="16.5" customHeight="1">
      <c r="A21" s="30" t="s">
        <v>79</v>
      </c>
      <c r="B21" s="30" t="s">
        <v>97</v>
      </c>
      <c r="C21" s="30" t="s">
        <v>40</v>
      </c>
      <c r="D21" s="30" t="s">
        <v>142</v>
      </c>
      <c r="E21" s="30" t="s">
        <v>125</v>
      </c>
      <c r="F21" s="30" t="s">
        <v>83</v>
      </c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</row>
    <row r="22" spans="1:28" ht="16.5" customHeight="1">
      <c r="A22" s="30" t="s">
        <v>79</v>
      </c>
      <c r="B22" s="30" t="s">
        <v>98</v>
      </c>
      <c r="C22" s="30" t="s">
        <v>40</v>
      </c>
      <c r="D22" s="30" t="s">
        <v>143</v>
      </c>
      <c r="E22" s="30" t="s">
        <v>125</v>
      </c>
      <c r="F22" s="30" t="s">
        <v>99</v>
      </c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</row>
    <row r="23" spans="1:28" ht="16.5" customHeight="1">
      <c r="A23" s="30" t="s">
        <v>79</v>
      </c>
      <c r="B23" s="30" t="s">
        <v>120</v>
      </c>
      <c r="C23" s="30" t="s">
        <v>40</v>
      </c>
      <c r="D23" s="30" t="s">
        <v>144</v>
      </c>
      <c r="E23" s="30" t="s">
        <v>125</v>
      </c>
      <c r="F23" s="31" t="s">
        <v>100</v>
      </c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</row>
    <row r="24" spans="1:28" ht="16.5" customHeight="1">
      <c r="A24" s="30" t="s">
        <v>79</v>
      </c>
      <c r="B24" s="30" t="s">
        <v>101</v>
      </c>
      <c r="C24" s="30" t="s">
        <v>40</v>
      </c>
      <c r="D24" s="30" t="s">
        <v>145</v>
      </c>
      <c r="E24" s="30" t="s">
        <v>125</v>
      </c>
      <c r="F24" s="31" t="s">
        <v>83</v>
      </c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</row>
    <row r="25" spans="1:28" ht="16.5" customHeight="1">
      <c r="A25" s="30" t="s">
        <v>79</v>
      </c>
      <c r="B25" s="30" t="s">
        <v>102</v>
      </c>
      <c r="C25" s="30" t="s">
        <v>40</v>
      </c>
      <c r="D25" s="30" t="s">
        <v>146</v>
      </c>
      <c r="E25" s="30" t="s">
        <v>125</v>
      </c>
      <c r="F25" s="31" t="s">
        <v>67</v>
      </c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</row>
    <row r="26" spans="1:28" ht="16.5" customHeight="1">
      <c r="A26" s="30" t="s">
        <v>79</v>
      </c>
      <c r="B26" s="30" t="s">
        <v>103</v>
      </c>
      <c r="C26" s="30" t="s">
        <v>40</v>
      </c>
      <c r="D26" s="30" t="s">
        <v>147</v>
      </c>
      <c r="E26" s="30" t="s">
        <v>125</v>
      </c>
      <c r="F26" s="31" t="s">
        <v>67</v>
      </c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</row>
    <row r="27" spans="1:28" ht="16.5" customHeight="1">
      <c r="A27" s="30" t="s">
        <v>79</v>
      </c>
      <c r="B27" s="30" t="s">
        <v>104</v>
      </c>
      <c r="C27" s="30" t="s">
        <v>40</v>
      </c>
      <c r="D27" s="30" t="s">
        <v>148</v>
      </c>
      <c r="E27" s="30" t="s">
        <v>125</v>
      </c>
      <c r="F27" s="31" t="s">
        <v>67</v>
      </c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</row>
    <row r="28" spans="1:28" ht="16.5" customHeight="1">
      <c r="A28" s="30" t="s">
        <v>79</v>
      </c>
      <c r="B28" s="30" t="s">
        <v>105</v>
      </c>
      <c r="C28" s="30" t="s">
        <v>40</v>
      </c>
      <c r="D28" s="30" t="s">
        <v>149</v>
      </c>
      <c r="E28" s="30" t="s">
        <v>125</v>
      </c>
      <c r="F28" s="31" t="s">
        <v>100</v>
      </c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</row>
    <row r="29" spans="1:28" ht="16.5" customHeight="1">
      <c r="A29" s="32" t="s">
        <v>79</v>
      </c>
      <c r="B29" s="32" t="s">
        <v>9457</v>
      </c>
      <c r="C29" s="32" t="s">
        <v>40</v>
      </c>
      <c r="D29" s="32" t="s">
        <v>150</v>
      </c>
      <c r="E29" s="32" t="s">
        <v>125</v>
      </c>
      <c r="F29" s="32" t="s">
        <v>106</v>
      </c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</row>
    <row r="30" spans="1:28" ht="16.5" customHeight="1">
      <c r="A30" s="32" t="s">
        <v>79</v>
      </c>
      <c r="B30" s="32" t="s">
        <v>107</v>
      </c>
      <c r="C30" s="32" t="s">
        <v>40</v>
      </c>
      <c r="D30" s="32" t="s">
        <v>151</v>
      </c>
      <c r="E30" s="32" t="s">
        <v>125</v>
      </c>
      <c r="F30" s="32" t="s">
        <v>100</v>
      </c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</row>
    <row r="31" spans="1:28" ht="16.5" customHeight="1">
      <c r="A31" s="32" t="s">
        <v>79</v>
      </c>
      <c r="B31" s="32" t="s">
        <v>108</v>
      </c>
      <c r="C31" s="32" t="s">
        <v>40</v>
      </c>
      <c r="D31" s="32" t="s">
        <v>152</v>
      </c>
      <c r="E31" s="32" t="s">
        <v>125</v>
      </c>
      <c r="F31" s="32" t="s">
        <v>100</v>
      </c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</row>
    <row r="32" spans="1:28" ht="16.5" customHeight="1">
      <c r="A32" s="35" t="s">
        <v>109</v>
      </c>
      <c r="B32" s="35" t="s">
        <v>110</v>
      </c>
      <c r="C32" s="35" t="s">
        <v>40</v>
      </c>
      <c r="D32" s="35" t="s">
        <v>153</v>
      </c>
      <c r="E32" s="36" t="s">
        <v>114</v>
      </c>
      <c r="F32" s="33" t="s">
        <v>100</v>
      </c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</row>
    <row r="33" spans="1:28" ht="16.5" customHeight="1">
      <c r="A33" s="35" t="s">
        <v>109</v>
      </c>
      <c r="B33" s="35" t="s">
        <v>111</v>
      </c>
      <c r="C33" s="35" t="s">
        <v>40</v>
      </c>
      <c r="D33" s="35" t="s">
        <v>154</v>
      </c>
      <c r="E33" s="36" t="s">
        <v>114</v>
      </c>
      <c r="F33" s="33" t="s">
        <v>112</v>
      </c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</row>
    <row r="34" spans="1:28" ht="16.5" customHeight="1">
      <c r="A34" s="21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</row>
    <row r="35" spans="1:28" ht="16.5" customHeight="1">
      <c r="A35" s="21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</row>
    <row r="36" spans="1:28" ht="16.5" customHeight="1">
      <c r="A36" s="21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</row>
    <row r="37" spans="1:28" ht="16.5" customHeight="1">
      <c r="A37" s="21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</row>
    <row r="38" spans="1:28" ht="16.5" customHeight="1">
      <c r="A38" s="21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</row>
    <row r="39" spans="1:28" ht="16.5" customHeight="1">
      <c r="A39" s="21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</row>
    <row r="40" spans="1:28" ht="16.5" customHeight="1">
      <c r="A40" s="21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</row>
    <row r="41" spans="1:28" ht="16.5" customHeight="1">
      <c r="A41" s="21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</row>
    <row r="42" spans="1:28" ht="16.5" customHeight="1">
      <c r="A42" s="21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</row>
    <row r="43" spans="1:28" ht="16.5" customHeight="1">
      <c r="A43" s="21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</row>
    <row r="44" spans="1:28" ht="16.5" customHeight="1">
      <c r="A44" s="21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</row>
    <row r="45" spans="1:28" ht="16.5" customHeight="1">
      <c r="A45" s="21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</row>
    <row r="46" spans="1:28" ht="16.5" customHeight="1">
      <c r="A46" s="21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</row>
    <row r="47" spans="1:28" ht="16.5" customHeight="1">
      <c r="A47" s="21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</row>
    <row r="48" spans="1:28" ht="16.5" customHeight="1">
      <c r="A48" s="21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</row>
    <row r="49" spans="1:28" ht="16.5" customHeight="1">
      <c r="A49" s="21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</row>
    <row r="50" spans="1:28" ht="16.5" customHeight="1">
      <c r="A50" s="21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</row>
    <row r="51" spans="1:28" ht="16.5" customHeight="1">
      <c r="A51" s="21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</row>
    <row r="52" spans="1:28" ht="16.5" customHeight="1">
      <c r="A52" s="21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</row>
    <row r="53" spans="1:28" ht="16.5" customHeight="1">
      <c r="A53" s="21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</row>
    <row r="54" spans="1:28" ht="16.5" customHeight="1">
      <c r="A54" s="21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</row>
    <row r="55" spans="1:28" ht="16.5" customHeight="1">
      <c r="A55" s="21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</row>
    <row r="56" spans="1:28" ht="16.5" customHeight="1">
      <c r="A56" s="21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</row>
    <row r="57" spans="1:28" ht="16.5" customHeight="1">
      <c r="A57" s="21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</row>
    <row r="58" spans="1:28" ht="16.5" customHeight="1">
      <c r="A58" s="21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</row>
    <row r="59" spans="1:28" ht="16.5" customHeight="1">
      <c r="A59" s="21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</row>
    <row r="60" spans="1:28" ht="16.5" customHeight="1">
      <c r="A60" s="21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</row>
    <row r="61" spans="1:28" ht="16.5" customHeight="1">
      <c r="A61" s="21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</row>
    <row r="62" spans="1:28" ht="16.5" customHeight="1">
      <c r="A62" s="21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</row>
    <row r="63" spans="1:28" ht="16.5" customHeight="1">
      <c r="A63" s="21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</row>
    <row r="64" spans="1:28" ht="16.5" customHeight="1">
      <c r="A64" s="21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</row>
    <row r="65" spans="1:28" ht="16.5" customHeight="1">
      <c r="A65" s="21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</row>
    <row r="66" spans="1:28" ht="16.5" customHeight="1">
      <c r="A66" s="21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</row>
    <row r="67" spans="1:28" ht="16.5" customHeight="1">
      <c r="A67" s="21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</row>
    <row r="68" spans="1:28" ht="16.5" customHeight="1">
      <c r="A68" s="21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</row>
    <row r="69" spans="1:28" ht="16.5" customHeight="1">
      <c r="A69" s="21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</row>
    <row r="70" spans="1:28" ht="16.5" customHeight="1">
      <c r="A70" s="21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</row>
    <row r="71" spans="1:28" ht="16.5" customHeight="1">
      <c r="A71" s="21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</row>
    <row r="72" spans="1:28" ht="16.5" customHeight="1">
      <c r="A72" s="21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</row>
    <row r="73" spans="1:28" ht="16.5" customHeight="1">
      <c r="A73" s="21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</row>
    <row r="74" spans="1:28" ht="16.5" customHeight="1">
      <c r="A74" s="21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</row>
    <row r="75" spans="1:28" ht="16.5" customHeight="1">
      <c r="A75" s="21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</row>
    <row r="76" spans="1:28" ht="16.5" customHeight="1">
      <c r="A76" s="21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</row>
    <row r="77" spans="1:28" ht="16.5" customHeight="1">
      <c r="A77" s="21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</row>
    <row r="78" spans="1:28" ht="16.5" customHeight="1">
      <c r="A78" s="21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</row>
    <row r="79" spans="1:28" ht="16.5" customHeight="1">
      <c r="A79" s="21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</row>
    <row r="80" spans="1:28" ht="16.5" customHeight="1">
      <c r="A80" s="21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</row>
    <row r="81" spans="1:28" ht="16.5" customHeight="1">
      <c r="A81" s="21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</row>
    <row r="82" spans="1:28" ht="16.5" customHeight="1">
      <c r="A82" s="21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</row>
    <row r="83" spans="1:28" ht="16.5" customHeight="1">
      <c r="A83" s="21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</row>
    <row r="84" spans="1:28" ht="16.5" customHeight="1">
      <c r="A84" s="21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</row>
    <row r="85" spans="1:28" ht="16.5" customHeight="1">
      <c r="A85" s="21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</row>
    <row r="86" spans="1:28" ht="16.5" customHeight="1">
      <c r="A86" s="21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</row>
    <row r="87" spans="1:28" ht="16.5" customHeight="1">
      <c r="A87" s="21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</row>
    <row r="88" spans="1:28" ht="16.5" customHeight="1">
      <c r="A88" s="21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</row>
    <row r="89" spans="1:28" ht="16.5" customHeight="1">
      <c r="A89" s="21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</row>
    <row r="90" spans="1:28" ht="16.5" customHeight="1">
      <c r="A90" s="21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</row>
    <row r="91" spans="1:28" ht="16.5" customHeight="1">
      <c r="A91" s="21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</row>
    <row r="92" spans="1:28" ht="16.5" customHeight="1">
      <c r="A92" s="21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</row>
    <row r="93" spans="1:28" ht="16.5" customHeight="1">
      <c r="A93" s="21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</row>
    <row r="94" spans="1:28" ht="16.5" customHeight="1">
      <c r="A94" s="21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</row>
    <row r="95" spans="1:28" ht="16.5" customHeight="1">
      <c r="A95" s="21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</row>
    <row r="96" spans="1:28" ht="16.5" customHeight="1">
      <c r="A96" s="21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</row>
    <row r="97" spans="1:28" ht="16.5" customHeight="1">
      <c r="A97" s="21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</row>
    <row r="98" spans="1:28" ht="16.5" customHeight="1">
      <c r="A98" s="21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</row>
    <row r="99" spans="1:28" ht="16.5" customHeight="1">
      <c r="A99" s="21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</row>
    <row r="100" spans="1:28" ht="16.5" customHeight="1">
      <c r="A100" s="21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</row>
    <row r="101" spans="1:28" ht="16.5" customHeight="1">
      <c r="A101" s="21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</row>
    <row r="102" spans="1:28" ht="16.5" customHeight="1">
      <c r="A102" s="21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</row>
    <row r="103" spans="1:28" ht="16.5" customHeight="1">
      <c r="A103" s="21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</row>
    <row r="104" spans="1:28" ht="16.5" customHeight="1">
      <c r="A104" s="21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</row>
    <row r="105" spans="1:28" ht="16.5" customHeight="1">
      <c r="A105" s="21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</row>
    <row r="106" spans="1:28" ht="16.5" customHeight="1">
      <c r="A106" s="21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</row>
    <row r="107" spans="1:28" ht="16.5" customHeight="1">
      <c r="A107" s="21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</row>
    <row r="108" spans="1:28" ht="16.5" customHeight="1">
      <c r="A108" s="21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</row>
    <row r="109" spans="1:28" ht="16.5" customHeight="1">
      <c r="A109" s="21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</row>
    <row r="110" spans="1:28" ht="16.5" customHeight="1">
      <c r="A110" s="21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</row>
    <row r="111" spans="1:28" ht="16.5" customHeight="1">
      <c r="A111" s="21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  <c r="AB111" s="20"/>
    </row>
    <row r="112" spans="1:28" ht="16.5" customHeight="1">
      <c r="A112" s="21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</row>
    <row r="113" spans="1:28" ht="16.5" customHeight="1">
      <c r="A113" s="21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</row>
    <row r="114" spans="1:28" ht="16.5" customHeight="1">
      <c r="A114" s="21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</row>
    <row r="115" spans="1:28" ht="16.5" customHeight="1">
      <c r="A115" s="21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20"/>
    </row>
    <row r="116" spans="1:28" ht="16.5" customHeight="1">
      <c r="A116" s="21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</row>
    <row r="117" spans="1:28" ht="16.5" customHeight="1">
      <c r="A117" s="21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</row>
    <row r="118" spans="1:28" ht="16.5" customHeight="1">
      <c r="A118" s="21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</row>
    <row r="119" spans="1:28" ht="16.5" customHeight="1">
      <c r="A119" s="21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</row>
    <row r="120" spans="1:28" ht="16.5" customHeight="1">
      <c r="A120" s="21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</row>
    <row r="121" spans="1:28" ht="16.5" customHeight="1">
      <c r="A121" s="21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</row>
    <row r="122" spans="1:28" ht="16.5" customHeight="1">
      <c r="A122" s="21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</row>
    <row r="123" spans="1:28" ht="16.5" customHeight="1">
      <c r="A123" s="21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</row>
    <row r="124" spans="1:28" ht="16.5" customHeight="1">
      <c r="A124" s="21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</row>
    <row r="125" spans="1:28" ht="16.5" customHeight="1">
      <c r="A125" s="21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</row>
    <row r="126" spans="1:28" ht="16.5" customHeight="1">
      <c r="A126" s="21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</row>
    <row r="127" spans="1:28" ht="16.5" customHeight="1">
      <c r="A127" s="21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</row>
    <row r="128" spans="1:28" ht="16.5" customHeight="1">
      <c r="A128" s="21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</row>
    <row r="129" spans="1:28" ht="16.5" customHeight="1">
      <c r="A129" s="21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  <c r="AB129" s="20"/>
    </row>
    <row r="130" spans="1:28" ht="16.5" customHeight="1">
      <c r="A130" s="21"/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  <c r="AB130" s="20"/>
    </row>
    <row r="131" spans="1:28" ht="16.5" customHeight="1">
      <c r="A131" s="21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  <c r="AA131" s="20"/>
      <c r="AB131" s="20"/>
    </row>
    <row r="132" spans="1:28" ht="16.5" customHeight="1">
      <c r="A132" s="21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  <c r="AB132" s="20"/>
    </row>
    <row r="133" spans="1:28" ht="16.5" customHeight="1">
      <c r="A133" s="21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0"/>
    </row>
    <row r="134" spans="1:28" ht="16.5" customHeight="1">
      <c r="A134" s="21"/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</row>
    <row r="135" spans="1:28" ht="16.5" customHeight="1">
      <c r="A135" s="21"/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</row>
    <row r="136" spans="1:28" ht="16.5" customHeight="1">
      <c r="A136" s="21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  <c r="AB136" s="20"/>
    </row>
    <row r="137" spans="1:28" ht="16.5" customHeight="1">
      <c r="A137" s="21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</row>
    <row r="138" spans="1:28" ht="16.5" customHeight="1">
      <c r="A138" s="21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</row>
    <row r="139" spans="1:28" ht="16.5" customHeight="1">
      <c r="A139" s="21"/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</row>
    <row r="140" spans="1:28" ht="16.5" customHeight="1">
      <c r="A140" s="21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</row>
    <row r="141" spans="1:28" ht="16.5" customHeight="1">
      <c r="A141" s="21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  <c r="AB141" s="20"/>
    </row>
    <row r="142" spans="1:28" ht="16.5" customHeight="1">
      <c r="A142" s="21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</row>
    <row r="143" spans="1:28" ht="16.5" customHeight="1">
      <c r="A143" s="21"/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</row>
    <row r="144" spans="1:28" ht="16.5" customHeight="1">
      <c r="A144" s="21"/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  <c r="AB144" s="20"/>
    </row>
    <row r="145" spans="1:28" ht="16.5" customHeight="1">
      <c r="A145" s="21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0"/>
    </row>
    <row r="146" spans="1:28" ht="16.5" customHeight="1">
      <c r="A146" s="21"/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</row>
    <row r="147" spans="1:28" ht="16.5" customHeight="1">
      <c r="A147" s="21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</row>
    <row r="148" spans="1:28" ht="16.5" customHeight="1">
      <c r="A148" s="21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</row>
    <row r="149" spans="1:28" ht="16.5" customHeight="1">
      <c r="A149" s="21"/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</row>
    <row r="150" spans="1:28" ht="16.5" customHeight="1">
      <c r="A150" s="21"/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</row>
    <row r="151" spans="1:28" ht="16.5" customHeight="1">
      <c r="A151" s="21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</row>
    <row r="152" spans="1:28" ht="16.5" customHeight="1">
      <c r="A152" s="21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</row>
    <row r="153" spans="1:28" ht="16.5" customHeight="1">
      <c r="A153" s="21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</row>
    <row r="154" spans="1:28" ht="16.5" customHeight="1">
      <c r="A154" s="21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</row>
    <row r="155" spans="1:28" ht="16.5" customHeight="1">
      <c r="A155" s="21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</row>
    <row r="156" spans="1:28" ht="16.5" customHeight="1">
      <c r="A156" s="21"/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</row>
    <row r="157" spans="1:28" ht="16.5" customHeight="1">
      <c r="A157" s="21"/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</row>
    <row r="158" spans="1:28" ht="16.5" customHeight="1">
      <c r="A158" s="21"/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</row>
    <row r="159" spans="1:28" ht="16.5" customHeight="1">
      <c r="A159" s="21"/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</row>
    <row r="160" spans="1:28" ht="16.5" customHeight="1">
      <c r="A160" s="21"/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</row>
    <row r="161" spans="1:28" ht="16.5" customHeight="1">
      <c r="A161" s="21"/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</row>
    <row r="162" spans="1:28" ht="16.5" customHeight="1">
      <c r="A162" s="21"/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</row>
    <row r="163" spans="1:28" ht="16.5" customHeight="1">
      <c r="A163" s="21"/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</row>
    <row r="164" spans="1:28" ht="16.5" customHeight="1">
      <c r="A164" s="21"/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</row>
    <row r="165" spans="1:28" ht="16.5" customHeight="1">
      <c r="A165" s="21"/>
      <c r="B165" s="20"/>
      <c r="C165" s="20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</row>
    <row r="166" spans="1:28" ht="16.5" customHeight="1">
      <c r="A166" s="21"/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</row>
    <row r="167" spans="1:28" ht="16.5" customHeight="1">
      <c r="A167" s="21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</row>
    <row r="168" spans="1:28" ht="16.5" customHeight="1">
      <c r="A168" s="21"/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</row>
    <row r="169" spans="1:28" ht="16.5" customHeight="1">
      <c r="A169" s="21"/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</row>
    <row r="170" spans="1:28" ht="16.5" customHeight="1">
      <c r="A170" s="21"/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</row>
    <row r="171" spans="1:28" ht="16.5" customHeight="1">
      <c r="A171" s="21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</row>
    <row r="172" spans="1:28" ht="16.5" customHeight="1">
      <c r="A172" s="21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</row>
    <row r="173" spans="1:28" ht="16.5" customHeight="1">
      <c r="A173" s="21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</row>
    <row r="174" spans="1:28" ht="16.5" customHeight="1">
      <c r="A174" s="21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</row>
    <row r="175" spans="1:28" ht="16.5" customHeight="1">
      <c r="A175" s="21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</row>
    <row r="176" spans="1:28" ht="16.5" customHeight="1">
      <c r="A176" s="21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</row>
    <row r="177" spans="1:28" ht="16.5" customHeight="1">
      <c r="A177" s="21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</row>
    <row r="178" spans="1:28" ht="16.5" customHeight="1">
      <c r="A178" s="21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</row>
    <row r="179" spans="1:28" ht="16.5" customHeight="1">
      <c r="A179" s="21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</row>
    <row r="180" spans="1:28" ht="16.5" customHeight="1">
      <c r="A180" s="21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</row>
    <row r="181" spans="1:28" ht="16.5" customHeight="1">
      <c r="A181" s="21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</row>
    <row r="182" spans="1:28" ht="16.5" customHeight="1">
      <c r="A182" s="21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</row>
    <row r="183" spans="1:28" ht="16.5" customHeight="1">
      <c r="A183" s="21"/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</row>
    <row r="184" spans="1:28" ht="16.5" customHeight="1">
      <c r="A184" s="21"/>
      <c r="B184" s="20"/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</row>
    <row r="185" spans="1:28" ht="16.5" customHeight="1">
      <c r="A185" s="21"/>
      <c r="B185" s="20"/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</row>
    <row r="186" spans="1:28" ht="16.5" customHeight="1">
      <c r="A186" s="21"/>
      <c r="B186" s="20"/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</row>
    <row r="187" spans="1:28" ht="16.5" customHeight="1">
      <c r="A187" s="21"/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</row>
    <row r="188" spans="1:28" ht="16.5" customHeight="1">
      <c r="A188" s="21"/>
      <c r="B188" s="20"/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</row>
    <row r="189" spans="1:28" ht="16.5" customHeight="1">
      <c r="A189" s="21"/>
      <c r="B189" s="20"/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</row>
    <row r="190" spans="1:28" ht="16.5" customHeight="1">
      <c r="A190" s="21"/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</row>
    <row r="191" spans="1:28" ht="16.5" customHeight="1">
      <c r="A191" s="21"/>
      <c r="B191" s="20"/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</row>
    <row r="192" spans="1:28" ht="16.5" customHeight="1">
      <c r="A192" s="21"/>
      <c r="B192" s="20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</row>
    <row r="193" spans="1:28" ht="16.5" customHeight="1">
      <c r="A193" s="21"/>
      <c r="B193" s="20"/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</row>
    <row r="194" spans="1:28" ht="16.5" customHeight="1">
      <c r="A194" s="21"/>
      <c r="B194" s="20"/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</row>
    <row r="195" spans="1:28" ht="16.5" customHeight="1">
      <c r="A195" s="21"/>
      <c r="B195" s="20"/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</row>
    <row r="196" spans="1:28" ht="16.5" customHeight="1">
      <c r="A196" s="21"/>
      <c r="B196" s="20"/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</row>
    <row r="197" spans="1:28" ht="16.5" customHeight="1">
      <c r="A197" s="21"/>
      <c r="B197" s="20"/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</row>
    <row r="198" spans="1:28" ht="16.5" customHeight="1">
      <c r="A198" s="21"/>
      <c r="B198" s="20"/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</row>
    <row r="199" spans="1:28" ht="16.5" customHeight="1">
      <c r="A199" s="21"/>
      <c r="B199" s="20"/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</row>
    <row r="200" spans="1:28" ht="16.5" customHeight="1">
      <c r="A200" s="21"/>
      <c r="B200" s="20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</row>
    <row r="201" spans="1:28" ht="16.5" customHeight="1">
      <c r="A201" s="21"/>
      <c r="B201" s="20"/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</row>
    <row r="202" spans="1:28" ht="16.5" customHeight="1">
      <c r="A202" s="21"/>
      <c r="B202" s="20"/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</row>
    <row r="203" spans="1:28" ht="16.5" customHeight="1">
      <c r="A203" s="21"/>
      <c r="B203" s="20"/>
      <c r="C203" s="20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  <c r="AB203" s="20"/>
    </row>
    <row r="204" spans="1:28" ht="16.5" customHeight="1">
      <c r="A204" s="21"/>
      <c r="B204" s="20"/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</row>
    <row r="205" spans="1:28" ht="16.5" customHeight="1">
      <c r="A205" s="21"/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  <c r="AB205" s="20"/>
    </row>
    <row r="206" spans="1:28" ht="16.5" customHeight="1">
      <c r="A206" s="21"/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20"/>
    </row>
    <row r="207" spans="1:28" ht="16.5" customHeight="1">
      <c r="A207" s="21"/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20"/>
    </row>
    <row r="208" spans="1:28" ht="16.5" customHeight="1">
      <c r="A208" s="21"/>
      <c r="B208" s="20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</row>
    <row r="209" spans="1:28" ht="16.5" customHeight="1">
      <c r="A209" s="21"/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</row>
    <row r="210" spans="1:28" ht="16.5" customHeight="1">
      <c r="A210" s="21"/>
      <c r="B210" s="20"/>
      <c r="C210" s="20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</row>
    <row r="211" spans="1:28" ht="16.5" customHeight="1">
      <c r="A211" s="21"/>
      <c r="B211" s="20"/>
      <c r="C211" s="20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</row>
    <row r="212" spans="1:28" ht="16.5" customHeight="1">
      <c r="A212" s="21"/>
      <c r="B212" s="20"/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  <c r="AB212" s="20"/>
    </row>
    <row r="213" spans="1:28" ht="16.5" customHeight="1">
      <c r="A213" s="21"/>
      <c r="B213" s="20"/>
      <c r="C213" s="20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</row>
    <row r="214" spans="1:28" ht="16.5" customHeight="1">
      <c r="A214" s="21"/>
      <c r="B214" s="20"/>
      <c r="C214" s="20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20"/>
    </row>
    <row r="215" spans="1:28" ht="16.5" customHeight="1">
      <c r="A215" s="21"/>
      <c r="B215" s="20"/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</row>
    <row r="216" spans="1:28" ht="16.5" customHeight="1">
      <c r="A216" s="21"/>
      <c r="B216" s="20"/>
      <c r="C216" s="20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</row>
    <row r="217" spans="1:28" ht="16.5" customHeight="1">
      <c r="A217" s="21"/>
      <c r="B217" s="20"/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</row>
    <row r="218" spans="1:28" ht="16.5" customHeight="1">
      <c r="A218" s="21"/>
      <c r="B218" s="20"/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</row>
    <row r="219" spans="1:28" ht="16.5" customHeight="1">
      <c r="A219" s="21"/>
      <c r="B219" s="20"/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</row>
    <row r="220" spans="1:28" ht="16.5" customHeight="1">
      <c r="A220" s="21"/>
      <c r="B220" s="20"/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</row>
    <row r="221" spans="1:28" ht="16.5" customHeight="1">
      <c r="A221" s="21"/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20"/>
    </row>
    <row r="222" spans="1:28" ht="16.5" customHeight="1">
      <c r="A222" s="21"/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  <c r="AB222" s="20"/>
    </row>
    <row r="223" spans="1:28" ht="16.5" customHeight="1">
      <c r="A223" s="21"/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  <c r="AA223" s="20"/>
      <c r="AB223" s="20"/>
    </row>
    <row r="224" spans="1:28" ht="16.5" customHeight="1">
      <c r="A224" s="21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  <c r="AB224" s="20"/>
    </row>
    <row r="225" spans="1:28" ht="16.5" customHeight="1">
      <c r="A225" s="21"/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  <c r="AA225" s="20"/>
      <c r="AB225" s="20"/>
    </row>
    <row r="226" spans="1:28" ht="16.5" customHeight="1">
      <c r="A226" s="21"/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</row>
    <row r="227" spans="1:28" ht="16.5" customHeight="1">
      <c r="A227" s="21"/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  <c r="AB227" s="20"/>
    </row>
    <row r="228" spans="1:28" ht="16.5" customHeight="1">
      <c r="A228" s="21"/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</row>
    <row r="229" spans="1:28" ht="16.5" customHeight="1">
      <c r="A229" s="21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  <c r="AB229" s="20"/>
    </row>
    <row r="230" spans="1:28" ht="16.5" customHeight="1">
      <c r="A230" s="21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20"/>
    </row>
    <row r="231" spans="1:28" ht="16.5" customHeight="1">
      <c r="A231" s="21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  <c r="AB231" s="20"/>
    </row>
    <row r="232" spans="1:28" ht="16.5" customHeight="1">
      <c r="A232" s="21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  <c r="AB232" s="20"/>
    </row>
    <row r="233" spans="1:28" ht="16.5" customHeight="1">
      <c r="A233" s="21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  <c r="AB233" s="20"/>
    </row>
    <row r="234" spans="1:28" ht="16.5" customHeight="1">
      <c r="A234" s="21"/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  <c r="AA234" s="20"/>
      <c r="AB234" s="20"/>
    </row>
    <row r="235" spans="1:28" ht="16.5" customHeight="1">
      <c r="A235" s="21"/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  <c r="AB235" s="20"/>
    </row>
    <row r="236" spans="1:28" ht="16.5" customHeight="1">
      <c r="A236" s="21"/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  <c r="AA236" s="20"/>
      <c r="AB236" s="20"/>
    </row>
    <row r="237" spans="1:28" ht="16.5" customHeight="1">
      <c r="A237" s="21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  <c r="AA237" s="20"/>
      <c r="AB237" s="20"/>
    </row>
    <row r="238" spans="1:28" ht="16.5" customHeight="1">
      <c r="A238" s="21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</row>
    <row r="239" spans="1:28" ht="16.5" customHeight="1">
      <c r="A239" s="21"/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  <c r="AA239" s="20"/>
      <c r="AB239" s="20"/>
    </row>
    <row r="240" spans="1:28" ht="16.5" customHeight="1">
      <c r="A240" s="21"/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  <c r="AB240" s="20"/>
    </row>
    <row r="241" spans="1:28" ht="16.5" customHeight="1">
      <c r="A241" s="21"/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  <c r="AA241" s="20"/>
      <c r="AB241" s="20"/>
    </row>
    <row r="242" spans="1:28" ht="16.5" customHeight="1">
      <c r="A242" s="21"/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0"/>
      <c r="AB242" s="20"/>
    </row>
    <row r="243" spans="1:28" ht="16.5" customHeight="1">
      <c r="A243" s="21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  <c r="AA243" s="20"/>
      <c r="AB243" s="20"/>
    </row>
    <row r="244" spans="1:28" ht="16.5" customHeight="1">
      <c r="A244" s="21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20"/>
    </row>
    <row r="245" spans="1:28" ht="16.5" customHeight="1">
      <c r="A245" s="21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  <c r="AA245" s="20"/>
      <c r="AB245" s="20"/>
    </row>
    <row r="246" spans="1:28" ht="16.5" customHeight="1">
      <c r="A246" s="21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  <c r="AB246" s="20"/>
    </row>
    <row r="247" spans="1:28" ht="16.5" customHeight="1">
      <c r="A247" s="21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  <c r="AA247" s="20"/>
      <c r="AB247" s="20"/>
    </row>
    <row r="248" spans="1:28" ht="16.5" customHeight="1">
      <c r="A248" s="21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  <c r="AB248" s="20"/>
    </row>
    <row r="249" spans="1:28" ht="16.5" customHeight="1">
      <c r="A249" s="21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  <c r="AB249" s="20"/>
    </row>
    <row r="250" spans="1:28" ht="16.5" customHeight="1">
      <c r="A250" s="21"/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</row>
    <row r="251" spans="1:28" ht="16.5" customHeight="1">
      <c r="A251" s="21"/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  <c r="AA251" s="20"/>
      <c r="AB251" s="20"/>
    </row>
    <row r="252" spans="1:28" ht="16.5" customHeight="1">
      <c r="A252" s="21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  <c r="AB252" s="20"/>
    </row>
    <row r="253" spans="1:28" ht="16.5" customHeight="1">
      <c r="A253" s="21"/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  <c r="AA253" s="20"/>
      <c r="AB253" s="20"/>
    </row>
    <row r="254" spans="1:28" ht="16.5" customHeight="1">
      <c r="A254" s="21"/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  <c r="AB254" s="20"/>
    </row>
    <row r="255" spans="1:28" ht="16.5" customHeight="1">
      <c r="A255" s="21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  <c r="AB255" s="20"/>
    </row>
    <row r="256" spans="1:28" ht="16.5" customHeight="1">
      <c r="A256" s="21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  <c r="AB256" s="20"/>
    </row>
    <row r="257" spans="1:28" ht="16.5" customHeight="1">
      <c r="A257" s="21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  <c r="AB257" s="20"/>
    </row>
    <row r="258" spans="1:28" ht="16.5" customHeight="1">
      <c r="A258" s="21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  <c r="AA258" s="20"/>
      <c r="AB258" s="20"/>
    </row>
    <row r="259" spans="1:28" ht="16.5" customHeight="1">
      <c r="A259" s="21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  <c r="AB259" s="20"/>
    </row>
    <row r="260" spans="1:28" ht="16.5" customHeight="1">
      <c r="A260" s="21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  <c r="AB260" s="20"/>
    </row>
    <row r="261" spans="1:28" ht="16.5" customHeight="1">
      <c r="A261" s="21"/>
      <c r="B261" s="20"/>
      <c r="C261" s="20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  <c r="AA261" s="20"/>
      <c r="AB261" s="20"/>
    </row>
    <row r="262" spans="1:28" ht="16.5" customHeight="1">
      <c r="A262" s="21"/>
      <c r="B262" s="20"/>
      <c r="C262" s="20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  <c r="AA262" s="20"/>
      <c r="AB262" s="20"/>
    </row>
    <row r="263" spans="1:28" ht="16.5" customHeight="1">
      <c r="A263" s="21"/>
      <c r="B263" s="20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  <c r="AB263" s="20"/>
    </row>
    <row r="264" spans="1:28" ht="16.5" customHeight="1">
      <c r="A264" s="21"/>
      <c r="B264" s="20"/>
      <c r="C264" s="20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  <c r="AB264" s="20"/>
    </row>
    <row r="265" spans="1:28" ht="16.5" customHeight="1">
      <c r="A265" s="21"/>
      <c r="B265" s="20"/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</row>
    <row r="266" spans="1:28" ht="16.5" customHeight="1">
      <c r="A266" s="21"/>
      <c r="B266" s="20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  <c r="AA266" s="20"/>
      <c r="AB266" s="20"/>
    </row>
    <row r="267" spans="1:28" ht="16.5" customHeight="1">
      <c r="A267" s="21"/>
      <c r="B267" s="20"/>
      <c r="C267" s="20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  <c r="AA267" s="20"/>
      <c r="AB267" s="20"/>
    </row>
    <row r="268" spans="1:28" ht="16.5" customHeight="1">
      <c r="A268" s="21"/>
      <c r="B268" s="20"/>
      <c r="C268" s="20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  <c r="AA268" s="20"/>
      <c r="AB268" s="20"/>
    </row>
    <row r="269" spans="1:28" ht="16.5" customHeight="1">
      <c r="A269" s="21"/>
      <c r="B269" s="20"/>
      <c r="C269" s="20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  <c r="AA269" s="20"/>
      <c r="AB269" s="20"/>
    </row>
    <row r="270" spans="1:28" ht="16.5" customHeight="1">
      <c r="A270" s="21"/>
      <c r="B270" s="20"/>
      <c r="C270" s="20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  <c r="AB270" s="20"/>
    </row>
    <row r="271" spans="1:28" ht="16.5" customHeight="1">
      <c r="A271" s="21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  <c r="AA271" s="20"/>
      <c r="AB271" s="20"/>
    </row>
    <row r="272" spans="1:28" ht="16.5" customHeight="1">
      <c r="A272" s="21"/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  <c r="AB272" s="20"/>
    </row>
    <row r="273" spans="1:28" ht="16.5" customHeight="1">
      <c r="A273" s="21"/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  <c r="AA273" s="20"/>
      <c r="AB273" s="20"/>
    </row>
    <row r="274" spans="1:28" ht="16.5" customHeight="1">
      <c r="A274" s="21"/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  <c r="AB274" s="20"/>
    </row>
    <row r="275" spans="1:28" ht="16.5" customHeight="1">
      <c r="A275" s="21"/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</row>
    <row r="276" spans="1:28" ht="16.5" customHeight="1">
      <c r="A276" s="21"/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  <c r="AA276" s="20"/>
      <c r="AB276" s="20"/>
    </row>
    <row r="277" spans="1:28" ht="16.5" customHeight="1">
      <c r="A277" s="21"/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20"/>
    </row>
    <row r="278" spans="1:28" ht="16.5" customHeight="1">
      <c r="A278" s="21"/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  <c r="AA278" s="20"/>
      <c r="AB278" s="20"/>
    </row>
    <row r="279" spans="1:28" ht="16.5" customHeight="1">
      <c r="A279" s="21"/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  <c r="AB279" s="20"/>
    </row>
    <row r="280" spans="1:28" ht="16.5" customHeight="1">
      <c r="A280" s="21"/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  <c r="AA280" s="20"/>
      <c r="AB280" s="20"/>
    </row>
    <row r="281" spans="1:28" ht="16.5" customHeight="1">
      <c r="A281" s="21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  <c r="AA281" s="20"/>
      <c r="AB281" s="20"/>
    </row>
    <row r="282" spans="1:28" ht="16.5" customHeight="1">
      <c r="A282" s="21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  <c r="AA282" s="20"/>
      <c r="AB282" s="20"/>
    </row>
    <row r="283" spans="1:28" ht="16.5" customHeight="1">
      <c r="A283" s="21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  <c r="AA283" s="20"/>
      <c r="AB283" s="20"/>
    </row>
    <row r="284" spans="1:28" ht="16.5" customHeight="1">
      <c r="A284" s="21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  <c r="AA284" s="20"/>
      <c r="AB284" s="20"/>
    </row>
    <row r="285" spans="1:28" ht="16.5" customHeight="1">
      <c r="A285" s="21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  <c r="AA285" s="20"/>
      <c r="AB285" s="20"/>
    </row>
    <row r="286" spans="1:28" ht="16.5" customHeight="1">
      <c r="A286" s="21"/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  <c r="AA286" s="20"/>
      <c r="AB286" s="20"/>
    </row>
    <row r="287" spans="1:28" ht="16.5" customHeight="1">
      <c r="A287" s="21"/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  <c r="AA287" s="20"/>
      <c r="AB287" s="20"/>
    </row>
    <row r="288" spans="1:28" ht="16.5" customHeight="1">
      <c r="A288" s="21"/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  <c r="AA288" s="20"/>
      <c r="AB288" s="20"/>
    </row>
    <row r="289" spans="1:28" ht="16.5" customHeight="1">
      <c r="A289" s="21"/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  <c r="AA289" s="20"/>
      <c r="AB289" s="20"/>
    </row>
    <row r="290" spans="1:28" ht="16.5" customHeight="1">
      <c r="A290" s="21"/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  <c r="AA290" s="20"/>
      <c r="AB290" s="20"/>
    </row>
    <row r="291" spans="1:28" ht="16.5" customHeight="1">
      <c r="A291" s="21"/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  <c r="AA291" s="20"/>
      <c r="AB291" s="20"/>
    </row>
    <row r="292" spans="1:28" ht="16.5" customHeight="1">
      <c r="A292" s="21"/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  <c r="AA292" s="20"/>
      <c r="AB292" s="20"/>
    </row>
    <row r="293" spans="1:28" ht="16.5" customHeight="1">
      <c r="A293" s="21"/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  <c r="AA293" s="20"/>
      <c r="AB293" s="20"/>
    </row>
    <row r="294" spans="1:28" ht="16.5" customHeight="1">
      <c r="A294" s="21"/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  <c r="AA294" s="20"/>
      <c r="AB294" s="20"/>
    </row>
    <row r="295" spans="1:28" ht="16.5" customHeight="1">
      <c r="A295" s="21"/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  <c r="AA295" s="20"/>
      <c r="AB295" s="20"/>
    </row>
    <row r="296" spans="1:28" ht="16.5" customHeight="1">
      <c r="A296" s="21"/>
      <c r="B296" s="20"/>
      <c r="C296" s="20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  <c r="AA296" s="20"/>
      <c r="AB296" s="20"/>
    </row>
    <row r="297" spans="1:28" ht="16.5" customHeight="1">
      <c r="A297" s="21"/>
      <c r="B297" s="20"/>
      <c r="C297" s="20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  <c r="AA297" s="20"/>
      <c r="AB297" s="20"/>
    </row>
    <row r="298" spans="1:28" ht="16.5" customHeight="1">
      <c r="A298" s="21"/>
      <c r="B298" s="20"/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  <c r="AB298" s="20"/>
    </row>
    <row r="299" spans="1:28" ht="16.5" customHeight="1">
      <c r="A299" s="21"/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  <c r="AB299" s="20"/>
    </row>
    <row r="300" spans="1:28" ht="16.5" customHeight="1">
      <c r="A300" s="21"/>
      <c r="B300" s="20"/>
      <c r="C300" s="20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  <c r="AB300" s="20"/>
    </row>
    <row r="301" spans="1:28" ht="16.5" customHeight="1">
      <c r="A301" s="21"/>
      <c r="B301" s="20"/>
      <c r="C301" s="20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  <c r="AB301" s="20"/>
    </row>
    <row r="302" spans="1:28" ht="16.5" customHeight="1">
      <c r="A302" s="21"/>
      <c r="B302" s="20"/>
      <c r="C302" s="20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  <c r="AA302" s="20"/>
      <c r="AB302" s="20"/>
    </row>
    <row r="303" spans="1:28" ht="16.5" customHeight="1">
      <c r="A303" s="21"/>
      <c r="B303" s="20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  <c r="AA303" s="20"/>
      <c r="AB303" s="20"/>
    </row>
    <row r="304" spans="1:28" ht="16.5" customHeight="1">
      <c r="A304" s="21"/>
      <c r="B304" s="20"/>
      <c r="C304" s="20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  <c r="AA304" s="20"/>
      <c r="AB304" s="20"/>
    </row>
    <row r="305" spans="1:28" ht="16.5" customHeight="1">
      <c r="A305" s="21"/>
      <c r="B305" s="20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  <c r="AB305" s="20"/>
    </row>
    <row r="306" spans="1:28" ht="16.5" customHeight="1">
      <c r="A306" s="21"/>
      <c r="B306" s="20"/>
      <c r="C306" s="20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  <c r="AA306" s="20"/>
      <c r="AB306" s="20"/>
    </row>
    <row r="307" spans="1:28" ht="16.5" customHeight="1">
      <c r="A307" s="21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20"/>
    </row>
    <row r="308" spans="1:28" ht="16.5" customHeight="1">
      <c r="A308" s="21"/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  <c r="AB308" s="20"/>
    </row>
    <row r="309" spans="1:28" ht="16.5" customHeight="1">
      <c r="A309" s="21"/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  <c r="AB309" s="20"/>
    </row>
    <row r="310" spans="1:28" ht="16.5" customHeight="1">
      <c r="A310" s="21"/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  <c r="AB310" s="20"/>
    </row>
    <row r="311" spans="1:28" ht="16.5" customHeight="1">
      <c r="A311" s="21"/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  <c r="AA311" s="20"/>
      <c r="AB311" s="20"/>
    </row>
    <row r="312" spans="1:28" ht="16.5" customHeight="1">
      <c r="A312" s="21"/>
      <c r="B312" s="20"/>
      <c r="C312" s="20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  <c r="AA312" s="20"/>
      <c r="AB312" s="20"/>
    </row>
    <row r="313" spans="1:28" ht="16.5" customHeight="1">
      <c r="A313" s="21"/>
      <c r="B313" s="20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  <c r="AA313" s="20"/>
      <c r="AB313" s="20"/>
    </row>
    <row r="314" spans="1:28" ht="16.5" customHeight="1">
      <c r="A314" s="21"/>
      <c r="B314" s="20"/>
      <c r="C314" s="20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  <c r="AA314" s="20"/>
      <c r="AB314" s="20"/>
    </row>
    <row r="315" spans="1:28" ht="16.5" customHeight="1">
      <c r="A315" s="21"/>
      <c r="B315" s="20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  <c r="AB315" s="20"/>
    </row>
    <row r="316" spans="1:28" ht="16.5" customHeight="1">
      <c r="A316" s="21"/>
      <c r="B316" s="20"/>
      <c r="C316" s="20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  <c r="AA316" s="20"/>
      <c r="AB316" s="20"/>
    </row>
    <row r="317" spans="1:28" ht="16.5" customHeight="1">
      <c r="A317" s="21"/>
      <c r="B317" s="20"/>
      <c r="C317" s="20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  <c r="AA317" s="20"/>
      <c r="AB317" s="20"/>
    </row>
    <row r="318" spans="1:28" ht="16.5" customHeight="1">
      <c r="A318" s="21"/>
      <c r="B318" s="20"/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  <c r="AA318" s="20"/>
      <c r="AB318" s="20"/>
    </row>
    <row r="319" spans="1:28" ht="16.5" customHeight="1">
      <c r="A319" s="21"/>
      <c r="B319" s="20"/>
      <c r="C319" s="20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  <c r="AB319" s="20"/>
    </row>
    <row r="320" spans="1:28" ht="16.5" customHeight="1">
      <c r="A320" s="21"/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0"/>
    </row>
    <row r="321" spans="1:28" ht="16.5" customHeight="1">
      <c r="A321" s="21"/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  <c r="AB321" s="20"/>
    </row>
    <row r="322" spans="1:28" ht="16.5" customHeight="1">
      <c r="A322" s="21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  <c r="AA322" s="20"/>
      <c r="AB322" s="20"/>
    </row>
    <row r="323" spans="1:28" ht="16.5" customHeight="1">
      <c r="A323" s="21"/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  <c r="AA323" s="20"/>
      <c r="AB323" s="20"/>
    </row>
    <row r="324" spans="1:28" ht="16.5" customHeight="1">
      <c r="A324" s="21"/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  <c r="AA324" s="20"/>
      <c r="AB324" s="20"/>
    </row>
    <row r="325" spans="1:28" ht="16.5" customHeight="1">
      <c r="A325" s="21"/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  <c r="AB325" s="20"/>
    </row>
    <row r="326" spans="1:28" ht="16.5" customHeight="1">
      <c r="A326" s="21"/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  <c r="AA326" s="20"/>
      <c r="AB326" s="20"/>
    </row>
    <row r="327" spans="1:28" ht="16.5" customHeight="1">
      <c r="A327" s="21"/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  <c r="AA327" s="20"/>
      <c r="AB327" s="20"/>
    </row>
    <row r="328" spans="1:28" ht="16.5" customHeight="1">
      <c r="A328" s="21"/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  <c r="AA328" s="20"/>
      <c r="AB328" s="20"/>
    </row>
    <row r="329" spans="1:28" ht="16.5" customHeight="1">
      <c r="A329" s="21"/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  <c r="AA329" s="20"/>
      <c r="AB329" s="20"/>
    </row>
    <row r="330" spans="1:28" ht="16.5" customHeight="1">
      <c r="A330" s="21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20"/>
    </row>
    <row r="331" spans="1:28" ht="16.5" customHeight="1">
      <c r="A331" s="21"/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  <c r="AA331" s="20"/>
      <c r="AB331" s="20"/>
    </row>
    <row r="332" spans="1:28" ht="16.5" customHeight="1">
      <c r="A332" s="21"/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  <c r="AA332" s="20"/>
      <c r="AB332" s="20"/>
    </row>
    <row r="333" spans="1:28" ht="16.5" customHeight="1">
      <c r="A333" s="21"/>
      <c r="B333" s="20"/>
      <c r="C333" s="20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  <c r="AA333" s="20"/>
      <c r="AB333" s="20"/>
    </row>
    <row r="334" spans="1:28" ht="16.5" customHeight="1">
      <c r="A334" s="21"/>
      <c r="B334" s="20"/>
      <c r="C334" s="20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  <c r="AB334" s="20"/>
    </row>
    <row r="335" spans="1:28" ht="16.5" customHeight="1">
      <c r="A335" s="21"/>
      <c r="B335" s="20"/>
      <c r="C335" s="20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20"/>
    </row>
    <row r="336" spans="1:28" ht="16.5" customHeight="1">
      <c r="A336" s="21"/>
      <c r="B336" s="20"/>
      <c r="C336" s="20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  <c r="AA336" s="20"/>
      <c r="AB336" s="20"/>
    </row>
    <row r="337" spans="1:28" ht="16.5" customHeight="1">
      <c r="A337" s="21"/>
      <c r="B337" s="20"/>
      <c r="C337" s="20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  <c r="AA337" s="20"/>
      <c r="AB337" s="20"/>
    </row>
    <row r="338" spans="1:28" ht="16.5" customHeight="1">
      <c r="A338" s="21"/>
      <c r="B338" s="20"/>
      <c r="C338" s="20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  <c r="AB338" s="20"/>
    </row>
    <row r="339" spans="1:28" ht="16.5" customHeight="1">
      <c r="A339" s="21"/>
      <c r="B339" s="20"/>
      <c r="C339" s="20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  <c r="AB339" s="20"/>
    </row>
    <row r="340" spans="1:28" ht="16.5" customHeight="1">
      <c r="A340" s="21"/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  <c r="AB340" s="20"/>
    </row>
    <row r="341" spans="1:28" ht="16.5" customHeight="1">
      <c r="A341" s="21"/>
      <c r="B341" s="20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  <c r="AB341" s="20"/>
    </row>
    <row r="342" spans="1:28" ht="16.5" customHeight="1">
      <c r="A342" s="21"/>
      <c r="B342" s="20"/>
      <c r="C342" s="20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  <c r="AB342" s="20"/>
    </row>
    <row r="343" spans="1:28" ht="16.5" customHeight="1">
      <c r="A343" s="21"/>
      <c r="B343" s="20"/>
      <c r="C343" s="20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  <c r="AA343" s="20"/>
      <c r="AB343" s="20"/>
    </row>
    <row r="344" spans="1:28" ht="16.5" customHeight="1">
      <c r="A344" s="21"/>
      <c r="B344" s="20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  <c r="AA344" s="20"/>
      <c r="AB344" s="20"/>
    </row>
    <row r="345" spans="1:28" ht="16.5" customHeight="1">
      <c r="A345" s="21"/>
      <c r="B345" s="20"/>
      <c r="C345" s="20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  <c r="AA345" s="20"/>
      <c r="AB345" s="20"/>
    </row>
    <row r="346" spans="1:28" ht="16.5" customHeight="1">
      <c r="A346" s="21"/>
      <c r="B346" s="20"/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  <c r="AA346" s="20"/>
      <c r="AB346" s="20"/>
    </row>
    <row r="347" spans="1:28" ht="16.5" customHeight="1">
      <c r="A347" s="21"/>
      <c r="B347" s="20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  <c r="AB347" s="20"/>
    </row>
    <row r="348" spans="1:28" ht="16.5" customHeight="1">
      <c r="A348" s="21"/>
      <c r="B348" s="20"/>
      <c r="C348" s="20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  <c r="AA348" s="20"/>
      <c r="AB348" s="20"/>
    </row>
    <row r="349" spans="1:28" ht="16.5" customHeight="1">
      <c r="A349" s="21"/>
      <c r="B349" s="20"/>
      <c r="C349" s="20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  <c r="AB349" s="20"/>
    </row>
    <row r="350" spans="1:28" ht="16.5" customHeight="1">
      <c r="A350" s="21"/>
      <c r="B350" s="20"/>
      <c r="C350" s="20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20"/>
    </row>
    <row r="351" spans="1:28" ht="16.5" customHeight="1">
      <c r="A351" s="21"/>
      <c r="B351" s="20"/>
      <c r="C351" s="20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  <c r="AA351" s="20"/>
      <c r="AB351" s="20"/>
    </row>
    <row r="352" spans="1:28" ht="16.5" customHeight="1">
      <c r="A352" s="21"/>
      <c r="B352" s="20"/>
      <c r="C352" s="20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  <c r="AA352" s="20"/>
      <c r="AB352" s="20"/>
    </row>
    <row r="353" spans="1:28" ht="16.5" customHeight="1">
      <c r="A353" s="21"/>
      <c r="B353" s="20"/>
      <c r="C353" s="20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  <c r="AB353" s="20"/>
    </row>
    <row r="354" spans="1:28" ht="16.5" customHeight="1">
      <c r="A354" s="21"/>
      <c r="B354" s="20"/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  <c r="AB354" s="20"/>
    </row>
    <row r="355" spans="1:28" ht="16.5" customHeight="1">
      <c r="A355" s="21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20"/>
    </row>
    <row r="356" spans="1:28" ht="16.5" customHeight="1">
      <c r="A356" s="21"/>
      <c r="B356" s="20"/>
      <c r="C356" s="20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  <c r="AA356" s="20"/>
      <c r="AB356" s="20"/>
    </row>
    <row r="357" spans="1:28" ht="16.5" customHeight="1">
      <c r="A357" s="21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  <c r="AA357" s="20"/>
      <c r="AB357" s="20"/>
    </row>
    <row r="358" spans="1:28" ht="16.5" customHeight="1">
      <c r="A358" s="21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  <c r="AB358" s="20"/>
    </row>
    <row r="359" spans="1:28" ht="16.5" customHeight="1">
      <c r="A359" s="21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0"/>
    </row>
    <row r="360" spans="1:28" ht="16.5" customHeight="1">
      <c r="A360" s="21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20"/>
    </row>
    <row r="361" spans="1:28" ht="16.5" customHeight="1">
      <c r="A361" s="21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  <c r="AB361" s="20"/>
    </row>
    <row r="362" spans="1:28" ht="16.5" customHeight="1">
      <c r="A362" s="21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  <c r="AB362" s="20"/>
    </row>
    <row r="363" spans="1:28" ht="16.5" customHeight="1">
      <c r="A363" s="21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  <c r="AB363" s="20"/>
    </row>
    <row r="364" spans="1:28" ht="16.5" customHeight="1">
      <c r="A364" s="21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  <c r="AB364" s="20"/>
    </row>
    <row r="365" spans="1:28" ht="16.5" customHeight="1">
      <c r="A365" s="21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  <c r="AB365" s="20"/>
    </row>
    <row r="366" spans="1:28" ht="16.5" customHeight="1">
      <c r="A366" s="21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  <c r="AB366" s="20"/>
    </row>
    <row r="367" spans="1:28" ht="16.5" customHeight="1">
      <c r="A367" s="21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  <c r="AB367" s="20"/>
    </row>
    <row r="368" spans="1:28" ht="16.5" customHeight="1">
      <c r="A368" s="21"/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  <c r="AB368" s="20"/>
    </row>
    <row r="369" spans="1:28" ht="16.5" customHeight="1">
      <c r="A369" s="21"/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  <c r="AA369" s="20"/>
      <c r="AB369" s="20"/>
    </row>
    <row r="370" spans="1:28" ht="16.5" customHeight="1">
      <c r="A370" s="21"/>
      <c r="B370" s="20"/>
      <c r="C370" s="20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  <c r="AA370" s="20"/>
      <c r="AB370" s="20"/>
    </row>
    <row r="371" spans="1:28" ht="16.5" customHeight="1">
      <c r="A371" s="21"/>
      <c r="B371" s="20"/>
      <c r="C371" s="20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  <c r="AA371" s="20"/>
      <c r="AB371" s="20"/>
    </row>
    <row r="372" spans="1:28" ht="16.5" customHeight="1">
      <c r="A372" s="21"/>
      <c r="B372" s="20"/>
      <c r="C372" s="20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  <c r="AA372" s="20"/>
      <c r="AB372" s="20"/>
    </row>
    <row r="373" spans="1:28" ht="16.5" customHeight="1">
      <c r="A373" s="21"/>
      <c r="B373" s="20"/>
      <c r="C373" s="20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  <c r="AB373" s="20"/>
    </row>
    <row r="374" spans="1:28" ht="16.5" customHeight="1">
      <c r="A374" s="21"/>
      <c r="B374" s="20"/>
      <c r="C374" s="20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  <c r="AA374" s="20"/>
      <c r="AB374" s="20"/>
    </row>
    <row r="375" spans="1:28" ht="16.5" customHeight="1">
      <c r="A375" s="21"/>
      <c r="B375" s="20"/>
      <c r="C375" s="20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  <c r="AA375" s="20"/>
      <c r="AB375" s="20"/>
    </row>
    <row r="376" spans="1:28" ht="16.5" customHeight="1">
      <c r="A376" s="21"/>
      <c r="B376" s="20"/>
      <c r="C376" s="20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  <c r="AA376" s="20"/>
      <c r="AB376" s="20"/>
    </row>
    <row r="377" spans="1:28" ht="16.5" customHeight="1">
      <c r="A377" s="21"/>
      <c r="B377" s="20"/>
      <c r="C377" s="20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  <c r="AA377" s="20"/>
      <c r="AB377" s="20"/>
    </row>
    <row r="378" spans="1:28" ht="16.5" customHeight="1">
      <c r="A378" s="21"/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  <c r="AA378" s="20"/>
      <c r="AB378" s="20"/>
    </row>
    <row r="379" spans="1:28" ht="16.5" customHeight="1">
      <c r="A379" s="21"/>
      <c r="B379" s="20"/>
      <c r="C379" s="20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  <c r="AA379" s="20"/>
      <c r="AB379" s="20"/>
    </row>
    <row r="380" spans="1:28" ht="16.5" customHeight="1">
      <c r="A380" s="21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  <c r="AB380" s="20"/>
    </row>
    <row r="381" spans="1:28" ht="16.5" customHeight="1">
      <c r="A381" s="21"/>
      <c r="B381" s="20"/>
      <c r="C381" s="20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  <c r="AA381" s="20"/>
      <c r="AB381" s="20"/>
    </row>
    <row r="382" spans="1:28" ht="16.5" customHeight="1">
      <c r="A382" s="21"/>
      <c r="B382" s="20"/>
      <c r="C382" s="20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  <c r="AA382" s="20"/>
      <c r="AB382" s="20"/>
    </row>
    <row r="383" spans="1:28" ht="16.5" customHeight="1">
      <c r="A383" s="21"/>
      <c r="B383" s="20"/>
      <c r="C383" s="20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  <c r="AA383" s="20"/>
      <c r="AB383" s="20"/>
    </row>
    <row r="384" spans="1:28" ht="16.5" customHeight="1">
      <c r="A384" s="21"/>
      <c r="B384" s="20"/>
      <c r="C384" s="20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  <c r="AA384" s="20"/>
      <c r="AB384" s="20"/>
    </row>
    <row r="385" spans="1:28" ht="16.5" customHeight="1">
      <c r="A385" s="21"/>
      <c r="B385" s="20"/>
      <c r="C385" s="20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  <c r="AB385" s="20"/>
    </row>
    <row r="386" spans="1:28" ht="16.5" customHeight="1">
      <c r="A386" s="21"/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  <c r="AA386" s="20"/>
      <c r="AB386" s="20"/>
    </row>
    <row r="387" spans="1:28" ht="16.5" customHeight="1">
      <c r="A387" s="21"/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  <c r="AA387" s="20"/>
      <c r="AB387" s="20"/>
    </row>
    <row r="388" spans="1:28" ht="16.5" customHeight="1">
      <c r="A388" s="21"/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  <c r="AA388" s="20"/>
      <c r="AB388" s="20"/>
    </row>
    <row r="389" spans="1:28" ht="16.5" customHeight="1">
      <c r="A389" s="21"/>
      <c r="B389" s="20"/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  <c r="AA389" s="20"/>
      <c r="AB389" s="20"/>
    </row>
    <row r="390" spans="1:28" ht="16.5" customHeight="1">
      <c r="A390" s="21"/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0"/>
      <c r="AB390" s="20"/>
    </row>
    <row r="391" spans="1:28" ht="16.5" customHeight="1">
      <c r="A391" s="21"/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  <c r="AA391" s="20"/>
      <c r="AB391" s="20"/>
    </row>
    <row r="392" spans="1:28" ht="16.5" customHeight="1">
      <c r="A392" s="21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  <c r="AA392" s="20"/>
      <c r="AB392" s="20"/>
    </row>
    <row r="393" spans="1:28" ht="16.5" customHeight="1">
      <c r="A393" s="21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  <c r="AA393" s="20"/>
      <c r="AB393" s="20"/>
    </row>
    <row r="394" spans="1:28" ht="16.5" customHeight="1">
      <c r="A394" s="21"/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  <c r="AA394" s="20"/>
      <c r="AB394" s="20"/>
    </row>
    <row r="395" spans="1:28" ht="16.5" customHeight="1">
      <c r="A395" s="21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  <c r="AA395" s="20"/>
      <c r="AB395" s="20"/>
    </row>
    <row r="396" spans="1:28" ht="16.5" customHeight="1">
      <c r="A396" s="21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  <c r="AA396" s="20"/>
      <c r="AB396" s="20"/>
    </row>
    <row r="397" spans="1:28" ht="16.5" customHeight="1">
      <c r="A397" s="21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  <c r="AA397" s="20"/>
      <c r="AB397" s="20"/>
    </row>
    <row r="398" spans="1:28" ht="16.5" customHeight="1">
      <c r="A398" s="21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  <c r="AA398" s="20"/>
      <c r="AB398" s="20"/>
    </row>
    <row r="399" spans="1:28" ht="16.5" customHeight="1">
      <c r="A399" s="21"/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  <c r="AA399" s="20"/>
      <c r="AB399" s="20"/>
    </row>
    <row r="400" spans="1:28" ht="16.5" customHeight="1">
      <c r="A400" s="21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  <c r="AA400" s="20"/>
      <c r="AB400" s="20"/>
    </row>
    <row r="401" spans="1:28" ht="16.5" customHeight="1">
      <c r="A401" s="21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  <c r="AA401" s="20"/>
      <c r="AB401" s="20"/>
    </row>
    <row r="402" spans="1:28" ht="16.5" customHeight="1">
      <c r="A402" s="21"/>
      <c r="B402" s="20"/>
      <c r="C402" s="20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  <c r="AA402" s="20"/>
      <c r="AB402" s="20"/>
    </row>
    <row r="403" spans="1:28" ht="16.5" customHeight="1">
      <c r="A403" s="21"/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  <c r="AA403" s="20"/>
      <c r="AB403" s="20"/>
    </row>
    <row r="404" spans="1:28" ht="16.5" customHeight="1">
      <c r="A404" s="21"/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  <c r="AA404" s="20"/>
      <c r="AB404" s="20"/>
    </row>
    <row r="405" spans="1:28" ht="16.5" customHeight="1">
      <c r="A405" s="21"/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  <c r="AA405" s="20"/>
      <c r="AB405" s="20"/>
    </row>
    <row r="406" spans="1:28" ht="16.5" customHeight="1">
      <c r="A406" s="21"/>
      <c r="B406" s="20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  <c r="AA406" s="20"/>
      <c r="AB406" s="20"/>
    </row>
    <row r="407" spans="1:28" ht="16.5" customHeight="1">
      <c r="A407" s="21"/>
      <c r="B407" s="20"/>
      <c r="C407" s="20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  <c r="AA407" s="20"/>
      <c r="AB407" s="20"/>
    </row>
    <row r="408" spans="1:28" ht="16.5" customHeight="1">
      <c r="A408" s="21"/>
      <c r="B408" s="20"/>
      <c r="C408" s="20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  <c r="AA408" s="20"/>
      <c r="AB408" s="20"/>
    </row>
    <row r="409" spans="1:28" ht="16.5" customHeight="1">
      <c r="A409" s="21"/>
      <c r="B409" s="20"/>
      <c r="C409" s="20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  <c r="AA409" s="20"/>
      <c r="AB409" s="20"/>
    </row>
    <row r="410" spans="1:28" ht="16.5" customHeight="1">
      <c r="A410" s="21"/>
      <c r="B410" s="20"/>
      <c r="C410" s="20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  <c r="AA410" s="20"/>
      <c r="AB410" s="20"/>
    </row>
    <row r="411" spans="1:28" ht="16.5" customHeight="1">
      <c r="A411" s="21"/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  <c r="AA411" s="20"/>
      <c r="AB411" s="20"/>
    </row>
    <row r="412" spans="1:28" ht="16.5" customHeight="1">
      <c r="A412" s="21"/>
      <c r="B412" s="20"/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  <c r="AA412" s="20"/>
      <c r="AB412" s="20"/>
    </row>
    <row r="413" spans="1:28" ht="16.5" customHeight="1">
      <c r="A413" s="21"/>
      <c r="B413" s="20"/>
      <c r="C413" s="20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  <c r="AA413" s="20"/>
      <c r="AB413" s="20"/>
    </row>
    <row r="414" spans="1:28" ht="16.5" customHeight="1">
      <c r="A414" s="21"/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  <c r="AA414" s="20"/>
      <c r="AB414" s="20"/>
    </row>
    <row r="415" spans="1:28" ht="16.5" customHeight="1">
      <c r="A415" s="21"/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  <c r="AA415" s="20"/>
      <c r="AB415" s="20"/>
    </row>
    <row r="416" spans="1:28" ht="16.5" customHeight="1">
      <c r="A416" s="21"/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  <c r="AA416" s="20"/>
      <c r="AB416" s="20"/>
    </row>
    <row r="417" spans="1:28" ht="16.5" customHeight="1">
      <c r="A417" s="21"/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  <c r="AA417" s="20"/>
      <c r="AB417" s="20"/>
    </row>
    <row r="418" spans="1:28" ht="16.5" customHeight="1">
      <c r="A418" s="21"/>
      <c r="B418" s="20"/>
      <c r="C418" s="20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  <c r="AA418" s="20"/>
      <c r="AB418" s="20"/>
    </row>
    <row r="419" spans="1:28" ht="16.5" customHeight="1">
      <c r="A419" s="21"/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  <c r="AA419" s="20"/>
      <c r="AB419" s="20"/>
    </row>
    <row r="420" spans="1:28" ht="16.5" customHeight="1">
      <c r="A420" s="21"/>
      <c r="B420" s="20"/>
      <c r="C420" s="20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  <c r="AA420" s="20"/>
      <c r="AB420" s="20"/>
    </row>
    <row r="421" spans="1:28" ht="16.5" customHeight="1">
      <c r="A421" s="21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  <c r="AA421" s="20"/>
      <c r="AB421" s="20"/>
    </row>
    <row r="422" spans="1:28" ht="16.5" customHeight="1">
      <c r="A422" s="21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  <c r="AA422" s="20"/>
      <c r="AB422" s="20"/>
    </row>
    <row r="423" spans="1:28" ht="16.5" customHeight="1">
      <c r="A423" s="21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  <c r="AA423" s="20"/>
      <c r="AB423" s="20"/>
    </row>
    <row r="424" spans="1:28" ht="16.5" customHeight="1">
      <c r="A424" s="21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  <c r="AA424" s="20"/>
      <c r="AB424" s="20"/>
    </row>
    <row r="425" spans="1:28" ht="16.5" customHeight="1">
      <c r="A425" s="21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  <c r="AA425" s="20"/>
      <c r="AB425" s="20"/>
    </row>
    <row r="426" spans="1:28" ht="16.5" customHeight="1">
      <c r="A426" s="21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  <c r="AA426" s="20"/>
      <c r="AB426" s="20"/>
    </row>
    <row r="427" spans="1:28" ht="16.5" customHeight="1">
      <c r="A427" s="21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  <c r="AA427" s="20"/>
      <c r="AB427" s="20"/>
    </row>
    <row r="428" spans="1:28" ht="16.5" customHeight="1">
      <c r="A428" s="21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  <c r="AA428" s="20"/>
      <c r="AB428" s="20"/>
    </row>
    <row r="429" spans="1:28" ht="16.5" customHeight="1">
      <c r="A429" s="21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  <c r="AA429" s="20"/>
      <c r="AB429" s="20"/>
    </row>
    <row r="430" spans="1:28" ht="16.5" customHeight="1">
      <c r="A430" s="21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  <c r="AA430" s="20"/>
      <c r="AB430" s="20"/>
    </row>
    <row r="431" spans="1:28" ht="16.5" customHeight="1">
      <c r="A431" s="21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  <c r="AA431" s="20"/>
      <c r="AB431" s="20"/>
    </row>
    <row r="432" spans="1:28" ht="16.5" customHeight="1">
      <c r="A432" s="21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  <c r="AA432" s="20"/>
      <c r="AB432" s="20"/>
    </row>
    <row r="433" spans="1:28" ht="16.5" customHeight="1">
      <c r="A433" s="21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  <c r="AA433" s="20"/>
      <c r="AB433" s="20"/>
    </row>
    <row r="434" spans="1:28" ht="16.5" customHeight="1">
      <c r="A434" s="21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  <c r="AA434" s="20"/>
      <c r="AB434" s="20"/>
    </row>
    <row r="435" spans="1:28" ht="16.5" customHeight="1">
      <c r="A435" s="21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  <c r="AA435" s="20"/>
      <c r="AB435" s="20"/>
    </row>
    <row r="436" spans="1:28" ht="16.5" customHeight="1">
      <c r="A436" s="21"/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  <c r="AA436" s="20"/>
      <c r="AB436" s="20"/>
    </row>
    <row r="437" spans="1:28" ht="16.5" customHeight="1">
      <c r="A437" s="21"/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  <c r="AA437" s="20"/>
      <c r="AB437" s="20"/>
    </row>
    <row r="438" spans="1:28" ht="16.5" customHeight="1">
      <c r="A438" s="21"/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  <c r="AA438" s="20"/>
      <c r="AB438" s="20"/>
    </row>
    <row r="439" spans="1:28" ht="16.5" customHeight="1">
      <c r="A439" s="21"/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  <c r="AA439" s="20"/>
      <c r="AB439" s="20"/>
    </row>
    <row r="440" spans="1:28" ht="16.5" customHeight="1">
      <c r="A440" s="21"/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  <c r="AA440" s="20"/>
      <c r="AB440" s="20"/>
    </row>
    <row r="441" spans="1:28" ht="16.5" customHeight="1">
      <c r="A441" s="21"/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  <c r="AA441" s="20"/>
      <c r="AB441" s="20"/>
    </row>
    <row r="442" spans="1:28" ht="16.5" customHeight="1">
      <c r="A442" s="21"/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  <c r="AA442" s="20"/>
      <c r="AB442" s="20"/>
    </row>
    <row r="443" spans="1:28" ht="16.5" customHeight="1">
      <c r="A443" s="21"/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  <c r="AA443" s="20"/>
      <c r="AB443" s="20"/>
    </row>
    <row r="444" spans="1:28" ht="16.5" customHeight="1">
      <c r="A444" s="21"/>
      <c r="B444" s="20"/>
      <c r="C444" s="20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  <c r="AA444" s="20"/>
      <c r="AB444" s="20"/>
    </row>
    <row r="445" spans="1:28" ht="16.5" customHeight="1">
      <c r="A445" s="21"/>
      <c r="B445" s="20"/>
      <c r="C445" s="20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  <c r="AA445" s="20"/>
      <c r="AB445" s="20"/>
    </row>
    <row r="446" spans="1:28" ht="16.5" customHeight="1">
      <c r="A446" s="21"/>
      <c r="B446" s="20"/>
      <c r="C446" s="20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  <c r="AA446" s="20"/>
      <c r="AB446" s="20"/>
    </row>
    <row r="447" spans="1:28" ht="16.5" customHeight="1">
      <c r="A447" s="21"/>
      <c r="B447" s="20"/>
      <c r="C447" s="20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  <c r="AA447" s="20"/>
      <c r="AB447" s="20"/>
    </row>
    <row r="448" spans="1:28" ht="16.5" customHeight="1">
      <c r="A448" s="21"/>
      <c r="B448" s="20"/>
      <c r="C448" s="20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  <c r="AA448" s="20"/>
      <c r="AB448" s="20"/>
    </row>
    <row r="449" spans="1:28" ht="16.5" customHeight="1">
      <c r="A449" s="21"/>
      <c r="B449" s="20"/>
      <c r="C449" s="20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  <c r="AA449" s="20"/>
      <c r="AB449" s="20"/>
    </row>
    <row r="450" spans="1:28" ht="16.5" customHeight="1">
      <c r="A450" s="21"/>
      <c r="B450" s="20"/>
      <c r="C450" s="20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  <c r="AA450" s="20"/>
      <c r="AB450" s="20"/>
    </row>
    <row r="451" spans="1:28" ht="16.5" customHeight="1">
      <c r="A451" s="21"/>
      <c r="B451" s="20"/>
      <c r="C451" s="20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  <c r="AA451" s="20"/>
      <c r="AB451" s="20"/>
    </row>
    <row r="452" spans="1:28" ht="16.5" customHeight="1">
      <c r="A452" s="21"/>
      <c r="B452" s="20"/>
      <c r="C452" s="20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  <c r="AA452" s="20"/>
      <c r="AB452" s="20"/>
    </row>
    <row r="453" spans="1:28" ht="16.5" customHeight="1">
      <c r="A453" s="21"/>
      <c r="B453" s="20"/>
      <c r="C453" s="20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  <c r="AA453" s="20"/>
      <c r="AB453" s="20"/>
    </row>
    <row r="454" spans="1:28" ht="16.5" customHeight="1">
      <c r="A454" s="21"/>
      <c r="B454" s="20"/>
      <c r="C454" s="20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  <c r="AA454" s="20"/>
      <c r="AB454" s="20"/>
    </row>
    <row r="455" spans="1:28" ht="16.5" customHeight="1">
      <c r="A455" s="21"/>
      <c r="B455" s="20"/>
      <c r="C455" s="20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  <c r="AA455" s="20"/>
      <c r="AB455" s="20"/>
    </row>
    <row r="456" spans="1:28" ht="16.5" customHeight="1">
      <c r="A456" s="21"/>
      <c r="B456" s="20"/>
      <c r="C456" s="20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  <c r="AA456" s="20"/>
      <c r="AB456" s="20"/>
    </row>
    <row r="457" spans="1:28" ht="16.5" customHeight="1">
      <c r="A457" s="21"/>
      <c r="B457" s="20"/>
      <c r="C457" s="20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  <c r="AA457" s="20"/>
      <c r="AB457" s="20"/>
    </row>
    <row r="458" spans="1:28" ht="16.5" customHeight="1">
      <c r="A458" s="21"/>
      <c r="B458" s="20"/>
      <c r="C458" s="20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  <c r="AA458" s="20"/>
      <c r="AB458" s="20"/>
    </row>
    <row r="459" spans="1:28" ht="16.5" customHeight="1">
      <c r="A459" s="21"/>
      <c r="B459" s="20"/>
      <c r="C459" s="20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  <c r="AA459" s="20"/>
      <c r="AB459" s="20"/>
    </row>
    <row r="460" spans="1:28" ht="16.5" customHeight="1">
      <c r="A460" s="21"/>
      <c r="B460" s="20"/>
      <c r="C460" s="20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  <c r="AA460" s="20"/>
      <c r="AB460" s="20"/>
    </row>
    <row r="461" spans="1:28" ht="16.5" customHeight="1">
      <c r="A461" s="21"/>
      <c r="B461" s="20"/>
      <c r="C461" s="20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  <c r="AA461" s="20"/>
      <c r="AB461" s="20"/>
    </row>
    <row r="462" spans="1:28" ht="16.5" customHeight="1">
      <c r="A462" s="21"/>
      <c r="B462" s="20"/>
      <c r="C462" s="20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  <c r="AA462" s="20"/>
      <c r="AB462" s="20"/>
    </row>
    <row r="463" spans="1:28" ht="16.5" customHeight="1">
      <c r="A463" s="21"/>
      <c r="B463" s="20"/>
      <c r="C463" s="20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  <c r="AA463" s="20"/>
      <c r="AB463" s="20"/>
    </row>
    <row r="464" spans="1:28" ht="16.5" customHeight="1">
      <c r="A464" s="21"/>
      <c r="B464" s="20"/>
      <c r="C464" s="20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  <c r="AA464" s="20"/>
      <c r="AB464" s="20"/>
    </row>
    <row r="465" spans="1:28" ht="16.5" customHeight="1">
      <c r="A465" s="21"/>
      <c r="B465" s="20"/>
      <c r="C465" s="20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  <c r="AA465" s="20"/>
      <c r="AB465" s="20"/>
    </row>
    <row r="466" spans="1:28" ht="16.5" customHeight="1">
      <c r="A466" s="21"/>
      <c r="B466" s="20"/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  <c r="AA466" s="20"/>
      <c r="AB466" s="20"/>
    </row>
    <row r="467" spans="1:28" ht="16.5" customHeight="1">
      <c r="A467" s="21"/>
      <c r="B467" s="20"/>
      <c r="C467" s="20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  <c r="AA467" s="20"/>
      <c r="AB467" s="20"/>
    </row>
    <row r="468" spans="1:28" ht="16.5" customHeight="1">
      <c r="A468" s="21"/>
      <c r="B468" s="20"/>
      <c r="C468" s="20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  <c r="AA468" s="20"/>
      <c r="AB468" s="20"/>
    </row>
    <row r="469" spans="1:28" ht="16.5" customHeight="1">
      <c r="A469" s="21"/>
      <c r="B469" s="20"/>
      <c r="C469" s="20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  <c r="AA469" s="20"/>
      <c r="AB469" s="20"/>
    </row>
    <row r="470" spans="1:28" ht="16.5" customHeight="1">
      <c r="A470" s="21"/>
      <c r="B470" s="20"/>
      <c r="C470" s="20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  <c r="AA470" s="20"/>
      <c r="AB470" s="20"/>
    </row>
    <row r="471" spans="1:28" ht="16.5" customHeight="1">
      <c r="A471" s="21"/>
      <c r="B471" s="20"/>
      <c r="C471" s="20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  <c r="AA471" s="20"/>
      <c r="AB471" s="20"/>
    </row>
    <row r="472" spans="1:28" ht="16.5" customHeight="1">
      <c r="A472" s="21"/>
      <c r="B472" s="20"/>
      <c r="C472" s="20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  <c r="AA472" s="20"/>
      <c r="AB472" s="20"/>
    </row>
    <row r="473" spans="1:28" ht="16.5" customHeight="1">
      <c r="A473" s="21"/>
      <c r="B473" s="20"/>
      <c r="C473" s="20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  <c r="AA473" s="20"/>
      <c r="AB473" s="20"/>
    </row>
    <row r="474" spans="1:28" ht="16.5" customHeight="1">
      <c r="A474" s="21"/>
      <c r="B474" s="20"/>
      <c r="C474" s="20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  <c r="AA474" s="20"/>
      <c r="AB474" s="20"/>
    </row>
    <row r="475" spans="1:28" ht="16.5" customHeight="1">
      <c r="A475" s="21"/>
      <c r="B475" s="20"/>
      <c r="C475" s="20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  <c r="AA475" s="20"/>
      <c r="AB475" s="20"/>
    </row>
    <row r="476" spans="1:28" ht="16.5" customHeight="1">
      <c r="A476" s="21"/>
      <c r="B476" s="20"/>
      <c r="C476" s="20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  <c r="AA476" s="20"/>
      <c r="AB476" s="20"/>
    </row>
    <row r="477" spans="1:28" ht="16.5" customHeight="1">
      <c r="A477" s="21"/>
      <c r="B477" s="20"/>
      <c r="C477" s="20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  <c r="AA477" s="20"/>
      <c r="AB477" s="20"/>
    </row>
    <row r="478" spans="1:28" ht="16.5" customHeight="1">
      <c r="A478" s="21"/>
      <c r="B478" s="20"/>
      <c r="C478" s="20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  <c r="AA478" s="20"/>
      <c r="AB478" s="20"/>
    </row>
    <row r="479" spans="1:28" ht="16.5" customHeight="1">
      <c r="A479" s="21"/>
      <c r="B479" s="20"/>
      <c r="C479" s="20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  <c r="AA479" s="20"/>
      <c r="AB479" s="20"/>
    </row>
    <row r="480" spans="1:28" ht="16.5" customHeight="1">
      <c r="A480" s="21"/>
      <c r="B480" s="20"/>
      <c r="C480" s="20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  <c r="AA480" s="20"/>
      <c r="AB480" s="20"/>
    </row>
    <row r="481" spans="1:28" ht="16.5" customHeight="1">
      <c r="A481" s="21"/>
      <c r="B481" s="20"/>
      <c r="C481" s="20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  <c r="AA481" s="20"/>
      <c r="AB481" s="20"/>
    </row>
    <row r="482" spans="1:28" ht="16.5" customHeight="1">
      <c r="A482" s="21"/>
      <c r="B482" s="20"/>
      <c r="C482" s="20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  <c r="AA482" s="20"/>
      <c r="AB482" s="20"/>
    </row>
    <row r="483" spans="1:28" ht="16.5" customHeight="1">
      <c r="A483" s="21"/>
      <c r="B483" s="20"/>
      <c r="C483" s="20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  <c r="AA483" s="20"/>
      <c r="AB483" s="20"/>
    </row>
    <row r="484" spans="1:28" ht="16.5" customHeight="1">
      <c r="A484" s="21"/>
      <c r="B484" s="20"/>
      <c r="C484" s="20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  <c r="AA484" s="20"/>
      <c r="AB484" s="20"/>
    </row>
    <row r="485" spans="1:28" ht="16.5" customHeight="1">
      <c r="A485" s="21"/>
      <c r="B485" s="20"/>
      <c r="C485" s="20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  <c r="AA485" s="20"/>
      <c r="AB485" s="20"/>
    </row>
    <row r="486" spans="1:28" ht="16.5" customHeight="1">
      <c r="A486" s="21"/>
      <c r="B486" s="20"/>
      <c r="C486" s="20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  <c r="AA486" s="20"/>
      <c r="AB486" s="20"/>
    </row>
    <row r="487" spans="1:28" ht="16.5" customHeight="1">
      <c r="A487" s="21"/>
      <c r="B487" s="20"/>
      <c r="C487" s="20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  <c r="AA487" s="20"/>
      <c r="AB487" s="20"/>
    </row>
    <row r="488" spans="1:28" ht="16.5" customHeight="1">
      <c r="A488" s="21"/>
      <c r="B488" s="20"/>
      <c r="C488" s="20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  <c r="AA488" s="20"/>
      <c r="AB488" s="20"/>
    </row>
    <row r="489" spans="1:28" ht="16.5" customHeight="1">
      <c r="A489" s="21"/>
      <c r="B489" s="20"/>
      <c r="C489" s="20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  <c r="AA489" s="20"/>
      <c r="AB489" s="20"/>
    </row>
    <row r="490" spans="1:28" ht="16.5" customHeight="1">
      <c r="A490" s="21"/>
      <c r="B490" s="20"/>
      <c r="C490" s="20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  <c r="AA490" s="20"/>
      <c r="AB490" s="20"/>
    </row>
    <row r="491" spans="1:28" ht="16.5" customHeight="1">
      <c r="A491" s="21"/>
      <c r="B491" s="20"/>
      <c r="C491" s="20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  <c r="AA491" s="20"/>
      <c r="AB491" s="20"/>
    </row>
    <row r="492" spans="1:28" ht="16.5" customHeight="1">
      <c r="A492" s="21"/>
      <c r="B492" s="20"/>
      <c r="C492" s="20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  <c r="AA492" s="20"/>
      <c r="AB492" s="20"/>
    </row>
    <row r="493" spans="1:28" ht="16.5" customHeight="1">
      <c r="A493" s="21"/>
      <c r="B493" s="20"/>
      <c r="C493" s="20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  <c r="AA493" s="20"/>
      <c r="AB493" s="20"/>
    </row>
    <row r="494" spans="1:28" ht="16.5" customHeight="1">
      <c r="A494" s="21"/>
      <c r="B494" s="20"/>
      <c r="C494" s="20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  <c r="AA494" s="20"/>
      <c r="AB494" s="20"/>
    </row>
    <row r="495" spans="1:28" ht="16.5" customHeight="1">
      <c r="A495" s="21"/>
      <c r="B495" s="20"/>
      <c r="C495" s="20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  <c r="AA495" s="20"/>
      <c r="AB495" s="20"/>
    </row>
    <row r="496" spans="1:28" ht="16.5" customHeight="1">
      <c r="A496" s="21"/>
      <c r="B496" s="20"/>
      <c r="C496" s="20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  <c r="AA496" s="20"/>
      <c r="AB496" s="20"/>
    </row>
    <row r="497" spans="1:28" ht="16.5" customHeight="1">
      <c r="A497" s="21"/>
      <c r="B497" s="20"/>
      <c r="C497" s="20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  <c r="AA497" s="20"/>
      <c r="AB497" s="20"/>
    </row>
    <row r="498" spans="1:28" ht="16.5" customHeight="1">
      <c r="A498" s="21"/>
      <c r="B498" s="20"/>
      <c r="C498" s="20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  <c r="AA498" s="20"/>
      <c r="AB498" s="20"/>
    </row>
    <row r="499" spans="1:28" ht="16.5" customHeight="1">
      <c r="A499" s="21"/>
      <c r="B499" s="20"/>
      <c r="C499" s="20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  <c r="AA499" s="20"/>
      <c r="AB499" s="20"/>
    </row>
    <row r="500" spans="1:28" ht="16.5" customHeight="1">
      <c r="A500" s="21"/>
      <c r="B500" s="20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  <c r="AA500" s="20"/>
      <c r="AB500" s="20"/>
    </row>
    <row r="501" spans="1:28" ht="16.5" customHeight="1">
      <c r="A501" s="21"/>
      <c r="B501" s="20"/>
      <c r="C501" s="20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  <c r="AA501" s="20"/>
      <c r="AB501" s="20"/>
    </row>
    <row r="502" spans="1:28" ht="16.5" customHeight="1">
      <c r="A502" s="21"/>
      <c r="B502" s="20"/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  <c r="AA502" s="20"/>
      <c r="AB502" s="20"/>
    </row>
    <row r="503" spans="1:28" ht="16.5" customHeight="1">
      <c r="A503" s="21"/>
      <c r="B503" s="20"/>
      <c r="C503" s="20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  <c r="AA503" s="20"/>
      <c r="AB503" s="20"/>
    </row>
    <row r="504" spans="1:28" ht="16.5" customHeight="1">
      <c r="A504" s="21"/>
      <c r="B504" s="20"/>
      <c r="C504" s="20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  <c r="AA504" s="20"/>
      <c r="AB504" s="20"/>
    </row>
    <row r="505" spans="1:28" ht="16.5" customHeight="1">
      <c r="A505" s="21"/>
      <c r="B505" s="20"/>
      <c r="C505" s="20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  <c r="AA505" s="20"/>
      <c r="AB505" s="20"/>
    </row>
    <row r="506" spans="1:28" ht="16.5" customHeight="1">
      <c r="A506" s="21"/>
      <c r="B506" s="20"/>
      <c r="C506" s="20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  <c r="AA506" s="20"/>
      <c r="AB506" s="20"/>
    </row>
    <row r="507" spans="1:28" ht="16.5" customHeight="1">
      <c r="A507" s="21"/>
      <c r="B507" s="20"/>
      <c r="C507" s="20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  <c r="AA507" s="20"/>
      <c r="AB507" s="20"/>
    </row>
    <row r="508" spans="1:28" ht="16.5" customHeight="1">
      <c r="A508" s="21"/>
      <c r="B508" s="20"/>
      <c r="C508" s="20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  <c r="AA508" s="20"/>
      <c r="AB508" s="20"/>
    </row>
    <row r="509" spans="1:28" ht="16.5" customHeight="1">
      <c r="A509" s="21"/>
      <c r="B509" s="20"/>
      <c r="C509" s="20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  <c r="AA509" s="20"/>
      <c r="AB509" s="20"/>
    </row>
    <row r="510" spans="1:28" ht="16.5" customHeight="1">
      <c r="A510" s="21"/>
      <c r="B510" s="20"/>
      <c r="C510" s="20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  <c r="AA510" s="20"/>
      <c r="AB510" s="20"/>
    </row>
    <row r="511" spans="1:28" ht="16.5" customHeight="1">
      <c r="A511" s="21"/>
      <c r="B511" s="20"/>
      <c r="C511" s="20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  <c r="AA511" s="20"/>
      <c r="AB511" s="20"/>
    </row>
    <row r="512" spans="1:28" ht="16.5" customHeight="1">
      <c r="A512" s="21"/>
      <c r="B512" s="20"/>
      <c r="C512" s="20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  <c r="AA512" s="20"/>
      <c r="AB512" s="20"/>
    </row>
    <row r="513" spans="1:28" ht="16.5" customHeight="1">
      <c r="A513" s="21"/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  <c r="AA513" s="20"/>
      <c r="AB513" s="20"/>
    </row>
    <row r="514" spans="1:28" ht="16.5" customHeight="1">
      <c r="A514" s="21"/>
      <c r="B514" s="20"/>
      <c r="C514" s="20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  <c r="AA514" s="20"/>
      <c r="AB514" s="20"/>
    </row>
    <row r="515" spans="1:28" ht="16.5" customHeight="1">
      <c r="A515" s="21"/>
      <c r="B515" s="20"/>
      <c r="C515" s="20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  <c r="AA515" s="20"/>
      <c r="AB515" s="20"/>
    </row>
    <row r="516" spans="1:28" ht="16.5" customHeight="1">
      <c r="A516" s="21"/>
      <c r="B516" s="20"/>
      <c r="C516" s="20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  <c r="AA516" s="20"/>
      <c r="AB516" s="20"/>
    </row>
    <row r="517" spans="1:28" ht="16.5" customHeight="1">
      <c r="A517" s="21"/>
      <c r="B517" s="20"/>
      <c r="C517" s="20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  <c r="AA517" s="20"/>
      <c r="AB517" s="20"/>
    </row>
    <row r="518" spans="1:28" ht="16.5" customHeight="1">
      <c r="A518" s="21"/>
      <c r="B518" s="20"/>
      <c r="C518" s="20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  <c r="AA518" s="20"/>
      <c r="AB518" s="20"/>
    </row>
    <row r="519" spans="1:28" ht="16.5" customHeight="1">
      <c r="A519" s="21"/>
      <c r="B519" s="20"/>
      <c r="C519" s="20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  <c r="AA519" s="20"/>
      <c r="AB519" s="20"/>
    </row>
    <row r="520" spans="1:28" ht="16.5" customHeight="1">
      <c r="A520" s="21"/>
      <c r="B520" s="20"/>
      <c r="C520" s="20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  <c r="AA520" s="20"/>
      <c r="AB520" s="20"/>
    </row>
    <row r="521" spans="1:28" ht="16.5" customHeight="1">
      <c r="A521" s="21"/>
      <c r="B521" s="20"/>
      <c r="C521" s="20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  <c r="AA521" s="20"/>
      <c r="AB521" s="20"/>
    </row>
    <row r="522" spans="1:28" ht="16.5" customHeight="1">
      <c r="A522" s="21"/>
      <c r="B522" s="20"/>
      <c r="C522" s="20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  <c r="AA522" s="20"/>
      <c r="AB522" s="20"/>
    </row>
    <row r="523" spans="1:28" ht="16.5" customHeight="1">
      <c r="A523" s="21"/>
      <c r="B523" s="20"/>
      <c r="C523" s="20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  <c r="AA523" s="20"/>
      <c r="AB523" s="20"/>
    </row>
    <row r="524" spans="1:28" ht="16.5" customHeight="1">
      <c r="A524" s="21"/>
      <c r="B524" s="20"/>
      <c r="C524" s="20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  <c r="AA524" s="20"/>
      <c r="AB524" s="20"/>
    </row>
    <row r="525" spans="1:28" ht="16.5" customHeight="1">
      <c r="A525" s="21"/>
      <c r="B525" s="20"/>
      <c r="C525" s="20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  <c r="AA525" s="20"/>
      <c r="AB525" s="20"/>
    </row>
    <row r="526" spans="1:28" ht="16.5" customHeight="1">
      <c r="A526" s="21"/>
      <c r="B526" s="20"/>
      <c r="C526" s="20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  <c r="AA526" s="20"/>
      <c r="AB526" s="20"/>
    </row>
    <row r="527" spans="1:28" ht="16.5" customHeight="1">
      <c r="A527" s="21"/>
      <c r="B527" s="20"/>
      <c r="C527" s="20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  <c r="AA527" s="20"/>
      <c r="AB527" s="20"/>
    </row>
    <row r="528" spans="1:28" ht="16.5" customHeight="1">
      <c r="A528" s="21"/>
      <c r="B528" s="20"/>
      <c r="C528" s="20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  <c r="AA528" s="20"/>
      <c r="AB528" s="20"/>
    </row>
    <row r="529" spans="1:28" ht="16.5" customHeight="1">
      <c r="A529" s="21"/>
      <c r="B529" s="20"/>
      <c r="C529" s="20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  <c r="AA529" s="20"/>
      <c r="AB529" s="20"/>
    </row>
    <row r="530" spans="1:28" ht="16.5" customHeight="1">
      <c r="A530" s="21"/>
      <c r="B530" s="20"/>
      <c r="C530" s="20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  <c r="AA530" s="20"/>
      <c r="AB530" s="20"/>
    </row>
    <row r="531" spans="1:28" ht="16.5" customHeight="1">
      <c r="A531" s="21"/>
      <c r="B531" s="20"/>
      <c r="C531" s="20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  <c r="AA531" s="20"/>
      <c r="AB531" s="20"/>
    </row>
    <row r="532" spans="1:28" ht="16.5" customHeight="1">
      <c r="A532" s="21"/>
      <c r="B532" s="20"/>
      <c r="C532" s="20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  <c r="AA532" s="20"/>
      <c r="AB532" s="20"/>
    </row>
    <row r="533" spans="1:28" ht="16.5" customHeight="1">
      <c r="A533" s="21"/>
      <c r="B533" s="20"/>
      <c r="C533" s="20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  <c r="AA533" s="20"/>
      <c r="AB533" s="20"/>
    </row>
    <row r="534" spans="1:28" ht="16.5" customHeight="1">
      <c r="A534" s="21"/>
      <c r="B534" s="20"/>
      <c r="C534" s="20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  <c r="AA534" s="20"/>
      <c r="AB534" s="20"/>
    </row>
    <row r="535" spans="1:28" ht="16.5" customHeight="1">
      <c r="A535" s="21"/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  <c r="AA535" s="20"/>
      <c r="AB535" s="20"/>
    </row>
    <row r="536" spans="1:28" ht="16.5" customHeight="1">
      <c r="A536" s="21"/>
      <c r="B536" s="20"/>
      <c r="C536" s="20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  <c r="AA536" s="20"/>
      <c r="AB536" s="20"/>
    </row>
    <row r="537" spans="1:28" ht="16.5" customHeight="1">
      <c r="A537" s="21"/>
      <c r="B537" s="20"/>
      <c r="C537" s="20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  <c r="AA537" s="20"/>
      <c r="AB537" s="20"/>
    </row>
    <row r="538" spans="1:28" ht="16.5" customHeight="1">
      <c r="A538" s="21"/>
      <c r="B538" s="20"/>
      <c r="C538" s="20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  <c r="AA538" s="20"/>
      <c r="AB538" s="20"/>
    </row>
    <row r="539" spans="1:28" ht="16.5" customHeight="1">
      <c r="A539" s="21"/>
      <c r="B539" s="20"/>
      <c r="C539" s="20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  <c r="AA539" s="20"/>
      <c r="AB539" s="20"/>
    </row>
    <row r="540" spans="1:28" ht="16.5" customHeight="1">
      <c r="A540" s="21"/>
      <c r="B540" s="20"/>
      <c r="C540" s="20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  <c r="AA540" s="20"/>
      <c r="AB540" s="20"/>
    </row>
    <row r="541" spans="1:28" ht="16.5" customHeight="1">
      <c r="A541" s="21"/>
      <c r="B541" s="20"/>
      <c r="C541" s="20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  <c r="AA541" s="20"/>
      <c r="AB541" s="20"/>
    </row>
    <row r="542" spans="1:28" ht="16.5" customHeight="1">
      <c r="A542" s="21"/>
      <c r="B542" s="20"/>
      <c r="C542" s="20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  <c r="AA542" s="20"/>
      <c r="AB542" s="20"/>
    </row>
    <row r="543" spans="1:28" ht="16.5" customHeight="1">
      <c r="A543" s="21"/>
      <c r="B543" s="20"/>
      <c r="C543" s="20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  <c r="AA543" s="20"/>
      <c r="AB543" s="20"/>
    </row>
    <row r="544" spans="1:28" ht="16.5" customHeight="1">
      <c r="A544" s="21"/>
      <c r="B544" s="20"/>
      <c r="C544" s="20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  <c r="AA544" s="20"/>
      <c r="AB544" s="20"/>
    </row>
    <row r="545" spans="1:28" ht="16.5" customHeight="1">
      <c r="A545" s="21"/>
      <c r="B545" s="20"/>
      <c r="C545" s="20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  <c r="AA545" s="20"/>
      <c r="AB545" s="20"/>
    </row>
    <row r="546" spans="1:28" ht="16.5" customHeight="1">
      <c r="A546" s="21"/>
      <c r="B546" s="20"/>
      <c r="C546" s="20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  <c r="AA546" s="20"/>
      <c r="AB546" s="20"/>
    </row>
    <row r="547" spans="1:28" ht="16.5" customHeight="1">
      <c r="A547" s="21"/>
      <c r="B547" s="20"/>
      <c r="C547" s="20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  <c r="AA547" s="20"/>
      <c r="AB547" s="20"/>
    </row>
    <row r="548" spans="1:28" ht="16.5" customHeight="1">
      <c r="A548" s="21"/>
      <c r="B548" s="20"/>
      <c r="C548" s="20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  <c r="AA548" s="20"/>
      <c r="AB548" s="20"/>
    </row>
    <row r="549" spans="1:28" ht="16.5" customHeight="1">
      <c r="A549" s="21"/>
      <c r="B549" s="20"/>
      <c r="C549" s="20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  <c r="AA549" s="20"/>
      <c r="AB549" s="20"/>
    </row>
    <row r="550" spans="1:28" ht="16.5" customHeight="1">
      <c r="A550" s="21"/>
      <c r="B550" s="20"/>
      <c r="C550" s="20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  <c r="AA550" s="20"/>
      <c r="AB550" s="20"/>
    </row>
    <row r="551" spans="1:28" ht="16.5" customHeight="1">
      <c r="A551" s="21"/>
      <c r="B551" s="20"/>
      <c r="C551" s="20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  <c r="AA551" s="20"/>
      <c r="AB551" s="20"/>
    </row>
    <row r="552" spans="1:28" ht="16.5" customHeight="1">
      <c r="A552" s="21"/>
      <c r="B552" s="20"/>
      <c r="C552" s="20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  <c r="AA552" s="20"/>
      <c r="AB552" s="20"/>
    </row>
    <row r="553" spans="1:28" ht="16.5" customHeight="1">
      <c r="A553" s="21"/>
      <c r="B553" s="20"/>
      <c r="C553" s="20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  <c r="AA553" s="20"/>
      <c r="AB553" s="20"/>
    </row>
    <row r="554" spans="1:28" ht="16.5" customHeight="1">
      <c r="A554" s="21"/>
      <c r="B554" s="20"/>
      <c r="C554" s="20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  <c r="AA554" s="20"/>
      <c r="AB554" s="20"/>
    </row>
    <row r="555" spans="1:28" ht="16.5" customHeight="1">
      <c r="A555" s="21"/>
      <c r="B555" s="20"/>
      <c r="C555" s="20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  <c r="AA555" s="20"/>
      <c r="AB555" s="20"/>
    </row>
    <row r="556" spans="1:28" ht="16.5" customHeight="1">
      <c r="A556" s="21"/>
      <c r="B556" s="20"/>
      <c r="C556" s="20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  <c r="AA556" s="20"/>
      <c r="AB556" s="20"/>
    </row>
    <row r="557" spans="1:28" ht="16.5" customHeight="1">
      <c r="A557" s="21"/>
      <c r="B557" s="20"/>
      <c r="C557" s="20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  <c r="AA557" s="20"/>
      <c r="AB557" s="20"/>
    </row>
    <row r="558" spans="1:28" ht="16.5" customHeight="1">
      <c r="A558" s="21"/>
      <c r="B558" s="20"/>
      <c r="C558" s="20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  <c r="AA558" s="20"/>
      <c r="AB558" s="20"/>
    </row>
    <row r="559" spans="1:28" ht="16.5" customHeight="1">
      <c r="A559" s="21"/>
      <c r="B559" s="20"/>
      <c r="C559" s="20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  <c r="AA559" s="20"/>
      <c r="AB559" s="20"/>
    </row>
    <row r="560" spans="1:28" ht="16.5" customHeight="1">
      <c r="A560" s="21"/>
      <c r="B560" s="20"/>
      <c r="C560" s="20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  <c r="AA560" s="20"/>
      <c r="AB560" s="20"/>
    </row>
    <row r="561" spans="1:28" ht="16.5" customHeight="1">
      <c r="A561" s="21"/>
      <c r="B561" s="20"/>
      <c r="C561" s="20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  <c r="AA561" s="20"/>
      <c r="AB561" s="20"/>
    </row>
    <row r="562" spans="1:28" ht="16.5" customHeight="1">
      <c r="A562" s="21"/>
      <c r="B562" s="20"/>
      <c r="C562" s="20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  <c r="AA562" s="20"/>
      <c r="AB562" s="20"/>
    </row>
    <row r="563" spans="1:28" ht="16.5" customHeight="1">
      <c r="A563" s="21"/>
      <c r="B563" s="20"/>
      <c r="C563" s="20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  <c r="AA563" s="20"/>
      <c r="AB563" s="20"/>
    </row>
    <row r="564" spans="1:28" ht="16.5" customHeight="1">
      <c r="A564" s="21"/>
      <c r="B564" s="20"/>
      <c r="C564" s="20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  <c r="AA564" s="20"/>
      <c r="AB564" s="20"/>
    </row>
    <row r="565" spans="1:28" ht="16.5" customHeight="1">
      <c r="A565" s="21"/>
      <c r="B565" s="20"/>
      <c r="C565" s="20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  <c r="AA565" s="20"/>
      <c r="AB565" s="20"/>
    </row>
    <row r="566" spans="1:28" ht="16.5" customHeight="1">
      <c r="A566" s="21"/>
      <c r="B566" s="20"/>
      <c r="C566" s="20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  <c r="AA566" s="20"/>
      <c r="AB566" s="20"/>
    </row>
    <row r="567" spans="1:28" ht="16.5" customHeight="1">
      <c r="A567" s="21"/>
      <c r="B567" s="20"/>
      <c r="C567" s="20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  <c r="AA567" s="20"/>
      <c r="AB567" s="20"/>
    </row>
    <row r="568" spans="1:28" ht="16.5" customHeight="1">
      <c r="A568" s="21"/>
      <c r="B568" s="20"/>
      <c r="C568" s="20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  <c r="AA568" s="20"/>
      <c r="AB568" s="20"/>
    </row>
    <row r="569" spans="1:28" ht="16.5" customHeight="1">
      <c r="A569" s="21"/>
      <c r="B569" s="20"/>
      <c r="C569" s="20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  <c r="AA569" s="20"/>
      <c r="AB569" s="20"/>
    </row>
    <row r="570" spans="1:28" ht="16.5" customHeight="1">
      <c r="A570" s="21"/>
      <c r="B570" s="20"/>
      <c r="C570" s="20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  <c r="AA570" s="20"/>
      <c r="AB570" s="20"/>
    </row>
    <row r="571" spans="1:28" ht="16.5" customHeight="1">
      <c r="A571" s="21"/>
      <c r="B571" s="20"/>
      <c r="C571" s="20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  <c r="AA571" s="20"/>
      <c r="AB571" s="20"/>
    </row>
    <row r="572" spans="1:28" ht="16.5" customHeight="1">
      <c r="A572" s="21"/>
      <c r="B572" s="20"/>
      <c r="C572" s="20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  <c r="AA572" s="20"/>
      <c r="AB572" s="20"/>
    </row>
    <row r="573" spans="1:28" ht="16.5" customHeight="1">
      <c r="A573" s="21"/>
      <c r="B573" s="20"/>
      <c r="C573" s="20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  <c r="AA573" s="20"/>
      <c r="AB573" s="20"/>
    </row>
    <row r="574" spans="1:28" ht="16.5" customHeight="1">
      <c r="A574" s="21"/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  <c r="AA574" s="20"/>
      <c r="AB574" s="20"/>
    </row>
    <row r="575" spans="1:28" ht="16.5" customHeight="1">
      <c r="A575" s="21"/>
      <c r="B575" s="20"/>
      <c r="C575" s="20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  <c r="AA575" s="20"/>
      <c r="AB575" s="20"/>
    </row>
    <row r="576" spans="1:28" ht="16.5" customHeight="1">
      <c r="A576" s="21"/>
      <c r="B576" s="20"/>
      <c r="C576" s="20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  <c r="AA576" s="20"/>
      <c r="AB576" s="20"/>
    </row>
    <row r="577" spans="1:28" ht="16.5" customHeight="1">
      <c r="A577" s="21"/>
      <c r="B577" s="20"/>
      <c r="C577" s="20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  <c r="AA577" s="20"/>
      <c r="AB577" s="20"/>
    </row>
    <row r="578" spans="1:28" ht="16.5" customHeight="1">
      <c r="A578" s="21"/>
      <c r="B578" s="20"/>
      <c r="C578" s="20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  <c r="AA578" s="20"/>
      <c r="AB578" s="20"/>
    </row>
    <row r="579" spans="1:28" ht="16.5" customHeight="1">
      <c r="A579" s="21"/>
      <c r="B579" s="20"/>
      <c r="C579" s="20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  <c r="AA579" s="20"/>
      <c r="AB579" s="20"/>
    </row>
    <row r="580" spans="1:28" ht="16.5" customHeight="1">
      <c r="A580" s="21"/>
      <c r="B580" s="20"/>
      <c r="C580" s="20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  <c r="AA580" s="20"/>
      <c r="AB580" s="20"/>
    </row>
    <row r="581" spans="1:28" ht="16.5" customHeight="1">
      <c r="A581" s="21"/>
      <c r="B581" s="20"/>
      <c r="C581" s="20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  <c r="AA581" s="20"/>
      <c r="AB581" s="20"/>
    </row>
    <row r="582" spans="1:28" ht="16.5" customHeight="1">
      <c r="A582" s="21"/>
      <c r="B582" s="20"/>
      <c r="C582" s="20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  <c r="AA582" s="20"/>
      <c r="AB582" s="20"/>
    </row>
    <row r="583" spans="1:28" ht="16.5" customHeight="1">
      <c r="A583" s="21"/>
      <c r="B583" s="20"/>
      <c r="C583" s="20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  <c r="AA583" s="20"/>
      <c r="AB583" s="20"/>
    </row>
    <row r="584" spans="1:28" ht="16.5" customHeight="1">
      <c r="A584" s="21"/>
      <c r="B584" s="20"/>
      <c r="C584" s="20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  <c r="AA584" s="20"/>
      <c r="AB584" s="20"/>
    </row>
    <row r="585" spans="1:28" ht="16.5" customHeight="1">
      <c r="A585" s="21"/>
      <c r="B585" s="20"/>
      <c r="C585" s="20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  <c r="AA585" s="20"/>
      <c r="AB585" s="20"/>
    </row>
    <row r="586" spans="1:28" ht="16.5" customHeight="1">
      <c r="A586" s="21"/>
      <c r="B586" s="20"/>
      <c r="C586" s="20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  <c r="AA586" s="20"/>
      <c r="AB586" s="20"/>
    </row>
    <row r="587" spans="1:28" ht="16.5" customHeight="1">
      <c r="A587" s="21"/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  <c r="AA587" s="20"/>
      <c r="AB587" s="20"/>
    </row>
    <row r="588" spans="1:28" ht="16.5" customHeight="1">
      <c r="A588" s="21"/>
      <c r="B588" s="20"/>
      <c r="C588" s="20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  <c r="AA588" s="20"/>
      <c r="AB588" s="20"/>
    </row>
    <row r="589" spans="1:28" ht="16.5" customHeight="1">
      <c r="A589" s="21"/>
      <c r="B589" s="20"/>
      <c r="C589" s="20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  <c r="AA589" s="20"/>
      <c r="AB589" s="20"/>
    </row>
    <row r="590" spans="1:28" ht="16.5" customHeight="1">
      <c r="A590" s="21"/>
      <c r="B590" s="20"/>
      <c r="C590" s="20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  <c r="AA590" s="20"/>
      <c r="AB590" s="20"/>
    </row>
    <row r="591" spans="1:28" ht="16.5" customHeight="1">
      <c r="A591" s="21"/>
      <c r="B591" s="20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  <c r="AA591" s="20"/>
      <c r="AB591" s="20"/>
    </row>
    <row r="592" spans="1:28" ht="16.5" customHeight="1">
      <c r="A592" s="21"/>
      <c r="B592" s="20"/>
      <c r="C592" s="20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  <c r="AA592" s="20"/>
      <c r="AB592" s="20"/>
    </row>
    <row r="593" spans="1:28" ht="16.5" customHeight="1">
      <c r="A593" s="21"/>
      <c r="B593" s="20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  <c r="AA593" s="20"/>
      <c r="AB593" s="20"/>
    </row>
    <row r="594" spans="1:28" ht="16.5" customHeight="1">
      <c r="A594" s="21"/>
      <c r="B594" s="20"/>
      <c r="C594" s="20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  <c r="AA594" s="20"/>
      <c r="AB594" s="20"/>
    </row>
    <row r="595" spans="1:28" ht="16.5" customHeight="1">
      <c r="A595" s="21"/>
      <c r="B595" s="20"/>
      <c r="C595" s="20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  <c r="AA595" s="20"/>
      <c r="AB595" s="20"/>
    </row>
    <row r="596" spans="1:28" ht="16.5" customHeight="1">
      <c r="A596" s="21"/>
      <c r="B596" s="20"/>
      <c r="C596" s="20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  <c r="AA596" s="20"/>
      <c r="AB596" s="20"/>
    </row>
    <row r="597" spans="1:28" ht="16.5" customHeight="1">
      <c r="A597" s="21"/>
      <c r="B597" s="20"/>
      <c r="C597" s="20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  <c r="AA597" s="20"/>
      <c r="AB597" s="20"/>
    </row>
    <row r="598" spans="1:28" ht="16.5" customHeight="1">
      <c r="A598" s="21"/>
      <c r="B598" s="20"/>
      <c r="C598" s="20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  <c r="AA598" s="20"/>
      <c r="AB598" s="20"/>
    </row>
    <row r="599" spans="1:28" ht="16.5" customHeight="1">
      <c r="A599" s="21"/>
      <c r="B599" s="20"/>
      <c r="C599" s="20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  <c r="AA599" s="20"/>
      <c r="AB599" s="20"/>
    </row>
    <row r="600" spans="1:28" ht="16.5" customHeight="1">
      <c r="A600" s="21"/>
      <c r="B600" s="20"/>
      <c r="C600" s="20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  <c r="AA600" s="20"/>
      <c r="AB600" s="20"/>
    </row>
    <row r="601" spans="1:28" ht="16.5" customHeight="1">
      <c r="A601" s="21"/>
      <c r="B601" s="20"/>
      <c r="C601" s="20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  <c r="AA601" s="20"/>
      <c r="AB601" s="20"/>
    </row>
    <row r="602" spans="1:28" ht="16.5" customHeight="1">
      <c r="A602" s="21"/>
      <c r="B602" s="20"/>
      <c r="C602" s="20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  <c r="AA602" s="20"/>
      <c r="AB602" s="20"/>
    </row>
    <row r="603" spans="1:28" ht="16.5" customHeight="1">
      <c r="A603" s="21"/>
      <c r="B603" s="20"/>
      <c r="C603" s="20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  <c r="AA603" s="20"/>
      <c r="AB603" s="20"/>
    </row>
    <row r="604" spans="1:28" ht="16.5" customHeight="1">
      <c r="A604" s="21"/>
      <c r="B604" s="20"/>
      <c r="C604" s="20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  <c r="AA604" s="20"/>
      <c r="AB604" s="20"/>
    </row>
    <row r="605" spans="1:28" ht="16.5" customHeight="1">
      <c r="A605" s="21"/>
      <c r="B605" s="20"/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  <c r="AA605" s="20"/>
      <c r="AB605" s="20"/>
    </row>
    <row r="606" spans="1:28" ht="16.5" customHeight="1">
      <c r="A606" s="21"/>
      <c r="B606" s="20"/>
      <c r="C606" s="20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  <c r="AA606" s="20"/>
      <c r="AB606" s="20"/>
    </row>
    <row r="607" spans="1:28" ht="16.5" customHeight="1">
      <c r="A607" s="21"/>
      <c r="B607" s="20"/>
      <c r="C607" s="20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  <c r="AA607" s="20"/>
      <c r="AB607" s="20"/>
    </row>
    <row r="608" spans="1:28" ht="16.5" customHeight="1">
      <c r="A608" s="21"/>
      <c r="B608" s="20"/>
      <c r="C608" s="20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  <c r="AA608" s="20"/>
      <c r="AB608" s="20"/>
    </row>
    <row r="609" spans="1:28" ht="16.5" customHeight="1">
      <c r="A609" s="21"/>
      <c r="B609" s="20"/>
      <c r="C609" s="20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  <c r="AA609" s="20"/>
      <c r="AB609" s="20"/>
    </row>
    <row r="610" spans="1:28" ht="16.5" customHeight="1">
      <c r="A610" s="21"/>
      <c r="B610" s="20"/>
      <c r="C610" s="20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  <c r="AA610" s="20"/>
      <c r="AB610" s="20"/>
    </row>
    <row r="611" spans="1:28" ht="16.5" customHeight="1">
      <c r="A611" s="21"/>
      <c r="B611" s="20"/>
      <c r="C611" s="20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  <c r="AA611" s="20"/>
      <c r="AB611" s="20"/>
    </row>
    <row r="612" spans="1:28" ht="16.5" customHeight="1">
      <c r="A612" s="21"/>
      <c r="B612" s="20"/>
      <c r="C612" s="20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  <c r="AA612" s="20"/>
      <c r="AB612" s="20"/>
    </row>
    <row r="613" spans="1:28" ht="16.5" customHeight="1">
      <c r="A613" s="21"/>
      <c r="B613" s="20"/>
      <c r="C613" s="20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  <c r="AA613" s="20"/>
      <c r="AB613" s="20"/>
    </row>
    <row r="614" spans="1:28" ht="16.5" customHeight="1">
      <c r="A614" s="21"/>
      <c r="B614" s="20"/>
      <c r="C614" s="20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  <c r="AA614" s="20"/>
      <c r="AB614" s="20"/>
    </row>
    <row r="615" spans="1:28" ht="16.5" customHeight="1">
      <c r="A615" s="21"/>
      <c r="B615" s="20"/>
      <c r="C615" s="20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  <c r="AA615" s="20"/>
      <c r="AB615" s="20"/>
    </row>
    <row r="616" spans="1:28" ht="16.5" customHeight="1">
      <c r="A616" s="21"/>
      <c r="B616" s="20"/>
      <c r="C616" s="20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  <c r="AA616" s="20"/>
      <c r="AB616" s="20"/>
    </row>
    <row r="617" spans="1:28" ht="16.5" customHeight="1">
      <c r="A617" s="21"/>
      <c r="B617" s="20"/>
      <c r="C617" s="20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  <c r="AA617" s="20"/>
      <c r="AB617" s="20"/>
    </row>
    <row r="618" spans="1:28" ht="16.5" customHeight="1">
      <c r="A618" s="21"/>
      <c r="B618" s="20"/>
      <c r="C618" s="20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  <c r="AA618" s="20"/>
      <c r="AB618" s="20"/>
    </row>
    <row r="619" spans="1:28" ht="16.5" customHeight="1">
      <c r="A619" s="21"/>
      <c r="B619" s="20"/>
      <c r="C619" s="20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  <c r="AA619" s="20"/>
      <c r="AB619" s="20"/>
    </row>
    <row r="620" spans="1:28" ht="16.5" customHeight="1">
      <c r="A620" s="21"/>
      <c r="B620" s="20"/>
      <c r="C620" s="20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  <c r="AA620" s="20"/>
      <c r="AB620" s="20"/>
    </row>
    <row r="621" spans="1:28" ht="16.5" customHeight="1">
      <c r="A621" s="21"/>
      <c r="B621" s="20"/>
      <c r="C621" s="20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  <c r="AA621" s="20"/>
      <c r="AB621" s="20"/>
    </row>
    <row r="622" spans="1:28" ht="16.5" customHeight="1">
      <c r="A622" s="21"/>
      <c r="B622" s="20"/>
      <c r="C622" s="20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  <c r="AA622" s="20"/>
      <c r="AB622" s="20"/>
    </row>
    <row r="623" spans="1:28" ht="16.5" customHeight="1">
      <c r="A623" s="21"/>
      <c r="B623" s="20"/>
      <c r="C623" s="20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  <c r="AA623" s="20"/>
      <c r="AB623" s="20"/>
    </row>
    <row r="624" spans="1:28" ht="16.5" customHeight="1">
      <c r="A624" s="21"/>
      <c r="B624" s="20"/>
      <c r="C624" s="20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  <c r="AA624" s="20"/>
      <c r="AB624" s="20"/>
    </row>
    <row r="625" spans="1:28" ht="16.5" customHeight="1">
      <c r="A625" s="21"/>
      <c r="B625" s="20"/>
      <c r="C625" s="20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  <c r="AA625" s="20"/>
      <c r="AB625" s="20"/>
    </row>
    <row r="626" spans="1:28" ht="16.5" customHeight="1">
      <c r="A626" s="21"/>
      <c r="B626" s="20"/>
      <c r="C626" s="20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  <c r="AA626" s="20"/>
      <c r="AB626" s="20"/>
    </row>
    <row r="627" spans="1:28" ht="16.5" customHeight="1">
      <c r="A627" s="21"/>
      <c r="B627" s="20"/>
      <c r="C627" s="20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  <c r="AA627" s="20"/>
      <c r="AB627" s="20"/>
    </row>
    <row r="628" spans="1:28" ht="16.5" customHeight="1">
      <c r="A628" s="21"/>
      <c r="B628" s="20"/>
      <c r="C628" s="20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  <c r="AA628" s="20"/>
      <c r="AB628" s="20"/>
    </row>
    <row r="629" spans="1:28" ht="16.5" customHeight="1">
      <c r="A629" s="21"/>
      <c r="B629" s="20"/>
      <c r="C629" s="20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  <c r="AA629" s="20"/>
      <c r="AB629" s="20"/>
    </row>
    <row r="630" spans="1:28" ht="16.5" customHeight="1">
      <c r="A630" s="21"/>
      <c r="B630" s="20"/>
      <c r="C630" s="20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  <c r="AA630" s="20"/>
      <c r="AB630" s="20"/>
    </row>
    <row r="631" spans="1:28" ht="16.5" customHeight="1">
      <c r="A631" s="21"/>
      <c r="B631" s="20"/>
      <c r="C631" s="20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  <c r="AA631" s="20"/>
      <c r="AB631" s="20"/>
    </row>
    <row r="632" spans="1:28" ht="16.5" customHeight="1">
      <c r="A632" s="21"/>
      <c r="B632" s="20"/>
      <c r="C632" s="20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  <c r="AA632" s="20"/>
      <c r="AB632" s="20"/>
    </row>
    <row r="633" spans="1:28" ht="16.5" customHeight="1">
      <c r="A633" s="21"/>
      <c r="B633" s="20"/>
      <c r="C633" s="20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  <c r="AA633" s="20"/>
      <c r="AB633" s="20"/>
    </row>
    <row r="634" spans="1:28" ht="16.5" customHeight="1">
      <c r="A634" s="21"/>
      <c r="B634" s="20"/>
      <c r="C634" s="20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  <c r="AA634" s="20"/>
      <c r="AB634" s="20"/>
    </row>
    <row r="635" spans="1:28" ht="16.5" customHeight="1">
      <c r="A635" s="21"/>
      <c r="B635" s="20"/>
      <c r="C635" s="20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  <c r="AA635" s="20"/>
      <c r="AB635" s="20"/>
    </row>
    <row r="636" spans="1:28" ht="16.5" customHeight="1">
      <c r="A636" s="21"/>
      <c r="B636" s="20"/>
      <c r="C636" s="20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  <c r="AA636" s="20"/>
      <c r="AB636" s="20"/>
    </row>
    <row r="637" spans="1:28" ht="16.5" customHeight="1">
      <c r="A637" s="21"/>
      <c r="B637" s="20"/>
      <c r="C637" s="20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  <c r="AA637" s="20"/>
      <c r="AB637" s="20"/>
    </row>
    <row r="638" spans="1:28" ht="16.5" customHeight="1">
      <c r="A638" s="21"/>
      <c r="B638" s="20"/>
      <c r="C638" s="20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  <c r="AA638" s="20"/>
      <c r="AB638" s="20"/>
    </row>
    <row r="639" spans="1:28" ht="16.5" customHeight="1">
      <c r="A639" s="21"/>
      <c r="B639" s="20"/>
      <c r="C639" s="20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  <c r="AA639" s="20"/>
      <c r="AB639" s="20"/>
    </row>
    <row r="640" spans="1:28" ht="16.5" customHeight="1">
      <c r="A640" s="21"/>
      <c r="B640" s="20"/>
      <c r="C640" s="20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  <c r="AA640" s="20"/>
      <c r="AB640" s="20"/>
    </row>
    <row r="641" spans="1:28" ht="16.5" customHeight="1">
      <c r="A641" s="21"/>
      <c r="B641" s="20"/>
      <c r="C641" s="20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  <c r="AA641" s="20"/>
      <c r="AB641" s="20"/>
    </row>
    <row r="642" spans="1:28" ht="16.5" customHeight="1">
      <c r="A642" s="21"/>
      <c r="B642" s="20"/>
      <c r="C642" s="20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  <c r="AA642" s="20"/>
      <c r="AB642" s="20"/>
    </row>
    <row r="643" spans="1:28" ht="16.5" customHeight="1">
      <c r="A643" s="21"/>
      <c r="B643" s="20"/>
      <c r="C643" s="20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  <c r="AA643" s="20"/>
      <c r="AB643" s="20"/>
    </row>
    <row r="644" spans="1:28" ht="16.5" customHeight="1">
      <c r="A644" s="21"/>
      <c r="B644" s="20"/>
      <c r="C644" s="20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  <c r="AA644" s="20"/>
      <c r="AB644" s="20"/>
    </row>
    <row r="645" spans="1:28" ht="16.5" customHeight="1">
      <c r="A645" s="21"/>
      <c r="B645" s="20"/>
      <c r="C645" s="20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  <c r="AA645" s="20"/>
      <c r="AB645" s="20"/>
    </row>
    <row r="646" spans="1:28" ht="16.5" customHeight="1">
      <c r="A646" s="21"/>
      <c r="B646" s="20"/>
      <c r="C646" s="20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  <c r="AA646" s="20"/>
      <c r="AB646" s="20"/>
    </row>
    <row r="647" spans="1:28" ht="16.5" customHeight="1">
      <c r="A647" s="21"/>
      <c r="B647" s="20"/>
      <c r="C647" s="20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  <c r="AA647" s="20"/>
      <c r="AB647" s="20"/>
    </row>
    <row r="648" spans="1:28" ht="16.5" customHeight="1">
      <c r="A648" s="21"/>
      <c r="B648" s="20"/>
      <c r="C648" s="20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  <c r="AA648" s="20"/>
      <c r="AB648" s="20"/>
    </row>
    <row r="649" spans="1:28" ht="16.5" customHeight="1">
      <c r="A649" s="21"/>
      <c r="B649" s="20"/>
      <c r="C649" s="20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  <c r="AA649" s="20"/>
      <c r="AB649" s="20"/>
    </row>
    <row r="650" spans="1:28" ht="16.5" customHeight="1">
      <c r="A650" s="21"/>
      <c r="B650" s="20"/>
      <c r="C650" s="20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  <c r="AA650" s="20"/>
      <c r="AB650" s="20"/>
    </row>
    <row r="651" spans="1:28" ht="16.5" customHeight="1">
      <c r="A651" s="21"/>
      <c r="B651" s="20"/>
      <c r="C651" s="20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  <c r="AA651" s="20"/>
      <c r="AB651" s="20"/>
    </row>
    <row r="652" spans="1:28" ht="16.5" customHeight="1">
      <c r="A652" s="21"/>
      <c r="B652" s="20"/>
      <c r="C652" s="20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  <c r="AA652" s="20"/>
      <c r="AB652" s="20"/>
    </row>
    <row r="653" spans="1:28" ht="16.5" customHeight="1">
      <c r="A653" s="21"/>
      <c r="B653" s="20"/>
      <c r="C653" s="20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  <c r="AA653" s="20"/>
      <c r="AB653" s="20"/>
    </row>
    <row r="654" spans="1:28" ht="16.5" customHeight="1">
      <c r="A654" s="21"/>
      <c r="B654" s="20"/>
      <c r="C654" s="20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  <c r="AA654" s="20"/>
      <c r="AB654" s="20"/>
    </row>
    <row r="655" spans="1:28" ht="16.5" customHeight="1">
      <c r="A655" s="21"/>
      <c r="B655" s="20"/>
      <c r="C655" s="20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  <c r="AA655" s="20"/>
      <c r="AB655" s="20"/>
    </row>
    <row r="656" spans="1:28" ht="16.5" customHeight="1">
      <c r="A656" s="21"/>
      <c r="B656" s="20"/>
      <c r="C656" s="20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  <c r="AA656" s="20"/>
      <c r="AB656" s="20"/>
    </row>
    <row r="657" spans="1:28" ht="16.5" customHeight="1">
      <c r="A657" s="21"/>
      <c r="B657" s="20"/>
      <c r="C657" s="20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  <c r="AA657" s="20"/>
      <c r="AB657" s="20"/>
    </row>
    <row r="658" spans="1:28" ht="16.5" customHeight="1">
      <c r="A658" s="21"/>
      <c r="B658" s="20"/>
      <c r="C658" s="20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  <c r="AA658" s="20"/>
      <c r="AB658" s="20"/>
    </row>
    <row r="659" spans="1:28" ht="16.5" customHeight="1">
      <c r="A659" s="21"/>
      <c r="B659" s="20"/>
      <c r="C659" s="20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  <c r="AA659" s="20"/>
      <c r="AB659" s="20"/>
    </row>
    <row r="660" spans="1:28" ht="16.5" customHeight="1">
      <c r="A660" s="21"/>
      <c r="B660" s="20"/>
      <c r="C660" s="20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  <c r="AA660" s="20"/>
      <c r="AB660" s="20"/>
    </row>
    <row r="661" spans="1:28" ht="16.5" customHeight="1">
      <c r="A661" s="21"/>
      <c r="B661" s="20"/>
      <c r="C661" s="20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  <c r="AA661" s="20"/>
      <c r="AB661" s="20"/>
    </row>
    <row r="662" spans="1:28" ht="16.5" customHeight="1">
      <c r="A662" s="21"/>
      <c r="B662" s="20"/>
      <c r="C662" s="20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  <c r="AA662" s="20"/>
      <c r="AB662" s="20"/>
    </row>
    <row r="663" spans="1:28" ht="16.5" customHeight="1">
      <c r="A663" s="21"/>
      <c r="B663" s="20"/>
      <c r="C663" s="20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  <c r="AA663" s="20"/>
      <c r="AB663" s="20"/>
    </row>
    <row r="664" spans="1:28" ht="16.5" customHeight="1">
      <c r="A664" s="21"/>
      <c r="B664" s="20"/>
      <c r="C664" s="20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  <c r="AA664" s="20"/>
      <c r="AB664" s="20"/>
    </row>
    <row r="665" spans="1:28" ht="16.5" customHeight="1">
      <c r="A665" s="21"/>
      <c r="B665" s="20"/>
      <c r="C665" s="20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  <c r="AA665" s="20"/>
      <c r="AB665" s="20"/>
    </row>
    <row r="666" spans="1:28" ht="16.5" customHeight="1">
      <c r="A666" s="21"/>
      <c r="B666" s="20"/>
      <c r="C666" s="20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  <c r="AA666" s="20"/>
      <c r="AB666" s="20"/>
    </row>
    <row r="667" spans="1:28" ht="16.5" customHeight="1">
      <c r="A667" s="21"/>
      <c r="B667" s="20"/>
      <c r="C667" s="20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  <c r="AA667" s="20"/>
      <c r="AB667" s="20"/>
    </row>
    <row r="668" spans="1:28" ht="16.5" customHeight="1">
      <c r="A668" s="21"/>
      <c r="B668" s="20"/>
      <c r="C668" s="20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  <c r="AA668" s="20"/>
      <c r="AB668" s="20"/>
    </row>
    <row r="669" spans="1:28" ht="16.5" customHeight="1">
      <c r="A669" s="21"/>
      <c r="B669" s="20"/>
      <c r="C669" s="20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  <c r="AA669" s="20"/>
      <c r="AB669" s="20"/>
    </row>
    <row r="670" spans="1:28" ht="16.5" customHeight="1">
      <c r="A670" s="21"/>
      <c r="B670" s="20"/>
      <c r="C670" s="20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  <c r="AA670" s="20"/>
      <c r="AB670" s="20"/>
    </row>
    <row r="671" spans="1:28" ht="16.5" customHeight="1">
      <c r="A671" s="21"/>
      <c r="B671" s="20"/>
      <c r="C671" s="20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  <c r="AA671" s="20"/>
      <c r="AB671" s="20"/>
    </row>
    <row r="672" spans="1:28" ht="16.5" customHeight="1">
      <c r="A672" s="21"/>
      <c r="B672" s="20"/>
      <c r="C672" s="20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  <c r="AA672" s="20"/>
      <c r="AB672" s="20"/>
    </row>
    <row r="673" spans="1:28" ht="16.5" customHeight="1">
      <c r="A673" s="21"/>
      <c r="B673" s="20"/>
      <c r="C673" s="20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  <c r="AA673" s="20"/>
      <c r="AB673" s="20"/>
    </row>
    <row r="674" spans="1:28" ht="16.5" customHeight="1">
      <c r="A674" s="21"/>
      <c r="B674" s="20"/>
      <c r="C674" s="20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  <c r="AA674" s="20"/>
      <c r="AB674" s="20"/>
    </row>
    <row r="675" spans="1:28" ht="16.5" customHeight="1">
      <c r="A675" s="21"/>
      <c r="B675" s="20"/>
      <c r="C675" s="20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  <c r="AA675" s="20"/>
      <c r="AB675" s="20"/>
    </row>
    <row r="676" spans="1:28" ht="16.5" customHeight="1">
      <c r="A676" s="21"/>
      <c r="B676" s="20"/>
      <c r="C676" s="20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  <c r="AA676" s="20"/>
      <c r="AB676" s="20"/>
    </row>
    <row r="677" spans="1:28" ht="16.5" customHeight="1">
      <c r="A677" s="21"/>
      <c r="B677" s="20"/>
      <c r="C677" s="20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  <c r="AA677" s="20"/>
      <c r="AB677" s="20"/>
    </row>
    <row r="678" spans="1:28" ht="16.5" customHeight="1">
      <c r="A678" s="21"/>
      <c r="B678" s="20"/>
      <c r="C678" s="20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  <c r="AA678" s="20"/>
      <c r="AB678" s="20"/>
    </row>
    <row r="679" spans="1:28" ht="16.5" customHeight="1">
      <c r="A679" s="21"/>
      <c r="B679" s="20"/>
      <c r="C679" s="20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  <c r="AA679" s="20"/>
      <c r="AB679" s="20"/>
    </row>
    <row r="680" spans="1:28" ht="16.5" customHeight="1">
      <c r="A680" s="21"/>
      <c r="B680" s="20"/>
      <c r="C680" s="20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  <c r="AA680" s="20"/>
      <c r="AB680" s="20"/>
    </row>
    <row r="681" spans="1:28" ht="16.5" customHeight="1">
      <c r="A681" s="21"/>
      <c r="B681" s="20"/>
      <c r="C681" s="20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  <c r="AA681" s="20"/>
      <c r="AB681" s="20"/>
    </row>
    <row r="682" spans="1:28" ht="16.5" customHeight="1">
      <c r="A682" s="21"/>
      <c r="B682" s="20"/>
      <c r="C682" s="20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  <c r="AA682" s="20"/>
      <c r="AB682" s="20"/>
    </row>
    <row r="683" spans="1:28" ht="16.5" customHeight="1">
      <c r="A683" s="21"/>
      <c r="B683" s="20"/>
      <c r="C683" s="20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  <c r="AA683" s="20"/>
      <c r="AB683" s="20"/>
    </row>
    <row r="684" spans="1:28" ht="16.5" customHeight="1">
      <c r="A684" s="21"/>
      <c r="B684" s="20"/>
      <c r="C684" s="20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  <c r="AA684" s="20"/>
      <c r="AB684" s="20"/>
    </row>
    <row r="685" spans="1:28" ht="16.5" customHeight="1">
      <c r="A685" s="21"/>
      <c r="B685" s="20"/>
      <c r="C685" s="20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  <c r="AA685" s="20"/>
      <c r="AB685" s="20"/>
    </row>
    <row r="686" spans="1:28" ht="16.5" customHeight="1">
      <c r="A686" s="21"/>
      <c r="B686" s="20"/>
      <c r="C686" s="20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  <c r="AA686" s="20"/>
      <c r="AB686" s="20"/>
    </row>
    <row r="687" spans="1:28" ht="16.5" customHeight="1">
      <c r="A687" s="21"/>
      <c r="B687" s="20"/>
      <c r="C687" s="20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  <c r="AA687" s="20"/>
      <c r="AB687" s="20"/>
    </row>
    <row r="688" spans="1:28" ht="16.5" customHeight="1">
      <c r="A688" s="21"/>
      <c r="B688" s="20"/>
      <c r="C688" s="20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  <c r="AA688" s="20"/>
      <c r="AB688" s="20"/>
    </row>
    <row r="689" spans="1:28" ht="16.5" customHeight="1">
      <c r="A689" s="21"/>
      <c r="B689" s="20"/>
      <c r="C689" s="20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  <c r="AA689" s="20"/>
      <c r="AB689" s="20"/>
    </row>
    <row r="690" spans="1:28" ht="16.5" customHeight="1">
      <c r="A690" s="21"/>
      <c r="B690" s="20"/>
      <c r="C690" s="20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  <c r="AA690" s="20"/>
      <c r="AB690" s="20"/>
    </row>
    <row r="691" spans="1:28" ht="16.5" customHeight="1">
      <c r="A691" s="21"/>
      <c r="B691" s="20"/>
      <c r="C691" s="20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  <c r="AA691" s="20"/>
      <c r="AB691" s="20"/>
    </row>
    <row r="692" spans="1:28" ht="16.5" customHeight="1">
      <c r="A692" s="21"/>
      <c r="B692" s="20"/>
      <c r="C692" s="20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  <c r="AA692" s="20"/>
      <c r="AB692" s="20"/>
    </row>
    <row r="693" spans="1:28" ht="16.5" customHeight="1">
      <c r="A693" s="21"/>
      <c r="B693" s="20"/>
      <c r="C693" s="20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  <c r="AA693" s="20"/>
      <c r="AB693" s="20"/>
    </row>
    <row r="694" spans="1:28" ht="16.5" customHeight="1">
      <c r="A694" s="21"/>
      <c r="B694" s="20"/>
      <c r="C694" s="20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  <c r="AA694" s="20"/>
      <c r="AB694" s="20"/>
    </row>
    <row r="695" spans="1:28" ht="16.5" customHeight="1">
      <c r="A695" s="21"/>
      <c r="B695" s="20"/>
      <c r="C695" s="20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  <c r="AA695" s="20"/>
      <c r="AB695" s="20"/>
    </row>
    <row r="696" spans="1:28" ht="16.5" customHeight="1">
      <c r="A696" s="21"/>
      <c r="B696" s="20"/>
      <c r="C696" s="20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  <c r="AA696" s="20"/>
      <c r="AB696" s="20"/>
    </row>
    <row r="697" spans="1:28" ht="16.5" customHeight="1">
      <c r="A697" s="21"/>
      <c r="B697" s="20"/>
      <c r="C697" s="20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  <c r="AA697" s="20"/>
      <c r="AB697" s="20"/>
    </row>
    <row r="698" spans="1:28" ht="16.5" customHeight="1">
      <c r="A698" s="21"/>
      <c r="B698" s="20"/>
      <c r="C698" s="20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  <c r="AA698" s="20"/>
      <c r="AB698" s="20"/>
    </row>
    <row r="699" spans="1:28" ht="16.5" customHeight="1">
      <c r="A699" s="21"/>
      <c r="B699" s="20"/>
      <c r="C699" s="20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  <c r="AA699" s="20"/>
      <c r="AB699" s="20"/>
    </row>
    <row r="700" spans="1:28" ht="16.5" customHeight="1">
      <c r="A700" s="21"/>
      <c r="B700" s="20"/>
      <c r="C700" s="20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  <c r="AA700" s="20"/>
      <c r="AB700" s="20"/>
    </row>
    <row r="701" spans="1:28" ht="16.5" customHeight="1">
      <c r="A701" s="21"/>
      <c r="B701" s="20"/>
      <c r="C701" s="20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  <c r="AA701" s="20"/>
      <c r="AB701" s="20"/>
    </row>
    <row r="702" spans="1:28" ht="16.5" customHeight="1">
      <c r="A702" s="21"/>
      <c r="B702" s="20"/>
      <c r="C702" s="20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  <c r="AA702" s="20"/>
      <c r="AB702" s="20"/>
    </row>
    <row r="703" spans="1:28" ht="16.5" customHeight="1">
      <c r="A703" s="21"/>
      <c r="B703" s="20"/>
      <c r="C703" s="20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  <c r="AA703" s="20"/>
      <c r="AB703" s="20"/>
    </row>
    <row r="704" spans="1:28" ht="16.5" customHeight="1">
      <c r="A704" s="21"/>
      <c r="B704" s="20"/>
      <c r="C704" s="20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  <c r="AA704" s="20"/>
      <c r="AB704" s="20"/>
    </row>
    <row r="705" spans="1:28" ht="16.5" customHeight="1">
      <c r="A705" s="21"/>
      <c r="B705" s="20"/>
      <c r="C705" s="20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  <c r="AA705" s="20"/>
      <c r="AB705" s="20"/>
    </row>
    <row r="706" spans="1:28" ht="16.5" customHeight="1">
      <c r="A706" s="21"/>
      <c r="B706" s="20"/>
      <c r="C706" s="20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  <c r="AA706" s="20"/>
      <c r="AB706" s="20"/>
    </row>
    <row r="707" spans="1:28" ht="16.5" customHeight="1">
      <c r="A707" s="21"/>
      <c r="B707" s="20"/>
      <c r="C707" s="20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  <c r="AA707" s="20"/>
      <c r="AB707" s="20"/>
    </row>
    <row r="708" spans="1:28" ht="16.5" customHeight="1">
      <c r="A708" s="21"/>
      <c r="B708" s="20"/>
      <c r="C708" s="20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  <c r="AA708" s="20"/>
      <c r="AB708" s="20"/>
    </row>
    <row r="709" spans="1:28" ht="16.5" customHeight="1">
      <c r="A709" s="21"/>
      <c r="B709" s="20"/>
      <c r="C709" s="20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  <c r="AA709" s="20"/>
      <c r="AB709" s="20"/>
    </row>
    <row r="710" spans="1:28" ht="16.5" customHeight="1">
      <c r="A710" s="21"/>
      <c r="B710" s="20"/>
      <c r="C710" s="20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  <c r="AA710" s="20"/>
      <c r="AB710" s="20"/>
    </row>
    <row r="711" spans="1:28" ht="16.5" customHeight="1">
      <c r="A711" s="21"/>
      <c r="B711" s="20"/>
      <c r="C711" s="20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  <c r="AA711" s="20"/>
      <c r="AB711" s="20"/>
    </row>
    <row r="712" spans="1:28" ht="16.5" customHeight="1">
      <c r="A712" s="21"/>
      <c r="B712" s="20"/>
      <c r="C712" s="20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  <c r="AA712" s="20"/>
      <c r="AB712" s="20"/>
    </row>
    <row r="713" spans="1:28" ht="16.5" customHeight="1">
      <c r="A713" s="21"/>
      <c r="B713" s="20"/>
      <c r="C713" s="20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  <c r="AA713" s="20"/>
      <c r="AB713" s="20"/>
    </row>
    <row r="714" spans="1:28" ht="16.5" customHeight="1">
      <c r="A714" s="21"/>
      <c r="B714" s="20"/>
      <c r="C714" s="20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  <c r="AA714" s="20"/>
      <c r="AB714" s="20"/>
    </row>
    <row r="715" spans="1:28" ht="16.5" customHeight="1">
      <c r="A715" s="21"/>
      <c r="B715" s="20"/>
      <c r="C715" s="20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  <c r="AA715" s="20"/>
      <c r="AB715" s="20"/>
    </row>
    <row r="716" spans="1:28" ht="16.5" customHeight="1">
      <c r="A716" s="21"/>
      <c r="B716" s="20"/>
      <c r="C716" s="20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  <c r="AA716" s="20"/>
      <c r="AB716" s="20"/>
    </row>
    <row r="717" spans="1:28" ht="16.5" customHeight="1">
      <c r="A717" s="21"/>
      <c r="B717" s="20"/>
      <c r="C717" s="20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  <c r="AA717" s="20"/>
      <c r="AB717" s="20"/>
    </row>
    <row r="718" spans="1:28" ht="16.5" customHeight="1">
      <c r="A718" s="21"/>
      <c r="B718" s="20"/>
      <c r="C718" s="20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  <c r="AA718" s="20"/>
      <c r="AB718" s="20"/>
    </row>
    <row r="719" spans="1:28" ht="16.5" customHeight="1">
      <c r="A719" s="21"/>
      <c r="B719" s="20"/>
      <c r="C719" s="20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  <c r="AA719" s="20"/>
      <c r="AB719" s="20"/>
    </row>
    <row r="720" spans="1:28" ht="16.5" customHeight="1">
      <c r="A720" s="21"/>
      <c r="B720" s="20"/>
      <c r="C720" s="20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  <c r="AA720" s="20"/>
      <c r="AB720" s="20"/>
    </row>
    <row r="721" spans="1:28" ht="16.5" customHeight="1">
      <c r="A721" s="21"/>
      <c r="B721" s="20"/>
      <c r="C721" s="20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  <c r="AA721" s="20"/>
      <c r="AB721" s="20"/>
    </row>
    <row r="722" spans="1:28" ht="16.5" customHeight="1">
      <c r="A722" s="21"/>
      <c r="B722" s="20"/>
      <c r="C722" s="20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  <c r="AA722" s="20"/>
      <c r="AB722" s="20"/>
    </row>
    <row r="723" spans="1:28" ht="16.5" customHeight="1">
      <c r="A723" s="21"/>
      <c r="B723" s="20"/>
      <c r="C723" s="20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  <c r="AA723" s="20"/>
      <c r="AB723" s="20"/>
    </row>
    <row r="724" spans="1:28" ht="16.5" customHeight="1">
      <c r="A724" s="21"/>
      <c r="B724" s="20"/>
      <c r="C724" s="20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  <c r="AA724" s="20"/>
      <c r="AB724" s="20"/>
    </row>
    <row r="725" spans="1:28" ht="16.5" customHeight="1">
      <c r="A725" s="21"/>
      <c r="B725" s="20"/>
      <c r="C725" s="20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  <c r="AA725" s="20"/>
      <c r="AB725" s="20"/>
    </row>
    <row r="726" spans="1:28" ht="16.5" customHeight="1">
      <c r="A726" s="21"/>
      <c r="B726" s="20"/>
      <c r="C726" s="20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  <c r="AA726" s="20"/>
      <c r="AB726" s="20"/>
    </row>
    <row r="727" spans="1:28" ht="16.5" customHeight="1">
      <c r="A727" s="21"/>
      <c r="B727" s="20"/>
      <c r="C727" s="20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  <c r="AA727" s="20"/>
      <c r="AB727" s="20"/>
    </row>
    <row r="728" spans="1:28" ht="16.5" customHeight="1">
      <c r="A728" s="21"/>
      <c r="B728" s="20"/>
      <c r="C728" s="20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  <c r="AA728" s="20"/>
      <c r="AB728" s="20"/>
    </row>
    <row r="729" spans="1:28" ht="16.5" customHeight="1">
      <c r="A729" s="21"/>
      <c r="B729" s="20"/>
      <c r="C729" s="20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  <c r="AA729" s="20"/>
      <c r="AB729" s="20"/>
    </row>
    <row r="730" spans="1:28" ht="16.5" customHeight="1">
      <c r="A730" s="21"/>
      <c r="B730" s="20"/>
      <c r="C730" s="20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  <c r="AA730" s="20"/>
      <c r="AB730" s="20"/>
    </row>
    <row r="731" spans="1:28" ht="16.5" customHeight="1">
      <c r="A731" s="21"/>
      <c r="B731" s="20"/>
      <c r="C731" s="20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  <c r="AA731" s="20"/>
      <c r="AB731" s="20"/>
    </row>
    <row r="732" spans="1:28" ht="16.5" customHeight="1">
      <c r="A732" s="21"/>
      <c r="B732" s="20"/>
      <c r="C732" s="20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  <c r="AA732" s="20"/>
      <c r="AB732" s="20"/>
    </row>
    <row r="733" spans="1:28" ht="16.5" customHeight="1">
      <c r="A733" s="21"/>
      <c r="B733" s="20"/>
      <c r="C733" s="20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  <c r="AA733" s="20"/>
      <c r="AB733" s="20"/>
    </row>
    <row r="734" spans="1:28" ht="16.5" customHeight="1">
      <c r="A734" s="21"/>
      <c r="B734" s="20"/>
      <c r="C734" s="20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  <c r="AA734" s="20"/>
      <c r="AB734" s="20"/>
    </row>
    <row r="735" spans="1:28" ht="16.5" customHeight="1">
      <c r="A735" s="21"/>
      <c r="B735" s="20"/>
      <c r="C735" s="20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  <c r="AA735" s="20"/>
      <c r="AB735" s="20"/>
    </row>
    <row r="736" spans="1:28" ht="16.5" customHeight="1">
      <c r="A736" s="21"/>
      <c r="B736" s="20"/>
      <c r="C736" s="20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  <c r="AA736" s="20"/>
      <c r="AB736" s="20"/>
    </row>
    <row r="737" spans="1:28" ht="16.5" customHeight="1">
      <c r="A737" s="21"/>
      <c r="B737" s="20"/>
      <c r="C737" s="20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  <c r="AA737" s="20"/>
      <c r="AB737" s="20"/>
    </row>
    <row r="738" spans="1:28" ht="16.5" customHeight="1">
      <c r="A738" s="21"/>
      <c r="B738" s="20"/>
      <c r="C738" s="20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  <c r="AA738" s="20"/>
      <c r="AB738" s="20"/>
    </row>
    <row r="739" spans="1:28" ht="16.5" customHeight="1">
      <c r="A739" s="21"/>
      <c r="B739" s="20"/>
      <c r="C739" s="20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  <c r="AA739" s="20"/>
      <c r="AB739" s="20"/>
    </row>
    <row r="740" spans="1:28" ht="16.5" customHeight="1">
      <c r="A740" s="21"/>
      <c r="B740" s="20"/>
      <c r="C740" s="20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  <c r="AA740" s="20"/>
      <c r="AB740" s="20"/>
    </row>
    <row r="741" spans="1:28" ht="16.5" customHeight="1">
      <c r="A741" s="21"/>
      <c r="B741" s="20"/>
      <c r="C741" s="20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  <c r="AA741" s="20"/>
      <c r="AB741" s="20"/>
    </row>
    <row r="742" spans="1:28" ht="16.5" customHeight="1">
      <c r="A742" s="21"/>
      <c r="B742" s="20"/>
      <c r="C742" s="20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  <c r="AA742" s="20"/>
      <c r="AB742" s="20"/>
    </row>
    <row r="743" spans="1:28" ht="16.5" customHeight="1">
      <c r="A743" s="21"/>
      <c r="B743" s="20"/>
      <c r="C743" s="20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  <c r="AA743" s="20"/>
      <c r="AB743" s="20"/>
    </row>
    <row r="744" spans="1:28" ht="16.5" customHeight="1">
      <c r="A744" s="21"/>
      <c r="B744" s="20"/>
      <c r="C744" s="20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  <c r="AA744" s="20"/>
      <c r="AB744" s="20"/>
    </row>
    <row r="745" spans="1:28" ht="16.5" customHeight="1">
      <c r="A745" s="21"/>
      <c r="B745" s="20"/>
      <c r="C745" s="20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  <c r="AA745" s="20"/>
      <c r="AB745" s="20"/>
    </row>
    <row r="746" spans="1:28" ht="16.5" customHeight="1">
      <c r="A746" s="21"/>
      <c r="B746" s="20"/>
      <c r="C746" s="20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  <c r="AA746" s="20"/>
      <c r="AB746" s="20"/>
    </row>
    <row r="747" spans="1:28" ht="16.5" customHeight="1">
      <c r="A747" s="21"/>
      <c r="B747" s="20"/>
      <c r="C747" s="20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  <c r="AA747" s="20"/>
      <c r="AB747" s="20"/>
    </row>
    <row r="748" spans="1:28" ht="16.5" customHeight="1">
      <c r="A748" s="21"/>
      <c r="B748" s="20"/>
      <c r="C748" s="20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  <c r="AA748" s="20"/>
      <c r="AB748" s="20"/>
    </row>
    <row r="749" spans="1:28" ht="16.5" customHeight="1">
      <c r="A749" s="21"/>
      <c r="B749" s="20"/>
      <c r="C749" s="20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  <c r="AA749" s="20"/>
      <c r="AB749" s="20"/>
    </row>
    <row r="750" spans="1:28" ht="16.5" customHeight="1">
      <c r="A750" s="21"/>
      <c r="B750" s="20"/>
      <c r="C750" s="20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  <c r="AA750" s="20"/>
      <c r="AB750" s="20"/>
    </row>
    <row r="751" spans="1:28" ht="16.5" customHeight="1">
      <c r="A751" s="21"/>
      <c r="B751" s="20"/>
      <c r="C751" s="20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  <c r="AA751" s="20"/>
      <c r="AB751" s="20"/>
    </row>
    <row r="752" spans="1:28" ht="16.5" customHeight="1">
      <c r="A752" s="21"/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  <c r="AA752" s="20"/>
      <c r="AB752" s="20"/>
    </row>
    <row r="753" spans="1:28" ht="16.5" customHeight="1">
      <c r="A753" s="21"/>
      <c r="B753" s="20"/>
      <c r="C753" s="20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  <c r="AA753" s="20"/>
      <c r="AB753" s="20"/>
    </row>
    <row r="754" spans="1:28" ht="16.5" customHeight="1">
      <c r="A754" s="21"/>
      <c r="B754" s="20"/>
      <c r="C754" s="20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  <c r="AA754" s="20"/>
      <c r="AB754" s="20"/>
    </row>
    <row r="755" spans="1:28" ht="16.5" customHeight="1">
      <c r="A755" s="21"/>
      <c r="B755" s="20"/>
      <c r="C755" s="20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  <c r="AA755" s="20"/>
      <c r="AB755" s="20"/>
    </row>
    <row r="756" spans="1:28" ht="16.5" customHeight="1">
      <c r="A756" s="21"/>
      <c r="B756" s="20"/>
      <c r="C756" s="20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  <c r="AA756" s="20"/>
      <c r="AB756" s="20"/>
    </row>
    <row r="757" spans="1:28" ht="16.5" customHeight="1">
      <c r="A757" s="21"/>
      <c r="B757" s="20"/>
      <c r="C757" s="20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  <c r="AA757" s="20"/>
      <c r="AB757" s="20"/>
    </row>
    <row r="758" spans="1:28" ht="16.5" customHeight="1">
      <c r="A758" s="21"/>
      <c r="B758" s="20"/>
      <c r="C758" s="20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  <c r="AA758" s="20"/>
      <c r="AB758" s="20"/>
    </row>
    <row r="759" spans="1:28" ht="16.5" customHeight="1">
      <c r="A759" s="21"/>
      <c r="B759" s="20"/>
      <c r="C759" s="20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  <c r="AA759" s="20"/>
      <c r="AB759" s="20"/>
    </row>
    <row r="760" spans="1:28" ht="16.5" customHeight="1">
      <c r="A760" s="21"/>
      <c r="B760" s="20"/>
      <c r="C760" s="20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  <c r="AA760" s="20"/>
      <c r="AB760" s="20"/>
    </row>
    <row r="761" spans="1:28" ht="16.5" customHeight="1">
      <c r="A761" s="21"/>
      <c r="B761" s="20"/>
      <c r="C761" s="20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  <c r="AA761" s="20"/>
      <c r="AB761" s="20"/>
    </row>
    <row r="762" spans="1:28" ht="16.5" customHeight="1">
      <c r="A762" s="21"/>
      <c r="B762" s="20"/>
      <c r="C762" s="20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  <c r="AA762" s="20"/>
      <c r="AB762" s="20"/>
    </row>
    <row r="763" spans="1:28" ht="16.5" customHeight="1">
      <c r="A763" s="21"/>
      <c r="B763" s="20"/>
      <c r="C763" s="20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  <c r="AA763" s="20"/>
      <c r="AB763" s="20"/>
    </row>
    <row r="764" spans="1:28" ht="16.5" customHeight="1">
      <c r="A764" s="21"/>
      <c r="B764" s="20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  <c r="AA764" s="20"/>
      <c r="AB764" s="20"/>
    </row>
    <row r="765" spans="1:28" ht="16.5" customHeight="1">
      <c r="A765" s="21"/>
      <c r="B765" s="20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  <c r="AA765" s="20"/>
      <c r="AB765" s="20"/>
    </row>
    <row r="766" spans="1:28" ht="16.5" customHeight="1">
      <c r="A766" s="21"/>
      <c r="B766" s="20"/>
      <c r="C766" s="20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  <c r="AA766" s="20"/>
      <c r="AB766" s="20"/>
    </row>
    <row r="767" spans="1:28" ht="16.5" customHeight="1">
      <c r="A767" s="21"/>
      <c r="B767" s="20"/>
      <c r="C767" s="20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  <c r="AA767" s="20"/>
      <c r="AB767" s="20"/>
    </row>
    <row r="768" spans="1:28" ht="16.5" customHeight="1">
      <c r="A768" s="21"/>
      <c r="B768" s="20"/>
      <c r="C768" s="20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  <c r="AA768" s="20"/>
      <c r="AB768" s="20"/>
    </row>
    <row r="769" spans="1:28" ht="16.5" customHeight="1">
      <c r="A769" s="21"/>
      <c r="B769" s="20"/>
      <c r="C769" s="20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  <c r="AA769" s="20"/>
      <c r="AB769" s="20"/>
    </row>
    <row r="770" spans="1:28" ht="16.5" customHeight="1">
      <c r="A770" s="21"/>
      <c r="B770" s="20"/>
      <c r="C770" s="20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  <c r="AA770" s="20"/>
      <c r="AB770" s="20"/>
    </row>
    <row r="771" spans="1:28" ht="16.5" customHeight="1">
      <c r="A771" s="21"/>
      <c r="B771" s="20"/>
      <c r="C771" s="20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  <c r="AA771" s="20"/>
      <c r="AB771" s="20"/>
    </row>
    <row r="772" spans="1:28" ht="16.5" customHeight="1">
      <c r="A772" s="21"/>
      <c r="B772" s="20"/>
      <c r="C772" s="20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  <c r="AA772" s="20"/>
      <c r="AB772" s="20"/>
    </row>
    <row r="773" spans="1:28" ht="16.5" customHeight="1">
      <c r="A773" s="21"/>
      <c r="B773" s="20"/>
      <c r="C773" s="20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  <c r="AA773" s="20"/>
      <c r="AB773" s="20"/>
    </row>
    <row r="774" spans="1:28" ht="16.5" customHeight="1">
      <c r="A774" s="21"/>
      <c r="B774" s="20"/>
      <c r="C774" s="20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  <c r="AA774" s="20"/>
      <c r="AB774" s="20"/>
    </row>
    <row r="775" spans="1:28" ht="16.5" customHeight="1">
      <c r="A775" s="21"/>
      <c r="B775" s="20"/>
      <c r="C775" s="20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  <c r="AA775" s="20"/>
      <c r="AB775" s="20"/>
    </row>
    <row r="776" spans="1:28" ht="16.5" customHeight="1">
      <c r="A776" s="21"/>
      <c r="B776" s="20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  <c r="AA776" s="20"/>
      <c r="AB776" s="20"/>
    </row>
    <row r="777" spans="1:28" ht="16.5" customHeight="1">
      <c r="A777" s="21"/>
      <c r="B777" s="20"/>
      <c r="C777" s="20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  <c r="AA777" s="20"/>
      <c r="AB777" s="20"/>
    </row>
    <row r="778" spans="1:28" ht="16.5" customHeight="1">
      <c r="A778" s="21"/>
      <c r="B778" s="20"/>
      <c r="C778" s="20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  <c r="AA778" s="20"/>
      <c r="AB778" s="20"/>
    </row>
    <row r="779" spans="1:28" ht="16.5" customHeight="1">
      <c r="A779" s="21"/>
      <c r="B779" s="20"/>
      <c r="C779" s="20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  <c r="AA779" s="20"/>
      <c r="AB779" s="20"/>
    </row>
    <row r="780" spans="1:28" ht="16.5" customHeight="1">
      <c r="A780" s="21"/>
      <c r="B780" s="20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  <c r="AA780" s="20"/>
      <c r="AB780" s="20"/>
    </row>
    <row r="781" spans="1:28" ht="16.5" customHeight="1">
      <c r="A781" s="21"/>
      <c r="B781" s="20"/>
      <c r="C781" s="20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  <c r="AA781" s="20"/>
      <c r="AB781" s="20"/>
    </row>
    <row r="782" spans="1:28" ht="16.5" customHeight="1">
      <c r="A782" s="21"/>
      <c r="B782" s="20"/>
      <c r="C782" s="20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  <c r="AA782" s="20"/>
      <c r="AB782" s="20"/>
    </row>
    <row r="783" spans="1:28" ht="16.5" customHeight="1">
      <c r="A783" s="21"/>
      <c r="B783" s="20"/>
      <c r="C783" s="20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  <c r="AA783" s="20"/>
      <c r="AB783" s="20"/>
    </row>
    <row r="784" spans="1:28" ht="16.5" customHeight="1">
      <c r="A784" s="21"/>
      <c r="B784" s="20"/>
      <c r="C784" s="20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  <c r="AA784" s="20"/>
      <c r="AB784" s="20"/>
    </row>
    <row r="785" spans="1:28" ht="16.5" customHeight="1">
      <c r="A785" s="21"/>
      <c r="B785" s="20"/>
      <c r="C785" s="20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  <c r="AA785" s="20"/>
      <c r="AB785" s="20"/>
    </row>
    <row r="786" spans="1:28" ht="16.5" customHeight="1">
      <c r="A786" s="21"/>
      <c r="B786" s="20"/>
      <c r="C786" s="20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  <c r="AA786" s="20"/>
      <c r="AB786" s="20"/>
    </row>
    <row r="787" spans="1:28" ht="16.5" customHeight="1">
      <c r="A787" s="21"/>
      <c r="B787" s="20"/>
      <c r="C787" s="20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  <c r="AA787" s="20"/>
      <c r="AB787" s="20"/>
    </row>
    <row r="788" spans="1:28" ht="16.5" customHeight="1">
      <c r="A788" s="21"/>
      <c r="B788" s="20"/>
      <c r="C788" s="20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  <c r="AA788" s="20"/>
      <c r="AB788" s="20"/>
    </row>
    <row r="789" spans="1:28" ht="16.5" customHeight="1">
      <c r="A789" s="21"/>
      <c r="B789" s="20"/>
      <c r="C789" s="20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  <c r="AA789" s="20"/>
      <c r="AB789" s="20"/>
    </row>
    <row r="790" spans="1:28" ht="16.5" customHeight="1">
      <c r="A790" s="21"/>
      <c r="B790" s="20"/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  <c r="AA790" s="20"/>
      <c r="AB790" s="20"/>
    </row>
    <row r="791" spans="1:28" ht="16.5" customHeight="1">
      <c r="A791" s="21"/>
      <c r="B791" s="20"/>
      <c r="C791" s="20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  <c r="AA791" s="20"/>
      <c r="AB791" s="20"/>
    </row>
    <row r="792" spans="1:28" ht="16.5" customHeight="1">
      <c r="A792" s="21"/>
      <c r="B792" s="20"/>
      <c r="C792" s="20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  <c r="AA792" s="20"/>
      <c r="AB792" s="20"/>
    </row>
    <row r="793" spans="1:28" ht="16.5" customHeight="1">
      <c r="A793" s="21"/>
      <c r="B793" s="20"/>
      <c r="C793" s="20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  <c r="AA793" s="20"/>
      <c r="AB793" s="20"/>
    </row>
    <row r="794" spans="1:28" ht="16.5" customHeight="1">
      <c r="A794" s="21"/>
      <c r="B794" s="20"/>
      <c r="C794" s="20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  <c r="AA794" s="20"/>
      <c r="AB794" s="20"/>
    </row>
    <row r="795" spans="1:28" ht="16.5" customHeight="1">
      <c r="A795" s="21"/>
      <c r="B795" s="20"/>
      <c r="C795" s="20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  <c r="AA795" s="20"/>
      <c r="AB795" s="20"/>
    </row>
    <row r="796" spans="1:28" ht="16.5" customHeight="1">
      <c r="A796" s="21"/>
      <c r="B796" s="20"/>
      <c r="C796" s="20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  <c r="AA796" s="20"/>
      <c r="AB796" s="20"/>
    </row>
    <row r="797" spans="1:28" ht="16.5" customHeight="1">
      <c r="A797" s="21"/>
      <c r="B797" s="20"/>
      <c r="C797" s="20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  <c r="AA797" s="20"/>
      <c r="AB797" s="20"/>
    </row>
    <row r="798" spans="1:28" ht="16.5" customHeight="1">
      <c r="A798" s="21"/>
      <c r="B798" s="20"/>
      <c r="C798" s="20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  <c r="AA798" s="20"/>
      <c r="AB798" s="20"/>
    </row>
    <row r="799" spans="1:28" ht="16.5" customHeight="1">
      <c r="A799" s="21"/>
      <c r="B799" s="20"/>
      <c r="C799" s="20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  <c r="AA799" s="20"/>
      <c r="AB799" s="20"/>
    </row>
    <row r="800" spans="1:28" ht="16.5" customHeight="1">
      <c r="A800" s="21"/>
      <c r="B800" s="20"/>
      <c r="C800" s="20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  <c r="AA800" s="20"/>
      <c r="AB800" s="20"/>
    </row>
    <row r="801" spans="1:28" ht="16.5" customHeight="1">
      <c r="A801" s="21"/>
      <c r="B801" s="20"/>
      <c r="C801" s="20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  <c r="AA801" s="20"/>
      <c r="AB801" s="20"/>
    </row>
    <row r="802" spans="1:28" ht="16.5" customHeight="1">
      <c r="A802" s="21"/>
      <c r="B802" s="20"/>
      <c r="C802" s="20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  <c r="AA802" s="20"/>
      <c r="AB802" s="20"/>
    </row>
    <row r="803" spans="1:28" ht="16.5" customHeight="1">
      <c r="A803" s="21"/>
      <c r="B803" s="20"/>
      <c r="C803" s="20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  <c r="AA803" s="20"/>
      <c r="AB803" s="20"/>
    </row>
    <row r="804" spans="1:28" ht="16.5" customHeight="1">
      <c r="A804" s="21"/>
      <c r="B804" s="20"/>
      <c r="C804" s="20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  <c r="AA804" s="20"/>
      <c r="AB804" s="20"/>
    </row>
    <row r="805" spans="1:28" ht="16.5" customHeight="1">
      <c r="A805" s="21"/>
      <c r="B805" s="20"/>
      <c r="C805" s="20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  <c r="AA805" s="20"/>
      <c r="AB805" s="20"/>
    </row>
    <row r="806" spans="1:28" ht="16.5" customHeight="1">
      <c r="A806" s="21"/>
      <c r="B806" s="20"/>
      <c r="C806" s="20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  <c r="AA806" s="20"/>
      <c r="AB806" s="20"/>
    </row>
    <row r="807" spans="1:28" ht="16.5" customHeight="1">
      <c r="A807" s="21"/>
      <c r="B807" s="20"/>
      <c r="C807" s="20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  <c r="AA807" s="20"/>
      <c r="AB807" s="20"/>
    </row>
    <row r="808" spans="1:28" ht="16.5" customHeight="1">
      <c r="A808" s="21"/>
      <c r="B808" s="20"/>
      <c r="C808" s="20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  <c r="AA808" s="20"/>
      <c r="AB808" s="20"/>
    </row>
    <row r="809" spans="1:28" ht="16.5" customHeight="1">
      <c r="A809" s="21"/>
      <c r="B809" s="20"/>
      <c r="C809" s="20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  <c r="AA809" s="20"/>
      <c r="AB809" s="20"/>
    </row>
    <row r="810" spans="1:28" ht="16.5" customHeight="1">
      <c r="A810" s="21"/>
      <c r="B810" s="20"/>
      <c r="C810" s="20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  <c r="AA810" s="20"/>
      <c r="AB810" s="20"/>
    </row>
    <row r="811" spans="1:28" ht="16.5" customHeight="1">
      <c r="A811" s="21"/>
      <c r="B811" s="20"/>
      <c r="C811" s="20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  <c r="AA811" s="20"/>
      <c r="AB811" s="20"/>
    </row>
    <row r="812" spans="1:28" ht="16.5" customHeight="1">
      <c r="A812" s="21"/>
      <c r="B812" s="20"/>
      <c r="C812" s="20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  <c r="AA812" s="20"/>
      <c r="AB812" s="20"/>
    </row>
    <row r="813" spans="1:28" ht="16.5" customHeight="1">
      <c r="A813" s="21"/>
      <c r="B813" s="20"/>
      <c r="C813" s="20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  <c r="AA813" s="20"/>
      <c r="AB813" s="20"/>
    </row>
    <row r="814" spans="1:28" ht="16.5" customHeight="1">
      <c r="A814" s="21"/>
      <c r="B814" s="20"/>
      <c r="C814" s="20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  <c r="AA814" s="20"/>
      <c r="AB814" s="20"/>
    </row>
    <row r="815" spans="1:28" ht="16.5" customHeight="1">
      <c r="A815" s="21"/>
      <c r="B815" s="20"/>
      <c r="C815" s="20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  <c r="AA815" s="20"/>
      <c r="AB815" s="20"/>
    </row>
    <row r="816" spans="1:28" ht="16.5" customHeight="1">
      <c r="A816" s="21"/>
      <c r="B816" s="20"/>
      <c r="C816" s="20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  <c r="AA816" s="20"/>
      <c r="AB816" s="20"/>
    </row>
    <row r="817" spans="1:28" ht="16.5" customHeight="1">
      <c r="A817" s="21"/>
      <c r="B817" s="20"/>
      <c r="C817" s="20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  <c r="AA817" s="20"/>
      <c r="AB817" s="20"/>
    </row>
    <row r="818" spans="1:28" ht="16.5" customHeight="1">
      <c r="A818" s="21"/>
      <c r="B818" s="20"/>
      <c r="C818" s="20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  <c r="AA818" s="20"/>
      <c r="AB818" s="20"/>
    </row>
    <row r="819" spans="1:28" ht="16.5" customHeight="1">
      <c r="A819" s="21"/>
      <c r="B819" s="20"/>
      <c r="C819" s="20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  <c r="AA819" s="20"/>
      <c r="AB819" s="20"/>
    </row>
    <row r="820" spans="1:28" ht="16.5" customHeight="1">
      <c r="A820" s="21"/>
      <c r="B820" s="20"/>
      <c r="C820" s="20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  <c r="AA820" s="20"/>
      <c r="AB820" s="20"/>
    </row>
    <row r="821" spans="1:28" ht="16.5" customHeight="1">
      <c r="A821" s="21"/>
      <c r="B821" s="20"/>
      <c r="C821" s="20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  <c r="AA821" s="20"/>
      <c r="AB821" s="20"/>
    </row>
    <row r="822" spans="1:28" ht="16.5" customHeight="1">
      <c r="A822" s="21"/>
      <c r="B822" s="20"/>
      <c r="C822" s="20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  <c r="AA822" s="20"/>
      <c r="AB822" s="20"/>
    </row>
    <row r="823" spans="1:28" ht="16.5" customHeight="1">
      <c r="A823" s="21"/>
      <c r="B823" s="20"/>
      <c r="C823" s="20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  <c r="AA823" s="20"/>
      <c r="AB823" s="20"/>
    </row>
    <row r="824" spans="1:28" ht="16.5" customHeight="1">
      <c r="A824" s="21"/>
      <c r="B824" s="20"/>
      <c r="C824" s="20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  <c r="AA824" s="20"/>
      <c r="AB824" s="20"/>
    </row>
    <row r="825" spans="1:28" ht="16.5" customHeight="1">
      <c r="A825" s="21"/>
      <c r="B825" s="20"/>
      <c r="C825" s="20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  <c r="AA825" s="20"/>
      <c r="AB825" s="20"/>
    </row>
    <row r="826" spans="1:28" ht="16.5" customHeight="1">
      <c r="A826" s="21"/>
      <c r="B826" s="20"/>
      <c r="C826" s="20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  <c r="AA826" s="20"/>
      <c r="AB826" s="20"/>
    </row>
    <row r="827" spans="1:28" ht="16.5" customHeight="1">
      <c r="A827" s="21"/>
      <c r="B827" s="20"/>
      <c r="C827" s="20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  <c r="AA827" s="20"/>
      <c r="AB827" s="20"/>
    </row>
    <row r="828" spans="1:28" ht="16.5" customHeight="1">
      <c r="A828" s="21"/>
      <c r="B828" s="20"/>
      <c r="C828" s="20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  <c r="AA828" s="20"/>
      <c r="AB828" s="20"/>
    </row>
    <row r="829" spans="1:28" ht="16.5" customHeight="1">
      <c r="A829" s="21"/>
      <c r="B829" s="20"/>
      <c r="C829" s="20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  <c r="AA829" s="20"/>
      <c r="AB829" s="20"/>
    </row>
    <row r="830" spans="1:28" ht="16.5" customHeight="1">
      <c r="A830" s="21"/>
      <c r="B830" s="20"/>
      <c r="C830" s="20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  <c r="AA830" s="20"/>
      <c r="AB830" s="20"/>
    </row>
    <row r="831" spans="1:28" ht="16.5" customHeight="1">
      <c r="A831" s="21"/>
      <c r="B831" s="20"/>
      <c r="C831" s="20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  <c r="AA831" s="20"/>
      <c r="AB831" s="20"/>
    </row>
    <row r="832" spans="1:28" ht="16.5" customHeight="1">
      <c r="A832" s="21"/>
      <c r="B832" s="20"/>
      <c r="C832" s="20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  <c r="AA832" s="20"/>
      <c r="AB832" s="20"/>
    </row>
    <row r="833" spans="1:28" ht="16.5" customHeight="1">
      <c r="A833" s="21"/>
      <c r="B833" s="20"/>
      <c r="C833" s="20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  <c r="AA833" s="20"/>
      <c r="AB833" s="20"/>
    </row>
    <row r="834" spans="1:28" ht="16.5" customHeight="1">
      <c r="A834" s="21"/>
      <c r="B834" s="20"/>
      <c r="C834" s="20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  <c r="AA834" s="20"/>
      <c r="AB834" s="20"/>
    </row>
    <row r="835" spans="1:28" ht="16.5" customHeight="1">
      <c r="A835" s="21"/>
      <c r="B835" s="20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  <c r="AA835" s="20"/>
      <c r="AB835" s="20"/>
    </row>
    <row r="836" spans="1:28" ht="16.5" customHeight="1">
      <c r="A836" s="21"/>
      <c r="B836" s="20"/>
      <c r="C836" s="20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  <c r="AA836" s="20"/>
      <c r="AB836" s="20"/>
    </row>
    <row r="837" spans="1:28" ht="16.5" customHeight="1">
      <c r="A837" s="21"/>
      <c r="B837" s="20"/>
      <c r="C837" s="20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  <c r="AA837" s="20"/>
      <c r="AB837" s="20"/>
    </row>
    <row r="838" spans="1:28" ht="16.5" customHeight="1">
      <c r="A838" s="21"/>
      <c r="B838" s="20"/>
      <c r="C838" s="20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  <c r="AA838" s="20"/>
      <c r="AB838" s="20"/>
    </row>
    <row r="839" spans="1:28" ht="16.5" customHeight="1">
      <c r="A839" s="21"/>
      <c r="B839" s="20"/>
      <c r="C839" s="20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  <c r="AA839" s="20"/>
      <c r="AB839" s="20"/>
    </row>
    <row r="840" spans="1:28" ht="16.5" customHeight="1">
      <c r="A840" s="21"/>
      <c r="B840" s="20"/>
      <c r="C840" s="20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  <c r="AA840" s="20"/>
      <c r="AB840" s="20"/>
    </row>
    <row r="841" spans="1:28" ht="16.5" customHeight="1">
      <c r="A841" s="21"/>
      <c r="B841" s="20"/>
      <c r="C841" s="20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  <c r="AA841" s="20"/>
      <c r="AB841" s="20"/>
    </row>
    <row r="842" spans="1:28" ht="16.5" customHeight="1">
      <c r="A842" s="21"/>
      <c r="B842" s="20"/>
      <c r="C842" s="20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  <c r="AA842" s="20"/>
      <c r="AB842" s="20"/>
    </row>
    <row r="843" spans="1:28" ht="16.5" customHeight="1">
      <c r="A843" s="21"/>
      <c r="B843" s="20"/>
      <c r="C843" s="20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  <c r="AA843" s="20"/>
      <c r="AB843" s="20"/>
    </row>
    <row r="844" spans="1:28" ht="16.5" customHeight="1">
      <c r="A844" s="21"/>
      <c r="B844" s="20"/>
      <c r="C844" s="20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  <c r="AA844" s="20"/>
      <c r="AB844" s="20"/>
    </row>
    <row r="845" spans="1:28" ht="16.5" customHeight="1">
      <c r="A845" s="21"/>
      <c r="B845" s="20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  <c r="AA845" s="20"/>
      <c r="AB845" s="20"/>
    </row>
    <row r="846" spans="1:28" ht="16.5" customHeight="1">
      <c r="A846" s="21"/>
      <c r="B846" s="20"/>
      <c r="C846" s="20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  <c r="AA846" s="20"/>
      <c r="AB846" s="20"/>
    </row>
    <row r="847" spans="1:28" ht="16.5" customHeight="1">
      <c r="A847" s="21"/>
      <c r="B847" s="20"/>
      <c r="C847" s="20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  <c r="AA847" s="20"/>
      <c r="AB847" s="20"/>
    </row>
    <row r="848" spans="1:28" ht="16.5" customHeight="1">
      <c r="A848" s="21"/>
      <c r="B848" s="20"/>
      <c r="C848" s="20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  <c r="AA848" s="20"/>
      <c r="AB848" s="20"/>
    </row>
    <row r="849" spans="1:28" ht="16.5" customHeight="1">
      <c r="A849" s="21"/>
      <c r="B849" s="20"/>
      <c r="C849" s="20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  <c r="AA849" s="20"/>
      <c r="AB849" s="20"/>
    </row>
    <row r="850" spans="1:28" ht="16.5" customHeight="1">
      <c r="A850" s="21"/>
      <c r="B850" s="20"/>
      <c r="C850" s="20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  <c r="AA850" s="20"/>
      <c r="AB850" s="20"/>
    </row>
    <row r="851" spans="1:28" ht="16.5" customHeight="1">
      <c r="A851" s="21"/>
      <c r="B851" s="20"/>
      <c r="C851" s="20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  <c r="AA851" s="20"/>
      <c r="AB851" s="20"/>
    </row>
    <row r="852" spans="1:28" ht="16.5" customHeight="1">
      <c r="A852" s="21"/>
      <c r="B852" s="20"/>
      <c r="C852" s="20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  <c r="AA852" s="20"/>
      <c r="AB852" s="20"/>
    </row>
    <row r="853" spans="1:28" ht="16.5" customHeight="1">
      <c r="A853" s="21"/>
      <c r="B853" s="20"/>
      <c r="C853" s="20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  <c r="AA853" s="20"/>
      <c r="AB853" s="20"/>
    </row>
    <row r="854" spans="1:28" ht="16.5" customHeight="1">
      <c r="A854" s="21"/>
      <c r="B854" s="20"/>
      <c r="C854" s="20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  <c r="AA854" s="20"/>
      <c r="AB854" s="20"/>
    </row>
    <row r="855" spans="1:28" ht="16.5" customHeight="1">
      <c r="A855" s="21"/>
      <c r="B855" s="20"/>
      <c r="C855" s="20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  <c r="AA855" s="20"/>
      <c r="AB855" s="20"/>
    </row>
    <row r="856" spans="1:28" ht="16.5" customHeight="1">
      <c r="A856" s="21"/>
      <c r="B856" s="20"/>
      <c r="C856" s="20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  <c r="AA856" s="20"/>
      <c r="AB856" s="20"/>
    </row>
    <row r="857" spans="1:28" ht="16.5" customHeight="1">
      <c r="A857" s="21"/>
      <c r="B857" s="20"/>
      <c r="C857" s="20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  <c r="AA857" s="20"/>
      <c r="AB857" s="20"/>
    </row>
    <row r="858" spans="1:28" ht="16.5" customHeight="1">
      <c r="A858" s="21"/>
      <c r="B858" s="20"/>
      <c r="C858" s="20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  <c r="AA858" s="20"/>
      <c r="AB858" s="20"/>
    </row>
    <row r="859" spans="1:28" ht="16.5" customHeight="1">
      <c r="A859" s="21"/>
      <c r="B859" s="20"/>
      <c r="C859" s="20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  <c r="AA859" s="20"/>
      <c r="AB859" s="20"/>
    </row>
    <row r="860" spans="1:28" ht="16.5" customHeight="1">
      <c r="A860" s="21"/>
      <c r="B860" s="20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  <c r="AA860" s="20"/>
      <c r="AB860" s="20"/>
    </row>
    <row r="861" spans="1:28" ht="16.5" customHeight="1">
      <c r="A861" s="21"/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  <c r="AA861" s="20"/>
      <c r="AB861" s="20"/>
    </row>
    <row r="862" spans="1:28" ht="16.5" customHeight="1">
      <c r="A862" s="21"/>
      <c r="B862" s="20"/>
      <c r="C862" s="20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  <c r="AA862" s="20"/>
      <c r="AB862" s="20"/>
    </row>
    <row r="863" spans="1:28" ht="16.5" customHeight="1">
      <c r="A863" s="21"/>
      <c r="B863" s="20"/>
      <c r="C863" s="20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  <c r="AA863" s="20"/>
      <c r="AB863" s="20"/>
    </row>
    <row r="864" spans="1:28" ht="16.5" customHeight="1">
      <c r="A864" s="21"/>
      <c r="B864" s="20"/>
      <c r="C864" s="20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  <c r="AA864" s="20"/>
      <c r="AB864" s="20"/>
    </row>
    <row r="865" spans="1:28" ht="16.5" customHeight="1">
      <c r="A865" s="21"/>
      <c r="B865" s="20"/>
      <c r="C865" s="20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  <c r="AA865" s="20"/>
      <c r="AB865" s="20"/>
    </row>
    <row r="866" spans="1:28" ht="16.5" customHeight="1">
      <c r="A866" s="21"/>
      <c r="B866" s="20"/>
      <c r="C866" s="20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  <c r="AA866" s="20"/>
      <c r="AB866" s="20"/>
    </row>
    <row r="867" spans="1:28" ht="16.5" customHeight="1">
      <c r="A867" s="21"/>
      <c r="B867" s="20"/>
      <c r="C867" s="20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  <c r="AA867" s="20"/>
      <c r="AB867" s="20"/>
    </row>
    <row r="868" spans="1:28" ht="16.5" customHeight="1">
      <c r="A868" s="21"/>
      <c r="B868" s="20"/>
      <c r="C868" s="20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  <c r="AA868" s="20"/>
      <c r="AB868" s="20"/>
    </row>
    <row r="869" spans="1:28" ht="16.5" customHeight="1">
      <c r="A869" s="21"/>
      <c r="B869" s="20"/>
      <c r="C869" s="20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  <c r="AA869" s="20"/>
      <c r="AB869" s="20"/>
    </row>
    <row r="870" spans="1:28" ht="16.5" customHeight="1">
      <c r="A870" s="21"/>
      <c r="B870" s="20"/>
      <c r="C870" s="20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  <c r="AA870" s="20"/>
      <c r="AB870" s="20"/>
    </row>
    <row r="871" spans="1:28" ht="16.5" customHeight="1">
      <c r="A871" s="21"/>
      <c r="B871" s="20"/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  <c r="AA871" s="20"/>
      <c r="AB871" s="20"/>
    </row>
    <row r="872" spans="1:28" ht="16.5" customHeight="1">
      <c r="A872" s="21"/>
      <c r="B872" s="20"/>
      <c r="C872" s="20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  <c r="AA872" s="20"/>
      <c r="AB872" s="20"/>
    </row>
    <row r="873" spans="1:28" ht="16.5" customHeight="1">
      <c r="A873" s="21"/>
      <c r="B873" s="20"/>
      <c r="C873" s="20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  <c r="AA873" s="20"/>
      <c r="AB873" s="20"/>
    </row>
    <row r="874" spans="1:28" ht="16.5" customHeight="1">
      <c r="A874" s="21"/>
      <c r="B874" s="20"/>
      <c r="C874" s="20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  <c r="AA874" s="20"/>
      <c r="AB874" s="20"/>
    </row>
    <row r="875" spans="1:28" ht="16.5" customHeight="1">
      <c r="A875" s="21"/>
      <c r="B875" s="20"/>
      <c r="C875" s="20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  <c r="AA875" s="20"/>
      <c r="AB875" s="20"/>
    </row>
    <row r="876" spans="1:28" ht="16.5" customHeight="1">
      <c r="A876" s="21"/>
      <c r="B876" s="20"/>
      <c r="C876" s="20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  <c r="AA876" s="20"/>
      <c r="AB876" s="20"/>
    </row>
    <row r="877" spans="1:28" ht="16.5" customHeight="1">
      <c r="A877" s="21"/>
      <c r="B877" s="20"/>
      <c r="C877" s="20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  <c r="AA877" s="20"/>
      <c r="AB877" s="20"/>
    </row>
    <row r="878" spans="1:28" ht="16.5" customHeight="1">
      <c r="A878" s="21"/>
      <c r="B878" s="20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  <c r="AA878" s="20"/>
      <c r="AB878" s="20"/>
    </row>
    <row r="879" spans="1:28" ht="16.5" customHeight="1">
      <c r="A879" s="21"/>
      <c r="B879" s="20"/>
      <c r="C879" s="20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  <c r="AA879" s="20"/>
      <c r="AB879" s="20"/>
    </row>
    <row r="880" spans="1:28" ht="16.5" customHeight="1">
      <c r="A880" s="21"/>
      <c r="B880" s="20"/>
      <c r="C880" s="20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  <c r="AA880" s="20"/>
      <c r="AB880" s="20"/>
    </row>
    <row r="881" spans="1:28" ht="16.5" customHeight="1">
      <c r="A881" s="21"/>
      <c r="B881" s="20"/>
      <c r="C881" s="20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  <c r="AA881" s="20"/>
      <c r="AB881" s="20"/>
    </row>
    <row r="882" spans="1:28" ht="16.5" customHeight="1">
      <c r="A882" s="21"/>
      <c r="B882" s="20"/>
      <c r="C882" s="20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  <c r="AA882" s="20"/>
      <c r="AB882" s="20"/>
    </row>
    <row r="883" spans="1:28" ht="16.5" customHeight="1">
      <c r="A883" s="21"/>
      <c r="B883" s="20"/>
      <c r="C883" s="20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  <c r="AA883" s="20"/>
      <c r="AB883" s="20"/>
    </row>
    <row r="884" spans="1:28" ht="16.5" customHeight="1">
      <c r="A884" s="21"/>
      <c r="B884" s="20"/>
      <c r="C884" s="20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  <c r="AA884" s="20"/>
      <c r="AB884" s="20"/>
    </row>
    <row r="885" spans="1:28" ht="16.5" customHeight="1">
      <c r="A885" s="21"/>
      <c r="B885" s="20"/>
      <c r="C885" s="20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  <c r="AA885" s="20"/>
      <c r="AB885" s="20"/>
    </row>
    <row r="886" spans="1:28" ht="16.5" customHeight="1">
      <c r="A886" s="21"/>
      <c r="B886" s="20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  <c r="AA886" s="20"/>
      <c r="AB886" s="20"/>
    </row>
    <row r="887" spans="1:28" ht="16.5" customHeight="1">
      <c r="A887" s="21"/>
      <c r="B887" s="20"/>
      <c r="C887" s="20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  <c r="AA887" s="20"/>
      <c r="AB887" s="20"/>
    </row>
    <row r="888" spans="1:28" ht="16.5" customHeight="1">
      <c r="A888" s="21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  <c r="AA888" s="20"/>
      <c r="AB888" s="20"/>
    </row>
    <row r="889" spans="1:28" ht="16.5" customHeight="1">
      <c r="A889" s="21"/>
      <c r="B889" s="20"/>
      <c r="C889" s="20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  <c r="AA889" s="20"/>
      <c r="AB889" s="20"/>
    </row>
    <row r="890" spans="1:28" ht="16.5" customHeight="1">
      <c r="A890" s="21"/>
      <c r="B890" s="20"/>
      <c r="C890" s="20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  <c r="AA890" s="20"/>
      <c r="AB890" s="20"/>
    </row>
    <row r="891" spans="1:28" ht="16.5" customHeight="1">
      <c r="A891" s="21"/>
      <c r="B891" s="20"/>
      <c r="C891" s="20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  <c r="AA891" s="20"/>
      <c r="AB891" s="20"/>
    </row>
    <row r="892" spans="1:28" ht="16.5" customHeight="1">
      <c r="A892" s="21"/>
      <c r="B892" s="20"/>
      <c r="C892" s="20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  <c r="AA892" s="20"/>
      <c r="AB892" s="20"/>
    </row>
    <row r="893" spans="1:28" ht="16.5" customHeight="1">
      <c r="A893" s="21"/>
      <c r="B893" s="20"/>
      <c r="C893" s="20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  <c r="AA893" s="20"/>
      <c r="AB893" s="20"/>
    </row>
    <row r="894" spans="1:28" ht="16.5" customHeight="1">
      <c r="A894" s="21"/>
      <c r="B894" s="20"/>
      <c r="C894" s="20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  <c r="AA894" s="20"/>
      <c r="AB894" s="20"/>
    </row>
    <row r="895" spans="1:28" ht="16.5" customHeight="1">
      <c r="A895" s="21"/>
      <c r="B895" s="20"/>
      <c r="C895" s="20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  <c r="AA895" s="20"/>
      <c r="AB895" s="20"/>
    </row>
    <row r="896" spans="1:28" ht="16.5" customHeight="1">
      <c r="A896" s="21"/>
      <c r="B896" s="20"/>
      <c r="C896" s="20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  <c r="AA896" s="20"/>
      <c r="AB896" s="20"/>
    </row>
    <row r="897" spans="1:28" ht="16.5" customHeight="1">
      <c r="A897" s="21"/>
      <c r="B897" s="20"/>
      <c r="C897" s="20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  <c r="AA897" s="20"/>
      <c r="AB897" s="20"/>
    </row>
    <row r="898" spans="1:28" ht="16.5" customHeight="1">
      <c r="A898" s="21"/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  <c r="AA898" s="20"/>
      <c r="AB898" s="20"/>
    </row>
    <row r="899" spans="1:28" ht="16.5" customHeight="1">
      <c r="A899" s="21"/>
      <c r="B899" s="20"/>
      <c r="C899" s="20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  <c r="AA899" s="20"/>
      <c r="AB899" s="20"/>
    </row>
    <row r="900" spans="1:28" ht="16.5" customHeight="1">
      <c r="A900" s="21"/>
      <c r="B900" s="20"/>
      <c r="C900" s="20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  <c r="AA900" s="20"/>
      <c r="AB900" s="20"/>
    </row>
    <row r="901" spans="1:28" ht="16.5" customHeight="1">
      <c r="A901" s="21"/>
      <c r="B901" s="20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  <c r="AA901" s="20"/>
      <c r="AB901" s="20"/>
    </row>
    <row r="902" spans="1:28" ht="16.5" customHeight="1">
      <c r="A902" s="21"/>
      <c r="B902" s="20"/>
      <c r="C902" s="20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  <c r="AA902" s="20"/>
      <c r="AB902" s="20"/>
    </row>
    <row r="903" spans="1:28" ht="16.5" customHeight="1">
      <c r="A903" s="21"/>
      <c r="B903" s="20"/>
      <c r="C903" s="20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  <c r="AA903" s="20"/>
      <c r="AB903" s="20"/>
    </row>
    <row r="904" spans="1:28" ht="16.5" customHeight="1">
      <c r="A904" s="21"/>
      <c r="B904" s="20"/>
      <c r="C904" s="20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  <c r="AA904" s="20"/>
      <c r="AB904" s="20"/>
    </row>
    <row r="905" spans="1:28" ht="16.5" customHeight="1">
      <c r="A905" s="21"/>
      <c r="B905" s="20"/>
      <c r="C905" s="20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  <c r="AA905" s="20"/>
      <c r="AB905" s="20"/>
    </row>
    <row r="906" spans="1:28" ht="16.5" customHeight="1">
      <c r="A906" s="21"/>
      <c r="B906" s="20"/>
      <c r="C906" s="20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  <c r="AA906" s="20"/>
      <c r="AB906" s="20"/>
    </row>
    <row r="907" spans="1:28" ht="16.5" customHeight="1">
      <c r="A907" s="21"/>
      <c r="B907" s="20"/>
      <c r="C907" s="20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  <c r="AA907" s="20"/>
      <c r="AB907" s="20"/>
    </row>
    <row r="908" spans="1:28" ht="16.5" customHeight="1">
      <c r="A908" s="21"/>
      <c r="B908" s="20"/>
      <c r="C908" s="20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  <c r="AA908" s="20"/>
      <c r="AB908" s="20"/>
    </row>
    <row r="909" spans="1:28" ht="16.5" customHeight="1">
      <c r="A909" s="21"/>
      <c r="B909" s="20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  <c r="AA909" s="20"/>
      <c r="AB909" s="20"/>
    </row>
    <row r="910" spans="1:28" ht="16.5" customHeight="1">
      <c r="A910" s="21"/>
      <c r="B910" s="20"/>
      <c r="C910" s="20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  <c r="AA910" s="20"/>
      <c r="AB910" s="20"/>
    </row>
    <row r="911" spans="1:28" ht="16.5" customHeight="1">
      <c r="A911" s="21"/>
      <c r="B911" s="20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  <c r="AA911" s="20"/>
      <c r="AB911" s="20"/>
    </row>
    <row r="912" spans="1:28" ht="16.5" customHeight="1">
      <c r="A912" s="21"/>
      <c r="B912" s="20"/>
      <c r="C912" s="20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  <c r="AA912" s="20"/>
      <c r="AB912" s="20"/>
    </row>
    <row r="913" spans="1:28" ht="16.5" customHeight="1">
      <c r="A913" s="21"/>
      <c r="B913" s="20"/>
      <c r="C913" s="20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  <c r="AA913" s="20"/>
      <c r="AB913" s="20"/>
    </row>
    <row r="914" spans="1:28" ht="16.5" customHeight="1">
      <c r="A914" s="21"/>
      <c r="B914" s="20"/>
      <c r="C914" s="20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  <c r="AA914" s="20"/>
      <c r="AB914" s="20"/>
    </row>
    <row r="915" spans="1:28" ht="16.5" customHeight="1">
      <c r="A915" s="21"/>
      <c r="B915" s="20"/>
      <c r="C915" s="20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  <c r="AA915" s="20"/>
      <c r="AB915" s="20"/>
    </row>
    <row r="916" spans="1:28" ht="16.5" customHeight="1">
      <c r="A916" s="21"/>
      <c r="B916" s="20"/>
      <c r="C916" s="20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  <c r="AA916" s="20"/>
      <c r="AB916" s="20"/>
    </row>
    <row r="917" spans="1:28" ht="16.5" customHeight="1">
      <c r="A917" s="21"/>
      <c r="B917" s="20"/>
      <c r="C917" s="20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  <c r="AA917" s="20"/>
      <c r="AB917" s="20"/>
    </row>
    <row r="918" spans="1:28" ht="16.5" customHeight="1">
      <c r="A918" s="21"/>
      <c r="B918" s="20"/>
      <c r="C918" s="20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  <c r="AA918" s="20"/>
      <c r="AB918" s="20"/>
    </row>
    <row r="919" spans="1:28" ht="16.5" customHeight="1">
      <c r="A919" s="21"/>
      <c r="B919" s="20"/>
      <c r="C919" s="20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  <c r="AA919" s="20"/>
      <c r="AB919" s="20"/>
    </row>
    <row r="920" spans="1:28" ht="16.5" customHeight="1">
      <c r="A920" s="21"/>
      <c r="B920" s="20"/>
      <c r="C920" s="20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  <c r="AA920" s="20"/>
      <c r="AB920" s="20"/>
    </row>
    <row r="921" spans="1:28" ht="16.5" customHeight="1">
      <c r="A921" s="21"/>
      <c r="B921" s="20"/>
      <c r="C921" s="20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  <c r="AA921" s="20"/>
      <c r="AB921" s="20"/>
    </row>
    <row r="922" spans="1:28" ht="16.5" customHeight="1">
      <c r="A922" s="21"/>
      <c r="B922" s="20"/>
      <c r="C922" s="20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  <c r="AA922" s="20"/>
      <c r="AB922" s="20"/>
    </row>
    <row r="923" spans="1:28" ht="16.5" customHeight="1">
      <c r="A923" s="21"/>
      <c r="B923" s="20"/>
      <c r="C923" s="20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  <c r="AA923" s="20"/>
      <c r="AB923" s="20"/>
    </row>
    <row r="924" spans="1:28" ht="16.5" customHeight="1">
      <c r="A924" s="21"/>
      <c r="B924" s="20"/>
      <c r="C924" s="20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  <c r="AA924" s="20"/>
      <c r="AB924" s="20"/>
    </row>
    <row r="925" spans="1:28" ht="16.5" customHeight="1">
      <c r="A925" s="21"/>
      <c r="B925" s="20"/>
      <c r="C925" s="20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  <c r="AA925" s="20"/>
      <c r="AB925" s="20"/>
    </row>
    <row r="926" spans="1:28" ht="16.5" customHeight="1">
      <c r="A926" s="21"/>
      <c r="B926" s="20"/>
      <c r="C926" s="20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  <c r="AA926" s="20"/>
      <c r="AB926" s="20"/>
    </row>
    <row r="927" spans="1:28" ht="16.5" customHeight="1">
      <c r="A927" s="21"/>
      <c r="B927" s="20"/>
      <c r="C927" s="20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  <c r="AA927" s="20"/>
      <c r="AB927" s="20"/>
    </row>
    <row r="928" spans="1:28" ht="16.5" customHeight="1">
      <c r="A928" s="21"/>
      <c r="B928" s="20"/>
      <c r="C928" s="20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  <c r="AA928" s="20"/>
      <c r="AB928" s="20"/>
    </row>
    <row r="929" spans="1:28" ht="16.5" customHeight="1">
      <c r="A929" s="21"/>
      <c r="B929" s="20"/>
      <c r="C929" s="20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  <c r="AA929" s="20"/>
      <c r="AB929" s="20"/>
    </row>
    <row r="930" spans="1:28" ht="16.5" customHeight="1">
      <c r="A930" s="21"/>
      <c r="B930" s="20"/>
      <c r="C930" s="20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  <c r="AA930" s="20"/>
      <c r="AB930" s="20"/>
    </row>
    <row r="931" spans="1:28" ht="16.5" customHeight="1">
      <c r="A931" s="21"/>
      <c r="B931" s="20"/>
      <c r="C931" s="20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  <c r="AA931" s="20"/>
      <c r="AB931" s="20"/>
    </row>
    <row r="932" spans="1:28" ht="16.5" customHeight="1">
      <c r="A932" s="21"/>
      <c r="B932" s="20"/>
      <c r="C932" s="20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  <c r="AA932" s="20"/>
      <c r="AB932" s="20"/>
    </row>
    <row r="933" spans="1:28" ht="16.5" customHeight="1">
      <c r="A933" s="21"/>
      <c r="B933" s="20"/>
      <c r="C933" s="20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  <c r="AA933" s="20"/>
      <c r="AB933" s="20"/>
    </row>
    <row r="934" spans="1:28" ht="16.5" customHeight="1">
      <c r="A934" s="21"/>
      <c r="B934" s="20"/>
      <c r="C934" s="20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  <c r="AA934" s="20"/>
      <c r="AB934" s="20"/>
    </row>
    <row r="935" spans="1:28" ht="16.5" customHeight="1">
      <c r="A935" s="21"/>
      <c r="B935" s="20"/>
      <c r="C935" s="20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  <c r="AA935" s="20"/>
      <c r="AB935" s="20"/>
    </row>
    <row r="936" spans="1:28" ht="16.5" customHeight="1">
      <c r="A936" s="21"/>
      <c r="B936" s="20"/>
      <c r="C936" s="20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  <c r="AA936" s="20"/>
      <c r="AB936" s="20"/>
    </row>
    <row r="937" spans="1:28" ht="16.5" customHeight="1">
      <c r="A937" s="21"/>
      <c r="B937" s="20"/>
      <c r="C937" s="20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  <c r="AA937" s="20"/>
      <c r="AB937" s="20"/>
    </row>
    <row r="938" spans="1:28" ht="16.5" customHeight="1">
      <c r="A938" s="21"/>
      <c r="B938" s="20"/>
      <c r="C938" s="20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  <c r="AA938" s="20"/>
      <c r="AB938" s="20"/>
    </row>
    <row r="939" spans="1:28" ht="16.5" customHeight="1">
      <c r="A939" s="21"/>
      <c r="B939" s="20"/>
      <c r="C939" s="20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  <c r="AA939" s="20"/>
      <c r="AB939" s="20"/>
    </row>
    <row r="940" spans="1:28" ht="16.5" customHeight="1">
      <c r="A940" s="21"/>
      <c r="B940" s="20"/>
      <c r="C940" s="20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  <c r="AA940" s="20"/>
      <c r="AB940" s="20"/>
    </row>
    <row r="941" spans="1:28" ht="16.5" customHeight="1">
      <c r="A941" s="21"/>
      <c r="B941" s="20"/>
      <c r="C941" s="20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  <c r="AA941" s="20"/>
      <c r="AB941" s="20"/>
    </row>
    <row r="942" spans="1:28" ht="16.5" customHeight="1">
      <c r="A942" s="21"/>
      <c r="B942" s="20"/>
      <c r="C942" s="20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  <c r="AA942" s="20"/>
      <c r="AB942" s="20"/>
    </row>
    <row r="943" spans="1:28" ht="16.5" customHeight="1">
      <c r="A943" s="21"/>
      <c r="B943" s="20"/>
      <c r="C943" s="20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  <c r="AA943" s="20"/>
      <c r="AB943" s="20"/>
    </row>
    <row r="944" spans="1:28" ht="16.5" customHeight="1">
      <c r="A944" s="21"/>
      <c r="B944" s="20"/>
      <c r="C944" s="20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  <c r="AA944" s="20"/>
      <c r="AB944" s="20"/>
    </row>
    <row r="945" spans="1:28" ht="16.5" customHeight="1">
      <c r="A945" s="21"/>
      <c r="B945" s="20"/>
      <c r="C945" s="20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  <c r="AA945" s="20"/>
      <c r="AB945" s="20"/>
    </row>
    <row r="946" spans="1:28" ht="16.5" customHeight="1">
      <c r="A946" s="21"/>
      <c r="B946" s="20"/>
      <c r="C946" s="20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  <c r="AA946" s="20"/>
      <c r="AB946" s="20"/>
    </row>
    <row r="947" spans="1:28" ht="16.5" customHeight="1">
      <c r="A947" s="21"/>
      <c r="B947" s="20"/>
      <c r="C947" s="20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  <c r="AA947" s="20"/>
      <c r="AB947" s="20"/>
    </row>
    <row r="948" spans="1:28" ht="16.5" customHeight="1">
      <c r="A948" s="21"/>
      <c r="B948" s="20"/>
      <c r="C948" s="20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  <c r="AA948" s="20"/>
      <c r="AB948" s="20"/>
    </row>
    <row r="949" spans="1:28" ht="16.5" customHeight="1">
      <c r="A949" s="21"/>
      <c r="B949" s="20"/>
      <c r="C949" s="20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  <c r="AA949" s="20"/>
      <c r="AB949" s="20"/>
    </row>
    <row r="950" spans="1:28" ht="16.5" customHeight="1">
      <c r="A950" s="21"/>
      <c r="B950" s="20"/>
      <c r="C950" s="20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  <c r="AA950" s="20"/>
      <c r="AB950" s="20"/>
    </row>
    <row r="951" spans="1:28" ht="16.5" customHeight="1">
      <c r="A951" s="21"/>
      <c r="B951" s="20"/>
      <c r="C951" s="20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  <c r="AA951" s="20"/>
      <c r="AB951" s="20"/>
    </row>
    <row r="952" spans="1:28" ht="16.5" customHeight="1">
      <c r="A952" s="21"/>
      <c r="B952" s="20"/>
      <c r="C952" s="20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  <c r="AA952" s="20"/>
      <c r="AB952" s="20"/>
    </row>
    <row r="953" spans="1:28" ht="16.5" customHeight="1">
      <c r="A953" s="21"/>
      <c r="B953" s="20"/>
      <c r="C953" s="20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  <c r="AA953" s="20"/>
      <c r="AB953" s="20"/>
    </row>
    <row r="954" spans="1:28" ht="16.5" customHeight="1">
      <c r="A954" s="21"/>
      <c r="B954" s="20"/>
      <c r="C954" s="20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  <c r="AA954" s="20"/>
      <c r="AB954" s="20"/>
    </row>
    <row r="955" spans="1:28" ht="16.5" customHeight="1">
      <c r="A955" s="21"/>
      <c r="B955" s="20"/>
      <c r="C955" s="20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  <c r="AA955" s="20"/>
      <c r="AB955" s="20"/>
    </row>
    <row r="956" spans="1:28" ht="16.5" customHeight="1">
      <c r="A956" s="21"/>
      <c r="B956" s="20"/>
      <c r="C956" s="20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  <c r="AA956" s="20"/>
      <c r="AB956" s="20"/>
    </row>
    <row r="957" spans="1:28" ht="16.5" customHeight="1">
      <c r="A957" s="21"/>
      <c r="B957" s="20"/>
      <c r="C957" s="20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  <c r="AA957" s="20"/>
      <c r="AB957" s="20"/>
    </row>
    <row r="958" spans="1:28" ht="16.5" customHeight="1">
      <c r="A958" s="21"/>
      <c r="B958" s="20"/>
      <c r="C958" s="20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  <c r="AA958" s="20"/>
      <c r="AB958" s="20"/>
    </row>
    <row r="959" spans="1:28" ht="16.5" customHeight="1">
      <c r="A959" s="21"/>
      <c r="B959" s="20"/>
      <c r="C959" s="20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  <c r="AA959" s="20"/>
      <c r="AB959" s="20"/>
    </row>
    <row r="960" spans="1:28" ht="16.5" customHeight="1">
      <c r="A960" s="21"/>
      <c r="B960" s="20"/>
      <c r="C960" s="20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  <c r="AA960" s="20"/>
      <c r="AB960" s="20"/>
    </row>
    <row r="961" spans="1:28" ht="16.5" customHeight="1">
      <c r="A961" s="21"/>
      <c r="B961" s="20"/>
      <c r="C961" s="20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  <c r="AA961" s="20"/>
      <c r="AB961" s="20"/>
    </row>
    <row r="962" spans="1:28" ht="16.5" customHeight="1">
      <c r="A962" s="21"/>
      <c r="B962" s="20"/>
      <c r="C962" s="20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  <c r="AA962" s="20"/>
      <c r="AB962" s="20"/>
    </row>
    <row r="963" spans="1:28" ht="16.5" customHeight="1">
      <c r="A963" s="21"/>
      <c r="B963" s="20"/>
      <c r="C963" s="20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  <c r="AA963" s="20"/>
      <c r="AB963" s="20"/>
    </row>
    <row r="964" spans="1:28" ht="16.5" customHeight="1">
      <c r="A964" s="21"/>
      <c r="B964" s="20"/>
      <c r="C964" s="20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  <c r="AA964" s="20"/>
      <c r="AB964" s="20"/>
    </row>
    <row r="965" spans="1:28" ht="16.5" customHeight="1">
      <c r="A965" s="21"/>
      <c r="B965" s="20"/>
      <c r="C965" s="20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  <c r="AA965" s="20"/>
      <c r="AB965" s="20"/>
    </row>
    <row r="966" spans="1:28" ht="16.5" customHeight="1">
      <c r="A966" s="21"/>
      <c r="B966" s="20"/>
      <c r="C966" s="20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  <c r="AA966" s="20"/>
      <c r="AB966" s="20"/>
    </row>
    <row r="967" spans="1:28" ht="16.5" customHeight="1">
      <c r="A967" s="21"/>
      <c r="B967" s="20"/>
      <c r="C967" s="20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  <c r="AA967" s="20"/>
      <c r="AB967" s="20"/>
    </row>
    <row r="968" spans="1:28" ht="16.5" customHeight="1">
      <c r="A968" s="21"/>
      <c r="B968" s="20"/>
      <c r="C968" s="20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  <c r="AA968" s="20"/>
      <c r="AB968" s="20"/>
    </row>
    <row r="969" spans="1:28" ht="16.5" customHeight="1">
      <c r="A969" s="21"/>
      <c r="B969" s="20"/>
      <c r="C969" s="20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  <c r="AA969" s="20"/>
      <c r="AB969" s="20"/>
    </row>
    <row r="970" spans="1:28" ht="16.5" customHeight="1">
      <c r="A970" s="21"/>
      <c r="B970" s="20"/>
      <c r="C970" s="20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  <c r="AA970" s="20"/>
      <c r="AB970" s="20"/>
    </row>
    <row r="971" spans="1:28" ht="16.5" customHeight="1">
      <c r="A971" s="21"/>
      <c r="B971" s="20"/>
      <c r="C971" s="20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  <c r="AA971" s="20"/>
      <c r="AB971" s="20"/>
    </row>
    <row r="972" spans="1:28" ht="16.5" customHeight="1">
      <c r="A972" s="21"/>
      <c r="B972" s="20"/>
      <c r="C972" s="20"/>
      <c r="D972" s="20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  <c r="AA972" s="20"/>
      <c r="AB972" s="20"/>
    </row>
    <row r="973" spans="1:28" ht="16.5" customHeight="1">
      <c r="A973" s="21"/>
      <c r="B973" s="20"/>
      <c r="C973" s="20"/>
      <c r="D973" s="20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  <c r="AA973" s="20"/>
      <c r="AB973" s="20"/>
    </row>
    <row r="974" spans="1:28" ht="16.5" customHeight="1">
      <c r="A974" s="21"/>
      <c r="B974" s="20"/>
      <c r="C974" s="20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  <c r="AA974" s="20"/>
      <c r="AB974" s="20"/>
    </row>
    <row r="975" spans="1:28" ht="16.5" customHeight="1">
      <c r="A975" s="21"/>
      <c r="B975" s="20"/>
      <c r="C975" s="20"/>
      <c r="D975" s="20"/>
      <c r="E975" s="20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  <c r="AA975" s="20"/>
      <c r="AB975" s="20"/>
    </row>
    <row r="976" spans="1:28" ht="16.5" customHeight="1">
      <c r="A976" s="21"/>
      <c r="B976" s="20"/>
      <c r="C976" s="20"/>
      <c r="D976" s="20"/>
      <c r="E976" s="20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  <c r="AA976" s="20"/>
      <c r="AB976" s="20"/>
    </row>
    <row r="977" spans="1:28" ht="16.5" customHeight="1">
      <c r="A977" s="21"/>
      <c r="B977" s="20"/>
      <c r="C977" s="20"/>
      <c r="D977" s="20"/>
      <c r="E977" s="20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  <c r="AA977" s="20"/>
      <c r="AB977" s="20"/>
    </row>
    <row r="978" spans="1:28" ht="16.5" customHeight="1">
      <c r="A978" s="21"/>
      <c r="B978" s="20"/>
      <c r="C978" s="20"/>
      <c r="D978" s="20"/>
      <c r="E978" s="20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  <c r="AA978" s="20"/>
      <c r="AB978" s="20"/>
    </row>
    <row r="979" spans="1:28" ht="16.5" customHeight="1">
      <c r="A979" s="21"/>
      <c r="B979" s="20"/>
      <c r="C979" s="20"/>
      <c r="D979" s="20"/>
      <c r="E979" s="20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  <c r="AA979" s="20"/>
      <c r="AB979" s="20"/>
    </row>
    <row r="980" spans="1:28" ht="16.5" customHeight="1">
      <c r="A980" s="21"/>
      <c r="B980" s="20"/>
      <c r="C980" s="20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  <c r="AA980" s="20"/>
      <c r="AB980" s="20"/>
    </row>
    <row r="981" spans="1:28" ht="16.5" customHeight="1">
      <c r="A981" s="21"/>
      <c r="B981" s="20"/>
      <c r="C981" s="20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  <c r="AA981" s="20"/>
      <c r="AB981" s="20"/>
    </row>
    <row r="982" spans="1:28" ht="16.5" customHeight="1">
      <c r="A982" s="21"/>
      <c r="B982" s="20"/>
      <c r="C982" s="20"/>
      <c r="D982" s="20"/>
      <c r="E982" s="20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  <c r="AA982" s="20"/>
      <c r="AB982" s="20"/>
    </row>
    <row r="983" spans="1:28" ht="16.5" customHeight="1">
      <c r="A983" s="21"/>
      <c r="B983" s="20"/>
      <c r="C983" s="20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  <c r="AA983" s="20"/>
      <c r="AB983" s="20"/>
    </row>
    <row r="984" spans="1:28" ht="16.5" customHeight="1">
      <c r="A984" s="21"/>
      <c r="B984" s="20"/>
      <c r="C984" s="20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  <c r="AA984" s="20"/>
      <c r="AB984" s="20"/>
    </row>
    <row r="985" spans="1:28" ht="16.5" customHeight="1">
      <c r="A985" s="21"/>
      <c r="B985" s="20"/>
      <c r="C985" s="20"/>
      <c r="D985" s="20"/>
      <c r="E985" s="20"/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  <c r="AA985" s="20"/>
      <c r="AB985" s="20"/>
    </row>
    <row r="986" spans="1:28" ht="16.5" customHeight="1">
      <c r="A986" s="21"/>
      <c r="B986" s="20"/>
      <c r="C986" s="20"/>
      <c r="D986" s="20"/>
      <c r="E986" s="20"/>
      <c r="F986" s="20"/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  <c r="AA986" s="20"/>
      <c r="AB986" s="20"/>
    </row>
    <row r="987" spans="1:28" ht="16.5" customHeight="1">
      <c r="A987" s="21"/>
      <c r="B987" s="20"/>
      <c r="C987" s="20"/>
      <c r="D987" s="20"/>
      <c r="E987" s="20"/>
      <c r="F987" s="20"/>
      <c r="G987" s="20"/>
      <c r="H987" s="20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  <c r="AA987" s="20"/>
      <c r="AB987" s="20"/>
    </row>
    <row r="988" spans="1:28" ht="16.5" customHeight="1">
      <c r="A988" s="21"/>
      <c r="B988" s="20"/>
      <c r="C988" s="20"/>
      <c r="D988" s="20"/>
      <c r="E988" s="20"/>
      <c r="F988" s="20"/>
      <c r="G988" s="20"/>
      <c r="H988" s="20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  <c r="AA988" s="20"/>
      <c r="AB988" s="20"/>
    </row>
    <row r="989" spans="1:28" ht="16.5" customHeight="1">
      <c r="A989" s="21"/>
      <c r="B989" s="20"/>
      <c r="C989" s="20"/>
      <c r="D989" s="20"/>
      <c r="E989" s="20"/>
      <c r="F989" s="20"/>
      <c r="G989" s="20"/>
      <c r="H989" s="20"/>
      <c r="I989" s="20"/>
      <c r="J989" s="20"/>
      <c r="K989" s="20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  <c r="AA989" s="20"/>
      <c r="AB989" s="20"/>
    </row>
    <row r="990" spans="1:28" ht="16.5" customHeight="1">
      <c r="A990" s="21"/>
      <c r="B990" s="20"/>
      <c r="C990" s="20"/>
      <c r="D990" s="20"/>
      <c r="E990" s="20"/>
      <c r="F990" s="20"/>
      <c r="G990" s="20"/>
      <c r="H990" s="20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  <c r="AA990" s="20"/>
      <c r="AB990" s="20"/>
    </row>
    <row r="991" spans="1:28" ht="16.5" customHeight="1">
      <c r="A991" s="21"/>
      <c r="B991" s="20"/>
      <c r="C991" s="20"/>
      <c r="D991" s="20"/>
      <c r="E991" s="20"/>
      <c r="F991" s="20"/>
      <c r="G991" s="20"/>
      <c r="H991" s="20"/>
      <c r="I991" s="20"/>
      <c r="J991" s="20"/>
      <c r="K991" s="20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  <c r="AA991" s="20"/>
      <c r="AB991" s="20"/>
    </row>
    <row r="992" spans="1:28" ht="16.5" customHeight="1">
      <c r="A992" s="21"/>
      <c r="B992" s="20"/>
      <c r="C992" s="20"/>
      <c r="D992" s="20"/>
      <c r="E992" s="20"/>
      <c r="F992" s="20"/>
      <c r="G992" s="20"/>
      <c r="H992" s="20"/>
      <c r="I992" s="20"/>
      <c r="J992" s="20"/>
      <c r="K992" s="20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  <c r="AA992" s="20"/>
      <c r="AB992" s="20"/>
    </row>
    <row r="993" spans="1:28" ht="16.5" customHeight="1">
      <c r="A993" s="21"/>
      <c r="B993" s="20"/>
      <c r="C993" s="20"/>
      <c r="D993" s="20"/>
      <c r="E993" s="20"/>
      <c r="F993" s="20"/>
      <c r="G993" s="20"/>
      <c r="H993" s="20"/>
      <c r="I993" s="20"/>
      <c r="J993" s="20"/>
      <c r="K993" s="20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  <c r="AA993" s="20"/>
      <c r="AB993" s="20"/>
    </row>
    <row r="994" spans="1:28" ht="16.5" customHeight="1">
      <c r="A994" s="21"/>
      <c r="B994" s="20"/>
      <c r="C994" s="20"/>
      <c r="D994" s="20"/>
      <c r="E994" s="20"/>
      <c r="F994" s="20"/>
      <c r="G994" s="20"/>
      <c r="H994" s="20"/>
      <c r="I994" s="20"/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  <c r="AA994" s="20"/>
      <c r="AB994" s="20"/>
    </row>
    <row r="995" spans="1:28" ht="16.5" customHeight="1">
      <c r="A995" s="21"/>
      <c r="B995" s="20"/>
      <c r="C995" s="20"/>
      <c r="D995" s="20"/>
      <c r="E995" s="20"/>
      <c r="F995" s="20"/>
      <c r="G995" s="20"/>
      <c r="H995" s="20"/>
      <c r="I995" s="20"/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  <c r="AA995" s="20"/>
      <c r="AB995" s="20"/>
    </row>
    <row r="996" spans="1:28" ht="16.5" customHeight="1">
      <c r="A996" s="21"/>
      <c r="B996" s="20"/>
      <c r="C996" s="20"/>
      <c r="D996" s="20"/>
      <c r="E996" s="20"/>
      <c r="F996" s="20"/>
      <c r="G996" s="20"/>
      <c r="H996" s="20"/>
      <c r="I996" s="20"/>
      <c r="J996" s="20"/>
      <c r="K996" s="20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  <c r="AA996" s="20"/>
      <c r="AB996" s="20"/>
    </row>
    <row r="997" spans="1:28" ht="16.5" customHeight="1">
      <c r="A997" s="21"/>
      <c r="B997" s="20"/>
      <c r="C997" s="20"/>
      <c r="D997" s="20"/>
      <c r="E997" s="20"/>
      <c r="F997" s="20"/>
      <c r="G997" s="20"/>
      <c r="H997" s="20"/>
      <c r="I997" s="20"/>
      <c r="J997" s="20"/>
      <c r="K997" s="20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  <c r="AA997" s="20"/>
      <c r="AB997" s="20"/>
    </row>
    <row r="998" spans="1:28" ht="16.5" customHeight="1">
      <c r="A998" s="21"/>
      <c r="B998" s="20"/>
      <c r="C998" s="20"/>
      <c r="D998" s="20"/>
      <c r="E998" s="20"/>
      <c r="F998" s="20"/>
      <c r="G998" s="20"/>
      <c r="H998" s="20"/>
      <c r="I998" s="20"/>
      <c r="J998" s="20"/>
      <c r="K998" s="20"/>
      <c r="L998" s="20"/>
      <c r="M998" s="20"/>
      <c r="N998" s="20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  <c r="AA998" s="20"/>
      <c r="AB998" s="20"/>
    </row>
    <row r="999" spans="1:28" ht="16.5" customHeight="1">
      <c r="A999" s="21"/>
      <c r="B999" s="20"/>
      <c r="C999" s="20"/>
      <c r="D999" s="20"/>
      <c r="E999" s="20"/>
      <c r="F999" s="20"/>
      <c r="G999" s="20"/>
      <c r="H999" s="20"/>
      <c r="I999" s="20"/>
      <c r="J999" s="20"/>
      <c r="K999" s="20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  <c r="AA999" s="20"/>
      <c r="AB999" s="20"/>
    </row>
    <row r="1000" spans="1:28" ht="16.5" customHeight="1">
      <c r="A1000" s="21"/>
      <c r="B1000" s="20"/>
      <c r="C1000" s="20"/>
      <c r="D1000" s="20"/>
      <c r="E1000" s="20"/>
      <c r="F1000" s="20"/>
      <c r="G1000" s="20"/>
      <c r="H1000" s="20"/>
      <c r="I1000" s="20"/>
      <c r="J1000" s="20"/>
      <c r="K1000" s="20"/>
      <c r="L1000" s="20"/>
      <c r="M1000" s="20"/>
      <c r="N1000" s="20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  <c r="AA1000" s="20"/>
      <c r="AB1000" s="20"/>
    </row>
  </sheetData>
  <phoneticPr fontId="5" type="noConversion"/>
  <pageMargins left="0.7" right="0.7" top="0.75" bottom="0.75" header="0" footer="0"/>
  <pageSetup paperSize="9" scale="81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6"/>
  <dimension ref="A1:O94"/>
  <sheetViews>
    <sheetView topLeftCell="C1" workbookViewId="0">
      <selection activeCell="H30" sqref="H30"/>
    </sheetView>
  </sheetViews>
  <sheetFormatPr defaultRowHeight="13.8"/>
  <cols>
    <col min="1" max="1" width="14.44140625" bestFit="1" customWidth="1"/>
    <col min="4" max="4" width="44" bestFit="1" customWidth="1"/>
    <col min="5" max="5" width="9.109375" style="45" customWidth="1"/>
    <col min="7" max="7" width="10.6640625" bestFit="1" customWidth="1"/>
    <col min="12" max="12" width="13.109375" bestFit="1" customWidth="1"/>
    <col min="13" max="13" width="17.44140625" bestFit="1" customWidth="1"/>
    <col min="14" max="14" width="44" bestFit="1" customWidth="1"/>
  </cols>
  <sheetData>
    <row r="1" spans="1:15">
      <c r="A1" s="46" t="s">
        <v>368</v>
      </c>
      <c r="B1" s="48"/>
      <c r="D1" s="46" t="s">
        <v>369</v>
      </c>
      <c r="E1" s="49"/>
      <c r="G1" s="46" t="s">
        <v>370</v>
      </c>
      <c r="H1" s="48"/>
      <c r="L1" s="46" t="s">
        <v>359</v>
      </c>
      <c r="M1" s="46"/>
      <c r="N1" s="46"/>
      <c r="O1" s="46"/>
    </row>
    <row r="2" spans="1:15">
      <c r="A2" t="s">
        <v>28</v>
      </c>
      <c r="B2" s="43" t="s">
        <v>319</v>
      </c>
      <c r="D2" t="s">
        <v>291</v>
      </c>
      <c r="E2" s="44" t="s">
        <v>322</v>
      </c>
      <c r="G2" t="s">
        <v>353</v>
      </c>
      <c r="H2" s="44" t="s">
        <v>322</v>
      </c>
      <c r="L2" t="str">
        <f t="shared" ref="L2:L33" si="0">VLOOKUP(M2,A:B,2,0)&amp;VLOOKUP(N2,D:E,2,0)&amp;VLOOKUP(O2,G:H,2,0)</f>
        <v>A0101</v>
      </c>
      <c r="M2" t="s">
        <v>28</v>
      </c>
      <c r="N2" t="s">
        <v>291</v>
      </c>
      <c r="O2" t="s">
        <v>353</v>
      </c>
    </row>
    <row r="3" spans="1:15">
      <c r="A3" t="s">
        <v>39</v>
      </c>
      <c r="B3" s="43" t="s">
        <v>320</v>
      </c>
      <c r="D3" t="s">
        <v>292</v>
      </c>
      <c r="E3" s="44" t="s">
        <v>323</v>
      </c>
      <c r="G3" t="s">
        <v>354</v>
      </c>
      <c r="H3" s="44" t="s">
        <v>323</v>
      </c>
      <c r="L3" t="str">
        <f t="shared" si="0"/>
        <v>A0204</v>
      </c>
      <c r="M3" t="s">
        <v>28</v>
      </c>
      <c r="N3" t="s">
        <v>292</v>
      </c>
      <c r="O3" s="42" t="s">
        <v>360</v>
      </c>
    </row>
    <row r="4" spans="1:15">
      <c r="A4" s="42" t="s">
        <v>361</v>
      </c>
      <c r="B4" s="43" t="s">
        <v>321</v>
      </c>
      <c r="D4" t="s">
        <v>293</v>
      </c>
      <c r="E4" s="44" t="s">
        <v>324</v>
      </c>
      <c r="G4" t="s">
        <v>35</v>
      </c>
      <c r="H4" s="44" t="s">
        <v>324</v>
      </c>
      <c r="L4" t="str">
        <f t="shared" si="0"/>
        <v>B0102</v>
      </c>
      <c r="M4" t="s">
        <v>39</v>
      </c>
      <c r="N4" t="s">
        <v>291</v>
      </c>
      <c r="O4" t="s">
        <v>354</v>
      </c>
    </row>
    <row r="5" spans="1:15">
      <c r="A5" t="s">
        <v>45</v>
      </c>
      <c r="B5" s="43" t="s">
        <v>352</v>
      </c>
      <c r="D5" t="s">
        <v>294</v>
      </c>
      <c r="E5" s="44" t="s">
        <v>325</v>
      </c>
      <c r="G5" s="42" t="s">
        <v>360</v>
      </c>
      <c r="H5" s="44" t="s">
        <v>325</v>
      </c>
      <c r="L5" t="str">
        <f t="shared" si="0"/>
        <v>C0103</v>
      </c>
      <c r="M5" t="s">
        <v>32</v>
      </c>
      <c r="N5" t="s">
        <v>291</v>
      </c>
      <c r="O5" t="s">
        <v>35</v>
      </c>
    </row>
    <row r="6" spans="1:15">
      <c r="A6" s="42"/>
      <c r="B6" s="43"/>
      <c r="D6" t="s">
        <v>295</v>
      </c>
      <c r="E6" s="44" t="s">
        <v>326</v>
      </c>
      <c r="G6" t="s">
        <v>42</v>
      </c>
      <c r="H6" s="44" t="s">
        <v>326</v>
      </c>
      <c r="L6" t="str">
        <f t="shared" si="0"/>
        <v>B0304</v>
      </c>
      <c r="M6" t="s">
        <v>39</v>
      </c>
      <c r="N6" t="s">
        <v>293</v>
      </c>
      <c r="O6" s="42" t="s">
        <v>360</v>
      </c>
    </row>
    <row r="7" spans="1:15">
      <c r="D7" t="s">
        <v>296</v>
      </c>
      <c r="E7" s="44" t="s">
        <v>327</v>
      </c>
      <c r="G7" t="s">
        <v>355</v>
      </c>
      <c r="H7" s="44" t="s">
        <v>327</v>
      </c>
      <c r="L7" t="str">
        <f t="shared" si="0"/>
        <v>A0404</v>
      </c>
      <c r="M7" t="s">
        <v>28</v>
      </c>
      <c r="N7" t="s">
        <v>294</v>
      </c>
      <c r="O7" s="42" t="s">
        <v>360</v>
      </c>
    </row>
    <row r="8" spans="1:15">
      <c r="D8" t="s">
        <v>297</v>
      </c>
      <c r="E8" s="44" t="s">
        <v>328</v>
      </c>
      <c r="G8" t="s">
        <v>356</v>
      </c>
      <c r="H8" s="44" t="s">
        <v>328</v>
      </c>
      <c r="L8" t="str">
        <f t="shared" si="0"/>
        <v>B0404</v>
      </c>
      <c r="M8" t="s">
        <v>39</v>
      </c>
      <c r="N8" t="s">
        <v>294</v>
      </c>
      <c r="O8" s="42" t="s">
        <v>360</v>
      </c>
    </row>
    <row r="9" spans="1:15">
      <c r="D9" t="s">
        <v>298</v>
      </c>
      <c r="E9" s="44" t="s">
        <v>329</v>
      </c>
      <c r="G9" t="s">
        <v>357</v>
      </c>
      <c r="H9" s="44" t="s">
        <v>329</v>
      </c>
      <c r="L9" t="str">
        <f t="shared" si="0"/>
        <v>D0404</v>
      </c>
      <c r="M9" t="s">
        <v>45</v>
      </c>
      <c r="N9" t="s">
        <v>294</v>
      </c>
      <c r="O9" s="42" t="s">
        <v>360</v>
      </c>
    </row>
    <row r="10" spans="1:15">
      <c r="D10" t="s">
        <v>299</v>
      </c>
      <c r="E10" s="44" t="s">
        <v>330</v>
      </c>
      <c r="G10" t="s">
        <v>52</v>
      </c>
      <c r="H10" s="44" t="s">
        <v>330</v>
      </c>
      <c r="L10" t="str">
        <f t="shared" si="0"/>
        <v>A0405</v>
      </c>
      <c r="M10" t="s">
        <v>28</v>
      </c>
      <c r="N10" t="s">
        <v>294</v>
      </c>
      <c r="O10" t="s">
        <v>42</v>
      </c>
    </row>
    <row r="11" spans="1:15">
      <c r="D11" t="s">
        <v>290</v>
      </c>
      <c r="E11" s="44" t="s">
        <v>331</v>
      </c>
      <c r="G11" t="s">
        <v>358</v>
      </c>
      <c r="H11" s="44" t="s">
        <v>331</v>
      </c>
      <c r="L11" t="str">
        <f t="shared" si="0"/>
        <v>B0405</v>
      </c>
      <c r="M11" t="s">
        <v>39</v>
      </c>
      <c r="N11" t="s">
        <v>294</v>
      </c>
      <c r="O11" t="s">
        <v>42</v>
      </c>
    </row>
    <row r="12" spans="1:15">
      <c r="D12" t="s">
        <v>300</v>
      </c>
      <c r="E12" s="44" t="s">
        <v>332</v>
      </c>
      <c r="L12" t="str">
        <f t="shared" si="0"/>
        <v>D0405</v>
      </c>
      <c r="M12" t="s">
        <v>45</v>
      </c>
      <c r="N12" t="s">
        <v>294</v>
      </c>
      <c r="O12" t="s">
        <v>42</v>
      </c>
    </row>
    <row r="13" spans="1:15">
      <c r="D13" t="s">
        <v>301</v>
      </c>
      <c r="E13" s="44" t="s">
        <v>333</v>
      </c>
      <c r="L13" t="str">
        <f t="shared" si="0"/>
        <v>A0504</v>
      </c>
      <c r="M13" t="s">
        <v>28</v>
      </c>
      <c r="N13" t="s">
        <v>295</v>
      </c>
      <c r="O13" s="42" t="s">
        <v>360</v>
      </c>
    </row>
    <row r="14" spans="1:15">
      <c r="D14" t="s">
        <v>302</v>
      </c>
      <c r="E14" s="44" t="s">
        <v>334</v>
      </c>
      <c r="L14" t="str">
        <f t="shared" si="0"/>
        <v>B0504</v>
      </c>
      <c r="M14" t="s">
        <v>39</v>
      </c>
      <c r="N14" t="s">
        <v>295</v>
      </c>
      <c r="O14" s="42" t="s">
        <v>360</v>
      </c>
    </row>
    <row r="15" spans="1:15">
      <c r="D15" t="s">
        <v>303</v>
      </c>
      <c r="E15" s="44" t="s">
        <v>335</v>
      </c>
      <c r="L15" t="str">
        <f t="shared" si="0"/>
        <v>D0504</v>
      </c>
      <c r="M15" t="s">
        <v>45</v>
      </c>
      <c r="N15" t="s">
        <v>295</v>
      </c>
      <c r="O15" s="42" t="s">
        <v>360</v>
      </c>
    </row>
    <row r="16" spans="1:15">
      <c r="D16" t="s">
        <v>304</v>
      </c>
      <c r="E16" s="44" t="s">
        <v>336</v>
      </c>
      <c r="L16" t="str">
        <f t="shared" si="0"/>
        <v>B0605</v>
      </c>
      <c r="M16" t="s">
        <v>39</v>
      </c>
      <c r="N16" t="s">
        <v>296</v>
      </c>
      <c r="O16" t="s">
        <v>42</v>
      </c>
    </row>
    <row r="17" spans="4:15">
      <c r="D17" t="s">
        <v>305</v>
      </c>
      <c r="E17" s="44" t="s">
        <v>337</v>
      </c>
      <c r="L17" t="str">
        <f t="shared" si="0"/>
        <v>B0707</v>
      </c>
      <c r="M17" t="s">
        <v>39</v>
      </c>
      <c r="N17" t="s">
        <v>297</v>
      </c>
      <c r="O17" t="s">
        <v>356</v>
      </c>
    </row>
    <row r="18" spans="4:15">
      <c r="D18" t="s">
        <v>306</v>
      </c>
      <c r="E18" s="44" t="s">
        <v>338</v>
      </c>
      <c r="L18" t="str">
        <f t="shared" si="0"/>
        <v>B0708</v>
      </c>
      <c r="M18" t="s">
        <v>39</v>
      </c>
      <c r="N18" t="s">
        <v>297</v>
      </c>
      <c r="O18" t="s">
        <v>357</v>
      </c>
    </row>
    <row r="19" spans="4:15">
      <c r="D19" t="s">
        <v>307</v>
      </c>
      <c r="E19" s="44" t="s">
        <v>339</v>
      </c>
      <c r="L19" t="str">
        <f t="shared" si="0"/>
        <v>B0709</v>
      </c>
      <c r="M19" t="s">
        <v>39</v>
      </c>
      <c r="N19" t="s">
        <v>297</v>
      </c>
      <c r="O19" t="s">
        <v>52</v>
      </c>
    </row>
    <row r="20" spans="4:15">
      <c r="D20" t="s">
        <v>308</v>
      </c>
      <c r="E20" s="44" t="s">
        <v>340</v>
      </c>
      <c r="L20" t="str">
        <f t="shared" si="0"/>
        <v>B0710</v>
      </c>
      <c r="M20" t="s">
        <v>39</v>
      </c>
      <c r="N20" t="s">
        <v>297</v>
      </c>
      <c r="O20" t="s">
        <v>358</v>
      </c>
    </row>
    <row r="21" spans="4:15">
      <c r="D21" t="s">
        <v>309</v>
      </c>
      <c r="E21" s="44" t="s">
        <v>341</v>
      </c>
      <c r="L21" t="str">
        <f t="shared" si="0"/>
        <v>B0805</v>
      </c>
      <c r="M21" t="s">
        <v>39</v>
      </c>
      <c r="N21" t="s">
        <v>298</v>
      </c>
      <c r="O21" t="s">
        <v>42</v>
      </c>
    </row>
    <row r="22" spans="4:15">
      <c r="D22" t="s">
        <v>310</v>
      </c>
      <c r="E22" s="44" t="s">
        <v>342</v>
      </c>
      <c r="L22" t="str">
        <f t="shared" si="0"/>
        <v>B0905</v>
      </c>
      <c r="M22" t="s">
        <v>39</v>
      </c>
      <c r="N22" t="s">
        <v>299</v>
      </c>
      <c r="O22" t="s">
        <v>42</v>
      </c>
    </row>
    <row r="23" spans="4:15">
      <c r="D23" t="s">
        <v>311</v>
      </c>
      <c r="E23" s="44" t="s">
        <v>343</v>
      </c>
      <c r="L23" t="str">
        <f t="shared" si="0"/>
        <v>B1005</v>
      </c>
      <c r="M23" t="s">
        <v>39</v>
      </c>
      <c r="N23" t="s">
        <v>290</v>
      </c>
      <c r="O23" t="s">
        <v>42</v>
      </c>
    </row>
    <row r="24" spans="4:15">
      <c r="D24" t="s">
        <v>312</v>
      </c>
      <c r="E24" s="44" t="s">
        <v>344</v>
      </c>
      <c r="L24" t="str">
        <f t="shared" si="0"/>
        <v>B1105</v>
      </c>
      <c r="M24" t="s">
        <v>39</v>
      </c>
      <c r="N24" t="s">
        <v>300</v>
      </c>
      <c r="O24" t="s">
        <v>42</v>
      </c>
    </row>
    <row r="25" spans="4:15">
      <c r="D25" t="s">
        <v>313</v>
      </c>
      <c r="E25" s="44" t="s">
        <v>345</v>
      </c>
      <c r="L25" t="str">
        <f t="shared" si="0"/>
        <v>B1205</v>
      </c>
      <c r="M25" t="s">
        <v>39</v>
      </c>
      <c r="N25" t="s">
        <v>301</v>
      </c>
      <c r="O25" t="s">
        <v>42</v>
      </c>
    </row>
    <row r="26" spans="4:15">
      <c r="D26" t="s">
        <v>314</v>
      </c>
      <c r="E26" s="44" t="s">
        <v>346</v>
      </c>
      <c r="L26" t="str">
        <f t="shared" si="0"/>
        <v>B1305</v>
      </c>
      <c r="M26" t="s">
        <v>39</v>
      </c>
      <c r="N26" t="s">
        <v>302</v>
      </c>
      <c r="O26" t="s">
        <v>42</v>
      </c>
    </row>
    <row r="27" spans="4:15">
      <c r="D27" t="s">
        <v>9456</v>
      </c>
      <c r="E27" s="44" t="s">
        <v>347</v>
      </c>
      <c r="L27" t="str">
        <f t="shared" si="0"/>
        <v>B1405</v>
      </c>
      <c r="M27" t="s">
        <v>39</v>
      </c>
      <c r="N27" t="s">
        <v>303</v>
      </c>
      <c r="O27" t="s">
        <v>42</v>
      </c>
    </row>
    <row r="28" spans="4:15">
      <c r="D28" t="s">
        <v>315</v>
      </c>
      <c r="E28" s="44" t="s">
        <v>348</v>
      </c>
      <c r="L28" t="str">
        <f t="shared" si="0"/>
        <v>B0806</v>
      </c>
      <c r="M28" t="s">
        <v>39</v>
      </c>
      <c r="N28" t="s">
        <v>298</v>
      </c>
      <c r="O28" t="s">
        <v>355</v>
      </c>
    </row>
    <row r="29" spans="4:15">
      <c r="D29" t="s">
        <v>316</v>
      </c>
      <c r="E29" s="44" t="s">
        <v>349</v>
      </c>
      <c r="L29" t="str">
        <f t="shared" si="0"/>
        <v>B0906</v>
      </c>
      <c r="M29" t="s">
        <v>39</v>
      </c>
      <c r="N29" t="s">
        <v>299</v>
      </c>
      <c r="O29" t="s">
        <v>355</v>
      </c>
    </row>
    <row r="30" spans="4:15">
      <c r="D30" t="s">
        <v>317</v>
      </c>
      <c r="E30" s="44" t="s">
        <v>350</v>
      </c>
      <c r="L30" t="str">
        <f t="shared" si="0"/>
        <v>B1006</v>
      </c>
      <c r="M30" t="s">
        <v>39</v>
      </c>
      <c r="N30" t="s">
        <v>290</v>
      </c>
      <c r="O30" t="s">
        <v>355</v>
      </c>
    </row>
    <row r="31" spans="4:15">
      <c r="D31" t="s">
        <v>318</v>
      </c>
      <c r="E31" s="44" t="s">
        <v>351</v>
      </c>
      <c r="L31" t="str">
        <f t="shared" si="0"/>
        <v>B1106</v>
      </c>
      <c r="M31" t="s">
        <v>39</v>
      </c>
      <c r="N31" t="s">
        <v>300</v>
      </c>
      <c r="O31" t="s">
        <v>355</v>
      </c>
    </row>
    <row r="32" spans="4:15">
      <c r="D32" s="42"/>
      <c r="E32" s="44"/>
      <c r="L32" t="str">
        <f t="shared" si="0"/>
        <v>B1206</v>
      </c>
      <c r="M32" t="s">
        <v>39</v>
      </c>
      <c r="N32" t="s">
        <v>301</v>
      </c>
      <c r="O32" t="s">
        <v>355</v>
      </c>
    </row>
    <row r="33" spans="12:15">
      <c r="L33" t="str">
        <f t="shared" si="0"/>
        <v>B1306</v>
      </c>
      <c r="M33" t="s">
        <v>39</v>
      </c>
      <c r="N33" t="s">
        <v>302</v>
      </c>
      <c r="O33" t="s">
        <v>355</v>
      </c>
    </row>
    <row r="34" spans="12:15">
      <c r="L34" t="str">
        <f t="shared" ref="L34:L65" si="1">VLOOKUP(M34,A:B,2,0)&amp;VLOOKUP(N34,D:E,2,0)&amp;VLOOKUP(O34,G:H,2,0)</f>
        <v>B1406</v>
      </c>
      <c r="M34" t="s">
        <v>39</v>
      </c>
      <c r="N34" t="s">
        <v>303</v>
      </c>
      <c r="O34" t="s">
        <v>355</v>
      </c>
    </row>
    <row r="35" spans="12:15">
      <c r="L35" t="str">
        <f t="shared" si="1"/>
        <v>B1505</v>
      </c>
      <c r="M35" t="s">
        <v>39</v>
      </c>
      <c r="N35" t="s">
        <v>304</v>
      </c>
      <c r="O35" t="s">
        <v>42</v>
      </c>
    </row>
    <row r="36" spans="12:15">
      <c r="L36" t="str">
        <f t="shared" si="1"/>
        <v>B1606</v>
      </c>
      <c r="M36" t="s">
        <v>39</v>
      </c>
      <c r="N36" t="s">
        <v>305</v>
      </c>
      <c r="O36" t="s">
        <v>355</v>
      </c>
    </row>
    <row r="37" spans="12:15">
      <c r="L37" t="str">
        <f t="shared" si="1"/>
        <v>B1706</v>
      </c>
      <c r="M37" t="s">
        <v>39</v>
      </c>
      <c r="N37" t="s">
        <v>306</v>
      </c>
      <c r="O37" t="s">
        <v>355</v>
      </c>
    </row>
    <row r="38" spans="12:15">
      <c r="L38" t="str">
        <f t="shared" si="1"/>
        <v>B1806</v>
      </c>
      <c r="M38" t="s">
        <v>39</v>
      </c>
      <c r="N38" t="s">
        <v>307</v>
      </c>
      <c r="O38" t="s">
        <v>355</v>
      </c>
    </row>
    <row r="39" spans="12:15">
      <c r="L39" t="str">
        <f t="shared" si="1"/>
        <v>B1906</v>
      </c>
      <c r="M39" t="s">
        <v>39</v>
      </c>
      <c r="N39" t="s">
        <v>308</v>
      </c>
      <c r="O39" t="s">
        <v>355</v>
      </c>
    </row>
    <row r="40" spans="12:15">
      <c r="L40" t="str">
        <f t="shared" si="1"/>
        <v>B1605</v>
      </c>
      <c r="M40" t="s">
        <v>39</v>
      </c>
      <c r="N40" t="s">
        <v>305</v>
      </c>
      <c r="O40" t="s">
        <v>42</v>
      </c>
    </row>
    <row r="41" spans="12:15">
      <c r="L41" t="str">
        <f t="shared" si="1"/>
        <v>B1705</v>
      </c>
      <c r="M41" t="s">
        <v>39</v>
      </c>
      <c r="N41" t="s">
        <v>306</v>
      </c>
      <c r="O41" t="s">
        <v>42</v>
      </c>
    </row>
    <row r="42" spans="12:15">
      <c r="L42" t="str">
        <f t="shared" si="1"/>
        <v>B1805</v>
      </c>
      <c r="M42" t="s">
        <v>39</v>
      </c>
      <c r="N42" t="s">
        <v>307</v>
      </c>
      <c r="O42" t="s">
        <v>42</v>
      </c>
    </row>
    <row r="43" spans="12:15">
      <c r="L43" t="str">
        <f t="shared" si="1"/>
        <v>B1905</v>
      </c>
      <c r="M43" t="s">
        <v>39</v>
      </c>
      <c r="N43" t="s">
        <v>308</v>
      </c>
      <c r="O43" t="s">
        <v>42</v>
      </c>
    </row>
    <row r="44" spans="12:15">
      <c r="L44" t="str">
        <f t="shared" si="1"/>
        <v>B2005</v>
      </c>
      <c r="M44" t="s">
        <v>39</v>
      </c>
      <c r="N44" t="s">
        <v>309</v>
      </c>
      <c r="O44" t="s">
        <v>42</v>
      </c>
    </row>
    <row r="45" spans="12:15">
      <c r="L45" t="str">
        <f t="shared" si="1"/>
        <v>B2105</v>
      </c>
      <c r="M45" t="s">
        <v>39</v>
      </c>
      <c r="N45" t="s">
        <v>310</v>
      </c>
      <c r="O45" t="s">
        <v>42</v>
      </c>
    </row>
    <row r="46" spans="12:15">
      <c r="L46" t="str">
        <f t="shared" si="1"/>
        <v>B2106</v>
      </c>
      <c r="M46" t="s">
        <v>39</v>
      </c>
      <c r="N46" t="s">
        <v>310</v>
      </c>
      <c r="O46" t="s">
        <v>355</v>
      </c>
    </row>
    <row r="47" spans="12:15">
      <c r="L47" t="str">
        <f t="shared" si="1"/>
        <v>B2204</v>
      </c>
      <c r="M47" t="s">
        <v>39</v>
      </c>
      <c r="N47" t="s">
        <v>311</v>
      </c>
      <c r="O47" s="42" t="s">
        <v>360</v>
      </c>
    </row>
    <row r="48" spans="12:15">
      <c r="L48" t="str">
        <f t="shared" si="1"/>
        <v>B2304</v>
      </c>
      <c r="M48" t="s">
        <v>39</v>
      </c>
      <c r="N48" t="s">
        <v>312</v>
      </c>
      <c r="O48" s="42" t="s">
        <v>360</v>
      </c>
    </row>
    <row r="49" spans="12:15">
      <c r="L49" t="str">
        <f t="shared" si="1"/>
        <v>B2404</v>
      </c>
      <c r="M49" t="s">
        <v>39</v>
      </c>
      <c r="N49" t="s">
        <v>313</v>
      </c>
      <c r="O49" s="42" t="s">
        <v>360</v>
      </c>
    </row>
    <row r="50" spans="12:15">
      <c r="L50" t="str">
        <f t="shared" si="1"/>
        <v>B2505</v>
      </c>
      <c r="M50" t="s">
        <v>39</v>
      </c>
      <c r="N50" t="s">
        <v>314</v>
      </c>
      <c r="O50" t="s">
        <v>42</v>
      </c>
    </row>
    <row r="51" spans="12:15">
      <c r="L51" t="str">
        <f t="shared" si="1"/>
        <v>B2605</v>
      </c>
      <c r="M51" t="s">
        <v>39</v>
      </c>
      <c r="N51" t="s">
        <v>9456</v>
      </c>
      <c r="O51" t="s">
        <v>42</v>
      </c>
    </row>
    <row r="52" spans="12:15">
      <c r="L52" t="str">
        <f t="shared" si="1"/>
        <v>B2705</v>
      </c>
      <c r="M52" t="s">
        <v>39</v>
      </c>
      <c r="N52" t="s">
        <v>315</v>
      </c>
      <c r="O52" t="s">
        <v>42</v>
      </c>
    </row>
    <row r="53" spans="12:15">
      <c r="L53" t="str">
        <f t="shared" si="1"/>
        <v>B2805</v>
      </c>
      <c r="M53" t="s">
        <v>39</v>
      </c>
      <c r="N53" t="s">
        <v>316</v>
      </c>
      <c r="O53" t="s">
        <v>42</v>
      </c>
    </row>
    <row r="54" spans="12:15">
      <c r="L54" t="str">
        <f t="shared" si="1"/>
        <v>D0605</v>
      </c>
      <c r="M54" t="s">
        <v>45</v>
      </c>
      <c r="N54" t="s">
        <v>296</v>
      </c>
      <c r="O54" t="s">
        <v>42</v>
      </c>
    </row>
    <row r="55" spans="12:15">
      <c r="L55" t="str">
        <f t="shared" si="1"/>
        <v>D0707</v>
      </c>
      <c r="M55" t="s">
        <v>45</v>
      </c>
      <c r="N55" t="s">
        <v>297</v>
      </c>
      <c r="O55" t="s">
        <v>356</v>
      </c>
    </row>
    <row r="56" spans="12:15">
      <c r="L56" t="str">
        <f t="shared" si="1"/>
        <v>D0708</v>
      </c>
      <c r="M56" t="s">
        <v>45</v>
      </c>
      <c r="N56" t="s">
        <v>297</v>
      </c>
      <c r="O56" t="s">
        <v>357</v>
      </c>
    </row>
    <row r="57" spans="12:15">
      <c r="L57" t="str">
        <f t="shared" si="1"/>
        <v>D0709</v>
      </c>
      <c r="M57" t="s">
        <v>45</v>
      </c>
      <c r="N57" t="s">
        <v>297</v>
      </c>
      <c r="O57" t="s">
        <v>52</v>
      </c>
    </row>
    <row r="58" spans="12:15">
      <c r="L58" t="str">
        <f t="shared" si="1"/>
        <v>D0710</v>
      </c>
      <c r="M58" t="s">
        <v>45</v>
      </c>
      <c r="N58" t="s">
        <v>297</v>
      </c>
      <c r="O58" t="s">
        <v>358</v>
      </c>
    </row>
    <row r="59" spans="12:15">
      <c r="L59" t="str">
        <f t="shared" si="1"/>
        <v>D0805</v>
      </c>
      <c r="M59" t="s">
        <v>45</v>
      </c>
      <c r="N59" t="s">
        <v>298</v>
      </c>
      <c r="O59" t="s">
        <v>42</v>
      </c>
    </row>
    <row r="60" spans="12:15">
      <c r="L60" t="str">
        <f t="shared" si="1"/>
        <v>D0905</v>
      </c>
      <c r="M60" t="s">
        <v>45</v>
      </c>
      <c r="N60" t="s">
        <v>299</v>
      </c>
      <c r="O60" t="s">
        <v>42</v>
      </c>
    </row>
    <row r="61" spans="12:15">
      <c r="L61" t="str">
        <f t="shared" si="1"/>
        <v>D1005</v>
      </c>
      <c r="M61" t="s">
        <v>45</v>
      </c>
      <c r="N61" t="s">
        <v>290</v>
      </c>
      <c r="O61" t="s">
        <v>42</v>
      </c>
    </row>
    <row r="62" spans="12:15">
      <c r="L62" t="str">
        <f t="shared" si="1"/>
        <v>D1105</v>
      </c>
      <c r="M62" t="s">
        <v>45</v>
      </c>
      <c r="N62" t="s">
        <v>300</v>
      </c>
      <c r="O62" t="s">
        <v>42</v>
      </c>
    </row>
    <row r="63" spans="12:15">
      <c r="L63" t="str">
        <f t="shared" si="1"/>
        <v>D1205</v>
      </c>
      <c r="M63" t="s">
        <v>45</v>
      </c>
      <c r="N63" t="s">
        <v>301</v>
      </c>
      <c r="O63" t="s">
        <v>42</v>
      </c>
    </row>
    <row r="64" spans="12:15">
      <c r="L64" t="str">
        <f t="shared" si="1"/>
        <v>D1305</v>
      </c>
      <c r="M64" t="s">
        <v>45</v>
      </c>
      <c r="N64" t="s">
        <v>302</v>
      </c>
      <c r="O64" t="s">
        <v>42</v>
      </c>
    </row>
    <row r="65" spans="12:15">
      <c r="L65" t="str">
        <f t="shared" si="1"/>
        <v>D1405</v>
      </c>
      <c r="M65" t="s">
        <v>45</v>
      </c>
      <c r="N65" t="s">
        <v>303</v>
      </c>
      <c r="O65" t="s">
        <v>42</v>
      </c>
    </row>
    <row r="66" spans="12:15">
      <c r="L66" t="str">
        <f t="shared" ref="L66:L94" si="2">VLOOKUP(M66,A:B,2,0)&amp;VLOOKUP(N66,D:E,2,0)&amp;VLOOKUP(O66,G:H,2,0)</f>
        <v>D0806</v>
      </c>
      <c r="M66" t="s">
        <v>45</v>
      </c>
      <c r="N66" t="s">
        <v>298</v>
      </c>
      <c r="O66" t="s">
        <v>355</v>
      </c>
    </row>
    <row r="67" spans="12:15">
      <c r="L67" t="str">
        <f t="shared" si="2"/>
        <v>D0906</v>
      </c>
      <c r="M67" t="s">
        <v>45</v>
      </c>
      <c r="N67" t="s">
        <v>299</v>
      </c>
      <c r="O67" t="s">
        <v>355</v>
      </c>
    </row>
    <row r="68" spans="12:15">
      <c r="L68" t="str">
        <f t="shared" si="2"/>
        <v>D1006</v>
      </c>
      <c r="M68" t="s">
        <v>45</v>
      </c>
      <c r="N68" t="s">
        <v>290</v>
      </c>
      <c r="O68" t="s">
        <v>355</v>
      </c>
    </row>
    <row r="69" spans="12:15">
      <c r="L69" t="str">
        <f t="shared" si="2"/>
        <v>D1106</v>
      </c>
      <c r="M69" t="s">
        <v>45</v>
      </c>
      <c r="N69" t="s">
        <v>300</v>
      </c>
      <c r="O69" t="s">
        <v>355</v>
      </c>
    </row>
    <row r="70" spans="12:15">
      <c r="L70" t="str">
        <f t="shared" si="2"/>
        <v>D1206</v>
      </c>
      <c r="M70" t="s">
        <v>45</v>
      </c>
      <c r="N70" t="s">
        <v>301</v>
      </c>
      <c r="O70" t="s">
        <v>355</v>
      </c>
    </row>
    <row r="71" spans="12:15">
      <c r="L71" t="str">
        <f t="shared" si="2"/>
        <v>D1306</v>
      </c>
      <c r="M71" t="s">
        <v>45</v>
      </c>
      <c r="N71" t="s">
        <v>302</v>
      </c>
      <c r="O71" t="s">
        <v>355</v>
      </c>
    </row>
    <row r="72" spans="12:15">
      <c r="L72" t="str">
        <f t="shared" si="2"/>
        <v>D1406</v>
      </c>
      <c r="M72" t="s">
        <v>45</v>
      </c>
      <c r="N72" t="s">
        <v>303</v>
      </c>
      <c r="O72" t="s">
        <v>355</v>
      </c>
    </row>
    <row r="73" spans="12:15">
      <c r="L73" t="str">
        <f t="shared" si="2"/>
        <v>D1505</v>
      </c>
      <c r="M73" t="s">
        <v>45</v>
      </c>
      <c r="N73" t="s">
        <v>304</v>
      </c>
      <c r="O73" t="s">
        <v>42</v>
      </c>
    </row>
    <row r="74" spans="12:15">
      <c r="L74" t="str">
        <f t="shared" si="2"/>
        <v>D1606</v>
      </c>
      <c r="M74" t="s">
        <v>45</v>
      </c>
      <c r="N74" t="s">
        <v>305</v>
      </c>
      <c r="O74" t="s">
        <v>355</v>
      </c>
    </row>
    <row r="75" spans="12:15">
      <c r="L75" t="str">
        <f t="shared" si="2"/>
        <v>D1706</v>
      </c>
      <c r="M75" t="s">
        <v>45</v>
      </c>
      <c r="N75" t="s">
        <v>306</v>
      </c>
      <c r="O75" t="s">
        <v>355</v>
      </c>
    </row>
    <row r="76" spans="12:15">
      <c r="L76" t="str">
        <f t="shared" si="2"/>
        <v>D1806</v>
      </c>
      <c r="M76" t="s">
        <v>45</v>
      </c>
      <c r="N76" t="s">
        <v>307</v>
      </c>
      <c r="O76" t="s">
        <v>355</v>
      </c>
    </row>
    <row r="77" spans="12:15">
      <c r="L77" t="str">
        <f t="shared" si="2"/>
        <v>D1906</v>
      </c>
      <c r="M77" t="s">
        <v>45</v>
      </c>
      <c r="N77" t="s">
        <v>308</v>
      </c>
      <c r="O77" t="s">
        <v>355</v>
      </c>
    </row>
    <row r="78" spans="12:15">
      <c r="L78" t="str">
        <f t="shared" si="2"/>
        <v>D1605</v>
      </c>
      <c r="M78" t="s">
        <v>45</v>
      </c>
      <c r="N78" t="s">
        <v>305</v>
      </c>
      <c r="O78" t="s">
        <v>42</v>
      </c>
    </row>
    <row r="79" spans="12:15">
      <c r="L79" t="str">
        <f t="shared" si="2"/>
        <v>D1705</v>
      </c>
      <c r="M79" t="s">
        <v>45</v>
      </c>
      <c r="N79" t="s">
        <v>306</v>
      </c>
      <c r="O79" t="s">
        <v>42</v>
      </c>
    </row>
    <row r="80" spans="12:15">
      <c r="L80" t="str">
        <f t="shared" si="2"/>
        <v>D1805</v>
      </c>
      <c r="M80" t="s">
        <v>45</v>
      </c>
      <c r="N80" t="s">
        <v>307</v>
      </c>
      <c r="O80" t="s">
        <v>42</v>
      </c>
    </row>
    <row r="81" spans="12:15">
      <c r="L81" t="str">
        <f t="shared" si="2"/>
        <v>D1905</v>
      </c>
      <c r="M81" t="s">
        <v>45</v>
      </c>
      <c r="N81" t="s">
        <v>308</v>
      </c>
      <c r="O81" t="s">
        <v>42</v>
      </c>
    </row>
    <row r="82" spans="12:15">
      <c r="L82" t="str">
        <f t="shared" si="2"/>
        <v>D2005</v>
      </c>
      <c r="M82" t="s">
        <v>45</v>
      </c>
      <c r="N82" t="s">
        <v>309</v>
      </c>
      <c r="O82" t="s">
        <v>42</v>
      </c>
    </row>
    <row r="83" spans="12:15">
      <c r="L83" t="str">
        <f t="shared" si="2"/>
        <v>D2105</v>
      </c>
      <c r="M83" t="s">
        <v>45</v>
      </c>
      <c r="N83" t="s">
        <v>310</v>
      </c>
      <c r="O83" t="s">
        <v>42</v>
      </c>
    </row>
    <row r="84" spans="12:15">
      <c r="L84" t="str">
        <f t="shared" si="2"/>
        <v>D2106</v>
      </c>
      <c r="M84" t="s">
        <v>45</v>
      </c>
      <c r="N84" t="s">
        <v>310</v>
      </c>
      <c r="O84" t="s">
        <v>355</v>
      </c>
    </row>
    <row r="85" spans="12:15">
      <c r="L85" t="str">
        <f t="shared" si="2"/>
        <v>D2204</v>
      </c>
      <c r="M85" t="s">
        <v>45</v>
      </c>
      <c r="N85" t="s">
        <v>311</v>
      </c>
      <c r="O85" s="42" t="s">
        <v>360</v>
      </c>
    </row>
    <row r="86" spans="12:15">
      <c r="L86" t="str">
        <f t="shared" si="2"/>
        <v>D2304</v>
      </c>
      <c r="M86" t="s">
        <v>45</v>
      </c>
      <c r="N86" t="s">
        <v>312</v>
      </c>
      <c r="O86" s="42" t="s">
        <v>360</v>
      </c>
    </row>
    <row r="87" spans="12:15">
      <c r="L87" t="str">
        <f t="shared" si="2"/>
        <v>D2404</v>
      </c>
      <c r="M87" t="s">
        <v>45</v>
      </c>
      <c r="N87" t="s">
        <v>313</v>
      </c>
      <c r="O87" s="42" t="s">
        <v>360</v>
      </c>
    </row>
    <row r="88" spans="12:15">
      <c r="L88" t="str">
        <f t="shared" si="2"/>
        <v>D2505</v>
      </c>
      <c r="M88" t="s">
        <v>45</v>
      </c>
      <c r="N88" t="s">
        <v>314</v>
      </c>
      <c r="O88" t="s">
        <v>42</v>
      </c>
    </row>
    <row r="89" spans="12:15">
      <c r="L89" t="str">
        <f t="shared" si="2"/>
        <v>D2605</v>
      </c>
      <c r="M89" t="s">
        <v>45</v>
      </c>
      <c r="N89" t="s">
        <v>9456</v>
      </c>
      <c r="O89" t="s">
        <v>42</v>
      </c>
    </row>
    <row r="90" spans="12:15">
      <c r="L90" t="str">
        <f t="shared" si="2"/>
        <v>D2705</v>
      </c>
      <c r="M90" t="s">
        <v>45</v>
      </c>
      <c r="N90" t="s">
        <v>315</v>
      </c>
      <c r="O90" t="s">
        <v>42</v>
      </c>
    </row>
    <row r="91" spans="12:15">
      <c r="L91" t="str">
        <f t="shared" si="2"/>
        <v>D2805</v>
      </c>
      <c r="M91" t="s">
        <v>45</v>
      </c>
      <c r="N91" t="s">
        <v>316</v>
      </c>
      <c r="O91" t="s">
        <v>42</v>
      </c>
    </row>
    <row r="92" spans="12:15">
      <c r="L92" t="str">
        <f t="shared" si="2"/>
        <v>D2905</v>
      </c>
      <c r="M92" t="s">
        <v>45</v>
      </c>
      <c r="N92" t="s">
        <v>317</v>
      </c>
      <c r="O92" t="s">
        <v>42</v>
      </c>
    </row>
    <row r="93" spans="12:15">
      <c r="L93" t="str">
        <f t="shared" si="2"/>
        <v>D3005</v>
      </c>
      <c r="M93" t="s">
        <v>45</v>
      </c>
      <c r="N93" t="s">
        <v>318</v>
      </c>
      <c r="O93" t="s">
        <v>42</v>
      </c>
    </row>
    <row r="94" spans="12:15">
      <c r="L94" t="str">
        <f t="shared" si="2"/>
        <v>D0304</v>
      </c>
      <c r="M94" t="s">
        <v>45</v>
      </c>
      <c r="N94" t="s">
        <v>293</v>
      </c>
      <c r="O94" s="42" t="s">
        <v>360</v>
      </c>
    </row>
  </sheetData>
  <sheetCalcPr fullCalcOnLoad="1"/>
  <phoneticPr fontId="5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3"/>
  <dimension ref="A1:D200"/>
  <sheetViews>
    <sheetView topLeftCell="A7" zoomScaleNormal="100" workbookViewId="0">
      <selection activeCell="A27" sqref="A27"/>
    </sheetView>
  </sheetViews>
  <sheetFormatPr defaultRowHeight="13.8"/>
  <cols>
    <col min="1" max="1" width="44" bestFit="1" customWidth="1"/>
    <col min="2" max="2" width="44" customWidth="1"/>
  </cols>
  <sheetData>
    <row r="1" spans="1:4">
      <c r="A1" s="46" t="s">
        <v>366</v>
      </c>
      <c r="B1" s="46" t="s">
        <v>364</v>
      </c>
      <c r="C1" s="46" t="s">
        <v>365</v>
      </c>
      <c r="D1" s="46" t="s">
        <v>9167</v>
      </c>
    </row>
    <row r="2" spans="1:4">
      <c r="A2" t="str">
        <f>IF(各項報名參數對照!D2="","",各項報名參數對照!D2)</f>
        <v>一般英文單字組(一般英文單字)</v>
      </c>
      <c r="B2" t="str">
        <f>IF(A2="","",VLOOKUP(A2,各項報名參數對照!D:E,2,0))</f>
        <v>01</v>
      </c>
      <c r="C2">
        <f>IF(A2="","",COUNTIF(個別資料check!AF:AF,B2))</f>
        <v>0</v>
      </c>
      <c r="D2">
        <f>SUM(C:C)</f>
        <v>1</v>
      </c>
    </row>
    <row r="3" spans="1:4">
      <c r="A3" t="str">
        <f>IF(各項報名參數對照!D3="","",各項報名參數對照!D3)</f>
        <v>實用英文聽寫能力組(生活實用英文)</v>
      </c>
      <c r="B3" t="str">
        <f>IF(A3="","",VLOOKUP(A3,各項報名參數對照!D:E,2,0))</f>
        <v>02</v>
      </c>
      <c r="C3">
        <f>IF(A3="","",COUNTIF(個別資料check!AF:AF,B3))</f>
        <v>0</v>
      </c>
    </row>
    <row r="4" spans="1:4">
      <c r="A4" t="str">
        <f>IF(各項報名參數對照!D4="","",各項報名參數對照!D4)</f>
        <v>專業英文詞彙組(醫護與健康照護)</v>
      </c>
      <c r="B4" t="str">
        <f>IF(A4="","",VLOOKUP(A4,各項報名參數對照!D:E,2,0))</f>
        <v>03</v>
      </c>
      <c r="C4">
        <f>IF(A4="","",COUNTIF(個別資料check!AF:AF,B4))</f>
        <v>0</v>
      </c>
    </row>
    <row r="5" spans="1:4">
      <c r="A5" t="str">
        <f>IF(各項報名參數對照!D5="","",各項報名參數對照!D5)</f>
        <v>英語文文法聽寫能力組(文法聽力)</v>
      </c>
      <c r="B5" t="str">
        <f>IF(A5="","",VLOOKUP(A5,各項報名參數對照!D:E,2,0))</f>
        <v>04</v>
      </c>
      <c r="C5">
        <f>IF(A5="","",COUNTIF(個別資料check!AF:AF,B5))</f>
        <v>0</v>
      </c>
    </row>
    <row r="6" spans="1:4">
      <c r="A6" t="str">
        <f>IF(各項報名參數對照!D6="","",各項報名參數對照!D6)</f>
        <v>專業英文詞彙組(生活與職場─職涯試探(綜合類))</v>
      </c>
      <c r="B6" t="str">
        <f>IF(A6="","",VLOOKUP(A6,各項報名參數對照!D:E,2,0))</f>
        <v>05</v>
      </c>
      <c r="C6">
        <f>IF(A6="","",COUNTIF(個別資料check!AF:AF,B6))</f>
        <v>0</v>
      </c>
    </row>
    <row r="7" spans="1:4">
      <c r="A7" t="str">
        <f>IF(各項報名參數對照!D7="","",各項報名參數對照!D7)</f>
        <v>專業英文聽寫能力組(生活與職場應用)</v>
      </c>
      <c r="B7" t="str">
        <f>IF(A7="","",VLOOKUP(A7,各項報名參數對照!D:E,2,0))</f>
        <v>06</v>
      </c>
      <c r="C7">
        <f>IF(A7="","",COUNTIF(個別資料check!AF:AF,B7))</f>
        <v>0</v>
      </c>
    </row>
    <row r="8" spans="1:4">
      <c r="A8" t="str">
        <f>IF(各項報名參數對照!D8="","",各項報名參數對照!D8)</f>
        <v>日文單詞組(日文)</v>
      </c>
      <c r="B8" t="str">
        <f>IF(A8="","",VLOOKUP(A8,各項報名參數對照!D:E,2,0))</f>
        <v>07</v>
      </c>
      <c r="C8">
        <f>IF(A8="","",COUNTIF(個別資料check!AF:AF,B8))</f>
        <v>0</v>
      </c>
    </row>
    <row r="9" spans="1:4">
      <c r="A9" t="str">
        <f>IF(各項報名參數對照!D9="","",各項報名參數對照!D9)</f>
        <v>專業英文詞彙組(觀光)</v>
      </c>
      <c r="B9" t="str">
        <f>IF(A9="","",VLOOKUP(A9,各項報名參數對照!D:E,2,0))</f>
        <v>08</v>
      </c>
      <c r="C9">
        <f>IF(A9="","",COUNTIF(個別資料check!AF:AF,B9))</f>
        <v>0</v>
      </c>
    </row>
    <row r="10" spans="1:4">
      <c r="A10" t="str">
        <f>IF(各項報名參數對照!D10="","",各項報名參數對照!D10)</f>
        <v>專業英文詞彙組(資訊(計算機))</v>
      </c>
      <c r="B10" t="str">
        <f>IF(A10="","",VLOOKUP(A10,各項報名參數對照!D:E,2,0))</f>
        <v>09</v>
      </c>
      <c r="C10">
        <f>IF(A10="","",COUNTIF(個別資料check!AF:AF,B10))</f>
        <v>0</v>
      </c>
    </row>
    <row r="11" spans="1:4">
      <c r="A11" t="str">
        <f>IF(各項報名參數對照!D11="","",各項報名參數對照!D11)</f>
        <v>專業英文詞彙組(餐飲)</v>
      </c>
      <c r="B11" t="str">
        <f>IF(A11="","",VLOOKUP(A11,各項報名參數對照!D:E,2,0))</f>
        <v>10</v>
      </c>
      <c r="C11">
        <f>IF(A11="","",COUNTIF(個別資料check!AF:AF,B11))</f>
        <v>0</v>
      </c>
    </row>
    <row r="12" spans="1:4">
      <c r="A12" t="str">
        <f>IF(各項報名參數對照!D12="","",各項報名參數對照!D12)</f>
        <v>專業英文詞彙組(商業與管理)</v>
      </c>
      <c r="B12" t="str">
        <f>IF(A12="","",VLOOKUP(A12,各項報名參數對照!D:E,2,0))</f>
        <v>11</v>
      </c>
      <c r="C12">
        <f>IF(A12="","",COUNTIF(個別資料check!AF:AF,B12))</f>
        <v>1</v>
      </c>
    </row>
    <row r="13" spans="1:4">
      <c r="A13" t="str">
        <f>IF(各項報名參數對照!D13="","",各項報名參數對照!D13)</f>
        <v>專業英文詞彙組(電機與電子)</v>
      </c>
      <c r="B13" t="str">
        <f>IF(A13="","",VLOOKUP(A13,各項報名參數對照!D:E,2,0))</f>
        <v>12</v>
      </c>
      <c r="C13">
        <f>IF(A13="","",COUNTIF(個別資料check!AF:AF,B13))</f>
        <v>0</v>
      </c>
    </row>
    <row r="14" spans="1:4">
      <c r="A14" t="str">
        <f>IF(各項報名參數對照!D14="","",各項報名參數對照!D14)</f>
        <v>專業英文詞彙組(汽車工業)</v>
      </c>
      <c r="B14" t="str">
        <f>IF(A14="","",VLOOKUP(A14,各項報名參數對照!D:E,2,0))</f>
        <v>13</v>
      </c>
      <c r="C14">
        <f>IF(A14="","",COUNTIF(個別資料check!AF:AF,B14))</f>
        <v>0</v>
      </c>
    </row>
    <row r="15" spans="1:4">
      <c r="A15" t="str">
        <f>IF(各項報名參數對照!D15="","",各項報名參數對照!D15)</f>
        <v>專業英文詞彙組(美容彩妝)</v>
      </c>
      <c r="B15" t="str">
        <f>IF(A15="","",VLOOKUP(A15,各項報名參數對照!D:E,2,0))</f>
        <v>14</v>
      </c>
      <c r="C15">
        <f>IF(A15="","",COUNTIF(個別資料check!AF:AF,B15))</f>
        <v>0</v>
      </c>
    </row>
    <row r="16" spans="1:4">
      <c r="A16" t="str">
        <f>IF(各項報名參數對照!D16="","",各項報名參數對照!D16)</f>
        <v>專業英文詞彙組(教育)</v>
      </c>
      <c r="B16" t="str">
        <f>IF(A16="","",VLOOKUP(A16,各項報名參數對照!D:E,2,0))</f>
        <v>15</v>
      </c>
      <c r="C16">
        <f>IF(A16="","",COUNTIF(個別資料check!AF:AF,B16))</f>
        <v>0</v>
      </c>
    </row>
    <row r="17" spans="1:3">
      <c r="A17" t="str">
        <f>IF(各項報名參數對照!D17="","",各項報名參數對照!D17)</f>
        <v>專業英文詞彙組(數位多媒體設計)</v>
      </c>
      <c r="B17" t="str">
        <f>IF(A17="","",VLOOKUP(A17,各項報名參數對照!D:E,2,0))</f>
        <v>16</v>
      </c>
      <c r="C17">
        <f>IF(A17="","",COUNTIF(個別資料check!AF:AF,B17))</f>
        <v>0</v>
      </c>
    </row>
    <row r="18" spans="1:3">
      <c r="A18" t="str">
        <f>IF(各項報名參數對照!D18="","",各項報名參數對照!D18)</f>
        <v>專業英文詞彙組(機械工業)</v>
      </c>
      <c r="B18" t="str">
        <f>IF(A18="","",VLOOKUP(A18,各項報名參數對照!D:E,2,0))</f>
        <v>17</v>
      </c>
      <c r="C18">
        <f>IF(A18="","",COUNTIF(個別資料check!AF:AF,B18))</f>
        <v>0</v>
      </c>
    </row>
    <row r="19" spans="1:3">
      <c r="A19" t="str">
        <f>IF(各項報名參數對照!D19="","",各項報名參數對照!D19)</f>
        <v>專業英文詞彙組(人工智慧)</v>
      </c>
      <c r="B19" t="str">
        <f>IF(A19="","",VLOOKUP(A19,各項報名參數對照!D:E,2,0))</f>
        <v>18</v>
      </c>
      <c r="C19">
        <f>IF(A19="","",COUNTIF(個別資料check!AF:AF,B19))</f>
        <v>0</v>
      </c>
    </row>
    <row r="20" spans="1:3">
      <c r="A20" t="str">
        <f>IF(各項報名參數對照!D20="","",各項報名參數對照!D20)</f>
        <v>專業英文詞彙組(電競)</v>
      </c>
      <c r="B20" t="str">
        <f>IF(A20="","",VLOOKUP(A20,各項報名參數對照!D:E,2,0))</f>
        <v>19</v>
      </c>
      <c r="C20">
        <f>IF(A20="","",COUNTIF(個別資料check!AF:AF,B20))</f>
        <v>0</v>
      </c>
    </row>
    <row r="21" spans="1:3">
      <c r="A21" t="str">
        <f>IF(各項報名參數對照!D21="","",各項報名參數對照!D21)</f>
        <v>專業英文詞彙組(模具工業)</v>
      </c>
      <c r="B21" t="str">
        <f>IF(A21="","",VLOOKUP(A21,各項報名參數對照!D:E,2,0))</f>
        <v>20</v>
      </c>
      <c r="C21">
        <f>IF(A21="","",COUNTIF(個別資料check!AF:AF,B21))</f>
        <v>0</v>
      </c>
    </row>
    <row r="22" spans="1:3">
      <c r="A22" t="str">
        <f>IF(各項報名參數對照!D22="","",各項報名參數對照!D22)</f>
        <v>專業英文詞彙組(財務金融與會計)</v>
      </c>
      <c r="B22" t="str">
        <f>IF(A22="","",VLOOKUP(A22,各項報名參數對照!D:E,2,0))</f>
        <v>21</v>
      </c>
      <c r="C22">
        <f>IF(A22="","",COUNTIF(個別資料check!AF:AF,B22))</f>
        <v>0</v>
      </c>
    </row>
    <row r="23" spans="1:3">
      <c r="A23" t="str">
        <f>IF(各項報名參數對照!D23="","",各項報名參數對照!D23)</f>
        <v>專業英文詞彙組(流行服飾)</v>
      </c>
      <c r="B23" t="str">
        <f>IF(A23="","",VLOOKUP(A23,各項報名參數對照!D:E,2,0))</f>
        <v>22</v>
      </c>
      <c r="C23">
        <f>IF(A23="","",COUNTIF(個別資料check!AF:AF,B23))</f>
        <v>0</v>
      </c>
    </row>
    <row r="24" spans="1:3">
      <c r="A24" t="str">
        <f>IF(各項報名參數對照!D24="","",各項報名參數對照!D24)</f>
        <v>專業英文詞彙組(土木建築)</v>
      </c>
      <c r="B24" t="str">
        <f>IF(A24="","",VLOOKUP(A24,各項報名參數對照!D:E,2,0))</f>
        <v>23</v>
      </c>
      <c r="C24">
        <f>IF(A24="","",COUNTIF(個別資料check!AF:AF,B24))</f>
        <v>0</v>
      </c>
    </row>
    <row r="25" spans="1:3">
      <c r="A25" t="str">
        <f>IF(各項報名參數對照!D25="","",各項報名參數對照!D25)</f>
        <v>專業英文詞彙組(幼兒保育)</v>
      </c>
      <c r="B25" t="str">
        <f>IF(A25="","",VLOOKUP(A25,各項報名參數對照!D:E,2,0))</f>
        <v>24</v>
      </c>
      <c r="C25">
        <f>IF(A25="","",COUNTIF(個別資料check!AF:AF,B25))</f>
        <v>0</v>
      </c>
    </row>
    <row r="26" spans="1:3">
      <c r="A26" t="str">
        <f>IF(各項報名參數對照!D26="","",各項報名參數對照!D26)</f>
        <v>專業英文詞彙組(體育運動)</v>
      </c>
      <c r="B26" t="str">
        <f>IF(A26="","",VLOOKUP(A26,各項報名參數對照!D:E,2,0))</f>
        <v>25</v>
      </c>
      <c r="C26">
        <f>IF(A26="","",COUNTIF(個別資料check!AF:AF,B26))</f>
        <v>0</v>
      </c>
    </row>
    <row r="27" spans="1:3">
      <c r="A27" t="str">
        <f>IF(各項報名參數對照!D27="","",各項報名參數對照!D27)</f>
        <v>專業英文詞彙組(永續發展與管理ESG)</v>
      </c>
      <c r="B27" t="str">
        <f>IF(A27="","",VLOOKUP(A27,各項報名參數對照!D:E,2,0))</f>
        <v>26</v>
      </c>
      <c r="C27">
        <f>IF(A27="","",COUNTIF(個別資料check!AF:AF,B27))</f>
        <v>0</v>
      </c>
    </row>
    <row r="28" spans="1:3">
      <c r="A28" t="str">
        <f>IF(各項報名參數對照!D28="","",各項報名參數對照!D28)</f>
        <v>專業英文詞彙組(電子商務)</v>
      </c>
      <c r="B28" t="str">
        <f>IF(A28="","",VLOOKUP(A28,各項報名參數對照!D:E,2,0))</f>
        <v>27</v>
      </c>
      <c r="C28">
        <f>IF(A28="","",COUNTIF(個別資料check!AF:AF,B28))</f>
        <v>0</v>
      </c>
    </row>
    <row r="29" spans="1:3">
      <c r="A29" t="str">
        <f>IF(各項報名參數對照!D29="","",各項報名參數對照!D29)</f>
        <v>專業英文詞彙組(機場與航空服務)</v>
      </c>
      <c r="B29" t="str">
        <f>IF(A29="","",VLOOKUP(A29,各項報名參數對照!D:E,2,0))</f>
        <v>28</v>
      </c>
      <c r="C29">
        <f>IF(A29="","",COUNTIF(個別資料check!AF:AF,B29))</f>
        <v>0</v>
      </c>
    </row>
    <row r="30" spans="1:3">
      <c r="A30" t="str">
        <f>IF(各項報名參數對照!D30="","",各項報名參數對照!D30)</f>
        <v>專業英文詞彙組(醫學與護理)</v>
      </c>
      <c r="B30" t="str">
        <f>IF(A30="","",VLOOKUP(A30,各項報名參數對照!D:E,2,0))</f>
        <v>29</v>
      </c>
      <c r="C30">
        <f>IF(A30="","",COUNTIF(個別資料check!AF:AF,B30))</f>
        <v>0</v>
      </c>
    </row>
    <row r="31" spans="1:3">
      <c r="A31" t="str">
        <f>IF(各項報名參數對照!D31="","",各項報名參數對照!D31)</f>
        <v>專業英文詞彙組(牙體技術)</v>
      </c>
      <c r="B31" t="str">
        <f>IF(A31="","",VLOOKUP(A31,各項報名參數對照!D:E,2,0))</f>
        <v>30</v>
      </c>
      <c r="C31">
        <f>IF(A31="","",COUNTIF(個別資料check!AF:AF,B31))</f>
        <v>0</v>
      </c>
    </row>
    <row r="32" spans="1:3">
      <c r="A32" t="str">
        <f>IF(各項報名參數對照!D32="","",各項報名參數對照!D32)</f>
        <v/>
      </c>
      <c r="B32" t="str">
        <f>IF(A32="","",VLOOKUP(A32,各項報名參數對照!D:E,2,0))</f>
        <v/>
      </c>
      <c r="C32" t="str">
        <f>IF(A32="","",COUNTIF(個別資料check!AF:AF,B32))</f>
        <v/>
      </c>
    </row>
    <row r="33" spans="1:3">
      <c r="A33" t="str">
        <f>IF(各項報名參數對照!D33="","",各項報名參數對照!D33)</f>
        <v/>
      </c>
      <c r="B33" t="str">
        <f>IF(A33="","",VLOOKUP(A33,各項報名參數對照!D:E,2,0))</f>
        <v/>
      </c>
      <c r="C33" t="str">
        <f>IF(A33="","",COUNTIF(個別資料check!AF:AF,B33))</f>
        <v/>
      </c>
    </row>
    <row r="34" spans="1:3">
      <c r="A34" t="str">
        <f>IF(各項報名參數對照!D34="","",各項報名參數對照!D34)</f>
        <v/>
      </c>
      <c r="B34" t="str">
        <f>IF(A34="","",VLOOKUP(A34,各項報名參數對照!D:E,2,0))</f>
        <v/>
      </c>
      <c r="C34" t="str">
        <f>IF(A34="","",COUNTIF(個別資料check!AF:AF,B34))</f>
        <v/>
      </c>
    </row>
    <row r="35" spans="1:3">
      <c r="A35" t="str">
        <f>IF(各項報名參數對照!D35="","",各項報名參數對照!D35)</f>
        <v/>
      </c>
      <c r="B35" t="str">
        <f>IF(A35="","",VLOOKUP(A35,各項報名參數對照!D:E,2,0))</f>
        <v/>
      </c>
      <c r="C35" t="str">
        <f>IF(A35="","",COUNTIF(個別資料check!AF:AF,B35))</f>
        <v/>
      </c>
    </row>
    <row r="36" spans="1:3">
      <c r="A36" t="str">
        <f>IF(各項報名參數對照!D36="","",各項報名參數對照!D36)</f>
        <v/>
      </c>
      <c r="B36" t="str">
        <f>IF(A36="","",VLOOKUP(A36,各項報名參數對照!D:E,2,0))</f>
        <v/>
      </c>
      <c r="C36" t="str">
        <f>IF(A36="","",COUNTIF(個別資料check!AF:AF,B36))</f>
        <v/>
      </c>
    </row>
    <row r="37" spans="1:3">
      <c r="A37" t="str">
        <f>IF(各項報名參數對照!D37="","",各項報名參數對照!D37)</f>
        <v/>
      </c>
      <c r="B37" t="str">
        <f>IF(A37="","",VLOOKUP(A37,各項報名參數對照!D:E,2,0))</f>
        <v/>
      </c>
      <c r="C37" t="str">
        <f>IF(A37="","",COUNTIF(個別資料check!AF:AF,B37))</f>
        <v/>
      </c>
    </row>
    <row r="38" spans="1:3">
      <c r="A38" t="str">
        <f>IF(各項報名參數對照!D38="","",各項報名參數對照!D38)</f>
        <v/>
      </c>
      <c r="B38" t="str">
        <f>IF(A38="","",VLOOKUP(A38,各項報名參數對照!D:E,2,0))</f>
        <v/>
      </c>
      <c r="C38" t="str">
        <f>IF(A38="","",COUNTIF(個別資料check!AF:AF,B38))</f>
        <v/>
      </c>
    </row>
    <row r="39" spans="1:3">
      <c r="A39" t="str">
        <f>IF(各項報名參數對照!D39="","",各項報名參數對照!D39)</f>
        <v/>
      </c>
      <c r="B39" t="str">
        <f>IF(A39="","",VLOOKUP(A39,各項報名參數對照!D:E,2,0))</f>
        <v/>
      </c>
      <c r="C39" t="str">
        <f>IF(A39="","",COUNTIF(個別資料check!AF:AF,B39))</f>
        <v/>
      </c>
    </row>
    <row r="40" spans="1:3">
      <c r="A40" t="str">
        <f>IF(各項報名參數對照!D40="","",各項報名參數對照!D40)</f>
        <v/>
      </c>
      <c r="B40" t="str">
        <f>IF(A40="","",VLOOKUP(A40,各項報名參數對照!D:E,2,0))</f>
        <v/>
      </c>
      <c r="C40" t="str">
        <f>IF(A40="","",COUNTIF(個別資料check!AF:AF,B40))</f>
        <v/>
      </c>
    </row>
    <row r="41" spans="1:3">
      <c r="A41" t="str">
        <f>IF(各項報名參數對照!D41="","",各項報名參數對照!D41)</f>
        <v/>
      </c>
      <c r="B41" t="str">
        <f>IF(A41="","",VLOOKUP(A41,各項報名參數對照!D:E,2,0))</f>
        <v/>
      </c>
      <c r="C41" t="str">
        <f>IF(A41="","",COUNTIF(個別資料check!AF:AF,B41))</f>
        <v/>
      </c>
    </row>
    <row r="42" spans="1:3">
      <c r="A42" t="str">
        <f>IF(各項報名參數對照!D42="","",各項報名參數對照!D42)</f>
        <v/>
      </c>
      <c r="B42" t="str">
        <f>IF(A42="","",VLOOKUP(A42,各項報名參數對照!D:E,2,0))</f>
        <v/>
      </c>
      <c r="C42" t="str">
        <f>IF(A42="","",COUNTIF(個別資料check!AF:AF,B42))</f>
        <v/>
      </c>
    </row>
    <row r="43" spans="1:3">
      <c r="A43" t="str">
        <f>IF(各項報名參數對照!D43="","",各項報名參數對照!D43)</f>
        <v/>
      </c>
      <c r="B43" t="str">
        <f>IF(A43="","",VLOOKUP(A43,各項報名參數對照!D:E,2,0))</f>
        <v/>
      </c>
      <c r="C43" t="str">
        <f>IF(A43="","",COUNTIF(個別資料check!AF:AF,B43))</f>
        <v/>
      </c>
    </row>
    <row r="44" spans="1:3">
      <c r="A44" t="str">
        <f>IF(各項報名參數對照!D44="","",各項報名參數對照!D44)</f>
        <v/>
      </c>
      <c r="B44" t="str">
        <f>IF(A44="","",VLOOKUP(A44,各項報名參數對照!D:E,2,0))</f>
        <v/>
      </c>
      <c r="C44" t="str">
        <f>IF(A44="","",COUNTIF(個別資料check!AF:AF,B44))</f>
        <v/>
      </c>
    </row>
    <row r="45" spans="1:3">
      <c r="A45" t="str">
        <f>IF(各項報名參數對照!D45="","",各項報名參數對照!D45)</f>
        <v/>
      </c>
      <c r="B45" t="str">
        <f>IF(A45="","",VLOOKUP(A45,各項報名參數對照!D:E,2,0))</f>
        <v/>
      </c>
      <c r="C45" t="str">
        <f>IF(A45="","",COUNTIF(個別資料check!AF:AF,B45))</f>
        <v/>
      </c>
    </row>
    <row r="46" spans="1:3">
      <c r="A46" t="str">
        <f>IF(各項報名參數對照!D46="","",各項報名參數對照!D46)</f>
        <v/>
      </c>
      <c r="B46" t="str">
        <f>IF(A46="","",VLOOKUP(A46,各項報名參數對照!D:E,2,0))</f>
        <v/>
      </c>
      <c r="C46" t="str">
        <f>IF(A46="","",COUNTIF(個別資料check!AF:AF,B46))</f>
        <v/>
      </c>
    </row>
    <row r="47" spans="1:3">
      <c r="A47" t="str">
        <f>IF(各項報名參數對照!D47="","",各項報名參數對照!D47)</f>
        <v/>
      </c>
      <c r="B47" t="str">
        <f>IF(A47="","",VLOOKUP(A47,各項報名參數對照!D:E,2,0))</f>
        <v/>
      </c>
      <c r="C47" t="str">
        <f>IF(A47="","",COUNTIF(個別資料check!AF:AF,B47))</f>
        <v/>
      </c>
    </row>
    <row r="48" spans="1:3">
      <c r="A48" t="str">
        <f>IF(各項報名參數對照!D48="","",各項報名參數對照!D48)</f>
        <v/>
      </c>
      <c r="B48" t="str">
        <f>IF(A48="","",VLOOKUP(A48,各項報名參數對照!D:E,2,0))</f>
        <v/>
      </c>
      <c r="C48" t="str">
        <f>IF(A48="","",COUNTIF(個別資料check!AF:AF,B48))</f>
        <v/>
      </c>
    </row>
    <row r="49" spans="1:3">
      <c r="A49" t="str">
        <f>IF(各項報名參數對照!D49="","",各項報名參數對照!D49)</f>
        <v/>
      </c>
      <c r="B49" t="str">
        <f>IF(A49="","",VLOOKUP(A49,各項報名參數對照!D:E,2,0))</f>
        <v/>
      </c>
      <c r="C49" t="str">
        <f>IF(A49="","",COUNTIF(個別資料check!AF:AF,B49))</f>
        <v/>
      </c>
    </row>
    <row r="50" spans="1:3">
      <c r="A50" t="str">
        <f>IF(各項報名參數對照!D50="","",各項報名參數對照!D50)</f>
        <v/>
      </c>
      <c r="B50" t="str">
        <f>IF(A50="","",VLOOKUP(A50,各項報名參數對照!D:E,2,0))</f>
        <v/>
      </c>
      <c r="C50" t="str">
        <f>IF(A50="","",COUNTIF(個別資料check!AF:AF,B50))</f>
        <v/>
      </c>
    </row>
    <row r="51" spans="1:3">
      <c r="A51" t="str">
        <f>IF(各項報名參數對照!D51="","",各項報名參數對照!D51)</f>
        <v/>
      </c>
      <c r="B51" t="str">
        <f>IF(A51="","",VLOOKUP(A51,各項報名參數對照!D:E,2,0))</f>
        <v/>
      </c>
      <c r="C51" t="str">
        <f>IF(A51="","",COUNTIF(個別資料check!AF:AF,B51))</f>
        <v/>
      </c>
    </row>
    <row r="52" spans="1:3">
      <c r="A52" t="str">
        <f>IF(各項報名參數對照!D52="","",各項報名參數對照!D52)</f>
        <v/>
      </c>
      <c r="B52" t="str">
        <f>IF(A52="","",VLOOKUP(A52,各項報名參數對照!D:E,2,0))</f>
        <v/>
      </c>
      <c r="C52" t="str">
        <f>IF(A52="","",COUNTIF(個別資料check!AF:AF,B52))</f>
        <v/>
      </c>
    </row>
    <row r="53" spans="1:3">
      <c r="A53" t="str">
        <f>IF(各項報名參數對照!D53="","",各項報名參數對照!D53)</f>
        <v/>
      </c>
      <c r="B53" t="str">
        <f>IF(A53="","",VLOOKUP(A53,各項報名參數對照!D:E,2,0))</f>
        <v/>
      </c>
      <c r="C53" t="str">
        <f>IF(A53="","",COUNTIF(個別資料check!AF:AF,B53))</f>
        <v/>
      </c>
    </row>
    <row r="54" spans="1:3">
      <c r="A54" t="str">
        <f>IF(各項報名參數對照!D54="","",各項報名參數對照!D54)</f>
        <v/>
      </c>
      <c r="B54" t="str">
        <f>IF(A54="","",VLOOKUP(A54,各項報名參數對照!D:E,2,0))</f>
        <v/>
      </c>
      <c r="C54" t="str">
        <f>IF(A54="","",COUNTIF(個別資料check!AF:AF,B54))</f>
        <v/>
      </c>
    </row>
    <row r="55" spans="1:3">
      <c r="A55" t="str">
        <f>IF(各項報名參數對照!D55="","",各項報名參數對照!D55)</f>
        <v/>
      </c>
      <c r="B55" t="str">
        <f>IF(A55="","",VLOOKUP(A55,各項報名參數對照!D:E,2,0))</f>
        <v/>
      </c>
      <c r="C55" t="str">
        <f>IF(A55="","",COUNTIF(個別資料check!AF:AF,B55))</f>
        <v/>
      </c>
    </row>
    <row r="56" spans="1:3">
      <c r="A56" t="str">
        <f>IF(各項報名參數對照!D56="","",各項報名參數對照!D56)</f>
        <v/>
      </c>
      <c r="B56" t="str">
        <f>IF(A56="","",VLOOKUP(A56,各項報名參數對照!D:E,2,0))</f>
        <v/>
      </c>
      <c r="C56" t="str">
        <f>IF(A56="","",COUNTIF(個別資料check!AF:AF,B56))</f>
        <v/>
      </c>
    </row>
    <row r="57" spans="1:3">
      <c r="A57" t="str">
        <f>IF(各項報名參數對照!D57="","",各項報名參數對照!D57)</f>
        <v/>
      </c>
      <c r="B57" t="str">
        <f>IF(A57="","",VLOOKUP(A57,各項報名參數對照!D:E,2,0))</f>
        <v/>
      </c>
      <c r="C57" t="str">
        <f>IF(A57="","",COUNTIF(個別資料check!AF:AF,B57))</f>
        <v/>
      </c>
    </row>
    <row r="58" spans="1:3">
      <c r="A58" t="str">
        <f>IF(各項報名參數對照!D58="","",各項報名參數對照!D58)</f>
        <v/>
      </c>
      <c r="B58" t="str">
        <f>IF(A58="","",VLOOKUP(A58,各項報名參數對照!D:E,2,0))</f>
        <v/>
      </c>
      <c r="C58" t="str">
        <f>IF(A58="","",COUNTIF(個別資料check!AF:AF,B58))</f>
        <v/>
      </c>
    </row>
    <row r="59" spans="1:3">
      <c r="A59" t="str">
        <f>IF(各項報名參數對照!D59="","",各項報名參數對照!D59)</f>
        <v/>
      </c>
      <c r="B59" t="str">
        <f>IF(A59="","",VLOOKUP(A59,各項報名參數對照!D:E,2,0))</f>
        <v/>
      </c>
      <c r="C59" t="str">
        <f>IF(A59="","",COUNTIF(個別資料check!AF:AF,B59))</f>
        <v/>
      </c>
    </row>
    <row r="60" spans="1:3">
      <c r="A60" t="str">
        <f>IF(各項報名參數對照!D60="","",各項報名參數對照!D60)</f>
        <v/>
      </c>
      <c r="B60" t="str">
        <f>IF(A60="","",VLOOKUP(A60,各項報名參數對照!D:E,2,0))</f>
        <v/>
      </c>
      <c r="C60" t="str">
        <f>IF(A60="","",COUNTIF(個別資料check!AF:AF,B60))</f>
        <v/>
      </c>
    </row>
    <row r="61" spans="1:3">
      <c r="A61" t="str">
        <f>IF(各項報名參數對照!D61="","",各項報名參數對照!D61)</f>
        <v/>
      </c>
      <c r="B61" t="str">
        <f>IF(A61="","",VLOOKUP(A61,各項報名參數對照!D:E,2,0))</f>
        <v/>
      </c>
      <c r="C61" t="str">
        <f>IF(A61="","",COUNTIF(個別資料check!AF:AF,B61))</f>
        <v/>
      </c>
    </row>
    <row r="62" spans="1:3">
      <c r="A62" t="str">
        <f>IF(各項報名參數對照!D62="","",各項報名參數對照!D62)</f>
        <v/>
      </c>
      <c r="B62" t="str">
        <f>IF(A62="","",VLOOKUP(A62,各項報名參數對照!D:E,2,0))</f>
        <v/>
      </c>
      <c r="C62" t="str">
        <f>IF(A62="","",COUNTIF(個別資料check!AF:AF,B62))</f>
        <v/>
      </c>
    </row>
    <row r="63" spans="1:3">
      <c r="A63" t="str">
        <f>IF(各項報名參數對照!D63="","",各項報名參數對照!D63)</f>
        <v/>
      </c>
      <c r="B63" t="str">
        <f>IF(A63="","",VLOOKUP(A63,各項報名參數對照!D:E,2,0))</f>
        <v/>
      </c>
      <c r="C63" t="str">
        <f>IF(A63="","",COUNTIF(個別資料check!AF:AF,B63))</f>
        <v/>
      </c>
    </row>
    <row r="64" spans="1:3">
      <c r="A64" t="str">
        <f>IF(各項報名參數對照!D64="","",各項報名參數對照!D64)</f>
        <v/>
      </c>
      <c r="B64" t="str">
        <f>IF(A64="","",VLOOKUP(A64,各項報名參數對照!D:E,2,0))</f>
        <v/>
      </c>
      <c r="C64" t="str">
        <f>IF(A64="","",COUNTIF(個別資料check!AF:AF,B64))</f>
        <v/>
      </c>
    </row>
    <row r="65" spans="1:3">
      <c r="A65" t="str">
        <f>IF(各項報名參數對照!D65="","",各項報名參數對照!D65)</f>
        <v/>
      </c>
      <c r="B65" t="str">
        <f>IF(A65="","",VLOOKUP(A65,各項報名參數對照!D:E,2,0))</f>
        <v/>
      </c>
      <c r="C65" t="str">
        <f>IF(A65="","",COUNTIF(個別資料check!AF:AF,B65))</f>
        <v/>
      </c>
    </row>
    <row r="66" spans="1:3">
      <c r="A66" t="str">
        <f>IF(各項報名參數對照!D66="","",各項報名參數對照!D66)</f>
        <v/>
      </c>
      <c r="B66" t="str">
        <f>IF(A66="","",VLOOKUP(A66,各項報名參數對照!D:E,2,0))</f>
        <v/>
      </c>
      <c r="C66" t="str">
        <f>IF(A66="","",COUNTIF(個別資料check!AF:AF,B66))</f>
        <v/>
      </c>
    </row>
    <row r="67" spans="1:3">
      <c r="A67" t="str">
        <f>IF(各項報名參數對照!D67="","",各項報名參數對照!D67)</f>
        <v/>
      </c>
      <c r="B67" t="str">
        <f>IF(A67="","",VLOOKUP(A67,各項報名參數對照!D:E,2,0))</f>
        <v/>
      </c>
      <c r="C67" t="str">
        <f>IF(A67="","",COUNTIF(個別資料check!AF:AF,B67))</f>
        <v/>
      </c>
    </row>
    <row r="68" spans="1:3">
      <c r="A68" t="str">
        <f>IF(各項報名參數對照!D68="","",各項報名參數對照!D68)</f>
        <v/>
      </c>
      <c r="B68" t="str">
        <f>IF(A68="","",VLOOKUP(A68,各項報名參數對照!D:E,2,0))</f>
        <v/>
      </c>
      <c r="C68" t="str">
        <f>IF(A68="","",COUNTIF(個別資料check!AF:AF,B68))</f>
        <v/>
      </c>
    </row>
    <row r="69" spans="1:3">
      <c r="A69" t="str">
        <f>IF(各項報名參數對照!D69="","",各項報名參數對照!D69)</f>
        <v/>
      </c>
      <c r="B69" t="str">
        <f>IF(A69="","",VLOOKUP(A69,各項報名參數對照!D:E,2,0))</f>
        <v/>
      </c>
      <c r="C69" t="str">
        <f>IF(A69="","",COUNTIF(個別資料check!AF:AF,B69))</f>
        <v/>
      </c>
    </row>
    <row r="70" spans="1:3">
      <c r="A70" t="str">
        <f>IF(各項報名參數對照!D70="","",各項報名參數對照!D70)</f>
        <v/>
      </c>
      <c r="B70" t="str">
        <f>IF(A70="","",VLOOKUP(A70,各項報名參數對照!D:E,2,0))</f>
        <v/>
      </c>
      <c r="C70" t="str">
        <f>IF(A70="","",COUNTIF(個別資料check!AF:AF,B70))</f>
        <v/>
      </c>
    </row>
    <row r="71" spans="1:3">
      <c r="A71" t="str">
        <f>IF(各項報名參數對照!D71="","",各項報名參數對照!D71)</f>
        <v/>
      </c>
      <c r="B71" t="str">
        <f>IF(A71="","",VLOOKUP(A71,各項報名參數對照!D:E,2,0))</f>
        <v/>
      </c>
      <c r="C71" t="str">
        <f>IF(A71="","",COUNTIF(個別資料check!AF:AF,B71))</f>
        <v/>
      </c>
    </row>
    <row r="72" spans="1:3">
      <c r="A72" t="str">
        <f>IF(各項報名參數對照!D72="","",各項報名參數對照!D72)</f>
        <v/>
      </c>
      <c r="B72" t="str">
        <f>IF(A72="","",VLOOKUP(A72,各項報名參數對照!D:E,2,0))</f>
        <v/>
      </c>
      <c r="C72" t="str">
        <f>IF(A72="","",COUNTIF(個別資料check!AF:AF,B72))</f>
        <v/>
      </c>
    </row>
    <row r="73" spans="1:3">
      <c r="A73" t="str">
        <f>IF(各項報名參數對照!D73="","",各項報名參數對照!D73)</f>
        <v/>
      </c>
      <c r="B73" t="str">
        <f>IF(A73="","",VLOOKUP(A73,各項報名參數對照!D:E,2,0))</f>
        <v/>
      </c>
      <c r="C73" t="str">
        <f>IF(A73="","",COUNTIF(個別資料check!AF:AF,B73))</f>
        <v/>
      </c>
    </row>
    <row r="74" spans="1:3">
      <c r="A74" t="str">
        <f>IF(各項報名參數對照!D74="","",各項報名參數對照!D74)</f>
        <v/>
      </c>
      <c r="B74" t="str">
        <f>IF(A74="","",VLOOKUP(A74,各項報名參數對照!D:E,2,0))</f>
        <v/>
      </c>
      <c r="C74" t="str">
        <f>IF(A74="","",COUNTIF(個別資料check!AF:AF,B74))</f>
        <v/>
      </c>
    </row>
    <row r="75" spans="1:3">
      <c r="A75" t="str">
        <f>IF(各項報名參數對照!D75="","",各項報名參數對照!D75)</f>
        <v/>
      </c>
      <c r="B75" t="str">
        <f>IF(A75="","",VLOOKUP(A75,各項報名參數對照!D:E,2,0))</f>
        <v/>
      </c>
      <c r="C75" t="str">
        <f>IF(A75="","",COUNTIF(個別資料check!AF:AF,B75))</f>
        <v/>
      </c>
    </row>
    <row r="76" spans="1:3">
      <c r="A76" t="str">
        <f>IF(各項報名參數對照!D76="","",各項報名參數對照!D76)</f>
        <v/>
      </c>
      <c r="B76" t="str">
        <f>IF(A76="","",VLOOKUP(A76,各項報名參數對照!D:E,2,0))</f>
        <v/>
      </c>
      <c r="C76" t="str">
        <f>IF(A76="","",COUNTIF(個別資料check!AF:AF,B76))</f>
        <v/>
      </c>
    </row>
    <row r="77" spans="1:3">
      <c r="A77" t="str">
        <f>IF(各項報名參數對照!D77="","",各項報名參數對照!D77)</f>
        <v/>
      </c>
      <c r="B77" t="str">
        <f>IF(A77="","",VLOOKUP(A77,各項報名參數對照!D:E,2,0))</f>
        <v/>
      </c>
      <c r="C77" t="str">
        <f>IF(A77="","",COUNTIF(個別資料check!AF:AF,B77))</f>
        <v/>
      </c>
    </row>
    <row r="78" spans="1:3">
      <c r="A78" t="str">
        <f>IF(各項報名參數對照!D78="","",各項報名參數對照!D78)</f>
        <v/>
      </c>
      <c r="B78" t="str">
        <f>IF(A78="","",VLOOKUP(A78,各項報名參數對照!D:E,2,0))</f>
        <v/>
      </c>
      <c r="C78" t="str">
        <f>IF(A78="","",COUNTIF(個別資料check!AF:AF,B78))</f>
        <v/>
      </c>
    </row>
    <row r="79" spans="1:3">
      <c r="A79" t="str">
        <f>IF(各項報名參數對照!D79="","",各項報名參數對照!D79)</f>
        <v/>
      </c>
      <c r="B79" t="str">
        <f>IF(A79="","",VLOOKUP(A79,各項報名參數對照!D:E,2,0))</f>
        <v/>
      </c>
      <c r="C79" t="str">
        <f>IF(A79="","",COUNTIF(個別資料check!AF:AF,B79))</f>
        <v/>
      </c>
    </row>
    <row r="80" spans="1:3">
      <c r="A80" t="str">
        <f>IF(各項報名參數對照!D80="","",各項報名參數對照!D80)</f>
        <v/>
      </c>
      <c r="B80" t="str">
        <f>IF(A80="","",VLOOKUP(A80,各項報名參數對照!D:E,2,0))</f>
        <v/>
      </c>
      <c r="C80" t="str">
        <f>IF(A80="","",COUNTIF(個別資料check!AF:AF,B80))</f>
        <v/>
      </c>
    </row>
    <row r="81" spans="1:3">
      <c r="A81" t="str">
        <f>IF(各項報名參數對照!D81="","",各項報名參數對照!D81)</f>
        <v/>
      </c>
      <c r="B81" t="str">
        <f>IF(A81="","",VLOOKUP(A81,各項報名參數對照!D:E,2,0))</f>
        <v/>
      </c>
      <c r="C81" t="str">
        <f>IF(A81="","",COUNTIF(個別資料check!AF:AF,B81))</f>
        <v/>
      </c>
    </row>
    <row r="82" spans="1:3">
      <c r="A82" t="str">
        <f>IF(各項報名參數對照!D82="","",各項報名參數對照!D82)</f>
        <v/>
      </c>
      <c r="B82" t="str">
        <f>IF(A82="","",VLOOKUP(A82,各項報名參數對照!D:E,2,0))</f>
        <v/>
      </c>
      <c r="C82" t="str">
        <f>IF(A82="","",COUNTIF(個別資料check!AF:AF,B82))</f>
        <v/>
      </c>
    </row>
    <row r="83" spans="1:3">
      <c r="A83" t="str">
        <f>IF(各項報名參數對照!D83="","",各項報名參數對照!D83)</f>
        <v/>
      </c>
      <c r="B83" t="str">
        <f>IF(A83="","",VLOOKUP(A83,各項報名參數對照!D:E,2,0))</f>
        <v/>
      </c>
      <c r="C83" t="str">
        <f>IF(A83="","",COUNTIF(個別資料check!AF:AF,B83))</f>
        <v/>
      </c>
    </row>
    <row r="84" spans="1:3">
      <c r="A84" t="str">
        <f>IF(各項報名參數對照!D84="","",各項報名參數對照!D84)</f>
        <v/>
      </c>
      <c r="B84" t="str">
        <f>IF(A84="","",VLOOKUP(A84,各項報名參數對照!D:E,2,0))</f>
        <v/>
      </c>
      <c r="C84" t="str">
        <f>IF(A84="","",COUNTIF(個別資料check!AF:AF,B84))</f>
        <v/>
      </c>
    </row>
    <row r="85" spans="1:3">
      <c r="A85" t="str">
        <f>IF(各項報名參數對照!D85="","",各項報名參數對照!D85)</f>
        <v/>
      </c>
      <c r="B85" t="str">
        <f>IF(A85="","",VLOOKUP(A85,各項報名參數對照!D:E,2,0))</f>
        <v/>
      </c>
      <c r="C85" t="str">
        <f>IF(A85="","",COUNTIF(個別資料check!AF:AF,B85))</f>
        <v/>
      </c>
    </row>
    <row r="86" spans="1:3">
      <c r="A86" t="str">
        <f>IF(各項報名參數對照!D86="","",各項報名參數對照!D86)</f>
        <v/>
      </c>
      <c r="B86" t="str">
        <f>IF(A86="","",VLOOKUP(A86,各項報名參數對照!D:E,2,0))</f>
        <v/>
      </c>
      <c r="C86" t="str">
        <f>IF(A86="","",COUNTIF(個別資料check!AF:AF,B86))</f>
        <v/>
      </c>
    </row>
    <row r="87" spans="1:3">
      <c r="A87" t="str">
        <f>IF(各項報名參數對照!D87="","",各項報名參數對照!D87)</f>
        <v/>
      </c>
      <c r="B87" t="str">
        <f>IF(A87="","",VLOOKUP(A87,各項報名參數對照!D:E,2,0))</f>
        <v/>
      </c>
      <c r="C87" t="str">
        <f>IF(A87="","",COUNTIF(個別資料check!AF:AF,B87))</f>
        <v/>
      </c>
    </row>
    <row r="88" spans="1:3">
      <c r="A88" t="str">
        <f>IF(各項報名參數對照!D88="","",各項報名參數對照!D88)</f>
        <v/>
      </c>
      <c r="B88" t="str">
        <f>IF(A88="","",VLOOKUP(A88,各項報名參數對照!D:E,2,0))</f>
        <v/>
      </c>
      <c r="C88" t="str">
        <f>IF(A88="","",COUNTIF(個別資料check!AF:AF,B88))</f>
        <v/>
      </c>
    </row>
    <row r="89" spans="1:3">
      <c r="A89" t="str">
        <f>IF(各項報名參數對照!D89="","",各項報名參數對照!D89)</f>
        <v/>
      </c>
      <c r="B89" t="str">
        <f>IF(A89="","",VLOOKUP(A89,各項報名參數對照!D:E,2,0))</f>
        <v/>
      </c>
      <c r="C89" t="str">
        <f>IF(A89="","",COUNTIF(個別資料check!AF:AF,B89))</f>
        <v/>
      </c>
    </row>
    <row r="90" spans="1:3">
      <c r="A90" t="str">
        <f>IF(各項報名參數對照!D90="","",各項報名參數對照!D90)</f>
        <v/>
      </c>
      <c r="B90" t="str">
        <f>IF(A90="","",VLOOKUP(A90,各項報名參數對照!D:E,2,0))</f>
        <v/>
      </c>
      <c r="C90" t="str">
        <f>IF(A90="","",COUNTIF(個別資料check!AF:AF,B90))</f>
        <v/>
      </c>
    </row>
    <row r="91" spans="1:3">
      <c r="A91" t="str">
        <f>IF(各項報名參數對照!D91="","",各項報名參數對照!D91)</f>
        <v/>
      </c>
      <c r="B91" t="str">
        <f>IF(A91="","",VLOOKUP(A91,各項報名參數對照!D:E,2,0))</f>
        <v/>
      </c>
      <c r="C91" t="str">
        <f>IF(A91="","",COUNTIF(個別資料check!AF:AF,B91))</f>
        <v/>
      </c>
    </row>
    <row r="92" spans="1:3">
      <c r="A92" t="str">
        <f>IF(各項報名參數對照!D92="","",各項報名參數對照!D92)</f>
        <v/>
      </c>
      <c r="B92" t="str">
        <f>IF(A92="","",VLOOKUP(A92,各項報名參數對照!D:E,2,0))</f>
        <v/>
      </c>
      <c r="C92" t="str">
        <f>IF(A92="","",COUNTIF(個別資料check!AF:AF,B92))</f>
        <v/>
      </c>
    </row>
    <row r="93" spans="1:3">
      <c r="A93" t="str">
        <f>IF(各項報名參數對照!D93="","",各項報名參數對照!D93)</f>
        <v/>
      </c>
      <c r="B93" t="str">
        <f>IF(A93="","",VLOOKUP(A93,各項報名參數對照!D:E,2,0))</f>
        <v/>
      </c>
      <c r="C93" t="str">
        <f>IF(A93="","",COUNTIF(個別資料check!AF:AF,B93))</f>
        <v/>
      </c>
    </row>
    <row r="94" spans="1:3">
      <c r="A94" t="str">
        <f>IF(各項報名參數對照!D94="","",各項報名參數對照!D94)</f>
        <v/>
      </c>
      <c r="B94" t="str">
        <f>IF(A94="","",VLOOKUP(A94,各項報名參數對照!D:E,2,0))</f>
        <v/>
      </c>
      <c r="C94" t="str">
        <f>IF(A94="","",COUNTIF(個別資料check!AF:AF,B94))</f>
        <v/>
      </c>
    </row>
    <row r="95" spans="1:3">
      <c r="A95" t="str">
        <f>IF(各項報名參數對照!D95="","",各項報名參數對照!D95)</f>
        <v/>
      </c>
      <c r="B95" t="str">
        <f>IF(A95="","",VLOOKUP(A95,各項報名參數對照!D:E,2,0))</f>
        <v/>
      </c>
      <c r="C95" t="str">
        <f>IF(A95="","",COUNTIF(個別資料check!AF:AF,B95))</f>
        <v/>
      </c>
    </row>
    <row r="96" spans="1:3">
      <c r="A96" t="str">
        <f>IF(各項報名參數對照!D96="","",各項報名參數對照!D96)</f>
        <v/>
      </c>
      <c r="B96" t="str">
        <f>IF(A96="","",VLOOKUP(A96,各項報名參數對照!D:E,2,0))</f>
        <v/>
      </c>
      <c r="C96" t="str">
        <f>IF(A96="","",COUNTIF(個別資料check!AF:AF,B96))</f>
        <v/>
      </c>
    </row>
    <row r="97" spans="1:3">
      <c r="A97" t="str">
        <f>IF(各項報名參數對照!D97="","",各項報名參數對照!D97)</f>
        <v/>
      </c>
      <c r="B97" t="str">
        <f>IF(A97="","",VLOOKUP(A97,各項報名參數對照!D:E,2,0))</f>
        <v/>
      </c>
      <c r="C97" t="str">
        <f>IF(A97="","",COUNTIF(個別資料check!AF:AF,B97))</f>
        <v/>
      </c>
    </row>
    <row r="98" spans="1:3">
      <c r="A98" t="str">
        <f>IF(各項報名參數對照!D98="","",各項報名參數對照!D98)</f>
        <v/>
      </c>
      <c r="B98" t="str">
        <f>IF(A98="","",VLOOKUP(A98,各項報名參數對照!D:E,2,0))</f>
        <v/>
      </c>
      <c r="C98" t="str">
        <f>IF(A98="","",COUNTIF(個別資料check!AF:AF,B98))</f>
        <v/>
      </c>
    </row>
    <row r="99" spans="1:3">
      <c r="A99" t="str">
        <f>IF(各項報名參數對照!D99="","",各項報名參數對照!D99)</f>
        <v/>
      </c>
      <c r="B99" t="str">
        <f>IF(A99="","",VLOOKUP(A99,各項報名參數對照!D:E,2,0))</f>
        <v/>
      </c>
      <c r="C99" t="str">
        <f>IF(A99="","",COUNTIF(個別資料check!AF:AF,B99))</f>
        <v/>
      </c>
    </row>
    <row r="100" spans="1:3">
      <c r="A100" t="str">
        <f>IF(各項報名參數對照!D100="","",各項報名參數對照!D100)</f>
        <v/>
      </c>
      <c r="B100" t="str">
        <f>IF(A100="","",VLOOKUP(A100,各項報名參數對照!D:E,2,0))</f>
        <v/>
      </c>
      <c r="C100" t="str">
        <f>IF(A100="","",COUNTIF(個別資料check!AF:AF,B100))</f>
        <v/>
      </c>
    </row>
    <row r="101" spans="1:3">
      <c r="A101" t="str">
        <f>IF(各項報名參數對照!D101="","",各項報名參數對照!D101)</f>
        <v/>
      </c>
      <c r="B101" t="str">
        <f>IF(A101="","",VLOOKUP(A101,各項報名參數對照!D:E,2,0))</f>
        <v/>
      </c>
      <c r="C101" t="str">
        <f>IF(A101="","",COUNTIF(個別資料check!AF:AF,B101))</f>
        <v/>
      </c>
    </row>
    <row r="102" spans="1:3">
      <c r="A102" t="str">
        <f>IF(各項報名參數對照!D102="","",各項報名參數對照!D102)</f>
        <v/>
      </c>
      <c r="B102" t="str">
        <f>IF(A102="","",VLOOKUP(A102,各項報名參數對照!D:E,2,0))</f>
        <v/>
      </c>
      <c r="C102" t="str">
        <f>IF(A102="","",COUNTIF(個別資料check!AF:AF,B102))</f>
        <v/>
      </c>
    </row>
    <row r="103" spans="1:3">
      <c r="A103" t="str">
        <f>IF(各項報名參數對照!D103="","",各項報名參數對照!D103)</f>
        <v/>
      </c>
      <c r="B103" t="str">
        <f>IF(A103="","",VLOOKUP(A103,各項報名參數對照!D:E,2,0))</f>
        <v/>
      </c>
      <c r="C103" t="str">
        <f>IF(A103="","",COUNTIF(個別資料check!AF:AF,B103))</f>
        <v/>
      </c>
    </row>
    <row r="104" spans="1:3">
      <c r="A104" t="str">
        <f>IF(各項報名參數對照!D104="","",各項報名參數對照!D104)</f>
        <v/>
      </c>
      <c r="B104" t="str">
        <f>IF(A104="","",VLOOKUP(A104,各項報名參數對照!D:E,2,0))</f>
        <v/>
      </c>
      <c r="C104" t="str">
        <f>IF(A104="","",COUNTIF(個別資料check!AF:AF,B104))</f>
        <v/>
      </c>
    </row>
    <row r="105" spans="1:3">
      <c r="A105" t="str">
        <f>IF(各項報名參數對照!D105="","",各項報名參數對照!D105)</f>
        <v/>
      </c>
      <c r="B105" t="str">
        <f>IF(A105="","",VLOOKUP(A105,各項報名參數對照!D:E,2,0))</f>
        <v/>
      </c>
      <c r="C105" t="str">
        <f>IF(A105="","",COUNTIF(個別資料check!AF:AF,B105))</f>
        <v/>
      </c>
    </row>
    <row r="106" spans="1:3">
      <c r="A106" t="str">
        <f>IF(各項報名參數對照!D106="","",各項報名參數對照!D106)</f>
        <v/>
      </c>
      <c r="B106" t="str">
        <f>IF(A106="","",VLOOKUP(A106,各項報名參數對照!D:E,2,0))</f>
        <v/>
      </c>
      <c r="C106" t="str">
        <f>IF(A106="","",COUNTIF(個別資料check!AF:AF,B106))</f>
        <v/>
      </c>
    </row>
    <row r="107" spans="1:3">
      <c r="A107" t="str">
        <f>IF(各項報名參數對照!D107="","",各項報名參數對照!D107)</f>
        <v/>
      </c>
      <c r="B107" t="str">
        <f>IF(A107="","",VLOOKUP(A107,各項報名參數對照!D:E,2,0))</f>
        <v/>
      </c>
      <c r="C107" t="str">
        <f>IF(A107="","",COUNTIF(個別資料check!AF:AF,B107))</f>
        <v/>
      </c>
    </row>
    <row r="108" spans="1:3">
      <c r="A108" t="str">
        <f>IF(各項報名參數對照!D108="","",各項報名參數對照!D108)</f>
        <v/>
      </c>
      <c r="B108" t="str">
        <f>IF(A108="","",VLOOKUP(A108,各項報名參數對照!D:E,2,0))</f>
        <v/>
      </c>
      <c r="C108" t="str">
        <f>IF(A108="","",COUNTIF(個別資料check!AF:AF,B108))</f>
        <v/>
      </c>
    </row>
    <row r="109" spans="1:3">
      <c r="A109" t="str">
        <f>IF(各項報名參數對照!D109="","",各項報名參數對照!D109)</f>
        <v/>
      </c>
      <c r="B109" t="str">
        <f>IF(A109="","",VLOOKUP(A109,各項報名參數對照!D:E,2,0))</f>
        <v/>
      </c>
      <c r="C109" t="str">
        <f>IF(A109="","",COUNTIF(個別資料check!AF:AF,B109))</f>
        <v/>
      </c>
    </row>
    <row r="110" spans="1:3">
      <c r="A110" t="str">
        <f>IF(各項報名參數對照!D110="","",各項報名參數對照!D110)</f>
        <v/>
      </c>
      <c r="B110" t="str">
        <f>IF(A110="","",VLOOKUP(A110,各項報名參數對照!D:E,2,0))</f>
        <v/>
      </c>
      <c r="C110" t="str">
        <f>IF(A110="","",COUNTIF(個別資料check!AF:AF,B110))</f>
        <v/>
      </c>
    </row>
    <row r="111" spans="1:3">
      <c r="A111" t="str">
        <f>IF(各項報名參數對照!D111="","",各項報名參數對照!D111)</f>
        <v/>
      </c>
      <c r="B111" t="str">
        <f>IF(A111="","",VLOOKUP(A111,各項報名參數對照!D:E,2,0))</f>
        <v/>
      </c>
      <c r="C111" t="str">
        <f>IF(A111="","",COUNTIF(個別資料check!AF:AF,B111))</f>
        <v/>
      </c>
    </row>
    <row r="112" spans="1:3">
      <c r="A112" t="str">
        <f>IF(各項報名參數對照!D112="","",各項報名參數對照!D112)</f>
        <v/>
      </c>
      <c r="B112" t="str">
        <f>IF(A112="","",VLOOKUP(A112,各項報名參數對照!D:E,2,0))</f>
        <v/>
      </c>
      <c r="C112" t="str">
        <f>IF(A112="","",COUNTIF(個別資料check!AF:AF,B112))</f>
        <v/>
      </c>
    </row>
    <row r="113" spans="1:3">
      <c r="A113" t="str">
        <f>IF(各項報名參數對照!D113="","",各項報名參數對照!D113)</f>
        <v/>
      </c>
      <c r="B113" t="str">
        <f>IF(A113="","",VLOOKUP(A113,各項報名參數對照!D:E,2,0))</f>
        <v/>
      </c>
      <c r="C113" t="str">
        <f>IF(A113="","",COUNTIF(個別資料check!AF:AF,B113))</f>
        <v/>
      </c>
    </row>
    <row r="114" spans="1:3">
      <c r="A114" t="str">
        <f>IF(各項報名參數對照!D114="","",各項報名參數對照!D114)</f>
        <v/>
      </c>
      <c r="B114" t="str">
        <f>IF(A114="","",VLOOKUP(A114,各項報名參數對照!D:E,2,0))</f>
        <v/>
      </c>
      <c r="C114" t="str">
        <f>IF(A114="","",COUNTIF(個別資料check!AF:AF,B114))</f>
        <v/>
      </c>
    </row>
    <row r="115" spans="1:3">
      <c r="A115" t="str">
        <f>IF(各項報名參數對照!D115="","",各項報名參數對照!D115)</f>
        <v/>
      </c>
      <c r="B115" t="str">
        <f>IF(A115="","",VLOOKUP(A115,各項報名參數對照!D:E,2,0))</f>
        <v/>
      </c>
      <c r="C115" t="str">
        <f>IF(A115="","",COUNTIF(個別資料check!AF:AF,B115))</f>
        <v/>
      </c>
    </row>
    <row r="116" spans="1:3">
      <c r="A116" t="str">
        <f>IF(各項報名參數對照!D116="","",各項報名參數對照!D116)</f>
        <v/>
      </c>
      <c r="B116" t="str">
        <f>IF(A116="","",VLOOKUP(A116,各項報名參數對照!D:E,2,0))</f>
        <v/>
      </c>
      <c r="C116" t="str">
        <f>IF(A116="","",COUNTIF(個別資料check!AF:AF,B116))</f>
        <v/>
      </c>
    </row>
    <row r="117" spans="1:3">
      <c r="A117" t="str">
        <f>IF(各項報名參數對照!D117="","",各項報名參數對照!D117)</f>
        <v/>
      </c>
      <c r="B117" t="str">
        <f>IF(A117="","",VLOOKUP(A117,各項報名參數對照!D:E,2,0))</f>
        <v/>
      </c>
      <c r="C117" t="str">
        <f>IF(A117="","",COUNTIF(個別資料check!AF:AF,B117))</f>
        <v/>
      </c>
    </row>
    <row r="118" spans="1:3">
      <c r="A118" t="str">
        <f>IF(各項報名參數對照!D118="","",各項報名參數對照!D118)</f>
        <v/>
      </c>
      <c r="B118" t="str">
        <f>IF(A118="","",VLOOKUP(A118,各項報名參數對照!D:E,2,0))</f>
        <v/>
      </c>
      <c r="C118" t="str">
        <f>IF(A118="","",COUNTIF(個別資料check!AF:AF,B118))</f>
        <v/>
      </c>
    </row>
    <row r="119" spans="1:3">
      <c r="A119" t="str">
        <f>IF(各項報名參數對照!D119="","",各項報名參數對照!D119)</f>
        <v/>
      </c>
      <c r="B119" t="str">
        <f>IF(A119="","",VLOOKUP(A119,各項報名參數對照!D:E,2,0))</f>
        <v/>
      </c>
      <c r="C119" t="str">
        <f>IF(A119="","",COUNTIF(個別資料check!AF:AF,B119))</f>
        <v/>
      </c>
    </row>
    <row r="120" spans="1:3">
      <c r="A120" t="str">
        <f>IF(各項報名參數對照!D120="","",各項報名參數對照!D120)</f>
        <v/>
      </c>
      <c r="B120" t="str">
        <f>IF(A120="","",VLOOKUP(A120,各項報名參數對照!D:E,2,0))</f>
        <v/>
      </c>
      <c r="C120" t="str">
        <f>IF(A120="","",COUNTIF(個別資料check!AF:AF,B120))</f>
        <v/>
      </c>
    </row>
    <row r="121" spans="1:3">
      <c r="A121" t="str">
        <f>IF(各項報名參數對照!D121="","",各項報名參數對照!D121)</f>
        <v/>
      </c>
      <c r="B121" t="str">
        <f>IF(A121="","",VLOOKUP(A121,各項報名參數對照!D:E,2,0))</f>
        <v/>
      </c>
      <c r="C121" t="str">
        <f>IF(A121="","",COUNTIF(個別資料check!AF:AF,B121))</f>
        <v/>
      </c>
    </row>
    <row r="122" spans="1:3">
      <c r="A122" t="str">
        <f>IF(各項報名參數對照!D122="","",各項報名參數對照!D122)</f>
        <v/>
      </c>
      <c r="B122" t="str">
        <f>IF(A122="","",VLOOKUP(A122,各項報名參數對照!D:E,2,0))</f>
        <v/>
      </c>
      <c r="C122" t="str">
        <f>IF(A122="","",COUNTIF(個別資料check!AF:AF,B122))</f>
        <v/>
      </c>
    </row>
    <row r="123" spans="1:3">
      <c r="A123" t="str">
        <f>IF(各項報名參數對照!D123="","",各項報名參數對照!D123)</f>
        <v/>
      </c>
      <c r="B123" t="str">
        <f>IF(A123="","",VLOOKUP(A123,各項報名參數對照!D:E,2,0))</f>
        <v/>
      </c>
      <c r="C123" t="str">
        <f>IF(A123="","",COUNTIF(個別資料check!AF:AF,B123))</f>
        <v/>
      </c>
    </row>
    <row r="124" spans="1:3">
      <c r="A124" t="str">
        <f>IF(各項報名參數對照!D124="","",各項報名參數對照!D124)</f>
        <v/>
      </c>
      <c r="B124" t="str">
        <f>IF(A124="","",VLOOKUP(A124,各項報名參數對照!D:E,2,0))</f>
        <v/>
      </c>
      <c r="C124" t="str">
        <f>IF(A124="","",COUNTIF(個別資料check!AF:AF,B124))</f>
        <v/>
      </c>
    </row>
    <row r="125" spans="1:3">
      <c r="A125" t="str">
        <f>IF(各項報名參數對照!D125="","",各項報名參數對照!D125)</f>
        <v/>
      </c>
      <c r="B125" t="str">
        <f>IF(A125="","",VLOOKUP(A125,各項報名參數對照!D:E,2,0))</f>
        <v/>
      </c>
      <c r="C125" t="str">
        <f>IF(A125="","",COUNTIF(個別資料check!AF:AF,B125))</f>
        <v/>
      </c>
    </row>
    <row r="126" spans="1:3">
      <c r="A126" t="str">
        <f>IF(各項報名參數對照!D126="","",各項報名參數對照!D126)</f>
        <v/>
      </c>
      <c r="B126" t="str">
        <f>IF(A126="","",VLOOKUP(A126,各項報名參數對照!D:E,2,0))</f>
        <v/>
      </c>
      <c r="C126" t="str">
        <f>IF(A126="","",COUNTIF(個別資料check!AF:AF,B126))</f>
        <v/>
      </c>
    </row>
    <row r="127" spans="1:3">
      <c r="A127" t="str">
        <f>IF(各項報名參數對照!D127="","",各項報名參數對照!D127)</f>
        <v/>
      </c>
      <c r="B127" t="str">
        <f>IF(A127="","",VLOOKUP(A127,各項報名參數對照!D:E,2,0))</f>
        <v/>
      </c>
      <c r="C127" t="str">
        <f>IF(A127="","",COUNTIF(個別資料check!AF:AF,B127))</f>
        <v/>
      </c>
    </row>
    <row r="128" spans="1:3">
      <c r="A128" t="str">
        <f>IF(各項報名參數對照!D128="","",各項報名參數對照!D128)</f>
        <v/>
      </c>
      <c r="B128" t="str">
        <f>IF(A128="","",VLOOKUP(A128,各項報名參數對照!D:E,2,0))</f>
        <v/>
      </c>
      <c r="C128" t="str">
        <f>IF(A128="","",COUNTIF(個別資料check!AF:AF,B128))</f>
        <v/>
      </c>
    </row>
    <row r="129" spans="1:3">
      <c r="A129" t="str">
        <f>IF(各項報名參數對照!D129="","",各項報名參數對照!D129)</f>
        <v/>
      </c>
      <c r="B129" t="str">
        <f>IF(A129="","",VLOOKUP(A129,各項報名參數對照!D:E,2,0))</f>
        <v/>
      </c>
      <c r="C129" t="str">
        <f>IF(A129="","",COUNTIF(個別資料check!AF:AF,B129))</f>
        <v/>
      </c>
    </row>
    <row r="130" spans="1:3">
      <c r="A130" t="str">
        <f>IF(各項報名參數對照!D130="","",各項報名參數對照!D130)</f>
        <v/>
      </c>
      <c r="B130" t="str">
        <f>IF(A130="","",VLOOKUP(A130,各項報名參數對照!D:E,2,0))</f>
        <v/>
      </c>
      <c r="C130" t="str">
        <f>IF(A130="","",COUNTIF(個別資料check!AF:AF,B130))</f>
        <v/>
      </c>
    </row>
    <row r="131" spans="1:3">
      <c r="A131" t="str">
        <f>IF(各項報名參數對照!D131="","",各項報名參數對照!D131)</f>
        <v/>
      </c>
      <c r="B131" t="str">
        <f>IF(A131="","",VLOOKUP(A131,各項報名參數對照!D:E,2,0))</f>
        <v/>
      </c>
      <c r="C131" t="str">
        <f>IF(A131="","",COUNTIF(個別資料check!AF:AF,B131))</f>
        <v/>
      </c>
    </row>
    <row r="132" spans="1:3">
      <c r="A132" t="str">
        <f>IF(各項報名參數對照!D132="","",各項報名參數對照!D132)</f>
        <v/>
      </c>
      <c r="B132" t="str">
        <f>IF(A132="","",VLOOKUP(A132,各項報名參數對照!D:E,2,0))</f>
        <v/>
      </c>
      <c r="C132" t="str">
        <f>IF(A132="","",COUNTIF(個別資料check!AF:AF,B132))</f>
        <v/>
      </c>
    </row>
    <row r="133" spans="1:3">
      <c r="A133" t="str">
        <f>IF(各項報名參數對照!D133="","",各項報名參數對照!D133)</f>
        <v/>
      </c>
      <c r="B133" t="str">
        <f>IF(A133="","",VLOOKUP(A133,各項報名參數對照!D:E,2,0))</f>
        <v/>
      </c>
      <c r="C133" t="str">
        <f>IF(A133="","",COUNTIF(個別資料check!AF:AF,B133))</f>
        <v/>
      </c>
    </row>
    <row r="134" spans="1:3">
      <c r="A134" t="str">
        <f>IF(各項報名參數對照!D134="","",各項報名參數對照!D134)</f>
        <v/>
      </c>
      <c r="B134" t="str">
        <f>IF(A134="","",VLOOKUP(A134,各項報名參數對照!D:E,2,0))</f>
        <v/>
      </c>
      <c r="C134" t="str">
        <f>IF(A134="","",COUNTIF(個別資料check!AF:AF,B134))</f>
        <v/>
      </c>
    </row>
    <row r="135" spans="1:3">
      <c r="A135" t="str">
        <f>IF(各項報名參數對照!D135="","",各項報名參數對照!D135)</f>
        <v/>
      </c>
      <c r="B135" t="str">
        <f>IF(A135="","",VLOOKUP(A135,各項報名參數對照!D:E,2,0))</f>
        <v/>
      </c>
      <c r="C135" t="str">
        <f>IF(A135="","",COUNTIF(個別資料check!AF:AF,B135))</f>
        <v/>
      </c>
    </row>
    <row r="136" spans="1:3">
      <c r="A136" t="str">
        <f>IF(各項報名參數對照!D136="","",各項報名參數對照!D136)</f>
        <v/>
      </c>
      <c r="B136" t="str">
        <f>IF(A136="","",VLOOKUP(A136,各項報名參數對照!D:E,2,0))</f>
        <v/>
      </c>
      <c r="C136" t="str">
        <f>IF(A136="","",COUNTIF(個別資料check!AF:AF,B136))</f>
        <v/>
      </c>
    </row>
    <row r="137" spans="1:3">
      <c r="A137" t="str">
        <f>IF(各項報名參數對照!D137="","",各項報名參數對照!D137)</f>
        <v/>
      </c>
      <c r="B137" t="str">
        <f>IF(A137="","",VLOOKUP(A137,各項報名參數對照!D:E,2,0))</f>
        <v/>
      </c>
      <c r="C137" t="str">
        <f>IF(A137="","",COUNTIF(個別資料check!AF:AF,B137))</f>
        <v/>
      </c>
    </row>
    <row r="138" spans="1:3">
      <c r="A138" t="str">
        <f>IF(各項報名參數對照!D138="","",各項報名參數對照!D138)</f>
        <v/>
      </c>
      <c r="B138" t="str">
        <f>IF(A138="","",VLOOKUP(A138,各項報名參數對照!D:E,2,0))</f>
        <v/>
      </c>
      <c r="C138" t="str">
        <f>IF(A138="","",COUNTIF(個別資料check!AF:AF,B138))</f>
        <v/>
      </c>
    </row>
    <row r="139" spans="1:3">
      <c r="A139" t="str">
        <f>IF(各項報名參數對照!D139="","",各項報名參數對照!D139)</f>
        <v/>
      </c>
      <c r="B139" t="str">
        <f>IF(A139="","",VLOOKUP(A139,各項報名參數對照!D:E,2,0))</f>
        <v/>
      </c>
      <c r="C139" t="str">
        <f>IF(A139="","",COUNTIF(個別資料check!AF:AF,B139))</f>
        <v/>
      </c>
    </row>
    <row r="140" spans="1:3">
      <c r="A140" t="str">
        <f>IF(各項報名參數對照!D140="","",各項報名參數對照!D140)</f>
        <v/>
      </c>
      <c r="B140" t="str">
        <f>IF(A140="","",VLOOKUP(A140,各項報名參數對照!D:E,2,0))</f>
        <v/>
      </c>
      <c r="C140" t="str">
        <f>IF(A140="","",COUNTIF(個別資料check!AF:AF,B140))</f>
        <v/>
      </c>
    </row>
    <row r="141" spans="1:3">
      <c r="A141" t="str">
        <f>IF(各項報名參數對照!D141="","",各項報名參數對照!D141)</f>
        <v/>
      </c>
      <c r="B141" t="str">
        <f>IF(A141="","",VLOOKUP(A141,各項報名參數對照!D:E,2,0))</f>
        <v/>
      </c>
      <c r="C141" t="str">
        <f>IF(A141="","",COUNTIF(個別資料check!AF:AF,B141))</f>
        <v/>
      </c>
    </row>
    <row r="142" spans="1:3">
      <c r="A142" t="str">
        <f>IF(各項報名參數對照!D142="","",各項報名參數對照!D142)</f>
        <v/>
      </c>
      <c r="B142" t="str">
        <f>IF(A142="","",VLOOKUP(A142,各項報名參數對照!D:E,2,0))</f>
        <v/>
      </c>
      <c r="C142" t="str">
        <f>IF(A142="","",COUNTIF(個別資料check!AF:AF,B142))</f>
        <v/>
      </c>
    </row>
    <row r="143" spans="1:3">
      <c r="A143" t="str">
        <f>IF(各項報名參數對照!D143="","",各項報名參數對照!D143)</f>
        <v/>
      </c>
      <c r="B143" t="str">
        <f>IF(A143="","",VLOOKUP(A143,各項報名參數對照!D:E,2,0))</f>
        <v/>
      </c>
      <c r="C143" t="str">
        <f>IF(A143="","",COUNTIF(個別資料check!AF:AF,B143))</f>
        <v/>
      </c>
    </row>
    <row r="144" spans="1:3">
      <c r="A144" t="str">
        <f>IF(各項報名參數對照!D144="","",各項報名參數對照!D144)</f>
        <v/>
      </c>
      <c r="B144" t="str">
        <f>IF(A144="","",VLOOKUP(A144,各項報名參數對照!D:E,2,0))</f>
        <v/>
      </c>
      <c r="C144" t="str">
        <f>IF(A144="","",COUNTIF(個別資料check!AF:AF,B144))</f>
        <v/>
      </c>
    </row>
    <row r="145" spans="1:3">
      <c r="A145" t="str">
        <f>IF(各項報名參數對照!D145="","",各項報名參數對照!D145)</f>
        <v/>
      </c>
      <c r="B145" t="str">
        <f>IF(A145="","",VLOOKUP(A145,各項報名參數對照!D:E,2,0))</f>
        <v/>
      </c>
      <c r="C145" t="str">
        <f>IF(A145="","",COUNTIF(個別資料check!AF:AF,B145))</f>
        <v/>
      </c>
    </row>
    <row r="146" spans="1:3">
      <c r="A146" t="str">
        <f>IF(各項報名參數對照!D146="","",各項報名參數對照!D146)</f>
        <v/>
      </c>
      <c r="B146" t="str">
        <f>IF(A146="","",VLOOKUP(A146,各項報名參數對照!D:E,2,0))</f>
        <v/>
      </c>
      <c r="C146" t="str">
        <f>IF(A146="","",COUNTIF(個別資料check!AF:AF,B146))</f>
        <v/>
      </c>
    </row>
    <row r="147" spans="1:3">
      <c r="A147" t="str">
        <f>IF(各項報名參數對照!D147="","",各項報名參數對照!D147)</f>
        <v/>
      </c>
      <c r="B147" t="str">
        <f>IF(A147="","",VLOOKUP(A147,各項報名參數對照!D:E,2,0))</f>
        <v/>
      </c>
      <c r="C147" t="str">
        <f>IF(A147="","",COUNTIF(個別資料check!AF:AF,B147))</f>
        <v/>
      </c>
    </row>
    <row r="148" spans="1:3">
      <c r="A148" t="str">
        <f>IF(各項報名參數對照!D148="","",各項報名參數對照!D148)</f>
        <v/>
      </c>
      <c r="B148" t="str">
        <f>IF(A148="","",VLOOKUP(A148,各項報名參數對照!D:E,2,0))</f>
        <v/>
      </c>
      <c r="C148" t="str">
        <f>IF(A148="","",COUNTIF(個別資料check!AF:AF,B148))</f>
        <v/>
      </c>
    </row>
    <row r="149" spans="1:3">
      <c r="A149" t="str">
        <f>IF(各項報名參數對照!D149="","",各項報名參數對照!D149)</f>
        <v/>
      </c>
      <c r="B149" t="str">
        <f>IF(A149="","",VLOOKUP(A149,各項報名參數對照!D:E,2,0))</f>
        <v/>
      </c>
      <c r="C149" t="str">
        <f>IF(A149="","",COUNTIF(個別資料check!AF:AF,B149))</f>
        <v/>
      </c>
    </row>
    <row r="150" spans="1:3">
      <c r="A150" t="str">
        <f>IF(各項報名參數對照!D150="","",各項報名參數對照!D150)</f>
        <v/>
      </c>
      <c r="B150" t="str">
        <f>IF(A150="","",VLOOKUP(A150,各項報名參數對照!D:E,2,0))</f>
        <v/>
      </c>
      <c r="C150" t="str">
        <f>IF(A150="","",COUNTIF(個別資料check!AF:AF,B150))</f>
        <v/>
      </c>
    </row>
    <row r="151" spans="1:3">
      <c r="A151" t="str">
        <f>IF(各項報名參數對照!D151="","",各項報名參數對照!D151)</f>
        <v/>
      </c>
      <c r="B151" t="str">
        <f>IF(A151="","",VLOOKUP(A151,各項報名參數對照!D:E,2,0))</f>
        <v/>
      </c>
      <c r="C151" t="str">
        <f>IF(A151="","",COUNTIF(個別資料check!AF:AF,B151))</f>
        <v/>
      </c>
    </row>
    <row r="152" spans="1:3">
      <c r="A152" t="str">
        <f>IF(各項報名參數對照!D152="","",各項報名參數對照!D152)</f>
        <v/>
      </c>
      <c r="B152" t="str">
        <f>IF(A152="","",VLOOKUP(A152,各項報名參數對照!D:E,2,0))</f>
        <v/>
      </c>
      <c r="C152" t="str">
        <f>IF(A152="","",COUNTIF(個別資料check!AF:AF,B152))</f>
        <v/>
      </c>
    </row>
    <row r="153" spans="1:3">
      <c r="A153" t="str">
        <f>IF(各項報名參數對照!D153="","",各項報名參數對照!D153)</f>
        <v/>
      </c>
      <c r="B153" t="str">
        <f>IF(A153="","",VLOOKUP(A153,各項報名參數對照!D:E,2,0))</f>
        <v/>
      </c>
      <c r="C153" t="str">
        <f>IF(A153="","",COUNTIF(個別資料check!AF:AF,B153))</f>
        <v/>
      </c>
    </row>
    <row r="154" spans="1:3">
      <c r="A154" t="str">
        <f>IF(各項報名參數對照!D154="","",各項報名參數對照!D154)</f>
        <v/>
      </c>
      <c r="B154" t="str">
        <f>IF(A154="","",VLOOKUP(A154,各項報名參數對照!D:E,2,0))</f>
        <v/>
      </c>
      <c r="C154" t="str">
        <f>IF(A154="","",COUNTIF(個別資料check!AF:AF,B154))</f>
        <v/>
      </c>
    </row>
    <row r="155" spans="1:3">
      <c r="A155" t="str">
        <f>IF(各項報名參數對照!D155="","",各項報名參數對照!D155)</f>
        <v/>
      </c>
      <c r="B155" t="str">
        <f>IF(A155="","",VLOOKUP(A155,各項報名參數對照!D:E,2,0))</f>
        <v/>
      </c>
      <c r="C155" t="str">
        <f>IF(A155="","",COUNTIF(個別資料check!AF:AF,B155))</f>
        <v/>
      </c>
    </row>
    <row r="156" spans="1:3">
      <c r="A156" t="str">
        <f>IF(各項報名參數對照!D156="","",各項報名參數對照!D156)</f>
        <v/>
      </c>
      <c r="B156" t="str">
        <f>IF(A156="","",VLOOKUP(A156,各項報名參數對照!D:E,2,0))</f>
        <v/>
      </c>
      <c r="C156" t="str">
        <f>IF(A156="","",COUNTIF(個別資料check!AF:AF,B156))</f>
        <v/>
      </c>
    </row>
    <row r="157" spans="1:3">
      <c r="A157" t="str">
        <f>IF(各項報名參數對照!D157="","",各項報名參數對照!D157)</f>
        <v/>
      </c>
      <c r="B157" t="str">
        <f>IF(A157="","",VLOOKUP(A157,各項報名參數對照!D:E,2,0))</f>
        <v/>
      </c>
      <c r="C157" t="str">
        <f>IF(A157="","",COUNTIF(個別資料check!AF:AF,B157))</f>
        <v/>
      </c>
    </row>
    <row r="158" spans="1:3">
      <c r="A158" t="str">
        <f>IF(各項報名參數對照!D158="","",各項報名參數對照!D158)</f>
        <v/>
      </c>
      <c r="B158" t="str">
        <f>IF(A158="","",VLOOKUP(A158,各項報名參數對照!D:E,2,0))</f>
        <v/>
      </c>
      <c r="C158" t="str">
        <f>IF(A158="","",COUNTIF(個別資料check!AF:AF,B158))</f>
        <v/>
      </c>
    </row>
    <row r="159" spans="1:3">
      <c r="A159" t="str">
        <f>IF(各項報名參數對照!D159="","",各項報名參數對照!D159)</f>
        <v/>
      </c>
      <c r="B159" t="str">
        <f>IF(A159="","",VLOOKUP(A159,各項報名參數對照!D:E,2,0))</f>
        <v/>
      </c>
      <c r="C159" t="str">
        <f>IF(A159="","",COUNTIF(個別資料check!AF:AF,B159))</f>
        <v/>
      </c>
    </row>
    <row r="160" spans="1:3">
      <c r="A160" t="str">
        <f>IF(各項報名參數對照!D160="","",各項報名參數對照!D160)</f>
        <v/>
      </c>
      <c r="B160" t="str">
        <f>IF(A160="","",VLOOKUP(A160,各項報名參數對照!D:E,2,0))</f>
        <v/>
      </c>
      <c r="C160" t="str">
        <f>IF(A160="","",COUNTIF(個別資料check!AF:AF,B160))</f>
        <v/>
      </c>
    </row>
    <row r="161" spans="1:3">
      <c r="A161" t="str">
        <f>IF(各項報名參數對照!D161="","",各項報名參數對照!D161)</f>
        <v/>
      </c>
      <c r="B161" t="str">
        <f>IF(A161="","",VLOOKUP(A161,各項報名參數對照!D:E,2,0))</f>
        <v/>
      </c>
      <c r="C161" t="str">
        <f>IF(A161="","",COUNTIF(個別資料check!AF:AF,B161))</f>
        <v/>
      </c>
    </row>
    <row r="162" spans="1:3">
      <c r="A162" t="str">
        <f>IF(各項報名參數對照!D162="","",各項報名參數對照!D162)</f>
        <v/>
      </c>
      <c r="B162" t="str">
        <f>IF(A162="","",VLOOKUP(A162,各項報名參數對照!D:E,2,0))</f>
        <v/>
      </c>
      <c r="C162" t="str">
        <f>IF(A162="","",COUNTIF(個別資料check!AF:AF,B162))</f>
        <v/>
      </c>
    </row>
    <row r="163" spans="1:3">
      <c r="A163" t="str">
        <f>IF(各項報名參數對照!D163="","",各項報名參數對照!D163)</f>
        <v/>
      </c>
      <c r="B163" t="str">
        <f>IF(A163="","",VLOOKUP(A163,各項報名參數對照!D:E,2,0))</f>
        <v/>
      </c>
      <c r="C163" t="str">
        <f>IF(A163="","",COUNTIF(個別資料check!AF:AF,B163))</f>
        <v/>
      </c>
    </row>
    <row r="164" spans="1:3">
      <c r="A164" t="str">
        <f>IF(各項報名參數對照!D164="","",各項報名參數對照!D164)</f>
        <v/>
      </c>
      <c r="B164" t="str">
        <f>IF(A164="","",VLOOKUP(A164,各項報名參數對照!D:E,2,0))</f>
        <v/>
      </c>
      <c r="C164" t="str">
        <f>IF(A164="","",COUNTIF(個別資料check!AF:AF,B164))</f>
        <v/>
      </c>
    </row>
    <row r="165" spans="1:3">
      <c r="A165" t="str">
        <f>IF(各項報名參數對照!D165="","",各項報名參數對照!D165)</f>
        <v/>
      </c>
      <c r="B165" t="str">
        <f>IF(A165="","",VLOOKUP(A165,各項報名參數對照!D:E,2,0))</f>
        <v/>
      </c>
      <c r="C165" t="str">
        <f>IF(A165="","",COUNTIF(個別資料check!AF:AF,B165))</f>
        <v/>
      </c>
    </row>
    <row r="166" spans="1:3">
      <c r="A166" t="str">
        <f>IF(各項報名參數對照!D166="","",各項報名參數對照!D166)</f>
        <v/>
      </c>
      <c r="B166" t="str">
        <f>IF(A166="","",VLOOKUP(A166,各項報名參數對照!D:E,2,0))</f>
        <v/>
      </c>
      <c r="C166" t="str">
        <f>IF(A166="","",COUNTIF(個別資料check!AF:AF,B166))</f>
        <v/>
      </c>
    </row>
    <row r="167" spans="1:3">
      <c r="A167" t="str">
        <f>IF(各項報名參數對照!D167="","",各項報名參數對照!D167)</f>
        <v/>
      </c>
      <c r="B167" t="str">
        <f>IF(A167="","",VLOOKUP(A167,各項報名參數對照!D:E,2,0))</f>
        <v/>
      </c>
      <c r="C167" t="str">
        <f>IF(A167="","",COUNTIF(個別資料check!AF:AF,B167))</f>
        <v/>
      </c>
    </row>
    <row r="168" spans="1:3">
      <c r="A168" t="str">
        <f>IF(各項報名參數對照!D168="","",各項報名參數對照!D168)</f>
        <v/>
      </c>
      <c r="B168" t="str">
        <f>IF(A168="","",VLOOKUP(A168,各項報名參數對照!D:E,2,0))</f>
        <v/>
      </c>
      <c r="C168" t="str">
        <f>IF(A168="","",COUNTIF(個別資料check!AF:AF,B168))</f>
        <v/>
      </c>
    </row>
    <row r="169" spans="1:3">
      <c r="A169" t="str">
        <f>IF(各項報名參數對照!D169="","",各項報名參數對照!D169)</f>
        <v/>
      </c>
      <c r="B169" t="str">
        <f>IF(A169="","",VLOOKUP(A169,各項報名參數對照!D:E,2,0))</f>
        <v/>
      </c>
      <c r="C169" t="str">
        <f>IF(A169="","",COUNTIF(個別資料check!AF:AF,B169))</f>
        <v/>
      </c>
    </row>
    <row r="170" spans="1:3">
      <c r="A170" t="str">
        <f>IF(各項報名參數對照!D170="","",各項報名參數對照!D170)</f>
        <v/>
      </c>
      <c r="B170" t="str">
        <f>IF(A170="","",VLOOKUP(A170,各項報名參數對照!D:E,2,0))</f>
        <v/>
      </c>
      <c r="C170" t="str">
        <f>IF(A170="","",COUNTIF(個別資料check!AF:AF,B170))</f>
        <v/>
      </c>
    </row>
    <row r="171" spans="1:3">
      <c r="A171" t="str">
        <f>IF(各項報名參數對照!D171="","",各項報名參數對照!D171)</f>
        <v/>
      </c>
      <c r="B171" t="str">
        <f>IF(A171="","",VLOOKUP(A171,各項報名參數對照!D:E,2,0))</f>
        <v/>
      </c>
      <c r="C171" t="str">
        <f>IF(A171="","",COUNTIF(個別資料check!AF:AF,B171))</f>
        <v/>
      </c>
    </row>
    <row r="172" spans="1:3">
      <c r="A172" t="str">
        <f>IF(各項報名參數對照!D172="","",各項報名參數對照!D172)</f>
        <v/>
      </c>
      <c r="B172" t="str">
        <f>IF(A172="","",VLOOKUP(A172,各項報名參數對照!D:E,2,0))</f>
        <v/>
      </c>
      <c r="C172" t="str">
        <f>IF(A172="","",COUNTIF(個別資料check!AF:AF,B172))</f>
        <v/>
      </c>
    </row>
    <row r="173" spans="1:3">
      <c r="A173" t="str">
        <f>IF(各項報名參數對照!D173="","",各項報名參數對照!D173)</f>
        <v/>
      </c>
      <c r="B173" t="str">
        <f>IF(A173="","",VLOOKUP(A173,各項報名參數對照!D:E,2,0))</f>
        <v/>
      </c>
      <c r="C173" t="str">
        <f>IF(A173="","",COUNTIF(個別資料check!AF:AF,B173))</f>
        <v/>
      </c>
    </row>
    <row r="174" spans="1:3">
      <c r="A174" t="str">
        <f>IF(各項報名參數對照!D174="","",各項報名參數對照!D174)</f>
        <v/>
      </c>
      <c r="B174" t="str">
        <f>IF(A174="","",VLOOKUP(A174,各項報名參數對照!D:E,2,0))</f>
        <v/>
      </c>
      <c r="C174" t="str">
        <f>IF(A174="","",COUNTIF(個別資料check!AF:AF,B174))</f>
        <v/>
      </c>
    </row>
    <row r="175" spans="1:3">
      <c r="A175" t="str">
        <f>IF(各項報名參數對照!D175="","",各項報名參數對照!D175)</f>
        <v/>
      </c>
      <c r="B175" t="str">
        <f>IF(A175="","",VLOOKUP(A175,各項報名參數對照!D:E,2,0))</f>
        <v/>
      </c>
      <c r="C175" t="str">
        <f>IF(A175="","",COUNTIF(個別資料check!AF:AF,B175))</f>
        <v/>
      </c>
    </row>
    <row r="176" spans="1:3">
      <c r="A176" t="str">
        <f>IF(各項報名參數對照!D176="","",各項報名參數對照!D176)</f>
        <v/>
      </c>
      <c r="B176" t="str">
        <f>IF(A176="","",VLOOKUP(A176,各項報名參數對照!D:E,2,0))</f>
        <v/>
      </c>
      <c r="C176" t="str">
        <f>IF(A176="","",COUNTIF(個別資料check!AF:AF,B176))</f>
        <v/>
      </c>
    </row>
    <row r="177" spans="1:3">
      <c r="A177" t="str">
        <f>IF(各項報名參數對照!D177="","",各項報名參數對照!D177)</f>
        <v/>
      </c>
      <c r="B177" t="str">
        <f>IF(A177="","",VLOOKUP(A177,各項報名參數對照!D:E,2,0))</f>
        <v/>
      </c>
      <c r="C177" t="str">
        <f>IF(A177="","",COUNTIF(個別資料check!AF:AF,B177))</f>
        <v/>
      </c>
    </row>
    <row r="178" spans="1:3">
      <c r="A178" t="str">
        <f>IF(各項報名參數對照!D178="","",各項報名參數對照!D178)</f>
        <v/>
      </c>
      <c r="B178" t="str">
        <f>IF(A178="","",VLOOKUP(A178,各項報名參數對照!D:E,2,0))</f>
        <v/>
      </c>
      <c r="C178" t="str">
        <f>IF(A178="","",COUNTIF(個別資料check!AF:AF,B178))</f>
        <v/>
      </c>
    </row>
    <row r="179" spans="1:3">
      <c r="A179" t="str">
        <f>IF(各項報名參數對照!D179="","",各項報名參數對照!D179)</f>
        <v/>
      </c>
      <c r="B179" t="str">
        <f>IF(A179="","",VLOOKUP(A179,各項報名參數對照!D:E,2,0))</f>
        <v/>
      </c>
      <c r="C179" t="str">
        <f>IF(A179="","",COUNTIF(個別資料check!AF:AF,B179))</f>
        <v/>
      </c>
    </row>
    <row r="180" spans="1:3">
      <c r="A180" t="str">
        <f>IF(各項報名參數對照!D180="","",各項報名參數對照!D180)</f>
        <v/>
      </c>
      <c r="B180" t="str">
        <f>IF(A180="","",VLOOKUP(A180,各項報名參數對照!D:E,2,0))</f>
        <v/>
      </c>
      <c r="C180" t="str">
        <f>IF(A180="","",COUNTIF(個別資料check!AF:AF,B180))</f>
        <v/>
      </c>
    </row>
    <row r="181" spans="1:3">
      <c r="A181" t="str">
        <f>IF(各項報名參數對照!D181="","",各項報名參數對照!D181)</f>
        <v/>
      </c>
      <c r="B181" t="str">
        <f>IF(A181="","",VLOOKUP(A181,各項報名參數對照!D:E,2,0))</f>
        <v/>
      </c>
      <c r="C181" t="str">
        <f>IF(A181="","",COUNTIF(個別資料check!AF:AF,B181))</f>
        <v/>
      </c>
    </row>
    <row r="182" spans="1:3">
      <c r="A182" t="str">
        <f>IF(各項報名參數對照!D182="","",各項報名參數對照!D182)</f>
        <v/>
      </c>
      <c r="B182" t="str">
        <f>IF(A182="","",VLOOKUP(A182,各項報名參數對照!D:E,2,0))</f>
        <v/>
      </c>
      <c r="C182" t="str">
        <f>IF(A182="","",COUNTIF(個別資料check!AF:AF,B182))</f>
        <v/>
      </c>
    </row>
    <row r="183" spans="1:3">
      <c r="A183" t="str">
        <f>IF(各項報名參數對照!D183="","",各項報名參數對照!D183)</f>
        <v/>
      </c>
      <c r="B183" t="str">
        <f>IF(A183="","",VLOOKUP(A183,各項報名參數對照!D:E,2,0))</f>
        <v/>
      </c>
      <c r="C183" t="str">
        <f>IF(A183="","",COUNTIF(個別資料check!AF:AF,B183))</f>
        <v/>
      </c>
    </row>
    <row r="184" spans="1:3">
      <c r="A184" t="str">
        <f>IF(各項報名參數對照!D184="","",各項報名參數對照!D184)</f>
        <v/>
      </c>
      <c r="B184" t="str">
        <f>IF(A184="","",VLOOKUP(A184,各項報名參數對照!D:E,2,0))</f>
        <v/>
      </c>
      <c r="C184" t="str">
        <f>IF(A184="","",COUNTIF(個別資料check!AF:AF,B184))</f>
        <v/>
      </c>
    </row>
    <row r="185" spans="1:3">
      <c r="A185" t="str">
        <f>IF(各項報名參數對照!D185="","",各項報名參數對照!D185)</f>
        <v/>
      </c>
      <c r="B185" t="str">
        <f>IF(A185="","",VLOOKUP(A185,各項報名參數對照!D:E,2,0))</f>
        <v/>
      </c>
      <c r="C185" t="str">
        <f>IF(A185="","",COUNTIF(個別資料check!AF:AF,B185))</f>
        <v/>
      </c>
    </row>
    <row r="186" spans="1:3">
      <c r="A186" t="str">
        <f>IF(各項報名參數對照!D186="","",各項報名參數對照!D186)</f>
        <v/>
      </c>
      <c r="B186" t="str">
        <f>IF(A186="","",VLOOKUP(A186,各項報名參數對照!D:E,2,0))</f>
        <v/>
      </c>
      <c r="C186" t="str">
        <f>IF(A186="","",COUNTIF(個別資料check!AF:AF,B186))</f>
        <v/>
      </c>
    </row>
    <row r="187" spans="1:3">
      <c r="A187" t="str">
        <f>IF(各項報名參數對照!D187="","",各項報名參數對照!D187)</f>
        <v/>
      </c>
      <c r="B187" t="str">
        <f>IF(A187="","",VLOOKUP(A187,各項報名參數對照!D:E,2,0))</f>
        <v/>
      </c>
      <c r="C187" t="str">
        <f>IF(A187="","",COUNTIF(個別資料check!AF:AF,B187))</f>
        <v/>
      </c>
    </row>
    <row r="188" spans="1:3">
      <c r="A188" t="str">
        <f>IF(各項報名參數對照!D188="","",各項報名參數對照!D188)</f>
        <v/>
      </c>
      <c r="B188" t="str">
        <f>IF(A188="","",VLOOKUP(A188,各項報名參數對照!D:E,2,0))</f>
        <v/>
      </c>
      <c r="C188" t="str">
        <f>IF(A188="","",COUNTIF(個別資料check!AF:AF,B188))</f>
        <v/>
      </c>
    </row>
    <row r="189" spans="1:3">
      <c r="A189" t="str">
        <f>IF(各項報名參數對照!D189="","",各項報名參數對照!D189)</f>
        <v/>
      </c>
      <c r="B189" t="str">
        <f>IF(A189="","",VLOOKUP(A189,各項報名參數對照!D:E,2,0))</f>
        <v/>
      </c>
      <c r="C189" t="str">
        <f>IF(A189="","",COUNTIF(個別資料check!AF:AF,B189))</f>
        <v/>
      </c>
    </row>
    <row r="190" spans="1:3">
      <c r="A190" t="str">
        <f>IF(各項報名參數對照!D190="","",各項報名參數對照!D190)</f>
        <v/>
      </c>
      <c r="B190" t="str">
        <f>IF(A190="","",VLOOKUP(A190,各項報名參數對照!D:E,2,0))</f>
        <v/>
      </c>
      <c r="C190" t="str">
        <f>IF(A190="","",COUNTIF(個別資料check!AF:AF,B190))</f>
        <v/>
      </c>
    </row>
    <row r="191" spans="1:3">
      <c r="A191" t="str">
        <f>IF(各項報名參數對照!D191="","",各項報名參數對照!D191)</f>
        <v/>
      </c>
      <c r="B191" t="str">
        <f>IF(A191="","",VLOOKUP(A191,各項報名參數對照!D:E,2,0))</f>
        <v/>
      </c>
      <c r="C191" t="str">
        <f>IF(A191="","",COUNTIF(個別資料check!AF:AF,B191))</f>
        <v/>
      </c>
    </row>
    <row r="192" spans="1:3">
      <c r="A192" t="str">
        <f>IF(各項報名參數對照!D192="","",各項報名參數對照!D192)</f>
        <v/>
      </c>
      <c r="B192" t="str">
        <f>IF(A192="","",VLOOKUP(A192,各項報名參數對照!D:E,2,0))</f>
        <v/>
      </c>
      <c r="C192" t="str">
        <f>IF(A192="","",COUNTIF(個別資料check!AF:AF,B192))</f>
        <v/>
      </c>
    </row>
    <row r="193" spans="1:3">
      <c r="A193" t="str">
        <f>IF(各項報名參數對照!D193="","",各項報名參數對照!D193)</f>
        <v/>
      </c>
      <c r="B193" t="str">
        <f>IF(A193="","",VLOOKUP(A193,各項報名參數對照!D:E,2,0))</f>
        <v/>
      </c>
      <c r="C193" t="str">
        <f>IF(A193="","",COUNTIF(個別資料check!AF:AF,B193))</f>
        <v/>
      </c>
    </row>
    <row r="194" spans="1:3">
      <c r="A194" t="str">
        <f>IF(各項報名參數對照!D194="","",各項報名參數對照!D194)</f>
        <v/>
      </c>
      <c r="B194" t="str">
        <f>IF(A194="","",VLOOKUP(A194,各項報名參數對照!D:E,2,0))</f>
        <v/>
      </c>
      <c r="C194" t="str">
        <f>IF(A194="","",COUNTIF(個別資料check!AF:AF,B194))</f>
        <v/>
      </c>
    </row>
    <row r="195" spans="1:3">
      <c r="A195" t="str">
        <f>IF(各項報名參數對照!D195="","",各項報名參數對照!D195)</f>
        <v/>
      </c>
      <c r="B195" t="str">
        <f>IF(A195="","",VLOOKUP(A195,各項報名參數對照!D:E,2,0))</f>
        <v/>
      </c>
      <c r="C195" t="str">
        <f>IF(A195="","",COUNTIF(個別資料check!AF:AF,B195))</f>
        <v/>
      </c>
    </row>
    <row r="196" spans="1:3">
      <c r="A196" t="str">
        <f>IF(各項報名參數對照!D196="","",各項報名參數對照!D196)</f>
        <v/>
      </c>
      <c r="B196" t="str">
        <f>IF(A196="","",VLOOKUP(A196,各項報名參數對照!D:E,2,0))</f>
        <v/>
      </c>
      <c r="C196" t="str">
        <f>IF(A196="","",COUNTIF(個別資料check!AF:AF,B196))</f>
        <v/>
      </c>
    </row>
    <row r="197" spans="1:3">
      <c r="A197" t="str">
        <f>IF(各項報名參數對照!D197="","",各項報名參數對照!D197)</f>
        <v/>
      </c>
      <c r="B197" t="str">
        <f>IF(A197="","",VLOOKUP(A197,各項報名參數對照!D:E,2,0))</f>
        <v/>
      </c>
      <c r="C197" t="str">
        <f>IF(A197="","",COUNTIF(個別資料check!AF:AF,B197))</f>
        <v/>
      </c>
    </row>
    <row r="198" spans="1:3">
      <c r="A198" t="str">
        <f>IF(各項報名參數對照!D198="","",各項報名參數對照!D198)</f>
        <v/>
      </c>
      <c r="B198" t="str">
        <f>IF(A198="","",VLOOKUP(A198,各項報名參數對照!D:E,2,0))</f>
        <v/>
      </c>
      <c r="C198" t="str">
        <f>IF(A198="","",COUNTIF(個別資料check!AF:AF,B198))</f>
        <v/>
      </c>
    </row>
    <row r="199" spans="1:3">
      <c r="A199" t="str">
        <f>IF(各項報名參數對照!D199="","",各項報名參數對照!D199)</f>
        <v/>
      </c>
      <c r="B199" t="str">
        <f>IF(A199="","",VLOOKUP(A199,各項報名參數對照!D:E,2,0))</f>
        <v/>
      </c>
      <c r="C199" t="str">
        <f>IF(A199="","",COUNTIF(個別資料check!AF:AF,B199))</f>
        <v/>
      </c>
    </row>
    <row r="200" spans="1:3">
      <c r="A200" t="str">
        <f>IF(各項報名參數對照!D200="","",各項報名參數對照!D200)</f>
        <v/>
      </c>
      <c r="B200" t="str">
        <f>IF(A200="","",VLOOKUP(A200,各項報名參數對照!D:E,2,0))</f>
        <v/>
      </c>
      <c r="C200" t="str">
        <f>IF(A200="","",COUNTIF(個別資料check!AF:AF,B200))</f>
        <v/>
      </c>
    </row>
  </sheetData>
  <sheetCalcPr fullCalcOnLoad="1"/>
  <phoneticPr fontId="5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4"/>
  <dimension ref="A1:AF2000"/>
  <sheetViews>
    <sheetView workbookViewId="0">
      <selection activeCell="N97" sqref="N97"/>
    </sheetView>
  </sheetViews>
  <sheetFormatPr defaultRowHeight="13.8"/>
  <cols>
    <col min="5" max="5" width="8.5546875" bestFit="1" customWidth="1"/>
  </cols>
  <sheetData>
    <row r="1" spans="1:32" ht="23.25" customHeight="1">
      <c r="A1" s="1" t="s">
        <v>0</v>
      </c>
      <c r="B1" s="1" t="s">
        <v>1</v>
      </c>
      <c r="C1" s="2" t="s">
        <v>2</v>
      </c>
      <c r="D1" s="2" t="s">
        <v>54</v>
      </c>
      <c r="E1" s="3" t="s">
        <v>56</v>
      </c>
      <c r="F1" s="1" t="s">
        <v>3</v>
      </c>
      <c r="G1" s="2" t="s">
        <v>4</v>
      </c>
      <c r="H1" s="2" t="s">
        <v>5</v>
      </c>
      <c r="I1" s="2" t="s">
        <v>6</v>
      </c>
      <c r="J1" s="2" t="s">
        <v>55</v>
      </c>
      <c r="K1" s="1" t="s">
        <v>7</v>
      </c>
      <c r="L1" s="1" t="s">
        <v>8</v>
      </c>
      <c r="M1" s="4" t="s">
        <v>9</v>
      </c>
      <c r="N1" s="4" t="s">
        <v>10</v>
      </c>
      <c r="O1" s="4" t="s">
        <v>11</v>
      </c>
      <c r="P1" s="5" t="s">
        <v>12</v>
      </c>
      <c r="Q1" s="6" t="s">
        <v>13</v>
      </c>
      <c r="R1" s="6" t="s">
        <v>14</v>
      </c>
      <c r="S1" s="7" t="s">
        <v>15</v>
      </c>
      <c r="T1" s="7" t="s">
        <v>16</v>
      </c>
      <c r="U1" s="8" t="s">
        <v>17</v>
      </c>
      <c r="V1" s="8" t="s">
        <v>18</v>
      </c>
      <c r="W1" s="8" t="s">
        <v>123</v>
      </c>
      <c r="X1" s="9" t="s">
        <v>57</v>
      </c>
      <c r="Y1" s="9" t="s">
        <v>19</v>
      </c>
      <c r="Z1" s="10" t="s">
        <v>121</v>
      </c>
      <c r="AA1" s="10" t="s">
        <v>122</v>
      </c>
      <c r="AB1" s="10" t="s">
        <v>20</v>
      </c>
      <c r="AC1" s="10" t="s">
        <v>21</v>
      </c>
      <c r="AD1" s="10" t="s">
        <v>22</v>
      </c>
      <c r="AE1" s="11" t="s">
        <v>23</v>
      </c>
      <c r="AF1" s="50" t="s">
        <v>363</v>
      </c>
    </row>
    <row r="2" spans="1:32">
      <c r="E2" t="b">
        <f>IF(專業英日文校內賽報名表!B2="","",NOT(OR(LENB(專業英日文校內賽報名表!E2)&lt;&gt;6,NOT(ISERROR(TEXT(RIGHT(專業英日文校內賽報名表!E2,6),"0")+1)),ISERROR(TEXT(RIGHT(專業英日文校內賽報名表!E2,5),"0")+1))))</f>
        <v>1</v>
      </c>
      <c r="F2" t="b">
        <f ca="1">IF(專業英日文校內賽報名表!B2="","",NOT(ISERROR(MATCH(專業英日文校內賽報名表!F2,allSchoolList,0))))</f>
        <v>1</v>
      </c>
      <c r="G2" t="b">
        <f ca="1">IF(專業英日文校內賽報名表!B2="","",NOT(ISERROR(HLOOKUP(專業英日文校內賽報名表!G2,OFFSET(校系設定!$A$1,MATCH(專業英日文校內賽報名表!F2,校系設定!$A:$A,0)-1,0,1,COUNTA(OFFSET(校系設定!$1:$1,MATCH(專業英日文校內賽報名表!F2,校系設定!$A:$A,0)-1,0))),1,0))))</f>
        <v>1</v>
      </c>
      <c r="J2" s="43" t="b">
        <f>IF(專業英日文校內賽報名表!C2="","",NOT(OR(LEN(專業英日文校內賽報名表!J2)&lt;&gt;7,ISERROR(DATEVALUE(專業英日文校內賽報名表!J2&amp;"/1")+FIND("/",專業英日文校內賽報名表!J2)))))</f>
        <v>1</v>
      </c>
      <c r="M2" t="str">
        <f>IF(專業英日文校內賽報名表!B2="","",VLOOKUP(專業英日文校內賽報名表!M2,各項報名參數對照!A:B,2,0))</f>
        <v>D</v>
      </c>
      <c r="N2" t="b">
        <f>IF(專業英日文校內賽報名表!B2="","",NOT(ISERROR(VLOOKUP(M2&amp;O2&amp;P2,各項報名參數對照!L:L,1,0))))</f>
        <v>1</v>
      </c>
      <c r="O2" t="str">
        <f>IF(專業英日文校內賽報名表!B2="","",VLOOKUP(專業英日文校內賽報名表!N2&amp;"("&amp;專業英日文校內賽報名表!O2&amp;")",各項報名參數對照!D:E,2,0))</f>
        <v>11</v>
      </c>
      <c r="P2" t="str">
        <f>IF(專業英日文校內賽報名表!B2="","",VLOOKUP(專業英日文校內賽報名表!P2,各項報名參數對照!G:H,2,0))</f>
        <v>05</v>
      </c>
      <c r="AF2" t="str">
        <f>O2</f>
        <v>11</v>
      </c>
    </row>
    <row r="3" spans="1:32">
      <c r="E3" t="str">
        <f>IF(專業英日文校內賽報名表!B3="","",NOT(OR(LENB(專業英日文校內賽報名表!E3)&lt;&gt;6,NOT(ISERROR(TEXT(RIGHT(專業英日文校內賽報名表!E3,6),"0")+1)),ISERROR(TEXT(RIGHT(專業英日文校內賽報名表!E3,5),"0")+1))))</f>
        <v/>
      </c>
      <c r="F3" t="str">
        <f>IF(專業英日文校內賽報名表!B3="","",NOT(ISERROR(MATCH(專業英日文校內賽報名表!F3,allSchoolList,0))))</f>
        <v/>
      </c>
      <c r="G3" t="str">
        <f ca="1">IF(專業英日文校內賽報名表!B3="","",NOT(ISERROR(HLOOKUP(專業英日文校內賽報名表!G3,OFFSET(校系設定!$A$1,MATCH(專業英日文校內賽報名表!F3,校系設定!$A:$A,0)-1,0,1,COUNTA(OFFSET(校系設定!$1:$1,MATCH(專業英日文校內賽報名表!F3,校系設定!$A:$A,0)-1,0))),1,0))))</f>
        <v/>
      </c>
      <c r="J3" s="43" t="str">
        <f>IF(專業英日文校內賽報名表!C3="","",NOT(OR(LEN(專業英日文校內賽報名表!J3)&lt;&gt;7,ISERROR(DATEVALUE(專業英日文校內賽報名表!J3&amp;"/1")+FIND("/",專業英日文校內賽報名表!J3)))))</f>
        <v/>
      </c>
      <c r="M3" t="str">
        <f>IF(專業英日文校內賽報名表!B3="","",VLOOKUP(專業英日文校內賽報名表!M3,各項報名參數對照!A:B,2,0))</f>
        <v/>
      </c>
      <c r="N3" t="str">
        <f>IF(專業英日文校內賽報名表!B3="","",NOT(ISERROR(VLOOKUP(M3&amp;O3&amp;P3,各項報名參數對照!L:L,1,0))))</f>
        <v/>
      </c>
      <c r="O3" t="str">
        <f>IF(專業英日文校內賽報名表!B3="","",VLOOKUP(專業英日文校內賽報名表!N3&amp;"("&amp;專業英日文校內賽報名表!O3&amp;")",各項報名參數對照!D:E,2,0))</f>
        <v/>
      </c>
      <c r="P3" t="str">
        <f>IF(專業英日文校內賽報名表!B3="","",VLOOKUP(專業英日文校內賽報名表!P3,各項報名參數對照!G:H,2,0))</f>
        <v/>
      </c>
      <c r="AF3" t="str">
        <f t="shared" ref="AF3:AF66" si="0">O3</f>
        <v/>
      </c>
    </row>
    <row r="4" spans="1:32">
      <c r="E4" t="str">
        <f>IF(專業英日文校內賽報名表!B4="","",NOT(OR(LENB(專業英日文校內賽報名表!E4)&lt;&gt;6,NOT(ISERROR(TEXT(RIGHT(專業英日文校內賽報名表!E4,6),"0")+1)),ISERROR(TEXT(RIGHT(專業英日文校內賽報名表!E4,5),"0")+1))))</f>
        <v/>
      </c>
      <c r="F4" t="str">
        <f>IF(專業英日文校內賽報名表!B4="","",NOT(ISERROR(MATCH(專業英日文校內賽報名表!F4,allSchoolList,0))))</f>
        <v/>
      </c>
      <c r="G4" t="str">
        <f ca="1">IF(專業英日文校內賽報名表!B4="","",NOT(ISERROR(HLOOKUP(專業英日文校內賽報名表!G4,OFFSET(校系設定!$A$1,MATCH(專業英日文校內賽報名表!F4,校系設定!$A:$A,0)-1,0,1,COUNTA(OFFSET(校系設定!$1:$1,MATCH(專業英日文校內賽報名表!F4,校系設定!$A:$A,0)-1,0))),1,0))))</f>
        <v/>
      </c>
      <c r="J4" s="43" t="str">
        <f>IF(專業英日文校內賽報名表!C4="","",NOT(OR(LEN(專業英日文校內賽報名表!J4)&lt;&gt;7,ISERROR(DATEVALUE(專業英日文校內賽報名表!J4&amp;"/1")+FIND("/",專業英日文校內賽報名表!J4)))))</f>
        <v/>
      </c>
      <c r="M4" t="str">
        <f>IF(專業英日文校內賽報名表!B4="","",VLOOKUP(專業英日文校內賽報名表!M4,各項報名參數對照!A:B,2,0))</f>
        <v/>
      </c>
      <c r="N4" t="str">
        <f>IF(專業英日文校內賽報名表!B4="","",NOT(ISERROR(VLOOKUP(M4&amp;O4&amp;P4,各項報名參數對照!L:L,1,0))))</f>
        <v/>
      </c>
      <c r="O4" t="str">
        <f>IF(專業英日文校內賽報名表!B4="","",VLOOKUP(專業英日文校內賽報名表!N4&amp;"("&amp;專業英日文校內賽報名表!O4&amp;")",各項報名參數對照!D:E,2,0))</f>
        <v/>
      </c>
      <c r="P4" t="str">
        <f>IF(專業英日文校內賽報名表!B4="","",VLOOKUP(專業英日文校內賽報名表!P4,各項報名參數對照!G:H,2,0))</f>
        <v/>
      </c>
      <c r="AF4" t="str">
        <f t="shared" si="0"/>
        <v/>
      </c>
    </row>
    <row r="5" spans="1:32">
      <c r="E5" t="str">
        <f>IF(專業英日文校內賽報名表!B5="","",NOT(OR(LENB(專業英日文校內賽報名表!E5)&lt;&gt;6,NOT(ISERROR(TEXT(RIGHT(專業英日文校內賽報名表!E5,6),"0")+1)),ISERROR(TEXT(RIGHT(專業英日文校內賽報名表!E5,5),"0")+1))))</f>
        <v/>
      </c>
      <c r="F5" t="str">
        <f>IF(專業英日文校內賽報名表!B5="","",NOT(ISERROR(MATCH(專業英日文校內賽報名表!F5,allSchoolList,0))))</f>
        <v/>
      </c>
      <c r="G5" t="str">
        <f ca="1">IF(專業英日文校內賽報名表!B5="","",NOT(ISERROR(HLOOKUP(專業英日文校內賽報名表!G5,OFFSET(校系設定!$A$1,MATCH(專業英日文校內賽報名表!F5,校系設定!$A:$A,0)-1,0,1,COUNTA(OFFSET(校系設定!$1:$1,MATCH(專業英日文校內賽報名表!F5,校系設定!$A:$A,0)-1,0))),1,0))))</f>
        <v/>
      </c>
      <c r="J5" s="43" t="str">
        <f>IF(專業英日文校內賽報名表!C5="","",NOT(OR(LEN(專業英日文校內賽報名表!J5)&lt;&gt;7,ISERROR(DATEVALUE(專業英日文校內賽報名表!J5&amp;"/1")+FIND("/",專業英日文校內賽報名表!J5)))))</f>
        <v/>
      </c>
      <c r="M5" t="str">
        <f>IF(專業英日文校內賽報名表!B5="","",VLOOKUP(專業英日文校內賽報名表!M5,各項報名參數對照!A:B,2,0))</f>
        <v/>
      </c>
      <c r="N5" t="str">
        <f>IF(專業英日文校內賽報名表!B5="","",NOT(ISERROR(VLOOKUP(M5&amp;O5&amp;P5,各項報名參數對照!L:L,1,0))))</f>
        <v/>
      </c>
      <c r="O5" t="str">
        <f>IF(專業英日文校內賽報名表!B5="","",VLOOKUP(專業英日文校內賽報名表!N5&amp;"("&amp;專業英日文校內賽報名表!O5&amp;")",各項報名參數對照!D:E,2,0))</f>
        <v/>
      </c>
      <c r="P5" t="str">
        <f>IF(專業英日文校內賽報名表!B5="","",VLOOKUP(專業英日文校內賽報名表!P5,各項報名參數對照!G:H,2,0))</f>
        <v/>
      </c>
      <c r="AF5" t="str">
        <f t="shared" si="0"/>
        <v/>
      </c>
    </row>
    <row r="6" spans="1:32">
      <c r="E6" t="str">
        <f>IF(專業英日文校內賽報名表!B6="","",NOT(OR(LENB(專業英日文校內賽報名表!E6)&lt;&gt;6,NOT(ISERROR(TEXT(RIGHT(專業英日文校內賽報名表!E6,6),"0")+1)),ISERROR(TEXT(RIGHT(專業英日文校內賽報名表!E6,5),"0")+1))))</f>
        <v/>
      </c>
      <c r="F6" t="str">
        <f>IF(專業英日文校內賽報名表!B6="","",NOT(ISERROR(MATCH(專業英日文校內賽報名表!F6,allSchoolList,0))))</f>
        <v/>
      </c>
      <c r="G6" t="str">
        <f ca="1">IF(專業英日文校內賽報名表!B6="","",NOT(ISERROR(HLOOKUP(專業英日文校內賽報名表!G6,OFFSET(校系設定!$A$1,MATCH(專業英日文校內賽報名表!F6,校系設定!$A:$A,0)-1,0,1,COUNTA(OFFSET(校系設定!$1:$1,MATCH(專業英日文校內賽報名表!F6,校系設定!$A:$A,0)-1,0))),1,0))))</f>
        <v/>
      </c>
      <c r="J6" s="43" t="str">
        <f>IF(專業英日文校內賽報名表!C6="","",NOT(OR(LEN(專業英日文校內賽報名表!J6)&lt;&gt;7,ISERROR(DATEVALUE(專業英日文校內賽報名表!J6&amp;"/1")+FIND("/",專業英日文校內賽報名表!J6)))))</f>
        <v/>
      </c>
      <c r="M6" t="str">
        <f>IF(專業英日文校內賽報名表!B6="","",VLOOKUP(專業英日文校內賽報名表!M6,各項報名參數對照!A:B,2,0))</f>
        <v/>
      </c>
      <c r="N6" t="str">
        <f>IF(專業英日文校內賽報名表!B6="","",NOT(ISERROR(VLOOKUP(M6&amp;O6&amp;P6,各項報名參數對照!L:L,1,0))))</f>
        <v/>
      </c>
      <c r="O6" t="str">
        <f>IF(專業英日文校內賽報名表!B6="","",VLOOKUP(專業英日文校內賽報名表!N6&amp;"("&amp;專業英日文校內賽報名表!O6&amp;")",各項報名參數對照!D:E,2,0))</f>
        <v/>
      </c>
      <c r="P6" t="str">
        <f>IF(專業英日文校內賽報名表!B6="","",VLOOKUP(專業英日文校內賽報名表!P6,各項報名參數對照!G:H,2,0))</f>
        <v/>
      </c>
      <c r="AF6" t="str">
        <f t="shared" si="0"/>
        <v/>
      </c>
    </row>
    <row r="7" spans="1:32">
      <c r="B7" t="str">
        <f>TRIM(專業英日文校內賽報名表!B7)</f>
        <v/>
      </c>
      <c r="C7" t="str">
        <f>TRIM(專業英日文校內賽報名表!C7)</f>
        <v/>
      </c>
      <c r="D7" t="str">
        <f>TRIM(專業英日文校內賽報名表!D7)</f>
        <v/>
      </c>
      <c r="E7" t="str">
        <f>IF(專業英日文校內賽報名表!B7="","",NOT(OR(LENB(專業英日文校內賽報名表!E7)&lt;&gt;6,NOT(ISERROR(TEXT(RIGHT(專業英日文校內賽報名表!E7,6),"0")+1)),ISERROR(TEXT(RIGHT(專業英日文校內賽報名表!E7,5),"0")+1))))</f>
        <v/>
      </c>
      <c r="F7" t="str">
        <f>IF(專業英日文校內賽報名表!B7="","",NOT(ISERROR(MATCH(專業英日文校內賽報名表!F7,allSchoolList,0))))</f>
        <v/>
      </c>
      <c r="G7" t="str">
        <f ca="1">IF(專業英日文校內賽報名表!B7="","",NOT(ISERROR(HLOOKUP(專業英日文校內賽報名表!G7,OFFSET(校系設定!$A$1,MATCH(專業英日文校內賽報名表!F7,校系設定!$A:$A,0)-1,0,1,COUNTA(OFFSET(校系設定!$1:$1,MATCH(專業英日文校內賽報名表!F7,校系設定!$A:$A,0)-1,0))),1,0))))</f>
        <v/>
      </c>
      <c r="J7" s="43" t="str">
        <f>IF(專業英日文校內賽報名表!C7="","",NOT(OR(LEN(專業英日文校內賽報名表!J7)&lt;&gt;7,ISERROR(DATEVALUE(專業英日文校內賽報名表!J7&amp;"/1")+FIND("/",專業英日文校內賽報名表!J7)))))</f>
        <v/>
      </c>
      <c r="M7" t="str">
        <f>IF(專業英日文校內賽報名表!B7="","",VLOOKUP(專業英日文校內賽報名表!M7,各項報名參數對照!A:B,2,0))</f>
        <v/>
      </c>
      <c r="N7" t="str">
        <f>IF(專業英日文校內賽報名表!B7="","",NOT(ISERROR(VLOOKUP(M7&amp;O7&amp;P7,各項報名參數對照!L:L,1,0))))</f>
        <v/>
      </c>
      <c r="O7" t="str">
        <f>IF(專業英日文校內賽報名表!B7="","",VLOOKUP(專業英日文校內賽報名表!N7&amp;"("&amp;專業英日文校內賽報名表!O7&amp;")",各項報名參數對照!D:E,2,0))</f>
        <v/>
      </c>
      <c r="P7" t="str">
        <f>IF(專業英日文校內賽報名表!B7="","",VLOOKUP(專業英日文校內賽報名表!P7,各項報名參數對照!G:H,2,0))</f>
        <v/>
      </c>
      <c r="AF7" t="str">
        <f t="shared" si="0"/>
        <v/>
      </c>
    </row>
    <row r="8" spans="1:32">
      <c r="B8" t="e">
        <f>TRIM(專業英日文校內賽報名表!#REF!)</f>
        <v>#REF!</v>
      </c>
      <c r="C8" t="e">
        <f>TRIM(專業英日文校內賽報名表!#REF!)</f>
        <v>#REF!</v>
      </c>
      <c r="D8" t="str">
        <f>TRIM(專業英日文校內賽報名表!C8)</f>
        <v/>
      </c>
      <c r="E8" t="e">
        <f>IF(專業英日文校內賽報名表!#REF!="","",NOT(OR(LENB(專業英日文校內賽報名表!D8)&lt;&gt;6,NOT(ISERROR(TEXT(RIGHT(專業英日文校內賽報名表!D8,6),"0")+1)),ISERROR(TEXT(RIGHT(專業英日文校內賽報名表!D8,5),"0")+1))))</f>
        <v>#REF!</v>
      </c>
      <c r="F8" t="e">
        <f>IF(專業英日文校內賽報名表!#REF!="","",NOT(ISERROR(MATCH(專業英日文校內賽報名表!E8,allSchoolList,0))))</f>
        <v>#REF!</v>
      </c>
      <c r="G8" t="e">
        <f ca="1">IF(專業英日文校內賽報名表!#REF!="","",NOT(ISERROR(HLOOKUP(專業英日文校內賽報名表!F8,OFFSET(校系設定!$A$1,MATCH(專業英日文校內賽報名表!E8,校系設定!$A:$A,0)-1,0,1,COUNTA(OFFSET(校系設定!$1:$1,MATCH(專業英日文校內賽報名表!E8,校系設定!$A:$A,0)-1,0))),1,0))))</f>
        <v>#REF!</v>
      </c>
      <c r="J8" s="43" t="e">
        <f>IF(專業英日文校內賽報名表!#REF!="","",NOT(OR(LEN(專業英日文校內賽報名表!J8)&lt;&gt;7,ISERROR(DATEVALUE(專業英日文校內賽報名表!J8&amp;"/1")+FIND("/",專業英日文校內賽報名表!J8)))))</f>
        <v>#REF!</v>
      </c>
      <c r="M8" t="e">
        <f>IF(專業英日文校內賽報名表!#REF!="","",VLOOKUP(專業英日文校內賽報名表!M8,各項報名參數對照!A:B,2,0))</f>
        <v>#REF!</v>
      </c>
      <c r="N8" t="e">
        <f>IF(專業英日文校內賽報名表!#REF!="","",NOT(ISERROR(VLOOKUP(M8&amp;O8&amp;P8,各項報名參數對照!L:L,1,0))))</f>
        <v>#REF!</v>
      </c>
      <c r="O8" t="e">
        <f>IF(專業英日文校內賽報名表!#REF!="","",VLOOKUP(專業英日文校內賽報名表!N8&amp;"("&amp;專業英日文校內賽報名表!O8&amp;")",各項報名參數對照!D:E,2,0))</f>
        <v>#REF!</v>
      </c>
      <c r="P8" t="e">
        <f>IF(專業英日文校內賽報名表!#REF!="","",VLOOKUP(專業英日文校內賽報名表!P8,各項報名參數對照!G:H,2,0))</f>
        <v>#REF!</v>
      </c>
      <c r="AF8" t="e">
        <f t="shared" si="0"/>
        <v>#REF!</v>
      </c>
    </row>
    <row r="9" spans="1:32">
      <c r="B9" t="str">
        <f>TRIM(專業英日文校內賽報名表!B9)</f>
        <v/>
      </c>
      <c r="C9" t="str">
        <f>TRIM(專業英日文校內賽報名表!C9)</f>
        <v/>
      </c>
      <c r="D9" t="str">
        <f>TRIM(專業英日文校內賽報名表!D9)</f>
        <v/>
      </c>
      <c r="E9" t="str">
        <f>IF(專業英日文校內賽報名表!B9="","",NOT(OR(LENB(專業英日文校內賽報名表!E9)&lt;&gt;6,NOT(ISERROR(TEXT(RIGHT(專業英日文校內賽報名表!E9,6),"0")+1)),ISERROR(TEXT(RIGHT(專業英日文校內賽報名表!E9,5),"0")+1))))</f>
        <v/>
      </c>
      <c r="F9" t="str">
        <f>IF(專業英日文校內賽報名表!B9="","",NOT(ISERROR(MATCH(專業英日文校內賽報名表!F9,allSchoolList,0))))</f>
        <v/>
      </c>
      <c r="G9" t="str">
        <f ca="1">IF(專業英日文校內賽報名表!B9="","",NOT(ISERROR(HLOOKUP(專業英日文校內賽報名表!G9,OFFSET(校系設定!$A$1,MATCH(專業英日文校內賽報名表!F9,校系設定!$A:$A,0)-1,0,1,COUNTA(OFFSET(校系設定!$1:$1,MATCH(專業英日文校內賽報名表!F9,校系設定!$A:$A,0)-1,0))),1,0))))</f>
        <v/>
      </c>
      <c r="J9" s="43" t="str">
        <f>IF(專業英日文校內賽報名表!C9="","",NOT(OR(LEN(專業英日文校內賽報名表!J9)&lt;&gt;7,ISERROR(DATEVALUE(專業英日文校內賽報名表!J9&amp;"/1")+FIND("/",專業英日文校內賽報名表!J9)))))</f>
        <v/>
      </c>
      <c r="M9" t="str">
        <f>IF(專業英日文校內賽報名表!B9="","",VLOOKUP(專業英日文校內賽報名表!M9,各項報名參數對照!A:B,2,0))</f>
        <v/>
      </c>
      <c r="N9" t="str">
        <f>IF(專業英日文校內賽報名表!B9="","",NOT(ISERROR(VLOOKUP(M9&amp;O9&amp;P9,各項報名參數對照!L:L,1,0))))</f>
        <v/>
      </c>
      <c r="O9" t="str">
        <f>IF(專業英日文校內賽報名表!B9="","",VLOOKUP(專業英日文校內賽報名表!N9&amp;"("&amp;專業英日文校內賽報名表!O9&amp;")",各項報名參數對照!D:E,2,0))</f>
        <v/>
      </c>
      <c r="P9" t="str">
        <f>IF(專業英日文校內賽報名表!B9="","",VLOOKUP(專業英日文校內賽報名表!P9,各項報名參數對照!G:H,2,0))</f>
        <v/>
      </c>
      <c r="AF9" t="str">
        <f t="shared" si="0"/>
        <v/>
      </c>
    </row>
    <row r="10" spans="1:32">
      <c r="B10" t="str">
        <f>TRIM(專業英日文校內賽報名表!B10)</f>
        <v/>
      </c>
      <c r="C10" t="str">
        <f>TRIM(專業英日文校內賽報名表!C10)</f>
        <v/>
      </c>
      <c r="D10" t="str">
        <f>TRIM(專業英日文校內賽報名表!D10)</f>
        <v/>
      </c>
      <c r="E10" t="str">
        <f>IF(專業英日文校內賽報名表!B10="","",NOT(OR(LENB(專業英日文校內賽報名表!E10)&lt;&gt;6,NOT(ISERROR(TEXT(RIGHT(專業英日文校內賽報名表!E10,6),"0")+1)),ISERROR(TEXT(RIGHT(專業英日文校內賽報名表!E10,5),"0")+1))))</f>
        <v/>
      </c>
      <c r="F10" t="str">
        <f>IF(專業英日文校內賽報名表!B10="","",NOT(ISERROR(MATCH(專業英日文校內賽報名表!F10,allSchoolList,0))))</f>
        <v/>
      </c>
      <c r="G10" t="str">
        <f ca="1">IF(專業英日文校內賽報名表!B10="","",NOT(ISERROR(HLOOKUP(專業英日文校內賽報名表!G10,OFFSET(校系設定!$A$1,MATCH(專業英日文校內賽報名表!F10,校系設定!$A:$A,0)-1,0,1,COUNTA(OFFSET(校系設定!$1:$1,MATCH(專業英日文校內賽報名表!F10,校系設定!$A:$A,0)-1,0))),1,0))))</f>
        <v/>
      </c>
      <c r="J10" s="43" t="str">
        <f>IF(專業英日文校內賽報名表!C10="","",NOT(OR(LEN(專業英日文校內賽報名表!J10)&lt;&gt;7,ISERROR(DATEVALUE(專業英日文校內賽報名表!J10&amp;"/1")+FIND("/",專業英日文校內賽報名表!J10)))))</f>
        <v/>
      </c>
      <c r="M10" t="str">
        <f>IF(專業英日文校內賽報名表!B10="","",VLOOKUP(專業英日文校內賽報名表!M10,各項報名參數對照!A:B,2,0))</f>
        <v/>
      </c>
      <c r="N10" t="str">
        <f>IF(專業英日文校內賽報名表!B10="","",NOT(ISERROR(VLOOKUP(M10&amp;O10&amp;P10,各項報名參數對照!L:L,1,0))))</f>
        <v/>
      </c>
      <c r="O10" t="str">
        <f>IF(專業英日文校內賽報名表!B10="","",VLOOKUP(專業英日文校內賽報名表!N10&amp;"("&amp;專業英日文校內賽報名表!O10&amp;")",各項報名參數對照!D:E,2,0))</f>
        <v/>
      </c>
      <c r="P10" t="str">
        <f>IF(專業英日文校內賽報名表!B10="","",VLOOKUP(專業英日文校內賽報名表!P10,各項報名參數對照!G:H,2,0))</f>
        <v/>
      </c>
      <c r="AF10" t="str">
        <f t="shared" si="0"/>
        <v/>
      </c>
    </row>
    <row r="11" spans="1:32">
      <c r="B11" t="str">
        <f>TRIM(專業英日文校內賽報名表!B11)</f>
        <v/>
      </c>
      <c r="C11" t="str">
        <f>TRIM(專業英日文校內賽報名表!C11)</f>
        <v/>
      </c>
      <c r="D11" t="str">
        <f>TRIM(專業英日文校內賽報名表!D11)</f>
        <v/>
      </c>
      <c r="E11" t="str">
        <f>IF(專業英日文校內賽報名表!B11="","",NOT(OR(LENB(專業英日文校內賽報名表!E11)&lt;&gt;6,NOT(ISERROR(TEXT(RIGHT(專業英日文校內賽報名表!E11,6),"0")+1)),ISERROR(TEXT(RIGHT(專業英日文校內賽報名表!E11,5),"0")+1))))</f>
        <v/>
      </c>
      <c r="F11" t="str">
        <f>IF(專業英日文校內賽報名表!B11="","",NOT(ISERROR(MATCH(專業英日文校內賽報名表!F11,allSchoolList,0))))</f>
        <v/>
      </c>
      <c r="G11" t="str">
        <f ca="1">IF(專業英日文校內賽報名表!B11="","",NOT(ISERROR(HLOOKUP(專業英日文校內賽報名表!G11,OFFSET(校系設定!$A$1,MATCH(專業英日文校內賽報名表!F11,校系設定!$A:$A,0)-1,0,1,COUNTA(OFFSET(校系設定!$1:$1,MATCH(專業英日文校內賽報名表!F11,校系設定!$A:$A,0)-1,0))),1,0))))</f>
        <v/>
      </c>
      <c r="J11" s="43" t="str">
        <f>IF(專業英日文校內賽報名表!C11="","",NOT(OR(LEN(專業英日文校內賽報名表!J11)&lt;&gt;7,ISERROR(DATEVALUE(專業英日文校內賽報名表!J11&amp;"/1")+FIND("/",專業英日文校內賽報名表!J11)))))</f>
        <v/>
      </c>
      <c r="M11" t="str">
        <f>IF(專業英日文校內賽報名表!B11="","",VLOOKUP(專業英日文校內賽報名表!M11,各項報名參數對照!A:B,2,0))</f>
        <v/>
      </c>
      <c r="N11" t="str">
        <f>IF(專業英日文校內賽報名表!B11="","",NOT(ISERROR(VLOOKUP(M11&amp;O11&amp;P11,各項報名參數對照!L:L,1,0))))</f>
        <v/>
      </c>
      <c r="O11" t="str">
        <f>IF(專業英日文校內賽報名表!B11="","",VLOOKUP(專業英日文校內賽報名表!N11&amp;"("&amp;專業英日文校內賽報名表!O11&amp;")",各項報名參數對照!D:E,2,0))</f>
        <v/>
      </c>
      <c r="P11" t="str">
        <f>IF(專業英日文校內賽報名表!B11="","",VLOOKUP(專業英日文校內賽報名表!P11,各項報名參數對照!G:H,2,0))</f>
        <v/>
      </c>
      <c r="AF11" t="str">
        <f t="shared" si="0"/>
        <v/>
      </c>
    </row>
    <row r="12" spans="1:32">
      <c r="B12" t="str">
        <f>TRIM(專業英日文校內賽報名表!B12)</f>
        <v/>
      </c>
      <c r="C12" t="str">
        <f>TRIM(專業英日文校內賽報名表!C12)</f>
        <v/>
      </c>
      <c r="D12" t="str">
        <f>TRIM(專業英日文校內賽報名表!D12)</f>
        <v/>
      </c>
      <c r="E12" t="str">
        <f>IF(專業英日文校內賽報名表!B12="","",NOT(OR(LENB(專業英日文校內賽報名表!E12)&lt;&gt;6,NOT(ISERROR(TEXT(RIGHT(專業英日文校內賽報名表!E12,6),"0")+1)),ISERROR(TEXT(RIGHT(專業英日文校內賽報名表!E12,5),"0")+1))))</f>
        <v/>
      </c>
      <c r="F12" t="str">
        <f>IF(專業英日文校內賽報名表!B12="","",NOT(ISERROR(MATCH(專業英日文校內賽報名表!F12,allSchoolList,0))))</f>
        <v/>
      </c>
      <c r="G12" t="str">
        <f ca="1">IF(專業英日文校內賽報名表!B12="","",NOT(ISERROR(HLOOKUP(專業英日文校內賽報名表!G12,OFFSET(校系設定!$A$1,MATCH(專業英日文校內賽報名表!F12,校系設定!$A:$A,0)-1,0,1,COUNTA(OFFSET(校系設定!$1:$1,MATCH(專業英日文校內賽報名表!F12,校系設定!$A:$A,0)-1,0))),1,0))))</f>
        <v/>
      </c>
      <c r="J12" s="43" t="str">
        <f>IF(專業英日文校內賽報名表!C12="","",NOT(OR(LEN(專業英日文校內賽報名表!J12)&lt;&gt;7,ISERROR(DATEVALUE(專業英日文校內賽報名表!J12&amp;"/1")+FIND("/",專業英日文校內賽報名表!J12)))))</f>
        <v/>
      </c>
      <c r="M12" t="str">
        <f>IF(專業英日文校內賽報名表!B12="","",VLOOKUP(專業英日文校內賽報名表!M12,各項報名參數對照!A:B,2,0))</f>
        <v/>
      </c>
      <c r="N12" t="str">
        <f>IF(專業英日文校內賽報名表!B12="","",NOT(ISERROR(VLOOKUP(M12&amp;O12&amp;P12,各項報名參數對照!L:L,1,0))))</f>
        <v/>
      </c>
      <c r="O12" t="str">
        <f>IF(專業英日文校內賽報名表!B12="","",VLOOKUP(專業英日文校內賽報名表!N12&amp;"("&amp;專業英日文校內賽報名表!O12&amp;")",各項報名參數對照!D:E,2,0))</f>
        <v/>
      </c>
      <c r="P12" t="str">
        <f>IF(專業英日文校內賽報名表!B12="","",VLOOKUP(專業英日文校內賽報名表!P12,各項報名參數對照!G:H,2,0))</f>
        <v/>
      </c>
      <c r="AF12" t="str">
        <f t="shared" si="0"/>
        <v/>
      </c>
    </row>
    <row r="13" spans="1:32">
      <c r="B13" t="str">
        <f>TRIM(專業英日文校內賽報名表!B13)</f>
        <v/>
      </c>
      <c r="C13" t="str">
        <f>TRIM(專業英日文校內賽報名表!C13)</f>
        <v/>
      </c>
      <c r="D13" t="str">
        <f>TRIM(專業英日文校內賽報名表!D13)</f>
        <v/>
      </c>
      <c r="E13" t="str">
        <f>IF(專業英日文校內賽報名表!B13="","",NOT(OR(LENB(專業英日文校內賽報名表!E13)&lt;&gt;6,NOT(ISERROR(TEXT(RIGHT(專業英日文校內賽報名表!E13,6),"0")+1)),ISERROR(TEXT(RIGHT(專業英日文校內賽報名表!E13,5),"0")+1))))</f>
        <v/>
      </c>
      <c r="F13" t="str">
        <f>IF(專業英日文校內賽報名表!B13="","",NOT(ISERROR(MATCH(專業英日文校內賽報名表!F13,allSchoolList,0))))</f>
        <v/>
      </c>
      <c r="G13" t="str">
        <f ca="1">IF(專業英日文校內賽報名表!B13="","",NOT(ISERROR(HLOOKUP(專業英日文校內賽報名表!G13,OFFSET(校系設定!$A$1,MATCH(專業英日文校內賽報名表!F13,校系設定!$A:$A,0)-1,0,1,COUNTA(OFFSET(校系設定!$1:$1,MATCH(專業英日文校內賽報名表!F13,校系設定!$A:$A,0)-1,0))),1,0))))</f>
        <v/>
      </c>
      <c r="J13" s="43" t="str">
        <f>IF(專業英日文校內賽報名表!C13="","",NOT(OR(LEN(專業英日文校內賽報名表!J13)&lt;&gt;7,ISERROR(DATEVALUE(專業英日文校內賽報名表!J13&amp;"/1")+FIND("/",專業英日文校內賽報名表!J13)))))</f>
        <v/>
      </c>
      <c r="M13" t="str">
        <f>IF(專業英日文校內賽報名表!B13="","",VLOOKUP(專業英日文校內賽報名表!M13,各項報名參數對照!A:B,2,0))</f>
        <v/>
      </c>
      <c r="N13" t="str">
        <f>IF(專業英日文校內賽報名表!B13="","",NOT(ISERROR(VLOOKUP(M13&amp;O13&amp;P13,各項報名參數對照!L:L,1,0))))</f>
        <v/>
      </c>
      <c r="O13" t="str">
        <f>IF(專業英日文校內賽報名表!B13="","",VLOOKUP(專業英日文校內賽報名表!N13&amp;"("&amp;專業英日文校內賽報名表!O13&amp;")",各項報名參數對照!D:E,2,0))</f>
        <v/>
      </c>
      <c r="P13" t="str">
        <f>IF(專業英日文校內賽報名表!B13="","",VLOOKUP(專業英日文校內賽報名表!P13,各項報名參數對照!G:H,2,0))</f>
        <v/>
      </c>
      <c r="AF13" t="str">
        <f t="shared" si="0"/>
        <v/>
      </c>
    </row>
    <row r="14" spans="1:32">
      <c r="B14" t="str">
        <f>TRIM(專業英日文校內賽報名表!B14)</f>
        <v/>
      </c>
      <c r="C14" t="str">
        <f>TRIM(專業英日文校內賽報名表!C14)</f>
        <v/>
      </c>
      <c r="D14" t="str">
        <f>TRIM(專業英日文校內賽報名表!D14)</f>
        <v/>
      </c>
      <c r="E14" t="str">
        <f>IF(專業英日文校內賽報名表!B14="","",NOT(OR(LENB(專業英日文校內賽報名表!E14)&lt;&gt;6,NOT(ISERROR(TEXT(RIGHT(專業英日文校內賽報名表!E14,6),"0")+1)),ISERROR(TEXT(RIGHT(專業英日文校內賽報名表!E14,5),"0")+1))))</f>
        <v/>
      </c>
      <c r="F14" t="str">
        <f>IF(專業英日文校內賽報名表!B14="","",NOT(ISERROR(MATCH(專業英日文校內賽報名表!F14,allSchoolList,0))))</f>
        <v/>
      </c>
      <c r="G14" t="str">
        <f ca="1">IF(專業英日文校內賽報名表!B14="","",NOT(ISERROR(HLOOKUP(專業英日文校內賽報名表!G14,OFFSET(校系設定!$A$1,MATCH(專業英日文校內賽報名表!F14,校系設定!$A:$A,0)-1,0,1,COUNTA(OFFSET(校系設定!$1:$1,MATCH(專業英日文校內賽報名表!F14,校系設定!$A:$A,0)-1,0))),1,0))))</f>
        <v/>
      </c>
      <c r="J14" s="43" t="str">
        <f>IF(專業英日文校內賽報名表!C14="","",NOT(OR(LEN(專業英日文校內賽報名表!J14)&lt;&gt;7,ISERROR(DATEVALUE(專業英日文校內賽報名表!J14&amp;"/1")+FIND("/",專業英日文校內賽報名表!J14)))))</f>
        <v/>
      </c>
      <c r="M14" t="str">
        <f>IF(專業英日文校內賽報名表!B14="","",VLOOKUP(專業英日文校內賽報名表!M14,各項報名參數對照!A:B,2,0))</f>
        <v/>
      </c>
      <c r="N14" t="str">
        <f>IF(專業英日文校內賽報名表!B14="","",NOT(ISERROR(VLOOKUP(M14&amp;O14&amp;P14,各項報名參數對照!L:L,1,0))))</f>
        <v/>
      </c>
      <c r="O14" t="str">
        <f>IF(專業英日文校內賽報名表!B14="","",VLOOKUP(專業英日文校內賽報名表!N14&amp;"("&amp;專業英日文校內賽報名表!O14&amp;")",各項報名參數對照!D:E,2,0))</f>
        <v/>
      </c>
      <c r="P14" t="str">
        <f>IF(專業英日文校內賽報名表!B14="","",VLOOKUP(專業英日文校內賽報名表!P14,各項報名參數對照!G:H,2,0))</f>
        <v/>
      </c>
      <c r="AF14" t="str">
        <f t="shared" si="0"/>
        <v/>
      </c>
    </row>
    <row r="15" spans="1:32">
      <c r="B15" t="str">
        <f>TRIM(專業英日文校內賽報名表!B15)</f>
        <v/>
      </c>
      <c r="C15" t="str">
        <f>TRIM(專業英日文校內賽報名表!C15)</f>
        <v/>
      </c>
      <c r="D15" t="str">
        <f>TRIM(專業英日文校內賽報名表!D15)</f>
        <v/>
      </c>
      <c r="E15" t="str">
        <f>IF(專業英日文校內賽報名表!B15="","",NOT(OR(LENB(專業英日文校內賽報名表!E15)&lt;&gt;6,NOT(ISERROR(TEXT(RIGHT(專業英日文校內賽報名表!E15,6),"0")+1)),ISERROR(TEXT(RIGHT(專業英日文校內賽報名表!E15,5),"0")+1))))</f>
        <v/>
      </c>
      <c r="F15" t="str">
        <f>IF(專業英日文校內賽報名表!B15="","",NOT(ISERROR(MATCH(專業英日文校內賽報名表!F15,allSchoolList,0))))</f>
        <v/>
      </c>
      <c r="G15" t="str">
        <f ca="1">IF(專業英日文校內賽報名表!B15="","",NOT(ISERROR(HLOOKUP(專業英日文校內賽報名表!G15,OFFSET(校系設定!$A$1,MATCH(專業英日文校內賽報名表!F15,校系設定!$A:$A,0)-1,0,1,COUNTA(OFFSET(校系設定!$1:$1,MATCH(專業英日文校內賽報名表!F15,校系設定!$A:$A,0)-1,0))),1,0))))</f>
        <v/>
      </c>
      <c r="J15" s="43" t="str">
        <f>IF(專業英日文校內賽報名表!C15="","",NOT(OR(LEN(專業英日文校內賽報名表!J15)&lt;&gt;7,ISERROR(DATEVALUE(專業英日文校內賽報名表!J15&amp;"/1")+FIND("/",專業英日文校內賽報名表!J15)))))</f>
        <v/>
      </c>
      <c r="M15" t="str">
        <f>IF(專業英日文校內賽報名表!B15="","",VLOOKUP(專業英日文校內賽報名表!M15,各項報名參數對照!A:B,2,0))</f>
        <v/>
      </c>
      <c r="N15" t="str">
        <f>IF(專業英日文校內賽報名表!B15="","",NOT(ISERROR(VLOOKUP(M15&amp;O15&amp;P15,各項報名參數對照!L:L,1,0))))</f>
        <v/>
      </c>
      <c r="O15" t="str">
        <f>IF(專業英日文校內賽報名表!B15="","",VLOOKUP(專業英日文校內賽報名表!N15&amp;"("&amp;專業英日文校內賽報名表!O15&amp;")",各項報名參數對照!D:E,2,0))</f>
        <v/>
      </c>
      <c r="P15" t="str">
        <f>IF(專業英日文校內賽報名表!B15="","",VLOOKUP(專業英日文校內賽報名表!P15,各項報名參數對照!G:H,2,0))</f>
        <v/>
      </c>
      <c r="AF15" t="str">
        <f t="shared" si="0"/>
        <v/>
      </c>
    </row>
    <row r="16" spans="1:32">
      <c r="E16" t="str">
        <f>IF(專業英日文校內賽報名表!B16="","",NOT(OR(LENB(專業英日文校內賽報名表!E16)&lt;&gt;6,NOT(ISERROR(TEXT(RIGHT(專業英日文校內賽報名表!E16,6),"0")+1)),ISERROR(TEXT(RIGHT(專業英日文校內賽報名表!E16,5),"0")+1))))</f>
        <v/>
      </c>
      <c r="F16" t="str">
        <f>IF(專業英日文校內賽報名表!B16="","",NOT(ISERROR(MATCH(專業英日文校內賽報名表!F16,allSchoolList,0))))</f>
        <v/>
      </c>
      <c r="G16" t="str">
        <f ca="1">IF(專業英日文校內賽報名表!B16="","",NOT(ISERROR(HLOOKUP(專業英日文校內賽報名表!G16,OFFSET(校系設定!$A$1,MATCH(專業英日文校內賽報名表!F16,校系設定!$A:$A,0)-1,0,1,COUNTA(OFFSET(校系設定!$1:$1,MATCH(專業英日文校內賽報名表!F16,校系設定!$A:$A,0)-1,0))),1,0))))</f>
        <v/>
      </c>
      <c r="J16" s="43" t="str">
        <f>IF(專業英日文校內賽報名表!C16="","",NOT(OR(LEN(專業英日文校內賽報名表!J16)&lt;&gt;7,ISERROR(DATEVALUE(專業英日文校內賽報名表!J16&amp;"/1")+FIND("/",專業英日文校內賽報名表!J16)))))</f>
        <v/>
      </c>
      <c r="M16" t="str">
        <f>IF(專業英日文校內賽報名表!B16="","",VLOOKUP(專業英日文校內賽報名表!M16,各項報名參數對照!A:B,2,0))</f>
        <v/>
      </c>
      <c r="N16" t="str">
        <f>IF(專業英日文校內賽報名表!B16="","",NOT(ISERROR(VLOOKUP(M16&amp;O16&amp;P16,各項報名參數對照!L:L,1,0))))</f>
        <v/>
      </c>
      <c r="O16" t="str">
        <f>IF(專業英日文校內賽報名表!B16="","",VLOOKUP(專業英日文校內賽報名表!N16&amp;"("&amp;專業英日文校內賽報名表!O16&amp;")",各項報名參數對照!D:E,2,0))</f>
        <v/>
      </c>
      <c r="P16" t="str">
        <f>IF(專業英日文校內賽報名表!B16="","",VLOOKUP(專業英日文校內賽報名表!P16,各項報名參數對照!G:H,2,0))</f>
        <v/>
      </c>
      <c r="AF16" t="str">
        <f t="shared" si="0"/>
        <v/>
      </c>
    </row>
    <row r="17" spans="5:32">
      <c r="E17" t="str">
        <f>IF(專業英日文校內賽報名表!B17="","",NOT(OR(LENB(專業英日文校內賽報名表!E17)&lt;&gt;6,NOT(ISERROR(TEXT(RIGHT(專業英日文校內賽報名表!E17,6),"0")+1)),ISERROR(TEXT(RIGHT(專業英日文校內賽報名表!E17,5),"0")+1))))</f>
        <v/>
      </c>
      <c r="F17" t="str">
        <f>IF(專業英日文校內賽報名表!B17="","",NOT(ISERROR(MATCH(專業英日文校內賽報名表!F17,allSchoolList,0))))</f>
        <v/>
      </c>
      <c r="G17" t="str">
        <f ca="1">IF(專業英日文校內賽報名表!B17="","",NOT(ISERROR(HLOOKUP(專業英日文校內賽報名表!G17,OFFSET(校系設定!$A$1,MATCH(專業英日文校內賽報名表!F17,校系設定!$A:$A,0)-1,0,1,COUNTA(OFFSET(校系設定!$1:$1,MATCH(專業英日文校內賽報名表!F17,校系設定!$A:$A,0)-1,0))),1,0))))</f>
        <v/>
      </c>
      <c r="J17" s="43" t="str">
        <f>IF(專業英日文校內賽報名表!C17="","",NOT(OR(LEN(專業英日文校內賽報名表!J17)&lt;&gt;7,ISERROR(DATEVALUE(專業英日文校內賽報名表!J17&amp;"/1")+FIND("/",專業英日文校內賽報名表!J17)))))</f>
        <v/>
      </c>
      <c r="M17" t="str">
        <f>IF(專業英日文校內賽報名表!B17="","",VLOOKUP(專業英日文校內賽報名表!M17,各項報名參數對照!A:B,2,0))</f>
        <v/>
      </c>
      <c r="N17" t="str">
        <f>IF(專業英日文校內賽報名表!B17="","",NOT(ISERROR(VLOOKUP(M17&amp;O17&amp;P17,各項報名參數對照!L:L,1,0))))</f>
        <v/>
      </c>
      <c r="O17" t="str">
        <f>IF(專業英日文校內賽報名表!B17="","",VLOOKUP(專業英日文校內賽報名表!N17&amp;"("&amp;專業英日文校內賽報名表!O17&amp;")",各項報名參數對照!D:E,2,0))</f>
        <v/>
      </c>
      <c r="P17" t="str">
        <f>IF(專業英日文校內賽報名表!B17="","",VLOOKUP(專業英日文校內賽報名表!P17,各項報名參數對照!G:H,2,0))</f>
        <v/>
      </c>
      <c r="AF17" t="str">
        <f t="shared" si="0"/>
        <v/>
      </c>
    </row>
    <row r="18" spans="5:32">
      <c r="E18" t="str">
        <f>IF(專業英日文校內賽報名表!B18="","",NOT(OR(LENB(專業英日文校內賽報名表!E18)&lt;&gt;6,NOT(ISERROR(TEXT(RIGHT(專業英日文校內賽報名表!E18,6),"0")+1)),ISERROR(TEXT(RIGHT(專業英日文校內賽報名表!E18,5),"0")+1))))</f>
        <v/>
      </c>
      <c r="F18" t="str">
        <f>IF(專業英日文校內賽報名表!B18="","",NOT(ISERROR(MATCH(專業英日文校內賽報名表!F18,allSchoolList,0))))</f>
        <v/>
      </c>
      <c r="G18" t="str">
        <f ca="1">IF(專業英日文校內賽報名表!B18="","",NOT(ISERROR(HLOOKUP(專業英日文校內賽報名表!G18,OFFSET(校系設定!$A$1,MATCH(專業英日文校內賽報名表!F18,校系設定!$A:$A,0)-1,0,1,COUNTA(OFFSET(校系設定!$1:$1,MATCH(專業英日文校內賽報名表!F18,校系設定!$A:$A,0)-1,0))),1,0))))</f>
        <v/>
      </c>
      <c r="J18" s="43" t="str">
        <f>IF(專業英日文校內賽報名表!C18="","",NOT(OR(LEN(專業英日文校內賽報名表!J18)&lt;&gt;7,ISERROR(DATEVALUE(專業英日文校內賽報名表!J18&amp;"/1")+FIND("/",專業英日文校內賽報名表!J18)))))</f>
        <v/>
      </c>
      <c r="M18" t="str">
        <f>IF(專業英日文校內賽報名表!B18="","",VLOOKUP(專業英日文校內賽報名表!M18,各項報名參數對照!A:B,2,0))</f>
        <v/>
      </c>
      <c r="N18" t="str">
        <f>IF(專業英日文校內賽報名表!B18="","",NOT(ISERROR(VLOOKUP(M18&amp;O18&amp;P18,各項報名參數對照!L:L,1,0))))</f>
        <v/>
      </c>
      <c r="O18" t="str">
        <f>IF(專業英日文校內賽報名表!B18="","",VLOOKUP(專業英日文校內賽報名表!N18&amp;"("&amp;專業英日文校內賽報名表!O18&amp;")",各項報名參數對照!D:E,2,0))</f>
        <v/>
      </c>
      <c r="P18" t="str">
        <f>IF(專業英日文校內賽報名表!B18="","",VLOOKUP(專業英日文校內賽報名表!P18,各項報名參數對照!G:H,2,0))</f>
        <v/>
      </c>
      <c r="AF18" t="str">
        <f t="shared" si="0"/>
        <v/>
      </c>
    </row>
    <row r="19" spans="5:32">
      <c r="E19" t="str">
        <f>IF(專業英日文校內賽報名表!B19="","",NOT(OR(LENB(專業英日文校內賽報名表!E19)&lt;&gt;6,NOT(ISERROR(TEXT(RIGHT(專業英日文校內賽報名表!E19,6),"0")+1)),ISERROR(TEXT(RIGHT(專業英日文校內賽報名表!E19,5),"0")+1))))</f>
        <v/>
      </c>
      <c r="F19" t="str">
        <f>IF(專業英日文校內賽報名表!B19="","",NOT(ISERROR(MATCH(專業英日文校內賽報名表!F19,allSchoolList,0))))</f>
        <v/>
      </c>
      <c r="G19" t="str">
        <f ca="1">IF(專業英日文校內賽報名表!B19="","",NOT(ISERROR(HLOOKUP(專業英日文校內賽報名表!G19,OFFSET(校系設定!$A$1,MATCH(專業英日文校內賽報名表!F19,校系設定!$A:$A,0)-1,0,1,COUNTA(OFFSET(校系設定!$1:$1,MATCH(專業英日文校內賽報名表!F19,校系設定!$A:$A,0)-1,0))),1,0))))</f>
        <v/>
      </c>
      <c r="J19" s="43" t="str">
        <f>IF(專業英日文校內賽報名表!C19="","",NOT(OR(LEN(專業英日文校內賽報名表!J19)&lt;&gt;7,ISERROR(DATEVALUE(專業英日文校內賽報名表!J19&amp;"/1")+FIND("/",專業英日文校內賽報名表!J19)))))</f>
        <v/>
      </c>
      <c r="M19" t="str">
        <f>IF(專業英日文校內賽報名表!B19="","",VLOOKUP(專業英日文校內賽報名表!M19,各項報名參數對照!A:B,2,0))</f>
        <v/>
      </c>
      <c r="N19" t="str">
        <f>IF(專業英日文校內賽報名表!B19="","",NOT(ISERROR(VLOOKUP(M19&amp;O19&amp;P19,各項報名參數對照!L:L,1,0))))</f>
        <v/>
      </c>
      <c r="O19" t="str">
        <f>IF(專業英日文校內賽報名表!B19="","",VLOOKUP(專業英日文校內賽報名表!N19&amp;"("&amp;專業英日文校內賽報名表!O19&amp;")",各項報名參數對照!D:E,2,0))</f>
        <v/>
      </c>
      <c r="P19" t="str">
        <f>IF(專業英日文校內賽報名表!B19="","",VLOOKUP(專業英日文校內賽報名表!P19,各項報名參數對照!G:H,2,0))</f>
        <v/>
      </c>
      <c r="AF19" t="str">
        <f t="shared" si="0"/>
        <v/>
      </c>
    </row>
    <row r="20" spans="5:32">
      <c r="E20" t="str">
        <f>IF(專業英日文校內賽報名表!B20="","",NOT(OR(LENB(專業英日文校內賽報名表!E20)&lt;&gt;6,NOT(ISERROR(TEXT(RIGHT(專業英日文校內賽報名表!E20,6),"0")+1)),ISERROR(TEXT(RIGHT(專業英日文校內賽報名表!E20,5),"0")+1))))</f>
        <v/>
      </c>
      <c r="F20" t="str">
        <f>IF(專業英日文校內賽報名表!B20="","",NOT(ISERROR(MATCH(專業英日文校內賽報名表!F20,allSchoolList,0))))</f>
        <v/>
      </c>
      <c r="G20" t="str">
        <f ca="1">IF(專業英日文校內賽報名表!B20="","",NOT(ISERROR(HLOOKUP(專業英日文校內賽報名表!G20,OFFSET(校系設定!$A$1,MATCH(專業英日文校內賽報名表!F20,校系設定!$A:$A,0)-1,0,1,COUNTA(OFFSET(校系設定!$1:$1,MATCH(專業英日文校內賽報名表!F20,校系設定!$A:$A,0)-1,0))),1,0))))</f>
        <v/>
      </c>
      <c r="J20" s="43" t="str">
        <f>IF(專業英日文校內賽報名表!C20="","",NOT(OR(LEN(專業英日文校內賽報名表!J20)&lt;&gt;7,ISERROR(DATEVALUE(專業英日文校內賽報名表!J20&amp;"/1")+FIND("/",專業英日文校內賽報名表!J20)))))</f>
        <v/>
      </c>
      <c r="M20" t="str">
        <f>IF(專業英日文校內賽報名表!B20="","",VLOOKUP(專業英日文校內賽報名表!M20,各項報名參數對照!A:B,2,0))</f>
        <v/>
      </c>
      <c r="N20" t="str">
        <f>IF(專業英日文校內賽報名表!B20="","",NOT(ISERROR(VLOOKUP(M20&amp;O20&amp;P20,各項報名參數對照!L:L,1,0))))</f>
        <v/>
      </c>
      <c r="O20" t="str">
        <f>IF(專業英日文校內賽報名表!B20="","",VLOOKUP(專業英日文校內賽報名表!N20&amp;"("&amp;專業英日文校內賽報名表!O20&amp;")",各項報名參數對照!D:E,2,0))</f>
        <v/>
      </c>
      <c r="P20" t="str">
        <f>IF(專業英日文校內賽報名表!B20="","",VLOOKUP(專業英日文校內賽報名表!P20,各項報名參數對照!G:H,2,0))</f>
        <v/>
      </c>
      <c r="AF20" t="str">
        <f t="shared" si="0"/>
        <v/>
      </c>
    </row>
    <row r="21" spans="5:32">
      <c r="E21" t="str">
        <f>IF(專業英日文校內賽報名表!B21="","",NOT(OR(LENB(專業英日文校內賽報名表!E21)&lt;&gt;6,NOT(ISERROR(TEXT(RIGHT(專業英日文校內賽報名表!E21,6),"0")+1)),ISERROR(TEXT(RIGHT(專業英日文校內賽報名表!E21,5),"0")+1))))</f>
        <v/>
      </c>
      <c r="F21" t="str">
        <f>IF(專業英日文校內賽報名表!B21="","",NOT(ISERROR(MATCH(專業英日文校內賽報名表!F21,allSchoolList,0))))</f>
        <v/>
      </c>
      <c r="G21" t="str">
        <f ca="1">IF(專業英日文校內賽報名表!B21="","",NOT(ISERROR(HLOOKUP(專業英日文校內賽報名表!G21,OFFSET(校系設定!$A$1,MATCH(專業英日文校內賽報名表!F21,校系設定!$A:$A,0)-1,0,1,COUNTA(OFFSET(校系設定!$1:$1,MATCH(專業英日文校內賽報名表!F21,校系設定!$A:$A,0)-1,0))),1,0))))</f>
        <v/>
      </c>
      <c r="J21" s="43" t="str">
        <f>IF(專業英日文校內賽報名表!C21="","",NOT(OR(LEN(專業英日文校內賽報名表!J21)&lt;&gt;7,ISERROR(DATEVALUE(專業英日文校內賽報名表!J21&amp;"/1")+FIND("/",專業英日文校內賽報名表!J21)))))</f>
        <v/>
      </c>
      <c r="M21" t="str">
        <f>IF(專業英日文校內賽報名表!B21="","",VLOOKUP(專業英日文校內賽報名表!M21,各項報名參數對照!A:B,2,0))</f>
        <v/>
      </c>
      <c r="N21" t="str">
        <f>IF(專業英日文校內賽報名表!B21="","",NOT(ISERROR(VLOOKUP(M21&amp;O21&amp;P21,各項報名參數對照!L:L,1,0))))</f>
        <v/>
      </c>
      <c r="O21" t="str">
        <f>IF(專業英日文校內賽報名表!B21="","",VLOOKUP(專業英日文校內賽報名表!N21&amp;"("&amp;專業英日文校內賽報名表!O21&amp;")",各項報名參數對照!D:E,2,0))</f>
        <v/>
      </c>
      <c r="P21" t="str">
        <f>IF(專業英日文校內賽報名表!B21="","",VLOOKUP(專業英日文校內賽報名表!P21,各項報名參數對照!G:H,2,0))</f>
        <v/>
      </c>
      <c r="AF21" t="str">
        <f t="shared" si="0"/>
        <v/>
      </c>
    </row>
    <row r="22" spans="5:32">
      <c r="E22" t="str">
        <f>IF(專業英日文校內賽報名表!B22="","",NOT(OR(LENB(專業英日文校內賽報名表!E22)&lt;&gt;6,NOT(ISERROR(TEXT(RIGHT(專業英日文校內賽報名表!E22,6),"0")+1)),ISERROR(TEXT(RIGHT(專業英日文校內賽報名表!E22,5),"0")+1))))</f>
        <v/>
      </c>
      <c r="F22" t="str">
        <f>IF(專業英日文校內賽報名表!B22="","",NOT(ISERROR(MATCH(專業英日文校內賽報名表!F22,allSchoolList,0))))</f>
        <v/>
      </c>
      <c r="G22" t="str">
        <f ca="1">IF(專業英日文校內賽報名表!B22="","",NOT(ISERROR(HLOOKUP(專業英日文校內賽報名表!G22,OFFSET(校系設定!$A$1,MATCH(專業英日文校內賽報名表!F22,校系設定!$A:$A,0)-1,0,1,COUNTA(OFFSET(校系設定!$1:$1,MATCH(專業英日文校內賽報名表!F22,校系設定!$A:$A,0)-1,0))),1,0))))</f>
        <v/>
      </c>
      <c r="J22" s="43" t="str">
        <f>IF(專業英日文校內賽報名表!C22="","",NOT(OR(LEN(專業英日文校內賽報名表!J22)&lt;&gt;7,ISERROR(DATEVALUE(專業英日文校內賽報名表!J22&amp;"/1")+FIND("/",專業英日文校內賽報名表!J22)))))</f>
        <v/>
      </c>
      <c r="M22" t="str">
        <f>IF(專業英日文校內賽報名表!B22="","",VLOOKUP(專業英日文校內賽報名表!M22,各項報名參數對照!A:B,2,0))</f>
        <v/>
      </c>
      <c r="N22" t="str">
        <f>IF(專業英日文校內賽報名表!B22="","",NOT(ISERROR(VLOOKUP(M22&amp;O22&amp;P22,各項報名參數對照!L:L,1,0))))</f>
        <v/>
      </c>
      <c r="O22" t="str">
        <f>IF(專業英日文校內賽報名表!B22="","",VLOOKUP(專業英日文校內賽報名表!N22&amp;"("&amp;專業英日文校內賽報名表!O22&amp;")",各項報名參數對照!D:E,2,0))</f>
        <v/>
      </c>
      <c r="P22" t="str">
        <f>IF(專業英日文校內賽報名表!B22="","",VLOOKUP(專業英日文校內賽報名表!P22,各項報名參數對照!G:H,2,0))</f>
        <v/>
      </c>
      <c r="AF22" t="str">
        <f t="shared" si="0"/>
        <v/>
      </c>
    </row>
    <row r="23" spans="5:32">
      <c r="E23" t="str">
        <f>IF(專業英日文校內賽報名表!B23="","",NOT(OR(LENB(專業英日文校內賽報名表!E23)&lt;&gt;6,NOT(ISERROR(TEXT(RIGHT(專業英日文校內賽報名表!E23,6),"0")+1)),ISERROR(TEXT(RIGHT(專業英日文校內賽報名表!E23,5),"0")+1))))</f>
        <v/>
      </c>
      <c r="F23" t="str">
        <f>IF(專業英日文校內賽報名表!B23="","",NOT(ISERROR(MATCH(專業英日文校內賽報名表!F23,allSchoolList,0))))</f>
        <v/>
      </c>
      <c r="G23" t="str">
        <f ca="1">IF(專業英日文校內賽報名表!B23="","",NOT(ISERROR(HLOOKUP(專業英日文校內賽報名表!G23,OFFSET(校系設定!$A$1,MATCH(專業英日文校內賽報名表!F23,校系設定!$A:$A,0)-1,0,1,COUNTA(OFFSET(校系設定!$1:$1,MATCH(專業英日文校內賽報名表!F23,校系設定!$A:$A,0)-1,0))),1,0))))</f>
        <v/>
      </c>
      <c r="J23" s="43" t="str">
        <f>IF(專業英日文校內賽報名表!C23="","",NOT(OR(LEN(專業英日文校內賽報名表!J23)&lt;&gt;7,ISERROR(DATEVALUE(專業英日文校內賽報名表!J23&amp;"/1")+FIND("/",專業英日文校內賽報名表!J23)))))</f>
        <v/>
      </c>
      <c r="M23" t="str">
        <f>IF(專業英日文校內賽報名表!B23="","",VLOOKUP(專業英日文校內賽報名表!M23,各項報名參數對照!A:B,2,0))</f>
        <v/>
      </c>
      <c r="N23" t="str">
        <f>IF(專業英日文校內賽報名表!B23="","",NOT(ISERROR(VLOOKUP(M23&amp;O23&amp;P23,各項報名參數對照!L:L,1,0))))</f>
        <v/>
      </c>
      <c r="O23" t="str">
        <f>IF(專業英日文校內賽報名表!B23="","",VLOOKUP(專業英日文校內賽報名表!N23&amp;"("&amp;專業英日文校內賽報名表!O23&amp;")",各項報名參數對照!D:E,2,0))</f>
        <v/>
      </c>
      <c r="P23" t="str">
        <f>IF(專業英日文校內賽報名表!B23="","",VLOOKUP(專業英日文校內賽報名表!P23,各項報名參數對照!G:H,2,0))</f>
        <v/>
      </c>
      <c r="AF23" t="str">
        <f t="shared" si="0"/>
        <v/>
      </c>
    </row>
    <row r="24" spans="5:32">
      <c r="E24" t="str">
        <f>IF(專業英日文校內賽報名表!B24="","",NOT(OR(LENB(專業英日文校內賽報名表!E24)&lt;&gt;6,NOT(ISERROR(TEXT(RIGHT(專業英日文校內賽報名表!E24,6),"0")+1)),ISERROR(TEXT(RIGHT(專業英日文校內賽報名表!E24,5),"0")+1))))</f>
        <v/>
      </c>
      <c r="F24" t="str">
        <f>IF(專業英日文校內賽報名表!B24="","",NOT(ISERROR(MATCH(專業英日文校內賽報名表!F24,allSchoolList,0))))</f>
        <v/>
      </c>
      <c r="G24" t="str">
        <f ca="1">IF(專業英日文校內賽報名表!B24="","",NOT(ISERROR(HLOOKUP(專業英日文校內賽報名表!G24,OFFSET(校系設定!$A$1,MATCH(專業英日文校內賽報名表!F24,校系設定!$A:$A,0)-1,0,1,COUNTA(OFFSET(校系設定!$1:$1,MATCH(專業英日文校內賽報名表!F24,校系設定!$A:$A,0)-1,0))),1,0))))</f>
        <v/>
      </c>
      <c r="J24" s="43" t="str">
        <f>IF(專業英日文校內賽報名表!C24="","",NOT(OR(LEN(專業英日文校內賽報名表!J24)&lt;&gt;7,ISERROR(DATEVALUE(專業英日文校內賽報名表!J24&amp;"/1")+FIND("/",專業英日文校內賽報名表!J24)))))</f>
        <v/>
      </c>
      <c r="M24" t="str">
        <f>IF(專業英日文校內賽報名表!B24="","",VLOOKUP(專業英日文校內賽報名表!M24,各項報名參數對照!A:B,2,0))</f>
        <v/>
      </c>
      <c r="N24" t="str">
        <f>IF(專業英日文校內賽報名表!B24="","",NOT(ISERROR(VLOOKUP(M24&amp;O24&amp;P24,各項報名參數對照!L:L,1,0))))</f>
        <v/>
      </c>
      <c r="O24" t="str">
        <f>IF(專業英日文校內賽報名表!B24="","",VLOOKUP(專業英日文校內賽報名表!N24&amp;"("&amp;專業英日文校內賽報名表!O24&amp;")",各項報名參數對照!D:E,2,0))</f>
        <v/>
      </c>
      <c r="P24" t="str">
        <f>IF(專業英日文校內賽報名表!B24="","",VLOOKUP(專業英日文校內賽報名表!P24,各項報名參數對照!G:H,2,0))</f>
        <v/>
      </c>
      <c r="AF24" t="str">
        <f t="shared" si="0"/>
        <v/>
      </c>
    </row>
    <row r="25" spans="5:32">
      <c r="E25" t="str">
        <f>IF(專業英日文校內賽報名表!B25="","",NOT(OR(LENB(專業英日文校內賽報名表!E25)&lt;&gt;6,NOT(ISERROR(TEXT(RIGHT(專業英日文校內賽報名表!E25,6),"0")+1)),ISERROR(TEXT(RIGHT(專業英日文校內賽報名表!E25,5),"0")+1))))</f>
        <v/>
      </c>
      <c r="F25" t="str">
        <f>IF(專業英日文校內賽報名表!B25="","",NOT(ISERROR(MATCH(專業英日文校內賽報名表!F25,allSchoolList,0))))</f>
        <v/>
      </c>
      <c r="G25" t="str">
        <f ca="1">IF(專業英日文校內賽報名表!B25="","",NOT(ISERROR(HLOOKUP(專業英日文校內賽報名表!G25,OFFSET(校系設定!$A$1,MATCH(專業英日文校內賽報名表!F25,校系設定!$A:$A,0)-1,0,1,COUNTA(OFFSET(校系設定!$1:$1,MATCH(專業英日文校內賽報名表!F25,校系設定!$A:$A,0)-1,0))),1,0))))</f>
        <v/>
      </c>
      <c r="J25" s="43" t="str">
        <f>IF(專業英日文校內賽報名表!C25="","",NOT(OR(LEN(專業英日文校內賽報名表!J25)&lt;&gt;7,ISERROR(DATEVALUE(專業英日文校內賽報名表!J25&amp;"/1")+FIND("/",專業英日文校內賽報名表!J25)))))</f>
        <v/>
      </c>
      <c r="M25" t="str">
        <f>IF(專業英日文校內賽報名表!B25="","",VLOOKUP(專業英日文校內賽報名表!M25,各項報名參數對照!A:B,2,0))</f>
        <v/>
      </c>
      <c r="N25" t="str">
        <f>IF(專業英日文校內賽報名表!B25="","",NOT(ISERROR(VLOOKUP(M25&amp;O25&amp;P25,各項報名參數對照!L:L,1,0))))</f>
        <v/>
      </c>
      <c r="O25" t="str">
        <f>IF(專業英日文校內賽報名表!B25="","",VLOOKUP(專業英日文校內賽報名表!N25&amp;"("&amp;專業英日文校內賽報名表!O25&amp;")",各項報名參數對照!D:E,2,0))</f>
        <v/>
      </c>
      <c r="P25" t="str">
        <f>IF(專業英日文校內賽報名表!B25="","",VLOOKUP(專業英日文校內賽報名表!P25,各項報名參數對照!G:H,2,0))</f>
        <v/>
      </c>
      <c r="AF25" t="str">
        <f t="shared" si="0"/>
        <v/>
      </c>
    </row>
    <row r="26" spans="5:32">
      <c r="E26" t="str">
        <f>IF(專業英日文校內賽報名表!B26="","",NOT(OR(LENB(專業英日文校內賽報名表!E26)&lt;&gt;6,NOT(ISERROR(TEXT(RIGHT(專業英日文校內賽報名表!E26,6),"0")+1)),ISERROR(TEXT(RIGHT(專業英日文校內賽報名表!E26,5),"0")+1))))</f>
        <v/>
      </c>
      <c r="F26" t="str">
        <f>IF(專業英日文校內賽報名表!B26="","",NOT(ISERROR(MATCH(專業英日文校內賽報名表!F26,allSchoolList,0))))</f>
        <v/>
      </c>
      <c r="G26" t="str">
        <f ca="1">IF(專業英日文校內賽報名表!B26="","",NOT(ISERROR(HLOOKUP(專業英日文校內賽報名表!G26,OFFSET(校系設定!$A$1,MATCH(專業英日文校內賽報名表!F26,校系設定!$A:$A,0)-1,0,1,COUNTA(OFFSET(校系設定!$1:$1,MATCH(專業英日文校內賽報名表!F26,校系設定!$A:$A,0)-1,0))),1,0))))</f>
        <v/>
      </c>
      <c r="J26" s="43" t="str">
        <f>IF(專業英日文校內賽報名表!C26="","",NOT(OR(LEN(專業英日文校內賽報名表!J26)&lt;&gt;7,ISERROR(DATEVALUE(專業英日文校內賽報名表!J26&amp;"/1")+FIND("/",專業英日文校內賽報名表!J26)))))</f>
        <v/>
      </c>
      <c r="M26" t="str">
        <f>IF(專業英日文校內賽報名表!B26="","",VLOOKUP(專業英日文校內賽報名表!M26,各項報名參數對照!A:B,2,0))</f>
        <v/>
      </c>
      <c r="N26" t="str">
        <f>IF(專業英日文校內賽報名表!B26="","",NOT(ISERROR(VLOOKUP(M26&amp;O26&amp;P26,各項報名參數對照!L:L,1,0))))</f>
        <v/>
      </c>
      <c r="O26" t="str">
        <f>IF(專業英日文校內賽報名表!B26="","",VLOOKUP(專業英日文校內賽報名表!N26&amp;"("&amp;專業英日文校內賽報名表!O26&amp;")",各項報名參數對照!D:E,2,0))</f>
        <v/>
      </c>
      <c r="P26" t="str">
        <f>IF(專業英日文校內賽報名表!B26="","",VLOOKUP(專業英日文校內賽報名表!P26,各項報名參數對照!G:H,2,0))</f>
        <v/>
      </c>
      <c r="AF26" t="str">
        <f t="shared" si="0"/>
        <v/>
      </c>
    </row>
    <row r="27" spans="5:32">
      <c r="E27" t="str">
        <f>IF(專業英日文校內賽報名表!B27="","",NOT(OR(LENB(專業英日文校內賽報名表!E27)&lt;&gt;6,NOT(ISERROR(TEXT(RIGHT(專業英日文校內賽報名表!E27,6),"0")+1)),ISERROR(TEXT(RIGHT(專業英日文校內賽報名表!E27,5),"0")+1))))</f>
        <v/>
      </c>
      <c r="F27" t="str">
        <f>IF(專業英日文校內賽報名表!B27="","",NOT(ISERROR(MATCH(專業英日文校內賽報名表!F27,allSchoolList,0))))</f>
        <v/>
      </c>
      <c r="G27" t="str">
        <f ca="1">IF(專業英日文校內賽報名表!B27="","",NOT(ISERROR(HLOOKUP(專業英日文校內賽報名表!G27,OFFSET(校系設定!$A$1,MATCH(專業英日文校內賽報名表!F27,校系設定!$A:$A,0)-1,0,1,COUNTA(OFFSET(校系設定!$1:$1,MATCH(專業英日文校內賽報名表!F27,校系設定!$A:$A,0)-1,0))),1,0))))</f>
        <v/>
      </c>
      <c r="J27" s="43" t="str">
        <f>IF(專業英日文校內賽報名表!C27="","",NOT(OR(LEN(專業英日文校內賽報名表!J27)&lt;&gt;7,ISERROR(DATEVALUE(專業英日文校內賽報名表!J27&amp;"/1")+FIND("/",專業英日文校內賽報名表!J27)))))</f>
        <v/>
      </c>
      <c r="M27" t="str">
        <f>IF(專業英日文校內賽報名表!B27="","",VLOOKUP(專業英日文校內賽報名表!M27,各項報名參數對照!A:B,2,0))</f>
        <v/>
      </c>
      <c r="N27" t="str">
        <f>IF(專業英日文校內賽報名表!B27="","",NOT(ISERROR(VLOOKUP(M27&amp;O27&amp;P27,各項報名參數對照!L:L,1,0))))</f>
        <v/>
      </c>
      <c r="O27" t="str">
        <f>IF(專業英日文校內賽報名表!B27="","",VLOOKUP(專業英日文校內賽報名表!N27&amp;"("&amp;專業英日文校內賽報名表!O27&amp;")",各項報名參數對照!D:E,2,0))</f>
        <v/>
      </c>
      <c r="P27" t="str">
        <f>IF(專業英日文校內賽報名表!B27="","",VLOOKUP(專業英日文校內賽報名表!P27,各項報名參數對照!G:H,2,0))</f>
        <v/>
      </c>
      <c r="AF27" t="str">
        <f t="shared" si="0"/>
        <v/>
      </c>
    </row>
    <row r="28" spans="5:32">
      <c r="E28" t="str">
        <f>IF(專業英日文校內賽報名表!B28="","",NOT(OR(LENB(專業英日文校內賽報名表!E28)&lt;&gt;6,NOT(ISERROR(TEXT(RIGHT(專業英日文校內賽報名表!E28,6),"0")+1)),ISERROR(TEXT(RIGHT(專業英日文校內賽報名表!E28,5),"0")+1))))</f>
        <v/>
      </c>
      <c r="F28" t="str">
        <f>IF(專業英日文校內賽報名表!B28="","",NOT(ISERROR(MATCH(專業英日文校內賽報名表!F28,allSchoolList,0))))</f>
        <v/>
      </c>
      <c r="G28" t="str">
        <f ca="1">IF(專業英日文校內賽報名表!B28="","",NOT(ISERROR(HLOOKUP(專業英日文校內賽報名表!G28,OFFSET(校系設定!$A$1,MATCH(專業英日文校內賽報名表!F28,校系設定!$A:$A,0)-1,0,1,COUNTA(OFFSET(校系設定!$1:$1,MATCH(專業英日文校內賽報名表!F28,校系設定!$A:$A,0)-1,0))),1,0))))</f>
        <v/>
      </c>
      <c r="J28" s="43" t="str">
        <f>IF(專業英日文校內賽報名表!C28="","",NOT(OR(LEN(專業英日文校內賽報名表!J28)&lt;&gt;7,ISERROR(DATEVALUE(專業英日文校內賽報名表!J28&amp;"/1")+FIND("/",專業英日文校內賽報名表!J28)))))</f>
        <v/>
      </c>
      <c r="M28" t="str">
        <f>IF(專業英日文校內賽報名表!B28="","",VLOOKUP(專業英日文校內賽報名表!M28,各項報名參數對照!A:B,2,0))</f>
        <v/>
      </c>
      <c r="N28" t="str">
        <f>IF(專業英日文校內賽報名表!B28="","",NOT(ISERROR(VLOOKUP(M28&amp;O28&amp;P28,各項報名參數對照!L:L,1,0))))</f>
        <v/>
      </c>
      <c r="O28" t="str">
        <f>IF(專業英日文校內賽報名表!B28="","",VLOOKUP(專業英日文校內賽報名表!N28&amp;"("&amp;專業英日文校內賽報名表!O28&amp;")",各項報名參數對照!D:E,2,0))</f>
        <v/>
      </c>
      <c r="P28" t="str">
        <f>IF(專業英日文校內賽報名表!B28="","",VLOOKUP(專業英日文校內賽報名表!P28,各項報名參數對照!G:H,2,0))</f>
        <v/>
      </c>
      <c r="AF28" t="str">
        <f t="shared" si="0"/>
        <v/>
      </c>
    </row>
    <row r="29" spans="5:32">
      <c r="E29" t="str">
        <f>IF(專業英日文校內賽報名表!B29="","",NOT(OR(LENB(專業英日文校內賽報名表!E29)&lt;&gt;6,NOT(ISERROR(TEXT(RIGHT(專業英日文校內賽報名表!E29,6),"0")+1)),ISERROR(TEXT(RIGHT(專業英日文校內賽報名表!E29,5),"0")+1))))</f>
        <v/>
      </c>
      <c r="F29" t="str">
        <f>IF(專業英日文校內賽報名表!B29="","",NOT(ISERROR(MATCH(專業英日文校內賽報名表!F29,allSchoolList,0))))</f>
        <v/>
      </c>
      <c r="G29" t="str">
        <f ca="1">IF(專業英日文校內賽報名表!B29="","",NOT(ISERROR(HLOOKUP(專業英日文校內賽報名表!G29,OFFSET(校系設定!$A$1,MATCH(專業英日文校內賽報名表!F29,校系設定!$A:$A,0)-1,0,1,COUNTA(OFFSET(校系設定!$1:$1,MATCH(專業英日文校內賽報名表!F29,校系設定!$A:$A,0)-1,0))),1,0))))</f>
        <v/>
      </c>
      <c r="J29" s="43" t="str">
        <f>IF(專業英日文校內賽報名表!C29="","",NOT(OR(LEN(專業英日文校內賽報名表!J29)&lt;&gt;7,ISERROR(DATEVALUE(專業英日文校內賽報名表!J29&amp;"/1")+FIND("/",專業英日文校內賽報名表!J29)))))</f>
        <v/>
      </c>
      <c r="M29" t="str">
        <f>IF(專業英日文校內賽報名表!B29="","",VLOOKUP(專業英日文校內賽報名表!M29,各項報名參數對照!A:B,2,0))</f>
        <v/>
      </c>
      <c r="N29" t="str">
        <f>IF(專業英日文校內賽報名表!B29="","",NOT(ISERROR(VLOOKUP(M29&amp;O29&amp;P29,各項報名參數對照!L:L,1,0))))</f>
        <v/>
      </c>
      <c r="O29" t="str">
        <f>IF(專業英日文校內賽報名表!B29="","",VLOOKUP(專業英日文校內賽報名表!N29&amp;"("&amp;專業英日文校內賽報名表!O29&amp;")",各項報名參數對照!D:E,2,0))</f>
        <v/>
      </c>
      <c r="P29" t="str">
        <f>IF(專業英日文校內賽報名表!B29="","",VLOOKUP(專業英日文校內賽報名表!P29,各項報名參數對照!G:H,2,0))</f>
        <v/>
      </c>
      <c r="AF29" t="str">
        <f t="shared" si="0"/>
        <v/>
      </c>
    </row>
    <row r="30" spans="5:32">
      <c r="E30" t="str">
        <f>IF(專業英日文校內賽報名表!B30="","",NOT(OR(LENB(專業英日文校內賽報名表!E30)&lt;&gt;6,NOT(ISERROR(TEXT(RIGHT(專業英日文校內賽報名表!E30,6),"0")+1)),ISERROR(TEXT(RIGHT(專業英日文校內賽報名表!E30,5),"0")+1))))</f>
        <v/>
      </c>
      <c r="F30" t="str">
        <f>IF(專業英日文校內賽報名表!B30="","",NOT(ISERROR(MATCH(專業英日文校內賽報名表!F30,allSchoolList,0))))</f>
        <v/>
      </c>
      <c r="G30" t="str">
        <f ca="1">IF(專業英日文校內賽報名表!B30="","",NOT(ISERROR(HLOOKUP(專業英日文校內賽報名表!G30,OFFSET(校系設定!$A$1,MATCH(專業英日文校內賽報名表!F30,校系設定!$A:$A,0)-1,0,1,COUNTA(OFFSET(校系設定!$1:$1,MATCH(專業英日文校內賽報名表!F30,校系設定!$A:$A,0)-1,0))),1,0))))</f>
        <v/>
      </c>
      <c r="J30" s="43" t="str">
        <f>IF(專業英日文校內賽報名表!C30="","",NOT(OR(LEN(專業英日文校內賽報名表!J30)&lt;&gt;7,ISERROR(DATEVALUE(專業英日文校內賽報名表!J30&amp;"/1")+FIND("/",專業英日文校內賽報名表!J30)))))</f>
        <v/>
      </c>
      <c r="M30" t="str">
        <f>IF(專業英日文校內賽報名表!B30="","",VLOOKUP(專業英日文校內賽報名表!M30,各項報名參數對照!A:B,2,0))</f>
        <v/>
      </c>
      <c r="N30" t="str">
        <f>IF(專業英日文校內賽報名表!B30="","",NOT(ISERROR(VLOOKUP(M30&amp;O30&amp;P30,各項報名參數對照!L:L,1,0))))</f>
        <v/>
      </c>
      <c r="O30" t="str">
        <f>IF(專業英日文校內賽報名表!B30="","",VLOOKUP(專業英日文校內賽報名表!N30&amp;"("&amp;專業英日文校內賽報名表!O30&amp;")",各項報名參數對照!D:E,2,0))</f>
        <v/>
      </c>
      <c r="P30" t="str">
        <f>IF(專業英日文校內賽報名表!B30="","",VLOOKUP(專業英日文校內賽報名表!P30,各項報名參數對照!G:H,2,0))</f>
        <v/>
      </c>
      <c r="AF30" t="str">
        <f t="shared" si="0"/>
        <v/>
      </c>
    </row>
    <row r="31" spans="5:32">
      <c r="E31" t="str">
        <f>IF(專業英日文校內賽報名表!B31="","",NOT(OR(LENB(專業英日文校內賽報名表!E31)&lt;&gt;6,NOT(ISERROR(TEXT(RIGHT(專業英日文校內賽報名表!E31,6),"0")+1)),ISERROR(TEXT(RIGHT(專業英日文校內賽報名表!E31,5),"0")+1))))</f>
        <v/>
      </c>
      <c r="F31" t="str">
        <f>IF(專業英日文校內賽報名表!B31="","",NOT(ISERROR(MATCH(專業英日文校內賽報名表!F31,allSchoolList,0))))</f>
        <v/>
      </c>
      <c r="G31" t="str">
        <f ca="1">IF(專業英日文校內賽報名表!B31="","",NOT(ISERROR(HLOOKUP(專業英日文校內賽報名表!G31,OFFSET(校系設定!$A$1,MATCH(專業英日文校內賽報名表!F31,校系設定!$A:$A,0)-1,0,1,COUNTA(OFFSET(校系設定!$1:$1,MATCH(專業英日文校內賽報名表!F31,校系設定!$A:$A,0)-1,0))),1,0))))</f>
        <v/>
      </c>
      <c r="J31" s="43" t="str">
        <f>IF(專業英日文校內賽報名表!C31="","",NOT(OR(LEN(專業英日文校內賽報名表!J31)&lt;&gt;7,ISERROR(DATEVALUE(專業英日文校內賽報名表!J31&amp;"/1")+FIND("/",專業英日文校內賽報名表!J31)))))</f>
        <v/>
      </c>
      <c r="M31" t="str">
        <f>IF(專業英日文校內賽報名表!B31="","",VLOOKUP(專業英日文校內賽報名表!M31,各項報名參數對照!A:B,2,0))</f>
        <v/>
      </c>
      <c r="N31" t="str">
        <f>IF(專業英日文校內賽報名表!B31="","",NOT(ISERROR(VLOOKUP(M31&amp;O31&amp;P31,各項報名參數對照!L:L,1,0))))</f>
        <v/>
      </c>
      <c r="O31" t="str">
        <f>IF(專業英日文校內賽報名表!B31="","",VLOOKUP(專業英日文校內賽報名表!N31&amp;"("&amp;專業英日文校內賽報名表!O31&amp;")",各項報名參數對照!D:E,2,0))</f>
        <v/>
      </c>
      <c r="P31" t="str">
        <f>IF(專業英日文校內賽報名表!B31="","",VLOOKUP(專業英日文校內賽報名表!P31,各項報名參數對照!G:H,2,0))</f>
        <v/>
      </c>
      <c r="AF31" t="str">
        <f t="shared" si="0"/>
        <v/>
      </c>
    </row>
    <row r="32" spans="5:32">
      <c r="E32" t="str">
        <f>IF(專業英日文校內賽報名表!B32="","",NOT(OR(LENB(專業英日文校內賽報名表!E32)&lt;&gt;6,NOT(ISERROR(TEXT(RIGHT(專業英日文校內賽報名表!E32,6),"0")+1)),ISERROR(TEXT(RIGHT(專業英日文校內賽報名表!E32,5),"0")+1))))</f>
        <v/>
      </c>
      <c r="F32" t="str">
        <f>IF(專業英日文校內賽報名表!B32="","",NOT(ISERROR(MATCH(專業英日文校內賽報名表!F32,allSchoolList,0))))</f>
        <v/>
      </c>
      <c r="G32" t="str">
        <f ca="1">IF(專業英日文校內賽報名表!B32="","",NOT(ISERROR(HLOOKUP(專業英日文校內賽報名表!G32,OFFSET(校系設定!$A$1,MATCH(專業英日文校內賽報名表!F32,校系設定!$A:$A,0)-1,0,1,COUNTA(OFFSET(校系設定!$1:$1,MATCH(專業英日文校內賽報名表!F32,校系設定!$A:$A,0)-1,0))),1,0))))</f>
        <v/>
      </c>
      <c r="J32" s="43" t="str">
        <f>IF(專業英日文校內賽報名表!C32="","",NOT(OR(LEN(專業英日文校內賽報名表!J32)&lt;&gt;7,ISERROR(DATEVALUE(專業英日文校內賽報名表!J32&amp;"/1")+FIND("/",專業英日文校內賽報名表!J32)))))</f>
        <v/>
      </c>
      <c r="M32" t="str">
        <f>IF(專業英日文校內賽報名表!B32="","",VLOOKUP(專業英日文校內賽報名表!M32,各項報名參數對照!A:B,2,0))</f>
        <v/>
      </c>
      <c r="N32" t="str">
        <f>IF(專業英日文校內賽報名表!B32="","",NOT(ISERROR(VLOOKUP(M32&amp;O32&amp;P32,各項報名參數對照!L:L,1,0))))</f>
        <v/>
      </c>
      <c r="O32" t="str">
        <f>IF(專業英日文校內賽報名表!B32="","",VLOOKUP(專業英日文校內賽報名表!N32&amp;"("&amp;專業英日文校內賽報名表!O32&amp;")",各項報名參數對照!D:E,2,0))</f>
        <v/>
      </c>
      <c r="P32" t="str">
        <f>IF(專業英日文校內賽報名表!B32="","",VLOOKUP(專業英日文校內賽報名表!P32,各項報名參數對照!G:H,2,0))</f>
        <v/>
      </c>
      <c r="AF32" t="str">
        <f t="shared" si="0"/>
        <v/>
      </c>
    </row>
    <row r="33" spans="5:32">
      <c r="E33" t="str">
        <f>IF(專業英日文校內賽報名表!B33="","",NOT(OR(LENB(專業英日文校內賽報名表!E33)&lt;&gt;6,NOT(ISERROR(TEXT(RIGHT(專業英日文校內賽報名表!E33,6),"0")+1)),ISERROR(TEXT(RIGHT(專業英日文校內賽報名表!E33,5),"0")+1))))</f>
        <v/>
      </c>
      <c r="F33" t="str">
        <f>IF(專業英日文校內賽報名表!B33="","",NOT(ISERROR(MATCH(專業英日文校內賽報名表!F33,allSchoolList,0))))</f>
        <v/>
      </c>
      <c r="G33" t="str">
        <f ca="1">IF(專業英日文校內賽報名表!B33="","",NOT(ISERROR(HLOOKUP(專業英日文校內賽報名表!G33,OFFSET(校系設定!$A$1,MATCH(專業英日文校內賽報名表!F33,校系設定!$A:$A,0)-1,0,1,COUNTA(OFFSET(校系設定!$1:$1,MATCH(專業英日文校內賽報名表!F33,校系設定!$A:$A,0)-1,0))),1,0))))</f>
        <v/>
      </c>
      <c r="J33" s="43" t="str">
        <f>IF(專業英日文校內賽報名表!C33="","",NOT(OR(LEN(專業英日文校內賽報名表!J33)&lt;&gt;7,ISERROR(DATEVALUE(專業英日文校內賽報名表!J33&amp;"/1")+FIND("/",專業英日文校內賽報名表!J33)))))</f>
        <v/>
      </c>
      <c r="M33" t="str">
        <f>IF(專業英日文校內賽報名表!B33="","",VLOOKUP(專業英日文校內賽報名表!M33,各項報名參數對照!A:B,2,0))</f>
        <v/>
      </c>
      <c r="N33" t="str">
        <f>IF(專業英日文校內賽報名表!B33="","",NOT(ISERROR(VLOOKUP(M33&amp;O33&amp;P33,各項報名參數對照!L:L,1,0))))</f>
        <v/>
      </c>
      <c r="O33" t="str">
        <f>IF(專業英日文校內賽報名表!B33="","",VLOOKUP(專業英日文校內賽報名表!N33&amp;"("&amp;專業英日文校內賽報名表!O33&amp;")",各項報名參數對照!D:E,2,0))</f>
        <v/>
      </c>
      <c r="P33" t="str">
        <f>IF(專業英日文校內賽報名表!B33="","",VLOOKUP(專業英日文校內賽報名表!P33,各項報名參數對照!G:H,2,0))</f>
        <v/>
      </c>
      <c r="AF33" t="str">
        <f t="shared" si="0"/>
        <v/>
      </c>
    </row>
    <row r="34" spans="5:32">
      <c r="E34" t="str">
        <f>IF(專業英日文校內賽報名表!B34="","",NOT(OR(LENB(專業英日文校內賽報名表!E34)&lt;&gt;6,NOT(ISERROR(TEXT(RIGHT(專業英日文校內賽報名表!E34,6),"0")+1)),ISERROR(TEXT(RIGHT(專業英日文校內賽報名表!E34,5),"0")+1))))</f>
        <v/>
      </c>
      <c r="F34" t="str">
        <f>IF(專業英日文校內賽報名表!B34="","",NOT(ISERROR(MATCH(專業英日文校內賽報名表!F34,allSchoolList,0))))</f>
        <v/>
      </c>
      <c r="G34" t="str">
        <f ca="1">IF(專業英日文校內賽報名表!B34="","",NOT(ISERROR(HLOOKUP(專業英日文校內賽報名表!G34,OFFSET(校系設定!$A$1,MATCH(專業英日文校內賽報名表!F34,校系設定!$A:$A,0)-1,0,1,COUNTA(OFFSET(校系設定!$1:$1,MATCH(專業英日文校內賽報名表!F34,校系設定!$A:$A,0)-1,0))),1,0))))</f>
        <v/>
      </c>
      <c r="J34" s="43" t="str">
        <f>IF(專業英日文校內賽報名表!C34="","",NOT(OR(LEN(專業英日文校內賽報名表!J34)&lt;&gt;7,ISERROR(DATEVALUE(專業英日文校內賽報名表!J34&amp;"/1")+FIND("/",專業英日文校內賽報名表!J34)))))</f>
        <v/>
      </c>
      <c r="M34" t="str">
        <f>IF(專業英日文校內賽報名表!B34="","",VLOOKUP(專業英日文校內賽報名表!M34,各項報名參數對照!A:B,2,0))</f>
        <v/>
      </c>
      <c r="N34" t="str">
        <f>IF(專業英日文校內賽報名表!B34="","",NOT(ISERROR(VLOOKUP(M34&amp;O34&amp;P34,各項報名參數對照!L:L,1,0))))</f>
        <v/>
      </c>
      <c r="O34" t="str">
        <f>IF(專業英日文校內賽報名表!B34="","",VLOOKUP(專業英日文校內賽報名表!N34&amp;"("&amp;專業英日文校內賽報名表!O34&amp;")",各項報名參數對照!D:E,2,0))</f>
        <v/>
      </c>
      <c r="P34" t="str">
        <f>IF(專業英日文校內賽報名表!B34="","",VLOOKUP(專業英日文校內賽報名表!P34,各項報名參數對照!G:H,2,0))</f>
        <v/>
      </c>
      <c r="AF34" t="str">
        <f t="shared" si="0"/>
        <v/>
      </c>
    </row>
    <row r="35" spans="5:32">
      <c r="E35" t="str">
        <f>IF(專業英日文校內賽報名表!B35="","",NOT(OR(LENB(專業英日文校內賽報名表!E35)&lt;&gt;6,NOT(ISERROR(TEXT(RIGHT(專業英日文校內賽報名表!E35,6),"0")+1)),ISERROR(TEXT(RIGHT(專業英日文校內賽報名表!E35,5),"0")+1))))</f>
        <v/>
      </c>
      <c r="F35" t="str">
        <f>IF(專業英日文校內賽報名表!B35="","",NOT(ISERROR(MATCH(專業英日文校內賽報名表!F35,allSchoolList,0))))</f>
        <v/>
      </c>
      <c r="G35" t="str">
        <f ca="1">IF(專業英日文校內賽報名表!B35="","",NOT(ISERROR(HLOOKUP(專業英日文校內賽報名表!G35,OFFSET(校系設定!$A$1,MATCH(專業英日文校內賽報名表!F35,校系設定!$A:$A,0)-1,0,1,COUNTA(OFFSET(校系設定!$1:$1,MATCH(專業英日文校內賽報名表!F35,校系設定!$A:$A,0)-1,0))),1,0))))</f>
        <v/>
      </c>
      <c r="J35" s="43" t="str">
        <f>IF(專業英日文校內賽報名表!C35="","",NOT(OR(LEN(專業英日文校內賽報名表!J35)&lt;&gt;7,ISERROR(DATEVALUE(專業英日文校內賽報名表!J35&amp;"/1")+FIND("/",專業英日文校內賽報名表!J35)))))</f>
        <v/>
      </c>
      <c r="M35" t="str">
        <f>IF(專業英日文校內賽報名表!B35="","",VLOOKUP(專業英日文校內賽報名表!M35,各項報名參數對照!A:B,2,0))</f>
        <v/>
      </c>
      <c r="N35" t="str">
        <f>IF(專業英日文校內賽報名表!B35="","",NOT(ISERROR(VLOOKUP(M35&amp;O35&amp;P35,各項報名參數對照!L:L,1,0))))</f>
        <v/>
      </c>
      <c r="O35" t="str">
        <f>IF(專業英日文校內賽報名表!B35="","",VLOOKUP(專業英日文校內賽報名表!N35&amp;"("&amp;專業英日文校內賽報名表!O35&amp;")",各項報名參數對照!D:E,2,0))</f>
        <v/>
      </c>
      <c r="P35" t="str">
        <f>IF(專業英日文校內賽報名表!B35="","",VLOOKUP(專業英日文校內賽報名表!P35,各項報名參數對照!G:H,2,0))</f>
        <v/>
      </c>
      <c r="AF35" t="str">
        <f t="shared" si="0"/>
        <v/>
      </c>
    </row>
    <row r="36" spans="5:32">
      <c r="E36" t="str">
        <f>IF(專業英日文校內賽報名表!B36="","",NOT(OR(LENB(專業英日文校內賽報名表!E36)&lt;&gt;6,NOT(ISERROR(TEXT(RIGHT(專業英日文校內賽報名表!E36,6),"0")+1)),ISERROR(TEXT(RIGHT(專業英日文校內賽報名表!E36,5),"0")+1))))</f>
        <v/>
      </c>
      <c r="F36" t="str">
        <f>IF(專業英日文校內賽報名表!B36="","",NOT(ISERROR(MATCH(專業英日文校內賽報名表!F36,allSchoolList,0))))</f>
        <v/>
      </c>
      <c r="G36" t="str">
        <f ca="1">IF(專業英日文校內賽報名表!B36="","",NOT(ISERROR(HLOOKUP(專業英日文校內賽報名表!G36,OFFSET(校系設定!$A$1,MATCH(專業英日文校內賽報名表!F36,校系設定!$A:$A,0)-1,0,1,COUNTA(OFFSET(校系設定!$1:$1,MATCH(專業英日文校內賽報名表!F36,校系設定!$A:$A,0)-1,0))),1,0))))</f>
        <v/>
      </c>
      <c r="J36" s="43" t="str">
        <f>IF(專業英日文校內賽報名表!C36="","",NOT(OR(LEN(專業英日文校內賽報名表!J36)&lt;&gt;7,ISERROR(DATEVALUE(專業英日文校內賽報名表!J36&amp;"/1")+FIND("/",專業英日文校內賽報名表!J36)))))</f>
        <v/>
      </c>
      <c r="M36" t="str">
        <f>IF(專業英日文校內賽報名表!B36="","",VLOOKUP(專業英日文校內賽報名表!M36,各項報名參數對照!A:B,2,0))</f>
        <v/>
      </c>
      <c r="N36" t="str">
        <f>IF(專業英日文校內賽報名表!B36="","",NOT(ISERROR(VLOOKUP(M36&amp;O36&amp;P36,各項報名參數對照!L:L,1,0))))</f>
        <v/>
      </c>
      <c r="O36" t="str">
        <f>IF(專業英日文校內賽報名表!B36="","",VLOOKUP(專業英日文校內賽報名表!N36&amp;"("&amp;專業英日文校內賽報名表!O36&amp;")",各項報名參數對照!D:E,2,0))</f>
        <v/>
      </c>
      <c r="P36" t="str">
        <f>IF(專業英日文校內賽報名表!B36="","",VLOOKUP(專業英日文校內賽報名表!P36,各項報名參數對照!G:H,2,0))</f>
        <v/>
      </c>
      <c r="AF36" t="str">
        <f t="shared" si="0"/>
        <v/>
      </c>
    </row>
    <row r="37" spans="5:32">
      <c r="E37" t="str">
        <f>IF(專業英日文校內賽報名表!B37="","",NOT(OR(LENB(專業英日文校內賽報名表!E37)&lt;&gt;6,NOT(ISERROR(TEXT(RIGHT(專業英日文校內賽報名表!E37,6),"0")+1)),ISERROR(TEXT(RIGHT(專業英日文校內賽報名表!E37,5),"0")+1))))</f>
        <v/>
      </c>
      <c r="F37" t="str">
        <f>IF(專業英日文校內賽報名表!B37="","",NOT(ISERROR(MATCH(專業英日文校內賽報名表!F37,allSchoolList,0))))</f>
        <v/>
      </c>
      <c r="G37" t="str">
        <f ca="1">IF(專業英日文校內賽報名表!B37="","",NOT(ISERROR(HLOOKUP(專業英日文校內賽報名表!G37,OFFSET(校系設定!$A$1,MATCH(專業英日文校內賽報名表!F37,校系設定!$A:$A,0)-1,0,1,COUNTA(OFFSET(校系設定!$1:$1,MATCH(專業英日文校內賽報名表!F37,校系設定!$A:$A,0)-1,0))),1,0))))</f>
        <v/>
      </c>
      <c r="J37" s="43" t="str">
        <f>IF(專業英日文校內賽報名表!C37="","",NOT(OR(LEN(專業英日文校內賽報名表!J37)&lt;&gt;7,ISERROR(DATEVALUE(專業英日文校內賽報名表!J37&amp;"/1")+FIND("/",專業英日文校內賽報名表!J37)))))</f>
        <v/>
      </c>
      <c r="M37" t="str">
        <f>IF(專業英日文校內賽報名表!B37="","",VLOOKUP(專業英日文校內賽報名表!M37,各項報名參數對照!A:B,2,0))</f>
        <v/>
      </c>
      <c r="N37" t="str">
        <f>IF(專業英日文校內賽報名表!B37="","",NOT(ISERROR(VLOOKUP(M37&amp;O37&amp;P37,各項報名參數對照!L:L,1,0))))</f>
        <v/>
      </c>
      <c r="O37" t="str">
        <f>IF(專業英日文校內賽報名表!B37="","",VLOOKUP(專業英日文校內賽報名表!N37&amp;"("&amp;專業英日文校內賽報名表!O37&amp;")",各項報名參數對照!D:E,2,0))</f>
        <v/>
      </c>
      <c r="P37" t="str">
        <f>IF(專業英日文校內賽報名表!B37="","",VLOOKUP(專業英日文校內賽報名表!P37,各項報名參數對照!G:H,2,0))</f>
        <v/>
      </c>
      <c r="AF37" t="str">
        <f t="shared" si="0"/>
        <v/>
      </c>
    </row>
    <row r="38" spans="5:32">
      <c r="E38" t="str">
        <f>IF(專業英日文校內賽報名表!B38="","",NOT(OR(LENB(專業英日文校內賽報名表!E38)&lt;&gt;6,NOT(ISERROR(TEXT(RIGHT(專業英日文校內賽報名表!E38,6),"0")+1)),ISERROR(TEXT(RIGHT(專業英日文校內賽報名表!E38,5),"0")+1))))</f>
        <v/>
      </c>
      <c r="F38" t="str">
        <f>IF(專業英日文校內賽報名表!B38="","",NOT(ISERROR(MATCH(專業英日文校內賽報名表!F38,allSchoolList,0))))</f>
        <v/>
      </c>
      <c r="G38" t="str">
        <f ca="1">IF(專業英日文校內賽報名表!B38="","",NOT(ISERROR(HLOOKUP(專業英日文校內賽報名表!G38,OFFSET(校系設定!$A$1,MATCH(專業英日文校內賽報名表!F38,校系設定!$A:$A,0)-1,0,1,COUNTA(OFFSET(校系設定!$1:$1,MATCH(專業英日文校內賽報名表!F38,校系設定!$A:$A,0)-1,0))),1,0))))</f>
        <v/>
      </c>
      <c r="J38" s="43" t="str">
        <f>IF(專業英日文校內賽報名表!C38="","",NOT(OR(LEN(專業英日文校內賽報名表!J38)&lt;&gt;7,ISERROR(DATEVALUE(專業英日文校內賽報名表!J38&amp;"/1")+FIND("/",專業英日文校內賽報名表!J38)))))</f>
        <v/>
      </c>
      <c r="M38" t="str">
        <f>IF(專業英日文校內賽報名表!B38="","",VLOOKUP(專業英日文校內賽報名表!M38,各項報名參數對照!A:B,2,0))</f>
        <v/>
      </c>
      <c r="N38" t="str">
        <f>IF(專業英日文校內賽報名表!B38="","",NOT(ISERROR(VLOOKUP(M38&amp;O38&amp;P38,各項報名參數對照!L:L,1,0))))</f>
        <v/>
      </c>
      <c r="O38" t="str">
        <f>IF(專業英日文校內賽報名表!B38="","",VLOOKUP(專業英日文校內賽報名表!N38&amp;"("&amp;專業英日文校內賽報名表!O38&amp;")",各項報名參數對照!D:E,2,0))</f>
        <v/>
      </c>
      <c r="P38" t="str">
        <f>IF(專業英日文校內賽報名表!B38="","",VLOOKUP(專業英日文校內賽報名表!P38,各項報名參數對照!G:H,2,0))</f>
        <v/>
      </c>
      <c r="AF38" t="str">
        <f t="shared" si="0"/>
        <v/>
      </c>
    </row>
    <row r="39" spans="5:32">
      <c r="E39" t="str">
        <f>IF(專業英日文校內賽報名表!B39="","",NOT(OR(LENB(專業英日文校內賽報名表!E39)&lt;&gt;6,NOT(ISERROR(TEXT(RIGHT(專業英日文校內賽報名表!E39,6),"0")+1)),ISERROR(TEXT(RIGHT(專業英日文校內賽報名表!E39,5),"0")+1))))</f>
        <v/>
      </c>
      <c r="F39" t="str">
        <f>IF(專業英日文校內賽報名表!B39="","",NOT(ISERROR(MATCH(專業英日文校內賽報名表!F39,allSchoolList,0))))</f>
        <v/>
      </c>
      <c r="G39" t="str">
        <f ca="1">IF(專業英日文校內賽報名表!B39="","",NOT(ISERROR(HLOOKUP(專業英日文校內賽報名表!G39,OFFSET(校系設定!$A$1,MATCH(專業英日文校內賽報名表!F39,校系設定!$A:$A,0)-1,0,1,COUNTA(OFFSET(校系設定!$1:$1,MATCH(專業英日文校內賽報名表!F39,校系設定!$A:$A,0)-1,0))),1,0))))</f>
        <v/>
      </c>
      <c r="J39" s="43" t="str">
        <f>IF(專業英日文校內賽報名表!C39="","",NOT(OR(LEN(專業英日文校內賽報名表!J39)&lt;&gt;7,ISERROR(DATEVALUE(專業英日文校內賽報名表!J39&amp;"/1")+FIND("/",專業英日文校內賽報名表!J39)))))</f>
        <v/>
      </c>
      <c r="M39" t="str">
        <f>IF(專業英日文校內賽報名表!B39="","",VLOOKUP(專業英日文校內賽報名表!M39,各項報名參數對照!A:B,2,0))</f>
        <v/>
      </c>
      <c r="N39" t="str">
        <f>IF(專業英日文校內賽報名表!B39="","",NOT(ISERROR(VLOOKUP(M39&amp;O39&amp;P39,各項報名參數對照!L:L,1,0))))</f>
        <v/>
      </c>
      <c r="O39" t="str">
        <f>IF(專業英日文校內賽報名表!B39="","",VLOOKUP(專業英日文校內賽報名表!N39&amp;"("&amp;專業英日文校內賽報名表!O39&amp;")",各項報名參數對照!D:E,2,0))</f>
        <v/>
      </c>
      <c r="P39" t="str">
        <f>IF(專業英日文校內賽報名表!B39="","",VLOOKUP(專業英日文校內賽報名表!P39,各項報名參數對照!G:H,2,0))</f>
        <v/>
      </c>
      <c r="AF39" t="str">
        <f t="shared" si="0"/>
        <v/>
      </c>
    </row>
    <row r="40" spans="5:32">
      <c r="E40" t="str">
        <f>IF(專業英日文校內賽報名表!B40="","",NOT(OR(LENB(專業英日文校內賽報名表!E40)&lt;&gt;6,NOT(ISERROR(TEXT(RIGHT(專業英日文校內賽報名表!E40,6),"0")+1)),ISERROR(TEXT(RIGHT(專業英日文校內賽報名表!E40,5),"0")+1))))</f>
        <v/>
      </c>
      <c r="F40" t="str">
        <f>IF(專業英日文校內賽報名表!B40="","",NOT(ISERROR(MATCH(專業英日文校內賽報名表!F40,allSchoolList,0))))</f>
        <v/>
      </c>
      <c r="G40" t="str">
        <f ca="1">IF(專業英日文校內賽報名表!B40="","",NOT(ISERROR(HLOOKUP(專業英日文校內賽報名表!G40,OFFSET(校系設定!$A$1,MATCH(專業英日文校內賽報名表!F40,校系設定!$A:$A,0)-1,0,1,COUNTA(OFFSET(校系設定!$1:$1,MATCH(專業英日文校內賽報名表!F40,校系設定!$A:$A,0)-1,0))),1,0))))</f>
        <v/>
      </c>
      <c r="J40" s="43" t="str">
        <f>IF(專業英日文校內賽報名表!C40="","",NOT(OR(LEN(專業英日文校內賽報名表!J40)&lt;&gt;7,ISERROR(DATEVALUE(專業英日文校內賽報名表!J40&amp;"/1")+FIND("/",專業英日文校內賽報名表!J40)))))</f>
        <v/>
      </c>
      <c r="M40" t="str">
        <f>IF(專業英日文校內賽報名表!B40="","",VLOOKUP(專業英日文校內賽報名表!M40,各項報名參數對照!A:B,2,0))</f>
        <v/>
      </c>
      <c r="N40" t="str">
        <f>IF(專業英日文校內賽報名表!B40="","",NOT(ISERROR(VLOOKUP(M40&amp;O40&amp;P40,各項報名參數對照!L:L,1,0))))</f>
        <v/>
      </c>
      <c r="O40" t="str">
        <f>IF(專業英日文校內賽報名表!B40="","",VLOOKUP(專業英日文校內賽報名表!N40&amp;"("&amp;專業英日文校內賽報名表!O40&amp;")",各項報名參數對照!D:E,2,0))</f>
        <v/>
      </c>
      <c r="P40" t="str">
        <f>IF(專業英日文校內賽報名表!B40="","",VLOOKUP(專業英日文校內賽報名表!P40,各項報名參數對照!G:H,2,0))</f>
        <v/>
      </c>
      <c r="AF40" t="str">
        <f t="shared" si="0"/>
        <v/>
      </c>
    </row>
    <row r="41" spans="5:32">
      <c r="E41" t="str">
        <f>IF(專業英日文校內賽報名表!B41="","",NOT(OR(LENB(專業英日文校內賽報名表!E41)&lt;&gt;6,NOT(ISERROR(TEXT(RIGHT(專業英日文校內賽報名表!E41,6),"0")+1)),ISERROR(TEXT(RIGHT(專業英日文校內賽報名表!E41,5),"0")+1))))</f>
        <v/>
      </c>
      <c r="F41" t="str">
        <f>IF(專業英日文校內賽報名表!B41="","",NOT(ISERROR(MATCH(專業英日文校內賽報名表!F41,allSchoolList,0))))</f>
        <v/>
      </c>
      <c r="G41" t="str">
        <f ca="1">IF(專業英日文校內賽報名表!B41="","",NOT(ISERROR(HLOOKUP(專業英日文校內賽報名表!G41,OFFSET(校系設定!$A$1,MATCH(專業英日文校內賽報名表!F41,校系設定!$A:$A,0)-1,0,1,COUNTA(OFFSET(校系設定!$1:$1,MATCH(專業英日文校內賽報名表!F41,校系設定!$A:$A,0)-1,0))),1,0))))</f>
        <v/>
      </c>
      <c r="J41" s="43" t="str">
        <f>IF(專業英日文校內賽報名表!C41="","",NOT(OR(LEN(專業英日文校內賽報名表!J41)&lt;&gt;7,ISERROR(DATEVALUE(專業英日文校內賽報名表!J41&amp;"/1")+FIND("/",專業英日文校內賽報名表!J41)))))</f>
        <v/>
      </c>
      <c r="M41" t="str">
        <f>IF(專業英日文校內賽報名表!B41="","",VLOOKUP(專業英日文校內賽報名表!M41,各項報名參數對照!A:B,2,0))</f>
        <v/>
      </c>
      <c r="N41" t="str">
        <f>IF(專業英日文校內賽報名表!B41="","",NOT(ISERROR(VLOOKUP(M41&amp;O41&amp;P41,各項報名參數對照!L:L,1,0))))</f>
        <v/>
      </c>
      <c r="O41" t="str">
        <f>IF(專業英日文校內賽報名表!B41="","",VLOOKUP(專業英日文校內賽報名表!N41&amp;"("&amp;專業英日文校內賽報名表!O41&amp;")",各項報名參數對照!D:E,2,0))</f>
        <v/>
      </c>
      <c r="P41" t="str">
        <f>IF(專業英日文校內賽報名表!B41="","",VLOOKUP(專業英日文校內賽報名表!P41,各項報名參數對照!G:H,2,0))</f>
        <v/>
      </c>
      <c r="AF41" t="str">
        <f t="shared" si="0"/>
        <v/>
      </c>
    </row>
    <row r="42" spans="5:32">
      <c r="E42" t="str">
        <f>IF(專業英日文校內賽報名表!B42="","",NOT(OR(LENB(專業英日文校內賽報名表!E42)&lt;&gt;6,NOT(ISERROR(TEXT(RIGHT(專業英日文校內賽報名表!E42,6),"0")+1)),ISERROR(TEXT(RIGHT(專業英日文校內賽報名表!E42,5),"0")+1))))</f>
        <v/>
      </c>
      <c r="F42" t="str">
        <f>IF(專業英日文校內賽報名表!B42="","",NOT(ISERROR(MATCH(專業英日文校內賽報名表!F42,allSchoolList,0))))</f>
        <v/>
      </c>
      <c r="G42" t="str">
        <f ca="1">IF(專業英日文校內賽報名表!B42="","",NOT(ISERROR(HLOOKUP(專業英日文校內賽報名表!G42,OFFSET(校系設定!$A$1,MATCH(專業英日文校內賽報名表!F42,校系設定!$A:$A,0)-1,0,1,COUNTA(OFFSET(校系設定!$1:$1,MATCH(專業英日文校內賽報名表!F42,校系設定!$A:$A,0)-1,0))),1,0))))</f>
        <v/>
      </c>
      <c r="J42" s="43" t="str">
        <f>IF(專業英日文校內賽報名表!C42="","",NOT(OR(LEN(專業英日文校內賽報名表!J42)&lt;&gt;7,ISERROR(DATEVALUE(專業英日文校內賽報名表!J42&amp;"/1")+FIND("/",專業英日文校內賽報名表!J42)))))</f>
        <v/>
      </c>
      <c r="M42" t="str">
        <f>IF(專業英日文校內賽報名表!B42="","",VLOOKUP(專業英日文校內賽報名表!M42,各項報名參數對照!A:B,2,0))</f>
        <v/>
      </c>
      <c r="N42" t="str">
        <f>IF(專業英日文校內賽報名表!B42="","",NOT(ISERROR(VLOOKUP(M42&amp;O42&amp;P42,各項報名參數對照!L:L,1,0))))</f>
        <v/>
      </c>
      <c r="O42" t="str">
        <f>IF(專業英日文校內賽報名表!B42="","",VLOOKUP(專業英日文校內賽報名表!N42&amp;"("&amp;專業英日文校內賽報名表!O42&amp;")",各項報名參數對照!D:E,2,0))</f>
        <v/>
      </c>
      <c r="P42" t="str">
        <f>IF(專業英日文校內賽報名表!B42="","",VLOOKUP(專業英日文校內賽報名表!P42,各項報名參數對照!G:H,2,0))</f>
        <v/>
      </c>
      <c r="AF42" t="str">
        <f t="shared" si="0"/>
        <v/>
      </c>
    </row>
    <row r="43" spans="5:32">
      <c r="E43" t="str">
        <f>IF(專業英日文校內賽報名表!B43="","",NOT(OR(LENB(專業英日文校內賽報名表!E43)&lt;&gt;6,NOT(ISERROR(TEXT(RIGHT(專業英日文校內賽報名表!E43,6),"0")+1)),ISERROR(TEXT(RIGHT(專業英日文校內賽報名表!E43,5),"0")+1))))</f>
        <v/>
      </c>
      <c r="F43" t="str">
        <f>IF(專業英日文校內賽報名表!B43="","",NOT(ISERROR(MATCH(專業英日文校內賽報名表!F43,allSchoolList,0))))</f>
        <v/>
      </c>
      <c r="G43" t="str">
        <f ca="1">IF(專業英日文校內賽報名表!B43="","",NOT(ISERROR(HLOOKUP(專業英日文校內賽報名表!G43,OFFSET(校系設定!$A$1,MATCH(專業英日文校內賽報名表!F43,校系設定!$A:$A,0)-1,0,1,COUNTA(OFFSET(校系設定!$1:$1,MATCH(專業英日文校內賽報名表!F43,校系設定!$A:$A,0)-1,0))),1,0))))</f>
        <v/>
      </c>
      <c r="J43" s="43" t="str">
        <f>IF(專業英日文校內賽報名表!C43="","",NOT(OR(LEN(專業英日文校內賽報名表!J43)&lt;&gt;7,ISERROR(DATEVALUE(專業英日文校內賽報名表!J43&amp;"/1")+FIND("/",專業英日文校內賽報名表!J43)))))</f>
        <v/>
      </c>
      <c r="M43" t="str">
        <f>IF(專業英日文校內賽報名表!B43="","",VLOOKUP(專業英日文校內賽報名表!M43,各項報名參數對照!A:B,2,0))</f>
        <v/>
      </c>
      <c r="N43" t="str">
        <f>IF(專業英日文校內賽報名表!B43="","",NOT(ISERROR(VLOOKUP(M43&amp;O43&amp;P43,各項報名參數對照!L:L,1,0))))</f>
        <v/>
      </c>
      <c r="O43" t="str">
        <f>IF(專業英日文校內賽報名表!B43="","",VLOOKUP(專業英日文校內賽報名表!N43&amp;"("&amp;專業英日文校內賽報名表!O43&amp;")",各項報名參數對照!D:E,2,0))</f>
        <v/>
      </c>
      <c r="P43" t="str">
        <f>IF(專業英日文校內賽報名表!B43="","",VLOOKUP(專業英日文校內賽報名表!P43,各項報名參數對照!G:H,2,0))</f>
        <v/>
      </c>
      <c r="AF43" t="str">
        <f t="shared" si="0"/>
        <v/>
      </c>
    </row>
    <row r="44" spans="5:32">
      <c r="E44" t="str">
        <f>IF(專業英日文校內賽報名表!B44="","",NOT(OR(LENB(專業英日文校內賽報名表!E44)&lt;&gt;6,NOT(ISERROR(TEXT(RIGHT(專業英日文校內賽報名表!E44,6),"0")+1)),ISERROR(TEXT(RIGHT(專業英日文校內賽報名表!E44,5),"0")+1))))</f>
        <v/>
      </c>
      <c r="F44" t="str">
        <f>IF(專業英日文校內賽報名表!B44="","",NOT(ISERROR(MATCH(專業英日文校內賽報名表!F44,allSchoolList,0))))</f>
        <v/>
      </c>
      <c r="G44" t="str">
        <f ca="1">IF(專業英日文校內賽報名表!B44="","",NOT(ISERROR(HLOOKUP(專業英日文校內賽報名表!G44,OFFSET(校系設定!$A$1,MATCH(專業英日文校內賽報名表!F44,校系設定!$A:$A,0)-1,0,1,COUNTA(OFFSET(校系設定!$1:$1,MATCH(專業英日文校內賽報名表!F44,校系設定!$A:$A,0)-1,0))),1,0))))</f>
        <v/>
      </c>
      <c r="J44" s="43" t="str">
        <f>IF(專業英日文校內賽報名表!C44="","",NOT(OR(LEN(專業英日文校內賽報名表!J44)&lt;&gt;7,ISERROR(DATEVALUE(專業英日文校內賽報名表!J44&amp;"/1")+FIND("/",專業英日文校內賽報名表!J44)))))</f>
        <v/>
      </c>
      <c r="M44" t="str">
        <f>IF(專業英日文校內賽報名表!B44="","",VLOOKUP(專業英日文校內賽報名表!M44,各項報名參數對照!A:B,2,0))</f>
        <v/>
      </c>
      <c r="N44" t="str">
        <f>IF(專業英日文校內賽報名表!B44="","",NOT(ISERROR(VLOOKUP(M44&amp;O44&amp;P44,各項報名參數對照!L:L,1,0))))</f>
        <v/>
      </c>
      <c r="O44" t="str">
        <f>IF(專業英日文校內賽報名表!B44="","",VLOOKUP(專業英日文校內賽報名表!N44&amp;"("&amp;專業英日文校內賽報名表!O44&amp;")",各項報名參數對照!D:E,2,0))</f>
        <v/>
      </c>
      <c r="P44" t="str">
        <f>IF(專業英日文校內賽報名表!B44="","",VLOOKUP(專業英日文校內賽報名表!P44,各項報名參數對照!G:H,2,0))</f>
        <v/>
      </c>
      <c r="AF44" t="str">
        <f t="shared" si="0"/>
        <v/>
      </c>
    </row>
    <row r="45" spans="5:32">
      <c r="E45" t="str">
        <f>IF(專業英日文校內賽報名表!B45="","",NOT(OR(LENB(專業英日文校內賽報名表!E45)&lt;&gt;6,NOT(ISERROR(TEXT(RIGHT(專業英日文校內賽報名表!E45,6),"0")+1)),ISERROR(TEXT(RIGHT(專業英日文校內賽報名表!E45,5),"0")+1))))</f>
        <v/>
      </c>
      <c r="F45" t="str">
        <f>IF(專業英日文校內賽報名表!B45="","",NOT(ISERROR(MATCH(專業英日文校內賽報名表!F45,allSchoolList,0))))</f>
        <v/>
      </c>
      <c r="G45" t="str">
        <f ca="1">IF(專業英日文校內賽報名表!B45="","",NOT(ISERROR(HLOOKUP(專業英日文校內賽報名表!G45,OFFSET(校系設定!$A$1,MATCH(專業英日文校內賽報名表!F45,校系設定!$A:$A,0)-1,0,1,COUNTA(OFFSET(校系設定!$1:$1,MATCH(專業英日文校內賽報名表!F45,校系設定!$A:$A,0)-1,0))),1,0))))</f>
        <v/>
      </c>
      <c r="J45" s="43" t="str">
        <f>IF(專業英日文校內賽報名表!C45="","",NOT(OR(LEN(專業英日文校內賽報名表!J45)&lt;&gt;7,ISERROR(DATEVALUE(專業英日文校內賽報名表!J45&amp;"/1")+FIND("/",專業英日文校內賽報名表!J45)))))</f>
        <v/>
      </c>
      <c r="M45" t="str">
        <f>IF(專業英日文校內賽報名表!B45="","",VLOOKUP(專業英日文校內賽報名表!M45,各項報名參數對照!A:B,2,0))</f>
        <v/>
      </c>
      <c r="N45" t="str">
        <f>IF(專業英日文校內賽報名表!B45="","",NOT(ISERROR(VLOOKUP(M45&amp;O45&amp;P45,各項報名參數對照!L:L,1,0))))</f>
        <v/>
      </c>
      <c r="O45" t="str">
        <f>IF(專業英日文校內賽報名表!B45="","",VLOOKUP(專業英日文校內賽報名表!N45&amp;"("&amp;專業英日文校內賽報名表!O45&amp;")",各項報名參數對照!D:E,2,0))</f>
        <v/>
      </c>
      <c r="P45" t="str">
        <f>IF(專業英日文校內賽報名表!B45="","",VLOOKUP(專業英日文校內賽報名表!P45,各項報名參數對照!G:H,2,0))</f>
        <v/>
      </c>
      <c r="AF45" t="str">
        <f t="shared" si="0"/>
        <v/>
      </c>
    </row>
    <row r="46" spans="5:32">
      <c r="E46" t="str">
        <f>IF(專業英日文校內賽報名表!B46="","",NOT(OR(LENB(專業英日文校內賽報名表!E46)&lt;&gt;6,NOT(ISERROR(TEXT(RIGHT(專業英日文校內賽報名表!E46,6),"0")+1)),ISERROR(TEXT(RIGHT(專業英日文校內賽報名表!E46,5),"0")+1))))</f>
        <v/>
      </c>
      <c r="F46" t="str">
        <f>IF(專業英日文校內賽報名表!B46="","",NOT(ISERROR(MATCH(專業英日文校內賽報名表!F46,allSchoolList,0))))</f>
        <v/>
      </c>
      <c r="G46" t="str">
        <f ca="1">IF(專業英日文校內賽報名表!B46="","",NOT(ISERROR(HLOOKUP(專業英日文校內賽報名表!G46,OFFSET(校系設定!$A$1,MATCH(專業英日文校內賽報名表!F46,校系設定!$A:$A,0)-1,0,1,COUNTA(OFFSET(校系設定!$1:$1,MATCH(專業英日文校內賽報名表!F46,校系設定!$A:$A,0)-1,0))),1,0))))</f>
        <v/>
      </c>
      <c r="J46" s="43" t="str">
        <f>IF(專業英日文校內賽報名表!C46="","",NOT(OR(LEN(專業英日文校內賽報名表!J46)&lt;&gt;7,ISERROR(DATEVALUE(專業英日文校內賽報名表!J46&amp;"/1")+FIND("/",專業英日文校內賽報名表!J46)))))</f>
        <v/>
      </c>
      <c r="M46" t="str">
        <f>IF(專業英日文校內賽報名表!B46="","",VLOOKUP(專業英日文校內賽報名表!M46,各項報名參數對照!A:B,2,0))</f>
        <v/>
      </c>
      <c r="N46" t="str">
        <f>IF(專業英日文校內賽報名表!B46="","",NOT(ISERROR(VLOOKUP(M46&amp;O46&amp;P46,各項報名參數對照!L:L,1,0))))</f>
        <v/>
      </c>
      <c r="O46" t="str">
        <f>IF(專業英日文校內賽報名表!B46="","",VLOOKUP(專業英日文校內賽報名表!N46&amp;"("&amp;專業英日文校內賽報名表!O46&amp;")",各項報名參數對照!D:E,2,0))</f>
        <v/>
      </c>
      <c r="P46" t="str">
        <f>IF(專業英日文校內賽報名表!B46="","",VLOOKUP(專業英日文校內賽報名表!P46,各項報名參數對照!G:H,2,0))</f>
        <v/>
      </c>
      <c r="AF46" t="str">
        <f t="shared" si="0"/>
        <v/>
      </c>
    </row>
    <row r="47" spans="5:32">
      <c r="E47" t="str">
        <f>IF(專業英日文校內賽報名表!B47="","",NOT(OR(LENB(專業英日文校內賽報名表!E47)&lt;&gt;6,NOT(ISERROR(TEXT(RIGHT(專業英日文校內賽報名表!E47,6),"0")+1)),ISERROR(TEXT(RIGHT(專業英日文校內賽報名表!E47,5),"0")+1))))</f>
        <v/>
      </c>
      <c r="F47" t="str">
        <f>IF(專業英日文校內賽報名表!B47="","",NOT(ISERROR(MATCH(專業英日文校內賽報名表!F47,allSchoolList,0))))</f>
        <v/>
      </c>
      <c r="G47" t="str">
        <f ca="1">IF(專業英日文校內賽報名表!B47="","",NOT(ISERROR(HLOOKUP(專業英日文校內賽報名表!G47,OFFSET(校系設定!$A$1,MATCH(專業英日文校內賽報名表!F47,校系設定!$A:$A,0)-1,0,1,COUNTA(OFFSET(校系設定!$1:$1,MATCH(專業英日文校內賽報名表!F47,校系設定!$A:$A,0)-1,0))),1,0))))</f>
        <v/>
      </c>
      <c r="J47" s="43" t="str">
        <f>IF(專業英日文校內賽報名表!C47="","",NOT(OR(LEN(專業英日文校內賽報名表!J47)&lt;&gt;7,ISERROR(DATEVALUE(專業英日文校內賽報名表!J47&amp;"/1")+FIND("/",專業英日文校內賽報名表!J47)))))</f>
        <v/>
      </c>
      <c r="M47" t="str">
        <f>IF(專業英日文校內賽報名表!B47="","",VLOOKUP(專業英日文校內賽報名表!M47,各項報名參數對照!A:B,2,0))</f>
        <v/>
      </c>
      <c r="N47" t="str">
        <f>IF(專業英日文校內賽報名表!B47="","",NOT(ISERROR(VLOOKUP(M47&amp;O47&amp;P47,各項報名參數對照!L:L,1,0))))</f>
        <v/>
      </c>
      <c r="O47" t="str">
        <f>IF(專業英日文校內賽報名表!B47="","",VLOOKUP(專業英日文校內賽報名表!N47&amp;"("&amp;專業英日文校內賽報名表!O47&amp;")",各項報名參數對照!D:E,2,0))</f>
        <v/>
      </c>
      <c r="P47" t="str">
        <f>IF(專業英日文校內賽報名表!B47="","",VLOOKUP(專業英日文校內賽報名表!P47,各項報名參數對照!G:H,2,0))</f>
        <v/>
      </c>
      <c r="AF47" t="str">
        <f t="shared" si="0"/>
        <v/>
      </c>
    </row>
    <row r="48" spans="5:32">
      <c r="E48" t="str">
        <f>IF(專業英日文校內賽報名表!B48="","",NOT(OR(LENB(專業英日文校內賽報名表!E48)&lt;&gt;6,NOT(ISERROR(TEXT(RIGHT(專業英日文校內賽報名表!E48,6),"0")+1)),ISERROR(TEXT(RIGHT(專業英日文校內賽報名表!E48,5),"0")+1))))</f>
        <v/>
      </c>
      <c r="F48" t="str">
        <f>IF(專業英日文校內賽報名表!B48="","",NOT(ISERROR(MATCH(專業英日文校內賽報名表!F48,allSchoolList,0))))</f>
        <v/>
      </c>
      <c r="G48" t="str">
        <f ca="1">IF(專業英日文校內賽報名表!B48="","",NOT(ISERROR(HLOOKUP(專業英日文校內賽報名表!G48,OFFSET(校系設定!$A$1,MATCH(專業英日文校內賽報名表!F48,校系設定!$A:$A,0)-1,0,1,COUNTA(OFFSET(校系設定!$1:$1,MATCH(專業英日文校內賽報名表!F48,校系設定!$A:$A,0)-1,0))),1,0))))</f>
        <v/>
      </c>
      <c r="J48" s="43" t="str">
        <f>IF(專業英日文校內賽報名表!C48="","",NOT(OR(LEN(專業英日文校內賽報名表!J48)&lt;&gt;7,ISERROR(DATEVALUE(專業英日文校內賽報名表!J48&amp;"/1")+FIND("/",專業英日文校內賽報名表!J48)))))</f>
        <v/>
      </c>
      <c r="M48" t="str">
        <f>IF(專業英日文校內賽報名表!B48="","",VLOOKUP(專業英日文校內賽報名表!M48,各項報名參數對照!A:B,2,0))</f>
        <v/>
      </c>
      <c r="N48" t="str">
        <f>IF(專業英日文校內賽報名表!B48="","",NOT(ISERROR(VLOOKUP(M48&amp;O48&amp;P48,各項報名參數對照!L:L,1,0))))</f>
        <v/>
      </c>
      <c r="O48" t="str">
        <f>IF(專業英日文校內賽報名表!B48="","",VLOOKUP(專業英日文校內賽報名表!N48&amp;"("&amp;專業英日文校內賽報名表!O48&amp;")",各項報名參數對照!D:E,2,0))</f>
        <v/>
      </c>
      <c r="P48" t="str">
        <f>IF(專業英日文校內賽報名表!B48="","",VLOOKUP(專業英日文校內賽報名表!P48,各項報名參數對照!G:H,2,0))</f>
        <v/>
      </c>
      <c r="AF48" t="str">
        <f t="shared" si="0"/>
        <v/>
      </c>
    </row>
    <row r="49" spans="5:32">
      <c r="E49" t="str">
        <f>IF(專業英日文校內賽報名表!B49="","",NOT(OR(LENB(專業英日文校內賽報名表!E49)&lt;&gt;6,NOT(ISERROR(TEXT(RIGHT(專業英日文校內賽報名表!E49,6),"0")+1)),ISERROR(TEXT(RIGHT(專業英日文校內賽報名表!E49,5),"0")+1))))</f>
        <v/>
      </c>
      <c r="F49" t="str">
        <f>IF(專業英日文校內賽報名表!B49="","",NOT(ISERROR(MATCH(專業英日文校內賽報名表!F49,allSchoolList,0))))</f>
        <v/>
      </c>
      <c r="G49" t="str">
        <f ca="1">IF(專業英日文校內賽報名表!B49="","",NOT(ISERROR(HLOOKUP(專業英日文校內賽報名表!G49,OFFSET(校系設定!$A$1,MATCH(專業英日文校內賽報名表!F49,校系設定!$A:$A,0)-1,0,1,COUNTA(OFFSET(校系設定!$1:$1,MATCH(專業英日文校內賽報名表!F49,校系設定!$A:$A,0)-1,0))),1,0))))</f>
        <v/>
      </c>
      <c r="J49" s="43" t="str">
        <f>IF(專業英日文校內賽報名表!C49="","",NOT(OR(LEN(專業英日文校內賽報名表!J49)&lt;&gt;7,ISERROR(DATEVALUE(專業英日文校內賽報名表!J49&amp;"/1")+FIND("/",專業英日文校內賽報名表!J49)))))</f>
        <v/>
      </c>
      <c r="M49" t="str">
        <f>IF(專業英日文校內賽報名表!B49="","",VLOOKUP(專業英日文校內賽報名表!M49,各項報名參數對照!A:B,2,0))</f>
        <v/>
      </c>
      <c r="N49" t="str">
        <f>IF(專業英日文校內賽報名表!B49="","",NOT(ISERROR(VLOOKUP(M49&amp;O49&amp;P49,各項報名參數對照!L:L,1,0))))</f>
        <v/>
      </c>
      <c r="O49" t="str">
        <f>IF(專業英日文校內賽報名表!B49="","",VLOOKUP(專業英日文校內賽報名表!N49&amp;"("&amp;專業英日文校內賽報名表!O49&amp;")",各項報名參數對照!D:E,2,0))</f>
        <v/>
      </c>
      <c r="P49" t="str">
        <f>IF(專業英日文校內賽報名表!B49="","",VLOOKUP(專業英日文校內賽報名表!P49,各項報名參數對照!G:H,2,0))</f>
        <v/>
      </c>
      <c r="AF49" t="str">
        <f t="shared" si="0"/>
        <v/>
      </c>
    </row>
    <row r="50" spans="5:32">
      <c r="E50" t="str">
        <f>IF(專業英日文校內賽報名表!B50="","",NOT(OR(LENB(專業英日文校內賽報名表!E50)&lt;&gt;6,NOT(ISERROR(TEXT(RIGHT(專業英日文校內賽報名表!E50,6),"0")+1)),ISERROR(TEXT(RIGHT(專業英日文校內賽報名表!E50,5),"0")+1))))</f>
        <v/>
      </c>
      <c r="F50" t="str">
        <f>IF(專業英日文校內賽報名表!B50="","",NOT(ISERROR(MATCH(專業英日文校內賽報名表!F50,allSchoolList,0))))</f>
        <v/>
      </c>
      <c r="G50" t="str">
        <f ca="1">IF(專業英日文校內賽報名表!B50="","",NOT(ISERROR(HLOOKUP(專業英日文校內賽報名表!G50,OFFSET(校系設定!$A$1,MATCH(專業英日文校內賽報名表!F50,校系設定!$A:$A,0)-1,0,1,COUNTA(OFFSET(校系設定!$1:$1,MATCH(專業英日文校內賽報名表!F50,校系設定!$A:$A,0)-1,0))),1,0))))</f>
        <v/>
      </c>
      <c r="J50" s="43" t="str">
        <f>IF(專業英日文校內賽報名表!C50="","",NOT(OR(LEN(專業英日文校內賽報名表!J50)&lt;&gt;7,ISERROR(DATEVALUE(專業英日文校內賽報名表!J50&amp;"/1")+FIND("/",專業英日文校內賽報名表!J50)))))</f>
        <v/>
      </c>
      <c r="M50" t="str">
        <f>IF(專業英日文校內賽報名表!B50="","",VLOOKUP(專業英日文校內賽報名表!M50,各項報名參數對照!A:B,2,0))</f>
        <v/>
      </c>
      <c r="N50" t="str">
        <f>IF(專業英日文校內賽報名表!B50="","",NOT(ISERROR(VLOOKUP(M50&amp;O50&amp;P50,各項報名參數對照!L:L,1,0))))</f>
        <v/>
      </c>
      <c r="O50" t="str">
        <f>IF(專業英日文校內賽報名表!B50="","",VLOOKUP(專業英日文校內賽報名表!N50&amp;"("&amp;專業英日文校內賽報名表!O50&amp;")",各項報名參數對照!D:E,2,0))</f>
        <v/>
      </c>
      <c r="P50" t="str">
        <f>IF(專業英日文校內賽報名表!B50="","",VLOOKUP(專業英日文校內賽報名表!P50,各項報名參數對照!G:H,2,0))</f>
        <v/>
      </c>
      <c r="AF50" t="str">
        <f t="shared" si="0"/>
        <v/>
      </c>
    </row>
    <row r="51" spans="5:32">
      <c r="E51" t="str">
        <f>IF(專業英日文校內賽報名表!B51="","",NOT(OR(LENB(專業英日文校內賽報名表!E51)&lt;&gt;6,NOT(ISERROR(TEXT(RIGHT(專業英日文校內賽報名表!E51,6),"0")+1)),ISERROR(TEXT(RIGHT(專業英日文校內賽報名表!E51,5),"0")+1))))</f>
        <v/>
      </c>
      <c r="F51" t="str">
        <f>IF(專業英日文校內賽報名表!B51="","",NOT(ISERROR(MATCH(專業英日文校內賽報名表!F51,allSchoolList,0))))</f>
        <v/>
      </c>
      <c r="G51" t="str">
        <f ca="1">IF(專業英日文校內賽報名表!B51="","",NOT(ISERROR(HLOOKUP(專業英日文校內賽報名表!G51,OFFSET(校系設定!$A$1,MATCH(專業英日文校內賽報名表!F51,校系設定!$A:$A,0)-1,0,1,COUNTA(OFFSET(校系設定!$1:$1,MATCH(專業英日文校內賽報名表!F51,校系設定!$A:$A,0)-1,0))),1,0))))</f>
        <v/>
      </c>
      <c r="J51" s="43" t="str">
        <f>IF(專業英日文校內賽報名表!C51="","",NOT(OR(LEN(專業英日文校內賽報名表!J51)&lt;&gt;7,ISERROR(DATEVALUE(專業英日文校內賽報名表!J51&amp;"/1")+FIND("/",專業英日文校內賽報名表!J51)))))</f>
        <v/>
      </c>
      <c r="M51" t="str">
        <f>IF(專業英日文校內賽報名表!B51="","",VLOOKUP(專業英日文校內賽報名表!M51,各項報名參數對照!A:B,2,0))</f>
        <v/>
      </c>
      <c r="N51" t="str">
        <f>IF(專業英日文校內賽報名表!B51="","",NOT(ISERROR(VLOOKUP(M51&amp;O51&amp;P51,各項報名參數對照!L:L,1,0))))</f>
        <v/>
      </c>
      <c r="O51" t="str">
        <f>IF(專業英日文校內賽報名表!B51="","",VLOOKUP(專業英日文校內賽報名表!N51&amp;"("&amp;專業英日文校內賽報名表!O51&amp;")",各項報名參數對照!D:E,2,0))</f>
        <v/>
      </c>
      <c r="P51" t="str">
        <f>IF(專業英日文校內賽報名表!B51="","",VLOOKUP(專業英日文校內賽報名表!P51,各項報名參數對照!G:H,2,0))</f>
        <v/>
      </c>
      <c r="AF51" t="str">
        <f t="shared" si="0"/>
        <v/>
      </c>
    </row>
    <row r="52" spans="5:32">
      <c r="E52" t="str">
        <f>IF(專業英日文校內賽報名表!B52="","",NOT(OR(LENB(專業英日文校內賽報名表!E52)&lt;&gt;6,NOT(ISERROR(TEXT(RIGHT(專業英日文校內賽報名表!E52,6),"0")+1)),ISERROR(TEXT(RIGHT(專業英日文校內賽報名表!E52,5),"0")+1))))</f>
        <v/>
      </c>
      <c r="F52" t="str">
        <f>IF(專業英日文校內賽報名表!B52="","",NOT(ISERROR(MATCH(專業英日文校內賽報名表!F52,allSchoolList,0))))</f>
        <v/>
      </c>
      <c r="G52" t="str">
        <f ca="1">IF(專業英日文校內賽報名表!B52="","",NOT(ISERROR(HLOOKUP(專業英日文校內賽報名表!G52,OFFSET(校系設定!$A$1,MATCH(專業英日文校內賽報名表!F52,校系設定!$A:$A,0)-1,0,1,COUNTA(OFFSET(校系設定!$1:$1,MATCH(專業英日文校內賽報名表!F52,校系設定!$A:$A,0)-1,0))),1,0))))</f>
        <v/>
      </c>
      <c r="J52" s="43" t="str">
        <f>IF(專業英日文校內賽報名表!C52="","",NOT(OR(LEN(專業英日文校內賽報名表!J52)&lt;&gt;7,ISERROR(DATEVALUE(專業英日文校內賽報名表!J52&amp;"/1")+FIND("/",專業英日文校內賽報名表!J52)))))</f>
        <v/>
      </c>
      <c r="M52" t="str">
        <f>IF(專業英日文校內賽報名表!B52="","",VLOOKUP(專業英日文校內賽報名表!M52,各項報名參數對照!A:B,2,0))</f>
        <v/>
      </c>
      <c r="N52" t="str">
        <f>IF(專業英日文校內賽報名表!B52="","",NOT(ISERROR(VLOOKUP(M52&amp;O52&amp;P52,各項報名參數對照!L:L,1,0))))</f>
        <v/>
      </c>
      <c r="O52" t="str">
        <f>IF(專業英日文校內賽報名表!B52="","",VLOOKUP(專業英日文校內賽報名表!N52&amp;"("&amp;專業英日文校內賽報名表!O52&amp;")",各項報名參數對照!D:E,2,0))</f>
        <v/>
      </c>
      <c r="P52" t="str">
        <f>IF(專業英日文校內賽報名表!B52="","",VLOOKUP(專業英日文校內賽報名表!P52,各項報名參數對照!G:H,2,0))</f>
        <v/>
      </c>
      <c r="AF52" t="str">
        <f t="shared" si="0"/>
        <v/>
      </c>
    </row>
    <row r="53" spans="5:32">
      <c r="E53" t="str">
        <f>IF(專業英日文校內賽報名表!B53="","",NOT(OR(LENB(專業英日文校內賽報名表!E53)&lt;&gt;6,NOT(ISERROR(TEXT(RIGHT(專業英日文校內賽報名表!E53,6),"0")+1)),ISERROR(TEXT(RIGHT(專業英日文校內賽報名表!E53,5),"0")+1))))</f>
        <v/>
      </c>
      <c r="F53" t="str">
        <f>IF(專業英日文校內賽報名表!B53="","",NOT(ISERROR(MATCH(專業英日文校內賽報名表!F53,allSchoolList,0))))</f>
        <v/>
      </c>
      <c r="G53" t="str">
        <f ca="1">IF(專業英日文校內賽報名表!B53="","",NOT(ISERROR(HLOOKUP(專業英日文校內賽報名表!G53,OFFSET(校系設定!$A$1,MATCH(專業英日文校內賽報名表!F53,校系設定!$A:$A,0)-1,0,1,COUNTA(OFFSET(校系設定!$1:$1,MATCH(專業英日文校內賽報名表!F53,校系設定!$A:$A,0)-1,0))),1,0))))</f>
        <v/>
      </c>
      <c r="J53" s="43" t="str">
        <f>IF(專業英日文校內賽報名表!C53="","",NOT(OR(LEN(專業英日文校內賽報名表!J53)&lt;&gt;7,ISERROR(DATEVALUE(專業英日文校內賽報名表!J53&amp;"/1")+FIND("/",專業英日文校內賽報名表!J53)))))</f>
        <v/>
      </c>
      <c r="M53" t="str">
        <f>IF(專業英日文校內賽報名表!B53="","",VLOOKUP(專業英日文校內賽報名表!M53,各項報名參數對照!A:B,2,0))</f>
        <v/>
      </c>
      <c r="N53" t="str">
        <f>IF(專業英日文校內賽報名表!B53="","",NOT(ISERROR(VLOOKUP(M53&amp;O53&amp;P53,各項報名參數對照!L:L,1,0))))</f>
        <v/>
      </c>
      <c r="O53" t="str">
        <f>IF(專業英日文校內賽報名表!B53="","",VLOOKUP(專業英日文校內賽報名表!N53&amp;"("&amp;專業英日文校內賽報名表!O53&amp;")",各項報名參數對照!D:E,2,0))</f>
        <v/>
      </c>
      <c r="P53" t="str">
        <f>IF(專業英日文校內賽報名表!B53="","",VLOOKUP(專業英日文校內賽報名表!P53,各項報名參數對照!G:H,2,0))</f>
        <v/>
      </c>
      <c r="AF53" t="str">
        <f t="shared" si="0"/>
        <v/>
      </c>
    </row>
    <row r="54" spans="5:32">
      <c r="E54" t="str">
        <f>IF(專業英日文校內賽報名表!B54="","",NOT(OR(LENB(專業英日文校內賽報名表!E54)&lt;&gt;6,NOT(ISERROR(TEXT(RIGHT(專業英日文校內賽報名表!E54,6),"0")+1)),ISERROR(TEXT(RIGHT(專業英日文校內賽報名表!E54,5),"0")+1))))</f>
        <v/>
      </c>
      <c r="F54" t="str">
        <f>IF(專業英日文校內賽報名表!B54="","",NOT(ISERROR(MATCH(專業英日文校內賽報名表!F54,allSchoolList,0))))</f>
        <v/>
      </c>
      <c r="G54" t="str">
        <f ca="1">IF(專業英日文校內賽報名表!B54="","",NOT(ISERROR(HLOOKUP(專業英日文校內賽報名表!G54,OFFSET(校系設定!$A$1,MATCH(專業英日文校內賽報名表!F54,校系設定!$A:$A,0)-1,0,1,COUNTA(OFFSET(校系設定!$1:$1,MATCH(專業英日文校內賽報名表!F54,校系設定!$A:$A,0)-1,0))),1,0))))</f>
        <v/>
      </c>
      <c r="J54" s="43" t="str">
        <f>IF(專業英日文校內賽報名表!C54="","",NOT(OR(LEN(專業英日文校內賽報名表!J54)&lt;&gt;7,ISERROR(DATEVALUE(專業英日文校內賽報名表!J54&amp;"/1")+FIND("/",專業英日文校內賽報名表!J54)))))</f>
        <v/>
      </c>
      <c r="M54" t="str">
        <f>IF(專業英日文校內賽報名表!B54="","",VLOOKUP(專業英日文校內賽報名表!M54,各項報名參數對照!A:B,2,0))</f>
        <v/>
      </c>
      <c r="N54" t="str">
        <f>IF(專業英日文校內賽報名表!B54="","",NOT(ISERROR(VLOOKUP(M54&amp;O54&amp;P54,各項報名參數對照!L:L,1,0))))</f>
        <v/>
      </c>
      <c r="O54" t="str">
        <f>IF(專業英日文校內賽報名表!B54="","",VLOOKUP(專業英日文校內賽報名表!N54&amp;"("&amp;專業英日文校內賽報名表!O54&amp;")",各項報名參數對照!D:E,2,0))</f>
        <v/>
      </c>
      <c r="P54" t="str">
        <f>IF(專業英日文校內賽報名表!B54="","",VLOOKUP(專業英日文校內賽報名表!P54,各項報名參數對照!G:H,2,0))</f>
        <v/>
      </c>
      <c r="AF54" t="str">
        <f t="shared" si="0"/>
        <v/>
      </c>
    </row>
    <row r="55" spans="5:32">
      <c r="E55" t="str">
        <f>IF(專業英日文校內賽報名表!B55="","",NOT(OR(LENB(專業英日文校內賽報名表!E55)&lt;&gt;6,NOT(ISERROR(TEXT(RIGHT(專業英日文校內賽報名表!E55,6),"0")+1)),ISERROR(TEXT(RIGHT(專業英日文校內賽報名表!E55,5),"0")+1))))</f>
        <v/>
      </c>
      <c r="F55" t="str">
        <f>IF(專業英日文校內賽報名表!B55="","",NOT(ISERROR(MATCH(專業英日文校內賽報名表!F55,allSchoolList,0))))</f>
        <v/>
      </c>
      <c r="G55" t="str">
        <f ca="1">IF(專業英日文校內賽報名表!B55="","",NOT(ISERROR(HLOOKUP(專業英日文校內賽報名表!G55,OFFSET(校系設定!$A$1,MATCH(專業英日文校內賽報名表!F55,校系設定!$A:$A,0)-1,0,1,COUNTA(OFFSET(校系設定!$1:$1,MATCH(專業英日文校內賽報名表!F55,校系設定!$A:$A,0)-1,0))),1,0))))</f>
        <v/>
      </c>
      <c r="J55" s="43" t="str">
        <f>IF(專業英日文校內賽報名表!C55="","",NOT(OR(LEN(專業英日文校內賽報名表!J55)&lt;&gt;7,ISERROR(DATEVALUE(專業英日文校內賽報名表!J55&amp;"/1")+FIND("/",專業英日文校內賽報名表!J55)))))</f>
        <v/>
      </c>
      <c r="M55" t="str">
        <f>IF(專業英日文校內賽報名表!B55="","",VLOOKUP(專業英日文校內賽報名表!M55,各項報名參數對照!A:B,2,0))</f>
        <v/>
      </c>
      <c r="N55" t="str">
        <f>IF(專業英日文校內賽報名表!B55="","",NOT(ISERROR(VLOOKUP(M55&amp;O55&amp;P55,各項報名參數對照!L:L,1,0))))</f>
        <v/>
      </c>
      <c r="O55" t="str">
        <f>IF(專業英日文校內賽報名表!B55="","",VLOOKUP(專業英日文校內賽報名表!N55&amp;"("&amp;專業英日文校內賽報名表!O55&amp;")",各項報名參數對照!D:E,2,0))</f>
        <v/>
      </c>
      <c r="P55" t="str">
        <f>IF(專業英日文校內賽報名表!B55="","",VLOOKUP(專業英日文校內賽報名表!P55,各項報名參數對照!G:H,2,0))</f>
        <v/>
      </c>
      <c r="AF55" t="str">
        <f t="shared" si="0"/>
        <v/>
      </c>
    </row>
    <row r="56" spans="5:32">
      <c r="E56" t="str">
        <f>IF(專業英日文校內賽報名表!B56="","",NOT(OR(LENB(專業英日文校內賽報名表!E56)&lt;&gt;6,NOT(ISERROR(TEXT(RIGHT(專業英日文校內賽報名表!E56,6),"0")+1)),ISERROR(TEXT(RIGHT(專業英日文校內賽報名表!E56,5),"0")+1))))</f>
        <v/>
      </c>
      <c r="F56" t="str">
        <f>IF(專業英日文校內賽報名表!B56="","",NOT(ISERROR(MATCH(專業英日文校內賽報名表!F56,allSchoolList,0))))</f>
        <v/>
      </c>
      <c r="G56" t="str">
        <f ca="1">IF(專業英日文校內賽報名表!B56="","",NOT(ISERROR(HLOOKUP(專業英日文校內賽報名表!G56,OFFSET(校系設定!$A$1,MATCH(專業英日文校內賽報名表!F56,校系設定!$A:$A,0)-1,0,1,COUNTA(OFFSET(校系設定!$1:$1,MATCH(專業英日文校內賽報名表!F56,校系設定!$A:$A,0)-1,0))),1,0))))</f>
        <v/>
      </c>
      <c r="J56" s="43" t="str">
        <f>IF(專業英日文校內賽報名表!C56="","",NOT(OR(LEN(專業英日文校內賽報名表!J56)&lt;&gt;7,ISERROR(DATEVALUE(專業英日文校內賽報名表!J56&amp;"/1")+FIND("/",專業英日文校內賽報名表!J56)))))</f>
        <v/>
      </c>
      <c r="M56" t="str">
        <f>IF(專業英日文校內賽報名表!B56="","",VLOOKUP(專業英日文校內賽報名表!M56,各項報名參數對照!A:B,2,0))</f>
        <v/>
      </c>
      <c r="N56" t="str">
        <f>IF(專業英日文校內賽報名表!B56="","",NOT(ISERROR(VLOOKUP(M56&amp;O56&amp;P56,各項報名參數對照!L:L,1,0))))</f>
        <v/>
      </c>
      <c r="O56" t="str">
        <f>IF(專業英日文校內賽報名表!B56="","",VLOOKUP(專業英日文校內賽報名表!N56&amp;"("&amp;專業英日文校內賽報名表!O56&amp;")",各項報名參數對照!D:E,2,0))</f>
        <v/>
      </c>
      <c r="P56" t="str">
        <f>IF(專業英日文校內賽報名表!B56="","",VLOOKUP(專業英日文校內賽報名表!P56,各項報名參數對照!G:H,2,0))</f>
        <v/>
      </c>
      <c r="AF56" t="str">
        <f t="shared" si="0"/>
        <v/>
      </c>
    </row>
    <row r="57" spans="5:32">
      <c r="E57" t="str">
        <f>IF(專業英日文校內賽報名表!B57="","",NOT(OR(LENB(專業英日文校內賽報名表!E57)&lt;&gt;6,NOT(ISERROR(TEXT(RIGHT(專業英日文校內賽報名表!E57,6),"0")+1)),ISERROR(TEXT(RIGHT(專業英日文校內賽報名表!E57,5),"0")+1))))</f>
        <v/>
      </c>
      <c r="F57" t="str">
        <f>IF(專業英日文校內賽報名表!B57="","",NOT(ISERROR(MATCH(專業英日文校內賽報名表!F57,allSchoolList,0))))</f>
        <v/>
      </c>
      <c r="G57" t="str">
        <f ca="1">IF(專業英日文校內賽報名表!B57="","",NOT(ISERROR(HLOOKUP(專業英日文校內賽報名表!G57,OFFSET(校系設定!$A$1,MATCH(專業英日文校內賽報名表!F57,校系設定!$A:$A,0)-1,0,1,COUNTA(OFFSET(校系設定!$1:$1,MATCH(專業英日文校內賽報名表!F57,校系設定!$A:$A,0)-1,0))),1,0))))</f>
        <v/>
      </c>
      <c r="J57" s="43" t="str">
        <f>IF(專業英日文校內賽報名表!C57="","",NOT(OR(LEN(專業英日文校內賽報名表!J57)&lt;&gt;7,ISERROR(DATEVALUE(專業英日文校內賽報名表!J57&amp;"/1")+FIND("/",專業英日文校內賽報名表!J57)))))</f>
        <v/>
      </c>
      <c r="M57" t="str">
        <f>IF(專業英日文校內賽報名表!B57="","",VLOOKUP(專業英日文校內賽報名表!M57,各項報名參數對照!A:B,2,0))</f>
        <v/>
      </c>
      <c r="N57" t="str">
        <f>IF(專業英日文校內賽報名表!B57="","",NOT(ISERROR(VLOOKUP(M57&amp;O57&amp;P57,各項報名參數對照!L:L,1,0))))</f>
        <v/>
      </c>
      <c r="O57" t="str">
        <f>IF(專業英日文校內賽報名表!B57="","",VLOOKUP(專業英日文校內賽報名表!N57&amp;"("&amp;專業英日文校內賽報名表!O57&amp;")",各項報名參數對照!D:E,2,0))</f>
        <v/>
      </c>
      <c r="P57" t="str">
        <f>IF(專業英日文校內賽報名表!B57="","",VLOOKUP(專業英日文校內賽報名表!P57,各項報名參數對照!G:H,2,0))</f>
        <v/>
      </c>
      <c r="AF57" t="str">
        <f t="shared" si="0"/>
        <v/>
      </c>
    </row>
    <row r="58" spans="5:32">
      <c r="E58" t="str">
        <f>IF(專業英日文校內賽報名表!B58="","",NOT(OR(LENB(專業英日文校內賽報名表!E58)&lt;&gt;6,NOT(ISERROR(TEXT(RIGHT(專業英日文校內賽報名表!E58,6),"0")+1)),ISERROR(TEXT(RIGHT(專業英日文校內賽報名表!E58,5),"0")+1))))</f>
        <v/>
      </c>
      <c r="F58" t="str">
        <f>IF(專業英日文校內賽報名表!B58="","",NOT(ISERROR(MATCH(專業英日文校內賽報名表!F58,allSchoolList,0))))</f>
        <v/>
      </c>
      <c r="G58" t="str">
        <f ca="1">IF(專業英日文校內賽報名表!B58="","",NOT(ISERROR(HLOOKUP(專業英日文校內賽報名表!G58,OFFSET(校系設定!$A$1,MATCH(專業英日文校內賽報名表!F58,校系設定!$A:$A,0)-1,0,1,COUNTA(OFFSET(校系設定!$1:$1,MATCH(專業英日文校內賽報名表!F58,校系設定!$A:$A,0)-1,0))),1,0))))</f>
        <v/>
      </c>
      <c r="J58" s="43" t="str">
        <f>IF(專業英日文校內賽報名表!C58="","",NOT(OR(LEN(專業英日文校內賽報名表!J58)&lt;&gt;7,ISERROR(DATEVALUE(專業英日文校內賽報名表!J58&amp;"/1")+FIND("/",專業英日文校內賽報名表!J58)))))</f>
        <v/>
      </c>
      <c r="M58" t="str">
        <f>IF(專業英日文校內賽報名表!B58="","",VLOOKUP(專業英日文校內賽報名表!M58,各項報名參數對照!A:B,2,0))</f>
        <v/>
      </c>
      <c r="N58" t="str">
        <f>IF(專業英日文校內賽報名表!B58="","",NOT(ISERROR(VLOOKUP(M58&amp;O58&amp;P58,各項報名參數對照!L:L,1,0))))</f>
        <v/>
      </c>
      <c r="O58" t="str">
        <f>IF(專業英日文校內賽報名表!B58="","",VLOOKUP(專業英日文校內賽報名表!N58&amp;"("&amp;專業英日文校內賽報名表!O58&amp;")",各項報名參數對照!D:E,2,0))</f>
        <v/>
      </c>
      <c r="P58" t="str">
        <f>IF(專業英日文校內賽報名表!B58="","",VLOOKUP(專業英日文校內賽報名表!P58,各項報名參數對照!G:H,2,0))</f>
        <v/>
      </c>
      <c r="AF58" t="str">
        <f t="shared" si="0"/>
        <v/>
      </c>
    </row>
    <row r="59" spans="5:32">
      <c r="E59" t="str">
        <f>IF(專業英日文校內賽報名表!B59="","",NOT(OR(LENB(專業英日文校內賽報名表!E59)&lt;&gt;6,NOT(ISERROR(TEXT(RIGHT(專業英日文校內賽報名表!E59,6),"0")+1)),ISERROR(TEXT(RIGHT(專業英日文校內賽報名表!E59,5),"0")+1))))</f>
        <v/>
      </c>
      <c r="F59" t="str">
        <f>IF(專業英日文校內賽報名表!B59="","",NOT(ISERROR(MATCH(專業英日文校內賽報名表!F59,allSchoolList,0))))</f>
        <v/>
      </c>
      <c r="G59" t="str">
        <f ca="1">IF(專業英日文校內賽報名表!B59="","",NOT(ISERROR(HLOOKUP(專業英日文校內賽報名表!G59,OFFSET(校系設定!$A$1,MATCH(專業英日文校內賽報名表!F59,校系設定!$A:$A,0)-1,0,1,COUNTA(OFFSET(校系設定!$1:$1,MATCH(專業英日文校內賽報名表!F59,校系設定!$A:$A,0)-1,0))),1,0))))</f>
        <v/>
      </c>
      <c r="J59" s="43" t="str">
        <f>IF(專業英日文校內賽報名表!C59="","",NOT(OR(LEN(專業英日文校內賽報名表!J59)&lt;&gt;7,ISERROR(DATEVALUE(專業英日文校內賽報名表!J59&amp;"/1")+FIND("/",專業英日文校內賽報名表!J59)))))</f>
        <v/>
      </c>
      <c r="M59" t="str">
        <f>IF(專業英日文校內賽報名表!B59="","",VLOOKUP(專業英日文校內賽報名表!M59,各項報名參數對照!A:B,2,0))</f>
        <v/>
      </c>
      <c r="N59" t="str">
        <f>IF(專業英日文校內賽報名表!B59="","",NOT(ISERROR(VLOOKUP(M59&amp;O59&amp;P59,各項報名參數對照!L:L,1,0))))</f>
        <v/>
      </c>
      <c r="O59" t="str">
        <f>IF(專業英日文校內賽報名表!B59="","",VLOOKUP(專業英日文校內賽報名表!N59&amp;"("&amp;專業英日文校內賽報名表!O59&amp;")",各項報名參數對照!D:E,2,0))</f>
        <v/>
      </c>
      <c r="P59" t="str">
        <f>IF(專業英日文校內賽報名表!B59="","",VLOOKUP(專業英日文校內賽報名表!P59,各項報名參數對照!G:H,2,0))</f>
        <v/>
      </c>
      <c r="AF59" t="str">
        <f t="shared" si="0"/>
        <v/>
      </c>
    </row>
    <row r="60" spans="5:32">
      <c r="E60" t="str">
        <f>IF(專業英日文校內賽報名表!B60="","",NOT(OR(LENB(專業英日文校內賽報名表!E60)&lt;&gt;6,NOT(ISERROR(TEXT(RIGHT(專業英日文校內賽報名表!E60,6),"0")+1)),ISERROR(TEXT(RIGHT(專業英日文校內賽報名表!E60,5),"0")+1))))</f>
        <v/>
      </c>
      <c r="F60" t="str">
        <f>IF(專業英日文校內賽報名表!B60="","",NOT(ISERROR(MATCH(專業英日文校內賽報名表!F60,allSchoolList,0))))</f>
        <v/>
      </c>
      <c r="G60" t="str">
        <f ca="1">IF(專業英日文校內賽報名表!B60="","",NOT(ISERROR(HLOOKUP(專業英日文校內賽報名表!G60,OFFSET(校系設定!$A$1,MATCH(專業英日文校內賽報名表!F60,校系設定!$A:$A,0)-1,0,1,COUNTA(OFFSET(校系設定!$1:$1,MATCH(專業英日文校內賽報名表!F60,校系設定!$A:$A,0)-1,0))),1,0))))</f>
        <v/>
      </c>
      <c r="J60" s="43" t="str">
        <f>IF(專業英日文校內賽報名表!C60="","",NOT(OR(LEN(專業英日文校內賽報名表!J60)&lt;&gt;7,ISERROR(DATEVALUE(專業英日文校內賽報名表!J60&amp;"/1")+FIND("/",專業英日文校內賽報名表!J60)))))</f>
        <v/>
      </c>
      <c r="M60" t="str">
        <f>IF(專業英日文校內賽報名表!B60="","",VLOOKUP(專業英日文校內賽報名表!M60,各項報名參數對照!A:B,2,0))</f>
        <v/>
      </c>
      <c r="N60" t="str">
        <f>IF(專業英日文校內賽報名表!B60="","",NOT(ISERROR(VLOOKUP(M60&amp;O60&amp;P60,各項報名參數對照!L:L,1,0))))</f>
        <v/>
      </c>
      <c r="O60" t="str">
        <f>IF(專業英日文校內賽報名表!B60="","",VLOOKUP(專業英日文校內賽報名表!N60&amp;"("&amp;專業英日文校內賽報名表!O60&amp;")",各項報名參數對照!D:E,2,0))</f>
        <v/>
      </c>
      <c r="P60" t="str">
        <f>IF(專業英日文校內賽報名表!B60="","",VLOOKUP(專業英日文校內賽報名表!P60,各項報名參數對照!G:H,2,0))</f>
        <v/>
      </c>
      <c r="AF60" t="str">
        <f t="shared" si="0"/>
        <v/>
      </c>
    </row>
    <row r="61" spans="5:32">
      <c r="E61" t="str">
        <f>IF(專業英日文校內賽報名表!B61="","",NOT(OR(LENB(專業英日文校內賽報名表!E61)&lt;&gt;6,NOT(ISERROR(TEXT(RIGHT(專業英日文校內賽報名表!E61,6),"0")+1)),ISERROR(TEXT(RIGHT(專業英日文校內賽報名表!E61,5),"0")+1))))</f>
        <v/>
      </c>
      <c r="F61" t="str">
        <f>IF(專業英日文校內賽報名表!B61="","",NOT(ISERROR(MATCH(專業英日文校內賽報名表!F61,allSchoolList,0))))</f>
        <v/>
      </c>
      <c r="G61" t="str">
        <f ca="1">IF(專業英日文校內賽報名表!B61="","",NOT(ISERROR(HLOOKUP(專業英日文校內賽報名表!G61,OFFSET(校系設定!$A$1,MATCH(專業英日文校內賽報名表!F61,校系設定!$A:$A,0)-1,0,1,COUNTA(OFFSET(校系設定!$1:$1,MATCH(專業英日文校內賽報名表!F61,校系設定!$A:$A,0)-1,0))),1,0))))</f>
        <v/>
      </c>
      <c r="J61" s="43" t="str">
        <f>IF(專業英日文校內賽報名表!C61="","",NOT(OR(LEN(專業英日文校內賽報名表!J61)&lt;&gt;7,ISERROR(DATEVALUE(專業英日文校內賽報名表!J61&amp;"/1")+FIND("/",專業英日文校內賽報名表!J61)))))</f>
        <v/>
      </c>
      <c r="M61" t="str">
        <f>IF(專業英日文校內賽報名表!B61="","",VLOOKUP(專業英日文校內賽報名表!M61,各項報名參數對照!A:B,2,0))</f>
        <v/>
      </c>
      <c r="N61" t="str">
        <f>IF(專業英日文校內賽報名表!B61="","",NOT(ISERROR(VLOOKUP(M61&amp;O61&amp;P61,各項報名參數對照!L:L,1,0))))</f>
        <v/>
      </c>
      <c r="O61" t="str">
        <f>IF(專業英日文校內賽報名表!B61="","",VLOOKUP(專業英日文校內賽報名表!N61&amp;"("&amp;專業英日文校內賽報名表!O61&amp;")",各項報名參數對照!D:E,2,0))</f>
        <v/>
      </c>
      <c r="P61" t="str">
        <f>IF(專業英日文校內賽報名表!B61="","",VLOOKUP(專業英日文校內賽報名表!P61,各項報名參數對照!G:H,2,0))</f>
        <v/>
      </c>
      <c r="AF61" t="str">
        <f t="shared" si="0"/>
        <v/>
      </c>
    </row>
    <row r="62" spans="5:32">
      <c r="E62" t="str">
        <f>IF(專業英日文校內賽報名表!B62="","",NOT(OR(LENB(專業英日文校內賽報名表!E62)&lt;&gt;6,NOT(ISERROR(TEXT(RIGHT(專業英日文校內賽報名表!E62,6),"0")+1)),ISERROR(TEXT(RIGHT(專業英日文校內賽報名表!E62,5),"0")+1))))</f>
        <v/>
      </c>
      <c r="F62" t="str">
        <f>IF(專業英日文校內賽報名表!B62="","",NOT(ISERROR(MATCH(專業英日文校內賽報名表!F62,allSchoolList,0))))</f>
        <v/>
      </c>
      <c r="G62" t="str">
        <f ca="1">IF(專業英日文校內賽報名表!B62="","",NOT(ISERROR(HLOOKUP(專業英日文校內賽報名表!G62,OFFSET(校系設定!$A$1,MATCH(專業英日文校內賽報名表!F62,校系設定!$A:$A,0)-1,0,1,COUNTA(OFFSET(校系設定!$1:$1,MATCH(專業英日文校內賽報名表!F62,校系設定!$A:$A,0)-1,0))),1,0))))</f>
        <v/>
      </c>
      <c r="J62" s="43" t="str">
        <f>IF(專業英日文校內賽報名表!C62="","",NOT(OR(LEN(專業英日文校內賽報名表!J62)&lt;&gt;7,ISERROR(DATEVALUE(專業英日文校內賽報名表!J62&amp;"/1")+FIND("/",專業英日文校內賽報名表!J62)))))</f>
        <v/>
      </c>
      <c r="M62" t="str">
        <f>IF(專業英日文校內賽報名表!B62="","",VLOOKUP(專業英日文校內賽報名表!M62,各項報名參數對照!A:B,2,0))</f>
        <v/>
      </c>
      <c r="N62" t="str">
        <f>IF(專業英日文校內賽報名表!B62="","",NOT(ISERROR(VLOOKUP(M62&amp;O62&amp;P62,各項報名參數對照!L:L,1,0))))</f>
        <v/>
      </c>
      <c r="O62" t="str">
        <f>IF(專業英日文校內賽報名表!B62="","",VLOOKUP(專業英日文校內賽報名表!N62&amp;"("&amp;專業英日文校內賽報名表!O62&amp;")",各項報名參數對照!D:E,2,0))</f>
        <v/>
      </c>
      <c r="P62" t="str">
        <f>IF(專業英日文校內賽報名表!B62="","",VLOOKUP(專業英日文校內賽報名表!P62,各項報名參數對照!G:H,2,0))</f>
        <v/>
      </c>
      <c r="AF62" t="str">
        <f t="shared" si="0"/>
        <v/>
      </c>
    </row>
    <row r="63" spans="5:32">
      <c r="E63" t="str">
        <f>IF(專業英日文校內賽報名表!B63="","",NOT(OR(LENB(專業英日文校內賽報名表!E63)&lt;&gt;6,NOT(ISERROR(TEXT(RIGHT(專業英日文校內賽報名表!E63,6),"0")+1)),ISERROR(TEXT(RIGHT(專業英日文校內賽報名表!E63,5),"0")+1))))</f>
        <v/>
      </c>
      <c r="F63" t="str">
        <f>IF(專業英日文校內賽報名表!B63="","",NOT(ISERROR(MATCH(專業英日文校內賽報名表!F63,allSchoolList,0))))</f>
        <v/>
      </c>
      <c r="G63" t="str">
        <f ca="1">IF(專業英日文校內賽報名表!B63="","",NOT(ISERROR(HLOOKUP(專業英日文校內賽報名表!G63,OFFSET(校系設定!$A$1,MATCH(專業英日文校內賽報名表!F63,校系設定!$A:$A,0)-1,0,1,COUNTA(OFFSET(校系設定!$1:$1,MATCH(專業英日文校內賽報名表!F63,校系設定!$A:$A,0)-1,0))),1,0))))</f>
        <v/>
      </c>
      <c r="J63" s="43" t="str">
        <f>IF(專業英日文校內賽報名表!C63="","",NOT(OR(LEN(專業英日文校內賽報名表!J63)&lt;&gt;7,ISERROR(DATEVALUE(專業英日文校內賽報名表!J63&amp;"/1")+FIND("/",專業英日文校內賽報名表!J63)))))</f>
        <v/>
      </c>
      <c r="M63" t="str">
        <f>IF(專業英日文校內賽報名表!B63="","",VLOOKUP(專業英日文校內賽報名表!M63,各項報名參數對照!A:B,2,0))</f>
        <v/>
      </c>
      <c r="N63" t="str">
        <f>IF(專業英日文校內賽報名表!B63="","",NOT(ISERROR(VLOOKUP(M63&amp;O63&amp;P63,各項報名參數對照!L:L,1,0))))</f>
        <v/>
      </c>
      <c r="O63" t="str">
        <f>IF(專業英日文校內賽報名表!B63="","",VLOOKUP(專業英日文校內賽報名表!N63&amp;"("&amp;專業英日文校內賽報名表!O63&amp;")",各項報名參數對照!D:E,2,0))</f>
        <v/>
      </c>
      <c r="P63" t="str">
        <f>IF(專業英日文校內賽報名表!B63="","",VLOOKUP(專業英日文校內賽報名表!P63,各項報名參數對照!G:H,2,0))</f>
        <v/>
      </c>
      <c r="AF63" t="str">
        <f t="shared" si="0"/>
        <v/>
      </c>
    </row>
    <row r="64" spans="5:32">
      <c r="E64" t="str">
        <f>IF(專業英日文校內賽報名表!B64="","",NOT(OR(LENB(專業英日文校內賽報名表!E64)&lt;&gt;6,NOT(ISERROR(TEXT(RIGHT(專業英日文校內賽報名表!E64,6),"0")+1)),ISERROR(TEXT(RIGHT(專業英日文校內賽報名表!E64,5),"0")+1))))</f>
        <v/>
      </c>
      <c r="F64" t="str">
        <f>IF(專業英日文校內賽報名表!B64="","",NOT(ISERROR(MATCH(專業英日文校內賽報名表!F64,allSchoolList,0))))</f>
        <v/>
      </c>
      <c r="G64" t="str">
        <f ca="1">IF(專業英日文校內賽報名表!B64="","",NOT(ISERROR(HLOOKUP(專業英日文校內賽報名表!G64,OFFSET(校系設定!$A$1,MATCH(專業英日文校內賽報名表!F64,校系設定!$A:$A,0)-1,0,1,COUNTA(OFFSET(校系設定!$1:$1,MATCH(專業英日文校內賽報名表!F64,校系設定!$A:$A,0)-1,0))),1,0))))</f>
        <v/>
      </c>
      <c r="J64" s="43" t="str">
        <f>IF(專業英日文校內賽報名表!C64="","",NOT(OR(LEN(專業英日文校內賽報名表!J64)&lt;&gt;7,ISERROR(DATEVALUE(專業英日文校內賽報名表!J64&amp;"/1")+FIND("/",專業英日文校內賽報名表!J64)))))</f>
        <v/>
      </c>
      <c r="M64" t="str">
        <f>IF(專業英日文校內賽報名表!B64="","",VLOOKUP(專業英日文校內賽報名表!M64,各項報名參數對照!A:B,2,0))</f>
        <v/>
      </c>
      <c r="N64" t="str">
        <f>IF(專業英日文校內賽報名表!B64="","",NOT(ISERROR(VLOOKUP(M64&amp;O64&amp;P64,各項報名參數對照!L:L,1,0))))</f>
        <v/>
      </c>
      <c r="O64" t="str">
        <f>IF(專業英日文校內賽報名表!B64="","",VLOOKUP(專業英日文校內賽報名表!N64&amp;"("&amp;專業英日文校內賽報名表!O64&amp;")",各項報名參數對照!D:E,2,0))</f>
        <v/>
      </c>
      <c r="P64" t="str">
        <f>IF(專業英日文校內賽報名表!B64="","",VLOOKUP(專業英日文校內賽報名表!P64,各項報名參數對照!G:H,2,0))</f>
        <v/>
      </c>
      <c r="AF64" t="str">
        <f t="shared" si="0"/>
        <v/>
      </c>
    </row>
    <row r="65" spans="5:32">
      <c r="E65" t="str">
        <f>IF(專業英日文校內賽報名表!B65="","",NOT(OR(LENB(專業英日文校內賽報名表!E65)&lt;&gt;6,NOT(ISERROR(TEXT(RIGHT(專業英日文校內賽報名表!E65,6),"0")+1)),ISERROR(TEXT(RIGHT(專業英日文校內賽報名表!E65,5),"0")+1))))</f>
        <v/>
      </c>
      <c r="F65" t="str">
        <f>IF(專業英日文校內賽報名表!B65="","",NOT(ISERROR(MATCH(專業英日文校內賽報名表!F65,allSchoolList,0))))</f>
        <v/>
      </c>
      <c r="G65" t="str">
        <f ca="1">IF(專業英日文校內賽報名表!B65="","",NOT(ISERROR(HLOOKUP(專業英日文校內賽報名表!G65,OFFSET(校系設定!$A$1,MATCH(專業英日文校內賽報名表!F65,校系設定!$A:$A,0)-1,0,1,COUNTA(OFFSET(校系設定!$1:$1,MATCH(專業英日文校內賽報名表!F65,校系設定!$A:$A,0)-1,0))),1,0))))</f>
        <v/>
      </c>
      <c r="J65" s="43" t="str">
        <f>IF(專業英日文校內賽報名表!C65="","",NOT(OR(LEN(專業英日文校內賽報名表!J65)&lt;&gt;7,ISERROR(DATEVALUE(專業英日文校內賽報名表!J65&amp;"/1")+FIND("/",專業英日文校內賽報名表!J65)))))</f>
        <v/>
      </c>
      <c r="M65" t="str">
        <f>IF(專業英日文校內賽報名表!B65="","",VLOOKUP(專業英日文校內賽報名表!M65,各項報名參數對照!A:B,2,0))</f>
        <v/>
      </c>
      <c r="N65" t="str">
        <f>IF(專業英日文校內賽報名表!B65="","",NOT(ISERROR(VLOOKUP(M65&amp;O65&amp;P65,各項報名參數對照!L:L,1,0))))</f>
        <v/>
      </c>
      <c r="O65" t="str">
        <f>IF(專業英日文校內賽報名表!B65="","",VLOOKUP(專業英日文校內賽報名表!N65&amp;"("&amp;專業英日文校內賽報名表!O65&amp;")",各項報名參數對照!D:E,2,0))</f>
        <v/>
      </c>
      <c r="P65" t="str">
        <f>IF(專業英日文校內賽報名表!B65="","",VLOOKUP(專業英日文校內賽報名表!P65,各項報名參數對照!G:H,2,0))</f>
        <v/>
      </c>
      <c r="AF65" t="str">
        <f t="shared" si="0"/>
        <v/>
      </c>
    </row>
    <row r="66" spans="5:32">
      <c r="E66" t="str">
        <f>IF(專業英日文校內賽報名表!B66="","",NOT(OR(LENB(專業英日文校內賽報名表!E66)&lt;&gt;6,NOT(ISERROR(TEXT(RIGHT(專業英日文校內賽報名表!E66,6),"0")+1)),ISERROR(TEXT(RIGHT(專業英日文校內賽報名表!E66,5),"0")+1))))</f>
        <v/>
      </c>
      <c r="F66" t="str">
        <f>IF(專業英日文校內賽報名表!B66="","",NOT(ISERROR(MATCH(專業英日文校內賽報名表!F66,allSchoolList,0))))</f>
        <v/>
      </c>
      <c r="G66" t="str">
        <f ca="1">IF(專業英日文校內賽報名表!B66="","",NOT(ISERROR(HLOOKUP(專業英日文校內賽報名表!G66,OFFSET(校系設定!$A$1,MATCH(專業英日文校內賽報名表!F66,校系設定!$A:$A,0)-1,0,1,COUNTA(OFFSET(校系設定!$1:$1,MATCH(專業英日文校內賽報名表!F66,校系設定!$A:$A,0)-1,0))),1,0))))</f>
        <v/>
      </c>
      <c r="J66" s="43" t="str">
        <f>IF(專業英日文校內賽報名表!C66="","",NOT(OR(LEN(專業英日文校內賽報名表!J66)&lt;&gt;7,ISERROR(DATEVALUE(專業英日文校內賽報名表!J66&amp;"/1")+FIND("/",專業英日文校內賽報名表!J66)))))</f>
        <v/>
      </c>
      <c r="M66" t="str">
        <f>IF(專業英日文校內賽報名表!B66="","",VLOOKUP(專業英日文校內賽報名表!M66,各項報名參數對照!A:B,2,0))</f>
        <v/>
      </c>
      <c r="N66" t="str">
        <f>IF(專業英日文校內賽報名表!B66="","",NOT(ISERROR(VLOOKUP(M66&amp;O66&amp;P66,各項報名參數對照!L:L,1,0))))</f>
        <v/>
      </c>
      <c r="O66" t="str">
        <f>IF(專業英日文校內賽報名表!B66="","",VLOOKUP(專業英日文校內賽報名表!N66&amp;"("&amp;專業英日文校內賽報名表!O66&amp;")",各項報名參數對照!D:E,2,0))</f>
        <v/>
      </c>
      <c r="P66" t="str">
        <f>IF(專業英日文校內賽報名表!B66="","",VLOOKUP(專業英日文校內賽報名表!P66,各項報名參數對照!G:H,2,0))</f>
        <v/>
      </c>
      <c r="AF66" t="str">
        <f t="shared" si="0"/>
        <v/>
      </c>
    </row>
    <row r="67" spans="5:32">
      <c r="E67" t="str">
        <f>IF(專業英日文校內賽報名表!B67="","",NOT(OR(LENB(專業英日文校內賽報名表!E67)&lt;&gt;6,NOT(ISERROR(TEXT(RIGHT(專業英日文校內賽報名表!E67,6),"0")+1)),ISERROR(TEXT(RIGHT(專業英日文校內賽報名表!E67,5),"0")+1))))</f>
        <v/>
      </c>
      <c r="F67" t="str">
        <f>IF(專業英日文校內賽報名表!B67="","",NOT(ISERROR(MATCH(專業英日文校內賽報名表!F67,allSchoolList,0))))</f>
        <v/>
      </c>
      <c r="G67" t="str">
        <f ca="1">IF(專業英日文校內賽報名表!B67="","",NOT(ISERROR(HLOOKUP(專業英日文校內賽報名表!G67,OFFSET(校系設定!$A$1,MATCH(專業英日文校內賽報名表!F67,校系設定!$A:$A,0)-1,0,1,COUNTA(OFFSET(校系設定!$1:$1,MATCH(專業英日文校內賽報名表!F67,校系設定!$A:$A,0)-1,0))),1,0))))</f>
        <v/>
      </c>
      <c r="J67" s="43" t="str">
        <f>IF(專業英日文校內賽報名表!C67="","",NOT(OR(LEN(專業英日文校內賽報名表!J67)&lt;&gt;7,ISERROR(DATEVALUE(專業英日文校內賽報名表!J67&amp;"/1")+FIND("/",專業英日文校內賽報名表!J67)))))</f>
        <v/>
      </c>
      <c r="M67" t="str">
        <f>IF(專業英日文校內賽報名表!B67="","",VLOOKUP(專業英日文校內賽報名表!M67,各項報名參數對照!A:B,2,0))</f>
        <v/>
      </c>
      <c r="N67" t="str">
        <f>IF(專業英日文校內賽報名表!B67="","",NOT(ISERROR(VLOOKUP(M67&amp;O67&amp;P67,各項報名參數對照!L:L,1,0))))</f>
        <v/>
      </c>
      <c r="O67" t="str">
        <f>IF(專業英日文校內賽報名表!B67="","",VLOOKUP(專業英日文校內賽報名表!N67&amp;"("&amp;專業英日文校內賽報名表!O67&amp;")",各項報名參數對照!D:E,2,0))</f>
        <v/>
      </c>
      <c r="P67" t="str">
        <f>IF(專業英日文校內賽報名表!B67="","",VLOOKUP(專業英日文校內賽報名表!P67,各項報名參數對照!G:H,2,0))</f>
        <v/>
      </c>
      <c r="AF67" t="str">
        <f t="shared" ref="AF67:AF130" si="1">O67</f>
        <v/>
      </c>
    </row>
    <row r="68" spans="5:32">
      <c r="E68" t="str">
        <f>IF(專業英日文校內賽報名表!B68="","",NOT(OR(LENB(專業英日文校內賽報名表!E68)&lt;&gt;6,NOT(ISERROR(TEXT(RIGHT(專業英日文校內賽報名表!E68,6),"0")+1)),ISERROR(TEXT(RIGHT(專業英日文校內賽報名表!E68,5),"0")+1))))</f>
        <v/>
      </c>
      <c r="F68" t="str">
        <f>IF(專業英日文校內賽報名表!B68="","",NOT(ISERROR(MATCH(專業英日文校內賽報名表!F68,allSchoolList,0))))</f>
        <v/>
      </c>
      <c r="G68" t="str">
        <f ca="1">IF(專業英日文校內賽報名表!B68="","",NOT(ISERROR(HLOOKUP(專業英日文校內賽報名表!G68,OFFSET(校系設定!$A$1,MATCH(專業英日文校內賽報名表!F68,校系設定!$A:$A,0)-1,0,1,COUNTA(OFFSET(校系設定!$1:$1,MATCH(專業英日文校內賽報名表!F68,校系設定!$A:$A,0)-1,0))),1,0))))</f>
        <v/>
      </c>
      <c r="J68" s="43" t="str">
        <f>IF(專業英日文校內賽報名表!C68="","",NOT(OR(LEN(專業英日文校內賽報名表!J68)&lt;&gt;7,ISERROR(DATEVALUE(專業英日文校內賽報名表!J68&amp;"/1")+FIND("/",專業英日文校內賽報名表!J68)))))</f>
        <v/>
      </c>
      <c r="M68" t="str">
        <f>IF(專業英日文校內賽報名表!B68="","",VLOOKUP(專業英日文校內賽報名表!M68,各項報名參數對照!A:B,2,0))</f>
        <v/>
      </c>
      <c r="N68" t="str">
        <f>IF(專業英日文校內賽報名表!B68="","",NOT(ISERROR(VLOOKUP(M68&amp;O68&amp;P68,各項報名參數對照!L:L,1,0))))</f>
        <v/>
      </c>
      <c r="O68" t="str">
        <f>IF(專業英日文校內賽報名表!B68="","",VLOOKUP(專業英日文校內賽報名表!N68&amp;"("&amp;專業英日文校內賽報名表!O68&amp;")",各項報名參數對照!D:E,2,0))</f>
        <v/>
      </c>
      <c r="P68" t="str">
        <f>IF(專業英日文校內賽報名表!B68="","",VLOOKUP(專業英日文校內賽報名表!P68,各項報名參數對照!G:H,2,0))</f>
        <v/>
      </c>
      <c r="AF68" t="str">
        <f t="shared" si="1"/>
        <v/>
      </c>
    </row>
    <row r="69" spans="5:32">
      <c r="E69" t="str">
        <f>IF(專業英日文校內賽報名表!B69="","",NOT(OR(LENB(專業英日文校內賽報名表!E69)&lt;&gt;6,NOT(ISERROR(TEXT(RIGHT(專業英日文校內賽報名表!E69,6),"0")+1)),ISERROR(TEXT(RIGHT(專業英日文校內賽報名表!E69,5),"0")+1))))</f>
        <v/>
      </c>
      <c r="F69" t="str">
        <f>IF(專業英日文校內賽報名表!B69="","",NOT(ISERROR(MATCH(專業英日文校內賽報名表!F69,allSchoolList,0))))</f>
        <v/>
      </c>
      <c r="G69" t="str">
        <f ca="1">IF(專業英日文校內賽報名表!B69="","",NOT(ISERROR(HLOOKUP(專業英日文校內賽報名表!G69,OFFSET(校系設定!$A$1,MATCH(專業英日文校內賽報名表!F69,校系設定!$A:$A,0)-1,0,1,COUNTA(OFFSET(校系設定!$1:$1,MATCH(專業英日文校內賽報名表!F69,校系設定!$A:$A,0)-1,0))),1,0))))</f>
        <v/>
      </c>
      <c r="J69" s="43" t="str">
        <f>IF(專業英日文校內賽報名表!C69="","",NOT(OR(LEN(專業英日文校內賽報名表!J69)&lt;&gt;7,ISERROR(DATEVALUE(專業英日文校內賽報名表!J69&amp;"/1")+FIND("/",專業英日文校內賽報名表!J69)))))</f>
        <v/>
      </c>
      <c r="M69" t="str">
        <f>IF(專業英日文校內賽報名表!B69="","",VLOOKUP(專業英日文校內賽報名表!M69,各項報名參數對照!A:B,2,0))</f>
        <v/>
      </c>
      <c r="N69" t="str">
        <f>IF(專業英日文校內賽報名表!B69="","",NOT(ISERROR(VLOOKUP(M69&amp;O69&amp;P69,各項報名參數對照!L:L,1,0))))</f>
        <v/>
      </c>
      <c r="O69" t="str">
        <f>IF(專業英日文校內賽報名表!B69="","",VLOOKUP(專業英日文校內賽報名表!N69&amp;"("&amp;專業英日文校內賽報名表!O69&amp;")",各項報名參數對照!D:E,2,0))</f>
        <v/>
      </c>
      <c r="P69" t="str">
        <f>IF(專業英日文校內賽報名表!B69="","",VLOOKUP(專業英日文校內賽報名表!P69,各項報名參數對照!G:H,2,0))</f>
        <v/>
      </c>
      <c r="AF69" t="str">
        <f t="shared" si="1"/>
        <v/>
      </c>
    </row>
    <row r="70" spans="5:32">
      <c r="E70" t="str">
        <f>IF(專業英日文校內賽報名表!B70="","",NOT(OR(LENB(專業英日文校內賽報名表!E70)&lt;&gt;6,NOT(ISERROR(TEXT(RIGHT(專業英日文校內賽報名表!E70,6),"0")+1)),ISERROR(TEXT(RIGHT(專業英日文校內賽報名表!E70,5),"0")+1))))</f>
        <v/>
      </c>
      <c r="F70" t="str">
        <f>IF(專業英日文校內賽報名表!B70="","",NOT(ISERROR(MATCH(專業英日文校內賽報名表!F70,allSchoolList,0))))</f>
        <v/>
      </c>
      <c r="G70" t="str">
        <f ca="1">IF(專業英日文校內賽報名表!B70="","",NOT(ISERROR(HLOOKUP(專業英日文校內賽報名表!G70,OFFSET(校系設定!$A$1,MATCH(專業英日文校內賽報名表!F70,校系設定!$A:$A,0)-1,0,1,COUNTA(OFFSET(校系設定!$1:$1,MATCH(專業英日文校內賽報名表!F70,校系設定!$A:$A,0)-1,0))),1,0))))</f>
        <v/>
      </c>
      <c r="J70" s="43" t="str">
        <f>IF(專業英日文校內賽報名表!C70="","",NOT(OR(LEN(專業英日文校內賽報名表!J70)&lt;&gt;7,ISERROR(DATEVALUE(專業英日文校內賽報名表!J70&amp;"/1")+FIND("/",專業英日文校內賽報名表!J70)))))</f>
        <v/>
      </c>
      <c r="M70" t="str">
        <f>IF(專業英日文校內賽報名表!B70="","",VLOOKUP(專業英日文校內賽報名表!M70,各項報名參數對照!A:B,2,0))</f>
        <v/>
      </c>
      <c r="N70" t="str">
        <f>IF(專業英日文校內賽報名表!B70="","",NOT(ISERROR(VLOOKUP(M70&amp;O70&amp;P70,各項報名參數對照!L:L,1,0))))</f>
        <v/>
      </c>
      <c r="O70" t="str">
        <f>IF(專業英日文校內賽報名表!B70="","",VLOOKUP(專業英日文校內賽報名表!N70&amp;"("&amp;專業英日文校內賽報名表!O70&amp;")",各項報名參數對照!D:E,2,0))</f>
        <v/>
      </c>
      <c r="P70" t="str">
        <f>IF(專業英日文校內賽報名表!B70="","",VLOOKUP(專業英日文校內賽報名表!P70,各項報名參數對照!G:H,2,0))</f>
        <v/>
      </c>
      <c r="AF70" t="str">
        <f t="shared" si="1"/>
        <v/>
      </c>
    </row>
    <row r="71" spans="5:32">
      <c r="E71" t="str">
        <f>IF(專業英日文校內賽報名表!B71="","",NOT(OR(LENB(專業英日文校內賽報名表!E71)&lt;&gt;6,NOT(ISERROR(TEXT(RIGHT(專業英日文校內賽報名表!E71,6),"0")+1)),ISERROR(TEXT(RIGHT(專業英日文校內賽報名表!E71,5),"0")+1))))</f>
        <v/>
      </c>
      <c r="F71" t="str">
        <f>IF(專業英日文校內賽報名表!B71="","",NOT(ISERROR(MATCH(專業英日文校內賽報名表!F71,allSchoolList,0))))</f>
        <v/>
      </c>
      <c r="G71" t="str">
        <f ca="1">IF(專業英日文校內賽報名表!B71="","",NOT(ISERROR(HLOOKUP(專業英日文校內賽報名表!G71,OFFSET(校系設定!$A$1,MATCH(專業英日文校內賽報名表!F71,校系設定!$A:$A,0)-1,0,1,COUNTA(OFFSET(校系設定!$1:$1,MATCH(專業英日文校內賽報名表!F71,校系設定!$A:$A,0)-1,0))),1,0))))</f>
        <v/>
      </c>
      <c r="J71" s="43" t="str">
        <f>IF(專業英日文校內賽報名表!C71="","",NOT(OR(LEN(專業英日文校內賽報名表!J71)&lt;&gt;7,ISERROR(DATEVALUE(專業英日文校內賽報名表!J71&amp;"/1")+FIND("/",專業英日文校內賽報名表!J71)))))</f>
        <v/>
      </c>
      <c r="M71" t="str">
        <f>IF(專業英日文校內賽報名表!B71="","",VLOOKUP(專業英日文校內賽報名表!M71,各項報名參數對照!A:B,2,0))</f>
        <v/>
      </c>
      <c r="N71" t="str">
        <f>IF(專業英日文校內賽報名表!B71="","",NOT(ISERROR(VLOOKUP(M71&amp;O71&amp;P71,各項報名參數對照!L:L,1,0))))</f>
        <v/>
      </c>
      <c r="O71" t="str">
        <f>IF(專業英日文校內賽報名表!B71="","",VLOOKUP(專業英日文校內賽報名表!N71&amp;"("&amp;專業英日文校內賽報名表!O71&amp;")",各項報名參數對照!D:E,2,0))</f>
        <v/>
      </c>
      <c r="P71" t="str">
        <f>IF(專業英日文校內賽報名表!B71="","",VLOOKUP(專業英日文校內賽報名表!P71,各項報名參數對照!G:H,2,0))</f>
        <v/>
      </c>
      <c r="AF71" t="str">
        <f t="shared" si="1"/>
        <v/>
      </c>
    </row>
    <row r="72" spans="5:32">
      <c r="E72" t="str">
        <f>IF(專業英日文校內賽報名表!B72="","",NOT(OR(LENB(專業英日文校內賽報名表!E72)&lt;&gt;6,NOT(ISERROR(TEXT(RIGHT(專業英日文校內賽報名表!E72,6),"0")+1)),ISERROR(TEXT(RIGHT(專業英日文校內賽報名表!E72,5),"0")+1))))</f>
        <v/>
      </c>
      <c r="F72" t="str">
        <f>IF(專業英日文校內賽報名表!B72="","",NOT(ISERROR(MATCH(專業英日文校內賽報名表!F72,allSchoolList,0))))</f>
        <v/>
      </c>
      <c r="G72" t="str">
        <f ca="1">IF(專業英日文校內賽報名表!B72="","",NOT(ISERROR(HLOOKUP(專業英日文校內賽報名表!G72,OFFSET(校系設定!$A$1,MATCH(專業英日文校內賽報名表!F72,校系設定!$A:$A,0)-1,0,1,COUNTA(OFFSET(校系設定!$1:$1,MATCH(專業英日文校內賽報名表!F72,校系設定!$A:$A,0)-1,0))),1,0))))</f>
        <v/>
      </c>
      <c r="J72" s="43" t="str">
        <f>IF(專業英日文校內賽報名表!C72="","",NOT(OR(LEN(專業英日文校內賽報名表!J72)&lt;&gt;7,ISERROR(DATEVALUE(專業英日文校內賽報名表!J72&amp;"/1")+FIND("/",專業英日文校內賽報名表!J72)))))</f>
        <v/>
      </c>
      <c r="M72" t="str">
        <f>IF(專業英日文校內賽報名表!B72="","",VLOOKUP(專業英日文校內賽報名表!M72,各項報名參數對照!A:B,2,0))</f>
        <v/>
      </c>
      <c r="N72" t="str">
        <f>IF(專業英日文校內賽報名表!B72="","",NOT(ISERROR(VLOOKUP(M72&amp;O72&amp;P72,各項報名參數對照!L:L,1,0))))</f>
        <v/>
      </c>
      <c r="O72" t="str">
        <f>IF(專業英日文校內賽報名表!B72="","",VLOOKUP(專業英日文校內賽報名表!N72&amp;"("&amp;專業英日文校內賽報名表!O72&amp;")",各項報名參數對照!D:E,2,0))</f>
        <v/>
      </c>
      <c r="P72" t="str">
        <f>IF(專業英日文校內賽報名表!B72="","",VLOOKUP(專業英日文校內賽報名表!P72,各項報名參數對照!G:H,2,0))</f>
        <v/>
      </c>
      <c r="AF72" t="str">
        <f t="shared" si="1"/>
        <v/>
      </c>
    </row>
    <row r="73" spans="5:32">
      <c r="E73" t="str">
        <f>IF(專業英日文校內賽報名表!B73="","",NOT(OR(LENB(專業英日文校內賽報名表!E73)&lt;&gt;6,NOT(ISERROR(TEXT(RIGHT(專業英日文校內賽報名表!E73,6),"0")+1)),ISERROR(TEXT(RIGHT(專業英日文校內賽報名表!E73,5),"0")+1))))</f>
        <v/>
      </c>
      <c r="F73" t="str">
        <f>IF(專業英日文校內賽報名表!B73="","",NOT(ISERROR(MATCH(專業英日文校內賽報名表!F73,allSchoolList,0))))</f>
        <v/>
      </c>
      <c r="G73" t="str">
        <f ca="1">IF(專業英日文校內賽報名表!B73="","",NOT(ISERROR(HLOOKUP(專業英日文校內賽報名表!G73,OFFSET(校系設定!$A$1,MATCH(專業英日文校內賽報名表!F73,校系設定!$A:$A,0)-1,0,1,COUNTA(OFFSET(校系設定!$1:$1,MATCH(專業英日文校內賽報名表!F73,校系設定!$A:$A,0)-1,0))),1,0))))</f>
        <v/>
      </c>
      <c r="J73" s="43" t="str">
        <f>IF(專業英日文校內賽報名表!C73="","",NOT(OR(LEN(專業英日文校內賽報名表!J73)&lt;&gt;7,ISERROR(DATEVALUE(專業英日文校內賽報名表!J73&amp;"/1")+FIND("/",專業英日文校內賽報名表!J73)))))</f>
        <v/>
      </c>
      <c r="M73" t="str">
        <f>IF(專業英日文校內賽報名表!B73="","",VLOOKUP(專業英日文校內賽報名表!M73,各項報名參數對照!A:B,2,0))</f>
        <v/>
      </c>
      <c r="N73" t="str">
        <f>IF(專業英日文校內賽報名表!B73="","",NOT(ISERROR(VLOOKUP(M73&amp;O73&amp;P73,各項報名參數對照!L:L,1,0))))</f>
        <v/>
      </c>
      <c r="O73" t="str">
        <f>IF(專業英日文校內賽報名表!B73="","",VLOOKUP(專業英日文校內賽報名表!N73&amp;"("&amp;專業英日文校內賽報名表!O73&amp;")",各項報名參數對照!D:E,2,0))</f>
        <v/>
      </c>
      <c r="P73" t="str">
        <f>IF(專業英日文校內賽報名表!B73="","",VLOOKUP(專業英日文校內賽報名表!P73,各項報名參數對照!G:H,2,0))</f>
        <v/>
      </c>
      <c r="AF73" t="str">
        <f t="shared" si="1"/>
        <v/>
      </c>
    </row>
    <row r="74" spans="5:32">
      <c r="E74" t="str">
        <f>IF(專業英日文校內賽報名表!B74="","",NOT(OR(LENB(專業英日文校內賽報名表!E74)&lt;&gt;6,NOT(ISERROR(TEXT(RIGHT(專業英日文校內賽報名表!E74,6),"0")+1)),ISERROR(TEXT(RIGHT(專業英日文校內賽報名表!E74,5),"0")+1))))</f>
        <v/>
      </c>
      <c r="F74" t="str">
        <f>IF(專業英日文校內賽報名表!B74="","",NOT(ISERROR(MATCH(專業英日文校內賽報名表!F74,allSchoolList,0))))</f>
        <v/>
      </c>
      <c r="G74" t="str">
        <f ca="1">IF(專業英日文校內賽報名表!B74="","",NOT(ISERROR(HLOOKUP(專業英日文校內賽報名表!G74,OFFSET(校系設定!$A$1,MATCH(專業英日文校內賽報名表!F74,校系設定!$A:$A,0)-1,0,1,COUNTA(OFFSET(校系設定!$1:$1,MATCH(專業英日文校內賽報名表!F74,校系設定!$A:$A,0)-1,0))),1,0))))</f>
        <v/>
      </c>
      <c r="J74" s="43" t="str">
        <f>IF(專業英日文校內賽報名表!C74="","",NOT(OR(LEN(專業英日文校內賽報名表!J74)&lt;&gt;7,ISERROR(DATEVALUE(專業英日文校內賽報名表!J74&amp;"/1")+FIND("/",專業英日文校內賽報名表!J74)))))</f>
        <v/>
      </c>
      <c r="M74" t="str">
        <f>IF(專業英日文校內賽報名表!B74="","",VLOOKUP(專業英日文校內賽報名表!M74,各項報名參數對照!A:B,2,0))</f>
        <v/>
      </c>
      <c r="N74" t="str">
        <f>IF(專業英日文校內賽報名表!B74="","",NOT(ISERROR(VLOOKUP(M74&amp;O74&amp;P74,各項報名參數對照!L:L,1,0))))</f>
        <v/>
      </c>
      <c r="O74" t="str">
        <f>IF(專業英日文校內賽報名表!B74="","",VLOOKUP(專業英日文校內賽報名表!N74&amp;"("&amp;專業英日文校內賽報名表!O74&amp;")",各項報名參數對照!D:E,2,0))</f>
        <v/>
      </c>
      <c r="P74" t="str">
        <f>IF(專業英日文校內賽報名表!B74="","",VLOOKUP(專業英日文校內賽報名表!P74,各項報名參數對照!G:H,2,0))</f>
        <v/>
      </c>
      <c r="AF74" t="str">
        <f t="shared" si="1"/>
        <v/>
      </c>
    </row>
    <row r="75" spans="5:32">
      <c r="E75" t="str">
        <f>IF(專業英日文校內賽報名表!B75="","",NOT(OR(LENB(專業英日文校內賽報名表!E75)&lt;&gt;6,NOT(ISERROR(TEXT(RIGHT(專業英日文校內賽報名表!E75,6),"0")+1)),ISERROR(TEXT(RIGHT(專業英日文校內賽報名表!E75,5),"0")+1))))</f>
        <v/>
      </c>
      <c r="F75" t="str">
        <f>IF(專業英日文校內賽報名表!B75="","",NOT(ISERROR(MATCH(專業英日文校內賽報名表!F75,allSchoolList,0))))</f>
        <v/>
      </c>
      <c r="G75" t="str">
        <f ca="1">IF(專業英日文校內賽報名表!B75="","",NOT(ISERROR(HLOOKUP(專業英日文校內賽報名表!G75,OFFSET(校系設定!$A$1,MATCH(專業英日文校內賽報名表!F75,校系設定!$A:$A,0)-1,0,1,COUNTA(OFFSET(校系設定!$1:$1,MATCH(專業英日文校內賽報名表!F75,校系設定!$A:$A,0)-1,0))),1,0))))</f>
        <v/>
      </c>
      <c r="J75" s="43" t="str">
        <f>IF(專業英日文校內賽報名表!C75="","",NOT(OR(LEN(專業英日文校內賽報名表!J75)&lt;&gt;7,ISERROR(DATEVALUE(專業英日文校內賽報名表!J75&amp;"/1")+FIND("/",專業英日文校內賽報名表!J75)))))</f>
        <v/>
      </c>
      <c r="M75" t="str">
        <f>IF(專業英日文校內賽報名表!B75="","",VLOOKUP(專業英日文校內賽報名表!M75,各項報名參數對照!A:B,2,0))</f>
        <v/>
      </c>
      <c r="N75" t="str">
        <f>IF(專業英日文校內賽報名表!B75="","",NOT(ISERROR(VLOOKUP(M75&amp;O75&amp;P75,各項報名參數對照!L:L,1,0))))</f>
        <v/>
      </c>
      <c r="O75" t="str">
        <f>IF(專業英日文校內賽報名表!B75="","",VLOOKUP(專業英日文校內賽報名表!N75&amp;"("&amp;專業英日文校內賽報名表!O75&amp;")",各項報名參數對照!D:E,2,0))</f>
        <v/>
      </c>
      <c r="P75" t="str">
        <f>IF(專業英日文校內賽報名表!B75="","",VLOOKUP(專業英日文校內賽報名表!P75,各項報名參數對照!G:H,2,0))</f>
        <v/>
      </c>
      <c r="AF75" t="str">
        <f t="shared" si="1"/>
        <v/>
      </c>
    </row>
    <row r="76" spans="5:32">
      <c r="E76" t="str">
        <f>IF(專業英日文校內賽報名表!B76="","",NOT(OR(LENB(專業英日文校內賽報名表!E76)&lt;&gt;6,NOT(ISERROR(TEXT(RIGHT(專業英日文校內賽報名表!E76,6),"0")+1)),ISERROR(TEXT(RIGHT(專業英日文校內賽報名表!E76,5),"0")+1))))</f>
        <v/>
      </c>
      <c r="F76" t="str">
        <f>IF(專業英日文校內賽報名表!B76="","",NOT(ISERROR(MATCH(專業英日文校內賽報名表!F76,allSchoolList,0))))</f>
        <v/>
      </c>
      <c r="G76" t="str">
        <f ca="1">IF(專業英日文校內賽報名表!B76="","",NOT(ISERROR(HLOOKUP(專業英日文校內賽報名表!G76,OFFSET(校系設定!$A$1,MATCH(專業英日文校內賽報名表!F76,校系設定!$A:$A,0)-1,0,1,COUNTA(OFFSET(校系設定!$1:$1,MATCH(專業英日文校內賽報名表!F76,校系設定!$A:$A,0)-1,0))),1,0))))</f>
        <v/>
      </c>
      <c r="J76" s="43" t="str">
        <f>IF(專業英日文校內賽報名表!C76="","",NOT(OR(LEN(專業英日文校內賽報名表!J76)&lt;&gt;7,ISERROR(DATEVALUE(專業英日文校內賽報名表!J76&amp;"/1")+FIND("/",專業英日文校內賽報名表!J76)))))</f>
        <v/>
      </c>
      <c r="M76" t="str">
        <f>IF(專業英日文校內賽報名表!B76="","",VLOOKUP(專業英日文校內賽報名表!M76,各項報名參數對照!A:B,2,0))</f>
        <v/>
      </c>
      <c r="N76" t="str">
        <f>IF(專業英日文校內賽報名表!B76="","",NOT(ISERROR(VLOOKUP(M76&amp;O76&amp;P76,各項報名參數對照!L:L,1,0))))</f>
        <v/>
      </c>
      <c r="O76" t="str">
        <f>IF(專業英日文校內賽報名表!B76="","",VLOOKUP(專業英日文校內賽報名表!N76&amp;"("&amp;專業英日文校內賽報名表!O76&amp;")",各項報名參數對照!D:E,2,0))</f>
        <v/>
      </c>
      <c r="P76" t="str">
        <f>IF(專業英日文校內賽報名表!B76="","",VLOOKUP(專業英日文校內賽報名表!P76,各項報名參數對照!G:H,2,0))</f>
        <v/>
      </c>
      <c r="AF76" t="str">
        <f t="shared" si="1"/>
        <v/>
      </c>
    </row>
    <row r="77" spans="5:32">
      <c r="E77" t="str">
        <f>IF(專業英日文校內賽報名表!B77="","",NOT(OR(LENB(專業英日文校內賽報名表!E77)&lt;&gt;6,NOT(ISERROR(TEXT(RIGHT(專業英日文校內賽報名表!E77,6),"0")+1)),ISERROR(TEXT(RIGHT(專業英日文校內賽報名表!E77,5),"0")+1))))</f>
        <v/>
      </c>
      <c r="F77" t="str">
        <f>IF(專業英日文校內賽報名表!B77="","",NOT(ISERROR(MATCH(專業英日文校內賽報名表!F77,allSchoolList,0))))</f>
        <v/>
      </c>
      <c r="G77" t="str">
        <f ca="1">IF(專業英日文校內賽報名表!B77="","",NOT(ISERROR(HLOOKUP(專業英日文校內賽報名表!G77,OFFSET(校系設定!$A$1,MATCH(專業英日文校內賽報名表!F77,校系設定!$A:$A,0)-1,0,1,COUNTA(OFFSET(校系設定!$1:$1,MATCH(專業英日文校內賽報名表!F77,校系設定!$A:$A,0)-1,0))),1,0))))</f>
        <v/>
      </c>
      <c r="J77" s="43" t="str">
        <f>IF(專業英日文校內賽報名表!C77="","",NOT(OR(LEN(專業英日文校內賽報名表!J77)&lt;&gt;7,ISERROR(DATEVALUE(專業英日文校內賽報名表!J77&amp;"/1")+FIND("/",專業英日文校內賽報名表!J77)))))</f>
        <v/>
      </c>
      <c r="M77" t="str">
        <f>IF(專業英日文校內賽報名表!B77="","",VLOOKUP(專業英日文校內賽報名表!M77,各項報名參數對照!A:B,2,0))</f>
        <v/>
      </c>
      <c r="N77" t="str">
        <f>IF(專業英日文校內賽報名表!B77="","",NOT(ISERROR(VLOOKUP(M77&amp;O77&amp;P77,各項報名參數對照!L:L,1,0))))</f>
        <v/>
      </c>
      <c r="O77" t="str">
        <f>IF(專業英日文校內賽報名表!B77="","",VLOOKUP(專業英日文校內賽報名表!N77&amp;"("&amp;專業英日文校內賽報名表!O77&amp;")",各項報名參數對照!D:E,2,0))</f>
        <v/>
      </c>
      <c r="P77" t="str">
        <f>IF(專業英日文校內賽報名表!B77="","",VLOOKUP(專業英日文校內賽報名表!P77,各項報名參數對照!G:H,2,0))</f>
        <v/>
      </c>
      <c r="AF77" t="str">
        <f t="shared" si="1"/>
        <v/>
      </c>
    </row>
    <row r="78" spans="5:32">
      <c r="E78" t="str">
        <f>IF(專業英日文校內賽報名表!B78="","",NOT(OR(LENB(專業英日文校內賽報名表!E78)&lt;&gt;6,NOT(ISERROR(TEXT(RIGHT(專業英日文校內賽報名表!E78,6),"0")+1)),ISERROR(TEXT(RIGHT(專業英日文校內賽報名表!E78,5),"0")+1))))</f>
        <v/>
      </c>
      <c r="F78" t="str">
        <f>IF(專業英日文校內賽報名表!B78="","",NOT(ISERROR(MATCH(專業英日文校內賽報名表!F78,allSchoolList,0))))</f>
        <v/>
      </c>
      <c r="G78" t="str">
        <f ca="1">IF(專業英日文校內賽報名表!B78="","",NOT(ISERROR(HLOOKUP(專業英日文校內賽報名表!G78,OFFSET(校系設定!$A$1,MATCH(專業英日文校內賽報名表!F78,校系設定!$A:$A,0)-1,0,1,COUNTA(OFFSET(校系設定!$1:$1,MATCH(專業英日文校內賽報名表!F78,校系設定!$A:$A,0)-1,0))),1,0))))</f>
        <v/>
      </c>
      <c r="J78" s="43" t="str">
        <f>IF(專業英日文校內賽報名表!C78="","",NOT(OR(LEN(專業英日文校內賽報名表!J78)&lt;&gt;7,ISERROR(DATEVALUE(專業英日文校內賽報名表!J78&amp;"/1")+FIND("/",專業英日文校內賽報名表!J78)))))</f>
        <v/>
      </c>
      <c r="M78" t="str">
        <f>IF(專業英日文校內賽報名表!B78="","",VLOOKUP(專業英日文校內賽報名表!M78,各項報名參數對照!A:B,2,0))</f>
        <v/>
      </c>
      <c r="N78" t="str">
        <f>IF(專業英日文校內賽報名表!B78="","",NOT(ISERROR(VLOOKUP(M78&amp;O78&amp;P78,各項報名參數對照!L:L,1,0))))</f>
        <v/>
      </c>
      <c r="O78" t="str">
        <f>IF(專業英日文校內賽報名表!B78="","",VLOOKUP(專業英日文校內賽報名表!N78&amp;"("&amp;專業英日文校內賽報名表!O78&amp;")",各項報名參數對照!D:E,2,0))</f>
        <v/>
      </c>
      <c r="P78" t="str">
        <f>IF(專業英日文校內賽報名表!B78="","",VLOOKUP(專業英日文校內賽報名表!P78,各項報名參數對照!G:H,2,0))</f>
        <v/>
      </c>
      <c r="AF78" t="str">
        <f t="shared" si="1"/>
        <v/>
      </c>
    </row>
    <row r="79" spans="5:32">
      <c r="E79" t="str">
        <f>IF(專業英日文校內賽報名表!B79="","",NOT(OR(LENB(專業英日文校內賽報名表!E79)&lt;&gt;6,NOT(ISERROR(TEXT(RIGHT(專業英日文校內賽報名表!E79,6),"0")+1)),ISERROR(TEXT(RIGHT(專業英日文校內賽報名表!E79,5),"0")+1))))</f>
        <v/>
      </c>
      <c r="F79" t="str">
        <f>IF(專業英日文校內賽報名表!B79="","",NOT(ISERROR(MATCH(專業英日文校內賽報名表!F79,allSchoolList,0))))</f>
        <v/>
      </c>
      <c r="G79" t="str">
        <f ca="1">IF(專業英日文校內賽報名表!B79="","",NOT(ISERROR(HLOOKUP(專業英日文校內賽報名表!G79,OFFSET(校系設定!$A$1,MATCH(專業英日文校內賽報名表!F79,校系設定!$A:$A,0)-1,0,1,COUNTA(OFFSET(校系設定!$1:$1,MATCH(專業英日文校內賽報名表!F79,校系設定!$A:$A,0)-1,0))),1,0))))</f>
        <v/>
      </c>
      <c r="J79" s="43" t="str">
        <f>IF(專業英日文校內賽報名表!C79="","",NOT(OR(LEN(專業英日文校內賽報名表!J79)&lt;&gt;7,ISERROR(DATEVALUE(專業英日文校內賽報名表!J79&amp;"/1")+FIND("/",專業英日文校內賽報名表!J79)))))</f>
        <v/>
      </c>
      <c r="M79" t="str">
        <f>IF(專業英日文校內賽報名表!B79="","",VLOOKUP(專業英日文校內賽報名表!M79,各項報名參數對照!A:B,2,0))</f>
        <v/>
      </c>
      <c r="N79" t="str">
        <f>IF(專業英日文校內賽報名表!B79="","",NOT(ISERROR(VLOOKUP(M79&amp;O79&amp;P79,各項報名參數對照!L:L,1,0))))</f>
        <v/>
      </c>
      <c r="O79" t="str">
        <f>IF(專業英日文校內賽報名表!B79="","",VLOOKUP(專業英日文校內賽報名表!N79&amp;"("&amp;專業英日文校內賽報名表!O79&amp;")",各項報名參數對照!D:E,2,0))</f>
        <v/>
      </c>
      <c r="P79" t="str">
        <f>IF(專業英日文校內賽報名表!B79="","",VLOOKUP(專業英日文校內賽報名表!P79,各項報名參數對照!G:H,2,0))</f>
        <v/>
      </c>
      <c r="AF79" t="str">
        <f t="shared" si="1"/>
        <v/>
      </c>
    </row>
    <row r="80" spans="5:32">
      <c r="E80" t="str">
        <f>IF(專業英日文校內賽報名表!B80="","",NOT(OR(LENB(專業英日文校內賽報名表!E80)&lt;&gt;6,NOT(ISERROR(TEXT(RIGHT(專業英日文校內賽報名表!E80,6),"0")+1)),ISERROR(TEXT(RIGHT(專業英日文校內賽報名表!E80,5),"0")+1))))</f>
        <v/>
      </c>
      <c r="F80" t="str">
        <f>IF(專業英日文校內賽報名表!B80="","",NOT(ISERROR(MATCH(專業英日文校內賽報名表!F80,allSchoolList,0))))</f>
        <v/>
      </c>
      <c r="G80" t="str">
        <f ca="1">IF(專業英日文校內賽報名表!B80="","",NOT(ISERROR(HLOOKUP(專業英日文校內賽報名表!G80,OFFSET(校系設定!$A$1,MATCH(專業英日文校內賽報名表!F80,校系設定!$A:$A,0)-1,0,1,COUNTA(OFFSET(校系設定!$1:$1,MATCH(專業英日文校內賽報名表!F80,校系設定!$A:$A,0)-1,0))),1,0))))</f>
        <v/>
      </c>
      <c r="J80" s="43" t="str">
        <f>IF(專業英日文校內賽報名表!C80="","",NOT(OR(LEN(專業英日文校內賽報名表!J80)&lt;&gt;7,ISERROR(DATEVALUE(專業英日文校內賽報名表!J80&amp;"/1")+FIND("/",專業英日文校內賽報名表!J80)))))</f>
        <v/>
      </c>
      <c r="M80" t="str">
        <f>IF(專業英日文校內賽報名表!B80="","",VLOOKUP(專業英日文校內賽報名表!M80,各項報名參數對照!A:B,2,0))</f>
        <v/>
      </c>
      <c r="N80" t="str">
        <f>IF(專業英日文校內賽報名表!B80="","",NOT(ISERROR(VLOOKUP(M80&amp;O80&amp;P80,各項報名參數對照!L:L,1,0))))</f>
        <v/>
      </c>
      <c r="O80" t="str">
        <f>IF(專業英日文校內賽報名表!B80="","",VLOOKUP(專業英日文校內賽報名表!N80&amp;"("&amp;專業英日文校內賽報名表!O80&amp;")",各項報名參數對照!D:E,2,0))</f>
        <v/>
      </c>
      <c r="P80" t="str">
        <f>IF(專業英日文校內賽報名表!B80="","",VLOOKUP(專業英日文校內賽報名表!P80,各項報名參數對照!G:H,2,0))</f>
        <v/>
      </c>
      <c r="AF80" t="str">
        <f t="shared" si="1"/>
        <v/>
      </c>
    </row>
    <row r="81" spans="5:32">
      <c r="E81" t="str">
        <f>IF(專業英日文校內賽報名表!B81="","",NOT(OR(LENB(專業英日文校內賽報名表!E81)&lt;&gt;6,NOT(ISERROR(TEXT(RIGHT(專業英日文校內賽報名表!E81,6),"0")+1)),ISERROR(TEXT(RIGHT(專業英日文校內賽報名表!E81,5),"0")+1))))</f>
        <v/>
      </c>
      <c r="F81" t="str">
        <f>IF(專業英日文校內賽報名表!B81="","",NOT(ISERROR(MATCH(專業英日文校內賽報名表!F81,allSchoolList,0))))</f>
        <v/>
      </c>
      <c r="G81" t="str">
        <f ca="1">IF(專業英日文校內賽報名表!B81="","",NOT(ISERROR(HLOOKUP(專業英日文校內賽報名表!G81,OFFSET(校系設定!$A$1,MATCH(專業英日文校內賽報名表!F81,校系設定!$A:$A,0)-1,0,1,COUNTA(OFFSET(校系設定!$1:$1,MATCH(專業英日文校內賽報名表!F81,校系設定!$A:$A,0)-1,0))),1,0))))</f>
        <v/>
      </c>
      <c r="J81" s="43" t="str">
        <f>IF(專業英日文校內賽報名表!C81="","",NOT(OR(LEN(專業英日文校內賽報名表!J81)&lt;&gt;7,ISERROR(DATEVALUE(專業英日文校內賽報名表!J81&amp;"/1")+FIND("/",專業英日文校內賽報名表!J81)))))</f>
        <v/>
      </c>
      <c r="M81" t="str">
        <f>IF(專業英日文校內賽報名表!B81="","",VLOOKUP(專業英日文校內賽報名表!M81,各項報名參數對照!A:B,2,0))</f>
        <v/>
      </c>
      <c r="N81" t="str">
        <f>IF(專業英日文校內賽報名表!B81="","",NOT(ISERROR(VLOOKUP(M81&amp;O81&amp;P81,各項報名參數對照!L:L,1,0))))</f>
        <v/>
      </c>
      <c r="O81" t="str">
        <f>IF(專業英日文校內賽報名表!B81="","",VLOOKUP(專業英日文校內賽報名表!N81&amp;"("&amp;專業英日文校內賽報名表!O81&amp;")",各項報名參數對照!D:E,2,0))</f>
        <v/>
      </c>
      <c r="P81" t="str">
        <f>IF(專業英日文校內賽報名表!B81="","",VLOOKUP(專業英日文校內賽報名表!P81,各項報名參數對照!G:H,2,0))</f>
        <v/>
      </c>
      <c r="AF81" t="str">
        <f t="shared" si="1"/>
        <v/>
      </c>
    </row>
    <row r="82" spans="5:32">
      <c r="E82" t="str">
        <f>IF(專業英日文校內賽報名表!B82="","",NOT(OR(LENB(專業英日文校內賽報名表!E82)&lt;&gt;6,NOT(ISERROR(TEXT(RIGHT(專業英日文校內賽報名表!E82,6),"0")+1)),ISERROR(TEXT(RIGHT(專業英日文校內賽報名表!E82,5),"0")+1))))</f>
        <v/>
      </c>
      <c r="F82" t="str">
        <f>IF(專業英日文校內賽報名表!B82="","",NOT(ISERROR(MATCH(專業英日文校內賽報名表!F82,allSchoolList,0))))</f>
        <v/>
      </c>
      <c r="G82" t="str">
        <f ca="1">IF(專業英日文校內賽報名表!B82="","",NOT(ISERROR(HLOOKUP(專業英日文校內賽報名表!G82,OFFSET(校系設定!$A$1,MATCH(專業英日文校內賽報名表!F82,校系設定!$A:$A,0)-1,0,1,COUNTA(OFFSET(校系設定!$1:$1,MATCH(專業英日文校內賽報名表!F82,校系設定!$A:$A,0)-1,0))),1,0))))</f>
        <v/>
      </c>
      <c r="J82" s="43" t="str">
        <f>IF(專業英日文校內賽報名表!C82="","",NOT(OR(LEN(專業英日文校內賽報名表!J82)&lt;&gt;7,ISERROR(DATEVALUE(專業英日文校內賽報名表!J82&amp;"/1")+FIND("/",專業英日文校內賽報名表!J82)))))</f>
        <v/>
      </c>
      <c r="M82" t="str">
        <f>IF(專業英日文校內賽報名表!B82="","",VLOOKUP(專業英日文校內賽報名表!M82,各項報名參數對照!A:B,2,0))</f>
        <v/>
      </c>
      <c r="N82" t="str">
        <f>IF(專業英日文校內賽報名表!B82="","",NOT(ISERROR(VLOOKUP(M82&amp;O82&amp;P82,各項報名參數對照!L:L,1,0))))</f>
        <v/>
      </c>
      <c r="O82" t="str">
        <f>IF(專業英日文校內賽報名表!B82="","",VLOOKUP(專業英日文校內賽報名表!N82&amp;"("&amp;專業英日文校內賽報名表!O82&amp;")",各項報名參數對照!D:E,2,0))</f>
        <v/>
      </c>
      <c r="P82" t="str">
        <f>IF(專業英日文校內賽報名表!B82="","",VLOOKUP(專業英日文校內賽報名表!P82,各項報名參數對照!G:H,2,0))</f>
        <v/>
      </c>
      <c r="AF82" t="str">
        <f t="shared" si="1"/>
        <v/>
      </c>
    </row>
    <row r="83" spans="5:32">
      <c r="E83" t="str">
        <f>IF(專業英日文校內賽報名表!B83="","",NOT(OR(LENB(專業英日文校內賽報名表!E83)&lt;&gt;6,NOT(ISERROR(TEXT(RIGHT(專業英日文校內賽報名表!E83,6),"0")+1)),ISERROR(TEXT(RIGHT(專業英日文校內賽報名表!E83,5),"0")+1))))</f>
        <v/>
      </c>
      <c r="F83" t="str">
        <f>IF(專業英日文校內賽報名表!B83="","",NOT(ISERROR(MATCH(專業英日文校內賽報名表!F83,allSchoolList,0))))</f>
        <v/>
      </c>
      <c r="G83" t="str">
        <f ca="1">IF(專業英日文校內賽報名表!B83="","",NOT(ISERROR(HLOOKUP(專業英日文校內賽報名表!G83,OFFSET(校系設定!$A$1,MATCH(專業英日文校內賽報名表!F83,校系設定!$A:$A,0)-1,0,1,COUNTA(OFFSET(校系設定!$1:$1,MATCH(專業英日文校內賽報名表!F83,校系設定!$A:$A,0)-1,0))),1,0))))</f>
        <v/>
      </c>
      <c r="J83" s="43" t="str">
        <f>IF(專業英日文校內賽報名表!C83="","",NOT(OR(LEN(專業英日文校內賽報名表!J83)&lt;&gt;7,ISERROR(DATEVALUE(專業英日文校內賽報名表!J83&amp;"/1")+FIND("/",專業英日文校內賽報名表!J83)))))</f>
        <v/>
      </c>
      <c r="M83" t="str">
        <f>IF(專業英日文校內賽報名表!B83="","",VLOOKUP(專業英日文校內賽報名表!M83,各項報名參數對照!A:B,2,0))</f>
        <v/>
      </c>
      <c r="N83" t="str">
        <f>IF(專業英日文校內賽報名表!B83="","",NOT(ISERROR(VLOOKUP(M83&amp;O83&amp;P83,各項報名參數對照!L:L,1,0))))</f>
        <v/>
      </c>
      <c r="O83" t="str">
        <f>IF(專業英日文校內賽報名表!B83="","",VLOOKUP(專業英日文校內賽報名表!N83&amp;"("&amp;專業英日文校內賽報名表!O83&amp;")",各項報名參數對照!D:E,2,0))</f>
        <v/>
      </c>
      <c r="P83" t="str">
        <f>IF(專業英日文校內賽報名表!B83="","",VLOOKUP(專業英日文校內賽報名表!P83,各項報名參數對照!G:H,2,0))</f>
        <v/>
      </c>
      <c r="AF83" t="str">
        <f t="shared" si="1"/>
        <v/>
      </c>
    </row>
    <row r="84" spans="5:32">
      <c r="E84" t="str">
        <f>IF(專業英日文校內賽報名表!B84="","",NOT(OR(LENB(專業英日文校內賽報名表!E84)&lt;&gt;6,NOT(ISERROR(TEXT(RIGHT(專業英日文校內賽報名表!E84,6),"0")+1)),ISERROR(TEXT(RIGHT(專業英日文校內賽報名表!E84,5),"0")+1))))</f>
        <v/>
      </c>
      <c r="F84" t="str">
        <f>IF(專業英日文校內賽報名表!B84="","",NOT(ISERROR(MATCH(專業英日文校內賽報名表!F84,allSchoolList,0))))</f>
        <v/>
      </c>
      <c r="G84" t="str">
        <f ca="1">IF(專業英日文校內賽報名表!B84="","",NOT(ISERROR(HLOOKUP(專業英日文校內賽報名表!G84,OFFSET(校系設定!$A$1,MATCH(專業英日文校內賽報名表!F84,校系設定!$A:$A,0)-1,0,1,COUNTA(OFFSET(校系設定!$1:$1,MATCH(專業英日文校內賽報名表!F84,校系設定!$A:$A,0)-1,0))),1,0))))</f>
        <v/>
      </c>
      <c r="J84" s="43" t="str">
        <f>IF(專業英日文校內賽報名表!C84="","",NOT(OR(LEN(專業英日文校內賽報名表!J84)&lt;&gt;7,ISERROR(DATEVALUE(專業英日文校內賽報名表!J84&amp;"/1")+FIND("/",專業英日文校內賽報名表!J84)))))</f>
        <v/>
      </c>
      <c r="M84" t="str">
        <f>IF(專業英日文校內賽報名表!B84="","",VLOOKUP(專業英日文校內賽報名表!M84,各項報名參數對照!A:B,2,0))</f>
        <v/>
      </c>
      <c r="N84" t="str">
        <f>IF(專業英日文校內賽報名表!B84="","",NOT(ISERROR(VLOOKUP(M84&amp;O84&amp;P84,各項報名參數對照!L:L,1,0))))</f>
        <v/>
      </c>
      <c r="O84" t="str">
        <f>IF(專業英日文校內賽報名表!B84="","",VLOOKUP(專業英日文校內賽報名表!N84&amp;"("&amp;專業英日文校內賽報名表!O84&amp;")",各項報名參數對照!D:E,2,0))</f>
        <v/>
      </c>
      <c r="P84" t="str">
        <f>IF(專業英日文校內賽報名表!B84="","",VLOOKUP(專業英日文校內賽報名表!P84,各項報名參數對照!G:H,2,0))</f>
        <v/>
      </c>
      <c r="AF84" t="str">
        <f t="shared" si="1"/>
        <v/>
      </c>
    </row>
    <row r="85" spans="5:32">
      <c r="E85" t="str">
        <f>IF(專業英日文校內賽報名表!B85="","",NOT(OR(LENB(專業英日文校內賽報名表!E85)&lt;&gt;6,NOT(ISERROR(TEXT(RIGHT(專業英日文校內賽報名表!E85,6),"0")+1)),ISERROR(TEXT(RIGHT(專業英日文校內賽報名表!E85,5),"0")+1))))</f>
        <v/>
      </c>
      <c r="F85" t="str">
        <f>IF(專業英日文校內賽報名表!B85="","",NOT(ISERROR(MATCH(專業英日文校內賽報名表!F85,allSchoolList,0))))</f>
        <v/>
      </c>
      <c r="G85" t="str">
        <f ca="1">IF(專業英日文校內賽報名表!B85="","",NOT(ISERROR(HLOOKUP(專業英日文校內賽報名表!G85,OFFSET(校系設定!$A$1,MATCH(專業英日文校內賽報名表!F85,校系設定!$A:$A,0)-1,0,1,COUNTA(OFFSET(校系設定!$1:$1,MATCH(專業英日文校內賽報名表!F85,校系設定!$A:$A,0)-1,0))),1,0))))</f>
        <v/>
      </c>
      <c r="J85" s="43" t="str">
        <f>IF(專業英日文校內賽報名表!C85="","",NOT(OR(LEN(專業英日文校內賽報名表!J85)&lt;&gt;7,ISERROR(DATEVALUE(專業英日文校內賽報名表!J85&amp;"/1")+FIND("/",專業英日文校內賽報名表!J85)))))</f>
        <v/>
      </c>
      <c r="M85" t="str">
        <f>IF(專業英日文校內賽報名表!B85="","",VLOOKUP(專業英日文校內賽報名表!M85,各項報名參數對照!A:B,2,0))</f>
        <v/>
      </c>
      <c r="N85" t="str">
        <f>IF(專業英日文校內賽報名表!B85="","",NOT(ISERROR(VLOOKUP(M85&amp;O85&amp;P85,各項報名參數對照!L:L,1,0))))</f>
        <v/>
      </c>
      <c r="O85" t="str">
        <f>IF(專業英日文校內賽報名表!B85="","",VLOOKUP(專業英日文校內賽報名表!N85&amp;"("&amp;專業英日文校內賽報名表!O85&amp;")",各項報名參數對照!D:E,2,0))</f>
        <v/>
      </c>
      <c r="P85" t="str">
        <f>IF(專業英日文校內賽報名表!B85="","",VLOOKUP(專業英日文校內賽報名表!P85,各項報名參數對照!G:H,2,0))</f>
        <v/>
      </c>
      <c r="AF85" t="str">
        <f t="shared" si="1"/>
        <v/>
      </c>
    </row>
    <row r="86" spans="5:32">
      <c r="E86" t="str">
        <f>IF(專業英日文校內賽報名表!B86="","",NOT(OR(LENB(專業英日文校內賽報名表!E86)&lt;&gt;6,NOT(ISERROR(TEXT(RIGHT(專業英日文校內賽報名表!E86,6),"0")+1)),ISERROR(TEXT(RIGHT(專業英日文校內賽報名表!E86,5),"0")+1))))</f>
        <v/>
      </c>
      <c r="F86" t="str">
        <f>IF(專業英日文校內賽報名表!B86="","",NOT(ISERROR(MATCH(專業英日文校內賽報名表!F86,allSchoolList,0))))</f>
        <v/>
      </c>
      <c r="G86" t="str">
        <f ca="1">IF(專業英日文校內賽報名表!B86="","",NOT(ISERROR(HLOOKUP(專業英日文校內賽報名表!G86,OFFSET(校系設定!$A$1,MATCH(專業英日文校內賽報名表!F86,校系設定!$A:$A,0)-1,0,1,COUNTA(OFFSET(校系設定!$1:$1,MATCH(專業英日文校內賽報名表!F86,校系設定!$A:$A,0)-1,0))),1,0))))</f>
        <v/>
      </c>
      <c r="J86" s="43" t="str">
        <f>IF(專業英日文校內賽報名表!C86="","",NOT(OR(LEN(專業英日文校內賽報名表!J86)&lt;&gt;7,ISERROR(DATEVALUE(專業英日文校內賽報名表!J86&amp;"/1")+FIND("/",專業英日文校內賽報名表!J86)))))</f>
        <v/>
      </c>
      <c r="M86" t="str">
        <f>IF(專業英日文校內賽報名表!B86="","",VLOOKUP(專業英日文校內賽報名表!M86,各項報名參數對照!A:B,2,0))</f>
        <v/>
      </c>
      <c r="N86" t="str">
        <f>IF(專業英日文校內賽報名表!B86="","",NOT(ISERROR(VLOOKUP(M86&amp;O86&amp;P86,各項報名參數對照!L:L,1,0))))</f>
        <v/>
      </c>
      <c r="O86" t="str">
        <f>IF(專業英日文校內賽報名表!B86="","",VLOOKUP(專業英日文校內賽報名表!N86&amp;"("&amp;專業英日文校內賽報名表!O86&amp;")",各項報名參數對照!D:E,2,0))</f>
        <v/>
      </c>
      <c r="P86" t="str">
        <f>IF(專業英日文校內賽報名表!B86="","",VLOOKUP(專業英日文校內賽報名表!P86,各項報名參數對照!G:H,2,0))</f>
        <v/>
      </c>
      <c r="AF86" t="str">
        <f t="shared" si="1"/>
        <v/>
      </c>
    </row>
    <row r="87" spans="5:32">
      <c r="E87" t="str">
        <f>IF(專業英日文校內賽報名表!B87="","",NOT(OR(LENB(專業英日文校內賽報名表!E87)&lt;&gt;6,NOT(ISERROR(TEXT(RIGHT(專業英日文校內賽報名表!E87,6),"0")+1)),ISERROR(TEXT(RIGHT(專業英日文校內賽報名表!E87,5),"0")+1))))</f>
        <v/>
      </c>
      <c r="F87" t="str">
        <f>IF(專業英日文校內賽報名表!B87="","",NOT(ISERROR(MATCH(專業英日文校內賽報名表!F87,allSchoolList,0))))</f>
        <v/>
      </c>
      <c r="G87" t="str">
        <f ca="1">IF(專業英日文校內賽報名表!B87="","",NOT(ISERROR(HLOOKUP(專業英日文校內賽報名表!G87,OFFSET(校系設定!$A$1,MATCH(專業英日文校內賽報名表!F87,校系設定!$A:$A,0)-1,0,1,COUNTA(OFFSET(校系設定!$1:$1,MATCH(專業英日文校內賽報名表!F87,校系設定!$A:$A,0)-1,0))),1,0))))</f>
        <v/>
      </c>
      <c r="J87" s="43" t="str">
        <f>IF(專業英日文校內賽報名表!C87="","",NOT(OR(LEN(專業英日文校內賽報名表!J87)&lt;&gt;7,ISERROR(DATEVALUE(專業英日文校內賽報名表!J87&amp;"/1")+FIND("/",專業英日文校內賽報名表!J87)))))</f>
        <v/>
      </c>
      <c r="M87" t="str">
        <f>IF(專業英日文校內賽報名表!B87="","",VLOOKUP(專業英日文校內賽報名表!M87,各項報名參數對照!A:B,2,0))</f>
        <v/>
      </c>
      <c r="N87" t="str">
        <f>IF(專業英日文校內賽報名表!B87="","",NOT(ISERROR(VLOOKUP(M87&amp;O87&amp;P87,各項報名參數對照!L:L,1,0))))</f>
        <v/>
      </c>
      <c r="O87" t="str">
        <f>IF(專業英日文校內賽報名表!B87="","",VLOOKUP(專業英日文校內賽報名表!N87&amp;"("&amp;專業英日文校內賽報名表!O87&amp;")",各項報名參數對照!D:E,2,0))</f>
        <v/>
      </c>
      <c r="P87" t="str">
        <f>IF(專業英日文校內賽報名表!B87="","",VLOOKUP(專業英日文校內賽報名表!P87,各項報名參數對照!G:H,2,0))</f>
        <v/>
      </c>
      <c r="AF87" t="str">
        <f t="shared" si="1"/>
        <v/>
      </c>
    </row>
    <row r="88" spans="5:32">
      <c r="E88" t="str">
        <f>IF(專業英日文校內賽報名表!B88="","",NOT(OR(LENB(專業英日文校內賽報名表!E88)&lt;&gt;6,NOT(ISERROR(TEXT(RIGHT(專業英日文校內賽報名表!E88,6),"0")+1)),ISERROR(TEXT(RIGHT(專業英日文校內賽報名表!E88,5),"0")+1))))</f>
        <v/>
      </c>
      <c r="F88" t="str">
        <f>IF(專業英日文校內賽報名表!B88="","",NOT(ISERROR(MATCH(專業英日文校內賽報名表!F88,allSchoolList,0))))</f>
        <v/>
      </c>
      <c r="G88" t="str">
        <f ca="1">IF(專業英日文校內賽報名表!B88="","",NOT(ISERROR(HLOOKUP(專業英日文校內賽報名表!G88,OFFSET(校系設定!$A$1,MATCH(專業英日文校內賽報名表!F88,校系設定!$A:$A,0)-1,0,1,COUNTA(OFFSET(校系設定!$1:$1,MATCH(專業英日文校內賽報名表!F88,校系設定!$A:$A,0)-1,0))),1,0))))</f>
        <v/>
      </c>
      <c r="J88" s="43" t="str">
        <f>IF(專業英日文校內賽報名表!C88="","",NOT(OR(LEN(專業英日文校內賽報名表!J88)&lt;&gt;7,ISERROR(DATEVALUE(專業英日文校內賽報名表!J88&amp;"/1")+FIND("/",專業英日文校內賽報名表!J88)))))</f>
        <v/>
      </c>
      <c r="M88" t="str">
        <f>IF(專業英日文校內賽報名表!B88="","",VLOOKUP(專業英日文校內賽報名表!M88,各項報名參數對照!A:B,2,0))</f>
        <v/>
      </c>
      <c r="N88" t="str">
        <f>IF(專業英日文校內賽報名表!B88="","",NOT(ISERROR(VLOOKUP(M88&amp;O88&amp;P88,各項報名參數對照!L:L,1,0))))</f>
        <v/>
      </c>
      <c r="O88" t="str">
        <f>IF(專業英日文校內賽報名表!B88="","",VLOOKUP(專業英日文校內賽報名表!N88&amp;"("&amp;專業英日文校內賽報名表!O88&amp;")",各項報名參數對照!D:E,2,0))</f>
        <v/>
      </c>
      <c r="P88" t="str">
        <f>IF(專業英日文校內賽報名表!B88="","",VLOOKUP(專業英日文校內賽報名表!P88,各項報名參數對照!G:H,2,0))</f>
        <v/>
      </c>
      <c r="AF88" t="str">
        <f t="shared" si="1"/>
        <v/>
      </c>
    </row>
    <row r="89" spans="5:32">
      <c r="E89" t="str">
        <f>IF(專業英日文校內賽報名表!B89="","",NOT(OR(LENB(專業英日文校內賽報名表!E89)&lt;&gt;6,NOT(ISERROR(TEXT(RIGHT(專業英日文校內賽報名表!E89,6),"0")+1)),ISERROR(TEXT(RIGHT(專業英日文校內賽報名表!E89,5),"0")+1))))</f>
        <v/>
      </c>
      <c r="F89" t="str">
        <f>IF(專業英日文校內賽報名表!B89="","",NOT(ISERROR(MATCH(專業英日文校內賽報名表!F89,allSchoolList,0))))</f>
        <v/>
      </c>
      <c r="G89" t="str">
        <f ca="1">IF(專業英日文校內賽報名表!B89="","",NOT(ISERROR(HLOOKUP(專業英日文校內賽報名表!G89,OFFSET(校系設定!$A$1,MATCH(專業英日文校內賽報名表!F89,校系設定!$A:$A,0)-1,0,1,COUNTA(OFFSET(校系設定!$1:$1,MATCH(專業英日文校內賽報名表!F89,校系設定!$A:$A,0)-1,0))),1,0))))</f>
        <v/>
      </c>
      <c r="J89" s="43" t="str">
        <f>IF(專業英日文校內賽報名表!C89="","",NOT(OR(LEN(專業英日文校內賽報名表!J89)&lt;&gt;7,ISERROR(DATEVALUE(專業英日文校內賽報名表!J89&amp;"/1")+FIND("/",專業英日文校內賽報名表!J89)))))</f>
        <v/>
      </c>
      <c r="M89" t="str">
        <f>IF(專業英日文校內賽報名表!B89="","",VLOOKUP(專業英日文校內賽報名表!M89,各項報名參數對照!A:B,2,0))</f>
        <v/>
      </c>
      <c r="N89" t="str">
        <f>IF(專業英日文校內賽報名表!B89="","",NOT(ISERROR(VLOOKUP(M89&amp;O89&amp;P89,各項報名參數對照!L:L,1,0))))</f>
        <v/>
      </c>
      <c r="O89" t="str">
        <f>IF(專業英日文校內賽報名表!B89="","",VLOOKUP(專業英日文校內賽報名表!N89&amp;"("&amp;專業英日文校內賽報名表!O89&amp;")",各項報名參數對照!D:E,2,0))</f>
        <v/>
      </c>
      <c r="P89" t="str">
        <f>IF(專業英日文校內賽報名表!B89="","",VLOOKUP(專業英日文校內賽報名表!P89,各項報名參數對照!G:H,2,0))</f>
        <v/>
      </c>
      <c r="AF89" t="str">
        <f t="shared" si="1"/>
        <v/>
      </c>
    </row>
    <row r="90" spans="5:32">
      <c r="E90" t="str">
        <f>IF(專業英日文校內賽報名表!B90="","",NOT(OR(LENB(專業英日文校內賽報名表!E90)&lt;&gt;6,NOT(ISERROR(TEXT(RIGHT(專業英日文校內賽報名表!E90,6),"0")+1)),ISERROR(TEXT(RIGHT(專業英日文校內賽報名表!E90,5),"0")+1))))</f>
        <v/>
      </c>
      <c r="F90" t="str">
        <f>IF(專業英日文校內賽報名表!B90="","",NOT(ISERROR(MATCH(專業英日文校內賽報名表!F90,allSchoolList,0))))</f>
        <v/>
      </c>
      <c r="G90" t="str">
        <f ca="1">IF(專業英日文校內賽報名表!B90="","",NOT(ISERROR(HLOOKUP(專業英日文校內賽報名表!G90,OFFSET(校系設定!$A$1,MATCH(專業英日文校內賽報名表!F90,校系設定!$A:$A,0)-1,0,1,COUNTA(OFFSET(校系設定!$1:$1,MATCH(專業英日文校內賽報名表!F90,校系設定!$A:$A,0)-1,0))),1,0))))</f>
        <v/>
      </c>
      <c r="J90" s="43" t="str">
        <f>IF(專業英日文校內賽報名表!C90="","",NOT(OR(LEN(專業英日文校內賽報名表!J90)&lt;&gt;7,ISERROR(DATEVALUE(專業英日文校內賽報名表!J90&amp;"/1")+FIND("/",專業英日文校內賽報名表!J90)))))</f>
        <v/>
      </c>
      <c r="M90" t="str">
        <f>IF(專業英日文校內賽報名表!B90="","",VLOOKUP(專業英日文校內賽報名表!M90,各項報名參數對照!A:B,2,0))</f>
        <v/>
      </c>
      <c r="N90" t="str">
        <f>IF(專業英日文校內賽報名表!B90="","",NOT(ISERROR(VLOOKUP(M90&amp;O90&amp;P90,各項報名參數對照!L:L,1,0))))</f>
        <v/>
      </c>
      <c r="O90" t="str">
        <f>IF(專業英日文校內賽報名表!B90="","",VLOOKUP(專業英日文校內賽報名表!N90&amp;"("&amp;專業英日文校內賽報名表!O90&amp;")",各項報名參數對照!D:E,2,0))</f>
        <v/>
      </c>
      <c r="P90" t="str">
        <f>IF(專業英日文校內賽報名表!B90="","",VLOOKUP(專業英日文校內賽報名表!P90,各項報名參數對照!G:H,2,0))</f>
        <v/>
      </c>
      <c r="AF90" t="str">
        <f t="shared" si="1"/>
        <v/>
      </c>
    </row>
    <row r="91" spans="5:32">
      <c r="E91" t="str">
        <f>IF(專業英日文校內賽報名表!B91="","",NOT(OR(LENB(專業英日文校內賽報名表!E91)&lt;&gt;6,NOT(ISERROR(TEXT(RIGHT(專業英日文校內賽報名表!E91,6),"0")+1)),ISERROR(TEXT(RIGHT(專業英日文校內賽報名表!E91,5),"0")+1))))</f>
        <v/>
      </c>
      <c r="F91" t="str">
        <f>IF(專業英日文校內賽報名表!B91="","",NOT(ISERROR(MATCH(專業英日文校內賽報名表!F91,allSchoolList,0))))</f>
        <v/>
      </c>
      <c r="G91" t="str">
        <f ca="1">IF(專業英日文校內賽報名表!B91="","",NOT(ISERROR(HLOOKUP(專業英日文校內賽報名表!G91,OFFSET(校系設定!$A$1,MATCH(專業英日文校內賽報名表!F91,校系設定!$A:$A,0)-1,0,1,COUNTA(OFFSET(校系設定!$1:$1,MATCH(專業英日文校內賽報名表!F91,校系設定!$A:$A,0)-1,0))),1,0))))</f>
        <v/>
      </c>
      <c r="J91" s="43" t="str">
        <f>IF(專業英日文校內賽報名表!C91="","",NOT(OR(LEN(專業英日文校內賽報名表!J91)&lt;&gt;7,ISERROR(DATEVALUE(專業英日文校內賽報名表!J91&amp;"/1")+FIND("/",專業英日文校內賽報名表!J91)))))</f>
        <v/>
      </c>
      <c r="M91" t="str">
        <f>IF(專業英日文校內賽報名表!B91="","",VLOOKUP(專業英日文校內賽報名表!M91,各項報名參數對照!A:B,2,0))</f>
        <v/>
      </c>
      <c r="N91" t="str">
        <f>IF(專業英日文校內賽報名表!B91="","",NOT(ISERROR(VLOOKUP(M91&amp;O91&amp;P91,各項報名參數對照!L:L,1,0))))</f>
        <v/>
      </c>
      <c r="O91" t="str">
        <f>IF(專業英日文校內賽報名表!B91="","",VLOOKUP(專業英日文校內賽報名表!N91&amp;"("&amp;專業英日文校內賽報名表!O91&amp;")",各項報名參數對照!D:E,2,0))</f>
        <v/>
      </c>
      <c r="P91" t="str">
        <f>IF(專業英日文校內賽報名表!B91="","",VLOOKUP(專業英日文校內賽報名表!P91,各項報名參數對照!G:H,2,0))</f>
        <v/>
      </c>
      <c r="AF91" t="str">
        <f t="shared" si="1"/>
        <v/>
      </c>
    </row>
    <row r="92" spans="5:32">
      <c r="E92" t="str">
        <f>IF(專業英日文校內賽報名表!B92="","",NOT(OR(LENB(專業英日文校內賽報名表!E92)&lt;&gt;6,NOT(ISERROR(TEXT(RIGHT(專業英日文校內賽報名表!E92,6),"0")+1)),ISERROR(TEXT(RIGHT(專業英日文校內賽報名表!E92,5),"0")+1))))</f>
        <v/>
      </c>
      <c r="F92" t="str">
        <f>IF(專業英日文校內賽報名表!B92="","",NOT(ISERROR(MATCH(專業英日文校內賽報名表!F92,allSchoolList,0))))</f>
        <v/>
      </c>
      <c r="G92" t="str">
        <f ca="1">IF(專業英日文校內賽報名表!B92="","",NOT(ISERROR(HLOOKUP(專業英日文校內賽報名表!G92,OFFSET(校系設定!$A$1,MATCH(專業英日文校內賽報名表!F92,校系設定!$A:$A,0)-1,0,1,COUNTA(OFFSET(校系設定!$1:$1,MATCH(專業英日文校內賽報名表!F92,校系設定!$A:$A,0)-1,0))),1,0))))</f>
        <v/>
      </c>
      <c r="J92" s="43" t="str">
        <f>IF(專業英日文校內賽報名表!C92="","",NOT(OR(LEN(專業英日文校內賽報名表!J92)&lt;&gt;7,ISERROR(DATEVALUE(專業英日文校內賽報名表!J92&amp;"/1")+FIND("/",專業英日文校內賽報名表!J92)))))</f>
        <v/>
      </c>
      <c r="M92" t="str">
        <f>IF(專業英日文校內賽報名表!B92="","",VLOOKUP(專業英日文校內賽報名表!M92,各項報名參數對照!A:B,2,0))</f>
        <v/>
      </c>
      <c r="N92" t="str">
        <f>IF(專業英日文校內賽報名表!B92="","",NOT(ISERROR(VLOOKUP(M92&amp;O92&amp;P92,各項報名參數對照!L:L,1,0))))</f>
        <v/>
      </c>
      <c r="O92" t="str">
        <f>IF(專業英日文校內賽報名表!B92="","",VLOOKUP(專業英日文校內賽報名表!N92&amp;"("&amp;專業英日文校內賽報名表!O92&amp;")",各項報名參數對照!D:E,2,0))</f>
        <v/>
      </c>
      <c r="P92" t="str">
        <f>IF(專業英日文校內賽報名表!B92="","",VLOOKUP(專業英日文校內賽報名表!P92,各項報名參數對照!G:H,2,0))</f>
        <v/>
      </c>
      <c r="AF92" t="str">
        <f t="shared" si="1"/>
        <v/>
      </c>
    </row>
    <row r="93" spans="5:32">
      <c r="E93" t="str">
        <f>IF(專業英日文校內賽報名表!B93="","",NOT(OR(LENB(專業英日文校內賽報名表!E93)&lt;&gt;6,NOT(ISERROR(TEXT(RIGHT(專業英日文校內賽報名表!E93,6),"0")+1)),ISERROR(TEXT(RIGHT(專業英日文校內賽報名表!E93,5),"0")+1))))</f>
        <v/>
      </c>
      <c r="F93" t="str">
        <f>IF(專業英日文校內賽報名表!B93="","",NOT(ISERROR(MATCH(專業英日文校內賽報名表!F93,allSchoolList,0))))</f>
        <v/>
      </c>
      <c r="G93" t="str">
        <f ca="1">IF(專業英日文校內賽報名表!B93="","",NOT(ISERROR(HLOOKUP(專業英日文校內賽報名表!G93,OFFSET(校系設定!$A$1,MATCH(專業英日文校內賽報名表!F93,校系設定!$A:$A,0)-1,0,1,COUNTA(OFFSET(校系設定!$1:$1,MATCH(專業英日文校內賽報名表!F93,校系設定!$A:$A,0)-1,0))),1,0))))</f>
        <v/>
      </c>
      <c r="J93" s="43" t="str">
        <f>IF(專業英日文校內賽報名表!C93="","",NOT(OR(LEN(專業英日文校內賽報名表!J93)&lt;&gt;7,ISERROR(DATEVALUE(專業英日文校內賽報名表!J93&amp;"/1")+FIND("/",專業英日文校內賽報名表!J93)))))</f>
        <v/>
      </c>
      <c r="M93" t="str">
        <f>IF(專業英日文校內賽報名表!B93="","",VLOOKUP(專業英日文校內賽報名表!M93,各項報名參數對照!A:B,2,0))</f>
        <v/>
      </c>
      <c r="N93" t="str">
        <f>IF(專業英日文校內賽報名表!B93="","",NOT(ISERROR(VLOOKUP(M93&amp;O93&amp;P93,各項報名參數對照!L:L,1,0))))</f>
        <v/>
      </c>
      <c r="O93" t="str">
        <f>IF(專業英日文校內賽報名表!B93="","",VLOOKUP(專業英日文校內賽報名表!N93&amp;"("&amp;專業英日文校內賽報名表!O93&amp;")",各項報名參數對照!D:E,2,0))</f>
        <v/>
      </c>
      <c r="P93" t="str">
        <f>IF(專業英日文校內賽報名表!B93="","",VLOOKUP(專業英日文校內賽報名表!P93,各項報名參數對照!G:H,2,0))</f>
        <v/>
      </c>
      <c r="AF93" t="str">
        <f t="shared" si="1"/>
        <v/>
      </c>
    </row>
    <row r="94" spans="5:32">
      <c r="E94" t="str">
        <f>IF(專業英日文校內賽報名表!B94="","",NOT(OR(LENB(專業英日文校內賽報名表!E94)&lt;&gt;6,NOT(ISERROR(TEXT(RIGHT(專業英日文校內賽報名表!E94,6),"0")+1)),ISERROR(TEXT(RIGHT(專業英日文校內賽報名表!E94,5),"0")+1))))</f>
        <v/>
      </c>
      <c r="F94" t="str">
        <f>IF(專業英日文校內賽報名表!B94="","",NOT(ISERROR(MATCH(專業英日文校內賽報名表!F94,allSchoolList,0))))</f>
        <v/>
      </c>
      <c r="G94" t="str">
        <f ca="1">IF(專業英日文校內賽報名表!B94="","",NOT(ISERROR(HLOOKUP(專業英日文校內賽報名表!G94,OFFSET(校系設定!$A$1,MATCH(專業英日文校內賽報名表!F94,校系設定!$A:$A,0)-1,0,1,COUNTA(OFFSET(校系設定!$1:$1,MATCH(專業英日文校內賽報名表!F94,校系設定!$A:$A,0)-1,0))),1,0))))</f>
        <v/>
      </c>
      <c r="J94" s="43" t="str">
        <f>IF(專業英日文校內賽報名表!C94="","",NOT(OR(LEN(專業英日文校內賽報名表!J94)&lt;&gt;7,ISERROR(DATEVALUE(專業英日文校內賽報名表!J94&amp;"/1")+FIND("/",專業英日文校內賽報名表!J94)))))</f>
        <v/>
      </c>
      <c r="M94" t="str">
        <f>IF(專業英日文校內賽報名表!B94="","",VLOOKUP(專業英日文校內賽報名表!M94,各項報名參數對照!A:B,2,0))</f>
        <v/>
      </c>
      <c r="N94" t="str">
        <f>IF(專業英日文校內賽報名表!B94="","",NOT(ISERROR(VLOOKUP(M94&amp;O94&amp;P94,各項報名參數對照!L:L,1,0))))</f>
        <v/>
      </c>
      <c r="O94" t="str">
        <f>IF(專業英日文校內賽報名表!B94="","",VLOOKUP(專業英日文校內賽報名表!N94&amp;"("&amp;專業英日文校內賽報名表!O94&amp;")",各項報名參數對照!D:E,2,0))</f>
        <v/>
      </c>
      <c r="P94" t="str">
        <f>IF(專業英日文校內賽報名表!B94="","",VLOOKUP(專業英日文校內賽報名表!P94,各項報名參數對照!G:H,2,0))</f>
        <v/>
      </c>
      <c r="AF94" t="str">
        <f t="shared" si="1"/>
        <v/>
      </c>
    </row>
    <row r="95" spans="5:32">
      <c r="E95" t="str">
        <f>IF(專業英日文校內賽報名表!B95="","",NOT(OR(LENB(專業英日文校內賽報名表!E95)&lt;&gt;6,NOT(ISERROR(TEXT(RIGHT(專業英日文校內賽報名表!E95,6),"0")+1)),ISERROR(TEXT(RIGHT(專業英日文校內賽報名表!E95,5),"0")+1))))</f>
        <v/>
      </c>
      <c r="F95" t="str">
        <f>IF(專業英日文校內賽報名表!B95="","",NOT(ISERROR(MATCH(專業英日文校內賽報名表!F95,allSchoolList,0))))</f>
        <v/>
      </c>
      <c r="G95" t="str">
        <f ca="1">IF(專業英日文校內賽報名表!B95="","",NOT(ISERROR(HLOOKUP(專業英日文校內賽報名表!G95,OFFSET(校系設定!$A$1,MATCH(專業英日文校內賽報名表!F95,校系設定!$A:$A,0)-1,0,1,COUNTA(OFFSET(校系設定!$1:$1,MATCH(專業英日文校內賽報名表!F95,校系設定!$A:$A,0)-1,0))),1,0))))</f>
        <v/>
      </c>
      <c r="J95" s="43" t="str">
        <f>IF(專業英日文校內賽報名表!C95="","",NOT(OR(LEN(專業英日文校內賽報名表!J95)&lt;&gt;7,ISERROR(DATEVALUE(專業英日文校內賽報名表!J95&amp;"/1")+FIND("/",專業英日文校內賽報名表!J95)))))</f>
        <v/>
      </c>
      <c r="M95" t="str">
        <f>IF(專業英日文校內賽報名表!B95="","",VLOOKUP(專業英日文校內賽報名表!M95,各項報名參數對照!A:B,2,0))</f>
        <v/>
      </c>
      <c r="N95" t="str">
        <f>IF(專業英日文校內賽報名表!B95="","",NOT(ISERROR(VLOOKUP(M95&amp;O95&amp;P95,各項報名參數對照!L:L,1,0))))</f>
        <v/>
      </c>
      <c r="O95" t="str">
        <f>IF(專業英日文校內賽報名表!B95="","",VLOOKUP(專業英日文校內賽報名表!N95&amp;"("&amp;專業英日文校內賽報名表!O95&amp;")",各項報名參數對照!D:E,2,0))</f>
        <v/>
      </c>
      <c r="P95" t="str">
        <f>IF(專業英日文校內賽報名表!B95="","",VLOOKUP(專業英日文校內賽報名表!P95,各項報名參數對照!G:H,2,0))</f>
        <v/>
      </c>
      <c r="AF95" t="str">
        <f t="shared" si="1"/>
        <v/>
      </c>
    </row>
    <row r="96" spans="5:32">
      <c r="E96" t="str">
        <f>IF(專業英日文校內賽報名表!B96="","",NOT(OR(LENB(專業英日文校內賽報名表!E96)&lt;&gt;6,NOT(ISERROR(TEXT(RIGHT(專業英日文校內賽報名表!E96,6),"0")+1)),ISERROR(TEXT(RIGHT(專業英日文校內賽報名表!E96,5),"0")+1))))</f>
        <v/>
      </c>
      <c r="F96" t="str">
        <f>IF(專業英日文校內賽報名表!B96="","",NOT(ISERROR(MATCH(專業英日文校內賽報名表!F96,allSchoolList,0))))</f>
        <v/>
      </c>
      <c r="G96" t="str">
        <f ca="1">IF(專業英日文校內賽報名表!B96="","",NOT(ISERROR(HLOOKUP(專業英日文校內賽報名表!G96,OFFSET(校系設定!$A$1,MATCH(專業英日文校內賽報名表!F96,校系設定!$A:$A,0)-1,0,1,COUNTA(OFFSET(校系設定!$1:$1,MATCH(專業英日文校內賽報名表!F96,校系設定!$A:$A,0)-1,0))),1,0))))</f>
        <v/>
      </c>
      <c r="J96" s="43" t="str">
        <f>IF(專業英日文校內賽報名表!C96="","",NOT(OR(LEN(專業英日文校內賽報名表!J96)&lt;&gt;7,ISERROR(DATEVALUE(專業英日文校內賽報名表!J96&amp;"/1")+FIND("/",專業英日文校內賽報名表!J96)))))</f>
        <v/>
      </c>
      <c r="M96" t="str">
        <f>IF(專業英日文校內賽報名表!B96="","",VLOOKUP(專業英日文校內賽報名表!M96,各項報名參數對照!A:B,2,0))</f>
        <v/>
      </c>
      <c r="N96" t="str">
        <f>IF(專業英日文校內賽報名表!B96="","",NOT(ISERROR(VLOOKUP(M96&amp;O96&amp;P96,各項報名參數對照!L:L,1,0))))</f>
        <v/>
      </c>
      <c r="O96" t="str">
        <f>IF(專業英日文校內賽報名表!B96="","",VLOOKUP(專業英日文校內賽報名表!N96&amp;"("&amp;專業英日文校內賽報名表!O96&amp;")",各項報名參數對照!D:E,2,0))</f>
        <v/>
      </c>
      <c r="P96" t="str">
        <f>IF(專業英日文校內賽報名表!B96="","",VLOOKUP(專業英日文校內賽報名表!P96,各項報名參數對照!G:H,2,0))</f>
        <v/>
      </c>
      <c r="AF96" t="str">
        <f t="shared" si="1"/>
        <v/>
      </c>
    </row>
    <row r="97" spans="5:32">
      <c r="E97" t="str">
        <f>IF(專業英日文校內賽報名表!B97="","",NOT(OR(LENB(專業英日文校內賽報名表!E97)&lt;&gt;6,NOT(ISERROR(TEXT(RIGHT(專業英日文校內賽報名表!E97,6),"0")+1)),ISERROR(TEXT(RIGHT(專業英日文校內賽報名表!E97,5),"0")+1))))</f>
        <v/>
      </c>
      <c r="F97" t="str">
        <f>IF(專業英日文校內賽報名表!B97="","",NOT(ISERROR(MATCH(專業英日文校內賽報名表!F97,allSchoolList,0))))</f>
        <v/>
      </c>
      <c r="G97" t="str">
        <f ca="1">IF(專業英日文校內賽報名表!B97="","",NOT(ISERROR(HLOOKUP(專業英日文校內賽報名表!G97,OFFSET(校系設定!$A$1,MATCH(專業英日文校內賽報名表!F97,校系設定!$A:$A,0)-1,0,1,COUNTA(OFFSET(校系設定!$1:$1,MATCH(專業英日文校內賽報名表!F97,校系設定!$A:$A,0)-1,0))),1,0))))</f>
        <v/>
      </c>
      <c r="J97" s="43" t="str">
        <f>IF(專業英日文校內賽報名表!C97="","",NOT(OR(LEN(專業英日文校內賽報名表!J97)&lt;&gt;7,ISERROR(DATEVALUE(專業英日文校內賽報名表!J97&amp;"/1")+FIND("/",專業英日文校內賽報名表!J97)))))</f>
        <v/>
      </c>
      <c r="M97" t="str">
        <f>IF(專業英日文校內賽報名表!B97="","",VLOOKUP(專業英日文校內賽報名表!M97,各項報名參數對照!A:B,2,0))</f>
        <v/>
      </c>
      <c r="N97" t="str">
        <f>IF(專業英日文校內賽報名表!B97="","",NOT(ISERROR(VLOOKUP(M97&amp;O97&amp;P97,各項報名參數對照!L:L,1,0))))</f>
        <v/>
      </c>
      <c r="O97" t="str">
        <f>IF(專業英日文校內賽報名表!B97="","",VLOOKUP(專業英日文校內賽報名表!N97&amp;"("&amp;專業英日文校內賽報名表!O97&amp;")",各項報名參數對照!D:E,2,0))</f>
        <v/>
      </c>
      <c r="P97" t="str">
        <f>IF(專業英日文校內賽報名表!B97="","",VLOOKUP(專業英日文校內賽報名表!P97,各項報名參數對照!G:H,2,0))</f>
        <v/>
      </c>
      <c r="AF97" t="str">
        <f t="shared" si="1"/>
        <v/>
      </c>
    </row>
    <row r="98" spans="5:32">
      <c r="E98" t="str">
        <f>IF(專業英日文校內賽報名表!B98="","",NOT(OR(LENB(專業英日文校內賽報名表!E98)&lt;&gt;6,NOT(ISERROR(TEXT(RIGHT(專業英日文校內賽報名表!E98,6),"0")+1)),ISERROR(TEXT(RIGHT(專業英日文校內賽報名表!E98,5),"0")+1))))</f>
        <v/>
      </c>
      <c r="F98" t="str">
        <f>IF(專業英日文校內賽報名表!B98="","",NOT(ISERROR(MATCH(專業英日文校內賽報名表!F98,allSchoolList,0))))</f>
        <v/>
      </c>
      <c r="G98" t="str">
        <f ca="1">IF(專業英日文校內賽報名表!B98="","",NOT(ISERROR(HLOOKUP(專業英日文校內賽報名表!G98,OFFSET(校系設定!$A$1,MATCH(專業英日文校內賽報名表!F98,校系設定!$A:$A,0)-1,0,1,COUNTA(OFFSET(校系設定!$1:$1,MATCH(專業英日文校內賽報名表!F98,校系設定!$A:$A,0)-1,0))),1,0))))</f>
        <v/>
      </c>
      <c r="J98" s="43" t="str">
        <f>IF(專業英日文校內賽報名表!C98="","",NOT(OR(LEN(專業英日文校內賽報名表!J98)&lt;&gt;7,ISERROR(DATEVALUE(專業英日文校內賽報名表!J98&amp;"/1")+FIND("/",專業英日文校內賽報名表!J98)))))</f>
        <v/>
      </c>
      <c r="M98" t="str">
        <f>IF(專業英日文校內賽報名表!B98="","",VLOOKUP(專業英日文校內賽報名表!M98,各項報名參數對照!A:B,2,0))</f>
        <v/>
      </c>
      <c r="N98" t="str">
        <f>IF(專業英日文校內賽報名表!B98="","",NOT(ISERROR(VLOOKUP(M98&amp;O98&amp;P98,各項報名參數對照!L:L,1,0))))</f>
        <v/>
      </c>
      <c r="O98" t="str">
        <f>IF(專業英日文校內賽報名表!B98="","",VLOOKUP(專業英日文校內賽報名表!N98&amp;"("&amp;專業英日文校內賽報名表!O98&amp;")",各項報名參數對照!D:E,2,0))</f>
        <v/>
      </c>
      <c r="P98" t="str">
        <f>IF(專業英日文校內賽報名表!B98="","",VLOOKUP(專業英日文校內賽報名表!P98,各項報名參數對照!G:H,2,0))</f>
        <v/>
      </c>
      <c r="AF98" t="str">
        <f t="shared" si="1"/>
        <v/>
      </c>
    </row>
    <row r="99" spans="5:32">
      <c r="E99" t="str">
        <f>IF(專業英日文校內賽報名表!B99="","",NOT(OR(LENB(專業英日文校內賽報名表!E99)&lt;&gt;6,NOT(ISERROR(TEXT(RIGHT(專業英日文校內賽報名表!E99,6),"0")+1)),ISERROR(TEXT(RIGHT(專業英日文校內賽報名表!E99,5),"0")+1))))</f>
        <v/>
      </c>
      <c r="F99" t="str">
        <f>IF(專業英日文校內賽報名表!B99="","",NOT(ISERROR(MATCH(專業英日文校內賽報名表!F99,allSchoolList,0))))</f>
        <v/>
      </c>
      <c r="G99" t="str">
        <f ca="1">IF(專業英日文校內賽報名表!B99="","",NOT(ISERROR(HLOOKUP(專業英日文校內賽報名表!G99,OFFSET(校系設定!$A$1,MATCH(專業英日文校內賽報名表!F99,校系設定!$A:$A,0)-1,0,1,COUNTA(OFFSET(校系設定!$1:$1,MATCH(專業英日文校內賽報名表!F99,校系設定!$A:$A,0)-1,0))),1,0))))</f>
        <v/>
      </c>
      <c r="J99" s="43" t="str">
        <f>IF(專業英日文校內賽報名表!C99="","",NOT(OR(LEN(專業英日文校內賽報名表!J99)&lt;&gt;7,ISERROR(DATEVALUE(專業英日文校內賽報名表!J99&amp;"/1")+FIND("/",專業英日文校內賽報名表!J99)))))</f>
        <v/>
      </c>
      <c r="M99" t="str">
        <f>IF(專業英日文校內賽報名表!B99="","",VLOOKUP(專業英日文校內賽報名表!M99,各項報名參數對照!A:B,2,0))</f>
        <v/>
      </c>
      <c r="N99" t="str">
        <f>IF(專業英日文校內賽報名表!B99="","",NOT(ISERROR(VLOOKUP(M99&amp;O99&amp;P99,各項報名參數對照!L:L,1,0))))</f>
        <v/>
      </c>
      <c r="O99" t="str">
        <f>IF(專業英日文校內賽報名表!B99="","",VLOOKUP(專業英日文校內賽報名表!N99&amp;"("&amp;專業英日文校內賽報名表!O99&amp;")",各項報名參數對照!D:E,2,0))</f>
        <v/>
      </c>
      <c r="P99" t="str">
        <f>IF(專業英日文校內賽報名表!B99="","",VLOOKUP(專業英日文校內賽報名表!P99,各項報名參數對照!G:H,2,0))</f>
        <v/>
      </c>
      <c r="AF99" t="str">
        <f t="shared" si="1"/>
        <v/>
      </c>
    </row>
    <row r="100" spans="5:32">
      <c r="E100" t="str">
        <f>IF(專業英日文校內賽報名表!B100="","",NOT(OR(LENB(專業英日文校內賽報名表!E100)&lt;&gt;6,NOT(ISERROR(TEXT(RIGHT(專業英日文校內賽報名表!E100,6),"0")+1)),ISERROR(TEXT(RIGHT(專業英日文校內賽報名表!E100,5),"0")+1))))</f>
        <v/>
      </c>
      <c r="F100" t="str">
        <f>IF(專業英日文校內賽報名表!B100="","",NOT(ISERROR(MATCH(專業英日文校內賽報名表!F100,allSchoolList,0))))</f>
        <v/>
      </c>
      <c r="G100" t="str">
        <f ca="1">IF(專業英日文校內賽報名表!B100="","",NOT(ISERROR(HLOOKUP(專業英日文校內賽報名表!G100,OFFSET(校系設定!$A$1,MATCH(專業英日文校內賽報名表!F100,校系設定!$A:$A,0)-1,0,1,COUNTA(OFFSET(校系設定!$1:$1,MATCH(專業英日文校內賽報名表!F100,校系設定!$A:$A,0)-1,0))),1,0))))</f>
        <v/>
      </c>
      <c r="J100" s="43" t="str">
        <f>IF(專業英日文校內賽報名表!C100="","",NOT(OR(LEN(專業英日文校內賽報名表!J100)&lt;&gt;7,ISERROR(DATEVALUE(專業英日文校內賽報名表!J100&amp;"/1")+FIND("/",專業英日文校內賽報名表!J100)))))</f>
        <v/>
      </c>
      <c r="M100" t="str">
        <f>IF(專業英日文校內賽報名表!B100="","",VLOOKUP(專業英日文校內賽報名表!M100,各項報名參數對照!A:B,2,0))</f>
        <v/>
      </c>
      <c r="N100" t="str">
        <f>IF(專業英日文校內賽報名表!B100="","",NOT(ISERROR(VLOOKUP(M100&amp;O100&amp;P100,各項報名參數對照!L:L,1,0))))</f>
        <v/>
      </c>
      <c r="O100" t="str">
        <f>IF(專業英日文校內賽報名表!B100="","",VLOOKUP(專業英日文校內賽報名表!N100&amp;"("&amp;專業英日文校內賽報名表!O100&amp;")",各項報名參數對照!D:E,2,0))</f>
        <v/>
      </c>
      <c r="P100" t="str">
        <f>IF(專業英日文校內賽報名表!B100="","",VLOOKUP(專業英日文校內賽報名表!P100,各項報名參數對照!G:H,2,0))</f>
        <v/>
      </c>
      <c r="AF100" t="str">
        <f t="shared" si="1"/>
        <v/>
      </c>
    </row>
    <row r="101" spans="5:32">
      <c r="E101" t="str">
        <f>IF(專業英日文校內賽報名表!B101="","",NOT(OR(LENB(專業英日文校內賽報名表!E101)&lt;&gt;6,NOT(ISERROR(TEXT(RIGHT(專業英日文校內賽報名表!E101,6),"0")+1)),ISERROR(TEXT(RIGHT(專業英日文校內賽報名表!E101,5),"0")+1))))</f>
        <v/>
      </c>
      <c r="F101" t="str">
        <f>IF(專業英日文校內賽報名表!B101="","",NOT(ISERROR(MATCH(專業英日文校內賽報名表!F101,allSchoolList,0))))</f>
        <v/>
      </c>
      <c r="G101" t="str">
        <f ca="1">IF(專業英日文校內賽報名表!B101="","",NOT(ISERROR(HLOOKUP(專業英日文校內賽報名表!G101,OFFSET(校系設定!$A$1,MATCH(專業英日文校內賽報名表!F101,校系設定!$A:$A,0)-1,0,1,COUNTA(OFFSET(校系設定!$1:$1,MATCH(專業英日文校內賽報名表!F101,校系設定!$A:$A,0)-1,0))),1,0))))</f>
        <v/>
      </c>
      <c r="J101" s="43" t="str">
        <f>IF(專業英日文校內賽報名表!C101="","",NOT(OR(LEN(專業英日文校內賽報名表!J101)&lt;&gt;7,ISERROR(DATEVALUE(專業英日文校內賽報名表!J101&amp;"/1")+FIND("/",專業英日文校內賽報名表!J101)))))</f>
        <v/>
      </c>
      <c r="M101" t="str">
        <f>IF(專業英日文校內賽報名表!B101="","",VLOOKUP(專業英日文校內賽報名表!M101,各項報名參數對照!A:B,2,0))</f>
        <v/>
      </c>
      <c r="N101" t="str">
        <f>IF(專業英日文校內賽報名表!B101="","",NOT(ISERROR(VLOOKUP(M101&amp;O101&amp;P101,各項報名參數對照!L:L,1,0))))</f>
        <v/>
      </c>
      <c r="O101" t="str">
        <f>IF(專業英日文校內賽報名表!B101="","",VLOOKUP(專業英日文校內賽報名表!N101&amp;"("&amp;專業英日文校內賽報名表!O101&amp;")",各項報名參數對照!D:E,2,0))</f>
        <v/>
      </c>
      <c r="P101" t="str">
        <f>IF(專業英日文校內賽報名表!B101="","",VLOOKUP(專業英日文校內賽報名表!P101,各項報名參數對照!G:H,2,0))</f>
        <v/>
      </c>
      <c r="AF101" t="str">
        <f t="shared" si="1"/>
        <v/>
      </c>
    </row>
    <row r="102" spans="5:32">
      <c r="E102" t="str">
        <f>IF(專業英日文校內賽報名表!B102="","",NOT(OR(LENB(專業英日文校內賽報名表!E102)&lt;&gt;6,NOT(ISERROR(TEXT(RIGHT(專業英日文校內賽報名表!E102,6),"0")+1)),ISERROR(TEXT(RIGHT(專業英日文校內賽報名表!E102,5),"0")+1))))</f>
        <v/>
      </c>
      <c r="F102" t="str">
        <f>IF(專業英日文校內賽報名表!B102="","",NOT(ISERROR(MATCH(專業英日文校內賽報名表!F102,allSchoolList,0))))</f>
        <v/>
      </c>
      <c r="G102" t="str">
        <f ca="1">IF(專業英日文校內賽報名表!B102="","",NOT(ISERROR(HLOOKUP(專業英日文校內賽報名表!G102,OFFSET(校系設定!$A$1,MATCH(專業英日文校內賽報名表!F102,校系設定!$A:$A,0)-1,0,1,COUNTA(OFFSET(校系設定!$1:$1,MATCH(專業英日文校內賽報名表!F102,校系設定!$A:$A,0)-1,0))),1,0))))</f>
        <v/>
      </c>
      <c r="J102" s="43" t="str">
        <f>IF(專業英日文校內賽報名表!C102="","",NOT(OR(LEN(專業英日文校內賽報名表!J102)&lt;&gt;7,ISERROR(DATEVALUE(專業英日文校內賽報名表!J102&amp;"/1")+FIND("/",專業英日文校內賽報名表!J102)))))</f>
        <v/>
      </c>
      <c r="M102" t="str">
        <f>IF(專業英日文校內賽報名表!B102="","",VLOOKUP(專業英日文校內賽報名表!M102,各項報名參數對照!A:B,2,0))</f>
        <v/>
      </c>
      <c r="N102" t="str">
        <f>IF(專業英日文校內賽報名表!B102="","",NOT(ISERROR(VLOOKUP(M102&amp;O102&amp;P102,各項報名參數對照!L:L,1,0))))</f>
        <v/>
      </c>
      <c r="O102" t="str">
        <f>IF(專業英日文校內賽報名表!B102="","",VLOOKUP(專業英日文校內賽報名表!N102&amp;"("&amp;專業英日文校內賽報名表!O102&amp;")",各項報名參數對照!D:E,2,0))</f>
        <v/>
      </c>
      <c r="P102" t="str">
        <f>IF(專業英日文校內賽報名表!B102="","",VLOOKUP(專業英日文校內賽報名表!P102,各項報名參數對照!G:H,2,0))</f>
        <v/>
      </c>
      <c r="AF102" t="str">
        <f t="shared" si="1"/>
        <v/>
      </c>
    </row>
    <row r="103" spans="5:32">
      <c r="E103" t="str">
        <f>IF(專業英日文校內賽報名表!B103="","",NOT(OR(LENB(專業英日文校內賽報名表!E103)&lt;&gt;6,NOT(ISERROR(TEXT(RIGHT(專業英日文校內賽報名表!E103,6),"0")+1)),ISERROR(TEXT(RIGHT(專業英日文校內賽報名表!E103,5),"0")+1))))</f>
        <v/>
      </c>
      <c r="F103" t="str">
        <f>IF(專業英日文校內賽報名表!B103="","",NOT(ISERROR(MATCH(專業英日文校內賽報名表!F103,allSchoolList,0))))</f>
        <v/>
      </c>
      <c r="G103" t="str">
        <f ca="1">IF(專業英日文校內賽報名表!B103="","",NOT(ISERROR(HLOOKUP(專業英日文校內賽報名表!G103,OFFSET(校系設定!$A$1,MATCH(專業英日文校內賽報名表!F103,校系設定!$A:$A,0)-1,0,1,COUNTA(OFFSET(校系設定!$1:$1,MATCH(專業英日文校內賽報名表!F103,校系設定!$A:$A,0)-1,0))),1,0))))</f>
        <v/>
      </c>
      <c r="J103" s="43" t="str">
        <f>IF(專業英日文校內賽報名表!C103="","",NOT(OR(LEN(專業英日文校內賽報名表!J103)&lt;&gt;7,ISERROR(DATEVALUE(專業英日文校內賽報名表!J103&amp;"/1")+FIND("/",專業英日文校內賽報名表!J103)))))</f>
        <v/>
      </c>
      <c r="M103" t="str">
        <f>IF(專業英日文校內賽報名表!B103="","",VLOOKUP(專業英日文校內賽報名表!M103,各項報名參數對照!A:B,2,0))</f>
        <v/>
      </c>
      <c r="N103" t="str">
        <f>IF(專業英日文校內賽報名表!B103="","",NOT(ISERROR(VLOOKUP(M103&amp;O103&amp;P103,各項報名參數對照!L:L,1,0))))</f>
        <v/>
      </c>
      <c r="O103" t="str">
        <f>IF(專業英日文校內賽報名表!B103="","",VLOOKUP(專業英日文校內賽報名表!N103&amp;"("&amp;專業英日文校內賽報名表!O103&amp;")",各項報名參數對照!D:E,2,0))</f>
        <v/>
      </c>
      <c r="P103" t="str">
        <f>IF(專業英日文校內賽報名表!B103="","",VLOOKUP(專業英日文校內賽報名表!P103,各項報名參數對照!G:H,2,0))</f>
        <v/>
      </c>
      <c r="AF103" t="str">
        <f t="shared" si="1"/>
        <v/>
      </c>
    </row>
    <row r="104" spans="5:32">
      <c r="E104" t="str">
        <f>IF(專業英日文校內賽報名表!B104="","",NOT(OR(LENB(專業英日文校內賽報名表!E104)&lt;&gt;6,NOT(ISERROR(TEXT(RIGHT(專業英日文校內賽報名表!E104,6),"0")+1)),ISERROR(TEXT(RIGHT(專業英日文校內賽報名表!E104,5),"0")+1))))</f>
        <v/>
      </c>
      <c r="F104" t="str">
        <f>IF(專業英日文校內賽報名表!B104="","",NOT(ISERROR(MATCH(專業英日文校內賽報名表!F104,allSchoolList,0))))</f>
        <v/>
      </c>
      <c r="G104" t="str">
        <f ca="1">IF(專業英日文校內賽報名表!B104="","",NOT(ISERROR(HLOOKUP(專業英日文校內賽報名表!G104,OFFSET(校系設定!$A$1,MATCH(專業英日文校內賽報名表!F104,校系設定!$A:$A,0)-1,0,1,COUNTA(OFFSET(校系設定!$1:$1,MATCH(專業英日文校內賽報名表!F104,校系設定!$A:$A,0)-1,0))),1,0))))</f>
        <v/>
      </c>
      <c r="J104" s="43" t="str">
        <f>IF(專業英日文校內賽報名表!C104="","",NOT(OR(LEN(專業英日文校內賽報名表!J104)&lt;&gt;7,ISERROR(DATEVALUE(專業英日文校內賽報名表!J104&amp;"/1")+FIND("/",專業英日文校內賽報名表!J104)))))</f>
        <v/>
      </c>
      <c r="M104" t="str">
        <f>IF(專業英日文校內賽報名表!B104="","",VLOOKUP(專業英日文校內賽報名表!M104,各項報名參數對照!A:B,2,0))</f>
        <v/>
      </c>
      <c r="N104" t="str">
        <f>IF(專業英日文校內賽報名表!B104="","",NOT(ISERROR(VLOOKUP(M104&amp;O104&amp;P104,各項報名參數對照!L:L,1,0))))</f>
        <v/>
      </c>
      <c r="O104" t="str">
        <f>IF(專業英日文校內賽報名表!B104="","",VLOOKUP(專業英日文校內賽報名表!N104&amp;"("&amp;專業英日文校內賽報名表!O104&amp;")",各項報名參數對照!D:E,2,0))</f>
        <v/>
      </c>
      <c r="P104" t="str">
        <f>IF(專業英日文校內賽報名表!B104="","",VLOOKUP(專業英日文校內賽報名表!P104,各項報名參數對照!G:H,2,0))</f>
        <v/>
      </c>
      <c r="AF104" t="str">
        <f t="shared" si="1"/>
        <v/>
      </c>
    </row>
    <row r="105" spans="5:32">
      <c r="E105" t="str">
        <f>IF(專業英日文校內賽報名表!B105="","",NOT(OR(LENB(專業英日文校內賽報名表!E105)&lt;&gt;6,NOT(ISERROR(TEXT(RIGHT(專業英日文校內賽報名表!E105,6),"0")+1)),ISERROR(TEXT(RIGHT(專業英日文校內賽報名表!E105,5),"0")+1))))</f>
        <v/>
      </c>
      <c r="F105" t="str">
        <f>IF(專業英日文校內賽報名表!B105="","",NOT(ISERROR(MATCH(專業英日文校內賽報名表!F105,allSchoolList,0))))</f>
        <v/>
      </c>
      <c r="G105" t="str">
        <f ca="1">IF(專業英日文校內賽報名表!B105="","",NOT(ISERROR(HLOOKUP(專業英日文校內賽報名表!G105,OFFSET(校系設定!$A$1,MATCH(專業英日文校內賽報名表!F105,校系設定!$A:$A,0)-1,0,1,COUNTA(OFFSET(校系設定!$1:$1,MATCH(專業英日文校內賽報名表!F105,校系設定!$A:$A,0)-1,0))),1,0))))</f>
        <v/>
      </c>
      <c r="J105" s="43" t="str">
        <f>IF(專業英日文校內賽報名表!C105="","",NOT(OR(LEN(專業英日文校內賽報名表!J105)&lt;&gt;7,ISERROR(DATEVALUE(專業英日文校內賽報名表!J105&amp;"/1")+FIND("/",專業英日文校內賽報名表!J105)))))</f>
        <v/>
      </c>
      <c r="M105" t="str">
        <f>IF(專業英日文校內賽報名表!B105="","",VLOOKUP(專業英日文校內賽報名表!M105,各項報名參數對照!A:B,2,0))</f>
        <v/>
      </c>
      <c r="N105" t="str">
        <f>IF(專業英日文校內賽報名表!B105="","",NOT(ISERROR(VLOOKUP(M105&amp;O105&amp;P105,各項報名參數對照!L:L,1,0))))</f>
        <v/>
      </c>
      <c r="O105" t="str">
        <f>IF(專業英日文校內賽報名表!B105="","",VLOOKUP(專業英日文校內賽報名表!N105&amp;"("&amp;專業英日文校內賽報名表!O105&amp;")",各項報名參數對照!D:E,2,0))</f>
        <v/>
      </c>
      <c r="P105" t="str">
        <f>IF(專業英日文校內賽報名表!B105="","",VLOOKUP(專業英日文校內賽報名表!P105,各項報名參數對照!G:H,2,0))</f>
        <v/>
      </c>
      <c r="AF105" t="str">
        <f t="shared" si="1"/>
        <v/>
      </c>
    </row>
    <row r="106" spans="5:32">
      <c r="E106" t="str">
        <f>IF(專業英日文校內賽報名表!B106="","",NOT(OR(LENB(專業英日文校內賽報名表!E106)&lt;&gt;6,NOT(ISERROR(TEXT(RIGHT(專業英日文校內賽報名表!E106,6),"0")+1)),ISERROR(TEXT(RIGHT(專業英日文校內賽報名表!E106,5),"0")+1))))</f>
        <v/>
      </c>
      <c r="F106" t="str">
        <f>IF(專業英日文校內賽報名表!B106="","",NOT(ISERROR(MATCH(專業英日文校內賽報名表!F106,allSchoolList,0))))</f>
        <v/>
      </c>
      <c r="G106" t="str">
        <f ca="1">IF(專業英日文校內賽報名表!B106="","",NOT(ISERROR(HLOOKUP(專業英日文校內賽報名表!G106,OFFSET(校系設定!$A$1,MATCH(專業英日文校內賽報名表!F106,校系設定!$A:$A,0)-1,0,1,COUNTA(OFFSET(校系設定!$1:$1,MATCH(專業英日文校內賽報名表!F106,校系設定!$A:$A,0)-1,0))),1,0))))</f>
        <v/>
      </c>
      <c r="J106" s="43" t="str">
        <f>IF(專業英日文校內賽報名表!C106="","",NOT(OR(LEN(專業英日文校內賽報名表!J106)&lt;&gt;7,ISERROR(DATEVALUE(專業英日文校內賽報名表!J106&amp;"/1")+FIND("/",專業英日文校內賽報名表!J106)))))</f>
        <v/>
      </c>
      <c r="M106" t="str">
        <f>IF(專業英日文校內賽報名表!B106="","",VLOOKUP(專業英日文校內賽報名表!M106,各項報名參數對照!A:B,2,0))</f>
        <v/>
      </c>
      <c r="N106" t="str">
        <f>IF(專業英日文校內賽報名表!B106="","",NOT(ISERROR(VLOOKUP(M106&amp;O106&amp;P106,各項報名參數對照!L:L,1,0))))</f>
        <v/>
      </c>
      <c r="O106" t="str">
        <f>IF(專業英日文校內賽報名表!B106="","",VLOOKUP(專業英日文校內賽報名表!N106&amp;"("&amp;專業英日文校內賽報名表!O106&amp;")",各項報名參數對照!D:E,2,0))</f>
        <v/>
      </c>
      <c r="P106" t="str">
        <f>IF(專業英日文校內賽報名表!B106="","",VLOOKUP(專業英日文校內賽報名表!P106,各項報名參數對照!G:H,2,0))</f>
        <v/>
      </c>
      <c r="AF106" t="str">
        <f t="shared" si="1"/>
        <v/>
      </c>
    </row>
    <row r="107" spans="5:32">
      <c r="E107" t="str">
        <f>IF(專業英日文校內賽報名表!B107="","",NOT(OR(LENB(專業英日文校內賽報名表!E107)&lt;&gt;6,NOT(ISERROR(TEXT(RIGHT(專業英日文校內賽報名表!E107,6),"0")+1)),ISERROR(TEXT(RIGHT(專業英日文校內賽報名表!E107,5),"0")+1))))</f>
        <v/>
      </c>
      <c r="F107" t="str">
        <f>IF(專業英日文校內賽報名表!B107="","",NOT(ISERROR(MATCH(專業英日文校內賽報名表!F107,allSchoolList,0))))</f>
        <v/>
      </c>
      <c r="G107" t="str">
        <f ca="1">IF(專業英日文校內賽報名表!B107="","",NOT(ISERROR(HLOOKUP(專業英日文校內賽報名表!G107,OFFSET(校系設定!$A$1,MATCH(專業英日文校內賽報名表!F107,校系設定!$A:$A,0)-1,0,1,COUNTA(OFFSET(校系設定!$1:$1,MATCH(專業英日文校內賽報名表!F107,校系設定!$A:$A,0)-1,0))),1,0))))</f>
        <v/>
      </c>
      <c r="J107" s="43" t="str">
        <f>IF(專業英日文校內賽報名表!C107="","",NOT(OR(LEN(專業英日文校內賽報名表!J107)&lt;&gt;7,ISERROR(DATEVALUE(專業英日文校內賽報名表!J107&amp;"/1")+FIND("/",專業英日文校內賽報名表!J107)))))</f>
        <v/>
      </c>
      <c r="M107" t="str">
        <f>IF(專業英日文校內賽報名表!B107="","",VLOOKUP(專業英日文校內賽報名表!M107,各項報名參數對照!A:B,2,0))</f>
        <v/>
      </c>
      <c r="N107" t="str">
        <f>IF(專業英日文校內賽報名表!B107="","",NOT(ISERROR(VLOOKUP(M107&amp;O107&amp;P107,各項報名參數對照!L:L,1,0))))</f>
        <v/>
      </c>
      <c r="O107" t="str">
        <f>IF(專業英日文校內賽報名表!B107="","",VLOOKUP(專業英日文校內賽報名表!N107&amp;"("&amp;專業英日文校內賽報名表!O107&amp;")",各項報名參數對照!D:E,2,0))</f>
        <v/>
      </c>
      <c r="P107" t="str">
        <f>IF(專業英日文校內賽報名表!B107="","",VLOOKUP(專業英日文校內賽報名表!P107,各項報名參數對照!G:H,2,0))</f>
        <v/>
      </c>
      <c r="AF107" t="str">
        <f t="shared" si="1"/>
        <v/>
      </c>
    </row>
    <row r="108" spans="5:32">
      <c r="E108" t="str">
        <f>IF(專業英日文校內賽報名表!B108="","",NOT(OR(LENB(專業英日文校內賽報名表!E108)&lt;&gt;6,NOT(ISERROR(TEXT(RIGHT(專業英日文校內賽報名表!E108,6),"0")+1)),ISERROR(TEXT(RIGHT(專業英日文校內賽報名表!E108,5),"0")+1))))</f>
        <v/>
      </c>
      <c r="F108" t="str">
        <f>IF(專業英日文校內賽報名表!B108="","",NOT(ISERROR(MATCH(專業英日文校內賽報名表!F108,allSchoolList,0))))</f>
        <v/>
      </c>
      <c r="G108" t="str">
        <f ca="1">IF(專業英日文校內賽報名表!B108="","",NOT(ISERROR(HLOOKUP(專業英日文校內賽報名表!G108,OFFSET(校系設定!$A$1,MATCH(專業英日文校內賽報名表!F108,校系設定!$A:$A,0)-1,0,1,COUNTA(OFFSET(校系設定!$1:$1,MATCH(專業英日文校內賽報名表!F108,校系設定!$A:$A,0)-1,0))),1,0))))</f>
        <v/>
      </c>
      <c r="J108" s="43" t="str">
        <f>IF(專業英日文校內賽報名表!C108="","",NOT(OR(LEN(專業英日文校內賽報名表!J108)&lt;&gt;7,ISERROR(DATEVALUE(專業英日文校內賽報名表!J108&amp;"/1")+FIND("/",專業英日文校內賽報名表!J108)))))</f>
        <v/>
      </c>
      <c r="M108" t="str">
        <f>IF(專業英日文校內賽報名表!B108="","",VLOOKUP(專業英日文校內賽報名表!M108,各項報名參數對照!A:B,2,0))</f>
        <v/>
      </c>
      <c r="N108" t="str">
        <f>IF(專業英日文校內賽報名表!B108="","",NOT(ISERROR(VLOOKUP(M108&amp;O108&amp;P108,各項報名參數對照!L:L,1,0))))</f>
        <v/>
      </c>
      <c r="O108" t="str">
        <f>IF(專業英日文校內賽報名表!B108="","",VLOOKUP(專業英日文校內賽報名表!N108&amp;"("&amp;專業英日文校內賽報名表!O108&amp;")",各項報名參數對照!D:E,2,0))</f>
        <v/>
      </c>
      <c r="P108" t="str">
        <f>IF(專業英日文校內賽報名表!B108="","",VLOOKUP(專業英日文校內賽報名表!P108,各項報名參數對照!G:H,2,0))</f>
        <v/>
      </c>
      <c r="AF108" t="str">
        <f t="shared" si="1"/>
        <v/>
      </c>
    </row>
    <row r="109" spans="5:32">
      <c r="E109" t="str">
        <f>IF(專業英日文校內賽報名表!B109="","",NOT(OR(LENB(專業英日文校內賽報名表!E109)&lt;&gt;6,NOT(ISERROR(TEXT(RIGHT(專業英日文校內賽報名表!E109,6),"0")+1)),ISERROR(TEXT(RIGHT(專業英日文校內賽報名表!E109,5),"0")+1))))</f>
        <v/>
      </c>
      <c r="F109" t="str">
        <f>IF(專業英日文校內賽報名表!B109="","",NOT(ISERROR(MATCH(專業英日文校內賽報名表!F109,allSchoolList,0))))</f>
        <v/>
      </c>
      <c r="G109" t="str">
        <f ca="1">IF(專業英日文校內賽報名表!B109="","",NOT(ISERROR(HLOOKUP(專業英日文校內賽報名表!G109,OFFSET(校系設定!$A$1,MATCH(專業英日文校內賽報名表!F109,校系設定!$A:$A,0)-1,0,1,COUNTA(OFFSET(校系設定!$1:$1,MATCH(專業英日文校內賽報名表!F109,校系設定!$A:$A,0)-1,0))),1,0))))</f>
        <v/>
      </c>
      <c r="J109" s="43" t="str">
        <f>IF(專業英日文校內賽報名表!C109="","",NOT(OR(LEN(專業英日文校內賽報名表!J109)&lt;&gt;7,ISERROR(DATEVALUE(專業英日文校內賽報名表!J109&amp;"/1")+FIND("/",專業英日文校內賽報名表!J109)))))</f>
        <v/>
      </c>
      <c r="M109" t="str">
        <f>IF(專業英日文校內賽報名表!B109="","",VLOOKUP(專業英日文校內賽報名表!M109,各項報名參數對照!A:B,2,0))</f>
        <v/>
      </c>
      <c r="N109" t="str">
        <f>IF(專業英日文校內賽報名表!B109="","",NOT(ISERROR(VLOOKUP(M109&amp;O109&amp;P109,各項報名參數對照!L:L,1,0))))</f>
        <v/>
      </c>
      <c r="O109" t="str">
        <f>IF(專業英日文校內賽報名表!B109="","",VLOOKUP(專業英日文校內賽報名表!N109&amp;"("&amp;專業英日文校內賽報名表!O109&amp;")",各項報名參數對照!D:E,2,0))</f>
        <v/>
      </c>
      <c r="P109" t="str">
        <f>IF(專業英日文校內賽報名表!B109="","",VLOOKUP(專業英日文校內賽報名表!P109,各項報名參數對照!G:H,2,0))</f>
        <v/>
      </c>
      <c r="AF109" t="str">
        <f t="shared" si="1"/>
        <v/>
      </c>
    </row>
    <row r="110" spans="5:32">
      <c r="E110" t="str">
        <f>IF(專業英日文校內賽報名表!B110="","",NOT(OR(LENB(專業英日文校內賽報名表!E110)&lt;&gt;6,NOT(ISERROR(TEXT(RIGHT(專業英日文校內賽報名表!E110,6),"0")+1)),ISERROR(TEXT(RIGHT(專業英日文校內賽報名表!E110,5),"0")+1))))</f>
        <v/>
      </c>
      <c r="F110" t="str">
        <f>IF(專業英日文校內賽報名表!B110="","",NOT(ISERROR(MATCH(專業英日文校內賽報名表!F110,allSchoolList,0))))</f>
        <v/>
      </c>
      <c r="G110" t="str">
        <f ca="1">IF(專業英日文校內賽報名表!B110="","",NOT(ISERROR(HLOOKUP(專業英日文校內賽報名表!G110,OFFSET(校系設定!$A$1,MATCH(專業英日文校內賽報名表!F110,校系設定!$A:$A,0)-1,0,1,COUNTA(OFFSET(校系設定!$1:$1,MATCH(專業英日文校內賽報名表!F110,校系設定!$A:$A,0)-1,0))),1,0))))</f>
        <v/>
      </c>
      <c r="J110" s="43" t="str">
        <f>IF(專業英日文校內賽報名表!C110="","",NOT(OR(LEN(專業英日文校內賽報名表!J110)&lt;&gt;7,ISERROR(DATEVALUE(專業英日文校內賽報名表!J110&amp;"/1")+FIND("/",專業英日文校內賽報名表!J110)))))</f>
        <v/>
      </c>
      <c r="M110" t="str">
        <f>IF(專業英日文校內賽報名表!B110="","",VLOOKUP(專業英日文校內賽報名表!M110,各項報名參數對照!A:B,2,0))</f>
        <v/>
      </c>
      <c r="N110" t="str">
        <f>IF(專業英日文校內賽報名表!B110="","",NOT(ISERROR(VLOOKUP(M110&amp;O110&amp;P110,各項報名參數對照!L:L,1,0))))</f>
        <v/>
      </c>
      <c r="O110" t="str">
        <f>IF(專業英日文校內賽報名表!B110="","",VLOOKUP(專業英日文校內賽報名表!N110&amp;"("&amp;專業英日文校內賽報名表!O110&amp;")",各項報名參數對照!D:E,2,0))</f>
        <v/>
      </c>
      <c r="P110" t="str">
        <f>IF(專業英日文校內賽報名表!B110="","",VLOOKUP(專業英日文校內賽報名表!P110,各項報名參數對照!G:H,2,0))</f>
        <v/>
      </c>
      <c r="AF110" t="str">
        <f t="shared" si="1"/>
        <v/>
      </c>
    </row>
    <row r="111" spans="5:32">
      <c r="E111" t="str">
        <f>IF(專業英日文校內賽報名表!B111="","",NOT(OR(LENB(專業英日文校內賽報名表!E111)&lt;&gt;6,NOT(ISERROR(TEXT(RIGHT(專業英日文校內賽報名表!E111,6),"0")+1)),ISERROR(TEXT(RIGHT(專業英日文校內賽報名表!E111,5),"0")+1))))</f>
        <v/>
      </c>
      <c r="F111" t="str">
        <f>IF(專業英日文校內賽報名表!B111="","",NOT(ISERROR(MATCH(專業英日文校內賽報名表!F111,allSchoolList,0))))</f>
        <v/>
      </c>
      <c r="G111" t="str">
        <f ca="1">IF(專業英日文校內賽報名表!B111="","",NOT(ISERROR(HLOOKUP(專業英日文校內賽報名表!G111,OFFSET(校系設定!$A$1,MATCH(專業英日文校內賽報名表!F111,校系設定!$A:$A,0)-1,0,1,COUNTA(OFFSET(校系設定!$1:$1,MATCH(專業英日文校內賽報名表!F111,校系設定!$A:$A,0)-1,0))),1,0))))</f>
        <v/>
      </c>
      <c r="J111" s="43" t="str">
        <f>IF(專業英日文校內賽報名表!C111="","",NOT(OR(LEN(專業英日文校內賽報名表!J111)&lt;&gt;7,ISERROR(DATEVALUE(專業英日文校內賽報名表!J111&amp;"/1")+FIND("/",專業英日文校內賽報名表!J111)))))</f>
        <v/>
      </c>
      <c r="M111" t="str">
        <f>IF(專業英日文校內賽報名表!B111="","",VLOOKUP(專業英日文校內賽報名表!M111,各項報名參數對照!A:B,2,0))</f>
        <v/>
      </c>
      <c r="N111" t="str">
        <f>IF(專業英日文校內賽報名表!B111="","",NOT(ISERROR(VLOOKUP(M111&amp;O111&amp;P111,各項報名參數對照!L:L,1,0))))</f>
        <v/>
      </c>
      <c r="O111" t="str">
        <f>IF(專業英日文校內賽報名表!B111="","",VLOOKUP(專業英日文校內賽報名表!N111&amp;"("&amp;專業英日文校內賽報名表!O111&amp;")",各項報名參數對照!D:E,2,0))</f>
        <v/>
      </c>
      <c r="P111" t="str">
        <f>IF(專業英日文校內賽報名表!B111="","",VLOOKUP(專業英日文校內賽報名表!P111,各項報名參數對照!G:H,2,0))</f>
        <v/>
      </c>
      <c r="AF111" t="str">
        <f t="shared" si="1"/>
        <v/>
      </c>
    </row>
    <row r="112" spans="5:32">
      <c r="E112" t="str">
        <f>IF(專業英日文校內賽報名表!B112="","",NOT(OR(LENB(專業英日文校內賽報名表!E112)&lt;&gt;6,NOT(ISERROR(TEXT(RIGHT(專業英日文校內賽報名表!E112,6),"0")+1)),ISERROR(TEXT(RIGHT(專業英日文校內賽報名表!E112,5),"0")+1))))</f>
        <v/>
      </c>
      <c r="F112" t="str">
        <f>IF(專業英日文校內賽報名表!B112="","",NOT(ISERROR(MATCH(專業英日文校內賽報名表!F112,allSchoolList,0))))</f>
        <v/>
      </c>
      <c r="G112" t="str">
        <f ca="1">IF(專業英日文校內賽報名表!B112="","",NOT(ISERROR(HLOOKUP(專業英日文校內賽報名表!G112,OFFSET(校系設定!$A$1,MATCH(專業英日文校內賽報名表!F112,校系設定!$A:$A,0)-1,0,1,COUNTA(OFFSET(校系設定!$1:$1,MATCH(專業英日文校內賽報名表!F112,校系設定!$A:$A,0)-1,0))),1,0))))</f>
        <v/>
      </c>
      <c r="J112" s="43" t="str">
        <f>IF(專業英日文校內賽報名表!C112="","",NOT(OR(LEN(專業英日文校內賽報名表!J112)&lt;&gt;7,ISERROR(DATEVALUE(專業英日文校內賽報名表!J112&amp;"/1")+FIND("/",專業英日文校內賽報名表!J112)))))</f>
        <v/>
      </c>
      <c r="M112" t="str">
        <f>IF(專業英日文校內賽報名表!B112="","",VLOOKUP(專業英日文校內賽報名表!M112,各項報名參數對照!A:B,2,0))</f>
        <v/>
      </c>
      <c r="N112" t="str">
        <f>IF(專業英日文校內賽報名表!B112="","",NOT(ISERROR(VLOOKUP(M112&amp;O112&amp;P112,各項報名參數對照!L:L,1,0))))</f>
        <v/>
      </c>
      <c r="O112" t="str">
        <f>IF(專業英日文校內賽報名表!B112="","",VLOOKUP(專業英日文校內賽報名表!N112&amp;"("&amp;專業英日文校內賽報名表!O112&amp;")",各項報名參數對照!D:E,2,0))</f>
        <v/>
      </c>
      <c r="P112" t="str">
        <f>IF(專業英日文校內賽報名表!B112="","",VLOOKUP(專業英日文校內賽報名表!P112,各項報名參數對照!G:H,2,0))</f>
        <v/>
      </c>
      <c r="AF112" t="str">
        <f t="shared" si="1"/>
        <v/>
      </c>
    </row>
    <row r="113" spans="5:32">
      <c r="E113" t="str">
        <f>IF(專業英日文校內賽報名表!B113="","",NOT(OR(LENB(專業英日文校內賽報名表!E113)&lt;&gt;6,NOT(ISERROR(TEXT(RIGHT(專業英日文校內賽報名表!E113,6),"0")+1)),ISERROR(TEXT(RIGHT(專業英日文校內賽報名表!E113,5),"0")+1))))</f>
        <v/>
      </c>
      <c r="F113" t="str">
        <f>IF(專業英日文校內賽報名表!B113="","",NOT(ISERROR(MATCH(專業英日文校內賽報名表!F113,allSchoolList,0))))</f>
        <v/>
      </c>
      <c r="G113" t="str">
        <f ca="1">IF(專業英日文校內賽報名表!B113="","",NOT(ISERROR(HLOOKUP(專業英日文校內賽報名表!G113,OFFSET(校系設定!$A$1,MATCH(專業英日文校內賽報名表!F113,校系設定!$A:$A,0)-1,0,1,COUNTA(OFFSET(校系設定!$1:$1,MATCH(專業英日文校內賽報名表!F113,校系設定!$A:$A,0)-1,0))),1,0))))</f>
        <v/>
      </c>
      <c r="J113" s="43" t="str">
        <f>IF(專業英日文校內賽報名表!C113="","",NOT(OR(LEN(專業英日文校內賽報名表!J113)&lt;&gt;7,ISERROR(DATEVALUE(專業英日文校內賽報名表!J113&amp;"/1")+FIND("/",專業英日文校內賽報名表!J113)))))</f>
        <v/>
      </c>
      <c r="M113" t="str">
        <f>IF(專業英日文校內賽報名表!B113="","",VLOOKUP(專業英日文校內賽報名表!M113,各項報名參數對照!A:B,2,0))</f>
        <v/>
      </c>
      <c r="N113" t="str">
        <f>IF(專業英日文校內賽報名表!B113="","",NOT(ISERROR(VLOOKUP(M113&amp;O113&amp;P113,各項報名參數對照!L:L,1,0))))</f>
        <v/>
      </c>
      <c r="O113" t="str">
        <f>IF(專業英日文校內賽報名表!B113="","",VLOOKUP(專業英日文校內賽報名表!N113&amp;"("&amp;專業英日文校內賽報名表!O113&amp;")",各項報名參數對照!D:E,2,0))</f>
        <v/>
      </c>
      <c r="P113" t="str">
        <f>IF(專業英日文校內賽報名表!B113="","",VLOOKUP(專業英日文校內賽報名表!P113,各項報名參數對照!G:H,2,0))</f>
        <v/>
      </c>
      <c r="AF113" t="str">
        <f t="shared" si="1"/>
        <v/>
      </c>
    </row>
    <row r="114" spans="5:32">
      <c r="E114" t="str">
        <f>IF(專業英日文校內賽報名表!B114="","",NOT(OR(LENB(專業英日文校內賽報名表!E114)&lt;&gt;6,NOT(ISERROR(TEXT(RIGHT(專業英日文校內賽報名表!E114,6),"0")+1)),ISERROR(TEXT(RIGHT(專業英日文校內賽報名表!E114,5),"0")+1))))</f>
        <v/>
      </c>
      <c r="F114" t="str">
        <f>IF(專業英日文校內賽報名表!B114="","",NOT(ISERROR(MATCH(專業英日文校內賽報名表!F114,allSchoolList,0))))</f>
        <v/>
      </c>
      <c r="G114" t="str">
        <f ca="1">IF(專業英日文校內賽報名表!B114="","",NOT(ISERROR(HLOOKUP(專業英日文校內賽報名表!G114,OFFSET(校系設定!$A$1,MATCH(專業英日文校內賽報名表!F114,校系設定!$A:$A,0)-1,0,1,COUNTA(OFFSET(校系設定!$1:$1,MATCH(專業英日文校內賽報名表!F114,校系設定!$A:$A,0)-1,0))),1,0))))</f>
        <v/>
      </c>
      <c r="J114" s="43" t="str">
        <f>IF(專業英日文校內賽報名表!C114="","",NOT(OR(LEN(專業英日文校內賽報名表!J114)&lt;&gt;7,ISERROR(DATEVALUE(專業英日文校內賽報名表!J114&amp;"/1")+FIND("/",專業英日文校內賽報名表!J114)))))</f>
        <v/>
      </c>
      <c r="M114" t="str">
        <f>IF(專業英日文校內賽報名表!B114="","",VLOOKUP(專業英日文校內賽報名表!M114,各項報名參數對照!A:B,2,0))</f>
        <v/>
      </c>
      <c r="N114" t="str">
        <f>IF(專業英日文校內賽報名表!B114="","",NOT(ISERROR(VLOOKUP(M114&amp;O114&amp;P114,各項報名參數對照!L:L,1,0))))</f>
        <v/>
      </c>
      <c r="O114" t="str">
        <f>IF(專業英日文校內賽報名表!B114="","",VLOOKUP(專業英日文校內賽報名表!N114&amp;"("&amp;專業英日文校內賽報名表!O114&amp;")",各項報名參數對照!D:E,2,0))</f>
        <v/>
      </c>
      <c r="P114" t="str">
        <f>IF(專業英日文校內賽報名表!B114="","",VLOOKUP(專業英日文校內賽報名表!P114,各項報名參數對照!G:H,2,0))</f>
        <v/>
      </c>
      <c r="AF114" t="str">
        <f t="shared" si="1"/>
        <v/>
      </c>
    </row>
    <row r="115" spans="5:32">
      <c r="E115" t="str">
        <f>IF(專業英日文校內賽報名表!B115="","",NOT(OR(LENB(專業英日文校內賽報名表!E115)&lt;&gt;6,NOT(ISERROR(TEXT(RIGHT(專業英日文校內賽報名表!E115,6),"0")+1)),ISERROR(TEXT(RIGHT(專業英日文校內賽報名表!E115,5),"0")+1))))</f>
        <v/>
      </c>
      <c r="F115" t="str">
        <f>IF(專業英日文校內賽報名表!B115="","",NOT(ISERROR(MATCH(專業英日文校內賽報名表!F115,allSchoolList,0))))</f>
        <v/>
      </c>
      <c r="G115" t="str">
        <f ca="1">IF(專業英日文校內賽報名表!B115="","",NOT(ISERROR(HLOOKUP(專業英日文校內賽報名表!G115,OFFSET(校系設定!$A$1,MATCH(專業英日文校內賽報名表!F115,校系設定!$A:$A,0)-1,0,1,COUNTA(OFFSET(校系設定!$1:$1,MATCH(專業英日文校內賽報名表!F115,校系設定!$A:$A,0)-1,0))),1,0))))</f>
        <v/>
      </c>
      <c r="J115" s="43" t="str">
        <f>IF(專業英日文校內賽報名表!C115="","",NOT(OR(LEN(專業英日文校內賽報名表!J115)&lt;&gt;7,ISERROR(DATEVALUE(專業英日文校內賽報名表!J115&amp;"/1")+FIND("/",專業英日文校內賽報名表!J115)))))</f>
        <v/>
      </c>
      <c r="M115" t="str">
        <f>IF(專業英日文校內賽報名表!B115="","",VLOOKUP(專業英日文校內賽報名表!M115,各項報名參數對照!A:B,2,0))</f>
        <v/>
      </c>
      <c r="N115" t="str">
        <f>IF(專業英日文校內賽報名表!B115="","",NOT(ISERROR(VLOOKUP(M115&amp;O115&amp;P115,各項報名參數對照!L:L,1,0))))</f>
        <v/>
      </c>
      <c r="O115" t="str">
        <f>IF(專業英日文校內賽報名表!B115="","",VLOOKUP(專業英日文校內賽報名表!N115&amp;"("&amp;專業英日文校內賽報名表!O115&amp;")",各項報名參數對照!D:E,2,0))</f>
        <v/>
      </c>
      <c r="P115" t="str">
        <f>IF(專業英日文校內賽報名表!B115="","",VLOOKUP(專業英日文校內賽報名表!P115,各項報名參數對照!G:H,2,0))</f>
        <v/>
      </c>
      <c r="AF115" t="str">
        <f t="shared" si="1"/>
        <v/>
      </c>
    </row>
    <row r="116" spans="5:32">
      <c r="E116" t="str">
        <f>IF(專業英日文校內賽報名表!B116="","",NOT(OR(LENB(專業英日文校內賽報名表!E116)&lt;&gt;6,NOT(ISERROR(TEXT(RIGHT(專業英日文校內賽報名表!E116,6),"0")+1)),ISERROR(TEXT(RIGHT(專業英日文校內賽報名表!E116,5),"0")+1))))</f>
        <v/>
      </c>
      <c r="F116" t="str">
        <f>IF(專業英日文校內賽報名表!B116="","",NOT(ISERROR(MATCH(專業英日文校內賽報名表!F116,allSchoolList,0))))</f>
        <v/>
      </c>
      <c r="G116" t="str">
        <f ca="1">IF(專業英日文校內賽報名表!B116="","",NOT(ISERROR(HLOOKUP(專業英日文校內賽報名表!G116,OFFSET(校系設定!$A$1,MATCH(專業英日文校內賽報名表!F116,校系設定!$A:$A,0)-1,0,1,COUNTA(OFFSET(校系設定!$1:$1,MATCH(專業英日文校內賽報名表!F116,校系設定!$A:$A,0)-1,0))),1,0))))</f>
        <v/>
      </c>
      <c r="J116" s="43" t="str">
        <f>IF(專業英日文校內賽報名表!C116="","",NOT(OR(LEN(專業英日文校內賽報名表!J116)&lt;&gt;7,ISERROR(DATEVALUE(專業英日文校內賽報名表!J116&amp;"/1")+FIND("/",專業英日文校內賽報名表!J116)))))</f>
        <v/>
      </c>
      <c r="M116" t="str">
        <f>IF(專業英日文校內賽報名表!B116="","",VLOOKUP(專業英日文校內賽報名表!M116,各項報名參數對照!A:B,2,0))</f>
        <v/>
      </c>
      <c r="N116" t="str">
        <f>IF(專業英日文校內賽報名表!B116="","",NOT(ISERROR(VLOOKUP(M116&amp;O116&amp;P116,各項報名參數對照!L:L,1,0))))</f>
        <v/>
      </c>
      <c r="O116" t="str">
        <f>IF(專業英日文校內賽報名表!B116="","",VLOOKUP(專業英日文校內賽報名表!N116&amp;"("&amp;專業英日文校內賽報名表!O116&amp;")",各項報名參數對照!D:E,2,0))</f>
        <v/>
      </c>
      <c r="P116" t="str">
        <f>IF(專業英日文校內賽報名表!B116="","",VLOOKUP(專業英日文校內賽報名表!P116,各項報名參數對照!G:H,2,0))</f>
        <v/>
      </c>
      <c r="AF116" t="str">
        <f t="shared" si="1"/>
        <v/>
      </c>
    </row>
    <row r="117" spans="5:32">
      <c r="E117" t="str">
        <f>IF(專業英日文校內賽報名表!B117="","",NOT(OR(LENB(專業英日文校內賽報名表!E117)&lt;&gt;6,NOT(ISERROR(TEXT(RIGHT(專業英日文校內賽報名表!E117,6),"0")+1)),ISERROR(TEXT(RIGHT(專業英日文校內賽報名表!E117,5),"0")+1))))</f>
        <v/>
      </c>
      <c r="F117" t="str">
        <f>IF(專業英日文校內賽報名表!B117="","",NOT(ISERROR(MATCH(專業英日文校內賽報名表!F117,allSchoolList,0))))</f>
        <v/>
      </c>
      <c r="G117" t="str">
        <f ca="1">IF(專業英日文校內賽報名表!B117="","",NOT(ISERROR(HLOOKUP(專業英日文校內賽報名表!G117,OFFSET(校系設定!$A$1,MATCH(專業英日文校內賽報名表!F117,校系設定!$A:$A,0)-1,0,1,COUNTA(OFFSET(校系設定!$1:$1,MATCH(專業英日文校內賽報名表!F117,校系設定!$A:$A,0)-1,0))),1,0))))</f>
        <v/>
      </c>
      <c r="J117" s="43" t="str">
        <f>IF(專業英日文校內賽報名表!C117="","",NOT(OR(LEN(專業英日文校內賽報名表!J117)&lt;&gt;7,ISERROR(DATEVALUE(專業英日文校內賽報名表!J117&amp;"/1")+FIND("/",專業英日文校內賽報名表!J117)))))</f>
        <v/>
      </c>
      <c r="M117" t="str">
        <f>IF(專業英日文校內賽報名表!B117="","",VLOOKUP(專業英日文校內賽報名表!M117,各項報名參數對照!A:B,2,0))</f>
        <v/>
      </c>
      <c r="N117" t="str">
        <f>IF(專業英日文校內賽報名表!B117="","",NOT(ISERROR(VLOOKUP(M117&amp;O117&amp;P117,各項報名參數對照!L:L,1,0))))</f>
        <v/>
      </c>
      <c r="O117" t="str">
        <f>IF(專業英日文校內賽報名表!B117="","",VLOOKUP(專業英日文校內賽報名表!N117&amp;"("&amp;專業英日文校內賽報名表!O117&amp;")",各項報名參數對照!D:E,2,0))</f>
        <v/>
      </c>
      <c r="P117" t="str">
        <f>IF(專業英日文校內賽報名表!B117="","",VLOOKUP(專業英日文校內賽報名表!P117,各項報名參數對照!G:H,2,0))</f>
        <v/>
      </c>
      <c r="AF117" t="str">
        <f t="shared" si="1"/>
        <v/>
      </c>
    </row>
    <row r="118" spans="5:32">
      <c r="E118" t="str">
        <f>IF(專業英日文校內賽報名表!B118="","",NOT(OR(LENB(專業英日文校內賽報名表!E118)&lt;&gt;6,NOT(ISERROR(TEXT(RIGHT(專業英日文校內賽報名表!E118,6),"0")+1)),ISERROR(TEXT(RIGHT(專業英日文校內賽報名表!E118,5),"0")+1))))</f>
        <v/>
      </c>
      <c r="F118" t="str">
        <f>IF(專業英日文校內賽報名表!B118="","",NOT(ISERROR(MATCH(專業英日文校內賽報名表!F118,allSchoolList,0))))</f>
        <v/>
      </c>
      <c r="G118" t="str">
        <f ca="1">IF(專業英日文校內賽報名表!B118="","",NOT(ISERROR(HLOOKUP(專業英日文校內賽報名表!G118,OFFSET(校系設定!$A$1,MATCH(專業英日文校內賽報名表!F118,校系設定!$A:$A,0)-1,0,1,COUNTA(OFFSET(校系設定!$1:$1,MATCH(專業英日文校內賽報名表!F118,校系設定!$A:$A,0)-1,0))),1,0))))</f>
        <v/>
      </c>
      <c r="J118" s="43" t="str">
        <f>IF(專業英日文校內賽報名表!C118="","",NOT(OR(LEN(專業英日文校內賽報名表!J118)&lt;&gt;7,ISERROR(DATEVALUE(專業英日文校內賽報名表!J118&amp;"/1")+FIND("/",專業英日文校內賽報名表!J118)))))</f>
        <v/>
      </c>
      <c r="M118" t="str">
        <f>IF(專業英日文校內賽報名表!B118="","",VLOOKUP(專業英日文校內賽報名表!M118,各項報名參數對照!A:B,2,0))</f>
        <v/>
      </c>
      <c r="N118" t="str">
        <f>IF(專業英日文校內賽報名表!B118="","",NOT(ISERROR(VLOOKUP(M118&amp;O118&amp;P118,各項報名參數對照!L:L,1,0))))</f>
        <v/>
      </c>
      <c r="O118" t="str">
        <f>IF(專業英日文校內賽報名表!B118="","",VLOOKUP(專業英日文校內賽報名表!N118&amp;"("&amp;專業英日文校內賽報名表!O118&amp;")",各項報名參數對照!D:E,2,0))</f>
        <v/>
      </c>
      <c r="P118" t="str">
        <f>IF(專業英日文校內賽報名表!B118="","",VLOOKUP(專業英日文校內賽報名表!P118,各項報名參數對照!G:H,2,0))</f>
        <v/>
      </c>
      <c r="AF118" t="str">
        <f t="shared" si="1"/>
        <v/>
      </c>
    </row>
    <row r="119" spans="5:32">
      <c r="E119" t="str">
        <f>IF(專業英日文校內賽報名表!B119="","",NOT(OR(LENB(專業英日文校內賽報名表!E119)&lt;&gt;6,NOT(ISERROR(TEXT(RIGHT(專業英日文校內賽報名表!E119,6),"0")+1)),ISERROR(TEXT(RIGHT(專業英日文校內賽報名表!E119,5),"0")+1))))</f>
        <v/>
      </c>
      <c r="F119" t="str">
        <f>IF(專業英日文校內賽報名表!B119="","",NOT(ISERROR(MATCH(專業英日文校內賽報名表!F119,allSchoolList,0))))</f>
        <v/>
      </c>
      <c r="G119" t="str">
        <f ca="1">IF(專業英日文校內賽報名表!B119="","",NOT(ISERROR(HLOOKUP(專業英日文校內賽報名表!G119,OFFSET(校系設定!$A$1,MATCH(專業英日文校內賽報名表!F119,校系設定!$A:$A,0)-1,0,1,COUNTA(OFFSET(校系設定!$1:$1,MATCH(專業英日文校內賽報名表!F119,校系設定!$A:$A,0)-1,0))),1,0))))</f>
        <v/>
      </c>
      <c r="J119" s="43" t="str">
        <f>IF(專業英日文校內賽報名表!C119="","",NOT(OR(LEN(專業英日文校內賽報名表!J119)&lt;&gt;7,ISERROR(DATEVALUE(專業英日文校內賽報名表!J119&amp;"/1")+FIND("/",專業英日文校內賽報名表!J119)))))</f>
        <v/>
      </c>
      <c r="M119" t="str">
        <f>IF(專業英日文校內賽報名表!B119="","",VLOOKUP(專業英日文校內賽報名表!M119,各項報名參數對照!A:B,2,0))</f>
        <v/>
      </c>
      <c r="N119" t="str">
        <f>IF(專業英日文校內賽報名表!B119="","",NOT(ISERROR(VLOOKUP(M119&amp;O119&amp;P119,各項報名參數對照!L:L,1,0))))</f>
        <v/>
      </c>
      <c r="O119" t="str">
        <f>IF(專業英日文校內賽報名表!B119="","",VLOOKUP(專業英日文校內賽報名表!N119&amp;"("&amp;專業英日文校內賽報名表!O119&amp;")",各項報名參數對照!D:E,2,0))</f>
        <v/>
      </c>
      <c r="P119" t="str">
        <f>IF(專業英日文校內賽報名表!B119="","",VLOOKUP(專業英日文校內賽報名表!P119,各項報名參數對照!G:H,2,0))</f>
        <v/>
      </c>
      <c r="AF119" t="str">
        <f t="shared" si="1"/>
        <v/>
      </c>
    </row>
    <row r="120" spans="5:32">
      <c r="E120" t="str">
        <f>IF(專業英日文校內賽報名表!B120="","",NOT(OR(LENB(專業英日文校內賽報名表!E120)&lt;&gt;6,NOT(ISERROR(TEXT(RIGHT(專業英日文校內賽報名表!E120,6),"0")+1)),ISERROR(TEXT(RIGHT(專業英日文校內賽報名表!E120,5),"0")+1))))</f>
        <v/>
      </c>
      <c r="F120" t="str">
        <f>IF(專業英日文校內賽報名表!B120="","",NOT(ISERROR(MATCH(專業英日文校內賽報名表!F120,allSchoolList,0))))</f>
        <v/>
      </c>
      <c r="G120" t="str">
        <f ca="1">IF(專業英日文校內賽報名表!B120="","",NOT(ISERROR(HLOOKUP(專業英日文校內賽報名表!G120,OFFSET(校系設定!$A$1,MATCH(專業英日文校內賽報名表!F120,校系設定!$A:$A,0)-1,0,1,COUNTA(OFFSET(校系設定!$1:$1,MATCH(專業英日文校內賽報名表!F120,校系設定!$A:$A,0)-1,0))),1,0))))</f>
        <v/>
      </c>
      <c r="J120" s="43" t="str">
        <f>IF(專業英日文校內賽報名表!C120="","",NOT(OR(LEN(專業英日文校內賽報名表!J120)&lt;&gt;7,ISERROR(DATEVALUE(專業英日文校內賽報名表!J120&amp;"/1")+FIND("/",專業英日文校內賽報名表!J120)))))</f>
        <v/>
      </c>
      <c r="M120" t="str">
        <f>IF(專業英日文校內賽報名表!B120="","",VLOOKUP(專業英日文校內賽報名表!M120,各項報名參數對照!A:B,2,0))</f>
        <v/>
      </c>
      <c r="N120" t="str">
        <f>IF(專業英日文校內賽報名表!B120="","",NOT(ISERROR(VLOOKUP(M120&amp;O120&amp;P120,各項報名參數對照!L:L,1,0))))</f>
        <v/>
      </c>
      <c r="O120" t="str">
        <f>IF(專業英日文校內賽報名表!B120="","",VLOOKUP(專業英日文校內賽報名表!N120&amp;"("&amp;專業英日文校內賽報名表!O120&amp;")",各項報名參數對照!D:E,2,0))</f>
        <v/>
      </c>
      <c r="P120" t="str">
        <f>IF(專業英日文校內賽報名表!B120="","",VLOOKUP(專業英日文校內賽報名表!P120,各項報名參數對照!G:H,2,0))</f>
        <v/>
      </c>
      <c r="AF120" t="str">
        <f t="shared" si="1"/>
        <v/>
      </c>
    </row>
    <row r="121" spans="5:32">
      <c r="E121" t="str">
        <f>IF(專業英日文校內賽報名表!B121="","",NOT(OR(LENB(專業英日文校內賽報名表!E121)&lt;&gt;6,NOT(ISERROR(TEXT(RIGHT(專業英日文校內賽報名表!E121,6),"0")+1)),ISERROR(TEXT(RIGHT(專業英日文校內賽報名表!E121,5),"0")+1))))</f>
        <v/>
      </c>
      <c r="F121" t="str">
        <f>IF(專業英日文校內賽報名表!B121="","",NOT(ISERROR(MATCH(專業英日文校內賽報名表!F121,allSchoolList,0))))</f>
        <v/>
      </c>
      <c r="G121" t="str">
        <f ca="1">IF(專業英日文校內賽報名表!B121="","",NOT(ISERROR(HLOOKUP(專業英日文校內賽報名表!G121,OFFSET(校系設定!$A$1,MATCH(專業英日文校內賽報名表!F121,校系設定!$A:$A,0)-1,0,1,COUNTA(OFFSET(校系設定!$1:$1,MATCH(專業英日文校內賽報名表!F121,校系設定!$A:$A,0)-1,0))),1,0))))</f>
        <v/>
      </c>
      <c r="J121" s="43" t="str">
        <f>IF(專業英日文校內賽報名表!C121="","",NOT(OR(LEN(專業英日文校內賽報名表!J121)&lt;&gt;7,ISERROR(DATEVALUE(專業英日文校內賽報名表!J121&amp;"/1")+FIND("/",專業英日文校內賽報名表!J121)))))</f>
        <v/>
      </c>
      <c r="M121" t="str">
        <f>IF(專業英日文校內賽報名表!B121="","",VLOOKUP(專業英日文校內賽報名表!M121,各項報名參數對照!A:B,2,0))</f>
        <v/>
      </c>
      <c r="N121" t="str">
        <f>IF(專業英日文校內賽報名表!B121="","",NOT(ISERROR(VLOOKUP(M121&amp;O121&amp;P121,各項報名參數對照!L:L,1,0))))</f>
        <v/>
      </c>
      <c r="O121" t="str">
        <f>IF(專業英日文校內賽報名表!B121="","",VLOOKUP(專業英日文校內賽報名表!N121&amp;"("&amp;專業英日文校內賽報名表!O121&amp;")",各項報名參數對照!D:E,2,0))</f>
        <v/>
      </c>
      <c r="P121" t="str">
        <f>IF(專業英日文校內賽報名表!B121="","",VLOOKUP(專業英日文校內賽報名表!P121,各項報名參數對照!G:H,2,0))</f>
        <v/>
      </c>
      <c r="AF121" t="str">
        <f t="shared" si="1"/>
        <v/>
      </c>
    </row>
    <row r="122" spans="5:32">
      <c r="E122" t="str">
        <f>IF(專業英日文校內賽報名表!B122="","",NOT(OR(LENB(專業英日文校內賽報名表!E122)&lt;&gt;6,NOT(ISERROR(TEXT(RIGHT(專業英日文校內賽報名表!E122,6),"0")+1)),ISERROR(TEXT(RIGHT(專業英日文校內賽報名表!E122,5),"0")+1))))</f>
        <v/>
      </c>
      <c r="F122" t="str">
        <f>IF(專業英日文校內賽報名表!B122="","",NOT(ISERROR(MATCH(專業英日文校內賽報名表!F122,allSchoolList,0))))</f>
        <v/>
      </c>
      <c r="G122" t="str">
        <f ca="1">IF(專業英日文校內賽報名表!B122="","",NOT(ISERROR(HLOOKUP(專業英日文校內賽報名表!G122,OFFSET(校系設定!$A$1,MATCH(專業英日文校內賽報名表!F122,校系設定!$A:$A,0)-1,0,1,COUNTA(OFFSET(校系設定!$1:$1,MATCH(專業英日文校內賽報名表!F122,校系設定!$A:$A,0)-1,0))),1,0))))</f>
        <v/>
      </c>
      <c r="J122" s="43" t="str">
        <f>IF(專業英日文校內賽報名表!C122="","",NOT(OR(LEN(專業英日文校內賽報名表!J122)&lt;&gt;7,ISERROR(DATEVALUE(專業英日文校內賽報名表!J122&amp;"/1")+FIND("/",專業英日文校內賽報名表!J122)))))</f>
        <v/>
      </c>
      <c r="M122" t="str">
        <f>IF(專業英日文校內賽報名表!B122="","",VLOOKUP(專業英日文校內賽報名表!M122,各項報名參數對照!A:B,2,0))</f>
        <v/>
      </c>
      <c r="N122" t="str">
        <f>IF(專業英日文校內賽報名表!B122="","",NOT(ISERROR(VLOOKUP(M122&amp;O122&amp;P122,各項報名參數對照!L:L,1,0))))</f>
        <v/>
      </c>
      <c r="O122" t="str">
        <f>IF(專業英日文校內賽報名表!B122="","",VLOOKUP(專業英日文校內賽報名表!N122&amp;"("&amp;專業英日文校內賽報名表!O122&amp;")",各項報名參數對照!D:E,2,0))</f>
        <v/>
      </c>
      <c r="P122" t="str">
        <f>IF(專業英日文校內賽報名表!B122="","",VLOOKUP(專業英日文校內賽報名表!P122,各項報名參數對照!G:H,2,0))</f>
        <v/>
      </c>
      <c r="AF122" t="str">
        <f t="shared" si="1"/>
        <v/>
      </c>
    </row>
    <row r="123" spans="5:32">
      <c r="E123" t="str">
        <f>IF(專業英日文校內賽報名表!B123="","",NOT(OR(LENB(專業英日文校內賽報名表!E123)&lt;&gt;6,NOT(ISERROR(TEXT(RIGHT(專業英日文校內賽報名表!E123,6),"0")+1)),ISERROR(TEXT(RIGHT(專業英日文校內賽報名表!E123,5),"0")+1))))</f>
        <v/>
      </c>
      <c r="F123" t="str">
        <f>IF(專業英日文校內賽報名表!B123="","",NOT(ISERROR(MATCH(專業英日文校內賽報名表!F123,allSchoolList,0))))</f>
        <v/>
      </c>
      <c r="G123" t="str">
        <f ca="1">IF(專業英日文校內賽報名表!B123="","",NOT(ISERROR(HLOOKUP(專業英日文校內賽報名表!G123,OFFSET(校系設定!$A$1,MATCH(專業英日文校內賽報名表!F123,校系設定!$A:$A,0)-1,0,1,COUNTA(OFFSET(校系設定!$1:$1,MATCH(專業英日文校內賽報名表!F123,校系設定!$A:$A,0)-1,0))),1,0))))</f>
        <v/>
      </c>
      <c r="J123" s="43" t="str">
        <f>IF(專業英日文校內賽報名表!C123="","",NOT(OR(LEN(專業英日文校內賽報名表!J123)&lt;&gt;7,ISERROR(DATEVALUE(專業英日文校內賽報名表!J123&amp;"/1")+FIND("/",專業英日文校內賽報名表!J123)))))</f>
        <v/>
      </c>
      <c r="M123" t="str">
        <f>IF(專業英日文校內賽報名表!B123="","",VLOOKUP(專業英日文校內賽報名表!M123,各項報名參數對照!A:B,2,0))</f>
        <v/>
      </c>
      <c r="N123" t="str">
        <f>IF(專業英日文校內賽報名表!B123="","",NOT(ISERROR(VLOOKUP(M123&amp;O123&amp;P123,各項報名參數對照!L:L,1,0))))</f>
        <v/>
      </c>
      <c r="O123" t="str">
        <f>IF(專業英日文校內賽報名表!B123="","",VLOOKUP(專業英日文校內賽報名表!N123&amp;"("&amp;專業英日文校內賽報名表!O123&amp;")",各項報名參數對照!D:E,2,0))</f>
        <v/>
      </c>
      <c r="P123" t="str">
        <f>IF(專業英日文校內賽報名表!B123="","",VLOOKUP(專業英日文校內賽報名表!P123,各項報名參數對照!G:H,2,0))</f>
        <v/>
      </c>
      <c r="AF123" t="str">
        <f t="shared" si="1"/>
        <v/>
      </c>
    </row>
    <row r="124" spans="5:32">
      <c r="E124" t="str">
        <f>IF(專業英日文校內賽報名表!B124="","",NOT(OR(LENB(專業英日文校內賽報名表!E124)&lt;&gt;6,NOT(ISERROR(TEXT(RIGHT(專業英日文校內賽報名表!E124,6),"0")+1)),ISERROR(TEXT(RIGHT(專業英日文校內賽報名表!E124,5),"0")+1))))</f>
        <v/>
      </c>
      <c r="F124" t="str">
        <f>IF(專業英日文校內賽報名表!B124="","",NOT(ISERROR(MATCH(專業英日文校內賽報名表!F124,allSchoolList,0))))</f>
        <v/>
      </c>
      <c r="G124" t="str">
        <f ca="1">IF(專業英日文校內賽報名表!B124="","",NOT(ISERROR(HLOOKUP(專業英日文校內賽報名表!G124,OFFSET(校系設定!$A$1,MATCH(專業英日文校內賽報名表!F124,校系設定!$A:$A,0)-1,0,1,COUNTA(OFFSET(校系設定!$1:$1,MATCH(專業英日文校內賽報名表!F124,校系設定!$A:$A,0)-1,0))),1,0))))</f>
        <v/>
      </c>
      <c r="J124" s="43" t="str">
        <f>IF(專業英日文校內賽報名表!C124="","",NOT(OR(LEN(專業英日文校內賽報名表!J124)&lt;&gt;7,ISERROR(DATEVALUE(專業英日文校內賽報名表!J124&amp;"/1")+FIND("/",專業英日文校內賽報名表!J124)))))</f>
        <v/>
      </c>
      <c r="M124" t="str">
        <f>IF(專業英日文校內賽報名表!B124="","",VLOOKUP(專業英日文校內賽報名表!M124,各項報名參數對照!A:B,2,0))</f>
        <v/>
      </c>
      <c r="N124" t="str">
        <f>IF(專業英日文校內賽報名表!B124="","",NOT(ISERROR(VLOOKUP(M124&amp;O124&amp;P124,各項報名參數對照!L:L,1,0))))</f>
        <v/>
      </c>
      <c r="O124" t="str">
        <f>IF(專業英日文校內賽報名表!B124="","",VLOOKUP(專業英日文校內賽報名表!N124&amp;"("&amp;專業英日文校內賽報名表!O124&amp;")",各項報名參數對照!D:E,2,0))</f>
        <v/>
      </c>
      <c r="P124" t="str">
        <f>IF(專業英日文校內賽報名表!B124="","",VLOOKUP(專業英日文校內賽報名表!P124,各項報名參數對照!G:H,2,0))</f>
        <v/>
      </c>
      <c r="AF124" t="str">
        <f t="shared" si="1"/>
        <v/>
      </c>
    </row>
    <row r="125" spans="5:32">
      <c r="E125" t="str">
        <f>IF(專業英日文校內賽報名表!B125="","",NOT(OR(LENB(專業英日文校內賽報名表!E125)&lt;&gt;6,NOT(ISERROR(TEXT(RIGHT(專業英日文校內賽報名表!E125,6),"0")+1)),ISERROR(TEXT(RIGHT(專業英日文校內賽報名表!E125,5),"0")+1))))</f>
        <v/>
      </c>
      <c r="F125" t="str">
        <f>IF(專業英日文校內賽報名表!B125="","",NOT(ISERROR(MATCH(專業英日文校內賽報名表!F125,allSchoolList,0))))</f>
        <v/>
      </c>
      <c r="G125" t="str">
        <f ca="1">IF(專業英日文校內賽報名表!B125="","",NOT(ISERROR(HLOOKUP(專業英日文校內賽報名表!G125,OFFSET(校系設定!$A$1,MATCH(專業英日文校內賽報名表!F125,校系設定!$A:$A,0)-1,0,1,COUNTA(OFFSET(校系設定!$1:$1,MATCH(專業英日文校內賽報名表!F125,校系設定!$A:$A,0)-1,0))),1,0))))</f>
        <v/>
      </c>
      <c r="J125" s="43" t="str">
        <f>IF(專業英日文校內賽報名表!C125="","",NOT(OR(LEN(專業英日文校內賽報名表!J125)&lt;&gt;7,ISERROR(DATEVALUE(專業英日文校內賽報名表!J125&amp;"/1")+FIND("/",專業英日文校內賽報名表!J125)))))</f>
        <v/>
      </c>
      <c r="M125" t="str">
        <f>IF(專業英日文校內賽報名表!B125="","",VLOOKUP(專業英日文校內賽報名表!M125,各項報名參數對照!A:B,2,0))</f>
        <v/>
      </c>
      <c r="N125" t="str">
        <f>IF(專業英日文校內賽報名表!B125="","",NOT(ISERROR(VLOOKUP(M125&amp;O125&amp;P125,各項報名參數對照!L:L,1,0))))</f>
        <v/>
      </c>
      <c r="O125" t="str">
        <f>IF(專業英日文校內賽報名表!B125="","",VLOOKUP(專業英日文校內賽報名表!N125&amp;"("&amp;專業英日文校內賽報名表!O125&amp;")",各項報名參數對照!D:E,2,0))</f>
        <v/>
      </c>
      <c r="P125" t="str">
        <f>IF(專業英日文校內賽報名表!B125="","",VLOOKUP(專業英日文校內賽報名表!P125,各項報名參數對照!G:H,2,0))</f>
        <v/>
      </c>
      <c r="AF125" t="str">
        <f t="shared" si="1"/>
        <v/>
      </c>
    </row>
    <row r="126" spans="5:32">
      <c r="E126" t="str">
        <f>IF(專業英日文校內賽報名表!B126="","",NOT(OR(LENB(專業英日文校內賽報名表!E126)&lt;&gt;6,NOT(ISERROR(TEXT(RIGHT(專業英日文校內賽報名表!E126,6),"0")+1)),ISERROR(TEXT(RIGHT(專業英日文校內賽報名表!E126,5),"0")+1))))</f>
        <v/>
      </c>
      <c r="F126" t="str">
        <f>IF(專業英日文校內賽報名表!B126="","",NOT(ISERROR(MATCH(專業英日文校內賽報名表!F126,allSchoolList,0))))</f>
        <v/>
      </c>
      <c r="G126" t="str">
        <f ca="1">IF(專業英日文校內賽報名表!B126="","",NOT(ISERROR(HLOOKUP(專業英日文校內賽報名表!G126,OFFSET(校系設定!$A$1,MATCH(專業英日文校內賽報名表!F126,校系設定!$A:$A,0)-1,0,1,COUNTA(OFFSET(校系設定!$1:$1,MATCH(專業英日文校內賽報名表!F126,校系設定!$A:$A,0)-1,0))),1,0))))</f>
        <v/>
      </c>
      <c r="J126" s="43" t="str">
        <f>IF(專業英日文校內賽報名表!C126="","",NOT(OR(LEN(專業英日文校內賽報名表!J126)&lt;&gt;7,ISERROR(DATEVALUE(專業英日文校內賽報名表!J126&amp;"/1")+FIND("/",專業英日文校內賽報名表!J126)))))</f>
        <v/>
      </c>
      <c r="M126" t="str">
        <f>IF(專業英日文校內賽報名表!B126="","",VLOOKUP(專業英日文校內賽報名表!M126,各項報名參數對照!A:B,2,0))</f>
        <v/>
      </c>
      <c r="N126" t="str">
        <f>IF(專業英日文校內賽報名表!B126="","",NOT(ISERROR(VLOOKUP(M126&amp;O126&amp;P126,各項報名參數對照!L:L,1,0))))</f>
        <v/>
      </c>
      <c r="O126" t="str">
        <f>IF(專業英日文校內賽報名表!B126="","",VLOOKUP(專業英日文校內賽報名表!N126&amp;"("&amp;專業英日文校內賽報名表!O126&amp;")",各項報名參數對照!D:E,2,0))</f>
        <v/>
      </c>
      <c r="P126" t="str">
        <f>IF(專業英日文校內賽報名表!B126="","",VLOOKUP(專業英日文校內賽報名表!P126,各項報名參數對照!G:H,2,0))</f>
        <v/>
      </c>
      <c r="AF126" t="str">
        <f t="shared" si="1"/>
        <v/>
      </c>
    </row>
    <row r="127" spans="5:32">
      <c r="E127" t="str">
        <f>IF(專業英日文校內賽報名表!B127="","",NOT(OR(LENB(專業英日文校內賽報名表!E127)&lt;&gt;6,NOT(ISERROR(TEXT(RIGHT(專業英日文校內賽報名表!E127,6),"0")+1)),ISERROR(TEXT(RIGHT(專業英日文校內賽報名表!E127,5),"0")+1))))</f>
        <v/>
      </c>
      <c r="F127" t="str">
        <f>IF(專業英日文校內賽報名表!B127="","",NOT(ISERROR(MATCH(專業英日文校內賽報名表!F127,allSchoolList,0))))</f>
        <v/>
      </c>
      <c r="G127" t="str">
        <f ca="1">IF(專業英日文校內賽報名表!B127="","",NOT(ISERROR(HLOOKUP(專業英日文校內賽報名表!G127,OFFSET(校系設定!$A$1,MATCH(專業英日文校內賽報名表!F127,校系設定!$A:$A,0)-1,0,1,COUNTA(OFFSET(校系設定!$1:$1,MATCH(專業英日文校內賽報名表!F127,校系設定!$A:$A,0)-1,0))),1,0))))</f>
        <v/>
      </c>
      <c r="J127" s="43" t="str">
        <f>IF(專業英日文校內賽報名表!C127="","",NOT(OR(LEN(專業英日文校內賽報名表!J127)&lt;&gt;7,ISERROR(DATEVALUE(專業英日文校內賽報名表!J127&amp;"/1")+FIND("/",專業英日文校內賽報名表!J127)))))</f>
        <v/>
      </c>
      <c r="M127" t="str">
        <f>IF(專業英日文校內賽報名表!B127="","",VLOOKUP(專業英日文校內賽報名表!M127,各項報名參數對照!A:B,2,0))</f>
        <v/>
      </c>
      <c r="N127" t="str">
        <f>IF(專業英日文校內賽報名表!B127="","",NOT(ISERROR(VLOOKUP(M127&amp;O127&amp;P127,各項報名參數對照!L:L,1,0))))</f>
        <v/>
      </c>
      <c r="O127" t="str">
        <f>IF(專業英日文校內賽報名表!B127="","",VLOOKUP(專業英日文校內賽報名表!N127&amp;"("&amp;專業英日文校內賽報名表!O127&amp;")",各項報名參數對照!D:E,2,0))</f>
        <v/>
      </c>
      <c r="P127" t="str">
        <f>IF(專業英日文校內賽報名表!B127="","",VLOOKUP(專業英日文校內賽報名表!P127,各項報名參數對照!G:H,2,0))</f>
        <v/>
      </c>
      <c r="AF127" t="str">
        <f t="shared" si="1"/>
        <v/>
      </c>
    </row>
    <row r="128" spans="5:32">
      <c r="E128" t="str">
        <f>IF(專業英日文校內賽報名表!B128="","",NOT(OR(LENB(專業英日文校內賽報名表!E128)&lt;&gt;6,NOT(ISERROR(TEXT(RIGHT(專業英日文校內賽報名表!E128,6),"0")+1)),ISERROR(TEXT(RIGHT(專業英日文校內賽報名表!E128,5),"0")+1))))</f>
        <v/>
      </c>
      <c r="F128" t="str">
        <f>IF(專業英日文校內賽報名表!B128="","",NOT(ISERROR(MATCH(專業英日文校內賽報名表!F128,allSchoolList,0))))</f>
        <v/>
      </c>
      <c r="G128" t="str">
        <f ca="1">IF(專業英日文校內賽報名表!B128="","",NOT(ISERROR(HLOOKUP(專業英日文校內賽報名表!G128,OFFSET(校系設定!$A$1,MATCH(專業英日文校內賽報名表!F128,校系設定!$A:$A,0)-1,0,1,COUNTA(OFFSET(校系設定!$1:$1,MATCH(專業英日文校內賽報名表!F128,校系設定!$A:$A,0)-1,0))),1,0))))</f>
        <v/>
      </c>
      <c r="J128" s="43" t="str">
        <f>IF(專業英日文校內賽報名表!C128="","",NOT(OR(LEN(專業英日文校內賽報名表!J128)&lt;&gt;7,ISERROR(DATEVALUE(專業英日文校內賽報名表!J128&amp;"/1")+FIND("/",專業英日文校內賽報名表!J128)))))</f>
        <v/>
      </c>
      <c r="M128" t="str">
        <f>IF(專業英日文校內賽報名表!B128="","",VLOOKUP(專業英日文校內賽報名表!M128,各項報名參數對照!A:B,2,0))</f>
        <v/>
      </c>
      <c r="N128" t="str">
        <f>IF(專業英日文校內賽報名表!B128="","",NOT(ISERROR(VLOOKUP(M128&amp;O128&amp;P128,各項報名參數對照!L:L,1,0))))</f>
        <v/>
      </c>
      <c r="O128" t="str">
        <f>IF(專業英日文校內賽報名表!B128="","",VLOOKUP(專業英日文校內賽報名表!N128&amp;"("&amp;專業英日文校內賽報名表!O128&amp;")",各項報名參數對照!D:E,2,0))</f>
        <v/>
      </c>
      <c r="P128" t="str">
        <f>IF(專業英日文校內賽報名表!B128="","",VLOOKUP(專業英日文校內賽報名表!P128,各項報名參數對照!G:H,2,0))</f>
        <v/>
      </c>
      <c r="AF128" t="str">
        <f t="shared" si="1"/>
        <v/>
      </c>
    </row>
    <row r="129" spans="5:32">
      <c r="E129" t="str">
        <f>IF(專業英日文校內賽報名表!B129="","",NOT(OR(LENB(專業英日文校內賽報名表!E129)&lt;&gt;6,NOT(ISERROR(TEXT(RIGHT(專業英日文校內賽報名表!E129,6),"0")+1)),ISERROR(TEXT(RIGHT(專業英日文校內賽報名表!E129,5),"0")+1))))</f>
        <v/>
      </c>
      <c r="F129" t="str">
        <f>IF(專業英日文校內賽報名表!B129="","",NOT(ISERROR(MATCH(專業英日文校內賽報名表!F129,allSchoolList,0))))</f>
        <v/>
      </c>
      <c r="G129" t="str">
        <f ca="1">IF(專業英日文校內賽報名表!B129="","",NOT(ISERROR(HLOOKUP(專業英日文校內賽報名表!G129,OFFSET(校系設定!$A$1,MATCH(專業英日文校內賽報名表!F129,校系設定!$A:$A,0)-1,0,1,COUNTA(OFFSET(校系設定!$1:$1,MATCH(專業英日文校內賽報名表!F129,校系設定!$A:$A,0)-1,0))),1,0))))</f>
        <v/>
      </c>
      <c r="J129" s="43" t="str">
        <f>IF(專業英日文校內賽報名表!C129="","",NOT(OR(LEN(專業英日文校內賽報名表!J129)&lt;&gt;7,ISERROR(DATEVALUE(專業英日文校內賽報名表!J129&amp;"/1")+FIND("/",專業英日文校內賽報名表!J129)))))</f>
        <v/>
      </c>
      <c r="M129" t="str">
        <f>IF(專業英日文校內賽報名表!B129="","",VLOOKUP(專業英日文校內賽報名表!M129,各項報名參數對照!A:B,2,0))</f>
        <v/>
      </c>
      <c r="N129" t="str">
        <f>IF(專業英日文校內賽報名表!B129="","",NOT(ISERROR(VLOOKUP(M129&amp;O129&amp;P129,各項報名參數對照!L:L,1,0))))</f>
        <v/>
      </c>
      <c r="O129" t="str">
        <f>IF(專業英日文校內賽報名表!B129="","",VLOOKUP(專業英日文校內賽報名表!N129&amp;"("&amp;專業英日文校內賽報名表!O129&amp;")",各項報名參數對照!D:E,2,0))</f>
        <v/>
      </c>
      <c r="P129" t="str">
        <f>IF(專業英日文校內賽報名表!B129="","",VLOOKUP(專業英日文校內賽報名表!P129,各項報名參數對照!G:H,2,0))</f>
        <v/>
      </c>
      <c r="AF129" t="str">
        <f t="shared" si="1"/>
        <v/>
      </c>
    </row>
    <row r="130" spans="5:32">
      <c r="E130" t="str">
        <f>IF(專業英日文校內賽報名表!B130="","",NOT(OR(LENB(專業英日文校內賽報名表!E130)&lt;&gt;6,NOT(ISERROR(TEXT(RIGHT(專業英日文校內賽報名表!E130,6),"0")+1)),ISERROR(TEXT(RIGHT(專業英日文校內賽報名表!E130,5),"0")+1))))</f>
        <v/>
      </c>
      <c r="F130" t="str">
        <f>IF(專業英日文校內賽報名表!B130="","",NOT(ISERROR(MATCH(專業英日文校內賽報名表!F130,allSchoolList,0))))</f>
        <v/>
      </c>
      <c r="G130" t="str">
        <f ca="1">IF(專業英日文校內賽報名表!B130="","",NOT(ISERROR(HLOOKUP(專業英日文校內賽報名表!G130,OFFSET(校系設定!$A$1,MATCH(專業英日文校內賽報名表!F130,校系設定!$A:$A,0)-1,0,1,COUNTA(OFFSET(校系設定!$1:$1,MATCH(專業英日文校內賽報名表!F130,校系設定!$A:$A,0)-1,0))),1,0))))</f>
        <v/>
      </c>
      <c r="J130" s="43" t="str">
        <f>IF(專業英日文校內賽報名表!C130="","",NOT(OR(LEN(專業英日文校內賽報名表!J130)&lt;&gt;7,ISERROR(DATEVALUE(專業英日文校內賽報名表!J130&amp;"/1")+FIND("/",專業英日文校內賽報名表!J130)))))</f>
        <v/>
      </c>
      <c r="M130" t="str">
        <f>IF(專業英日文校內賽報名表!B130="","",VLOOKUP(專業英日文校內賽報名表!M130,各項報名參數對照!A:B,2,0))</f>
        <v/>
      </c>
      <c r="N130" t="str">
        <f>IF(專業英日文校內賽報名表!B130="","",NOT(ISERROR(VLOOKUP(M130&amp;O130&amp;P130,各項報名參數對照!L:L,1,0))))</f>
        <v/>
      </c>
      <c r="O130" t="str">
        <f>IF(專業英日文校內賽報名表!B130="","",VLOOKUP(專業英日文校內賽報名表!N130&amp;"("&amp;專業英日文校內賽報名表!O130&amp;")",各項報名參數對照!D:E,2,0))</f>
        <v/>
      </c>
      <c r="P130" t="str">
        <f>IF(專業英日文校內賽報名表!B130="","",VLOOKUP(專業英日文校內賽報名表!P130,各項報名參數對照!G:H,2,0))</f>
        <v/>
      </c>
      <c r="AF130" t="str">
        <f t="shared" si="1"/>
        <v/>
      </c>
    </row>
    <row r="131" spans="5:32">
      <c r="E131" t="str">
        <f>IF(專業英日文校內賽報名表!B131="","",NOT(OR(LENB(專業英日文校內賽報名表!E131)&lt;&gt;6,NOT(ISERROR(TEXT(RIGHT(專業英日文校內賽報名表!E131,6),"0")+1)),ISERROR(TEXT(RIGHT(專業英日文校內賽報名表!E131,5),"0")+1))))</f>
        <v/>
      </c>
      <c r="F131" t="str">
        <f>IF(專業英日文校內賽報名表!B131="","",NOT(ISERROR(MATCH(專業英日文校內賽報名表!F131,allSchoolList,0))))</f>
        <v/>
      </c>
      <c r="G131" t="str">
        <f ca="1">IF(專業英日文校內賽報名表!B131="","",NOT(ISERROR(HLOOKUP(專業英日文校內賽報名表!G131,OFFSET(校系設定!$A$1,MATCH(專業英日文校內賽報名表!F131,校系設定!$A:$A,0)-1,0,1,COUNTA(OFFSET(校系設定!$1:$1,MATCH(專業英日文校內賽報名表!F131,校系設定!$A:$A,0)-1,0))),1,0))))</f>
        <v/>
      </c>
      <c r="J131" s="43" t="str">
        <f>IF(專業英日文校內賽報名表!C131="","",NOT(OR(LEN(專業英日文校內賽報名表!J131)&lt;&gt;7,ISERROR(DATEVALUE(專業英日文校內賽報名表!J131&amp;"/1")+FIND("/",專業英日文校內賽報名表!J131)))))</f>
        <v/>
      </c>
      <c r="M131" t="str">
        <f>IF(專業英日文校內賽報名表!B131="","",VLOOKUP(專業英日文校內賽報名表!M131,各項報名參數對照!A:B,2,0))</f>
        <v/>
      </c>
      <c r="N131" t="str">
        <f>IF(專業英日文校內賽報名表!B131="","",NOT(ISERROR(VLOOKUP(M131&amp;O131&amp;P131,各項報名參數對照!L:L,1,0))))</f>
        <v/>
      </c>
      <c r="O131" t="str">
        <f>IF(專業英日文校內賽報名表!B131="","",VLOOKUP(專業英日文校內賽報名表!N131&amp;"("&amp;專業英日文校內賽報名表!O131&amp;")",各項報名參數對照!D:E,2,0))</f>
        <v/>
      </c>
      <c r="P131" t="str">
        <f>IF(專業英日文校內賽報名表!B131="","",VLOOKUP(專業英日文校內賽報名表!P131,各項報名參數對照!G:H,2,0))</f>
        <v/>
      </c>
      <c r="AF131" t="str">
        <f t="shared" ref="AF131:AF194" si="2">O131</f>
        <v/>
      </c>
    </row>
    <row r="132" spans="5:32">
      <c r="E132" t="str">
        <f>IF(專業英日文校內賽報名表!B132="","",NOT(OR(LENB(專業英日文校內賽報名表!E132)&lt;&gt;6,NOT(ISERROR(TEXT(RIGHT(專業英日文校內賽報名表!E132,6),"0")+1)),ISERROR(TEXT(RIGHT(專業英日文校內賽報名表!E132,5),"0")+1))))</f>
        <v/>
      </c>
      <c r="F132" t="str">
        <f>IF(專業英日文校內賽報名表!B132="","",NOT(ISERROR(MATCH(專業英日文校內賽報名表!F132,allSchoolList,0))))</f>
        <v/>
      </c>
      <c r="G132" t="str">
        <f ca="1">IF(專業英日文校內賽報名表!B132="","",NOT(ISERROR(HLOOKUP(專業英日文校內賽報名表!G132,OFFSET(校系設定!$A$1,MATCH(專業英日文校內賽報名表!F132,校系設定!$A:$A,0)-1,0,1,COUNTA(OFFSET(校系設定!$1:$1,MATCH(專業英日文校內賽報名表!F132,校系設定!$A:$A,0)-1,0))),1,0))))</f>
        <v/>
      </c>
      <c r="J132" s="43" t="str">
        <f>IF(專業英日文校內賽報名表!C132="","",NOT(OR(LEN(專業英日文校內賽報名表!J132)&lt;&gt;7,ISERROR(DATEVALUE(專業英日文校內賽報名表!J132&amp;"/1")+FIND("/",專業英日文校內賽報名表!J132)))))</f>
        <v/>
      </c>
      <c r="M132" t="str">
        <f>IF(專業英日文校內賽報名表!B132="","",VLOOKUP(專業英日文校內賽報名表!M132,各項報名參數對照!A:B,2,0))</f>
        <v/>
      </c>
      <c r="N132" t="str">
        <f>IF(專業英日文校內賽報名表!B132="","",NOT(ISERROR(VLOOKUP(M132&amp;O132&amp;P132,各項報名參數對照!L:L,1,0))))</f>
        <v/>
      </c>
      <c r="O132" t="str">
        <f>IF(專業英日文校內賽報名表!B132="","",VLOOKUP(專業英日文校內賽報名表!N132&amp;"("&amp;專業英日文校內賽報名表!O132&amp;")",各項報名參數對照!D:E,2,0))</f>
        <v/>
      </c>
      <c r="P132" t="str">
        <f>IF(專業英日文校內賽報名表!B132="","",VLOOKUP(專業英日文校內賽報名表!P132,各項報名參數對照!G:H,2,0))</f>
        <v/>
      </c>
      <c r="AF132" t="str">
        <f t="shared" si="2"/>
        <v/>
      </c>
    </row>
    <row r="133" spans="5:32">
      <c r="E133" t="str">
        <f>IF(專業英日文校內賽報名表!B133="","",NOT(OR(LENB(專業英日文校內賽報名表!E133)&lt;&gt;6,NOT(ISERROR(TEXT(RIGHT(專業英日文校內賽報名表!E133,6),"0")+1)),ISERROR(TEXT(RIGHT(專業英日文校內賽報名表!E133,5),"0")+1))))</f>
        <v/>
      </c>
      <c r="F133" t="str">
        <f>IF(專業英日文校內賽報名表!B133="","",NOT(ISERROR(MATCH(專業英日文校內賽報名表!F133,allSchoolList,0))))</f>
        <v/>
      </c>
      <c r="G133" t="str">
        <f ca="1">IF(專業英日文校內賽報名表!B133="","",NOT(ISERROR(HLOOKUP(專業英日文校內賽報名表!G133,OFFSET(校系設定!$A$1,MATCH(專業英日文校內賽報名表!F133,校系設定!$A:$A,0)-1,0,1,COUNTA(OFFSET(校系設定!$1:$1,MATCH(專業英日文校內賽報名表!F133,校系設定!$A:$A,0)-1,0))),1,0))))</f>
        <v/>
      </c>
      <c r="J133" s="43" t="str">
        <f>IF(專業英日文校內賽報名表!C133="","",NOT(OR(LEN(專業英日文校內賽報名表!J133)&lt;&gt;7,ISERROR(DATEVALUE(專業英日文校內賽報名表!J133&amp;"/1")+FIND("/",專業英日文校內賽報名表!J133)))))</f>
        <v/>
      </c>
      <c r="M133" t="str">
        <f>IF(專業英日文校內賽報名表!B133="","",VLOOKUP(專業英日文校內賽報名表!M133,各項報名參數對照!A:B,2,0))</f>
        <v/>
      </c>
      <c r="N133" t="str">
        <f>IF(專業英日文校內賽報名表!B133="","",NOT(ISERROR(VLOOKUP(M133&amp;O133&amp;P133,各項報名參數對照!L:L,1,0))))</f>
        <v/>
      </c>
      <c r="O133" t="str">
        <f>IF(專業英日文校內賽報名表!B133="","",VLOOKUP(專業英日文校內賽報名表!N133&amp;"("&amp;專業英日文校內賽報名表!O133&amp;")",各項報名參數對照!D:E,2,0))</f>
        <v/>
      </c>
      <c r="P133" t="str">
        <f>IF(專業英日文校內賽報名表!B133="","",VLOOKUP(專業英日文校內賽報名表!P133,各項報名參數對照!G:H,2,0))</f>
        <v/>
      </c>
      <c r="AF133" t="str">
        <f t="shared" si="2"/>
        <v/>
      </c>
    </row>
    <row r="134" spans="5:32">
      <c r="E134" t="str">
        <f>IF(專業英日文校內賽報名表!B134="","",NOT(OR(LENB(專業英日文校內賽報名表!E134)&lt;&gt;6,NOT(ISERROR(TEXT(RIGHT(專業英日文校內賽報名表!E134,6),"0")+1)),ISERROR(TEXT(RIGHT(專業英日文校內賽報名表!E134,5),"0")+1))))</f>
        <v/>
      </c>
      <c r="F134" t="str">
        <f>IF(專業英日文校內賽報名表!B134="","",NOT(ISERROR(MATCH(專業英日文校內賽報名表!F134,allSchoolList,0))))</f>
        <v/>
      </c>
      <c r="G134" t="str">
        <f ca="1">IF(專業英日文校內賽報名表!B134="","",NOT(ISERROR(HLOOKUP(專業英日文校內賽報名表!G134,OFFSET(校系設定!$A$1,MATCH(專業英日文校內賽報名表!F134,校系設定!$A:$A,0)-1,0,1,COUNTA(OFFSET(校系設定!$1:$1,MATCH(專業英日文校內賽報名表!F134,校系設定!$A:$A,0)-1,0))),1,0))))</f>
        <v/>
      </c>
      <c r="J134" s="43" t="str">
        <f>IF(專業英日文校內賽報名表!C134="","",NOT(OR(LEN(專業英日文校內賽報名表!J134)&lt;&gt;7,ISERROR(DATEVALUE(專業英日文校內賽報名表!J134&amp;"/1")+FIND("/",專業英日文校內賽報名表!J134)))))</f>
        <v/>
      </c>
      <c r="M134" t="str">
        <f>IF(專業英日文校內賽報名表!B134="","",VLOOKUP(專業英日文校內賽報名表!M134,各項報名參數對照!A:B,2,0))</f>
        <v/>
      </c>
      <c r="N134" t="str">
        <f>IF(專業英日文校內賽報名表!B134="","",NOT(ISERROR(VLOOKUP(M134&amp;O134&amp;P134,各項報名參數對照!L:L,1,0))))</f>
        <v/>
      </c>
      <c r="O134" t="str">
        <f>IF(專業英日文校內賽報名表!B134="","",VLOOKUP(專業英日文校內賽報名表!N134&amp;"("&amp;專業英日文校內賽報名表!O134&amp;")",各項報名參數對照!D:E,2,0))</f>
        <v/>
      </c>
      <c r="P134" t="str">
        <f>IF(專業英日文校內賽報名表!B134="","",VLOOKUP(專業英日文校內賽報名表!P134,各項報名參數對照!G:H,2,0))</f>
        <v/>
      </c>
      <c r="AF134" t="str">
        <f t="shared" si="2"/>
        <v/>
      </c>
    </row>
    <row r="135" spans="5:32">
      <c r="E135" t="str">
        <f>IF(專業英日文校內賽報名表!B135="","",NOT(OR(LENB(專業英日文校內賽報名表!E135)&lt;&gt;6,NOT(ISERROR(TEXT(RIGHT(專業英日文校內賽報名表!E135,6),"0")+1)),ISERROR(TEXT(RIGHT(專業英日文校內賽報名表!E135,5),"0")+1))))</f>
        <v/>
      </c>
      <c r="F135" t="str">
        <f>IF(專業英日文校內賽報名表!B135="","",NOT(ISERROR(MATCH(專業英日文校內賽報名表!F135,allSchoolList,0))))</f>
        <v/>
      </c>
      <c r="G135" t="str">
        <f ca="1">IF(專業英日文校內賽報名表!B135="","",NOT(ISERROR(HLOOKUP(專業英日文校內賽報名表!G135,OFFSET(校系設定!$A$1,MATCH(專業英日文校內賽報名表!F135,校系設定!$A:$A,0)-1,0,1,COUNTA(OFFSET(校系設定!$1:$1,MATCH(專業英日文校內賽報名表!F135,校系設定!$A:$A,0)-1,0))),1,0))))</f>
        <v/>
      </c>
      <c r="J135" s="43" t="str">
        <f>IF(專業英日文校內賽報名表!C135="","",NOT(OR(LEN(專業英日文校內賽報名表!J135)&lt;&gt;7,ISERROR(DATEVALUE(專業英日文校內賽報名表!J135&amp;"/1")+FIND("/",專業英日文校內賽報名表!J135)))))</f>
        <v/>
      </c>
      <c r="M135" t="str">
        <f>IF(專業英日文校內賽報名表!B135="","",VLOOKUP(專業英日文校內賽報名表!M135,各項報名參數對照!A:B,2,0))</f>
        <v/>
      </c>
      <c r="N135" t="str">
        <f>IF(專業英日文校內賽報名表!B135="","",NOT(ISERROR(VLOOKUP(M135&amp;O135&amp;P135,各項報名參數對照!L:L,1,0))))</f>
        <v/>
      </c>
      <c r="O135" t="str">
        <f>IF(專業英日文校內賽報名表!B135="","",VLOOKUP(專業英日文校內賽報名表!N135&amp;"("&amp;專業英日文校內賽報名表!O135&amp;")",各項報名參數對照!D:E,2,0))</f>
        <v/>
      </c>
      <c r="P135" t="str">
        <f>IF(專業英日文校內賽報名表!B135="","",VLOOKUP(專業英日文校內賽報名表!P135,各項報名參數對照!G:H,2,0))</f>
        <v/>
      </c>
      <c r="AF135" t="str">
        <f t="shared" si="2"/>
        <v/>
      </c>
    </row>
    <row r="136" spans="5:32">
      <c r="E136" t="str">
        <f>IF(專業英日文校內賽報名表!B136="","",NOT(OR(LENB(專業英日文校內賽報名表!E136)&lt;&gt;6,NOT(ISERROR(TEXT(RIGHT(專業英日文校內賽報名表!E136,6),"0")+1)),ISERROR(TEXT(RIGHT(專業英日文校內賽報名表!E136,5),"0")+1))))</f>
        <v/>
      </c>
      <c r="F136" t="str">
        <f>IF(專業英日文校內賽報名表!B136="","",NOT(ISERROR(MATCH(專業英日文校內賽報名表!F136,allSchoolList,0))))</f>
        <v/>
      </c>
      <c r="G136" t="str">
        <f ca="1">IF(專業英日文校內賽報名表!B136="","",NOT(ISERROR(HLOOKUP(專業英日文校內賽報名表!G136,OFFSET(校系設定!$A$1,MATCH(專業英日文校內賽報名表!F136,校系設定!$A:$A,0)-1,0,1,COUNTA(OFFSET(校系設定!$1:$1,MATCH(專業英日文校內賽報名表!F136,校系設定!$A:$A,0)-1,0))),1,0))))</f>
        <v/>
      </c>
      <c r="J136" s="43" t="str">
        <f>IF(專業英日文校內賽報名表!C136="","",NOT(OR(LEN(專業英日文校內賽報名表!J136)&lt;&gt;7,ISERROR(DATEVALUE(專業英日文校內賽報名表!J136&amp;"/1")+FIND("/",專業英日文校內賽報名表!J136)))))</f>
        <v/>
      </c>
      <c r="M136" t="str">
        <f>IF(專業英日文校內賽報名表!B136="","",VLOOKUP(專業英日文校內賽報名表!M136,各項報名參數對照!A:B,2,0))</f>
        <v/>
      </c>
      <c r="N136" t="str">
        <f>IF(專業英日文校內賽報名表!B136="","",NOT(ISERROR(VLOOKUP(M136&amp;O136&amp;P136,各項報名參數對照!L:L,1,0))))</f>
        <v/>
      </c>
      <c r="O136" t="str">
        <f>IF(專業英日文校內賽報名表!B136="","",VLOOKUP(專業英日文校內賽報名表!N136&amp;"("&amp;專業英日文校內賽報名表!O136&amp;")",各項報名參數對照!D:E,2,0))</f>
        <v/>
      </c>
      <c r="P136" t="str">
        <f>IF(專業英日文校內賽報名表!B136="","",VLOOKUP(專業英日文校內賽報名表!P136,各項報名參數對照!G:H,2,0))</f>
        <v/>
      </c>
      <c r="AF136" t="str">
        <f t="shared" si="2"/>
        <v/>
      </c>
    </row>
    <row r="137" spans="5:32">
      <c r="E137" t="str">
        <f>IF(專業英日文校內賽報名表!B137="","",NOT(OR(LENB(專業英日文校內賽報名表!E137)&lt;&gt;6,NOT(ISERROR(TEXT(RIGHT(專業英日文校內賽報名表!E137,6),"0")+1)),ISERROR(TEXT(RIGHT(專業英日文校內賽報名表!E137,5),"0")+1))))</f>
        <v/>
      </c>
      <c r="F137" t="str">
        <f>IF(專業英日文校內賽報名表!B137="","",NOT(ISERROR(MATCH(專業英日文校內賽報名表!F137,allSchoolList,0))))</f>
        <v/>
      </c>
      <c r="G137" t="str">
        <f ca="1">IF(專業英日文校內賽報名表!B137="","",NOT(ISERROR(HLOOKUP(專業英日文校內賽報名表!G137,OFFSET(校系設定!$A$1,MATCH(專業英日文校內賽報名表!F137,校系設定!$A:$A,0)-1,0,1,COUNTA(OFFSET(校系設定!$1:$1,MATCH(專業英日文校內賽報名表!F137,校系設定!$A:$A,0)-1,0))),1,0))))</f>
        <v/>
      </c>
      <c r="J137" s="43" t="str">
        <f>IF(專業英日文校內賽報名表!C137="","",NOT(OR(LEN(專業英日文校內賽報名表!J137)&lt;&gt;7,ISERROR(DATEVALUE(專業英日文校內賽報名表!J137&amp;"/1")+FIND("/",專業英日文校內賽報名表!J137)))))</f>
        <v/>
      </c>
      <c r="M137" t="str">
        <f>IF(專業英日文校內賽報名表!B137="","",VLOOKUP(專業英日文校內賽報名表!M137,各項報名參數對照!A:B,2,0))</f>
        <v/>
      </c>
      <c r="N137" t="str">
        <f>IF(專業英日文校內賽報名表!B137="","",NOT(ISERROR(VLOOKUP(M137&amp;O137&amp;P137,各項報名參數對照!L:L,1,0))))</f>
        <v/>
      </c>
      <c r="O137" t="str">
        <f>IF(專業英日文校內賽報名表!B137="","",VLOOKUP(專業英日文校內賽報名表!N137&amp;"("&amp;專業英日文校內賽報名表!O137&amp;")",各項報名參數對照!D:E,2,0))</f>
        <v/>
      </c>
      <c r="P137" t="str">
        <f>IF(專業英日文校內賽報名表!B137="","",VLOOKUP(專業英日文校內賽報名表!P137,各項報名參數對照!G:H,2,0))</f>
        <v/>
      </c>
      <c r="AF137" t="str">
        <f t="shared" si="2"/>
        <v/>
      </c>
    </row>
    <row r="138" spans="5:32">
      <c r="E138" t="str">
        <f>IF(專業英日文校內賽報名表!B138="","",NOT(OR(LENB(專業英日文校內賽報名表!E138)&lt;&gt;6,NOT(ISERROR(TEXT(RIGHT(專業英日文校內賽報名表!E138,6),"0")+1)),ISERROR(TEXT(RIGHT(專業英日文校內賽報名表!E138,5),"0")+1))))</f>
        <v/>
      </c>
      <c r="F138" t="str">
        <f>IF(專業英日文校內賽報名表!B138="","",NOT(ISERROR(MATCH(專業英日文校內賽報名表!F138,allSchoolList,0))))</f>
        <v/>
      </c>
      <c r="G138" t="str">
        <f ca="1">IF(專業英日文校內賽報名表!B138="","",NOT(ISERROR(HLOOKUP(專業英日文校內賽報名表!G138,OFFSET(校系設定!$A$1,MATCH(專業英日文校內賽報名表!F138,校系設定!$A:$A,0)-1,0,1,COUNTA(OFFSET(校系設定!$1:$1,MATCH(專業英日文校內賽報名表!F138,校系設定!$A:$A,0)-1,0))),1,0))))</f>
        <v/>
      </c>
      <c r="J138" s="43" t="str">
        <f>IF(專業英日文校內賽報名表!C138="","",NOT(OR(LEN(專業英日文校內賽報名表!J138)&lt;&gt;7,ISERROR(DATEVALUE(專業英日文校內賽報名表!J138&amp;"/1")+FIND("/",專業英日文校內賽報名表!J138)))))</f>
        <v/>
      </c>
      <c r="M138" t="str">
        <f>IF(專業英日文校內賽報名表!B138="","",VLOOKUP(專業英日文校內賽報名表!M138,各項報名參數對照!A:B,2,0))</f>
        <v/>
      </c>
      <c r="N138" t="str">
        <f>IF(專業英日文校內賽報名表!B138="","",NOT(ISERROR(VLOOKUP(M138&amp;O138&amp;P138,各項報名參數對照!L:L,1,0))))</f>
        <v/>
      </c>
      <c r="O138" t="str">
        <f>IF(專業英日文校內賽報名表!B138="","",VLOOKUP(專業英日文校內賽報名表!N138&amp;"("&amp;專業英日文校內賽報名表!O138&amp;")",各項報名參數對照!D:E,2,0))</f>
        <v/>
      </c>
      <c r="P138" t="str">
        <f>IF(專業英日文校內賽報名表!B138="","",VLOOKUP(專業英日文校內賽報名表!P138,各項報名參數對照!G:H,2,0))</f>
        <v/>
      </c>
      <c r="AF138" t="str">
        <f t="shared" si="2"/>
        <v/>
      </c>
    </row>
    <row r="139" spans="5:32">
      <c r="E139" t="str">
        <f>IF(專業英日文校內賽報名表!B139="","",NOT(OR(LENB(專業英日文校內賽報名表!E139)&lt;&gt;6,NOT(ISERROR(TEXT(RIGHT(專業英日文校內賽報名表!E139,6),"0")+1)),ISERROR(TEXT(RIGHT(專業英日文校內賽報名表!E139,5),"0")+1))))</f>
        <v/>
      </c>
      <c r="F139" t="str">
        <f>IF(專業英日文校內賽報名表!B139="","",NOT(ISERROR(MATCH(專業英日文校內賽報名表!F139,allSchoolList,0))))</f>
        <v/>
      </c>
      <c r="G139" t="str">
        <f ca="1">IF(專業英日文校內賽報名表!B139="","",NOT(ISERROR(HLOOKUP(專業英日文校內賽報名表!G139,OFFSET(校系設定!$A$1,MATCH(專業英日文校內賽報名表!F139,校系設定!$A:$A,0)-1,0,1,COUNTA(OFFSET(校系設定!$1:$1,MATCH(專業英日文校內賽報名表!F139,校系設定!$A:$A,0)-1,0))),1,0))))</f>
        <v/>
      </c>
      <c r="J139" s="43" t="str">
        <f>IF(專業英日文校內賽報名表!C139="","",NOT(OR(LEN(專業英日文校內賽報名表!J139)&lt;&gt;7,ISERROR(DATEVALUE(專業英日文校內賽報名表!J139&amp;"/1")+FIND("/",專業英日文校內賽報名表!J139)))))</f>
        <v/>
      </c>
      <c r="M139" t="str">
        <f>IF(專業英日文校內賽報名表!B139="","",VLOOKUP(專業英日文校內賽報名表!M139,各項報名參數對照!A:B,2,0))</f>
        <v/>
      </c>
      <c r="N139" t="str">
        <f>IF(專業英日文校內賽報名表!B139="","",NOT(ISERROR(VLOOKUP(M139&amp;O139&amp;P139,各項報名參數對照!L:L,1,0))))</f>
        <v/>
      </c>
      <c r="O139" t="str">
        <f>IF(專業英日文校內賽報名表!B139="","",VLOOKUP(專業英日文校內賽報名表!N139&amp;"("&amp;專業英日文校內賽報名表!O139&amp;")",各項報名參數對照!D:E,2,0))</f>
        <v/>
      </c>
      <c r="P139" t="str">
        <f>IF(專業英日文校內賽報名表!B139="","",VLOOKUP(專業英日文校內賽報名表!P139,各項報名參數對照!G:H,2,0))</f>
        <v/>
      </c>
      <c r="AF139" t="str">
        <f t="shared" si="2"/>
        <v/>
      </c>
    </row>
    <row r="140" spans="5:32">
      <c r="E140" t="str">
        <f>IF(專業英日文校內賽報名表!B140="","",NOT(OR(LENB(專業英日文校內賽報名表!E140)&lt;&gt;6,NOT(ISERROR(TEXT(RIGHT(專業英日文校內賽報名表!E140,6),"0")+1)),ISERROR(TEXT(RIGHT(專業英日文校內賽報名表!E140,5),"0")+1))))</f>
        <v/>
      </c>
      <c r="F140" t="str">
        <f>IF(專業英日文校內賽報名表!B140="","",NOT(ISERROR(MATCH(專業英日文校內賽報名表!F140,allSchoolList,0))))</f>
        <v/>
      </c>
      <c r="G140" t="str">
        <f ca="1">IF(專業英日文校內賽報名表!B140="","",NOT(ISERROR(HLOOKUP(專業英日文校內賽報名表!G140,OFFSET(校系設定!$A$1,MATCH(專業英日文校內賽報名表!F140,校系設定!$A:$A,0)-1,0,1,COUNTA(OFFSET(校系設定!$1:$1,MATCH(專業英日文校內賽報名表!F140,校系設定!$A:$A,0)-1,0))),1,0))))</f>
        <v/>
      </c>
      <c r="J140" s="43" t="str">
        <f>IF(專業英日文校內賽報名表!C140="","",NOT(OR(LEN(專業英日文校內賽報名表!J140)&lt;&gt;7,ISERROR(DATEVALUE(專業英日文校內賽報名表!J140&amp;"/1")+FIND("/",專業英日文校內賽報名表!J140)))))</f>
        <v/>
      </c>
      <c r="M140" t="str">
        <f>IF(專業英日文校內賽報名表!B140="","",VLOOKUP(專業英日文校內賽報名表!M140,各項報名參數對照!A:B,2,0))</f>
        <v/>
      </c>
      <c r="N140" t="str">
        <f>IF(專業英日文校內賽報名表!B140="","",NOT(ISERROR(VLOOKUP(M140&amp;O140&amp;P140,各項報名參數對照!L:L,1,0))))</f>
        <v/>
      </c>
      <c r="O140" t="str">
        <f>IF(專業英日文校內賽報名表!B140="","",VLOOKUP(專業英日文校內賽報名表!N140&amp;"("&amp;專業英日文校內賽報名表!O140&amp;")",各項報名參數對照!D:E,2,0))</f>
        <v/>
      </c>
      <c r="P140" t="str">
        <f>IF(專業英日文校內賽報名表!B140="","",VLOOKUP(專業英日文校內賽報名表!P140,各項報名參數對照!G:H,2,0))</f>
        <v/>
      </c>
      <c r="AF140" t="str">
        <f t="shared" si="2"/>
        <v/>
      </c>
    </row>
    <row r="141" spans="5:32">
      <c r="E141" t="str">
        <f>IF(專業英日文校內賽報名表!B141="","",NOT(OR(LENB(專業英日文校內賽報名表!E141)&lt;&gt;6,NOT(ISERROR(TEXT(RIGHT(專業英日文校內賽報名表!E141,6),"0")+1)),ISERROR(TEXT(RIGHT(專業英日文校內賽報名表!E141,5),"0")+1))))</f>
        <v/>
      </c>
      <c r="F141" t="str">
        <f>IF(專業英日文校內賽報名表!B141="","",NOT(ISERROR(MATCH(專業英日文校內賽報名表!F141,allSchoolList,0))))</f>
        <v/>
      </c>
      <c r="G141" t="str">
        <f ca="1">IF(專業英日文校內賽報名表!B141="","",NOT(ISERROR(HLOOKUP(專業英日文校內賽報名表!G141,OFFSET(校系設定!$A$1,MATCH(專業英日文校內賽報名表!F141,校系設定!$A:$A,0)-1,0,1,COUNTA(OFFSET(校系設定!$1:$1,MATCH(專業英日文校內賽報名表!F141,校系設定!$A:$A,0)-1,0))),1,0))))</f>
        <v/>
      </c>
      <c r="J141" s="43" t="str">
        <f>IF(專業英日文校內賽報名表!C141="","",NOT(OR(LEN(專業英日文校內賽報名表!J141)&lt;&gt;7,ISERROR(DATEVALUE(專業英日文校內賽報名表!J141&amp;"/1")+FIND("/",專業英日文校內賽報名表!J141)))))</f>
        <v/>
      </c>
      <c r="M141" t="str">
        <f>IF(專業英日文校內賽報名表!B141="","",VLOOKUP(專業英日文校內賽報名表!M141,各項報名參數對照!A:B,2,0))</f>
        <v/>
      </c>
      <c r="N141" t="str">
        <f>IF(專業英日文校內賽報名表!B141="","",NOT(ISERROR(VLOOKUP(M141&amp;O141&amp;P141,各項報名參數對照!L:L,1,0))))</f>
        <v/>
      </c>
      <c r="O141" t="str">
        <f>IF(專業英日文校內賽報名表!B141="","",VLOOKUP(專業英日文校內賽報名表!N141&amp;"("&amp;專業英日文校內賽報名表!O141&amp;")",各項報名參數對照!D:E,2,0))</f>
        <v/>
      </c>
      <c r="P141" t="str">
        <f>IF(專業英日文校內賽報名表!B141="","",VLOOKUP(專業英日文校內賽報名表!P141,各項報名參數對照!G:H,2,0))</f>
        <v/>
      </c>
      <c r="AF141" t="str">
        <f t="shared" si="2"/>
        <v/>
      </c>
    </row>
    <row r="142" spans="5:32">
      <c r="E142" t="str">
        <f>IF(專業英日文校內賽報名表!B142="","",NOT(OR(LENB(專業英日文校內賽報名表!E142)&lt;&gt;6,NOT(ISERROR(TEXT(RIGHT(專業英日文校內賽報名表!E142,6),"0")+1)),ISERROR(TEXT(RIGHT(專業英日文校內賽報名表!E142,5),"0")+1))))</f>
        <v/>
      </c>
      <c r="F142" t="str">
        <f>IF(專業英日文校內賽報名表!B142="","",NOT(ISERROR(MATCH(專業英日文校內賽報名表!F142,allSchoolList,0))))</f>
        <v/>
      </c>
      <c r="G142" t="str">
        <f ca="1">IF(專業英日文校內賽報名表!B142="","",NOT(ISERROR(HLOOKUP(專業英日文校內賽報名表!G142,OFFSET(校系設定!$A$1,MATCH(專業英日文校內賽報名表!F142,校系設定!$A:$A,0)-1,0,1,COUNTA(OFFSET(校系設定!$1:$1,MATCH(專業英日文校內賽報名表!F142,校系設定!$A:$A,0)-1,0))),1,0))))</f>
        <v/>
      </c>
      <c r="J142" s="43" t="str">
        <f>IF(專業英日文校內賽報名表!C142="","",NOT(OR(LEN(專業英日文校內賽報名表!J142)&lt;&gt;7,ISERROR(DATEVALUE(專業英日文校內賽報名表!J142&amp;"/1")+FIND("/",專業英日文校內賽報名表!J142)))))</f>
        <v/>
      </c>
      <c r="M142" t="str">
        <f>IF(專業英日文校內賽報名表!B142="","",VLOOKUP(專業英日文校內賽報名表!M142,各項報名參數對照!A:B,2,0))</f>
        <v/>
      </c>
      <c r="N142" t="str">
        <f>IF(專業英日文校內賽報名表!B142="","",NOT(ISERROR(VLOOKUP(M142&amp;O142&amp;P142,各項報名參數對照!L:L,1,0))))</f>
        <v/>
      </c>
      <c r="O142" t="str">
        <f>IF(專業英日文校內賽報名表!B142="","",VLOOKUP(專業英日文校內賽報名表!N142&amp;"("&amp;專業英日文校內賽報名表!O142&amp;")",各項報名參數對照!D:E,2,0))</f>
        <v/>
      </c>
      <c r="P142" t="str">
        <f>IF(專業英日文校內賽報名表!B142="","",VLOOKUP(專業英日文校內賽報名表!P142,各項報名參數對照!G:H,2,0))</f>
        <v/>
      </c>
      <c r="AF142" t="str">
        <f t="shared" si="2"/>
        <v/>
      </c>
    </row>
    <row r="143" spans="5:32">
      <c r="E143" t="str">
        <f>IF(專業英日文校內賽報名表!B143="","",NOT(OR(LENB(專業英日文校內賽報名表!E143)&lt;&gt;6,NOT(ISERROR(TEXT(RIGHT(專業英日文校內賽報名表!E143,6),"0")+1)),ISERROR(TEXT(RIGHT(專業英日文校內賽報名表!E143,5),"0")+1))))</f>
        <v/>
      </c>
      <c r="F143" t="str">
        <f>IF(專業英日文校內賽報名表!B143="","",NOT(ISERROR(MATCH(專業英日文校內賽報名表!F143,allSchoolList,0))))</f>
        <v/>
      </c>
      <c r="G143" t="str">
        <f ca="1">IF(專業英日文校內賽報名表!B143="","",NOT(ISERROR(HLOOKUP(專業英日文校內賽報名表!G143,OFFSET(校系設定!$A$1,MATCH(專業英日文校內賽報名表!F143,校系設定!$A:$A,0)-1,0,1,COUNTA(OFFSET(校系設定!$1:$1,MATCH(專業英日文校內賽報名表!F143,校系設定!$A:$A,0)-1,0))),1,0))))</f>
        <v/>
      </c>
      <c r="J143" s="43" t="str">
        <f>IF(專業英日文校內賽報名表!C143="","",NOT(OR(LEN(專業英日文校內賽報名表!J143)&lt;&gt;7,ISERROR(DATEVALUE(專業英日文校內賽報名表!J143&amp;"/1")+FIND("/",專業英日文校內賽報名表!J143)))))</f>
        <v/>
      </c>
      <c r="M143" t="str">
        <f>IF(專業英日文校內賽報名表!B143="","",VLOOKUP(專業英日文校內賽報名表!M143,各項報名參數對照!A:B,2,0))</f>
        <v/>
      </c>
      <c r="N143" t="str">
        <f>IF(專業英日文校內賽報名表!B143="","",NOT(ISERROR(VLOOKUP(M143&amp;O143&amp;P143,各項報名參數對照!L:L,1,0))))</f>
        <v/>
      </c>
      <c r="O143" t="str">
        <f>IF(專業英日文校內賽報名表!B143="","",VLOOKUP(專業英日文校內賽報名表!N143&amp;"("&amp;專業英日文校內賽報名表!O143&amp;")",各項報名參數對照!D:E,2,0))</f>
        <v/>
      </c>
      <c r="P143" t="str">
        <f>IF(專業英日文校內賽報名表!B143="","",VLOOKUP(專業英日文校內賽報名表!P143,各項報名參數對照!G:H,2,0))</f>
        <v/>
      </c>
      <c r="AF143" t="str">
        <f t="shared" si="2"/>
        <v/>
      </c>
    </row>
    <row r="144" spans="5:32">
      <c r="E144" t="str">
        <f>IF(專業英日文校內賽報名表!B144="","",NOT(OR(LENB(專業英日文校內賽報名表!E144)&lt;&gt;6,NOT(ISERROR(TEXT(RIGHT(專業英日文校內賽報名表!E144,6),"0")+1)),ISERROR(TEXT(RIGHT(專業英日文校內賽報名表!E144,5),"0")+1))))</f>
        <v/>
      </c>
      <c r="F144" t="str">
        <f>IF(專業英日文校內賽報名表!B144="","",NOT(ISERROR(MATCH(專業英日文校內賽報名表!F144,allSchoolList,0))))</f>
        <v/>
      </c>
      <c r="G144" t="str">
        <f ca="1">IF(專業英日文校內賽報名表!B144="","",NOT(ISERROR(HLOOKUP(專業英日文校內賽報名表!G144,OFFSET(校系設定!$A$1,MATCH(專業英日文校內賽報名表!F144,校系設定!$A:$A,0)-1,0,1,COUNTA(OFFSET(校系設定!$1:$1,MATCH(專業英日文校內賽報名表!F144,校系設定!$A:$A,0)-1,0))),1,0))))</f>
        <v/>
      </c>
      <c r="J144" s="43" t="str">
        <f>IF(專業英日文校內賽報名表!C144="","",NOT(OR(LEN(專業英日文校內賽報名表!J144)&lt;&gt;7,ISERROR(DATEVALUE(專業英日文校內賽報名表!J144&amp;"/1")+FIND("/",專業英日文校內賽報名表!J144)))))</f>
        <v/>
      </c>
      <c r="M144" t="str">
        <f>IF(專業英日文校內賽報名表!B144="","",VLOOKUP(專業英日文校內賽報名表!M144,各項報名參數對照!A:B,2,0))</f>
        <v/>
      </c>
      <c r="N144" t="str">
        <f>IF(專業英日文校內賽報名表!B144="","",NOT(ISERROR(VLOOKUP(M144&amp;O144&amp;P144,各項報名參數對照!L:L,1,0))))</f>
        <v/>
      </c>
      <c r="O144" t="str">
        <f>IF(專業英日文校內賽報名表!B144="","",VLOOKUP(專業英日文校內賽報名表!N144&amp;"("&amp;專業英日文校內賽報名表!O144&amp;")",各項報名參數對照!D:E,2,0))</f>
        <v/>
      </c>
      <c r="P144" t="str">
        <f>IF(專業英日文校內賽報名表!B144="","",VLOOKUP(專業英日文校內賽報名表!P144,各項報名參數對照!G:H,2,0))</f>
        <v/>
      </c>
      <c r="AF144" t="str">
        <f t="shared" si="2"/>
        <v/>
      </c>
    </row>
    <row r="145" spans="5:32">
      <c r="E145" t="str">
        <f>IF(專業英日文校內賽報名表!B145="","",NOT(OR(LENB(專業英日文校內賽報名表!E145)&lt;&gt;6,NOT(ISERROR(TEXT(RIGHT(專業英日文校內賽報名表!E145,6),"0")+1)),ISERROR(TEXT(RIGHT(專業英日文校內賽報名表!E145,5),"0")+1))))</f>
        <v/>
      </c>
      <c r="F145" t="str">
        <f>IF(專業英日文校內賽報名表!B145="","",NOT(ISERROR(MATCH(專業英日文校內賽報名表!F145,allSchoolList,0))))</f>
        <v/>
      </c>
      <c r="G145" t="str">
        <f ca="1">IF(專業英日文校內賽報名表!B145="","",NOT(ISERROR(HLOOKUP(專業英日文校內賽報名表!G145,OFFSET(校系設定!$A$1,MATCH(專業英日文校內賽報名表!F145,校系設定!$A:$A,0)-1,0,1,COUNTA(OFFSET(校系設定!$1:$1,MATCH(專業英日文校內賽報名表!F145,校系設定!$A:$A,0)-1,0))),1,0))))</f>
        <v/>
      </c>
      <c r="J145" s="43" t="str">
        <f>IF(專業英日文校內賽報名表!C145="","",NOT(OR(LEN(專業英日文校內賽報名表!J145)&lt;&gt;7,ISERROR(DATEVALUE(專業英日文校內賽報名表!J145&amp;"/1")+FIND("/",專業英日文校內賽報名表!J145)))))</f>
        <v/>
      </c>
      <c r="M145" t="str">
        <f>IF(專業英日文校內賽報名表!B145="","",VLOOKUP(專業英日文校內賽報名表!M145,各項報名參數對照!A:B,2,0))</f>
        <v/>
      </c>
      <c r="N145" t="str">
        <f>IF(專業英日文校內賽報名表!B145="","",NOT(ISERROR(VLOOKUP(M145&amp;O145&amp;P145,各項報名參數對照!L:L,1,0))))</f>
        <v/>
      </c>
      <c r="O145" t="str">
        <f>IF(專業英日文校內賽報名表!B145="","",VLOOKUP(專業英日文校內賽報名表!N145&amp;"("&amp;專業英日文校內賽報名表!O145&amp;")",各項報名參數對照!D:E,2,0))</f>
        <v/>
      </c>
      <c r="P145" t="str">
        <f>IF(專業英日文校內賽報名表!B145="","",VLOOKUP(專業英日文校內賽報名表!P145,各項報名參數對照!G:H,2,0))</f>
        <v/>
      </c>
      <c r="AF145" t="str">
        <f t="shared" si="2"/>
        <v/>
      </c>
    </row>
    <row r="146" spans="5:32">
      <c r="E146" t="str">
        <f>IF(專業英日文校內賽報名表!B146="","",NOT(OR(LENB(專業英日文校內賽報名表!E146)&lt;&gt;6,NOT(ISERROR(TEXT(RIGHT(專業英日文校內賽報名表!E146,6),"0")+1)),ISERROR(TEXT(RIGHT(專業英日文校內賽報名表!E146,5),"0")+1))))</f>
        <v/>
      </c>
      <c r="F146" t="str">
        <f>IF(專業英日文校內賽報名表!B146="","",NOT(ISERROR(MATCH(專業英日文校內賽報名表!F146,allSchoolList,0))))</f>
        <v/>
      </c>
      <c r="G146" t="str">
        <f ca="1">IF(專業英日文校內賽報名表!B146="","",NOT(ISERROR(HLOOKUP(專業英日文校內賽報名表!G146,OFFSET(校系設定!$A$1,MATCH(專業英日文校內賽報名表!F146,校系設定!$A:$A,0)-1,0,1,COUNTA(OFFSET(校系設定!$1:$1,MATCH(專業英日文校內賽報名表!F146,校系設定!$A:$A,0)-1,0))),1,0))))</f>
        <v/>
      </c>
      <c r="J146" s="43" t="str">
        <f>IF(專業英日文校內賽報名表!C146="","",NOT(OR(LEN(專業英日文校內賽報名表!J146)&lt;&gt;7,ISERROR(DATEVALUE(專業英日文校內賽報名表!J146&amp;"/1")+FIND("/",專業英日文校內賽報名表!J146)))))</f>
        <v/>
      </c>
      <c r="M146" t="str">
        <f>IF(專業英日文校內賽報名表!B146="","",VLOOKUP(專業英日文校內賽報名表!M146,各項報名參數對照!A:B,2,0))</f>
        <v/>
      </c>
      <c r="N146" t="str">
        <f>IF(專業英日文校內賽報名表!B146="","",NOT(ISERROR(VLOOKUP(M146&amp;O146&amp;P146,各項報名參數對照!L:L,1,0))))</f>
        <v/>
      </c>
      <c r="O146" t="str">
        <f>IF(專業英日文校內賽報名表!B146="","",VLOOKUP(專業英日文校內賽報名表!N146&amp;"("&amp;專業英日文校內賽報名表!O146&amp;")",各項報名參數對照!D:E,2,0))</f>
        <v/>
      </c>
      <c r="P146" t="str">
        <f>IF(專業英日文校內賽報名表!B146="","",VLOOKUP(專業英日文校內賽報名表!P146,各項報名參數對照!G:H,2,0))</f>
        <v/>
      </c>
      <c r="AF146" t="str">
        <f t="shared" si="2"/>
        <v/>
      </c>
    </row>
    <row r="147" spans="5:32">
      <c r="E147" t="str">
        <f>IF(專業英日文校內賽報名表!B147="","",NOT(OR(LENB(專業英日文校內賽報名表!E147)&lt;&gt;6,NOT(ISERROR(TEXT(RIGHT(專業英日文校內賽報名表!E147,6),"0")+1)),ISERROR(TEXT(RIGHT(專業英日文校內賽報名表!E147,5),"0")+1))))</f>
        <v/>
      </c>
      <c r="F147" t="str">
        <f>IF(專業英日文校內賽報名表!B147="","",NOT(ISERROR(MATCH(專業英日文校內賽報名表!F147,allSchoolList,0))))</f>
        <v/>
      </c>
      <c r="G147" t="str">
        <f ca="1">IF(專業英日文校內賽報名表!B147="","",NOT(ISERROR(HLOOKUP(專業英日文校內賽報名表!G147,OFFSET(校系設定!$A$1,MATCH(專業英日文校內賽報名表!F147,校系設定!$A:$A,0)-1,0,1,COUNTA(OFFSET(校系設定!$1:$1,MATCH(專業英日文校內賽報名表!F147,校系設定!$A:$A,0)-1,0))),1,0))))</f>
        <v/>
      </c>
      <c r="J147" s="43" t="str">
        <f>IF(專業英日文校內賽報名表!C147="","",NOT(OR(LEN(專業英日文校內賽報名表!J147)&lt;&gt;7,ISERROR(DATEVALUE(專業英日文校內賽報名表!J147&amp;"/1")+FIND("/",專業英日文校內賽報名表!J147)))))</f>
        <v/>
      </c>
      <c r="M147" t="str">
        <f>IF(專業英日文校內賽報名表!B147="","",VLOOKUP(專業英日文校內賽報名表!M147,各項報名參數對照!A:B,2,0))</f>
        <v/>
      </c>
      <c r="N147" t="str">
        <f>IF(專業英日文校內賽報名表!B147="","",NOT(ISERROR(VLOOKUP(M147&amp;O147&amp;P147,各項報名參數對照!L:L,1,0))))</f>
        <v/>
      </c>
      <c r="O147" t="str">
        <f>IF(專業英日文校內賽報名表!B147="","",VLOOKUP(專業英日文校內賽報名表!N147&amp;"("&amp;專業英日文校內賽報名表!O147&amp;")",各項報名參數對照!D:E,2,0))</f>
        <v/>
      </c>
      <c r="P147" t="str">
        <f>IF(專業英日文校內賽報名表!B147="","",VLOOKUP(專業英日文校內賽報名表!P147,各項報名參數對照!G:H,2,0))</f>
        <v/>
      </c>
      <c r="AF147" t="str">
        <f t="shared" si="2"/>
        <v/>
      </c>
    </row>
    <row r="148" spans="5:32">
      <c r="E148" t="str">
        <f>IF(專業英日文校內賽報名表!B148="","",NOT(OR(LENB(專業英日文校內賽報名表!E148)&lt;&gt;6,NOT(ISERROR(TEXT(RIGHT(專業英日文校內賽報名表!E148,6),"0")+1)),ISERROR(TEXT(RIGHT(專業英日文校內賽報名表!E148,5),"0")+1))))</f>
        <v/>
      </c>
      <c r="F148" t="str">
        <f>IF(專業英日文校內賽報名表!B148="","",NOT(ISERROR(MATCH(專業英日文校內賽報名表!F148,allSchoolList,0))))</f>
        <v/>
      </c>
      <c r="G148" t="str">
        <f ca="1">IF(專業英日文校內賽報名表!B148="","",NOT(ISERROR(HLOOKUP(專業英日文校內賽報名表!G148,OFFSET(校系設定!$A$1,MATCH(專業英日文校內賽報名表!F148,校系設定!$A:$A,0)-1,0,1,COUNTA(OFFSET(校系設定!$1:$1,MATCH(專業英日文校內賽報名表!F148,校系設定!$A:$A,0)-1,0))),1,0))))</f>
        <v/>
      </c>
      <c r="J148" s="43" t="str">
        <f>IF(專業英日文校內賽報名表!C148="","",NOT(OR(LEN(專業英日文校內賽報名表!J148)&lt;&gt;7,ISERROR(DATEVALUE(專業英日文校內賽報名表!J148&amp;"/1")+FIND("/",專業英日文校內賽報名表!J148)))))</f>
        <v/>
      </c>
      <c r="M148" t="str">
        <f>IF(專業英日文校內賽報名表!B148="","",VLOOKUP(專業英日文校內賽報名表!M148,各項報名參數對照!A:B,2,0))</f>
        <v/>
      </c>
      <c r="N148" t="str">
        <f>IF(專業英日文校內賽報名表!B148="","",NOT(ISERROR(VLOOKUP(M148&amp;O148&amp;P148,各項報名參數對照!L:L,1,0))))</f>
        <v/>
      </c>
      <c r="O148" t="str">
        <f>IF(專業英日文校內賽報名表!B148="","",VLOOKUP(專業英日文校內賽報名表!N148&amp;"("&amp;專業英日文校內賽報名表!O148&amp;")",各項報名參數對照!D:E,2,0))</f>
        <v/>
      </c>
      <c r="P148" t="str">
        <f>IF(專業英日文校內賽報名表!B148="","",VLOOKUP(專業英日文校內賽報名表!P148,各項報名參數對照!G:H,2,0))</f>
        <v/>
      </c>
      <c r="AF148" t="str">
        <f t="shared" si="2"/>
        <v/>
      </c>
    </row>
    <row r="149" spans="5:32">
      <c r="E149" t="str">
        <f>IF(專業英日文校內賽報名表!B149="","",NOT(OR(LENB(專業英日文校內賽報名表!E149)&lt;&gt;6,NOT(ISERROR(TEXT(RIGHT(專業英日文校內賽報名表!E149,6),"0")+1)),ISERROR(TEXT(RIGHT(專業英日文校內賽報名表!E149,5),"0")+1))))</f>
        <v/>
      </c>
      <c r="F149" t="str">
        <f>IF(專業英日文校內賽報名表!B149="","",NOT(ISERROR(MATCH(專業英日文校內賽報名表!F149,allSchoolList,0))))</f>
        <v/>
      </c>
      <c r="G149" t="str">
        <f ca="1">IF(專業英日文校內賽報名表!B149="","",NOT(ISERROR(HLOOKUP(專業英日文校內賽報名表!G149,OFFSET(校系設定!$A$1,MATCH(專業英日文校內賽報名表!F149,校系設定!$A:$A,0)-1,0,1,COUNTA(OFFSET(校系設定!$1:$1,MATCH(專業英日文校內賽報名表!F149,校系設定!$A:$A,0)-1,0))),1,0))))</f>
        <v/>
      </c>
      <c r="J149" s="43" t="str">
        <f>IF(專業英日文校內賽報名表!C149="","",NOT(OR(LEN(專業英日文校內賽報名表!J149)&lt;&gt;7,ISERROR(DATEVALUE(專業英日文校內賽報名表!J149&amp;"/1")+FIND("/",專業英日文校內賽報名表!J149)))))</f>
        <v/>
      </c>
      <c r="M149" t="str">
        <f>IF(專業英日文校內賽報名表!B149="","",VLOOKUP(專業英日文校內賽報名表!M149,各項報名參數對照!A:B,2,0))</f>
        <v/>
      </c>
      <c r="N149" t="str">
        <f>IF(專業英日文校內賽報名表!B149="","",NOT(ISERROR(VLOOKUP(M149&amp;O149&amp;P149,各項報名參數對照!L:L,1,0))))</f>
        <v/>
      </c>
      <c r="O149" t="str">
        <f>IF(專業英日文校內賽報名表!B149="","",VLOOKUP(專業英日文校內賽報名表!N149&amp;"("&amp;專業英日文校內賽報名表!O149&amp;")",各項報名參數對照!D:E,2,0))</f>
        <v/>
      </c>
      <c r="P149" t="str">
        <f>IF(專業英日文校內賽報名表!B149="","",VLOOKUP(專業英日文校內賽報名表!P149,各項報名參數對照!G:H,2,0))</f>
        <v/>
      </c>
      <c r="AF149" t="str">
        <f t="shared" si="2"/>
        <v/>
      </c>
    </row>
    <row r="150" spans="5:32">
      <c r="E150" t="str">
        <f>IF(專業英日文校內賽報名表!B150="","",NOT(OR(LENB(專業英日文校內賽報名表!E150)&lt;&gt;6,NOT(ISERROR(TEXT(RIGHT(專業英日文校內賽報名表!E150,6),"0")+1)),ISERROR(TEXT(RIGHT(專業英日文校內賽報名表!E150,5),"0")+1))))</f>
        <v/>
      </c>
      <c r="F150" t="str">
        <f>IF(專業英日文校內賽報名表!B150="","",NOT(ISERROR(MATCH(專業英日文校內賽報名表!F150,allSchoolList,0))))</f>
        <v/>
      </c>
      <c r="G150" t="str">
        <f ca="1">IF(專業英日文校內賽報名表!B150="","",NOT(ISERROR(HLOOKUP(專業英日文校內賽報名表!G150,OFFSET(校系設定!$A$1,MATCH(專業英日文校內賽報名表!F150,校系設定!$A:$A,0)-1,0,1,COUNTA(OFFSET(校系設定!$1:$1,MATCH(專業英日文校內賽報名表!F150,校系設定!$A:$A,0)-1,0))),1,0))))</f>
        <v/>
      </c>
      <c r="J150" s="43" t="str">
        <f>IF(專業英日文校內賽報名表!C150="","",NOT(OR(LEN(專業英日文校內賽報名表!J150)&lt;&gt;7,ISERROR(DATEVALUE(專業英日文校內賽報名表!J150&amp;"/1")+FIND("/",專業英日文校內賽報名表!J150)))))</f>
        <v/>
      </c>
      <c r="M150" t="str">
        <f>IF(專業英日文校內賽報名表!B150="","",VLOOKUP(專業英日文校內賽報名表!M150,各項報名參數對照!A:B,2,0))</f>
        <v/>
      </c>
      <c r="N150" t="str">
        <f>IF(專業英日文校內賽報名表!B150="","",NOT(ISERROR(VLOOKUP(M150&amp;O150&amp;P150,各項報名參數對照!L:L,1,0))))</f>
        <v/>
      </c>
      <c r="O150" t="str">
        <f>IF(專業英日文校內賽報名表!B150="","",VLOOKUP(專業英日文校內賽報名表!N150&amp;"("&amp;專業英日文校內賽報名表!O150&amp;")",各項報名參數對照!D:E,2,0))</f>
        <v/>
      </c>
      <c r="P150" t="str">
        <f>IF(專業英日文校內賽報名表!B150="","",VLOOKUP(專業英日文校內賽報名表!P150,各項報名參數對照!G:H,2,0))</f>
        <v/>
      </c>
      <c r="AF150" t="str">
        <f t="shared" si="2"/>
        <v/>
      </c>
    </row>
    <row r="151" spans="5:32">
      <c r="E151" t="str">
        <f>IF(專業英日文校內賽報名表!B151="","",NOT(OR(LENB(專業英日文校內賽報名表!E151)&lt;&gt;6,NOT(ISERROR(TEXT(RIGHT(專業英日文校內賽報名表!E151,6),"0")+1)),ISERROR(TEXT(RIGHT(專業英日文校內賽報名表!E151,5),"0")+1))))</f>
        <v/>
      </c>
      <c r="F151" t="str">
        <f>IF(專業英日文校內賽報名表!B151="","",NOT(ISERROR(MATCH(專業英日文校內賽報名表!F151,allSchoolList,0))))</f>
        <v/>
      </c>
      <c r="G151" t="str">
        <f ca="1">IF(專業英日文校內賽報名表!B151="","",NOT(ISERROR(HLOOKUP(專業英日文校內賽報名表!G151,OFFSET(校系設定!$A$1,MATCH(專業英日文校內賽報名表!F151,校系設定!$A:$A,0)-1,0,1,COUNTA(OFFSET(校系設定!$1:$1,MATCH(專業英日文校內賽報名表!F151,校系設定!$A:$A,0)-1,0))),1,0))))</f>
        <v/>
      </c>
      <c r="J151" s="43" t="str">
        <f>IF(專業英日文校內賽報名表!C151="","",NOT(OR(LEN(專業英日文校內賽報名表!J151)&lt;&gt;7,ISERROR(DATEVALUE(專業英日文校內賽報名表!J151&amp;"/1")+FIND("/",專業英日文校內賽報名表!J151)))))</f>
        <v/>
      </c>
      <c r="M151" t="str">
        <f>IF(專業英日文校內賽報名表!B151="","",VLOOKUP(專業英日文校內賽報名表!M151,各項報名參數對照!A:B,2,0))</f>
        <v/>
      </c>
      <c r="N151" t="str">
        <f>IF(專業英日文校內賽報名表!B151="","",NOT(ISERROR(VLOOKUP(M151&amp;O151&amp;P151,各項報名參數對照!L:L,1,0))))</f>
        <v/>
      </c>
      <c r="O151" t="str">
        <f>IF(專業英日文校內賽報名表!B151="","",VLOOKUP(專業英日文校內賽報名表!N151&amp;"("&amp;專業英日文校內賽報名表!O151&amp;")",各項報名參數對照!D:E,2,0))</f>
        <v/>
      </c>
      <c r="P151" t="str">
        <f>IF(專業英日文校內賽報名表!B151="","",VLOOKUP(專業英日文校內賽報名表!P151,各項報名參數對照!G:H,2,0))</f>
        <v/>
      </c>
      <c r="AF151" t="str">
        <f t="shared" si="2"/>
        <v/>
      </c>
    </row>
    <row r="152" spans="5:32">
      <c r="E152" t="str">
        <f>IF(專業英日文校內賽報名表!B152="","",NOT(OR(LENB(專業英日文校內賽報名表!E152)&lt;&gt;6,NOT(ISERROR(TEXT(RIGHT(專業英日文校內賽報名表!E152,6),"0")+1)),ISERROR(TEXT(RIGHT(專業英日文校內賽報名表!E152,5),"0")+1))))</f>
        <v/>
      </c>
      <c r="F152" t="str">
        <f>IF(專業英日文校內賽報名表!B152="","",NOT(ISERROR(MATCH(專業英日文校內賽報名表!F152,allSchoolList,0))))</f>
        <v/>
      </c>
      <c r="G152" t="str">
        <f ca="1">IF(專業英日文校內賽報名表!B152="","",NOT(ISERROR(HLOOKUP(專業英日文校內賽報名表!G152,OFFSET(校系設定!$A$1,MATCH(專業英日文校內賽報名表!F152,校系設定!$A:$A,0)-1,0,1,COUNTA(OFFSET(校系設定!$1:$1,MATCH(專業英日文校內賽報名表!F152,校系設定!$A:$A,0)-1,0))),1,0))))</f>
        <v/>
      </c>
      <c r="J152" s="43" t="str">
        <f>IF(專業英日文校內賽報名表!C152="","",NOT(OR(LEN(專業英日文校內賽報名表!J152)&lt;&gt;7,ISERROR(DATEVALUE(專業英日文校內賽報名表!J152&amp;"/1")+FIND("/",專業英日文校內賽報名表!J152)))))</f>
        <v/>
      </c>
      <c r="M152" t="str">
        <f>IF(專業英日文校內賽報名表!B152="","",VLOOKUP(專業英日文校內賽報名表!M152,各項報名參數對照!A:B,2,0))</f>
        <v/>
      </c>
      <c r="N152" t="str">
        <f>IF(專業英日文校內賽報名表!B152="","",NOT(ISERROR(VLOOKUP(M152&amp;O152&amp;P152,各項報名參數對照!L:L,1,0))))</f>
        <v/>
      </c>
      <c r="O152" t="str">
        <f>IF(專業英日文校內賽報名表!B152="","",VLOOKUP(專業英日文校內賽報名表!N152&amp;"("&amp;專業英日文校內賽報名表!O152&amp;")",各項報名參數對照!D:E,2,0))</f>
        <v/>
      </c>
      <c r="P152" t="str">
        <f>IF(專業英日文校內賽報名表!B152="","",VLOOKUP(專業英日文校內賽報名表!P152,各項報名參數對照!G:H,2,0))</f>
        <v/>
      </c>
      <c r="AF152" t="str">
        <f t="shared" si="2"/>
        <v/>
      </c>
    </row>
    <row r="153" spans="5:32">
      <c r="E153" t="str">
        <f>IF(專業英日文校內賽報名表!B153="","",NOT(OR(LENB(專業英日文校內賽報名表!E153)&lt;&gt;6,NOT(ISERROR(TEXT(RIGHT(專業英日文校內賽報名表!E153,6),"0")+1)),ISERROR(TEXT(RIGHT(專業英日文校內賽報名表!E153,5),"0")+1))))</f>
        <v/>
      </c>
      <c r="F153" t="str">
        <f>IF(專業英日文校內賽報名表!B153="","",NOT(ISERROR(MATCH(專業英日文校內賽報名表!F153,allSchoolList,0))))</f>
        <v/>
      </c>
      <c r="G153" t="str">
        <f ca="1">IF(專業英日文校內賽報名表!B153="","",NOT(ISERROR(HLOOKUP(專業英日文校內賽報名表!G153,OFFSET(校系設定!$A$1,MATCH(專業英日文校內賽報名表!F153,校系設定!$A:$A,0)-1,0,1,COUNTA(OFFSET(校系設定!$1:$1,MATCH(專業英日文校內賽報名表!F153,校系設定!$A:$A,0)-1,0))),1,0))))</f>
        <v/>
      </c>
      <c r="J153" s="43" t="str">
        <f>IF(專業英日文校內賽報名表!C153="","",NOT(OR(LEN(專業英日文校內賽報名表!J153)&lt;&gt;7,ISERROR(DATEVALUE(專業英日文校內賽報名表!J153&amp;"/1")+FIND("/",專業英日文校內賽報名表!J153)))))</f>
        <v/>
      </c>
      <c r="M153" t="str">
        <f>IF(專業英日文校內賽報名表!B153="","",VLOOKUP(專業英日文校內賽報名表!M153,各項報名參數對照!A:B,2,0))</f>
        <v/>
      </c>
      <c r="N153" t="str">
        <f>IF(專業英日文校內賽報名表!B153="","",NOT(ISERROR(VLOOKUP(M153&amp;O153&amp;P153,各項報名參數對照!L:L,1,0))))</f>
        <v/>
      </c>
      <c r="O153" t="str">
        <f>IF(專業英日文校內賽報名表!B153="","",VLOOKUP(專業英日文校內賽報名表!N153&amp;"("&amp;專業英日文校內賽報名表!O153&amp;")",各項報名參數對照!D:E,2,0))</f>
        <v/>
      </c>
      <c r="P153" t="str">
        <f>IF(專業英日文校內賽報名表!B153="","",VLOOKUP(專業英日文校內賽報名表!P153,各項報名參數對照!G:H,2,0))</f>
        <v/>
      </c>
      <c r="AF153" t="str">
        <f t="shared" si="2"/>
        <v/>
      </c>
    </row>
    <row r="154" spans="5:32">
      <c r="E154" t="str">
        <f>IF(專業英日文校內賽報名表!B154="","",NOT(OR(LENB(專業英日文校內賽報名表!E154)&lt;&gt;6,NOT(ISERROR(TEXT(RIGHT(專業英日文校內賽報名表!E154,6),"0")+1)),ISERROR(TEXT(RIGHT(專業英日文校內賽報名表!E154,5),"0")+1))))</f>
        <v/>
      </c>
      <c r="F154" t="str">
        <f>IF(專業英日文校內賽報名表!B154="","",NOT(ISERROR(MATCH(專業英日文校內賽報名表!F154,allSchoolList,0))))</f>
        <v/>
      </c>
      <c r="G154" t="str">
        <f ca="1">IF(專業英日文校內賽報名表!B154="","",NOT(ISERROR(HLOOKUP(專業英日文校內賽報名表!G154,OFFSET(校系設定!$A$1,MATCH(專業英日文校內賽報名表!F154,校系設定!$A:$A,0)-1,0,1,COUNTA(OFFSET(校系設定!$1:$1,MATCH(專業英日文校內賽報名表!F154,校系設定!$A:$A,0)-1,0))),1,0))))</f>
        <v/>
      </c>
      <c r="J154" s="43" t="str">
        <f>IF(專業英日文校內賽報名表!C154="","",NOT(OR(LEN(專業英日文校內賽報名表!J154)&lt;&gt;7,ISERROR(DATEVALUE(專業英日文校內賽報名表!J154&amp;"/1")+FIND("/",專業英日文校內賽報名表!J154)))))</f>
        <v/>
      </c>
      <c r="M154" t="str">
        <f>IF(專業英日文校內賽報名表!B154="","",VLOOKUP(專業英日文校內賽報名表!M154,各項報名參數對照!A:B,2,0))</f>
        <v/>
      </c>
      <c r="N154" t="str">
        <f>IF(專業英日文校內賽報名表!B154="","",NOT(ISERROR(VLOOKUP(M154&amp;O154&amp;P154,各項報名參數對照!L:L,1,0))))</f>
        <v/>
      </c>
      <c r="O154" t="str">
        <f>IF(專業英日文校內賽報名表!B154="","",VLOOKUP(專業英日文校內賽報名表!N154&amp;"("&amp;專業英日文校內賽報名表!O154&amp;")",各項報名參數對照!D:E,2,0))</f>
        <v/>
      </c>
      <c r="P154" t="str">
        <f>IF(專業英日文校內賽報名表!B154="","",VLOOKUP(專業英日文校內賽報名表!P154,各項報名參數對照!G:H,2,0))</f>
        <v/>
      </c>
      <c r="AF154" t="str">
        <f t="shared" si="2"/>
        <v/>
      </c>
    </row>
    <row r="155" spans="5:32">
      <c r="E155" t="str">
        <f>IF(專業英日文校內賽報名表!B155="","",NOT(OR(LENB(專業英日文校內賽報名表!E155)&lt;&gt;6,NOT(ISERROR(TEXT(RIGHT(專業英日文校內賽報名表!E155,6),"0")+1)),ISERROR(TEXT(RIGHT(專業英日文校內賽報名表!E155,5),"0")+1))))</f>
        <v/>
      </c>
      <c r="F155" t="str">
        <f>IF(專業英日文校內賽報名表!B155="","",NOT(ISERROR(MATCH(專業英日文校內賽報名表!F155,allSchoolList,0))))</f>
        <v/>
      </c>
      <c r="G155" t="str">
        <f ca="1">IF(專業英日文校內賽報名表!B155="","",NOT(ISERROR(HLOOKUP(專業英日文校內賽報名表!G155,OFFSET(校系設定!$A$1,MATCH(專業英日文校內賽報名表!F155,校系設定!$A:$A,0)-1,0,1,COUNTA(OFFSET(校系設定!$1:$1,MATCH(專業英日文校內賽報名表!F155,校系設定!$A:$A,0)-1,0))),1,0))))</f>
        <v/>
      </c>
      <c r="J155" s="43" t="str">
        <f>IF(專業英日文校內賽報名表!C155="","",NOT(OR(LEN(專業英日文校內賽報名表!J155)&lt;&gt;7,ISERROR(DATEVALUE(專業英日文校內賽報名表!J155&amp;"/1")+FIND("/",專業英日文校內賽報名表!J155)))))</f>
        <v/>
      </c>
      <c r="M155" t="str">
        <f>IF(專業英日文校內賽報名表!B155="","",VLOOKUP(專業英日文校內賽報名表!M155,各項報名參數對照!A:B,2,0))</f>
        <v/>
      </c>
      <c r="N155" t="str">
        <f>IF(專業英日文校內賽報名表!B155="","",NOT(ISERROR(VLOOKUP(M155&amp;O155&amp;P155,各項報名參數對照!L:L,1,0))))</f>
        <v/>
      </c>
      <c r="O155" t="str">
        <f>IF(專業英日文校內賽報名表!B155="","",VLOOKUP(專業英日文校內賽報名表!N155&amp;"("&amp;專業英日文校內賽報名表!O155&amp;")",各項報名參數對照!D:E,2,0))</f>
        <v/>
      </c>
      <c r="P155" t="str">
        <f>IF(專業英日文校內賽報名表!B155="","",VLOOKUP(專業英日文校內賽報名表!P155,各項報名參數對照!G:H,2,0))</f>
        <v/>
      </c>
      <c r="AF155" t="str">
        <f t="shared" si="2"/>
        <v/>
      </c>
    </row>
    <row r="156" spans="5:32">
      <c r="E156" t="str">
        <f>IF(專業英日文校內賽報名表!B156="","",NOT(OR(LENB(專業英日文校內賽報名表!E156)&lt;&gt;6,NOT(ISERROR(TEXT(RIGHT(專業英日文校內賽報名表!E156,6),"0")+1)),ISERROR(TEXT(RIGHT(專業英日文校內賽報名表!E156,5),"0")+1))))</f>
        <v/>
      </c>
      <c r="F156" t="str">
        <f>IF(專業英日文校內賽報名表!B156="","",NOT(ISERROR(MATCH(專業英日文校內賽報名表!F156,allSchoolList,0))))</f>
        <v/>
      </c>
      <c r="G156" t="str">
        <f ca="1">IF(專業英日文校內賽報名表!B156="","",NOT(ISERROR(HLOOKUP(專業英日文校內賽報名表!G156,OFFSET(校系設定!$A$1,MATCH(專業英日文校內賽報名表!F156,校系設定!$A:$A,0)-1,0,1,COUNTA(OFFSET(校系設定!$1:$1,MATCH(專業英日文校內賽報名表!F156,校系設定!$A:$A,0)-1,0))),1,0))))</f>
        <v/>
      </c>
      <c r="J156" s="43" t="str">
        <f>IF(專業英日文校內賽報名表!C156="","",NOT(OR(LEN(專業英日文校內賽報名表!J156)&lt;&gt;7,ISERROR(DATEVALUE(專業英日文校內賽報名表!J156&amp;"/1")+FIND("/",專業英日文校內賽報名表!J156)))))</f>
        <v/>
      </c>
      <c r="M156" t="str">
        <f>IF(專業英日文校內賽報名表!B156="","",VLOOKUP(專業英日文校內賽報名表!M156,各項報名參數對照!A:B,2,0))</f>
        <v/>
      </c>
      <c r="N156" t="str">
        <f>IF(專業英日文校內賽報名表!B156="","",NOT(ISERROR(VLOOKUP(M156&amp;O156&amp;P156,各項報名參數對照!L:L,1,0))))</f>
        <v/>
      </c>
      <c r="O156" t="str">
        <f>IF(專業英日文校內賽報名表!B156="","",VLOOKUP(專業英日文校內賽報名表!N156&amp;"("&amp;專業英日文校內賽報名表!O156&amp;")",各項報名參數對照!D:E,2,0))</f>
        <v/>
      </c>
      <c r="P156" t="str">
        <f>IF(專業英日文校內賽報名表!B156="","",VLOOKUP(專業英日文校內賽報名表!P156,各項報名參數對照!G:H,2,0))</f>
        <v/>
      </c>
      <c r="AF156" t="str">
        <f t="shared" si="2"/>
        <v/>
      </c>
    </row>
    <row r="157" spans="5:32">
      <c r="E157" t="str">
        <f>IF(專業英日文校內賽報名表!B157="","",NOT(OR(LENB(專業英日文校內賽報名表!E157)&lt;&gt;6,NOT(ISERROR(TEXT(RIGHT(專業英日文校內賽報名表!E157,6),"0")+1)),ISERROR(TEXT(RIGHT(專業英日文校內賽報名表!E157,5),"0")+1))))</f>
        <v/>
      </c>
      <c r="F157" t="str">
        <f>IF(專業英日文校內賽報名表!B157="","",NOT(ISERROR(MATCH(專業英日文校內賽報名表!F157,allSchoolList,0))))</f>
        <v/>
      </c>
      <c r="G157" t="str">
        <f ca="1">IF(專業英日文校內賽報名表!B157="","",NOT(ISERROR(HLOOKUP(專業英日文校內賽報名表!G157,OFFSET(校系設定!$A$1,MATCH(專業英日文校內賽報名表!F157,校系設定!$A:$A,0)-1,0,1,COUNTA(OFFSET(校系設定!$1:$1,MATCH(專業英日文校內賽報名表!F157,校系設定!$A:$A,0)-1,0))),1,0))))</f>
        <v/>
      </c>
      <c r="J157" s="43" t="str">
        <f>IF(專業英日文校內賽報名表!C157="","",NOT(OR(LEN(專業英日文校內賽報名表!J157)&lt;&gt;7,ISERROR(DATEVALUE(專業英日文校內賽報名表!J157&amp;"/1")+FIND("/",專業英日文校內賽報名表!J157)))))</f>
        <v/>
      </c>
      <c r="M157" t="str">
        <f>IF(專業英日文校內賽報名表!B157="","",VLOOKUP(專業英日文校內賽報名表!M157,各項報名參數對照!A:B,2,0))</f>
        <v/>
      </c>
      <c r="N157" t="str">
        <f>IF(專業英日文校內賽報名表!B157="","",NOT(ISERROR(VLOOKUP(M157&amp;O157&amp;P157,各項報名參數對照!L:L,1,0))))</f>
        <v/>
      </c>
      <c r="O157" t="str">
        <f>IF(專業英日文校內賽報名表!B157="","",VLOOKUP(專業英日文校內賽報名表!N157&amp;"("&amp;專業英日文校內賽報名表!O157&amp;")",各項報名參數對照!D:E,2,0))</f>
        <v/>
      </c>
      <c r="P157" t="str">
        <f>IF(專業英日文校內賽報名表!B157="","",VLOOKUP(專業英日文校內賽報名表!P157,各項報名參數對照!G:H,2,0))</f>
        <v/>
      </c>
      <c r="AF157" t="str">
        <f t="shared" si="2"/>
        <v/>
      </c>
    </row>
    <row r="158" spans="5:32">
      <c r="E158" t="str">
        <f>IF(專業英日文校內賽報名表!B158="","",NOT(OR(LENB(專業英日文校內賽報名表!E158)&lt;&gt;6,NOT(ISERROR(TEXT(RIGHT(專業英日文校內賽報名表!E158,6),"0")+1)),ISERROR(TEXT(RIGHT(專業英日文校內賽報名表!E158,5),"0")+1))))</f>
        <v/>
      </c>
      <c r="F158" t="str">
        <f>IF(專業英日文校內賽報名表!B158="","",NOT(ISERROR(MATCH(專業英日文校內賽報名表!F158,allSchoolList,0))))</f>
        <v/>
      </c>
      <c r="G158" t="str">
        <f ca="1">IF(專業英日文校內賽報名表!B158="","",NOT(ISERROR(HLOOKUP(專業英日文校內賽報名表!G158,OFFSET(校系設定!$A$1,MATCH(專業英日文校內賽報名表!F158,校系設定!$A:$A,0)-1,0,1,COUNTA(OFFSET(校系設定!$1:$1,MATCH(專業英日文校內賽報名表!F158,校系設定!$A:$A,0)-1,0))),1,0))))</f>
        <v/>
      </c>
      <c r="J158" s="43" t="str">
        <f>IF(專業英日文校內賽報名表!C158="","",NOT(OR(LEN(專業英日文校內賽報名表!J158)&lt;&gt;7,ISERROR(DATEVALUE(專業英日文校內賽報名表!J158&amp;"/1")+FIND("/",專業英日文校內賽報名表!J158)))))</f>
        <v/>
      </c>
      <c r="M158" t="str">
        <f>IF(專業英日文校內賽報名表!B158="","",VLOOKUP(專業英日文校內賽報名表!M158,各項報名參數對照!A:B,2,0))</f>
        <v/>
      </c>
      <c r="N158" t="str">
        <f>IF(專業英日文校內賽報名表!B158="","",NOT(ISERROR(VLOOKUP(M158&amp;O158&amp;P158,各項報名參數對照!L:L,1,0))))</f>
        <v/>
      </c>
      <c r="O158" t="str">
        <f>IF(專業英日文校內賽報名表!B158="","",VLOOKUP(專業英日文校內賽報名表!N158&amp;"("&amp;專業英日文校內賽報名表!O158&amp;")",各項報名參數對照!D:E,2,0))</f>
        <v/>
      </c>
      <c r="P158" t="str">
        <f>IF(專業英日文校內賽報名表!B158="","",VLOOKUP(專業英日文校內賽報名表!P158,各項報名參數對照!G:H,2,0))</f>
        <v/>
      </c>
      <c r="AF158" t="str">
        <f t="shared" si="2"/>
        <v/>
      </c>
    </row>
    <row r="159" spans="5:32">
      <c r="E159" t="str">
        <f>IF(專業英日文校內賽報名表!B159="","",NOT(OR(LENB(專業英日文校內賽報名表!E159)&lt;&gt;6,NOT(ISERROR(TEXT(RIGHT(專業英日文校內賽報名表!E159,6),"0")+1)),ISERROR(TEXT(RIGHT(專業英日文校內賽報名表!E159,5),"0")+1))))</f>
        <v/>
      </c>
      <c r="F159" t="str">
        <f>IF(專業英日文校內賽報名表!B159="","",NOT(ISERROR(MATCH(專業英日文校內賽報名表!F159,allSchoolList,0))))</f>
        <v/>
      </c>
      <c r="G159" t="str">
        <f ca="1">IF(專業英日文校內賽報名表!B159="","",NOT(ISERROR(HLOOKUP(專業英日文校內賽報名表!G159,OFFSET(校系設定!$A$1,MATCH(專業英日文校內賽報名表!F159,校系設定!$A:$A,0)-1,0,1,COUNTA(OFFSET(校系設定!$1:$1,MATCH(專業英日文校內賽報名表!F159,校系設定!$A:$A,0)-1,0))),1,0))))</f>
        <v/>
      </c>
      <c r="J159" s="43" t="str">
        <f>IF(專業英日文校內賽報名表!C159="","",NOT(OR(LEN(專業英日文校內賽報名表!J159)&lt;&gt;7,ISERROR(DATEVALUE(專業英日文校內賽報名表!J159&amp;"/1")+FIND("/",專業英日文校內賽報名表!J159)))))</f>
        <v/>
      </c>
      <c r="M159" t="str">
        <f>IF(專業英日文校內賽報名表!B159="","",VLOOKUP(專業英日文校內賽報名表!M159,各項報名參數對照!A:B,2,0))</f>
        <v/>
      </c>
      <c r="N159" t="str">
        <f>IF(專業英日文校內賽報名表!B159="","",NOT(ISERROR(VLOOKUP(M159&amp;O159&amp;P159,各項報名參數對照!L:L,1,0))))</f>
        <v/>
      </c>
      <c r="O159" t="str">
        <f>IF(專業英日文校內賽報名表!B159="","",VLOOKUP(專業英日文校內賽報名表!N159&amp;"("&amp;專業英日文校內賽報名表!O159&amp;")",各項報名參數對照!D:E,2,0))</f>
        <v/>
      </c>
      <c r="P159" t="str">
        <f>IF(專業英日文校內賽報名表!B159="","",VLOOKUP(專業英日文校內賽報名表!P159,各項報名參數對照!G:H,2,0))</f>
        <v/>
      </c>
      <c r="AF159" t="str">
        <f t="shared" si="2"/>
        <v/>
      </c>
    </row>
    <row r="160" spans="5:32">
      <c r="E160" t="str">
        <f>IF(專業英日文校內賽報名表!B160="","",NOT(OR(LENB(專業英日文校內賽報名表!E160)&lt;&gt;6,NOT(ISERROR(TEXT(RIGHT(專業英日文校內賽報名表!E160,6),"0")+1)),ISERROR(TEXT(RIGHT(專業英日文校內賽報名表!E160,5),"0")+1))))</f>
        <v/>
      </c>
      <c r="F160" t="str">
        <f>IF(專業英日文校內賽報名表!B160="","",NOT(ISERROR(MATCH(專業英日文校內賽報名表!F160,allSchoolList,0))))</f>
        <v/>
      </c>
      <c r="G160" t="str">
        <f ca="1">IF(專業英日文校內賽報名表!B160="","",NOT(ISERROR(HLOOKUP(專業英日文校內賽報名表!G160,OFFSET(校系設定!$A$1,MATCH(專業英日文校內賽報名表!F160,校系設定!$A:$A,0)-1,0,1,COUNTA(OFFSET(校系設定!$1:$1,MATCH(專業英日文校內賽報名表!F160,校系設定!$A:$A,0)-1,0))),1,0))))</f>
        <v/>
      </c>
      <c r="J160" s="43" t="str">
        <f>IF(專業英日文校內賽報名表!C160="","",NOT(OR(LEN(專業英日文校內賽報名表!J160)&lt;&gt;7,ISERROR(DATEVALUE(專業英日文校內賽報名表!J160&amp;"/1")+FIND("/",專業英日文校內賽報名表!J160)))))</f>
        <v/>
      </c>
      <c r="M160" t="str">
        <f>IF(專業英日文校內賽報名表!B160="","",VLOOKUP(專業英日文校內賽報名表!M160,各項報名參數對照!A:B,2,0))</f>
        <v/>
      </c>
      <c r="N160" t="str">
        <f>IF(專業英日文校內賽報名表!B160="","",NOT(ISERROR(VLOOKUP(M160&amp;O160&amp;P160,各項報名參數對照!L:L,1,0))))</f>
        <v/>
      </c>
      <c r="O160" t="str">
        <f>IF(專業英日文校內賽報名表!B160="","",VLOOKUP(專業英日文校內賽報名表!N160&amp;"("&amp;專業英日文校內賽報名表!O160&amp;")",各項報名參數對照!D:E,2,0))</f>
        <v/>
      </c>
      <c r="P160" t="str">
        <f>IF(專業英日文校內賽報名表!B160="","",VLOOKUP(專業英日文校內賽報名表!P160,各項報名參數對照!G:H,2,0))</f>
        <v/>
      </c>
      <c r="AF160" t="str">
        <f t="shared" si="2"/>
        <v/>
      </c>
    </row>
    <row r="161" spans="5:32">
      <c r="E161" t="str">
        <f>IF(專業英日文校內賽報名表!B161="","",NOT(OR(LENB(專業英日文校內賽報名表!E161)&lt;&gt;6,NOT(ISERROR(TEXT(RIGHT(專業英日文校內賽報名表!E161,6),"0")+1)),ISERROR(TEXT(RIGHT(專業英日文校內賽報名表!E161,5),"0")+1))))</f>
        <v/>
      </c>
      <c r="F161" t="str">
        <f>IF(專業英日文校內賽報名表!B161="","",NOT(ISERROR(MATCH(專業英日文校內賽報名表!F161,allSchoolList,0))))</f>
        <v/>
      </c>
      <c r="G161" t="str">
        <f ca="1">IF(專業英日文校內賽報名表!B161="","",NOT(ISERROR(HLOOKUP(專業英日文校內賽報名表!G161,OFFSET(校系設定!$A$1,MATCH(專業英日文校內賽報名表!F161,校系設定!$A:$A,0)-1,0,1,COUNTA(OFFSET(校系設定!$1:$1,MATCH(專業英日文校內賽報名表!F161,校系設定!$A:$A,0)-1,0))),1,0))))</f>
        <v/>
      </c>
      <c r="J161" s="43" t="str">
        <f>IF(專業英日文校內賽報名表!C161="","",NOT(OR(LEN(專業英日文校內賽報名表!J161)&lt;&gt;7,ISERROR(DATEVALUE(專業英日文校內賽報名表!J161&amp;"/1")+FIND("/",專業英日文校內賽報名表!J161)))))</f>
        <v/>
      </c>
      <c r="M161" t="str">
        <f>IF(專業英日文校內賽報名表!B161="","",VLOOKUP(專業英日文校內賽報名表!M161,各項報名參數對照!A:B,2,0))</f>
        <v/>
      </c>
      <c r="N161" t="str">
        <f>IF(專業英日文校內賽報名表!B161="","",NOT(ISERROR(VLOOKUP(M161&amp;O161&amp;P161,各項報名參數對照!L:L,1,0))))</f>
        <v/>
      </c>
      <c r="O161" t="str">
        <f>IF(專業英日文校內賽報名表!B161="","",VLOOKUP(專業英日文校內賽報名表!N161&amp;"("&amp;專業英日文校內賽報名表!O161&amp;")",各項報名參數對照!D:E,2,0))</f>
        <v/>
      </c>
      <c r="P161" t="str">
        <f>IF(專業英日文校內賽報名表!B161="","",VLOOKUP(專業英日文校內賽報名表!P161,各項報名參數對照!G:H,2,0))</f>
        <v/>
      </c>
      <c r="AF161" t="str">
        <f t="shared" si="2"/>
        <v/>
      </c>
    </row>
    <row r="162" spans="5:32">
      <c r="E162" t="str">
        <f>IF(專業英日文校內賽報名表!B162="","",NOT(OR(LENB(專業英日文校內賽報名表!E162)&lt;&gt;6,NOT(ISERROR(TEXT(RIGHT(專業英日文校內賽報名表!E162,6),"0")+1)),ISERROR(TEXT(RIGHT(專業英日文校內賽報名表!E162,5),"0")+1))))</f>
        <v/>
      </c>
      <c r="F162" t="str">
        <f>IF(專業英日文校內賽報名表!B162="","",NOT(ISERROR(MATCH(專業英日文校內賽報名表!F162,allSchoolList,0))))</f>
        <v/>
      </c>
      <c r="G162" t="str">
        <f ca="1">IF(專業英日文校內賽報名表!B162="","",NOT(ISERROR(HLOOKUP(專業英日文校內賽報名表!G162,OFFSET(校系設定!$A$1,MATCH(專業英日文校內賽報名表!F162,校系設定!$A:$A,0)-1,0,1,COUNTA(OFFSET(校系設定!$1:$1,MATCH(專業英日文校內賽報名表!F162,校系設定!$A:$A,0)-1,0))),1,0))))</f>
        <v/>
      </c>
      <c r="J162" s="43" t="str">
        <f>IF(專業英日文校內賽報名表!C162="","",NOT(OR(LEN(專業英日文校內賽報名表!J162)&lt;&gt;7,ISERROR(DATEVALUE(專業英日文校內賽報名表!J162&amp;"/1")+FIND("/",專業英日文校內賽報名表!J162)))))</f>
        <v/>
      </c>
      <c r="M162" t="str">
        <f>IF(專業英日文校內賽報名表!B162="","",VLOOKUP(專業英日文校內賽報名表!M162,各項報名參數對照!A:B,2,0))</f>
        <v/>
      </c>
      <c r="N162" t="str">
        <f>IF(專業英日文校內賽報名表!B162="","",NOT(ISERROR(VLOOKUP(M162&amp;O162&amp;P162,各項報名參數對照!L:L,1,0))))</f>
        <v/>
      </c>
      <c r="O162" t="str">
        <f>IF(專業英日文校內賽報名表!B162="","",VLOOKUP(專業英日文校內賽報名表!N162&amp;"("&amp;專業英日文校內賽報名表!O162&amp;")",各項報名參數對照!D:E,2,0))</f>
        <v/>
      </c>
      <c r="P162" t="str">
        <f>IF(專業英日文校內賽報名表!B162="","",VLOOKUP(專業英日文校內賽報名表!P162,各項報名參數對照!G:H,2,0))</f>
        <v/>
      </c>
      <c r="AF162" t="str">
        <f t="shared" si="2"/>
        <v/>
      </c>
    </row>
    <row r="163" spans="5:32">
      <c r="E163" t="str">
        <f>IF(專業英日文校內賽報名表!B163="","",NOT(OR(LENB(專業英日文校內賽報名表!E163)&lt;&gt;6,NOT(ISERROR(TEXT(RIGHT(專業英日文校內賽報名表!E163,6),"0")+1)),ISERROR(TEXT(RIGHT(專業英日文校內賽報名表!E163,5),"0")+1))))</f>
        <v/>
      </c>
      <c r="F163" t="str">
        <f>IF(專業英日文校內賽報名表!B163="","",NOT(ISERROR(MATCH(專業英日文校內賽報名表!F163,allSchoolList,0))))</f>
        <v/>
      </c>
      <c r="G163" t="str">
        <f ca="1">IF(專業英日文校內賽報名表!B163="","",NOT(ISERROR(HLOOKUP(專業英日文校內賽報名表!G163,OFFSET(校系設定!$A$1,MATCH(專業英日文校內賽報名表!F163,校系設定!$A:$A,0)-1,0,1,COUNTA(OFFSET(校系設定!$1:$1,MATCH(專業英日文校內賽報名表!F163,校系設定!$A:$A,0)-1,0))),1,0))))</f>
        <v/>
      </c>
      <c r="J163" s="43" t="str">
        <f>IF(專業英日文校內賽報名表!C163="","",NOT(OR(LEN(專業英日文校內賽報名表!J163)&lt;&gt;7,ISERROR(DATEVALUE(專業英日文校內賽報名表!J163&amp;"/1")+FIND("/",專業英日文校內賽報名表!J163)))))</f>
        <v/>
      </c>
      <c r="M163" t="str">
        <f>IF(專業英日文校內賽報名表!B163="","",VLOOKUP(專業英日文校內賽報名表!M163,各項報名參數對照!A:B,2,0))</f>
        <v/>
      </c>
      <c r="N163" t="str">
        <f>IF(專業英日文校內賽報名表!B163="","",NOT(ISERROR(VLOOKUP(M163&amp;O163&amp;P163,各項報名參數對照!L:L,1,0))))</f>
        <v/>
      </c>
      <c r="O163" t="str">
        <f>IF(專業英日文校內賽報名表!B163="","",VLOOKUP(專業英日文校內賽報名表!N163&amp;"("&amp;專業英日文校內賽報名表!O163&amp;")",各項報名參數對照!D:E,2,0))</f>
        <v/>
      </c>
      <c r="P163" t="str">
        <f>IF(專業英日文校內賽報名表!B163="","",VLOOKUP(專業英日文校內賽報名表!P163,各項報名參數對照!G:H,2,0))</f>
        <v/>
      </c>
      <c r="AF163" t="str">
        <f t="shared" si="2"/>
        <v/>
      </c>
    </row>
    <row r="164" spans="5:32">
      <c r="E164" t="str">
        <f>IF(專業英日文校內賽報名表!B164="","",NOT(OR(LENB(專業英日文校內賽報名表!E164)&lt;&gt;6,NOT(ISERROR(TEXT(RIGHT(專業英日文校內賽報名表!E164,6),"0")+1)),ISERROR(TEXT(RIGHT(專業英日文校內賽報名表!E164,5),"0")+1))))</f>
        <v/>
      </c>
      <c r="F164" t="str">
        <f>IF(專業英日文校內賽報名表!B164="","",NOT(ISERROR(MATCH(專業英日文校內賽報名表!F164,allSchoolList,0))))</f>
        <v/>
      </c>
      <c r="G164" t="str">
        <f ca="1">IF(專業英日文校內賽報名表!B164="","",NOT(ISERROR(HLOOKUP(專業英日文校內賽報名表!G164,OFFSET(校系設定!$A$1,MATCH(專業英日文校內賽報名表!F164,校系設定!$A:$A,0)-1,0,1,COUNTA(OFFSET(校系設定!$1:$1,MATCH(專業英日文校內賽報名表!F164,校系設定!$A:$A,0)-1,0))),1,0))))</f>
        <v/>
      </c>
      <c r="J164" s="43" t="str">
        <f>IF(專業英日文校內賽報名表!C164="","",NOT(OR(LEN(專業英日文校內賽報名表!J164)&lt;&gt;7,ISERROR(DATEVALUE(專業英日文校內賽報名表!J164&amp;"/1")+FIND("/",專業英日文校內賽報名表!J164)))))</f>
        <v/>
      </c>
      <c r="M164" t="str">
        <f>IF(專業英日文校內賽報名表!B164="","",VLOOKUP(專業英日文校內賽報名表!M164,各項報名參數對照!A:B,2,0))</f>
        <v/>
      </c>
      <c r="N164" t="str">
        <f>IF(專業英日文校內賽報名表!B164="","",NOT(ISERROR(VLOOKUP(M164&amp;O164&amp;P164,各項報名參數對照!L:L,1,0))))</f>
        <v/>
      </c>
      <c r="O164" t="str">
        <f>IF(專業英日文校內賽報名表!B164="","",VLOOKUP(專業英日文校內賽報名表!N164&amp;"("&amp;專業英日文校內賽報名表!O164&amp;")",各項報名參數對照!D:E,2,0))</f>
        <v/>
      </c>
      <c r="P164" t="str">
        <f>IF(專業英日文校內賽報名表!B164="","",VLOOKUP(專業英日文校內賽報名表!P164,各項報名參數對照!G:H,2,0))</f>
        <v/>
      </c>
      <c r="AF164" t="str">
        <f t="shared" si="2"/>
        <v/>
      </c>
    </row>
    <row r="165" spans="5:32">
      <c r="E165" t="str">
        <f>IF(專業英日文校內賽報名表!B165="","",NOT(OR(LENB(專業英日文校內賽報名表!E165)&lt;&gt;6,NOT(ISERROR(TEXT(RIGHT(專業英日文校內賽報名表!E165,6),"0")+1)),ISERROR(TEXT(RIGHT(專業英日文校內賽報名表!E165,5),"0")+1))))</f>
        <v/>
      </c>
      <c r="F165" t="str">
        <f>IF(專業英日文校內賽報名表!B165="","",NOT(ISERROR(MATCH(專業英日文校內賽報名表!F165,allSchoolList,0))))</f>
        <v/>
      </c>
      <c r="G165" t="str">
        <f ca="1">IF(專業英日文校內賽報名表!B165="","",NOT(ISERROR(HLOOKUP(專業英日文校內賽報名表!G165,OFFSET(校系設定!$A$1,MATCH(專業英日文校內賽報名表!F165,校系設定!$A:$A,0)-1,0,1,COUNTA(OFFSET(校系設定!$1:$1,MATCH(專業英日文校內賽報名表!F165,校系設定!$A:$A,0)-1,0))),1,0))))</f>
        <v/>
      </c>
      <c r="J165" s="43" t="str">
        <f>IF(專業英日文校內賽報名表!C165="","",NOT(OR(LEN(專業英日文校內賽報名表!J165)&lt;&gt;7,ISERROR(DATEVALUE(專業英日文校內賽報名表!J165&amp;"/1")+FIND("/",專業英日文校內賽報名表!J165)))))</f>
        <v/>
      </c>
      <c r="M165" t="str">
        <f>IF(專業英日文校內賽報名表!B165="","",VLOOKUP(專業英日文校內賽報名表!M165,各項報名參數對照!A:B,2,0))</f>
        <v/>
      </c>
      <c r="N165" t="str">
        <f>IF(專業英日文校內賽報名表!B165="","",NOT(ISERROR(VLOOKUP(M165&amp;O165&amp;P165,各項報名參數對照!L:L,1,0))))</f>
        <v/>
      </c>
      <c r="O165" t="str">
        <f>IF(專業英日文校內賽報名表!B165="","",VLOOKUP(專業英日文校內賽報名表!N165&amp;"("&amp;專業英日文校內賽報名表!O165&amp;")",各項報名參數對照!D:E,2,0))</f>
        <v/>
      </c>
      <c r="P165" t="str">
        <f>IF(專業英日文校內賽報名表!B165="","",VLOOKUP(專業英日文校內賽報名表!P165,各項報名參數對照!G:H,2,0))</f>
        <v/>
      </c>
      <c r="AF165" t="str">
        <f t="shared" si="2"/>
        <v/>
      </c>
    </row>
    <row r="166" spans="5:32">
      <c r="E166" t="str">
        <f>IF(專業英日文校內賽報名表!B166="","",NOT(OR(LENB(專業英日文校內賽報名表!E166)&lt;&gt;6,NOT(ISERROR(TEXT(RIGHT(專業英日文校內賽報名表!E166,6),"0")+1)),ISERROR(TEXT(RIGHT(專業英日文校內賽報名表!E166,5),"0")+1))))</f>
        <v/>
      </c>
      <c r="F166" t="str">
        <f>IF(專業英日文校內賽報名表!B166="","",NOT(ISERROR(MATCH(專業英日文校內賽報名表!F166,allSchoolList,0))))</f>
        <v/>
      </c>
      <c r="G166" t="str">
        <f ca="1">IF(專業英日文校內賽報名表!B166="","",NOT(ISERROR(HLOOKUP(專業英日文校內賽報名表!G166,OFFSET(校系設定!$A$1,MATCH(專業英日文校內賽報名表!F166,校系設定!$A:$A,0)-1,0,1,COUNTA(OFFSET(校系設定!$1:$1,MATCH(專業英日文校內賽報名表!F166,校系設定!$A:$A,0)-1,0))),1,0))))</f>
        <v/>
      </c>
      <c r="J166" s="43" t="str">
        <f>IF(專業英日文校內賽報名表!C166="","",NOT(OR(LEN(專業英日文校內賽報名表!J166)&lt;&gt;7,ISERROR(DATEVALUE(專業英日文校內賽報名表!J166&amp;"/1")+FIND("/",專業英日文校內賽報名表!J166)))))</f>
        <v/>
      </c>
      <c r="M166" t="str">
        <f>IF(專業英日文校內賽報名表!B166="","",VLOOKUP(專業英日文校內賽報名表!M166,各項報名參數對照!A:B,2,0))</f>
        <v/>
      </c>
      <c r="N166" t="str">
        <f>IF(專業英日文校內賽報名表!B166="","",NOT(ISERROR(VLOOKUP(M166&amp;O166&amp;P166,各項報名參數對照!L:L,1,0))))</f>
        <v/>
      </c>
      <c r="O166" t="str">
        <f>IF(專業英日文校內賽報名表!B166="","",VLOOKUP(專業英日文校內賽報名表!N166&amp;"("&amp;專業英日文校內賽報名表!O166&amp;")",各項報名參數對照!D:E,2,0))</f>
        <v/>
      </c>
      <c r="P166" t="str">
        <f>IF(專業英日文校內賽報名表!B166="","",VLOOKUP(專業英日文校內賽報名表!P166,各項報名參數對照!G:H,2,0))</f>
        <v/>
      </c>
      <c r="AF166" t="str">
        <f t="shared" si="2"/>
        <v/>
      </c>
    </row>
    <row r="167" spans="5:32">
      <c r="E167" t="str">
        <f>IF(專業英日文校內賽報名表!B167="","",NOT(OR(LENB(專業英日文校內賽報名表!E167)&lt;&gt;6,NOT(ISERROR(TEXT(RIGHT(專業英日文校內賽報名表!E167,6),"0")+1)),ISERROR(TEXT(RIGHT(專業英日文校內賽報名表!E167,5),"0")+1))))</f>
        <v/>
      </c>
      <c r="F167" t="str">
        <f>IF(專業英日文校內賽報名表!B167="","",NOT(ISERROR(MATCH(專業英日文校內賽報名表!F167,allSchoolList,0))))</f>
        <v/>
      </c>
      <c r="G167" t="str">
        <f ca="1">IF(專業英日文校內賽報名表!B167="","",NOT(ISERROR(HLOOKUP(專業英日文校內賽報名表!G167,OFFSET(校系設定!$A$1,MATCH(專業英日文校內賽報名表!F167,校系設定!$A:$A,0)-1,0,1,COUNTA(OFFSET(校系設定!$1:$1,MATCH(專業英日文校內賽報名表!F167,校系設定!$A:$A,0)-1,0))),1,0))))</f>
        <v/>
      </c>
      <c r="J167" s="43" t="str">
        <f>IF(專業英日文校內賽報名表!C167="","",NOT(OR(LEN(專業英日文校內賽報名表!J167)&lt;&gt;7,ISERROR(DATEVALUE(專業英日文校內賽報名表!J167&amp;"/1")+FIND("/",專業英日文校內賽報名表!J167)))))</f>
        <v/>
      </c>
      <c r="M167" t="str">
        <f>IF(專業英日文校內賽報名表!B167="","",VLOOKUP(專業英日文校內賽報名表!M167,各項報名參數對照!A:B,2,0))</f>
        <v/>
      </c>
      <c r="N167" t="str">
        <f>IF(專業英日文校內賽報名表!B167="","",NOT(ISERROR(VLOOKUP(M167&amp;O167&amp;P167,各項報名參數對照!L:L,1,0))))</f>
        <v/>
      </c>
      <c r="O167" t="str">
        <f>IF(專業英日文校內賽報名表!B167="","",VLOOKUP(專業英日文校內賽報名表!N167&amp;"("&amp;專業英日文校內賽報名表!O167&amp;")",各項報名參數對照!D:E,2,0))</f>
        <v/>
      </c>
      <c r="P167" t="str">
        <f>IF(專業英日文校內賽報名表!B167="","",VLOOKUP(專業英日文校內賽報名表!P167,各項報名參數對照!G:H,2,0))</f>
        <v/>
      </c>
      <c r="AF167" t="str">
        <f t="shared" si="2"/>
        <v/>
      </c>
    </row>
    <row r="168" spans="5:32">
      <c r="E168" t="str">
        <f>IF(專業英日文校內賽報名表!B168="","",NOT(OR(LENB(專業英日文校內賽報名表!E168)&lt;&gt;6,NOT(ISERROR(TEXT(RIGHT(專業英日文校內賽報名表!E168,6),"0")+1)),ISERROR(TEXT(RIGHT(專業英日文校內賽報名表!E168,5),"0")+1))))</f>
        <v/>
      </c>
      <c r="F168" t="str">
        <f>IF(專業英日文校內賽報名表!B168="","",NOT(ISERROR(MATCH(專業英日文校內賽報名表!F168,allSchoolList,0))))</f>
        <v/>
      </c>
      <c r="G168" t="str">
        <f ca="1">IF(專業英日文校內賽報名表!B168="","",NOT(ISERROR(HLOOKUP(專業英日文校內賽報名表!G168,OFFSET(校系設定!$A$1,MATCH(專業英日文校內賽報名表!F168,校系設定!$A:$A,0)-1,0,1,COUNTA(OFFSET(校系設定!$1:$1,MATCH(專業英日文校內賽報名表!F168,校系設定!$A:$A,0)-1,0))),1,0))))</f>
        <v/>
      </c>
      <c r="J168" s="43" t="str">
        <f>IF(專業英日文校內賽報名表!C168="","",NOT(OR(LEN(專業英日文校內賽報名表!J168)&lt;&gt;7,ISERROR(DATEVALUE(專業英日文校內賽報名表!J168&amp;"/1")+FIND("/",專業英日文校內賽報名表!J168)))))</f>
        <v/>
      </c>
      <c r="M168" t="str">
        <f>IF(專業英日文校內賽報名表!B168="","",VLOOKUP(專業英日文校內賽報名表!M168,各項報名參數對照!A:B,2,0))</f>
        <v/>
      </c>
      <c r="N168" t="str">
        <f>IF(專業英日文校內賽報名表!B168="","",NOT(ISERROR(VLOOKUP(M168&amp;O168&amp;P168,各項報名參數對照!L:L,1,0))))</f>
        <v/>
      </c>
      <c r="O168" t="str">
        <f>IF(專業英日文校內賽報名表!B168="","",VLOOKUP(專業英日文校內賽報名表!N168&amp;"("&amp;專業英日文校內賽報名表!O168&amp;")",各項報名參數對照!D:E,2,0))</f>
        <v/>
      </c>
      <c r="P168" t="str">
        <f>IF(專業英日文校內賽報名表!B168="","",VLOOKUP(專業英日文校內賽報名表!P168,各項報名參數對照!G:H,2,0))</f>
        <v/>
      </c>
      <c r="AF168" t="str">
        <f t="shared" si="2"/>
        <v/>
      </c>
    </row>
    <row r="169" spans="5:32">
      <c r="E169" t="str">
        <f>IF(專業英日文校內賽報名表!B169="","",NOT(OR(LENB(專業英日文校內賽報名表!E169)&lt;&gt;6,NOT(ISERROR(TEXT(RIGHT(專業英日文校內賽報名表!E169,6),"0")+1)),ISERROR(TEXT(RIGHT(專業英日文校內賽報名表!E169,5),"0")+1))))</f>
        <v/>
      </c>
      <c r="F169" t="str">
        <f>IF(專業英日文校內賽報名表!B169="","",NOT(ISERROR(MATCH(專業英日文校內賽報名表!F169,allSchoolList,0))))</f>
        <v/>
      </c>
      <c r="G169" t="str">
        <f ca="1">IF(專業英日文校內賽報名表!B169="","",NOT(ISERROR(HLOOKUP(專業英日文校內賽報名表!G169,OFFSET(校系設定!$A$1,MATCH(專業英日文校內賽報名表!F169,校系設定!$A:$A,0)-1,0,1,COUNTA(OFFSET(校系設定!$1:$1,MATCH(專業英日文校內賽報名表!F169,校系設定!$A:$A,0)-1,0))),1,0))))</f>
        <v/>
      </c>
      <c r="J169" s="43" t="str">
        <f>IF(專業英日文校內賽報名表!C169="","",NOT(OR(LEN(專業英日文校內賽報名表!J169)&lt;&gt;7,ISERROR(DATEVALUE(專業英日文校內賽報名表!J169&amp;"/1")+FIND("/",專業英日文校內賽報名表!J169)))))</f>
        <v/>
      </c>
      <c r="M169" t="str">
        <f>IF(專業英日文校內賽報名表!B169="","",VLOOKUP(專業英日文校內賽報名表!M169,各項報名參數對照!A:B,2,0))</f>
        <v/>
      </c>
      <c r="N169" t="str">
        <f>IF(專業英日文校內賽報名表!B169="","",NOT(ISERROR(VLOOKUP(M169&amp;O169&amp;P169,各項報名參數對照!L:L,1,0))))</f>
        <v/>
      </c>
      <c r="O169" t="str">
        <f>IF(專業英日文校內賽報名表!B169="","",VLOOKUP(專業英日文校內賽報名表!N169&amp;"("&amp;專業英日文校內賽報名表!O169&amp;")",各項報名參數對照!D:E,2,0))</f>
        <v/>
      </c>
      <c r="P169" t="str">
        <f>IF(專業英日文校內賽報名表!B169="","",VLOOKUP(專業英日文校內賽報名表!P169,各項報名參數對照!G:H,2,0))</f>
        <v/>
      </c>
      <c r="AF169" t="str">
        <f t="shared" si="2"/>
        <v/>
      </c>
    </row>
    <row r="170" spans="5:32">
      <c r="E170" t="str">
        <f>IF(專業英日文校內賽報名表!B170="","",NOT(OR(LENB(專業英日文校內賽報名表!E170)&lt;&gt;6,NOT(ISERROR(TEXT(RIGHT(專業英日文校內賽報名表!E170,6),"0")+1)),ISERROR(TEXT(RIGHT(專業英日文校內賽報名表!E170,5),"0")+1))))</f>
        <v/>
      </c>
      <c r="F170" t="str">
        <f>IF(專業英日文校內賽報名表!B170="","",NOT(ISERROR(MATCH(專業英日文校內賽報名表!F170,allSchoolList,0))))</f>
        <v/>
      </c>
      <c r="G170" t="str">
        <f ca="1">IF(專業英日文校內賽報名表!B170="","",NOT(ISERROR(HLOOKUP(專業英日文校內賽報名表!G170,OFFSET(校系設定!$A$1,MATCH(專業英日文校內賽報名表!F170,校系設定!$A:$A,0)-1,0,1,COUNTA(OFFSET(校系設定!$1:$1,MATCH(專業英日文校內賽報名表!F170,校系設定!$A:$A,0)-1,0))),1,0))))</f>
        <v/>
      </c>
      <c r="J170" s="43" t="str">
        <f>IF(專業英日文校內賽報名表!C170="","",NOT(OR(LEN(專業英日文校內賽報名表!J170)&lt;&gt;7,ISERROR(DATEVALUE(專業英日文校內賽報名表!J170&amp;"/1")+FIND("/",專業英日文校內賽報名表!J170)))))</f>
        <v/>
      </c>
      <c r="M170" t="str">
        <f>IF(專業英日文校內賽報名表!B170="","",VLOOKUP(專業英日文校內賽報名表!M170,各項報名參數對照!A:B,2,0))</f>
        <v/>
      </c>
      <c r="N170" t="str">
        <f>IF(專業英日文校內賽報名表!B170="","",NOT(ISERROR(VLOOKUP(M170&amp;O170&amp;P170,各項報名參數對照!L:L,1,0))))</f>
        <v/>
      </c>
      <c r="O170" t="str">
        <f>IF(專業英日文校內賽報名表!B170="","",VLOOKUP(專業英日文校內賽報名表!N170&amp;"("&amp;專業英日文校內賽報名表!O170&amp;")",各項報名參數對照!D:E,2,0))</f>
        <v/>
      </c>
      <c r="P170" t="str">
        <f>IF(專業英日文校內賽報名表!B170="","",VLOOKUP(專業英日文校內賽報名表!P170,各項報名參數對照!G:H,2,0))</f>
        <v/>
      </c>
      <c r="AF170" t="str">
        <f t="shared" si="2"/>
        <v/>
      </c>
    </row>
    <row r="171" spans="5:32">
      <c r="E171" t="str">
        <f>IF(專業英日文校內賽報名表!B171="","",NOT(OR(LENB(專業英日文校內賽報名表!E171)&lt;&gt;6,NOT(ISERROR(TEXT(RIGHT(專業英日文校內賽報名表!E171,6),"0")+1)),ISERROR(TEXT(RIGHT(專業英日文校內賽報名表!E171,5),"0")+1))))</f>
        <v/>
      </c>
      <c r="F171" t="str">
        <f>IF(專業英日文校內賽報名表!B171="","",NOT(ISERROR(MATCH(專業英日文校內賽報名表!F171,allSchoolList,0))))</f>
        <v/>
      </c>
      <c r="G171" t="str">
        <f ca="1">IF(專業英日文校內賽報名表!B171="","",NOT(ISERROR(HLOOKUP(專業英日文校內賽報名表!G171,OFFSET(校系設定!$A$1,MATCH(專業英日文校內賽報名表!F171,校系設定!$A:$A,0)-1,0,1,COUNTA(OFFSET(校系設定!$1:$1,MATCH(專業英日文校內賽報名表!F171,校系設定!$A:$A,0)-1,0))),1,0))))</f>
        <v/>
      </c>
      <c r="J171" s="43" t="str">
        <f>IF(專業英日文校內賽報名表!C171="","",NOT(OR(LEN(專業英日文校內賽報名表!J171)&lt;&gt;7,ISERROR(DATEVALUE(專業英日文校內賽報名表!J171&amp;"/1")+FIND("/",專業英日文校內賽報名表!J171)))))</f>
        <v/>
      </c>
      <c r="M171" t="str">
        <f>IF(專業英日文校內賽報名表!B171="","",VLOOKUP(專業英日文校內賽報名表!M171,各項報名參數對照!A:B,2,0))</f>
        <v/>
      </c>
      <c r="N171" t="str">
        <f>IF(專業英日文校內賽報名表!B171="","",NOT(ISERROR(VLOOKUP(M171&amp;O171&amp;P171,各項報名參數對照!L:L,1,0))))</f>
        <v/>
      </c>
      <c r="O171" t="str">
        <f>IF(專業英日文校內賽報名表!B171="","",VLOOKUP(專業英日文校內賽報名表!N171&amp;"("&amp;專業英日文校內賽報名表!O171&amp;")",各項報名參數對照!D:E,2,0))</f>
        <v/>
      </c>
      <c r="P171" t="str">
        <f>IF(專業英日文校內賽報名表!B171="","",VLOOKUP(專業英日文校內賽報名表!P171,各項報名參數對照!G:H,2,0))</f>
        <v/>
      </c>
      <c r="AF171" t="str">
        <f t="shared" si="2"/>
        <v/>
      </c>
    </row>
    <row r="172" spans="5:32">
      <c r="E172" t="str">
        <f>IF(專業英日文校內賽報名表!B172="","",NOT(OR(LENB(專業英日文校內賽報名表!E172)&lt;&gt;6,NOT(ISERROR(TEXT(RIGHT(專業英日文校內賽報名表!E172,6),"0")+1)),ISERROR(TEXT(RIGHT(專業英日文校內賽報名表!E172,5),"0")+1))))</f>
        <v/>
      </c>
      <c r="F172" t="str">
        <f>IF(專業英日文校內賽報名表!B172="","",NOT(ISERROR(MATCH(專業英日文校內賽報名表!F172,allSchoolList,0))))</f>
        <v/>
      </c>
      <c r="G172" t="str">
        <f ca="1">IF(專業英日文校內賽報名表!B172="","",NOT(ISERROR(HLOOKUP(專業英日文校內賽報名表!G172,OFFSET(校系設定!$A$1,MATCH(專業英日文校內賽報名表!F172,校系設定!$A:$A,0)-1,0,1,COUNTA(OFFSET(校系設定!$1:$1,MATCH(專業英日文校內賽報名表!F172,校系設定!$A:$A,0)-1,0))),1,0))))</f>
        <v/>
      </c>
      <c r="J172" s="43" t="str">
        <f>IF(專業英日文校內賽報名表!C172="","",NOT(OR(LEN(專業英日文校內賽報名表!J172)&lt;&gt;7,ISERROR(DATEVALUE(專業英日文校內賽報名表!J172&amp;"/1")+FIND("/",專業英日文校內賽報名表!J172)))))</f>
        <v/>
      </c>
      <c r="M172" t="str">
        <f>IF(專業英日文校內賽報名表!B172="","",VLOOKUP(專業英日文校內賽報名表!M172,各項報名參數對照!A:B,2,0))</f>
        <v/>
      </c>
      <c r="N172" t="str">
        <f>IF(專業英日文校內賽報名表!B172="","",NOT(ISERROR(VLOOKUP(M172&amp;O172&amp;P172,各項報名參數對照!L:L,1,0))))</f>
        <v/>
      </c>
      <c r="O172" t="str">
        <f>IF(專業英日文校內賽報名表!B172="","",VLOOKUP(專業英日文校內賽報名表!N172&amp;"("&amp;專業英日文校內賽報名表!O172&amp;")",各項報名參數對照!D:E,2,0))</f>
        <v/>
      </c>
      <c r="P172" t="str">
        <f>IF(專業英日文校內賽報名表!B172="","",VLOOKUP(專業英日文校內賽報名表!P172,各項報名參數對照!G:H,2,0))</f>
        <v/>
      </c>
      <c r="AF172" t="str">
        <f t="shared" si="2"/>
        <v/>
      </c>
    </row>
    <row r="173" spans="5:32">
      <c r="E173" t="str">
        <f>IF(專業英日文校內賽報名表!B173="","",NOT(OR(LENB(專業英日文校內賽報名表!E173)&lt;&gt;6,NOT(ISERROR(TEXT(RIGHT(專業英日文校內賽報名表!E173,6),"0")+1)),ISERROR(TEXT(RIGHT(專業英日文校內賽報名表!E173,5),"0")+1))))</f>
        <v/>
      </c>
      <c r="F173" t="str">
        <f>IF(專業英日文校內賽報名表!B173="","",NOT(ISERROR(MATCH(專業英日文校內賽報名表!F173,allSchoolList,0))))</f>
        <v/>
      </c>
      <c r="G173" t="str">
        <f ca="1">IF(專業英日文校內賽報名表!B173="","",NOT(ISERROR(HLOOKUP(專業英日文校內賽報名表!G173,OFFSET(校系設定!$A$1,MATCH(專業英日文校內賽報名表!F173,校系設定!$A:$A,0)-1,0,1,COUNTA(OFFSET(校系設定!$1:$1,MATCH(專業英日文校內賽報名表!F173,校系設定!$A:$A,0)-1,0))),1,0))))</f>
        <v/>
      </c>
      <c r="J173" s="43" t="str">
        <f>IF(專業英日文校內賽報名表!C173="","",NOT(OR(LEN(專業英日文校內賽報名表!J173)&lt;&gt;7,ISERROR(DATEVALUE(專業英日文校內賽報名表!J173&amp;"/1")+FIND("/",專業英日文校內賽報名表!J173)))))</f>
        <v/>
      </c>
      <c r="M173" t="str">
        <f>IF(專業英日文校內賽報名表!B173="","",VLOOKUP(專業英日文校內賽報名表!M173,各項報名參數對照!A:B,2,0))</f>
        <v/>
      </c>
      <c r="N173" t="str">
        <f>IF(專業英日文校內賽報名表!B173="","",NOT(ISERROR(VLOOKUP(M173&amp;O173&amp;P173,各項報名參數對照!L:L,1,0))))</f>
        <v/>
      </c>
      <c r="O173" t="str">
        <f>IF(專業英日文校內賽報名表!B173="","",VLOOKUP(專業英日文校內賽報名表!N173&amp;"("&amp;專業英日文校內賽報名表!O173&amp;")",各項報名參數對照!D:E,2,0))</f>
        <v/>
      </c>
      <c r="P173" t="str">
        <f>IF(專業英日文校內賽報名表!B173="","",VLOOKUP(專業英日文校內賽報名表!P173,各項報名參數對照!G:H,2,0))</f>
        <v/>
      </c>
      <c r="AF173" t="str">
        <f t="shared" si="2"/>
        <v/>
      </c>
    </row>
    <row r="174" spans="5:32">
      <c r="E174" t="str">
        <f>IF(專業英日文校內賽報名表!B174="","",NOT(OR(LENB(專業英日文校內賽報名表!E174)&lt;&gt;6,NOT(ISERROR(TEXT(RIGHT(專業英日文校內賽報名表!E174,6),"0")+1)),ISERROR(TEXT(RIGHT(專業英日文校內賽報名表!E174,5),"0")+1))))</f>
        <v/>
      </c>
      <c r="F174" t="str">
        <f>IF(專業英日文校內賽報名表!B174="","",NOT(ISERROR(MATCH(專業英日文校內賽報名表!F174,allSchoolList,0))))</f>
        <v/>
      </c>
      <c r="G174" t="str">
        <f ca="1">IF(專業英日文校內賽報名表!B174="","",NOT(ISERROR(HLOOKUP(專業英日文校內賽報名表!G174,OFFSET(校系設定!$A$1,MATCH(專業英日文校內賽報名表!F174,校系設定!$A:$A,0)-1,0,1,COUNTA(OFFSET(校系設定!$1:$1,MATCH(專業英日文校內賽報名表!F174,校系設定!$A:$A,0)-1,0))),1,0))))</f>
        <v/>
      </c>
      <c r="J174" s="43" t="str">
        <f>IF(專業英日文校內賽報名表!C174="","",NOT(OR(LEN(專業英日文校內賽報名表!J174)&lt;&gt;7,ISERROR(DATEVALUE(專業英日文校內賽報名表!J174&amp;"/1")+FIND("/",專業英日文校內賽報名表!J174)))))</f>
        <v/>
      </c>
      <c r="M174" t="str">
        <f>IF(專業英日文校內賽報名表!B174="","",VLOOKUP(專業英日文校內賽報名表!M174,各項報名參數對照!A:B,2,0))</f>
        <v/>
      </c>
      <c r="N174" t="str">
        <f>IF(專業英日文校內賽報名表!B174="","",NOT(ISERROR(VLOOKUP(M174&amp;O174&amp;P174,各項報名參數對照!L:L,1,0))))</f>
        <v/>
      </c>
      <c r="O174" t="str">
        <f>IF(專業英日文校內賽報名表!B174="","",VLOOKUP(專業英日文校內賽報名表!N174&amp;"("&amp;專業英日文校內賽報名表!O174&amp;")",各項報名參數對照!D:E,2,0))</f>
        <v/>
      </c>
      <c r="P174" t="str">
        <f>IF(專業英日文校內賽報名表!B174="","",VLOOKUP(專業英日文校內賽報名表!P174,各項報名參數對照!G:H,2,0))</f>
        <v/>
      </c>
      <c r="AF174" t="str">
        <f t="shared" si="2"/>
        <v/>
      </c>
    </row>
    <row r="175" spans="5:32">
      <c r="E175" t="str">
        <f>IF(專業英日文校內賽報名表!B175="","",NOT(OR(LENB(專業英日文校內賽報名表!E175)&lt;&gt;6,NOT(ISERROR(TEXT(RIGHT(專業英日文校內賽報名表!E175,6),"0")+1)),ISERROR(TEXT(RIGHT(專業英日文校內賽報名表!E175,5),"0")+1))))</f>
        <v/>
      </c>
      <c r="F175" t="str">
        <f>IF(專業英日文校內賽報名表!B175="","",NOT(ISERROR(MATCH(專業英日文校內賽報名表!F175,allSchoolList,0))))</f>
        <v/>
      </c>
      <c r="G175" t="str">
        <f ca="1">IF(專業英日文校內賽報名表!B175="","",NOT(ISERROR(HLOOKUP(專業英日文校內賽報名表!G175,OFFSET(校系設定!$A$1,MATCH(專業英日文校內賽報名表!F175,校系設定!$A:$A,0)-1,0,1,COUNTA(OFFSET(校系設定!$1:$1,MATCH(專業英日文校內賽報名表!F175,校系設定!$A:$A,0)-1,0))),1,0))))</f>
        <v/>
      </c>
      <c r="J175" s="43" t="str">
        <f>IF(專業英日文校內賽報名表!C175="","",NOT(OR(LEN(專業英日文校內賽報名表!J175)&lt;&gt;7,ISERROR(DATEVALUE(專業英日文校內賽報名表!J175&amp;"/1")+FIND("/",專業英日文校內賽報名表!J175)))))</f>
        <v/>
      </c>
      <c r="M175" t="str">
        <f>IF(專業英日文校內賽報名表!B175="","",VLOOKUP(專業英日文校內賽報名表!M175,各項報名參數對照!A:B,2,0))</f>
        <v/>
      </c>
      <c r="N175" t="str">
        <f>IF(專業英日文校內賽報名表!B175="","",NOT(ISERROR(VLOOKUP(M175&amp;O175&amp;P175,各項報名參數對照!L:L,1,0))))</f>
        <v/>
      </c>
      <c r="O175" t="str">
        <f>IF(專業英日文校內賽報名表!B175="","",VLOOKUP(專業英日文校內賽報名表!N175&amp;"("&amp;專業英日文校內賽報名表!O175&amp;")",各項報名參數對照!D:E,2,0))</f>
        <v/>
      </c>
      <c r="P175" t="str">
        <f>IF(專業英日文校內賽報名表!B175="","",VLOOKUP(專業英日文校內賽報名表!P175,各項報名參數對照!G:H,2,0))</f>
        <v/>
      </c>
      <c r="AF175" t="str">
        <f t="shared" si="2"/>
        <v/>
      </c>
    </row>
    <row r="176" spans="5:32">
      <c r="E176" t="str">
        <f>IF(專業英日文校內賽報名表!B176="","",NOT(OR(LENB(專業英日文校內賽報名表!E176)&lt;&gt;6,NOT(ISERROR(TEXT(RIGHT(專業英日文校內賽報名表!E176,6),"0")+1)),ISERROR(TEXT(RIGHT(專業英日文校內賽報名表!E176,5),"0")+1))))</f>
        <v/>
      </c>
      <c r="F176" t="str">
        <f>IF(專業英日文校內賽報名表!B176="","",NOT(ISERROR(MATCH(專業英日文校內賽報名表!F176,allSchoolList,0))))</f>
        <v/>
      </c>
      <c r="G176" t="str">
        <f ca="1">IF(專業英日文校內賽報名表!B176="","",NOT(ISERROR(HLOOKUP(專業英日文校內賽報名表!G176,OFFSET(校系設定!$A$1,MATCH(專業英日文校內賽報名表!F176,校系設定!$A:$A,0)-1,0,1,COUNTA(OFFSET(校系設定!$1:$1,MATCH(專業英日文校內賽報名表!F176,校系設定!$A:$A,0)-1,0))),1,0))))</f>
        <v/>
      </c>
      <c r="J176" s="43" t="str">
        <f>IF(專業英日文校內賽報名表!C176="","",NOT(OR(LEN(專業英日文校內賽報名表!J176)&lt;&gt;7,ISERROR(DATEVALUE(專業英日文校內賽報名表!J176&amp;"/1")+FIND("/",專業英日文校內賽報名表!J176)))))</f>
        <v/>
      </c>
      <c r="M176" t="str">
        <f>IF(專業英日文校內賽報名表!B176="","",VLOOKUP(專業英日文校內賽報名表!M176,各項報名參數對照!A:B,2,0))</f>
        <v/>
      </c>
      <c r="N176" t="str">
        <f>IF(專業英日文校內賽報名表!B176="","",NOT(ISERROR(VLOOKUP(M176&amp;O176&amp;P176,各項報名參數對照!L:L,1,0))))</f>
        <v/>
      </c>
      <c r="O176" t="str">
        <f>IF(專業英日文校內賽報名表!B176="","",VLOOKUP(專業英日文校內賽報名表!N176&amp;"("&amp;專業英日文校內賽報名表!O176&amp;")",各項報名參數對照!D:E,2,0))</f>
        <v/>
      </c>
      <c r="P176" t="str">
        <f>IF(專業英日文校內賽報名表!B176="","",VLOOKUP(專業英日文校內賽報名表!P176,各項報名參數對照!G:H,2,0))</f>
        <v/>
      </c>
      <c r="AF176" t="str">
        <f t="shared" si="2"/>
        <v/>
      </c>
    </row>
    <row r="177" spans="5:32">
      <c r="E177" t="str">
        <f>IF(專業英日文校內賽報名表!B177="","",NOT(OR(LENB(專業英日文校內賽報名表!E177)&lt;&gt;6,NOT(ISERROR(TEXT(RIGHT(專業英日文校內賽報名表!E177,6),"0")+1)),ISERROR(TEXT(RIGHT(專業英日文校內賽報名表!E177,5),"0")+1))))</f>
        <v/>
      </c>
      <c r="F177" t="str">
        <f>IF(專業英日文校內賽報名表!B177="","",NOT(ISERROR(MATCH(專業英日文校內賽報名表!F177,allSchoolList,0))))</f>
        <v/>
      </c>
      <c r="G177" t="str">
        <f ca="1">IF(專業英日文校內賽報名表!B177="","",NOT(ISERROR(HLOOKUP(專業英日文校內賽報名表!G177,OFFSET(校系設定!$A$1,MATCH(專業英日文校內賽報名表!F177,校系設定!$A:$A,0)-1,0,1,COUNTA(OFFSET(校系設定!$1:$1,MATCH(專業英日文校內賽報名表!F177,校系設定!$A:$A,0)-1,0))),1,0))))</f>
        <v/>
      </c>
      <c r="J177" s="43" t="str">
        <f>IF(專業英日文校內賽報名表!C177="","",NOT(OR(LEN(專業英日文校內賽報名表!J177)&lt;&gt;7,ISERROR(DATEVALUE(專業英日文校內賽報名表!J177&amp;"/1")+FIND("/",專業英日文校內賽報名表!J177)))))</f>
        <v/>
      </c>
      <c r="M177" t="str">
        <f>IF(專業英日文校內賽報名表!B177="","",VLOOKUP(專業英日文校內賽報名表!M177,各項報名參數對照!A:B,2,0))</f>
        <v/>
      </c>
      <c r="N177" t="str">
        <f>IF(專業英日文校內賽報名表!B177="","",NOT(ISERROR(VLOOKUP(M177&amp;O177&amp;P177,各項報名參數對照!L:L,1,0))))</f>
        <v/>
      </c>
      <c r="O177" t="str">
        <f>IF(專業英日文校內賽報名表!B177="","",VLOOKUP(專業英日文校內賽報名表!N177&amp;"("&amp;專業英日文校內賽報名表!O177&amp;")",各項報名參數對照!D:E,2,0))</f>
        <v/>
      </c>
      <c r="P177" t="str">
        <f>IF(專業英日文校內賽報名表!B177="","",VLOOKUP(專業英日文校內賽報名表!P177,各項報名參數對照!G:H,2,0))</f>
        <v/>
      </c>
      <c r="AF177" t="str">
        <f t="shared" si="2"/>
        <v/>
      </c>
    </row>
    <row r="178" spans="5:32">
      <c r="E178" t="str">
        <f>IF(專業英日文校內賽報名表!B178="","",NOT(OR(LENB(專業英日文校內賽報名表!E178)&lt;&gt;6,NOT(ISERROR(TEXT(RIGHT(專業英日文校內賽報名表!E178,6),"0")+1)),ISERROR(TEXT(RIGHT(專業英日文校內賽報名表!E178,5),"0")+1))))</f>
        <v/>
      </c>
      <c r="F178" t="str">
        <f>IF(專業英日文校內賽報名表!B178="","",NOT(ISERROR(MATCH(專業英日文校內賽報名表!F178,allSchoolList,0))))</f>
        <v/>
      </c>
      <c r="G178" t="str">
        <f ca="1">IF(專業英日文校內賽報名表!B178="","",NOT(ISERROR(HLOOKUP(專業英日文校內賽報名表!G178,OFFSET(校系設定!$A$1,MATCH(專業英日文校內賽報名表!F178,校系設定!$A:$A,0)-1,0,1,COUNTA(OFFSET(校系設定!$1:$1,MATCH(專業英日文校內賽報名表!F178,校系設定!$A:$A,0)-1,0))),1,0))))</f>
        <v/>
      </c>
      <c r="J178" s="43" t="str">
        <f>IF(專業英日文校內賽報名表!C178="","",NOT(OR(LEN(專業英日文校內賽報名表!J178)&lt;&gt;7,ISERROR(DATEVALUE(專業英日文校內賽報名表!J178&amp;"/1")+FIND("/",專業英日文校內賽報名表!J178)))))</f>
        <v/>
      </c>
      <c r="M178" t="str">
        <f>IF(專業英日文校內賽報名表!B178="","",VLOOKUP(專業英日文校內賽報名表!M178,各項報名參數對照!A:B,2,0))</f>
        <v/>
      </c>
      <c r="N178" t="str">
        <f>IF(專業英日文校內賽報名表!B178="","",NOT(ISERROR(VLOOKUP(M178&amp;O178&amp;P178,各項報名參數對照!L:L,1,0))))</f>
        <v/>
      </c>
      <c r="O178" t="str">
        <f>IF(專業英日文校內賽報名表!B178="","",VLOOKUP(專業英日文校內賽報名表!N178&amp;"("&amp;專業英日文校內賽報名表!O178&amp;")",各項報名參數對照!D:E,2,0))</f>
        <v/>
      </c>
      <c r="P178" t="str">
        <f>IF(專業英日文校內賽報名表!B178="","",VLOOKUP(專業英日文校內賽報名表!P178,各項報名參數對照!G:H,2,0))</f>
        <v/>
      </c>
      <c r="AF178" t="str">
        <f t="shared" si="2"/>
        <v/>
      </c>
    </row>
    <row r="179" spans="5:32">
      <c r="E179" t="str">
        <f>IF(專業英日文校內賽報名表!B179="","",NOT(OR(LENB(專業英日文校內賽報名表!E179)&lt;&gt;6,NOT(ISERROR(TEXT(RIGHT(專業英日文校內賽報名表!E179,6),"0")+1)),ISERROR(TEXT(RIGHT(專業英日文校內賽報名表!E179,5),"0")+1))))</f>
        <v/>
      </c>
      <c r="F179" t="str">
        <f>IF(專業英日文校內賽報名表!B179="","",NOT(ISERROR(MATCH(專業英日文校內賽報名表!F179,allSchoolList,0))))</f>
        <v/>
      </c>
      <c r="G179" t="str">
        <f ca="1">IF(專業英日文校內賽報名表!B179="","",NOT(ISERROR(HLOOKUP(專業英日文校內賽報名表!G179,OFFSET(校系設定!$A$1,MATCH(專業英日文校內賽報名表!F179,校系設定!$A:$A,0)-1,0,1,COUNTA(OFFSET(校系設定!$1:$1,MATCH(專業英日文校內賽報名表!F179,校系設定!$A:$A,0)-1,0))),1,0))))</f>
        <v/>
      </c>
      <c r="J179" s="43" t="str">
        <f>IF(專業英日文校內賽報名表!C179="","",NOT(OR(LEN(專業英日文校內賽報名表!J179)&lt;&gt;7,ISERROR(DATEVALUE(專業英日文校內賽報名表!J179&amp;"/1")+FIND("/",專業英日文校內賽報名表!J179)))))</f>
        <v/>
      </c>
      <c r="M179" t="str">
        <f>IF(專業英日文校內賽報名表!B179="","",VLOOKUP(專業英日文校內賽報名表!M179,各項報名參數對照!A:B,2,0))</f>
        <v/>
      </c>
      <c r="N179" t="str">
        <f>IF(專業英日文校內賽報名表!B179="","",NOT(ISERROR(VLOOKUP(M179&amp;O179&amp;P179,各項報名參數對照!L:L,1,0))))</f>
        <v/>
      </c>
      <c r="O179" t="str">
        <f>IF(專業英日文校內賽報名表!B179="","",VLOOKUP(專業英日文校內賽報名表!N179&amp;"("&amp;專業英日文校內賽報名表!O179&amp;")",各項報名參數對照!D:E,2,0))</f>
        <v/>
      </c>
      <c r="P179" t="str">
        <f>IF(專業英日文校內賽報名表!B179="","",VLOOKUP(專業英日文校內賽報名表!P179,各項報名參數對照!G:H,2,0))</f>
        <v/>
      </c>
      <c r="AF179" t="str">
        <f t="shared" si="2"/>
        <v/>
      </c>
    </row>
    <row r="180" spans="5:32">
      <c r="E180" t="str">
        <f>IF(專業英日文校內賽報名表!B180="","",NOT(OR(LENB(專業英日文校內賽報名表!E180)&lt;&gt;6,NOT(ISERROR(TEXT(RIGHT(專業英日文校內賽報名表!E180,6),"0")+1)),ISERROR(TEXT(RIGHT(專業英日文校內賽報名表!E180,5),"0")+1))))</f>
        <v/>
      </c>
      <c r="F180" t="str">
        <f>IF(專業英日文校內賽報名表!B180="","",NOT(ISERROR(MATCH(專業英日文校內賽報名表!F180,allSchoolList,0))))</f>
        <v/>
      </c>
      <c r="G180" t="str">
        <f ca="1">IF(專業英日文校內賽報名表!B180="","",NOT(ISERROR(HLOOKUP(專業英日文校內賽報名表!G180,OFFSET(校系設定!$A$1,MATCH(專業英日文校內賽報名表!F180,校系設定!$A:$A,0)-1,0,1,COUNTA(OFFSET(校系設定!$1:$1,MATCH(專業英日文校內賽報名表!F180,校系設定!$A:$A,0)-1,0))),1,0))))</f>
        <v/>
      </c>
      <c r="J180" s="43" t="str">
        <f>IF(專業英日文校內賽報名表!C180="","",NOT(OR(LEN(專業英日文校內賽報名表!J180)&lt;&gt;7,ISERROR(DATEVALUE(專業英日文校內賽報名表!J180&amp;"/1")+FIND("/",專業英日文校內賽報名表!J180)))))</f>
        <v/>
      </c>
      <c r="M180" t="str">
        <f>IF(專業英日文校內賽報名表!B180="","",VLOOKUP(專業英日文校內賽報名表!M180,各項報名參數對照!A:B,2,0))</f>
        <v/>
      </c>
      <c r="N180" t="str">
        <f>IF(專業英日文校內賽報名表!B180="","",NOT(ISERROR(VLOOKUP(M180&amp;O180&amp;P180,各項報名參數對照!L:L,1,0))))</f>
        <v/>
      </c>
      <c r="O180" t="str">
        <f>IF(專業英日文校內賽報名表!B180="","",VLOOKUP(專業英日文校內賽報名表!N180&amp;"("&amp;專業英日文校內賽報名表!O180&amp;")",各項報名參數對照!D:E,2,0))</f>
        <v/>
      </c>
      <c r="P180" t="str">
        <f>IF(專業英日文校內賽報名表!B180="","",VLOOKUP(專業英日文校內賽報名表!P180,各項報名參數對照!G:H,2,0))</f>
        <v/>
      </c>
      <c r="AF180" t="str">
        <f t="shared" si="2"/>
        <v/>
      </c>
    </row>
    <row r="181" spans="5:32">
      <c r="E181" t="str">
        <f>IF(專業英日文校內賽報名表!B181="","",NOT(OR(LENB(專業英日文校內賽報名表!E181)&lt;&gt;6,NOT(ISERROR(TEXT(RIGHT(專業英日文校內賽報名表!E181,6),"0")+1)),ISERROR(TEXT(RIGHT(專業英日文校內賽報名表!E181,5),"0")+1))))</f>
        <v/>
      </c>
      <c r="F181" t="str">
        <f>IF(專業英日文校內賽報名表!B181="","",NOT(ISERROR(MATCH(專業英日文校內賽報名表!F181,allSchoolList,0))))</f>
        <v/>
      </c>
      <c r="G181" t="str">
        <f ca="1">IF(專業英日文校內賽報名表!B181="","",NOT(ISERROR(HLOOKUP(專業英日文校內賽報名表!G181,OFFSET(校系設定!$A$1,MATCH(專業英日文校內賽報名表!F181,校系設定!$A:$A,0)-1,0,1,COUNTA(OFFSET(校系設定!$1:$1,MATCH(專業英日文校內賽報名表!F181,校系設定!$A:$A,0)-1,0))),1,0))))</f>
        <v/>
      </c>
      <c r="J181" s="43" t="str">
        <f>IF(專業英日文校內賽報名表!C181="","",NOT(OR(LEN(專業英日文校內賽報名表!J181)&lt;&gt;7,ISERROR(DATEVALUE(專業英日文校內賽報名表!J181&amp;"/1")+FIND("/",專業英日文校內賽報名表!J181)))))</f>
        <v/>
      </c>
      <c r="M181" t="str">
        <f>IF(專業英日文校內賽報名表!B181="","",VLOOKUP(專業英日文校內賽報名表!M181,各項報名參數對照!A:B,2,0))</f>
        <v/>
      </c>
      <c r="N181" t="str">
        <f>IF(專業英日文校內賽報名表!B181="","",NOT(ISERROR(VLOOKUP(M181&amp;O181&amp;P181,各項報名參數對照!L:L,1,0))))</f>
        <v/>
      </c>
      <c r="O181" t="str">
        <f>IF(專業英日文校內賽報名表!B181="","",VLOOKUP(專業英日文校內賽報名表!N181&amp;"("&amp;專業英日文校內賽報名表!O181&amp;")",各項報名參數對照!D:E,2,0))</f>
        <v/>
      </c>
      <c r="P181" t="str">
        <f>IF(專業英日文校內賽報名表!B181="","",VLOOKUP(專業英日文校內賽報名表!P181,各項報名參數對照!G:H,2,0))</f>
        <v/>
      </c>
      <c r="AF181" t="str">
        <f t="shared" si="2"/>
        <v/>
      </c>
    </row>
    <row r="182" spans="5:32">
      <c r="E182" t="str">
        <f>IF(專業英日文校內賽報名表!B182="","",NOT(OR(LENB(專業英日文校內賽報名表!E182)&lt;&gt;6,NOT(ISERROR(TEXT(RIGHT(專業英日文校內賽報名表!E182,6),"0")+1)),ISERROR(TEXT(RIGHT(專業英日文校內賽報名表!E182,5),"0")+1))))</f>
        <v/>
      </c>
      <c r="F182" t="str">
        <f>IF(專業英日文校內賽報名表!B182="","",NOT(ISERROR(MATCH(專業英日文校內賽報名表!F182,allSchoolList,0))))</f>
        <v/>
      </c>
      <c r="G182" t="str">
        <f ca="1">IF(專業英日文校內賽報名表!B182="","",NOT(ISERROR(HLOOKUP(專業英日文校內賽報名表!G182,OFFSET(校系設定!$A$1,MATCH(專業英日文校內賽報名表!F182,校系設定!$A:$A,0)-1,0,1,COUNTA(OFFSET(校系設定!$1:$1,MATCH(專業英日文校內賽報名表!F182,校系設定!$A:$A,0)-1,0))),1,0))))</f>
        <v/>
      </c>
      <c r="J182" s="43" t="str">
        <f>IF(專業英日文校內賽報名表!C182="","",NOT(OR(LEN(專業英日文校內賽報名表!J182)&lt;&gt;7,ISERROR(DATEVALUE(專業英日文校內賽報名表!J182&amp;"/1")+FIND("/",專業英日文校內賽報名表!J182)))))</f>
        <v/>
      </c>
      <c r="M182" t="str">
        <f>IF(專業英日文校內賽報名表!B182="","",VLOOKUP(專業英日文校內賽報名表!M182,各項報名參數對照!A:B,2,0))</f>
        <v/>
      </c>
      <c r="N182" t="str">
        <f>IF(專業英日文校內賽報名表!B182="","",NOT(ISERROR(VLOOKUP(M182&amp;O182&amp;P182,各項報名參數對照!L:L,1,0))))</f>
        <v/>
      </c>
      <c r="O182" t="str">
        <f>IF(專業英日文校內賽報名表!B182="","",VLOOKUP(專業英日文校內賽報名表!N182&amp;"("&amp;專業英日文校內賽報名表!O182&amp;")",各項報名參數對照!D:E,2,0))</f>
        <v/>
      </c>
      <c r="P182" t="str">
        <f>IF(專業英日文校內賽報名表!B182="","",VLOOKUP(專業英日文校內賽報名表!P182,各項報名參數對照!G:H,2,0))</f>
        <v/>
      </c>
      <c r="AF182" t="str">
        <f t="shared" si="2"/>
        <v/>
      </c>
    </row>
    <row r="183" spans="5:32">
      <c r="E183" t="str">
        <f>IF(專業英日文校內賽報名表!B183="","",NOT(OR(LENB(專業英日文校內賽報名表!E183)&lt;&gt;6,NOT(ISERROR(TEXT(RIGHT(專業英日文校內賽報名表!E183,6),"0")+1)),ISERROR(TEXT(RIGHT(專業英日文校內賽報名表!E183,5),"0")+1))))</f>
        <v/>
      </c>
      <c r="F183" t="str">
        <f>IF(專業英日文校內賽報名表!B183="","",NOT(ISERROR(MATCH(專業英日文校內賽報名表!F183,allSchoolList,0))))</f>
        <v/>
      </c>
      <c r="G183" t="str">
        <f ca="1">IF(專業英日文校內賽報名表!B183="","",NOT(ISERROR(HLOOKUP(專業英日文校內賽報名表!G183,OFFSET(校系設定!$A$1,MATCH(專業英日文校內賽報名表!F183,校系設定!$A:$A,0)-1,0,1,COUNTA(OFFSET(校系設定!$1:$1,MATCH(專業英日文校內賽報名表!F183,校系設定!$A:$A,0)-1,0))),1,0))))</f>
        <v/>
      </c>
      <c r="J183" s="43" t="str">
        <f>IF(專業英日文校內賽報名表!C183="","",NOT(OR(LEN(專業英日文校內賽報名表!J183)&lt;&gt;7,ISERROR(DATEVALUE(專業英日文校內賽報名表!J183&amp;"/1")+FIND("/",專業英日文校內賽報名表!J183)))))</f>
        <v/>
      </c>
      <c r="M183" t="str">
        <f>IF(專業英日文校內賽報名表!B183="","",VLOOKUP(專業英日文校內賽報名表!M183,各項報名參數對照!A:B,2,0))</f>
        <v/>
      </c>
      <c r="N183" t="str">
        <f>IF(專業英日文校內賽報名表!B183="","",NOT(ISERROR(VLOOKUP(M183&amp;O183&amp;P183,各項報名參數對照!L:L,1,0))))</f>
        <v/>
      </c>
      <c r="O183" t="str">
        <f>IF(專業英日文校內賽報名表!B183="","",VLOOKUP(專業英日文校內賽報名表!N183&amp;"("&amp;專業英日文校內賽報名表!O183&amp;")",各項報名參數對照!D:E,2,0))</f>
        <v/>
      </c>
      <c r="P183" t="str">
        <f>IF(專業英日文校內賽報名表!B183="","",VLOOKUP(專業英日文校內賽報名表!P183,各項報名參數對照!G:H,2,0))</f>
        <v/>
      </c>
      <c r="AF183" t="str">
        <f t="shared" si="2"/>
        <v/>
      </c>
    </row>
    <row r="184" spans="5:32">
      <c r="E184" t="str">
        <f>IF(專業英日文校內賽報名表!B184="","",NOT(OR(LENB(專業英日文校內賽報名表!E184)&lt;&gt;6,NOT(ISERROR(TEXT(RIGHT(專業英日文校內賽報名表!E184,6),"0")+1)),ISERROR(TEXT(RIGHT(專業英日文校內賽報名表!E184,5),"0")+1))))</f>
        <v/>
      </c>
      <c r="F184" t="str">
        <f>IF(專業英日文校內賽報名表!B184="","",NOT(ISERROR(MATCH(專業英日文校內賽報名表!F184,allSchoolList,0))))</f>
        <v/>
      </c>
      <c r="G184" t="str">
        <f ca="1">IF(專業英日文校內賽報名表!B184="","",NOT(ISERROR(HLOOKUP(專業英日文校內賽報名表!G184,OFFSET(校系設定!$A$1,MATCH(專業英日文校內賽報名表!F184,校系設定!$A:$A,0)-1,0,1,COUNTA(OFFSET(校系設定!$1:$1,MATCH(專業英日文校內賽報名表!F184,校系設定!$A:$A,0)-1,0))),1,0))))</f>
        <v/>
      </c>
      <c r="J184" s="43" t="str">
        <f>IF(專業英日文校內賽報名表!C184="","",NOT(OR(LEN(專業英日文校內賽報名表!J184)&lt;&gt;7,ISERROR(DATEVALUE(專業英日文校內賽報名表!J184&amp;"/1")+FIND("/",專業英日文校內賽報名表!J184)))))</f>
        <v/>
      </c>
      <c r="M184" t="str">
        <f>IF(專業英日文校內賽報名表!B184="","",VLOOKUP(專業英日文校內賽報名表!M184,各項報名參數對照!A:B,2,0))</f>
        <v/>
      </c>
      <c r="N184" t="str">
        <f>IF(專業英日文校內賽報名表!B184="","",NOT(ISERROR(VLOOKUP(M184&amp;O184&amp;P184,各項報名參數對照!L:L,1,0))))</f>
        <v/>
      </c>
      <c r="O184" t="str">
        <f>IF(專業英日文校內賽報名表!B184="","",VLOOKUP(專業英日文校內賽報名表!N184&amp;"("&amp;專業英日文校內賽報名表!O184&amp;")",各項報名參數對照!D:E,2,0))</f>
        <v/>
      </c>
      <c r="P184" t="str">
        <f>IF(專業英日文校內賽報名表!B184="","",VLOOKUP(專業英日文校內賽報名表!P184,各項報名參數對照!G:H,2,0))</f>
        <v/>
      </c>
      <c r="AF184" t="str">
        <f t="shared" si="2"/>
        <v/>
      </c>
    </row>
    <row r="185" spans="5:32">
      <c r="E185" t="str">
        <f>IF(專業英日文校內賽報名表!B185="","",NOT(OR(LENB(專業英日文校內賽報名表!E185)&lt;&gt;6,NOT(ISERROR(TEXT(RIGHT(專業英日文校內賽報名表!E185,6),"0")+1)),ISERROR(TEXT(RIGHT(專業英日文校內賽報名表!E185,5),"0")+1))))</f>
        <v/>
      </c>
      <c r="F185" t="str">
        <f>IF(專業英日文校內賽報名表!B185="","",NOT(ISERROR(MATCH(專業英日文校內賽報名表!F185,allSchoolList,0))))</f>
        <v/>
      </c>
      <c r="G185" t="str">
        <f ca="1">IF(專業英日文校內賽報名表!B185="","",NOT(ISERROR(HLOOKUP(專業英日文校內賽報名表!G185,OFFSET(校系設定!$A$1,MATCH(專業英日文校內賽報名表!F185,校系設定!$A:$A,0)-1,0,1,COUNTA(OFFSET(校系設定!$1:$1,MATCH(專業英日文校內賽報名表!F185,校系設定!$A:$A,0)-1,0))),1,0))))</f>
        <v/>
      </c>
      <c r="J185" s="43" t="str">
        <f>IF(專業英日文校內賽報名表!C185="","",NOT(OR(LEN(專業英日文校內賽報名表!J185)&lt;&gt;7,ISERROR(DATEVALUE(專業英日文校內賽報名表!J185&amp;"/1")+FIND("/",專業英日文校內賽報名表!J185)))))</f>
        <v/>
      </c>
      <c r="M185" t="str">
        <f>IF(專業英日文校內賽報名表!B185="","",VLOOKUP(專業英日文校內賽報名表!M185,各項報名參數對照!A:B,2,0))</f>
        <v/>
      </c>
      <c r="N185" t="str">
        <f>IF(專業英日文校內賽報名表!B185="","",NOT(ISERROR(VLOOKUP(M185&amp;O185&amp;P185,各項報名參數對照!L:L,1,0))))</f>
        <v/>
      </c>
      <c r="O185" t="str">
        <f>IF(專業英日文校內賽報名表!B185="","",VLOOKUP(專業英日文校內賽報名表!N185&amp;"("&amp;專業英日文校內賽報名表!O185&amp;")",各項報名參數對照!D:E,2,0))</f>
        <v/>
      </c>
      <c r="P185" t="str">
        <f>IF(專業英日文校內賽報名表!B185="","",VLOOKUP(專業英日文校內賽報名表!P185,各項報名參數對照!G:H,2,0))</f>
        <v/>
      </c>
      <c r="AF185" t="str">
        <f t="shared" si="2"/>
        <v/>
      </c>
    </row>
    <row r="186" spans="5:32">
      <c r="E186" t="str">
        <f>IF(專業英日文校內賽報名表!B186="","",NOT(OR(LENB(專業英日文校內賽報名表!E186)&lt;&gt;6,NOT(ISERROR(TEXT(RIGHT(專業英日文校內賽報名表!E186,6),"0")+1)),ISERROR(TEXT(RIGHT(專業英日文校內賽報名表!E186,5),"0")+1))))</f>
        <v/>
      </c>
      <c r="F186" t="str">
        <f>IF(專業英日文校內賽報名表!B186="","",NOT(ISERROR(MATCH(專業英日文校內賽報名表!F186,allSchoolList,0))))</f>
        <v/>
      </c>
      <c r="G186" t="str">
        <f ca="1">IF(專業英日文校內賽報名表!B186="","",NOT(ISERROR(HLOOKUP(專業英日文校內賽報名表!G186,OFFSET(校系設定!$A$1,MATCH(專業英日文校內賽報名表!F186,校系設定!$A:$A,0)-1,0,1,COUNTA(OFFSET(校系設定!$1:$1,MATCH(專業英日文校內賽報名表!F186,校系設定!$A:$A,0)-1,0))),1,0))))</f>
        <v/>
      </c>
      <c r="J186" s="43" t="str">
        <f>IF(專業英日文校內賽報名表!C186="","",NOT(OR(LEN(專業英日文校內賽報名表!J186)&lt;&gt;7,ISERROR(DATEVALUE(專業英日文校內賽報名表!J186&amp;"/1")+FIND("/",專業英日文校內賽報名表!J186)))))</f>
        <v/>
      </c>
      <c r="M186" t="str">
        <f>IF(專業英日文校內賽報名表!B186="","",VLOOKUP(專業英日文校內賽報名表!M186,各項報名參數對照!A:B,2,0))</f>
        <v/>
      </c>
      <c r="N186" t="str">
        <f>IF(專業英日文校內賽報名表!B186="","",NOT(ISERROR(VLOOKUP(M186&amp;O186&amp;P186,各項報名參數對照!L:L,1,0))))</f>
        <v/>
      </c>
      <c r="O186" t="str">
        <f>IF(專業英日文校內賽報名表!B186="","",VLOOKUP(專業英日文校內賽報名表!N186&amp;"("&amp;專業英日文校內賽報名表!O186&amp;")",各項報名參數對照!D:E,2,0))</f>
        <v/>
      </c>
      <c r="P186" t="str">
        <f>IF(專業英日文校內賽報名表!B186="","",VLOOKUP(專業英日文校內賽報名表!P186,各項報名參數對照!G:H,2,0))</f>
        <v/>
      </c>
      <c r="AF186" t="str">
        <f t="shared" si="2"/>
        <v/>
      </c>
    </row>
    <row r="187" spans="5:32">
      <c r="E187" t="str">
        <f>IF(專業英日文校內賽報名表!B187="","",NOT(OR(LENB(專業英日文校內賽報名表!E187)&lt;&gt;6,NOT(ISERROR(TEXT(RIGHT(專業英日文校內賽報名表!E187,6),"0")+1)),ISERROR(TEXT(RIGHT(專業英日文校內賽報名表!E187,5),"0")+1))))</f>
        <v/>
      </c>
      <c r="F187" t="str">
        <f>IF(專業英日文校內賽報名表!B187="","",NOT(ISERROR(MATCH(專業英日文校內賽報名表!F187,allSchoolList,0))))</f>
        <v/>
      </c>
      <c r="G187" t="str">
        <f ca="1">IF(專業英日文校內賽報名表!B187="","",NOT(ISERROR(HLOOKUP(專業英日文校內賽報名表!G187,OFFSET(校系設定!$A$1,MATCH(專業英日文校內賽報名表!F187,校系設定!$A:$A,0)-1,0,1,COUNTA(OFFSET(校系設定!$1:$1,MATCH(專業英日文校內賽報名表!F187,校系設定!$A:$A,0)-1,0))),1,0))))</f>
        <v/>
      </c>
      <c r="J187" s="43" t="str">
        <f>IF(專業英日文校內賽報名表!C187="","",NOT(OR(LEN(專業英日文校內賽報名表!J187)&lt;&gt;7,ISERROR(DATEVALUE(專業英日文校內賽報名表!J187&amp;"/1")+FIND("/",專業英日文校內賽報名表!J187)))))</f>
        <v/>
      </c>
      <c r="M187" t="str">
        <f>IF(專業英日文校內賽報名表!B187="","",VLOOKUP(專業英日文校內賽報名表!M187,各項報名參數對照!A:B,2,0))</f>
        <v/>
      </c>
      <c r="N187" t="str">
        <f>IF(專業英日文校內賽報名表!B187="","",NOT(ISERROR(VLOOKUP(M187&amp;O187&amp;P187,各項報名參數對照!L:L,1,0))))</f>
        <v/>
      </c>
      <c r="O187" t="str">
        <f>IF(專業英日文校內賽報名表!B187="","",VLOOKUP(專業英日文校內賽報名表!N187&amp;"("&amp;專業英日文校內賽報名表!O187&amp;")",各項報名參數對照!D:E,2,0))</f>
        <v/>
      </c>
      <c r="P187" t="str">
        <f>IF(專業英日文校內賽報名表!B187="","",VLOOKUP(專業英日文校內賽報名表!P187,各項報名參數對照!G:H,2,0))</f>
        <v/>
      </c>
      <c r="AF187" t="str">
        <f t="shared" si="2"/>
        <v/>
      </c>
    </row>
    <row r="188" spans="5:32">
      <c r="E188" t="str">
        <f>IF(專業英日文校內賽報名表!B188="","",NOT(OR(LENB(專業英日文校內賽報名表!E188)&lt;&gt;6,NOT(ISERROR(TEXT(RIGHT(專業英日文校內賽報名表!E188,6),"0")+1)),ISERROR(TEXT(RIGHT(專業英日文校內賽報名表!E188,5),"0")+1))))</f>
        <v/>
      </c>
      <c r="F188" t="str">
        <f>IF(專業英日文校內賽報名表!B188="","",NOT(ISERROR(MATCH(專業英日文校內賽報名表!F188,allSchoolList,0))))</f>
        <v/>
      </c>
      <c r="G188" t="str">
        <f ca="1">IF(專業英日文校內賽報名表!B188="","",NOT(ISERROR(HLOOKUP(專業英日文校內賽報名表!G188,OFFSET(校系設定!$A$1,MATCH(專業英日文校內賽報名表!F188,校系設定!$A:$A,0)-1,0,1,COUNTA(OFFSET(校系設定!$1:$1,MATCH(專業英日文校內賽報名表!F188,校系設定!$A:$A,0)-1,0))),1,0))))</f>
        <v/>
      </c>
      <c r="J188" s="43" t="str">
        <f>IF(專業英日文校內賽報名表!C188="","",NOT(OR(LEN(專業英日文校內賽報名表!J188)&lt;&gt;7,ISERROR(DATEVALUE(專業英日文校內賽報名表!J188&amp;"/1")+FIND("/",專業英日文校內賽報名表!J188)))))</f>
        <v/>
      </c>
      <c r="M188" t="str">
        <f>IF(專業英日文校內賽報名表!B188="","",VLOOKUP(專業英日文校內賽報名表!M188,各項報名參數對照!A:B,2,0))</f>
        <v/>
      </c>
      <c r="N188" t="str">
        <f>IF(專業英日文校內賽報名表!B188="","",NOT(ISERROR(VLOOKUP(M188&amp;O188&amp;P188,各項報名參數對照!L:L,1,0))))</f>
        <v/>
      </c>
      <c r="O188" t="str">
        <f>IF(專業英日文校內賽報名表!B188="","",VLOOKUP(專業英日文校內賽報名表!N188&amp;"("&amp;專業英日文校內賽報名表!O188&amp;")",各項報名參數對照!D:E,2,0))</f>
        <v/>
      </c>
      <c r="P188" t="str">
        <f>IF(專業英日文校內賽報名表!B188="","",VLOOKUP(專業英日文校內賽報名表!P188,各項報名參數對照!G:H,2,0))</f>
        <v/>
      </c>
      <c r="AF188" t="str">
        <f t="shared" si="2"/>
        <v/>
      </c>
    </row>
    <row r="189" spans="5:32">
      <c r="E189" t="str">
        <f>IF(專業英日文校內賽報名表!B189="","",NOT(OR(LENB(專業英日文校內賽報名表!E189)&lt;&gt;6,NOT(ISERROR(TEXT(RIGHT(專業英日文校內賽報名表!E189,6),"0")+1)),ISERROR(TEXT(RIGHT(專業英日文校內賽報名表!E189,5),"0")+1))))</f>
        <v/>
      </c>
      <c r="F189" t="str">
        <f>IF(專業英日文校內賽報名表!B189="","",NOT(ISERROR(MATCH(專業英日文校內賽報名表!F189,allSchoolList,0))))</f>
        <v/>
      </c>
      <c r="G189" t="str">
        <f ca="1">IF(專業英日文校內賽報名表!B189="","",NOT(ISERROR(HLOOKUP(專業英日文校內賽報名表!G189,OFFSET(校系設定!$A$1,MATCH(專業英日文校內賽報名表!F189,校系設定!$A:$A,0)-1,0,1,COUNTA(OFFSET(校系設定!$1:$1,MATCH(專業英日文校內賽報名表!F189,校系設定!$A:$A,0)-1,0))),1,0))))</f>
        <v/>
      </c>
      <c r="J189" s="43" t="str">
        <f>IF(專業英日文校內賽報名表!C189="","",NOT(OR(LEN(專業英日文校內賽報名表!J189)&lt;&gt;7,ISERROR(DATEVALUE(專業英日文校內賽報名表!J189&amp;"/1")+FIND("/",專業英日文校內賽報名表!J189)))))</f>
        <v/>
      </c>
      <c r="M189" t="str">
        <f>IF(專業英日文校內賽報名表!B189="","",VLOOKUP(專業英日文校內賽報名表!M189,各項報名參數對照!A:B,2,0))</f>
        <v/>
      </c>
      <c r="N189" t="str">
        <f>IF(專業英日文校內賽報名表!B189="","",NOT(ISERROR(VLOOKUP(M189&amp;O189&amp;P189,各項報名參數對照!L:L,1,0))))</f>
        <v/>
      </c>
      <c r="O189" t="str">
        <f>IF(專業英日文校內賽報名表!B189="","",VLOOKUP(專業英日文校內賽報名表!N189&amp;"("&amp;專業英日文校內賽報名表!O189&amp;")",各項報名參數對照!D:E,2,0))</f>
        <v/>
      </c>
      <c r="P189" t="str">
        <f>IF(專業英日文校內賽報名表!B189="","",VLOOKUP(專業英日文校內賽報名表!P189,各項報名參數對照!G:H,2,0))</f>
        <v/>
      </c>
      <c r="AF189" t="str">
        <f t="shared" si="2"/>
        <v/>
      </c>
    </row>
    <row r="190" spans="5:32">
      <c r="E190" t="str">
        <f>IF(專業英日文校內賽報名表!B190="","",NOT(OR(LENB(專業英日文校內賽報名表!E190)&lt;&gt;6,NOT(ISERROR(TEXT(RIGHT(專業英日文校內賽報名表!E190,6),"0")+1)),ISERROR(TEXT(RIGHT(專業英日文校內賽報名表!E190,5),"0")+1))))</f>
        <v/>
      </c>
      <c r="F190" t="str">
        <f>IF(專業英日文校內賽報名表!B190="","",NOT(ISERROR(MATCH(專業英日文校內賽報名表!F190,allSchoolList,0))))</f>
        <v/>
      </c>
      <c r="G190" t="str">
        <f ca="1">IF(專業英日文校內賽報名表!B190="","",NOT(ISERROR(HLOOKUP(專業英日文校內賽報名表!G190,OFFSET(校系設定!$A$1,MATCH(專業英日文校內賽報名表!F190,校系設定!$A:$A,0)-1,0,1,COUNTA(OFFSET(校系設定!$1:$1,MATCH(專業英日文校內賽報名表!F190,校系設定!$A:$A,0)-1,0))),1,0))))</f>
        <v/>
      </c>
      <c r="J190" s="43" t="str">
        <f>IF(專業英日文校內賽報名表!C190="","",NOT(OR(LEN(專業英日文校內賽報名表!J190)&lt;&gt;7,ISERROR(DATEVALUE(專業英日文校內賽報名表!J190&amp;"/1")+FIND("/",專業英日文校內賽報名表!J190)))))</f>
        <v/>
      </c>
      <c r="M190" t="str">
        <f>IF(專業英日文校內賽報名表!B190="","",VLOOKUP(專業英日文校內賽報名表!M190,各項報名參數對照!A:B,2,0))</f>
        <v/>
      </c>
      <c r="N190" t="str">
        <f>IF(專業英日文校內賽報名表!B190="","",NOT(ISERROR(VLOOKUP(M190&amp;O190&amp;P190,各項報名參數對照!L:L,1,0))))</f>
        <v/>
      </c>
      <c r="O190" t="str">
        <f>IF(專業英日文校內賽報名表!B190="","",VLOOKUP(專業英日文校內賽報名表!N190&amp;"("&amp;專業英日文校內賽報名表!O190&amp;")",各項報名參數對照!D:E,2,0))</f>
        <v/>
      </c>
      <c r="P190" t="str">
        <f>IF(專業英日文校內賽報名表!B190="","",VLOOKUP(專業英日文校內賽報名表!P190,各項報名參數對照!G:H,2,0))</f>
        <v/>
      </c>
      <c r="AF190" t="str">
        <f t="shared" si="2"/>
        <v/>
      </c>
    </row>
    <row r="191" spans="5:32">
      <c r="E191" t="str">
        <f>IF(專業英日文校內賽報名表!B191="","",NOT(OR(LENB(專業英日文校內賽報名表!E191)&lt;&gt;6,NOT(ISERROR(TEXT(RIGHT(專業英日文校內賽報名表!E191,6),"0")+1)),ISERROR(TEXT(RIGHT(專業英日文校內賽報名表!E191,5),"0")+1))))</f>
        <v/>
      </c>
      <c r="F191" t="str">
        <f>IF(專業英日文校內賽報名表!B191="","",NOT(ISERROR(MATCH(專業英日文校內賽報名表!F191,allSchoolList,0))))</f>
        <v/>
      </c>
      <c r="G191" t="str">
        <f ca="1">IF(專業英日文校內賽報名表!B191="","",NOT(ISERROR(HLOOKUP(專業英日文校內賽報名表!G191,OFFSET(校系設定!$A$1,MATCH(專業英日文校內賽報名表!F191,校系設定!$A:$A,0)-1,0,1,COUNTA(OFFSET(校系設定!$1:$1,MATCH(專業英日文校內賽報名表!F191,校系設定!$A:$A,0)-1,0))),1,0))))</f>
        <v/>
      </c>
      <c r="J191" s="43" t="str">
        <f>IF(專業英日文校內賽報名表!C191="","",NOT(OR(LEN(專業英日文校內賽報名表!J191)&lt;&gt;7,ISERROR(DATEVALUE(專業英日文校內賽報名表!J191&amp;"/1")+FIND("/",專業英日文校內賽報名表!J191)))))</f>
        <v/>
      </c>
      <c r="M191" t="str">
        <f>IF(專業英日文校內賽報名表!B191="","",VLOOKUP(專業英日文校內賽報名表!M191,各項報名參數對照!A:B,2,0))</f>
        <v/>
      </c>
      <c r="N191" t="str">
        <f>IF(專業英日文校內賽報名表!B191="","",NOT(ISERROR(VLOOKUP(M191&amp;O191&amp;P191,各項報名參數對照!L:L,1,0))))</f>
        <v/>
      </c>
      <c r="O191" t="str">
        <f>IF(專業英日文校內賽報名表!B191="","",VLOOKUP(專業英日文校內賽報名表!N191&amp;"("&amp;專業英日文校內賽報名表!O191&amp;")",各項報名參數對照!D:E,2,0))</f>
        <v/>
      </c>
      <c r="P191" t="str">
        <f>IF(專業英日文校內賽報名表!B191="","",VLOOKUP(專業英日文校內賽報名表!P191,各項報名參數對照!G:H,2,0))</f>
        <v/>
      </c>
      <c r="AF191" t="str">
        <f t="shared" si="2"/>
        <v/>
      </c>
    </row>
    <row r="192" spans="5:32">
      <c r="E192" t="str">
        <f>IF(專業英日文校內賽報名表!B192="","",NOT(OR(LENB(專業英日文校內賽報名表!E192)&lt;&gt;6,NOT(ISERROR(TEXT(RIGHT(專業英日文校內賽報名表!E192,6),"0")+1)),ISERROR(TEXT(RIGHT(專業英日文校內賽報名表!E192,5),"0")+1))))</f>
        <v/>
      </c>
      <c r="F192" t="str">
        <f>IF(專業英日文校內賽報名表!B192="","",NOT(ISERROR(MATCH(專業英日文校內賽報名表!F192,allSchoolList,0))))</f>
        <v/>
      </c>
      <c r="G192" t="str">
        <f ca="1">IF(專業英日文校內賽報名表!B192="","",NOT(ISERROR(HLOOKUP(專業英日文校內賽報名表!G192,OFFSET(校系設定!$A$1,MATCH(專業英日文校內賽報名表!F192,校系設定!$A:$A,0)-1,0,1,COUNTA(OFFSET(校系設定!$1:$1,MATCH(專業英日文校內賽報名表!F192,校系設定!$A:$A,0)-1,0))),1,0))))</f>
        <v/>
      </c>
      <c r="J192" s="43" t="str">
        <f>IF(專業英日文校內賽報名表!C192="","",NOT(OR(LEN(專業英日文校內賽報名表!J192)&lt;&gt;7,ISERROR(DATEVALUE(專業英日文校內賽報名表!J192&amp;"/1")+FIND("/",專業英日文校內賽報名表!J192)))))</f>
        <v/>
      </c>
      <c r="M192" t="str">
        <f>IF(專業英日文校內賽報名表!B192="","",VLOOKUP(專業英日文校內賽報名表!M192,各項報名參數對照!A:B,2,0))</f>
        <v/>
      </c>
      <c r="N192" t="str">
        <f>IF(專業英日文校內賽報名表!B192="","",NOT(ISERROR(VLOOKUP(M192&amp;O192&amp;P192,各項報名參數對照!L:L,1,0))))</f>
        <v/>
      </c>
      <c r="O192" t="str">
        <f>IF(專業英日文校內賽報名表!B192="","",VLOOKUP(專業英日文校內賽報名表!N192&amp;"("&amp;專業英日文校內賽報名表!O192&amp;")",各項報名參數對照!D:E,2,0))</f>
        <v/>
      </c>
      <c r="P192" t="str">
        <f>IF(專業英日文校內賽報名表!B192="","",VLOOKUP(專業英日文校內賽報名表!P192,各項報名參數對照!G:H,2,0))</f>
        <v/>
      </c>
      <c r="AF192" t="str">
        <f t="shared" si="2"/>
        <v/>
      </c>
    </row>
    <row r="193" spans="5:32">
      <c r="E193" t="str">
        <f>IF(專業英日文校內賽報名表!B193="","",NOT(OR(LENB(專業英日文校內賽報名表!E193)&lt;&gt;6,NOT(ISERROR(TEXT(RIGHT(專業英日文校內賽報名表!E193,6),"0")+1)),ISERROR(TEXT(RIGHT(專業英日文校內賽報名表!E193,5),"0")+1))))</f>
        <v/>
      </c>
      <c r="F193" t="str">
        <f>IF(專業英日文校內賽報名表!B193="","",NOT(ISERROR(MATCH(專業英日文校內賽報名表!F193,allSchoolList,0))))</f>
        <v/>
      </c>
      <c r="G193" t="str">
        <f ca="1">IF(專業英日文校內賽報名表!B193="","",NOT(ISERROR(HLOOKUP(專業英日文校內賽報名表!G193,OFFSET(校系設定!$A$1,MATCH(專業英日文校內賽報名表!F193,校系設定!$A:$A,0)-1,0,1,COUNTA(OFFSET(校系設定!$1:$1,MATCH(專業英日文校內賽報名表!F193,校系設定!$A:$A,0)-1,0))),1,0))))</f>
        <v/>
      </c>
      <c r="J193" s="43" t="str">
        <f>IF(專業英日文校內賽報名表!C193="","",NOT(OR(LEN(專業英日文校內賽報名表!J193)&lt;&gt;7,ISERROR(DATEVALUE(專業英日文校內賽報名表!J193&amp;"/1")+FIND("/",專業英日文校內賽報名表!J193)))))</f>
        <v/>
      </c>
      <c r="M193" t="str">
        <f>IF(專業英日文校內賽報名表!B193="","",VLOOKUP(專業英日文校內賽報名表!M193,各項報名參數對照!A:B,2,0))</f>
        <v/>
      </c>
      <c r="N193" t="str">
        <f>IF(專業英日文校內賽報名表!B193="","",NOT(ISERROR(VLOOKUP(M193&amp;O193&amp;P193,各項報名參數對照!L:L,1,0))))</f>
        <v/>
      </c>
      <c r="O193" t="str">
        <f>IF(專業英日文校內賽報名表!B193="","",VLOOKUP(專業英日文校內賽報名表!N193&amp;"("&amp;專業英日文校內賽報名表!O193&amp;")",各項報名參數對照!D:E,2,0))</f>
        <v/>
      </c>
      <c r="P193" t="str">
        <f>IF(專業英日文校內賽報名表!B193="","",VLOOKUP(專業英日文校內賽報名表!P193,各項報名參數對照!G:H,2,0))</f>
        <v/>
      </c>
      <c r="AF193" t="str">
        <f t="shared" si="2"/>
        <v/>
      </c>
    </row>
    <row r="194" spans="5:32">
      <c r="E194" t="str">
        <f>IF(專業英日文校內賽報名表!B194="","",NOT(OR(LENB(專業英日文校內賽報名表!E194)&lt;&gt;6,NOT(ISERROR(TEXT(RIGHT(專業英日文校內賽報名表!E194,6),"0")+1)),ISERROR(TEXT(RIGHT(專業英日文校內賽報名表!E194,5),"0")+1))))</f>
        <v/>
      </c>
      <c r="F194" t="str">
        <f>IF(專業英日文校內賽報名表!B194="","",NOT(ISERROR(MATCH(專業英日文校內賽報名表!F194,allSchoolList,0))))</f>
        <v/>
      </c>
      <c r="G194" t="str">
        <f ca="1">IF(專業英日文校內賽報名表!B194="","",NOT(ISERROR(HLOOKUP(專業英日文校內賽報名表!G194,OFFSET(校系設定!$A$1,MATCH(專業英日文校內賽報名表!F194,校系設定!$A:$A,0)-1,0,1,COUNTA(OFFSET(校系設定!$1:$1,MATCH(專業英日文校內賽報名表!F194,校系設定!$A:$A,0)-1,0))),1,0))))</f>
        <v/>
      </c>
      <c r="J194" s="43" t="str">
        <f>IF(專業英日文校內賽報名表!C194="","",NOT(OR(LEN(專業英日文校內賽報名表!J194)&lt;&gt;7,ISERROR(DATEVALUE(專業英日文校內賽報名表!J194&amp;"/1")+FIND("/",專業英日文校內賽報名表!J194)))))</f>
        <v/>
      </c>
      <c r="M194" t="str">
        <f>IF(專業英日文校內賽報名表!B194="","",VLOOKUP(專業英日文校內賽報名表!M194,各項報名參數對照!A:B,2,0))</f>
        <v/>
      </c>
      <c r="N194" t="str">
        <f>IF(專業英日文校內賽報名表!B194="","",NOT(ISERROR(VLOOKUP(M194&amp;O194&amp;P194,各項報名參數對照!L:L,1,0))))</f>
        <v/>
      </c>
      <c r="O194" t="str">
        <f>IF(專業英日文校內賽報名表!B194="","",VLOOKUP(專業英日文校內賽報名表!N194&amp;"("&amp;專業英日文校內賽報名表!O194&amp;")",各項報名參數對照!D:E,2,0))</f>
        <v/>
      </c>
      <c r="P194" t="str">
        <f>IF(專業英日文校內賽報名表!B194="","",VLOOKUP(專業英日文校內賽報名表!P194,各項報名參數對照!G:H,2,0))</f>
        <v/>
      </c>
      <c r="AF194" t="str">
        <f t="shared" si="2"/>
        <v/>
      </c>
    </row>
    <row r="195" spans="5:32">
      <c r="E195" t="str">
        <f>IF(專業英日文校內賽報名表!B195="","",NOT(OR(LENB(專業英日文校內賽報名表!E195)&lt;&gt;6,NOT(ISERROR(TEXT(RIGHT(專業英日文校內賽報名表!E195,6),"0")+1)),ISERROR(TEXT(RIGHT(專業英日文校內賽報名表!E195,5),"0")+1))))</f>
        <v/>
      </c>
      <c r="F195" t="str">
        <f>IF(專業英日文校內賽報名表!B195="","",NOT(ISERROR(MATCH(專業英日文校內賽報名表!F195,allSchoolList,0))))</f>
        <v/>
      </c>
      <c r="G195" t="str">
        <f ca="1">IF(專業英日文校內賽報名表!B195="","",NOT(ISERROR(HLOOKUP(專業英日文校內賽報名表!G195,OFFSET(校系設定!$A$1,MATCH(專業英日文校內賽報名表!F195,校系設定!$A:$A,0)-1,0,1,COUNTA(OFFSET(校系設定!$1:$1,MATCH(專業英日文校內賽報名表!F195,校系設定!$A:$A,0)-1,0))),1,0))))</f>
        <v/>
      </c>
      <c r="J195" s="43" t="str">
        <f>IF(專業英日文校內賽報名表!C195="","",NOT(OR(LEN(專業英日文校內賽報名表!J195)&lt;&gt;7,ISERROR(DATEVALUE(專業英日文校內賽報名表!J195&amp;"/1")+FIND("/",專業英日文校內賽報名表!J195)))))</f>
        <v/>
      </c>
      <c r="M195" t="str">
        <f>IF(專業英日文校內賽報名表!B195="","",VLOOKUP(專業英日文校內賽報名表!M195,各項報名參數對照!A:B,2,0))</f>
        <v/>
      </c>
      <c r="N195" t="str">
        <f>IF(專業英日文校內賽報名表!B195="","",NOT(ISERROR(VLOOKUP(M195&amp;O195&amp;P195,各項報名參數對照!L:L,1,0))))</f>
        <v/>
      </c>
      <c r="O195" t="str">
        <f>IF(專業英日文校內賽報名表!B195="","",VLOOKUP(專業英日文校內賽報名表!N195&amp;"("&amp;專業英日文校內賽報名表!O195&amp;")",各項報名參數對照!D:E,2,0))</f>
        <v/>
      </c>
      <c r="P195" t="str">
        <f>IF(專業英日文校內賽報名表!B195="","",VLOOKUP(專業英日文校內賽報名表!P195,各項報名參數對照!G:H,2,0))</f>
        <v/>
      </c>
      <c r="AF195" t="str">
        <f t="shared" ref="AF195:AF258" si="3">O195</f>
        <v/>
      </c>
    </row>
    <row r="196" spans="5:32">
      <c r="E196" t="str">
        <f>IF(專業英日文校內賽報名表!B196="","",NOT(OR(LENB(專業英日文校內賽報名表!E196)&lt;&gt;6,NOT(ISERROR(TEXT(RIGHT(專業英日文校內賽報名表!E196,6),"0")+1)),ISERROR(TEXT(RIGHT(專業英日文校內賽報名表!E196,5),"0")+1))))</f>
        <v/>
      </c>
      <c r="F196" t="str">
        <f>IF(專業英日文校內賽報名表!B196="","",NOT(ISERROR(MATCH(專業英日文校內賽報名表!F196,allSchoolList,0))))</f>
        <v/>
      </c>
      <c r="G196" t="str">
        <f ca="1">IF(專業英日文校內賽報名表!B196="","",NOT(ISERROR(HLOOKUP(專業英日文校內賽報名表!G196,OFFSET(校系設定!$A$1,MATCH(專業英日文校內賽報名表!F196,校系設定!$A:$A,0)-1,0,1,COUNTA(OFFSET(校系設定!$1:$1,MATCH(專業英日文校內賽報名表!F196,校系設定!$A:$A,0)-1,0))),1,0))))</f>
        <v/>
      </c>
      <c r="J196" s="43" t="str">
        <f>IF(專業英日文校內賽報名表!C196="","",NOT(OR(LEN(專業英日文校內賽報名表!J196)&lt;&gt;7,ISERROR(DATEVALUE(專業英日文校內賽報名表!J196&amp;"/1")+FIND("/",專業英日文校內賽報名表!J196)))))</f>
        <v/>
      </c>
      <c r="M196" t="str">
        <f>IF(專業英日文校內賽報名表!B196="","",VLOOKUP(專業英日文校內賽報名表!M196,各項報名參數對照!A:B,2,0))</f>
        <v/>
      </c>
      <c r="N196" t="str">
        <f>IF(專業英日文校內賽報名表!B196="","",NOT(ISERROR(VLOOKUP(M196&amp;O196&amp;P196,各項報名參數對照!L:L,1,0))))</f>
        <v/>
      </c>
      <c r="O196" t="str">
        <f>IF(專業英日文校內賽報名表!B196="","",VLOOKUP(專業英日文校內賽報名表!N196&amp;"("&amp;專業英日文校內賽報名表!O196&amp;")",各項報名參數對照!D:E,2,0))</f>
        <v/>
      </c>
      <c r="P196" t="str">
        <f>IF(專業英日文校內賽報名表!B196="","",VLOOKUP(專業英日文校內賽報名表!P196,各項報名參數對照!G:H,2,0))</f>
        <v/>
      </c>
      <c r="AF196" t="str">
        <f t="shared" si="3"/>
        <v/>
      </c>
    </row>
    <row r="197" spans="5:32">
      <c r="E197" t="str">
        <f>IF(專業英日文校內賽報名表!B197="","",NOT(OR(LENB(專業英日文校內賽報名表!E197)&lt;&gt;6,NOT(ISERROR(TEXT(RIGHT(專業英日文校內賽報名表!E197,6),"0")+1)),ISERROR(TEXT(RIGHT(專業英日文校內賽報名表!E197,5),"0")+1))))</f>
        <v/>
      </c>
      <c r="F197" t="str">
        <f>IF(專業英日文校內賽報名表!B197="","",NOT(ISERROR(MATCH(專業英日文校內賽報名表!F197,allSchoolList,0))))</f>
        <v/>
      </c>
      <c r="G197" t="str">
        <f ca="1">IF(專業英日文校內賽報名表!B197="","",NOT(ISERROR(HLOOKUP(專業英日文校內賽報名表!G197,OFFSET(校系設定!$A$1,MATCH(專業英日文校內賽報名表!F197,校系設定!$A:$A,0)-1,0,1,COUNTA(OFFSET(校系設定!$1:$1,MATCH(專業英日文校內賽報名表!F197,校系設定!$A:$A,0)-1,0))),1,0))))</f>
        <v/>
      </c>
      <c r="J197" s="43" t="str">
        <f>IF(專業英日文校內賽報名表!C197="","",NOT(OR(LEN(專業英日文校內賽報名表!J197)&lt;&gt;7,ISERROR(DATEVALUE(專業英日文校內賽報名表!J197&amp;"/1")+FIND("/",專業英日文校內賽報名表!J197)))))</f>
        <v/>
      </c>
      <c r="M197" t="str">
        <f>IF(專業英日文校內賽報名表!B197="","",VLOOKUP(專業英日文校內賽報名表!M197,各項報名參數對照!A:B,2,0))</f>
        <v/>
      </c>
      <c r="N197" t="str">
        <f>IF(專業英日文校內賽報名表!B197="","",NOT(ISERROR(VLOOKUP(M197&amp;O197&amp;P197,各項報名參數對照!L:L,1,0))))</f>
        <v/>
      </c>
      <c r="O197" t="str">
        <f>IF(專業英日文校內賽報名表!B197="","",VLOOKUP(專業英日文校內賽報名表!N197&amp;"("&amp;專業英日文校內賽報名表!O197&amp;")",各項報名參數對照!D:E,2,0))</f>
        <v/>
      </c>
      <c r="P197" t="str">
        <f>IF(專業英日文校內賽報名表!B197="","",VLOOKUP(專業英日文校內賽報名表!P197,各項報名參數對照!G:H,2,0))</f>
        <v/>
      </c>
      <c r="AF197" t="str">
        <f t="shared" si="3"/>
        <v/>
      </c>
    </row>
    <row r="198" spans="5:32">
      <c r="E198" t="str">
        <f>IF(專業英日文校內賽報名表!B198="","",NOT(OR(LENB(專業英日文校內賽報名表!E198)&lt;&gt;6,NOT(ISERROR(TEXT(RIGHT(專業英日文校內賽報名表!E198,6),"0")+1)),ISERROR(TEXT(RIGHT(專業英日文校內賽報名表!E198,5),"0")+1))))</f>
        <v/>
      </c>
      <c r="F198" t="str">
        <f>IF(專業英日文校內賽報名表!B198="","",NOT(ISERROR(MATCH(專業英日文校內賽報名表!F198,allSchoolList,0))))</f>
        <v/>
      </c>
      <c r="G198" t="str">
        <f ca="1">IF(專業英日文校內賽報名表!B198="","",NOT(ISERROR(HLOOKUP(專業英日文校內賽報名表!G198,OFFSET(校系設定!$A$1,MATCH(專業英日文校內賽報名表!F198,校系設定!$A:$A,0)-1,0,1,COUNTA(OFFSET(校系設定!$1:$1,MATCH(專業英日文校內賽報名表!F198,校系設定!$A:$A,0)-1,0))),1,0))))</f>
        <v/>
      </c>
      <c r="J198" s="43" t="str">
        <f>IF(專業英日文校內賽報名表!C198="","",NOT(OR(LEN(專業英日文校內賽報名表!J198)&lt;&gt;7,ISERROR(DATEVALUE(專業英日文校內賽報名表!J198&amp;"/1")+FIND("/",專業英日文校內賽報名表!J198)))))</f>
        <v/>
      </c>
      <c r="M198" t="str">
        <f>IF(專業英日文校內賽報名表!B198="","",VLOOKUP(專業英日文校內賽報名表!M198,各項報名參數對照!A:B,2,0))</f>
        <v/>
      </c>
      <c r="N198" t="str">
        <f>IF(專業英日文校內賽報名表!B198="","",NOT(ISERROR(VLOOKUP(M198&amp;O198&amp;P198,各項報名參數對照!L:L,1,0))))</f>
        <v/>
      </c>
      <c r="O198" t="str">
        <f>IF(專業英日文校內賽報名表!B198="","",VLOOKUP(專業英日文校內賽報名表!N198&amp;"("&amp;專業英日文校內賽報名表!O198&amp;")",各項報名參數對照!D:E,2,0))</f>
        <v/>
      </c>
      <c r="P198" t="str">
        <f>IF(專業英日文校內賽報名表!B198="","",VLOOKUP(專業英日文校內賽報名表!P198,各項報名參數對照!G:H,2,0))</f>
        <v/>
      </c>
      <c r="AF198" t="str">
        <f t="shared" si="3"/>
        <v/>
      </c>
    </row>
    <row r="199" spans="5:32">
      <c r="E199" t="str">
        <f>IF(專業英日文校內賽報名表!B199="","",NOT(OR(LENB(專業英日文校內賽報名表!E199)&lt;&gt;6,NOT(ISERROR(TEXT(RIGHT(專業英日文校內賽報名表!E199,6),"0")+1)),ISERROR(TEXT(RIGHT(專業英日文校內賽報名表!E199,5),"0")+1))))</f>
        <v/>
      </c>
      <c r="F199" t="str">
        <f>IF(專業英日文校內賽報名表!B199="","",NOT(ISERROR(MATCH(專業英日文校內賽報名表!F199,allSchoolList,0))))</f>
        <v/>
      </c>
      <c r="G199" t="str">
        <f ca="1">IF(專業英日文校內賽報名表!B199="","",NOT(ISERROR(HLOOKUP(專業英日文校內賽報名表!G199,OFFSET(校系設定!$A$1,MATCH(專業英日文校內賽報名表!F199,校系設定!$A:$A,0)-1,0,1,COUNTA(OFFSET(校系設定!$1:$1,MATCH(專業英日文校內賽報名表!F199,校系設定!$A:$A,0)-1,0))),1,0))))</f>
        <v/>
      </c>
      <c r="J199" s="43" t="str">
        <f>IF(專業英日文校內賽報名表!C199="","",NOT(OR(LEN(專業英日文校內賽報名表!J199)&lt;&gt;7,ISERROR(DATEVALUE(專業英日文校內賽報名表!J199&amp;"/1")+FIND("/",專業英日文校內賽報名表!J199)))))</f>
        <v/>
      </c>
      <c r="M199" t="str">
        <f>IF(專業英日文校內賽報名表!B199="","",VLOOKUP(專業英日文校內賽報名表!M199,各項報名參數對照!A:B,2,0))</f>
        <v/>
      </c>
      <c r="N199" t="str">
        <f>IF(專業英日文校內賽報名表!B199="","",NOT(ISERROR(VLOOKUP(M199&amp;O199&amp;P199,各項報名參數對照!L:L,1,0))))</f>
        <v/>
      </c>
      <c r="O199" t="str">
        <f>IF(專業英日文校內賽報名表!B199="","",VLOOKUP(專業英日文校內賽報名表!N199&amp;"("&amp;專業英日文校內賽報名表!O199&amp;")",各項報名參數對照!D:E,2,0))</f>
        <v/>
      </c>
      <c r="P199" t="str">
        <f>IF(專業英日文校內賽報名表!B199="","",VLOOKUP(專業英日文校內賽報名表!P199,各項報名參數對照!G:H,2,0))</f>
        <v/>
      </c>
      <c r="AF199" t="str">
        <f t="shared" si="3"/>
        <v/>
      </c>
    </row>
    <row r="200" spans="5:32">
      <c r="E200" t="str">
        <f>IF(專業英日文校內賽報名表!B200="","",NOT(OR(LENB(專業英日文校內賽報名表!E200)&lt;&gt;6,NOT(ISERROR(TEXT(RIGHT(專業英日文校內賽報名表!E200,6),"0")+1)),ISERROR(TEXT(RIGHT(專業英日文校內賽報名表!E200,5),"0")+1))))</f>
        <v/>
      </c>
      <c r="F200" t="str">
        <f>IF(專業英日文校內賽報名表!B200="","",NOT(ISERROR(MATCH(專業英日文校內賽報名表!F200,allSchoolList,0))))</f>
        <v/>
      </c>
      <c r="G200" t="str">
        <f ca="1">IF(專業英日文校內賽報名表!B200="","",NOT(ISERROR(HLOOKUP(專業英日文校內賽報名表!G200,OFFSET(校系設定!$A$1,MATCH(專業英日文校內賽報名表!F200,校系設定!$A:$A,0)-1,0,1,COUNTA(OFFSET(校系設定!$1:$1,MATCH(專業英日文校內賽報名表!F200,校系設定!$A:$A,0)-1,0))),1,0))))</f>
        <v/>
      </c>
      <c r="J200" s="43" t="str">
        <f>IF(專業英日文校內賽報名表!C200="","",NOT(OR(LEN(專業英日文校內賽報名表!J200)&lt;&gt;7,ISERROR(DATEVALUE(專業英日文校內賽報名表!J200&amp;"/1")+FIND("/",專業英日文校內賽報名表!J200)))))</f>
        <v/>
      </c>
      <c r="M200" t="str">
        <f>IF(專業英日文校內賽報名表!B200="","",VLOOKUP(專業英日文校內賽報名表!M200,各項報名參數對照!A:B,2,0))</f>
        <v/>
      </c>
      <c r="N200" t="str">
        <f>IF(專業英日文校內賽報名表!B200="","",NOT(ISERROR(VLOOKUP(M200&amp;O200&amp;P200,各項報名參數對照!L:L,1,0))))</f>
        <v/>
      </c>
      <c r="O200" t="str">
        <f>IF(專業英日文校內賽報名表!B200="","",VLOOKUP(專業英日文校內賽報名表!N200&amp;"("&amp;專業英日文校內賽報名表!O200&amp;")",各項報名參數對照!D:E,2,0))</f>
        <v/>
      </c>
      <c r="P200" t="str">
        <f>IF(專業英日文校內賽報名表!B200="","",VLOOKUP(專業英日文校內賽報名表!P200,各項報名參數對照!G:H,2,0))</f>
        <v/>
      </c>
      <c r="AF200" t="str">
        <f t="shared" si="3"/>
        <v/>
      </c>
    </row>
    <row r="201" spans="5:32">
      <c r="E201" t="str">
        <f>IF(專業英日文校內賽報名表!B201="","",NOT(OR(LENB(專業英日文校內賽報名表!E201)&lt;&gt;6,NOT(ISERROR(TEXT(RIGHT(專業英日文校內賽報名表!E201,6),"0")+1)),ISERROR(TEXT(RIGHT(專業英日文校內賽報名表!E201,5),"0")+1))))</f>
        <v/>
      </c>
      <c r="F201" t="str">
        <f>IF(專業英日文校內賽報名表!B201="","",NOT(ISERROR(MATCH(專業英日文校內賽報名表!F201,allSchoolList,0))))</f>
        <v/>
      </c>
      <c r="G201" t="str">
        <f ca="1">IF(專業英日文校內賽報名表!B201="","",NOT(ISERROR(HLOOKUP(專業英日文校內賽報名表!G201,OFFSET(校系設定!$A$1,MATCH(專業英日文校內賽報名表!F201,校系設定!$A:$A,0)-1,0,1,COUNTA(OFFSET(校系設定!$1:$1,MATCH(專業英日文校內賽報名表!F201,校系設定!$A:$A,0)-1,0))),1,0))))</f>
        <v/>
      </c>
      <c r="J201" s="43" t="str">
        <f>IF(專業英日文校內賽報名表!C201="","",NOT(OR(LEN(專業英日文校內賽報名表!J201)&lt;&gt;7,ISERROR(DATEVALUE(專業英日文校內賽報名表!J201&amp;"/1")+FIND("/",專業英日文校內賽報名表!J201)))))</f>
        <v/>
      </c>
      <c r="M201" t="str">
        <f>IF(專業英日文校內賽報名表!B201="","",VLOOKUP(專業英日文校內賽報名表!M201,各項報名參數對照!A:B,2,0))</f>
        <v/>
      </c>
      <c r="N201" t="str">
        <f>IF(專業英日文校內賽報名表!B201="","",NOT(ISERROR(VLOOKUP(M201&amp;O201&amp;P201,各項報名參數對照!L:L,1,0))))</f>
        <v/>
      </c>
      <c r="O201" t="str">
        <f>IF(專業英日文校內賽報名表!B201="","",VLOOKUP(專業英日文校內賽報名表!N201&amp;"("&amp;專業英日文校內賽報名表!O201&amp;")",各項報名參數對照!D:E,2,0))</f>
        <v/>
      </c>
      <c r="P201" t="str">
        <f>IF(專業英日文校內賽報名表!B201="","",VLOOKUP(專業英日文校內賽報名表!P201,各項報名參數對照!G:H,2,0))</f>
        <v/>
      </c>
      <c r="AF201" t="str">
        <f t="shared" si="3"/>
        <v/>
      </c>
    </row>
    <row r="202" spans="5:32">
      <c r="E202" t="str">
        <f>IF(專業英日文校內賽報名表!B202="","",NOT(OR(LENB(專業英日文校內賽報名表!E202)&lt;&gt;6,NOT(ISERROR(TEXT(RIGHT(專業英日文校內賽報名表!E202,6),"0")+1)),ISERROR(TEXT(RIGHT(專業英日文校內賽報名表!E202,5),"0")+1))))</f>
        <v/>
      </c>
      <c r="F202" t="str">
        <f>IF(專業英日文校內賽報名表!B202="","",NOT(ISERROR(MATCH(專業英日文校內賽報名表!F202,allSchoolList,0))))</f>
        <v/>
      </c>
      <c r="G202" t="str">
        <f ca="1">IF(專業英日文校內賽報名表!B202="","",NOT(ISERROR(HLOOKUP(專業英日文校內賽報名表!G202,OFFSET(校系設定!$A$1,MATCH(專業英日文校內賽報名表!F202,校系設定!$A:$A,0)-1,0,1,COUNTA(OFFSET(校系設定!$1:$1,MATCH(專業英日文校內賽報名表!F202,校系設定!$A:$A,0)-1,0))),1,0))))</f>
        <v/>
      </c>
      <c r="J202" s="43" t="str">
        <f>IF(專業英日文校內賽報名表!C202="","",NOT(OR(LEN(專業英日文校內賽報名表!J202)&lt;&gt;7,ISERROR(DATEVALUE(專業英日文校內賽報名表!J202&amp;"/1")+FIND("/",專業英日文校內賽報名表!J202)))))</f>
        <v/>
      </c>
      <c r="M202" t="str">
        <f>IF(專業英日文校內賽報名表!B202="","",VLOOKUP(專業英日文校內賽報名表!M202,各項報名參數對照!A:B,2,0))</f>
        <v/>
      </c>
      <c r="N202" t="str">
        <f>IF(專業英日文校內賽報名表!B202="","",NOT(ISERROR(VLOOKUP(M202&amp;O202&amp;P202,各項報名參數對照!L:L,1,0))))</f>
        <v/>
      </c>
      <c r="O202" t="str">
        <f>IF(專業英日文校內賽報名表!B202="","",VLOOKUP(專業英日文校內賽報名表!N202&amp;"("&amp;專業英日文校內賽報名表!O202&amp;")",各項報名參數對照!D:E,2,0))</f>
        <v/>
      </c>
      <c r="P202" t="str">
        <f>IF(專業英日文校內賽報名表!B202="","",VLOOKUP(專業英日文校內賽報名表!P202,各項報名參數對照!G:H,2,0))</f>
        <v/>
      </c>
      <c r="AF202" t="str">
        <f t="shared" si="3"/>
        <v/>
      </c>
    </row>
    <row r="203" spans="5:32">
      <c r="E203" t="str">
        <f>IF(專業英日文校內賽報名表!B203="","",NOT(OR(LENB(專業英日文校內賽報名表!E203)&lt;&gt;6,NOT(ISERROR(TEXT(RIGHT(專業英日文校內賽報名表!E203,6),"0")+1)),ISERROR(TEXT(RIGHT(專業英日文校內賽報名表!E203,5),"0")+1))))</f>
        <v/>
      </c>
      <c r="F203" t="str">
        <f>IF(專業英日文校內賽報名表!B203="","",NOT(ISERROR(MATCH(專業英日文校內賽報名表!F203,allSchoolList,0))))</f>
        <v/>
      </c>
      <c r="G203" t="str">
        <f ca="1">IF(專業英日文校內賽報名表!B203="","",NOT(ISERROR(HLOOKUP(專業英日文校內賽報名表!G203,OFFSET(校系設定!$A$1,MATCH(專業英日文校內賽報名表!F203,校系設定!$A:$A,0)-1,0,1,COUNTA(OFFSET(校系設定!$1:$1,MATCH(專業英日文校內賽報名表!F203,校系設定!$A:$A,0)-1,0))),1,0))))</f>
        <v/>
      </c>
      <c r="J203" s="43" t="str">
        <f>IF(專業英日文校內賽報名表!C203="","",NOT(OR(LEN(專業英日文校內賽報名表!J203)&lt;&gt;7,ISERROR(DATEVALUE(專業英日文校內賽報名表!J203&amp;"/1")+FIND("/",專業英日文校內賽報名表!J203)))))</f>
        <v/>
      </c>
      <c r="M203" t="str">
        <f>IF(專業英日文校內賽報名表!B203="","",VLOOKUP(專業英日文校內賽報名表!M203,各項報名參數對照!A:B,2,0))</f>
        <v/>
      </c>
      <c r="N203" t="str">
        <f>IF(專業英日文校內賽報名表!B203="","",NOT(ISERROR(VLOOKUP(M203&amp;O203&amp;P203,各項報名參數對照!L:L,1,0))))</f>
        <v/>
      </c>
      <c r="O203" t="str">
        <f>IF(專業英日文校內賽報名表!B203="","",VLOOKUP(專業英日文校內賽報名表!N203&amp;"("&amp;專業英日文校內賽報名表!O203&amp;")",各項報名參數對照!D:E,2,0))</f>
        <v/>
      </c>
      <c r="P203" t="str">
        <f>IF(專業英日文校內賽報名表!B203="","",VLOOKUP(專業英日文校內賽報名表!P203,各項報名參數對照!G:H,2,0))</f>
        <v/>
      </c>
      <c r="AF203" t="str">
        <f t="shared" si="3"/>
        <v/>
      </c>
    </row>
    <row r="204" spans="5:32">
      <c r="E204" t="str">
        <f>IF(專業英日文校內賽報名表!B204="","",NOT(OR(LENB(專業英日文校內賽報名表!E204)&lt;&gt;6,NOT(ISERROR(TEXT(RIGHT(專業英日文校內賽報名表!E204,6),"0")+1)),ISERROR(TEXT(RIGHT(專業英日文校內賽報名表!E204,5),"0")+1))))</f>
        <v/>
      </c>
      <c r="F204" t="str">
        <f>IF(專業英日文校內賽報名表!B204="","",NOT(ISERROR(MATCH(專業英日文校內賽報名表!F204,allSchoolList,0))))</f>
        <v/>
      </c>
      <c r="G204" t="str">
        <f ca="1">IF(專業英日文校內賽報名表!B204="","",NOT(ISERROR(HLOOKUP(專業英日文校內賽報名表!G204,OFFSET(校系設定!$A$1,MATCH(專業英日文校內賽報名表!F204,校系設定!$A:$A,0)-1,0,1,COUNTA(OFFSET(校系設定!$1:$1,MATCH(專業英日文校內賽報名表!F204,校系設定!$A:$A,0)-1,0))),1,0))))</f>
        <v/>
      </c>
      <c r="J204" s="43" t="str">
        <f>IF(專業英日文校內賽報名表!C204="","",NOT(OR(LEN(專業英日文校內賽報名表!J204)&lt;&gt;7,ISERROR(DATEVALUE(專業英日文校內賽報名表!J204&amp;"/1")+FIND("/",專業英日文校內賽報名表!J204)))))</f>
        <v/>
      </c>
      <c r="M204" t="str">
        <f>IF(專業英日文校內賽報名表!B204="","",VLOOKUP(專業英日文校內賽報名表!M204,各項報名參數對照!A:B,2,0))</f>
        <v/>
      </c>
      <c r="N204" t="str">
        <f>IF(專業英日文校內賽報名表!B204="","",NOT(ISERROR(VLOOKUP(M204&amp;O204&amp;P204,各項報名參數對照!L:L,1,0))))</f>
        <v/>
      </c>
      <c r="O204" t="str">
        <f>IF(專業英日文校內賽報名表!B204="","",VLOOKUP(專業英日文校內賽報名表!N204&amp;"("&amp;專業英日文校內賽報名表!O204&amp;")",各項報名參數對照!D:E,2,0))</f>
        <v/>
      </c>
      <c r="P204" t="str">
        <f>IF(專業英日文校內賽報名表!B204="","",VLOOKUP(專業英日文校內賽報名表!P204,各項報名參數對照!G:H,2,0))</f>
        <v/>
      </c>
      <c r="AF204" t="str">
        <f t="shared" si="3"/>
        <v/>
      </c>
    </row>
    <row r="205" spans="5:32">
      <c r="E205" t="str">
        <f>IF(專業英日文校內賽報名表!B205="","",NOT(OR(LENB(專業英日文校內賽報名表!E205)&lt;&gt;6,NOT(ISERROR(TEXT(RIGHT(專業英日文校內賽報名表!E205,6),"0")+1)),ISERROR(TEXT(RIGHT(專業英日文校內賽報名表!E205,5),"0")+1))))</f>
        <v/>
      </c>
      <c r="F205" t="str">
        <f>IF(專業英日文校內賽報名表!B205="","",NOT(ISERROR(MATCH(專業英日文校內賽報名表!F205,allSchoolList,0))))</f>
        <v/>
      </c>
      <c r="G205" t="str">
        <f ca="1">IF(專業英日文校內賽報名表!B205="","",NOT(ISERROR(HLOOKUP(專業英日文校內賽報名表!G205,OFFSET(校系設定!$A$1,MATCH(專業英日文校內賽報名表!F205,校系設定!$A:$A,0)-1,0,1,COUNTA(OFFSET(校系設定!$1:$1,MATCH(專業英日文校內賽報名表!F205,校系設定!$A:$A,0)-1,0))),1,0))))</f>
        <v/>
      </c>
      <c r="J205" s="43" t="str">
        <f>IF(專業英日文校內賽報名表!C205="","",NOT(OR(LEN(專業英日文校內賽報名表!J205)&lt;&gt;7,ISERROR(DATEVALUE(專業英日文校內賽報名表!J205&amp;"/1")+FIND("/",專業英日文校內賽報名表!J205)))))</f>
        <v/>
      </c>
      <c r="M205" t="str">
        <f>IF(專業英日文校內賽報名表!B205="","",VLOOKUP(專業英日文校內賽報名表!M205,各項報名參數對照!A:B,2,0))</f>
        <v/>
      </c>
      <c r="N205" t="str">
        <f>IF(專業英日文校內賽報名表!B205="","",NOT(ISERROR(VLOOKUP(M205&amp;O205&amp;P205,各項報名參數對照!L:L,1,0))))</f>
        <v/>
      </c>
      <c r="O205" t="str">
        <f>IF(專業英日文校內賽報名表!B205="","",VLOOKUP(專業英日文校內賽報名表!N205&amp;"("&amp;專業英日文校內賽報名表!O205&amp;")",各項報名參數對照!D:E,2,0))</f>
        <v/>
      </c>
      <c r="P205" t="str">
        <f>IF(專業英日文校內賽報名表!B205="","",VLOOKUP(專業英日文校內賽報名表!P205,各項報名參數對照!G:H,2,0))</f>
        <v/>
      </c>
      <c r="AF205" t="str">
        <f t="shared" si="3"/>
        <v/>
      </c>
    </row>
    <row r="206" spans="5:32">
      <c r="E206" t="str">
        <f>IF(專業英日文校內賽報名表!B206="","",NOT(OR(LENB(專業英日文校內賽報名表!E206)&lt;&gt;6,NOT(ISERROR(TEXT(RIGHT(專業英日文校內賽報名表!E206,6),"0")+1)),ISERROR(TEXT(RIGHT(專業英日文校內賽報名表!E206,5),"0")+1))))</f>
        <v/>
      </c>
      <c r="F206" t="str">
        <f>IF(專業英日文校內賽報名表!B206="","",NOT(ISERROR(MATCH(專業英日文校內賽報名表!F206,allSchoolList,0))))</f>
        <v/>
      </c>
      <c r="G206" t="str">
        <f ca="1">IF(專業英日文校內賽報名表!B206="","",NOT(ISERROR(HLOOKUP(專業英日文校內賽報名表!G206,OFFSET(校系設定!$A$1,MATCH(專業英日文校內賽報名表!F206,校系設定!$A:$A,0)-1,0,1,COUNTA(OFFSET(校系設定!$1:$1,MATCH(專業英日文校內賽報名表!F206,校系設定!$A:$A,0)-1,0))),1,0))))</f>
        <v/>
      </c>
      <c r="J206" s="43" t="str">
        <f>IF(專業英日文校內賽報名表!C206="","",NOT(OR(LEN(專業英日文校內賽報名表!J206)&lt;&gt;7,ISERROR(DATEVALUE(專業英日文校內賽報名表!J206&amp;"/1")+FIND("/",專業英日文校內賽報名表!J206)))))</f>
        <v/>
      </c>
      <c r="M206" t="str">
        <f>IF(專業英日文校內賽報名表!B206="","",VLOOKUP(專業英日文校內賽報名表!M206,各項報名參數對照!A:B,2,0))</f>
        <v/>
      </c>
      <c r="N206" t="str">
        <f>IF(專業英日文校內賽報名表!B206="","",NOT(ISERROR(VLOOKUP(M206&amp;O206&amp;P206,各項報名參數對照!L:L,1,0))))</f>
        <v/>
      </c>
      <c r="O206" t="str">
        <f>IF(專業英日文校內賽報名表!B206="","",VLOOKUP(專業英日文校內賽報名表!N206&amp;"("&amp;專業英日文校內賽報名表!O206&amp;")",各項報名參數對照!D:E,2,0))</f>
        <v/>
      </c>
      <c r="P206" t="str">
        <f>IF(專業英日文校內賽報名表!B206="","",VLOOKUP(專業英日文校內賽報名表!P206,各項報名參數對照!G:H,2,0))</f>
        <v/>
      </c>
      <c r="AF206" t="str">
        <f t="shared" si="3"/>
        <v/>
      </c>
    </row>
    <row r="207" spans="5:32">
      <c r="E207" t="str">
        <f>IF(專業英日文校內賽報名表!B207="","",NOT(OR(LENB(專業英日文校內賽報名表!E207)&lt;&gt;6,NOT(ISERROR(TEXT(RIGHT(專業英日文校內賽報名表!E207,6),"0")+1)),ISERROR(TEXT(RIGHT(專業英日文校內賽報名表!E207,5),"0")+1))))</f>
        <v/>
      </c>
      <c r="F207" t="str">
        <f>IF(專業英日文校內賽報名表!B207="","",NOT(ISERROR(MATCH(專業英日文校內賽報名表!F207,allSchoolList,0))))</f>
        <v/>
      </c>
      <c r="G207" t="str">
        <f ca="1">IF(專業英日文校內賽報名表!B207="","",NOT(ISERROR(HLOOKUP(專業英日文校內賽報名表!G207,OFFSET(校系設定!$A$1,MATCH(專業英日文校內賽報名表!F207,校系設定!$A:$A,0)-1,0,1,COUNTA(OFFSET(校系設定!$1:$1,MATCH(專業英日文校內賽報名表!F207,校系設定!$A:$A,0)-1,0))),1,0))))</f>
        <v/>
      </c>
      <c r="J207" s="43" t="str">
        <f>IF(專業英日文校內賽報名表!C207="","",NOT(OR(LEN(專業英日文校內賽報名表!J207)&lt;&gt;7,ISERROR(DATEVALUE(專業英日文校內賽報名表!J207&amp;"/1")+FIND("/",專業英日文校內賽報名表!J207)))))</f>
        <v/>
      </c>
      <c r="M207" t="str">
        <f>IF(專業英日文校內賽報名表!B207="","",VLOOKUP(專業英日文校內賽報名表!M207,各項報名參數對照!A:B,2,0))</f>
        <v/>
      </c>
      <c r="N207" t="str">
        <f>IF(專業英日文校內賽報名表!B207="","",NOT(ISERROR(VLOOKUP(M207&amp;O207&amp;P207,各項報名參數對照!L:L,1,0))))</f>
        <v/>
      </c>
      <c r="O207" t="str">
        <f>IF(專業英日文校內賽報名表!B207="","",VLOOKUP(專業英日文校內賽報名表!N207&amp;"("&amp;專業英日文校內賽報名表!O207&amp;")",各項報名參數對照!D:E,2,0))</f>
        <v/>
      </c>
      <c r="P207" t="str">
        <f>IF(專業英日文校內賽報名表!B207="","",VLOOKUP(專業英日文校內賽報名表!P207,各項報名參數對照!G:H,2,0))</f>
        <v/>
      </c>
      <c r="AF207" t="str">
        <f t="shared" si="3"/>
        <v/>
      </c>
    </row>
    <row r="208" spans="5:32">
      <c r="E208" t="str">
        <f>IF(專業英日文校內賽報名表!B208="","",NOT(OR(LENB(專業英日文校內賽報名表!E208)&lt;&gt;6,NOT(ISERROR(TEXT(RIGHT(專業英日文校內賽報名表!E208,6),"0")+1)),ISERROR(TEXT(RIGHT(專業英日文校內賽報名表!E208,5),"0")+1))))</f>
        <v/>
      </c>
      <c r="F208" t="str">
        <f>IF(專業英日文校內賽報名表!B208="","",NOT(ISERROR(MATCH(專業英日文校內賽報名表!F208,allSchoolList,0))))</f>
        <v/>
      </c>
      <c r="G208" t="str">
        <f ca="1">IF(專業英日文校內賽報名表!B208="","",NOT(ISERROR(HLOOKUP(專業英日文校內賽報名表!G208,OFFSET(校系設定!$A$1,MATCH(專業英日文校內賽報名表!F208,校系設定!$A:$A,0)-1,0,1,COUNTA(OFFSET(校系設定!$1:$1,MATCH(專業英日文校內賽報名表!F208,校系設定!$A:$A,0)-1,0))),1,0))))</f>
        <v/>
      </c>
      <c r="J208" s="43" t="str">
        <f>IF(專業英日文校內賽報名表!C208="","",NOT(OR(LEN(專業英日文校內賽報名表!J208)&lt;&gt;7,ISERROR(DATEVALUE(專業英日文校內賽報名表!J208&amp;"/1")+FIND("/",專業英日文校內賽報名表!J208)))))</f>
        <v/>
      </c>
      <c r="M208" t="str">
        <f>IF(專業英日文校內賽報名表!B208="","",VLOOKUP(專業英日文校內賽報名表!M208,各項報名參數對照!A:B,2,0))</f>
        <v/>
      </c>
      <c r="N208" t="str">
        <f>IF(專業英日文校內賽報名表!B208="","",NOT(ISERROR(VLOOKUP(M208&amp;O208&amp;P208,各項報名參數對照!L:L,1,0))))</f>
        <v/>
      </c>
      <c r="O208" t="str">
        <f>IF(專業英日文校內賽報名表!B208="","",VLOOKUP(專業英日文校內賽報名表!N208&amp;"("&amp;專業英日文校內賽報名表!O208&amp;")",各項報名參數對照!D:E,2,0))</f>
        <v/>
      </c>
      <c r="P208" t="str">
        <f>IF(專業英日文校內賽報名表!B208="","",VLOOKUP(專業英日文校內賽報名表!P208,各項報名參數對照!G:H,2,0))</f>
        <v/>
      </c>
      <c r="AF208" t="str">
        <f t="shared" si="3"/>
        <v/>
      </c>
    </row>
    <row r="209" spans="5:32">
      <c r="E209" t="str">
        <f>IF(專業英日文校內賽報名表!B209="","",NOT(OR(LENB(專業英日文校內賽報名表!E209)&lt;&gt;6,NOT(ISERROR(TEXT(RIGHT(專業英日文校內賽報名表!E209,6),"0")+1)),ISERROR(TEXT(RIGHT(專業英日文校內賽報名表!E209,5),"0")+1))))</f>
        <v/>
      </c>
      <c r="F209" t="str">
        <f>IF(專業英日文校內賽報名表!B209="","",NOT(ISERROR(MATCH(專業英日文校內賽報名表!F209,allSchoolList,0))))</f>
        <v/>
      </c>
      <c r="G209" t="str">
        <f ca="1">IF(專業英日文校內賽報名表!B209="","",NOT(ISERROR(HLOOKUP(專業英日文校內賽報名表!G209,OFFSET(校系設定!$A$1,MATCH(專業英日文校內賽報名表!F209,校系設定!$A:$A,0)-1,0,1,COUNTA(OFFSET(校系設定!$1:$1,MATCH(專業英日文校內賽報名表!F209,校系設定!$A:$A,0)-1,0))),1,0))))</f>
        <v/>
      </c>
      <c r="J209" s="43" t="str">
        <f>IF(專業英日文校內賽報名表!C209="","",NOT(OR(LEN(專業英日文校內賽報名表!J209)&lt;&gt;7,ISERROR(DATEVALUE(專業英日文校內賽報名表!J209&amp;"/1")+FIND("/",專業英日文校內賽報名表!J209)))))</f>
        <v/>
      </c>
      <c r="M209" t="str">
        <f>IF(專業英日文校內賽報名表!B209="","",VLOOKUP(專業英日文校內賽報名表!M209,各項報名參數對照!A:B,2,0))</f>
        <v/>
      </c>
      <c r="N209" t="str">
        <f>IF(專業英日文校內賽報名表!B209="","",NOT(ISERROR(VLOOKUP(M209&amp;O209&amp;P209,各項報名參數對照!L:L,1,0))))</f>
        <v/>
      </c>
      <c r="O209" t="str">
        <f>IF(專業英日文校內賽報名表!B209="","",VLOOKUP(專業英日文校內賽報名表!N209&amp;"("&amp;專業英日文校內賽報名表!O209&amp;")",各項報名參數對照!D:E,2,0))</f>
        <v/>
      </c>
      <c r="P209" t="str">
        <f>IF(專業英日文校內賽報名表!B209="","",VLOOKUP(專業英日文校內賽報名表!P209,各項報名參數對照!G:H,2,0))</f>
        <v/>
      </c>
      <c r="AF209" t="str">
        <f t="shared" si="3"/>
        <v/>
      </c>
    </row>
    <row r="210" spans="5:32">
      <c r="E210" t="str">
        <f>IF(專業英日文校內賽報名表!B210="","",NOT(OR(LENB(專業英日文校內賽報名表!E210)&lt;&gt;6,NOT(ISERROR(TEXT(RIGHT(專業英日文校內賽報名表!E210,6),"0")+1)),ISERROR(TEXT(RIGHT(專業英日文校內賽報名表!E210,5),"0")+1))))</f>
        <v/>
      </c>
      <c r="F210" t="str">
        <f>IF(專業英日文校內賽報名表!B210="","",NOT(ISERROR(MATCH(專業英日文校內賽報名表!F210,allSchoolList,0))))</f>
        <v/>
      </c>
      <c r="G210" t="str">
        <f ca="1">IF(專業英日文校內賽報名表!B210="","",NOT(ISERROR(HLOOKUP(專業英日文校內賽報名表!G210,OFFSET(校系設定!$A$1,MATCH(專業英日文校內賽報名表!F210,校系設定!$A:$A,0)-1,0,1,COUNTA(OFFSET(校系設定!$1:$1,MATCH(專業英日文校內賽報名表!F210,校系設定!$A:$A,0)-1,0))),1,0))))</f>
        <v/>
      </c>
      <c r="J210" s="43" t="str">
        <f>IF(專業英日文校內賽報名表!C210="","",NOT(OR(LEN(專業英日文校內賽報名表!J210)&lt;&gt;7,ISERROR(DATEVALUE(專業英日文校內賽報名表!J210&amp;"/1")+FIND("/",專業英日文校內賽報名表!J210)))))</f>
        <v/>
      </c>
      <c r="M210" t="str">
        <f>IF(專業英日文校內賽報名表!B210="","",VLOOKUP(專業英日文校內賽報名表!M210,各項報名參數對照!A:B,2,0))</f>
        <v/>
      </c>
      <c r="N210" t="str">
        <f>IF(專業英日文校內賽報名表!B210="","",NOT(ISERROR(VLOOKUP(M210&amp;O210&amp;P210,各項報名參數對照!L:L,1,0))))</f>
        <v/>
      </c>
      <c r="O210" t="str">
        <f>IF(專業英日文校內賽報名表!B210="","",VLOOKUP(專業英日文校內賽報名表!N210&amp;"("&amp;專業英日文校內賽報名表!O210&amp;")",各項報名參數對照!D:E,2,0))</f>
        <v/>
      </c>
      <c r="P210" t="str">
        <f>IF(專業英日文校內賽報名表!B210="","",VLOOKUP(專業英日文校內賽報名表!P210,各項報名參數對照!G:H,2,0))</f>
        <v/>
      </c>
      <c r="AF210" t="str">
        <f t="shared" si="3"/>
        <v/>
      </c>
    </row>
    <row r="211" spans="5:32">
      <c r="E211" t="str">
        <f>IF(專業英日文校內賽報名表!B211="","",NOT(OR(LENB(專業英日文校內賽報名表!E211)&lt;&gt;6,NOT(ISERROR(TEXT(RIGHT(專業英日文校內賽報名表!E211,6),"0")+1)),ISERROR(TEXT(RIGHT(專業英日文校內賽報名表!E211,5),"0")+1))))</f>
        <v/>
      </c>
      <c r="F211" t="str">
        <f>IF(專業英日文校內賽報名表!B211="","",NOT(ISERROR(MATCH(專業英日文校內賽報名表!F211,allSchoolList,0))))</f>
        <v/>
      </c>
      <c r="G211" t="str">
        <f ca="1">IF(專業英日文校內賽報名表!B211="","",NOT(ISERROR(HLOOKUP(專業英日文校內賽報名表!G211,OFFSET(校系設定!$A$1,MATCH(專業英日文校內賽報名表!F211,校系設定!$A:$A,0)-1,0,1,COUNTA(OFFSET(校系設定!$1:$1,MATCH(專業英日文校內賽報名表!F211,校系設定!$A:$A,0)-1,0))),1,0))))</f>
        <v/>
      </c>
      <c r="J211" s="43" t="str">
        <f>IF(專業英日文校內賽報名表!C211="","",NOT(OR(LEN(專業英日文校內賽報名表!J211)&lt;&gt;7,ISERROR(DATEVALUE(專業英日文校內賽報名表!J211&amp;"/1")+FIND("/",專業英日文校內賽報名表!J211)))))</f>
        <v/>
      </c>
      <c r="M211" t="str">
        <f>IF(專業英日文校內賽報名表!B211="","",VLOOKUP(專業英日文校內賽報名表!M211,各項報名參數對照!A:B,2,0))</f>
        <v/>
      </c>
      <c r="N211" t="str">
        <f>IF(專業英日文校內賽報名表!B211="","",NOT(ISERROR(VLOOKUP(M211&amp;O211&amp;P211,各項報名參數對照!L:L,1,0))))</f>
        <v/>
      </c>
      <c r="O211" t="str">
        <f>IF(專業英日文校內賽報名表!B211="","",VLOOKUP(專業英日文校內賽報名表!N211&amp;"("&amp;專業英日文校內賽報名表!O211&amp;")",各項報名參數對照!D:E,2,0))</f>
        <v/>
      </c>
      <c r="P211" t="str">
        <f>IF(專業英日文校內賽報名表!B211="","",VLOOKUP(專業英日文校內賽報名表!P211,各項報名參數對照!G:H,2,0))</f>
        <v/>
      </c>
      <c r="AF211" t="str">
        <f t="shared" si="3"/>
        <v/>
      </c>
    </row>
    <row r="212" spans="5:32">
      <c r="E212" t="str">
        <f>IF(專業英日文校內賽報名表!B212="","",NOT(OR(LENB(專業英日文校內賽報名表!E212)&lt;&gt;6,NOT(ISERROR(TEXT(RIGHT(專業英日文校內賽報名表!E212,6),"0")+1)),ISERROR(TEXT(RIGHT(專業英日文校內賽報名表!E212,5),"0")+1))))</f>
        <v/>
      </c>
      <c r="F212" t="str">
        <f>IF(專業英日文校內賽報名表!B212="","",NOT(ISERROR(MATCH(專業英日文校內賽報名表!F212,allSchoolList,0))))</f>
        <v/>
      </c>
      <c r="G212" t="str">
        <f ca="1">IF(專業英日文校內賽報名表!B212="","",NOT(ISERROR(HLOOKUP(專業英日文校內賽報名表!G212,OFFSET(校系設定!$A$1,MATCH(專業英日文校內賽報名表!F212,校系設定!$A:$A,0)-1,0,1,COUNTA(OFFSET(校系設定!$1:$1,MATCH(專業英日文校內賽報名表!F212,校系設定!$A:$A,0)-1,0))),1,0))))</f>
        <v/>
      </c>
      <c r="J212" s="43" t="str">
        <f>IF(專業英日文校內賽報名表!C212="","",NOT(OR(LEN(專業英日文校內賽報名表!J212)&lt;&gt;7,ISERROR(DATEVALUE(專業英日文校內賽報名表!J212&amp;"/1")+FIND("/",專業英日文校內賽報名表!J212)))))</f>
        <v/>
      </c>
      <c r="M212" t="str">
        <f>IF(專業英日文校內賽報名表!B212="","",VLOOKUP(專業英日文校內賽報名表!M212,各項報名參數對照!A:B,2,0))</f>
        <v/>
      </c>
      <c r="N212" t="str">
        <f>IF(專業英日文校內賽報名表!B212="","",NOT(ISERROR(VLOOKUP(M212&amp;O212&amp;P212,各項報名參數對照!L:L,1,0))))</f>
        <v/>
      </c>
      <c r="O212" t="str">
        <f>IF(專業英日文校內賽報名表!B212="","",VLOOKUP(專業英日文校內賽報名表!N212&amp;"("&amp;專業英日文校內賽報名表!O212&amp;")",各項報名參數對照!D:E,2,0))</f>
        <v/>
      </c>
      <c r="P212" t="str">
        <f>IF(專業英日文校內賽報名表!B212="","",VLOOKUP(專業英日文校內賽報名表!P212,各項報名參數對照!G:H,2,0))</f>
        <v/>
      </c>
      <c r="AF212" t="str">
        <f t="shared" si="3"/>
        <v/>
      </c>
    </row>
    <row r="213" spans="5:32">
      <c r="E213" t="str">
        <f>IF(專業英日文校內賽報名表!B213="","",NOT(OR(LENB(專業英日文校內賽報名表!E213)&lt;&gt;6,NOT(ISERROR(TEXT(RIGHT(專業英日文校內賽報名表!E213,6),"0")+1)),ISERROR(TEXT(RIGHT(專業英日文校內賽報名表!E213,5),"0")+1))))</f>
        <v/>
      </c>
      <c r="F213" t="str">
        <f>IF(專業英日文校內賽報名表!B213="","",NOT(ISERROR(MATCH(專業英日文校內賽報名表!F213,allSchoolList,0))))</f>
        <v/>
      </c>
      <c r="G213" t="str">
        <f ca="1">IF(專業英日文校內賽報名表!B213="","",NOT(ISERROR(HLOOKUP(專業英日文校內賽報名表!G213,OFFSET(校系設定!$A$1,MATCH(專業英日文校內賽報名表!F213,校系設定!$A:$A,0)-1,0,1,COUNTA(OFFSET(校系設定!$1:$1,MATCH(專業英日文校內賽報名表!F213,校系設定!$A:$A,0)-1,0))),1,0))))</f>
        <v/>
      </c>
      <c r="J213" s="43" t="str">
        <f>IF(專業英日文校內賽報名表!C213="","",NOT(OR(LEN(專業英日文校內賽報名表!J213)&lt;&gt;7,ISERROR(DATEVALUE(專業英日文校內賽報名表!J213&amp;"/1")+FIND("/",專業英日文校內賽報名表!J213)))))</f>
        <v/>
      </c>
      <c r="M213" t="str">
        <f>IF(專業英日文校內賽報名表!B213="","",VLOOKUP(專業英日文校內賽報名表!M213,各項報名參數對照!A:B,2,0))</f>
        <v/>
      </c>
      <c r="N213" t="str">
        <f>IF(專業英日文校內賽報名表!B213="","",NOT(ISERROR(VLOOKUP(M213&amp;O213&amp;P213,各項報名參數對照!L:L,1,0))))</f>
        <v/>
      </c>
      <c r="O213" t="str">
        <f>IF(專業英日文校內賽報名表!B213="","",VLOOKUP(專業英日文校內賽報名表!N213&amp;"("&amp;專業英日文校內賽報名表!O213&amp;")",各項報名參數對照!D:E,2,0))</f>
        <v/>
      </c>
      <c r="P213" t="str">
        <f>IF(專業英日文校內賽報名表!B213="","",VLOOKUP(專業英日文校內賽報名表!P213,各項報名參數對照!G:H,2,0))</f>
        <v/>
      </c>
      <c r="AF213" t="str">
        <f t="shared" si="3"/>
        <v/>
      </c>
    </row>
    <row r="214" spans="5:32">
      <c r="E214" t="str">
        <f>IF(專業英日文校內賽報名表!B214="","",NOT(OR(LENB(專業英日文校內賽報名表!E214)&lt;&gt;6,NOT(ISERROR(TEXT(RIGHT(專業英日文校內賽報名表!E214,6),"0")+1)),ISERROR(TEXT(RIGHT(專業英日文校內賽報名表!E214,5),"0")+1))))</f>
        <v/>
      </c>
      <c r="F214" t="str">
        <f>IF(專業英日文校內賽報名表!B214="","",NOT(ISERROR(MATCH(專業英日文校內賽報名表!F214,allSchoolList,0))))</f>
        <v/>
      </c>
      <c r="G214" t="str">
        <f ca="1">IF(專業英日文校內賽報名表!B214="","",NOT(ISERROR(HLOOKUP(專業英日文校內賽報名表!G214,OFFSET(校系設定!$A$1,MATCH(專業英日文校內賽報名表!F214,校系設定!$A:$A,0)-1,0,1,COUNTA(OFFSET(校系設定!$1:$1,MATCH(專業英日文校內賽報名表!F214,校系設定!$A:$A,0)-1,0))),1,0))))</f>
        <v/>
      </c>
      <c r="J214" s="43" t="str">
        <f>IF(專業英日文校內賽報名表!C214="","",NOT(OR(LEN(專業英日文校內賽報名表!J214)&lt;&gt;7,ISERROR(DATEVALUE(專業英日文校內賽報名表!J214&amp;"/1")+FIND("/",專業英日文校內賽報名表!J214)))))</f>
        <v/>
      </c>
      <c r="M214" t="str">
        <f>IF(專業英日文校內賽報名表!B214="","",VLOOKUP(專業英日文校內賽報名表!M214,各項報名參數對照!A:B,2,0))</f>
        <v/>
      </c>
      <c r="N214" t="str">
        <f>IF(專業英日文校內賽報名表!B214="","",NOT(ISERROR(VLOOKUP(M214&amp;O214&amp;P214,各項報名參數對照!L:L,1,0))))</f>
        <v/>
      </c>
      <c r="O214" t="str">
        <f>IF(專業英日文校內賽報名表!B214="","",VLOOKUP(專業英日文校內賽報名表!N214&amp;"("&amp;專業英日文校內賽報名表!O214&amp;")",各項報名參數對照!D:E,2,0))</f>
        <v/>
      </c>
      <c r="P214" t="str">
        <f>IF(專業英日文校內賽報名表!B214="","",VLOOKUP(專業英日文校內賽報名表!P214,各項報名參數對照!G:H,2,0))</f>
        <v/>
      </c>
      <c r="AF214" t="str">
        <f t="shared" si="3"/>
        <v/>
      </c>
    </row>
    <row r="215" spans="5:32">
      <c r="E215" t="str">
        <f>IF(專業英日文校內賽報名表!B215="","",NOT(OR(LENB(專業英日文校內賽報名表!E215)&lt;&gt;6,NOT(ISERROR(TEXT(RIGHT(專業英日文校內賽報名表!E215,6),"0")+1)),ISERROR(TEXT(RIGHT(專業英日文校內賽報名表!E215,5),"0")+1))))</f>
        <v/>
      </c>
      <c r="F215" t="str">
        <f>IF(專業英日文校內賽報名表!B215="","",NOT(ISERROR(MATCH(專業英日文校內賽報名表!F215,allSchoolList,0))))</f>
        <v/>
      </c>
      <c r="G215" t="str">
        <f ca="1">IF(專業英日文校內賽報名表!B215="","",NOT(ISERROR(HLOOKUP(專業英日文校內賽報名表!G215,OFFSET(校系設定!$A$1,MATCH(專業英日文校內賽報名表!F215,校系設定!$A:$A,0)-1,0,1,COUNTA(OFFSET(校系設定!$1:$1,MATCH(專業英日文校內賽報名表!F215,校系設定!$A:$A,0)-1,0))),1,0))))</f>
        <v/>
      </c>
      <c r="J215" s="43" t="str">
        <f>IF(專業英日文校內賽報名表!C215="","",NOT(OR(LEN(專業英日文校內賽報名表!J215)&lt;&gt;7,ISERROR(DATEVALUE(專業英日文校內賽報名表!J215&amp;"/1")+FIND("/",專業英日文校內賽報名表!J215)))))</f>
        <v/>
      </c>
      <c r="M215" t="str">
        <f>IF(專業英日文校內賽報名表!B215="","",VLOOKUP(專業英日文校內賽報名表!M215,各項報名參數對照!A:B,2,0))</f>
        <v/>
      </c>
      <c r="N215" t="str">
        <f>IF(專業英日文校內賽報名表!B215="","",NOT(ISERROR(VLOOKUP(M215&amp;O215&amp;P215,各項報名參數對照!L:L,1,0))))</f>
        <v/>
      </c>
      <c r="O215" t="str">
        <f>IF(專業英日文校內賽報名表!B215="","",VLOOKUP(專業英日文校內賽報名表!N215&amp;"("&amp;專業英日文校內賽報名表!O215&amp;")",各項報名參數對照!D:E,2,0))</f>
        <v/>
      </c>
      <c r="P215" t="str">
        <f>IF(專業英日文校內賽報名表!B215="","",VLOOKUP(專業英日文校內賽報名表!P215,各項報名參數對照!G:H,2,0))</f>
        <v/>
      </c>
      <c r="AF215" t="str">
        <f t="shared" si="3"/>
        <v/>
      </c>
    </row>
    <row r="216" spans="5:32">
      <c r="E216" t="str">
        <f>IF(專業英日文校內賽報名表!B216="","",NOT(OR(LENB(專業英日文校內賽報名表!E216)&lt;&gt;6,NOT(ISERROR(TEXT(RIGHT(專業英日文校內賽報名表!E216,6),"0")+1)),ISERROR(TEXT(RIGHT(專業英日文校內賽報名表!E216,5),"0")+1))))</f>
        <v/>
      </c>
      <c r="F216" t="str">
        <f>IF(專業英日文校內賽報名表!B216="","",NOT(ISERROR(MATCH(專業英日文校內賽報名表!F216,allSchoolList,0))))</f>
        <v/>
      </c>
      <c r="G216" t="str">
        <f ca="1">IF(專業英日文校內賽報名表!B216="","",NOT(ISERROR(HLOOKUP(專業英日文校內賽報名表!G216,OFFSET(校系設定!$A$1,MATCH(專業英日文校內賽報名表!F216,校系設定!$A:$A,0)-1,0,1,COUNTA(OFFSET(校系設定!$1:$1,MATCH(專業英日文校內賽報名表!F216,校系設定!$A:$A,0)-1,0))),1,0))))</f>
        <v/>
      </c>
      <c r="J216" s="43" t="str">
        <f>IF(專業英日文校內賽報名表!C216="","",NOT(OR(LEN(專業英日文校內賽報名表!J216)&lt;&gt;7,ISERROR(DATEVALUE(專業英日文校內賽報名表!J216&amp;"/1")+FIND("/",專業英日文校內賽報名表!J216)))))</f>
        <v/>
      </c>
      <c r="M216" t="str">
        <f>IF(專業英日文校內賽報名表!B216="","",VLOOKUP(專業英日文校內賽報名表!M216,各項報名參數對照!A:B,2,0))</f>
        <v/>
      </c>
      <c r="N216" t="str">
        <f>IF(專業英日文校內賽報名表!B216="","",NOT(ISERROR(VLOOKUP(M216&amp;O216&amp;P216,各項報名參數對照!L:L,1,0))))</f>
        <v/>
      </c>
      <c r="O216" t="str">
        <f>IF(專業英日文校內賽報名表!B216="","",VLOOKUP(專業英日文校內賽報名表!N216&amp;"("&amp;專業英日文校內賽報名表!O216&amp;")",各項報名參數對照!D:E,2,0))</f>
        <v/>
      </c>
      <c r="P216" t="str">
        <f>IF(專業英日文校內賽報名表!B216="","",VLOOKUP(專業英日文校內賽報名表!P216,各項報名參數對照!G:H,2,0))</f>
        <v/>
      </c>
      <c r="AF216" t="str">
        <f t="shared" si="3"/>
        <v/>
      </c>
    </row>
    <row r="217" spans="5:32">
      <c r="E217" t="str">
        <f>IF(專業英日文校內賽報名表!B217="","",NOT(OR(LENB(專業英日文校內賽報名表!E217)&lt;&gt;6,NOT(ISERROR(TEXT(RIGHT(專業英日文校內賽報名表!E217,6),"0")+1)),ISERROR(TEXT(RIGHT(專業英日文校內賽報名表!E217,5),"0")+1))))</f>
        <v/>
      </c>
      <c r="F217" t="str">
        <f>IF(專業英日文校內賽報名表!B217="","",NOT(ISERROR(MATCH(專業英日文校內賽報名表!F217,allSchoolList,0))))</f>
        <v/>
      </c>
      <c r="G217" t="str">
        <f ca="1">IF(專業英日文校內賽報名表!B217="","",NOT(ISERROR(HLOOKUP(專業英日文校內賽報名表!G217,OFFSET(校系設定!$A$1,MATCH(專業英日文校內賽報名表!F217,校系設定!$A:$A,0)-1,0,1,COUNTA(OFFSET(校系設定!$1:$1,MATCH(專業英日文校內賽報名表!F217,校系設定!$A:$A,0)-1,0))),1,0))))</f>
        <v/>
      </c>
      <c r="J217" s="43" t="str">
        <f>IF(專業英日文校內賽報名表!C217="","",NOT(OR(LEN(專業英日文校內賽報名表!J217)&lt;&gt;7,ISERROR(DATEVALUE(專業英日文校內賽報名表!J217&amp;"/1")+FIND("/",專業英日文校內賽報名表!J217)))))</f>
        <v/>
      </c>
      <c r="M217" t="str">
        <f>IF(專業英日文校內賽報名表!B217="","",VLOOKUP(專業英日文校內賽報名表!M217,各項報名參數對照!A:B,2,0))</f>
        <v/>
      </c>
      <c r="N217" t="str">
        <f>IF(專業英日文校內賽報名表!B217="","",NOT(ISERROR(VLOOKUP(M217&amp;O217&amp;P217,各項報名參數對照!L:L,1,0))))</f>
        <v/>
      </c>
      <c r="O217" t="str">
        <f>IF(專業英日文校內賽報名表!B217="","",VLOOKUP(專業英日文校內賽報名表!N217&amp;"("&amp;專業英日文校內賽報名表!O217&amp;")",各項報名參數對照!D:E,2,0))</f>
        <v/>
      </c>
      <c r="P217" t="str">
        <f>IF(專業英日文校內賽報名表!B217="","",VLOOKUP(專業英日文校內賽報名表!P217,各項報名參數對照!G:H,2,0))</f>
        <v/>
      </c>
      <c r="AF217" t="str">
        <f t="shared" si="3"/>
        <v/>
      </c>
    </row>
    <row r="218" spans="5:32">
      <c r="E218" t="str">
        <f>IF(專業英日文校內賽報名表!B218="","",NOT(OR(LENB(專業英日文校內賽報名表!E218)&lt;&gt;6,NOT(ISERROR(TEXT(RIGHT(專業英日文校內賽報名表!E218,6),"0")+1)),ISERROR(TEXT(RIGHT(專業英日文校內賽報名表!E218,5),"0")+1))))</f>
        <v/>
      </c>
      <c r="F218" t="str">
        <f>IF(專業英日文校內賽報名表!B218="","",NOT(ISERROR(MATCH(專業英日文校內賽報名表!F218,allSchoolList,0))))</f>
        <v/>
      </c>
      <c r="G218" t="str">
        <f ca="1">IF(專業英日文校內賽報名表!B218="","",NOT(ISERROR(HLOOKUP(專業英日文校內賽報名表!G218,OFFSET(校系設定!$A$1,MATCH(專業英日文校內賽報名表!F218,校系設定!$A:$A,0)-1,0,1,COUNTA(OFFSET(校系設定!$1:$1,MATCH(專業英日文校內賽報名表!F218,校系設定!$A:$A,0)-1,0))),1,0))))</f>
        <v/>
      </c>
      <c r="J218" s="43" t="str">
        <f>IF(專業英日文校內賽報名表!C218="","",NOT(OR(LEN(專業英日文校內賽報名表!J218)&lt;&gt;7,ISERROR(DATEVALUE(專業英日文校內賽報名表!J218&amp;"/1")+FIND("/",專業英日文校內賽報名表!J218)))))</f>
        <v/>
      </c>
      <c r="M218" t="str">
        <f>IF(專業英日文校內賽報名表!B218="","",VLOOKUP(專業英日文校內賽報名表!M218,各項報名參數對照!A:B,2,0))</f>
        <v/>
      </c>
      <c r="N218" t="str">
        <f>IF(專業英日文校內賽報名表!B218="","",NOT(ISERROR(VLOOKUP(M218&amp;O218&amp;P218,各項報名參數對照!L:L,1,0))))</f>
        <v/>
      </c>
      <c r="O218" t="str">
        <f>IF(專業英日文校內賽報名表!B218="","",VLOOKUP(專業英日文校內賽報名表!N218&amp;"("&amp;專業英日文校內賽報名表!O218&amp;")",各項報名參數對照!D:E,2,0))</f>
        <v/>
      </c>
      <c r="P218" t="str">
        <f>IF(專業英日文校內賽報名表!B218="","",VLOOKUP(專業英日文校內賽報名表!P218,各項報名參數對照!G:H,2,0))</f>
        <v/>
      </c>
      <c r="AF218" t="str">
        <f t="shared" si="3"/>
        <v/>
      </c>
    </row>
    <row r="219" spans="5:32">
      <c r="E219" t="str">
        <f>IF(專業英日文校內賽報名表!B219="","",NOT(OR(LENB(專業英日文校內賽報名表!E219)&lt;&gt;6,NOT(ISERROR(TEXT(RIGHT(專業英日文校內賽報名表!E219,6),"0")+1)),ISERROR(TEXT(RIGHT(專業英日文校內賽報名表!E219,5),"0")+1))))</f>
        <v/>
      </c>
      <c r="F219" t="str">
        <f>IF(專業英日文校內賽報名表!B219="","",NOT(ISERROR(MATCH(專業英日文校內賽報名表!F219,allSchoolList,0))))</f>
        <v/>
      </c>
      <c r="G219" t="str">
        <f ca="1">IF(專業英日文校內賽報名表!B219="","",NOT(ISERROR(HLOOKUP(專業英日文校內賽報名表!G219,OFFSET(校系設定!$A$1,MATCH(專業英日文校內賽報名表!F219,校系設定!$A:$A,0)-1,0,1,COUNTA(OFFSET(校系設定!$1:$1,MATCH(專業英日文校內賽報名表!F219,校系設定!$A:$A,0)-1,0))),1,0))))</f>
        <v/>
      </c>
      <c r="J219" s="43" t="str">
        <f>IF(專業英日文校內賽報名表!C219="","",NOT(OR(LEN(專業英日文校內賽報名表!J219)&lt;&gt;7,ISERROR(DATEVALUE(專業英日文校內賽報名表!J219&amp;"/1")+FIND("/",專業英日文校內賽報名表!J219)))))</f>
        <v/>
      </c>
      <c r="M219" t="str">
        <f>IF(專業英日文校內賽報名表!B219="","",VLOOKUP(專業英日文校內賽報名表!M219,各項報名參數對照!A:B,2,0))</f>
        <v/>
      </c>
      <c r="N219" t="str">
        <f>IF(專業英日文校內賽報名表!B219="","",NOT(ISERROR(VLOOKUP(M219&amp;O219&amp;P219,各項報名參數對照!L:L,1,0))))</f>
        <v/>
      </c>
      <c r="O219" t="str">
        <f>IF(專業英日文校內賽報名表!B219="","",VLOOKUP(專業英日文校內賽報名表!N219&amp;"("&amp;專業英日文校內賽報名表!O219&amp;")",各項報名參數對照!D:E,2,0))</f>
        <v/>
      </c>
      <c r="P219" t="str">
        <f>IF(專業英日文校內賽報名表!B219="","",VLOOKUP(專業英日文校內賽報名表!P219,各項報名參數對照!G:H,2,0))</f>
        <v/>
      </c>
      <c r="AF219" t="str">
        <f t="shared" si="3"/>
        <v/>
      </c>
    </row>
    <row r="220" spans="5:32">
      <c r="E220" t="str">
        <f>IF(專業英日文校內賽報名表!B220="","",NOT(OR(LENB(專業英日文校內賽報名表!E220)&lt;&gt;6,NOT(ISERROR(TEXT(RIGHT(專業英日文校內賽報名表!E220,6),"0")+1)),ISERROR(TEXT(RIGHT(專業英日文校內賽報名表!E220,5),"0")+1))))</f>
        <v/>
      </c>
      <c r="F220" t="str">
        <f>IF(專業英日文校內賽報名表!B220="","",NOT(ISERROR(MATCH(專業英日文校內賽報名表!F220,allSchoolList,0))))</f>
        <v/>
      </c>
      <c r="G220" t="str">
        <f ca="1">IF(專業英日文校內賽報名表!B220="","",NOT(ISERROR(HLOOKUP(專業英日文校內賽報名表!G220,OFFSET(校系設定!$A$1,MATCH(專業英日文校內賽報名表!F220,校系設定!$A:$A,0)-1,0,1,COUNTA(OFFSET(校系設定!$1:$1,MATCH(專業英日文校內賽報名表!F220,校系設定!$A:$A,0)-1,0))),1,0))))</f>
        <v/>
      </c>
      <c r="J220" s="43" t="str">
        <f>IF(專業英日文校內賽報名表!C220="","",NOT(OR(LEN(專業英日文校內賽報名表!J220)&lt;&gt;7,ISERROR(DATEVALUE(專業英日文校內賽報名表!J220&amp;"/1")+FIND("/",專業英日文校內賽報名表!J220)))))</f>
        <v/>
      </c>
      <c r="M220" t="str">
        <f>IF(專業英日文校內賽報名表!B220="","",VLOOKUP(專業英日文校內賽報名表!M220,各項報名參數對照!A:B,2,0))</f>
        <v/>
      </c>
      <c r="N220" t="str">
        <f>IF(專業英日文校內賽報名表!B220="","",NOT(ISERROR(VLOOKUP(M220&amp;O220&amp;P220,各項報名參數對照!L:L,1,0))))</f>
        <v/>
      </c>
      <c r="O220" t="str">
        <f>IF(專業英日文校內賽報名表!B220="","",VLOOKUP(專業英日文校內賽報名表!N220&amp;"("&amp;專業英日文校內賽報名表!O220&amp;")",各項報名參數對照!D:E,2,0))</f>
        <v/>
      </c>
      <c r="P220" t="str">
        <f>IF(專業英日文校內賽報名表!B220="","",VLOOKUP(專業英日文校內賽報名表!P220,各項報名參數對照!G:H,2,0))</f>
        <v/>
      </c>
      <c r="AF220" t="str">
        <f t="shared" si="3"/>
        <v/>
      </c>
    </row>
    <row r="221" spans="5:32">
      <c r="E221" t="str">
        <f>IF(專業英日文校內賽報名表!B221="","",NOT(OR(LENB(專業英日文校內賽報名表!E221)&lt;&gt;6,NOT(ISERROR(TEXT(RIGHT(專業英日文校內賽報名表!E221,6),"0")+1)),ISERROR(TEXT(RIGHT(專業英日文校內賽報名表!E221,5),"0")+1))))</f>
        <v/>
      </c>
      <c r="F221" t="str">
        <f>IF(專業英日文校內賽報名表!B221="","",NOT(ISERROR(MATCH(專業英日文校內賽報名表!F221,allSchoolList,0))))</f>
        <v/>
      </c>
      <c r="G221" t="str">
        <f ca="1">IF(專業英日文校內賽報名表!B221="","",NOT(ISERROR(HLOOKUP(專業英日文校內賽報名表!G221,OFFSET(校系設定!$A$1,MATCH(專業英日文校內賽報名表!F221,校系設定!$A:$A,0)-1,0,1,COUNTA(OFFSET(校系設定!$1:$1,MATCH(專業英日文校內賽報名表!F221,校系設定!$A:$A,0)-1,0))),1,0))))</f>
        <v/>
      </c>
      <c r="J221" s="43" t="str">
        <f>IF(專業英日文校內賽報名表!C221="","",NOT(OR(LEN(專業英日文校內賽報名表!J221)&lt;&gt;7,ISERROR(DATEVALUE(專業英日文校內賽報名表!J221&amp;"/1")+FIND("/",專業英日文校內賽報名表!J221)))))</f>
        <v/>
      </c>
      <c r="M221" t="str">
        <f>IF(專業英日文校內賽報名表!B221="","",VLOOKUP(專業英日文校內賽報名表!M221,各項報名參數對照!A:B,2,0))</f>
        <v/>
      </c>
      <c r="N221" t="str">
        <f>IF(專業英日文校內賽報名表!B221="","",NOT(ISERROR(VLOOKUP(M221&amp;O221&amp;P221,各項報名參數對照!L:L,1,0))))</f>
        <v/>
      </c>
      <c r="O221" t="str">
        <f>IF(專業英日文校內賽報名表!B221="","",VLOOKUP(專業英日文校內賽報名表!N221&amp;"("&amp;專業英日文校內賽報名表!O221&amp;")",各項報名參數對照!D:E,2,0))</f>
        <v/>
      </c>
      <c r="P221" t="str">
        <f>IF(專業英日文校內賽報名表!B221="","",VLOOKUP(專業英日文校內賽報名表!P221,各項報名參數對照!G:H,2,0))</f>
        <v/>
      </c>
      <c r="AF221" t="str">
        <f t="shared" si="3"/>
        <v/>
      </c>
    </row>
    <row r="222" spans="5:32">
      <c r="E222" t="str">
        <f>IF(專業英日文校內賽報名表!B222="","",NOT(OR(LENB(專業英日文校內賽報名表!E222)&lt;&gt;6,NOT(ISERROR(TEXT(RIGHT(專業英日文校內賽報名表!E222,6),"0")+1)),ISERROR(TEXT(RIGHT(專業英日文校內賽報名表!E222,5),"0")+1))))</f>
        <v/>
      </c>
      <c r="F222" t="str">
        <f>IF(專業英日文校內賽報名表!B222="","",NOT(ISERROR(MATCH(專業英日文校內賽報名表!F222,allSchoolList,0))))</f>
        <v/>
      </c>
      <c r="G222" t="str">
        <f ca="1">IF(專業英日文校內賽報名表!B222="","",NOT(ISERROR(HLOOKUP(專業英日文校內賽報名表!G222,OFFSET(校系設定!$A$1,MATCH(專業英日文校內賽報名表!F222,校系設定!$A:$A,0)-1,0,1,COUNTA(OFFSET(校系設定!$1:$1,MATCH(專業英日文校內賽報名表!F222,校系設定!$A:$A,0)-1,0))),1,0))))</f>
        <v/>
      </c>
      <c r="J222" s="43" t="str">
        <f>IF(專業英日文校內賽報名表!C222="","",NOT(OR(LEN(專業英日文校內賽報名表!J222)&lt;&gt;7,ISERROR(DATEVALUE(專業英日文校內賽報名表!J222&amp;"/1")+FIND("/",專業英日文校內賽報名表!J222)))))</f>
        <v/>
      </c>
      <c r="M222" t="str">
        <f>IF(專業英日文校內賽報名表!B222="","",VLOOKUP(專業英日文校內賽報名表!M222,各項報名參數對照!A:B,2,0))</f>
        <v/>
      </c>
      <c r="N222" t="str">
        <f>IF(專業英日文校內賽報名表!B222="","",NOT(ISERROR(VLOOKUP(M222&amp;O222&amp;P222,各項報名參數對照!L:L,1,0))))</f>
        <v/>
      </c>
      <c r="O222" t="str">
        <f>IF(專業英日文校內賽報名表!B222="","",VLOOKUP(專業英日文校內賽報名表!N222&amp;"("&amp;專業英日文校內賽報名表!O222&amp;")",各項報名參數對照!D:E,2,0))</f>
        <v/>
      </c>
      <c r="P222" t="str">
        <f>IF(專業英日文校內賽報名表!B222="","",VLOOKUP(專業英日文校內賽報名表!P222,各項報名參數對照!G:H,2,0))</f>
        <v/>
      </c>
      <c r="AF222" t="str">
        <f t="shared" si="3"/>
        <v/>
      </c>
    </row>
    <row r="223" spans="5:32">
      <c r="E223" t="str">
        <f>IF(專業英日文校內賽報名表!B223="","",NOT(OR(LENB(專業英日文校內賽報名表!E223)&lt;&gt;6,NOT(ISERROR(TEXT(RIGHT(專業英日文校內賽報名表!E223,6),"0")+1)),ISERROR(TEXT(RIGHT(專業英日文校內賽報名表!E223,5),"0")+1))))</f>
        <v/>
      </c>
      <c r="F223" t="str">
        <f>IF(專業英日文校內賽報名表!B223="","",NOT(ISERROR(MATCH(專業英日文校內賽報名表!F223,allSchoolList,0))))</f>
        <v/>
      </c>
      <c r="G223" t="str">
        <f ca="1">IF(專業英日文校內賽報名表!B223="","",NOT(ISERROR(HLOOKUP(專業英日文校內賽報名表!G223,OFFSET(校系設定!$A$1,MATCH(專業英日文校內賽報名表!F223,校系設定!$A:$A,0)-1,0,1,COUNTA(OFFSET(校系設定!$1:$1,MATCH(專業英日文校內賽報名表!F223,校系設定!$A:$A,0)-1,0))),1,0))))</f>
        <v/>
      </c>
      <c r="J223" s="43" t="str">
        <f>IF(專業英日文校內賽報名表!C223="","",NOT(OR(LEN(專業英日文校內賽報名表!J223)&lt;&gt;7,ISERROR(DATEVALUE(專業英日文校內賽報名表!J223&amp;"/1")+FIND("/",專業英日文校內賽報名表!J223)))))</f>
        <v/>
      </c>
      <c r="M223" t="str">
        <f>IF(專業英日文校內賽報名表!B223="","",VLOOKUP(專業英日文校內賽報名表!M223,各項報名參數對照!A:B,2,0))</f>
        <v/>
      </c>
      <c r="N223" t="str">
        <f>IF(專業英日文校內賽報名表!B223="","",NOT(ISERROR(VLOOKUP(M223&amp;O223&amp;P223,各項報名參數對照!L:L,1,0))))</f>
        <v/>
      </c>
      <c r="O223" t="str">
        <f>IF(專業英日文校內賽報名表!B223="","",VLOOKUP(專業英日文校內賽報名表!N223&amp;"("&amp;專業英日文校內賽報名表!O223&amp;")",各項報名參數對照!D:E,2,0))</f>
        <v/>
      </c>
      <c r="P223" t="str">
        <f>IF(專業英日文校內賽報名表!B223="","",VLOOKUP(專業英日文校內賽報名表!P223,各項報名參數對照!G:H,2,0))</f>
        <v/>
      </c>
      <c r="AF223" t="str">
        <f t="shared" si="3"/>
        <v/>
      </c>
    </row>
    <row r="224" spans="5:32">
      <c r="E224" t="str">
        <f>IF(專業英日文校內賽報名表!B224="","",NOT(OR(LENB(專業英日文校內賽報名表!E224)&lt;&gt;6,NOT(ISERROR(TEXT(RIGHT(專業英日文校內賽報名表!E224,6),"0")+1)),ISERROR(TEXT(RIGHT(專業英日文校內賽報名表!E224,5),"0")+1))))</f>
        <v/>
      </c>
      <c r="F224" t="str">
        <f>IF(專業英日文校內賽報名表!B224="","",NOT(ISERROR(MATCH(專業英日文校內賽報名表!F224,allSchoolList,0))))</f>
        <v/>
      </c>
      <c r="G224" t="str">
        <f ca="1">IF(專業英日文校內賽報名表!B224="","",NOT(ISERROR(HLOOKUP(專業英日文校內賽報名表!G224,OFFSET(校系設定!$A$1,MATCH(專業英日文校內賽報名表!F224,校系設定!$A:$A,0)-1,0,1,COUNTA(OFFSET(校系設定!$1:$1,MATCH(專業英日文校內賽報名表!F224,校系設定!$A:$A,0)-1,0))),1,0))))</f>
        <v/>
      </c>
      <c r="J224" s="43" t="str">
        <f>IF(專業英日文校內賽報名表!C224="","",NOT(OR(LEN(專業英日文校內賽報名表!J224)&lt;&gt;7,ISERROR(DATEVALUE(專業英日文校內賽報名表!J224&amp;"/1")+FIND("/",專業英日文校內賽報名表!J224)))))</f>
        <v/>
      </c>
      <c r="M224" t="str">
        <f>IF(專業英日文校內賽報名表!B224="","",VLOOKUP(專業英日文校內賽報名表!M224,各項報名參數對照!A:B,2,0))</f>
        <v/>
      </c>
      <c r="N224" t="str">
        <f>IF(專業英日文校內賽報名表!B224="","",NOT(ISERROR(VLOOKUP(M224&amp;O224&amp;P224,各項報名參數對照!L:L,1,0))))</f>
        <v/>
      </c>
      <c r="O224" t="str">
        <f>IF(專業英日文校內賽報名表!B224="","",VLOOKUP(專業英日文校內賽報名表!N224&amp;"("&amp;專業英日文校內賽報名表!O224&amp;")",各項報名參數對照!D:E,2,0))</f>
        <v/>
      </c>
      <c r="P224" t="str">
        <f>IF(專業英日文校內賽報名表!B224="","",VLOOKUP(專業英日文校內賽報名表!P224,各項報名參數對照!G:H,2,0))</f>
        <v/>
      </c>
      <c r="AF224" t="str">
        <f t="shared" si="3"/>
        <v/>
      </c>
    </row>
    <row r="225" spans="5:32">
      <c r="E225" t="str">
        <f>IF(專業英日文校內賽報名表!B225="","",NOT(OR(LENB(專業英日文校內賽報名表!E225)&lt;&gt;6,NOT(ISERROR(TEXT(RIGHT(專業英日文校內賽報名表!E225,6),"0")+1)),ISERROR(TEXT(RIGHT(專業英日文校內賽報名表!E225,5),"0")+1))))</f>
        <v/>
      </c>
      <c r="F225" t="str">
        <f>IF(專業英日文校內賽報名表!B225="","",NOT(ISERROR(MATCH(專業英日文校內賽報名表!F225,allSchoolList,0))))</f>
        <v/>
      </c>
      <c r="G225" t="str">
        <f ca="1">IF(專業英日文校內賽報名表!B225="","",NOT(ISERROR(HLOOKUP(專業英日文校內賽報名表!G225,OFFSET(校系設定!$A$1,MATCH(專業英日文校內賽報名表!F225,校系設定!$A:$A,0)-1,0,1,COUNTA(OFFSET(校系設定!$1:$1,MATCH(專業英日文校內賽報名表!F225,校系設定!$A:$A,0)-1,0))),1,0))))</f>
        <v/>
      </c>
      <c r="J225" s="43" t="str">
        <f>IF(專業英日文校內賽報名表!C225="","",NOT(OR(LEN(專業英日文校內賽報名表!J225)&lt;&gt;7,ISERROR(DATEVALUE(專業英日文校內賽報名表!J225&amp;"/1")+FIND("/",專業英日文校內賽報名表!J225)))))</f>
        <v/>
      </c>
      <c r="M225" t="str">
        <f>IF(專業英日文校內賽報名表!B225="","",VLOOKUP(專業英日文校內賽報名表!M225,各項報名參數對照!A:B,2,0))</f>
        <v/>
      </c>
      <c r="N225" t="str">
        <f>IF(專業英日文校內賽報名表!B225="","",NOT(ISERROR(VLOOKUP(M225&amp;O225&amp;P225,各項報名參數對照!L:L,1,0))))</f>
        <v/>
      </c>
      <c r="O225" t="str">
        <f>IF(專業英日文校內賽報名表!B225="","",VLOOKUP(專業英日文校內賽報名表!N225&amp;"("&amp;專業英日文校內賽報名表!O225&amp;")",各項報名參數對照!D:E,2,0))</f>
        <v/>
      </c>
      <c r="P225" t="str">
        <f>IF(專業英日文校內賽報名表!B225="","",VLOOKUP(專業英日文校內賽報名表!P225,各項報名參數對照!G:H,2,0))</f>
        <v/>
      </c>
      <c r="AF225" t="str">
        <f t="shared" si="3"/>
        <v/>
      </c>
    </row>
    <row r="226" spans="5:32">
      <c r="E226" t="str">
        <f>IF(專業英日文校內賽報名表!B226="","",NOT(OR(LENB(專業英日文校內賽報名表!E226)&lt;&gt;6,NOT(ISERROR(TEXT(RIGHT(專業英日文校內賽報名表!E226,6),"0")+1)),ISERROR(TEXT(RIGHT(專業英日文校內賽報名表!E226,5),"0")+1))))</f>
        <v/>
      </c>
      <c r="F226" t="str">
        <f>IF(專業英日文校內賽報名表!B226="","",NOT(ISERROR(MATCH(專業英日文校內賽報名表!F226,allSchoolList,0))))</f>
        <v/>
      </c>
      <c r="G226" t="str">
        <f ca="1">IF(專業英日文校內賽報名表!B226="","",NOT(ISERROR(HLOOKUP(專業英日文校內賽報名表!G226,OFFSET(校系設定!$A$1,MATCH(專業英日文校內賽報名表!F226,校系設定!$A:$A,0)-1,0,1,COUNTA(OFFSET(校系設定!$1:$1,MATCH(專業英日文校內賽報名表!F226,校系設定!$A:$A,0)-1,0))),1,0))))</f>
        <v/>
      </c>
      <c r="J226" s="43" t="str">
        <f>IF(專業英日文校內賽報名表!C226="","",NOT(OR(LEN(專業英日文校內賽報名表!J226)&lt;&gt;7,ISERROR(DATEVALUE(專業英日文校內賽報名表!J226&amp;"/1")+FIND("/",專業英日文校內賽報名表!J226)))))</f>
        <v/>
      </c>
      <c r="M226" t="str">
        <f>IF(專業英日文校內賽報名表!B226="","",VLOOKUP(專業英日文校內賽報名表!M226,各項報名參數對照!A:B,2,0))</f>
        <v/>
      </c>
      <c r="N226" t="str">
        <f>IF(專業英日文校內賽報名表!B226="","",NOT(ISERROR(VLOOKUP(M226&amp;O226&amp;P226,各項報名參數對照!L:L,1,0))))</f>
        <v/>
      </c>
      <c r="O226" t="str">
        <f>IF(專業英日文校內賽報名表!B226="","",VLOOKUP(專業英日文校內賽報名表!N226&amp;"("&amp;專業英日文校內賽報名表!O226&amp;")",各項報名參數對照!D:E,2,0))</f>
        <v/>
      </c>
      <c r="P226" t="str">
        <f>IF(專業英日文校內賽報名表!B226="","",VLOOKUP(專業英日文校內賽報名表!P226,各項報名參數對照!G:H,2,0))</f>
        <v/>
      </c>
      <c r="AF226" t="str">
        <f t="shared" si="3"/>
        <v/>
      </c>
    </row>
    <row r="227" spans="5:32">
      <c r="E227" t="str">
        <f>IF(專業英日文校內賽報名表!B227="","",NOT(OR(LENB(專業英日文校內賽報名表!E227)&lt;&gt;6,NOT(ISERROR(TEXT(RIGHT(專業英日文校內賽報名表!E227,6),"0")+1)),ISERROR(TEXT(RIGHT(專業英日文校內賽報名表!E227,5),"0")+1))))</f>
        <v/>
      </c>
      <c r="F227" t="str">
        <f>IF(專業英日文校內賽報名表!B227="","",NOT(ISERROR(MATCH(專業英日文校內賽報名表!F227,allSchoolList,0))))</f>
        <v/>
      </c>
      <c r="G227" t="str">
        <f ca="1">IF(專業英日文校內賽報名表!B227="","",NOT(ISERROR(HLOOKUP(專業英日文校內賽報名表!G227,OFFSET(校系設定!$A$1,MATCH(專業英日文校內賽報名表!F227,校系設定!$A:$A,0)-1,0,1,COUNTA(OFFSET(校系設定!$1:$1,MATCH(專業英日文校內賽報名表!F227,校系設定!$A:$A,0)-1,0))),1,0))))</f>
        <v/>
      </c>
      <c r="J227" s="43" t="str">
        <f>IF(專業英日文校內賽報名表!C227="","",NOT(OR(LEN(專業英日文校內賽報名表!J227)&lt;&gt;7,ISERROR(DATEVALUE(專業英日文校內賽報名表!J227&amp;"/1")+FIND("/",專業英日文校內賽報名表!J227)))))</f>
        <v/>
      </c>
      <c r="M227" t="str">
        <f>IF(專業英日文校內賽報名表!B227="","",VLOOKUP(專業英日文校內賽報名表!M227,各項報名參數對照!A:B,2,0))</f>
        <v/>
      </c>
      <c r="N227" t="str">
        <f>IF(專業英日文校內賽報名表!B227="","",NOT(ISERROR(VLOOKUP(M227&amp;O227&amp;P227,各項報名參數對照!L:L,1,0))))</f>
        <v/>
      </c>
      <c r="O227" t="str">
        <f>IF(專業英日文校內賽報名表!B227="","",VLOOKUP(專業英日文校內賽報名表!N227&amp;"("&amp;專業英日文校內賽報名表!O227&amp;")",各項報名參數對照!D:E,2,0))</f>
        <v/>
      </c>
      <c r="P227" t="str">
        <f>IF(專業英日文校內賽報名表!B227="","",VLOOKUP(專業英日文校內賽報名表!P227,各項報名參數對照!G:H,2,0))</f>
        <v/>
      </c>
      <c r="AF227" t="str">
        <f t="shared" si="3"/>
        <v/>
      </c>
    </row>
    <row r="228" spans="5:32">
      <c r="E228" t="str">
        <f>IF(專業英日文校內賽報名表!B228="","",NOT(OR(LENB(專業英日文校內賽報名表!E228)&lt;&gt;6,NOT(ISERROR(TEXT(RIGHT(專業英日文校內賽報名表!E228,6),"0")+1)),ISERROR(TEXT(RIGHT(專業英日文校內賽報名表!E228,5),"0")+1))))</f>
        <v/>
      </c>
      <c r="F228" t="str">
        <f>IF(專業英日文校內賽報名表!B228="","",NOT(ISERROR(MATCH(專業英日文校內賽報名表!F228,allSchoolList,0))))</f>
        <v/>
      </c>
      <c r="G228" t="str">
        <f ca="1">IF(專業英日文校內賽報名表!B228="","",NOT(ISERROR(HLOOKUP(專業英日文校內賽報名表!G228,OFFSET(校系設定!$A$1,MATCH(專業英日文校內賽報名表!F228,校系設定!$A:$A,0)-1,0,1,COUNTA(OFFSET(校系設定!$1:$1,MATCH(專業英日文校內賽報名表!F228,校系設定!$A:$A,0)-1,0))),1,0))))</f>
        <v/>
      </c>
      <c r="J228" s="43" t="str">
        <f>IF(專業英日文校內賽報名表!C228="","",NOT(OR(LEN(專業英日文校內賽報名表!J228)&lt;&gt;7,ISERROR(DATEVALUE(專業英日文校內賽報名表!J228&amp;"/1")+FIND("/",專業英日文校內賽報名表!J228)))))</f>
        <v/>
      </c>
      <c r="M228" t="str">
        <f>IF(專業英日文校內賽報名表!B228="","",VLOOKUP(專業英日文校內賽報名表!M228,各項報名參數對照!A:B,2,0))</f>
        <v/>
      </c>
      <c r="N228" t="str">
        <f>IF(專業英日文校內賽報名表!B228="","",NOT(ISERROR(VLOOKUP(M228&amp;O228&amp;P228,各項報名參數對照!L:L,1,0))))</f>
        <v/>
      </c>
      <c r="O228" t="str">
        <f>IF(專業英日文校內賽報名表!B228="","",VLOOKUP(專業英日文校內賽報名表!N228&amp;"("&amp;專業英日文校內賽報名表!O228&amp;")",各項報名參數對照!D:E,2,0))</f>
        <v/>
      </c>
      <c r="P228" t="str">
        <f>IF(專業英日文校內賽報名表!B228="","",VLOOKUP(專業英日文校內賽報名表!P228,各項報名參數對照!G:H,2,0))</f>
        <v/>
      </c>
      <c r="AF228" t="str">
        <f t="shared" si="3"/>
        <v/>
      </c>
    </row>
    <row r="229" spans="5:32">
      <c r="E229" t="str">
        <f>IF(專業英日文校內賽報名表!B229="","",NOT(OR(LENB(專業英日文校內賽報名表!E229)&lt;&gt;6,NOT(ISERROR(TEXT(RIGHT(專業英日文校內賽報名表!E229,6),"0")+1)),ISERROR(TEXT(RIGHT(專業英日文校內賽報名表!E229,5),"0")+1))))</f>
        <v/>
      </c>
      <c r="F229" t="str">
        <f>IF(專業英日文校內賽報名表!B229="","",NOT(ISERROR(MATCH(專業英日文校內賽報名表!F229,allSchoolList,0))))</f>
        <v/>
      </c>
      <c r="G229" t="str">
        <f ca="1">IF(專業英日文校內賽報名表!B229="","",NOT(ISERROR(HLOOKUP(專業英日文校內賽報名表!G229,OFFSET(校系設定!$A$1,MATCH(專業英日文校內賽報名表!F229,校系設定!$A:$A,0)-1,0,1,COUNTA(OFFSET(校系設定!$1:$1,MATCH(專業英日文校內賽報名表!F229,校系設定!$A:$A,0)-1,0))),1,0))))</f>
        <v/>
      </c>
      <c r="J229" s="43" t="str">
        <f>IF(專業英日文校內賽報名表!C229="","",NOT(OR(LEN(專業英日文校內賽報名表!J229)&lt;&gt;7,ISERROR(DATEVALUE(專業英日文校內賽報名表!J229&amp;"/1")+FIND("/",專業英日文校內賽報名表!J229)))))</f>
        <v/>
      </c>
      <c r="M229" t="str">
        <f>IF(專業英日文校內賽報名表!B229="","",VLOOKUP(專業英日文校內賽報名表!M229,各項報名參數對照!A:B,2,0))</f>
        <v/>
      </c>
      <c r="N229" t="str">
        <f>IF(專業英日文校內賽報名表!B229="","",NOT(ISERROR(VLOOKUP(M229&amp;O229&amp;P229,各項報名參數對照!L:L,1,0))))</f>
        <v/>
      </c>
      <c r="O229" t="str">
        <f>IF(專業英日文校內賽報名表!B229="","",VLOOKUP(專業英日文校內賽報名表!N229&amp;"("&amp;專業英日文校內賽報名表!O229&amp;")",各項報名參數對照!D:E,2,0))</f>
        <v/>
      </c>
      <c r="P229" t="str">
        <f>IF(專業英日文校內賽報名表!B229="","",VLOOKUP(專業英日文校內賽報名表!P229,各項報名參數對照!G:H,2,0))</f>
        <v/>
      </c>
      <c r="AF229" t="str">
        <f t="shared" si="3"/>
        <v/>
      </c>
    </row>
    <row r="230" spans="5:32">
      <c r="E230" t="str">
        <f>IF(專業英日文校內賽報名表!B230="","",NOT(OR(LENB(專業英日文校內賽報名表!E230)&lt;&gt;6,NOT(ISERROR(TEXT(RIGHT(專業英日文校內賽報名表!E230,6),"0")+1)),ISERROR(TEXT(RIGHT(專業英日文校內賽報名表!E230,5),"0")+1))))</f>
        <v/>
      </c>
      <c r="F230" t="str">
        <f>IF(專業英日文校內賽報名表!B230="","",NOT(ISERROR(MATCH(專業英日文校內賽報名表!F230,allSchoolList,0))))</f>
        <v/>
      </c>
      <c r="G230" t="str">
        <f ca="1">IF(專業英日文校內賽報名表!B230="","",NOT(ISERROR(HLOOKUP(專業英日文校內賽報名表!G230,OFFSET(校系設定!$A$1,MATCH(專業英日文校內賽報名表!F230,校系設定!$A:$A,0)-1,0,1,COUNTA(OFFSET(校系設定!$1:$1,MATCH(專業英日文校內賽報名表!F230,校系設定!$A:$A,0)-1,0))),1,0))))</f>
        <v/>
      </c>
      <c r="J230" s="43" t="str">
        <f>IF(專業英日文校內賽報名表!C230="","",NOT(OR(LEN(專業英日文校內賽報名表!J230)&lt;&gt;7,ISERROR(DATEVALUE(專業英日文校內賽報名表!J230&amp;"/1")+FIND("/",專業英日文校內賽報名表!J230)))))</f>
        <v/>
      </c>
      <c r="M230" t="str">
        <f>IF(專業英日文校內賽報名表!B230="","",VLOOKUP(專業英日文校內賽報名表!M230,各項報名參數對照!A:B,2,0))</f>
        <v/>
      </c>
      <c r="N230" t="str">
        <f>IF(專業英日文校內賽報名表!B230="","",NOT(ISERROR(VLOOKUP(M230&amp;O230&amp;P230,各項報名參數對照!L:L,1,0))))</f>
        <v/>
      </c>
      <c r="O230" t="str">
        <f>IF(專業英日文校內賽報名表!B230="","",VLOOKUP(專業英日文校內賽報名表!N230&amp;"("&amp;專業英日文校內賽報名表!O230&amp;")",各項報名參數對照!D:E,2,0))</f>
        <v/>
      </c>
      <c r="P230" t="str">
        <f>IF(專業英日文校內賽報名表!B230="","",VLOOKUP(專業英日文校內賽報名表!P230,各項報名參數對照!G:H,2,0))</f>
        <v/>
      </c>
      <c r="AF230" t="str">
        <f t="shared" si="3"/>
        <v/>
      </c>
    </row>
    <row r="231" spans="5:32">
      <c r="E231" t="str">
        <f>IF(專業英日文校內賽報名表!B231="","",NOT(OR(LENB(專業英日文校內賽報名表!E231)&lt;&gt;6,NOT(ISERROR(TEXT(RIGHT(專業英日文校內賽報名表!E231,6),"0")+1)),ISERROR(TEXT(RIGHT(專業英日文校內賽報名表!E231,5),"0")+1))))</f>
        <v/>
      </c>
      <c r="F231" t="str">
        <f>IF(專業英日文校內賽報名表!B231="","",NOT(ISERROR(MATCH(專業英日文校內賽報名表!F231,allSchoolList,0))))</f>
        <v/>
      </c>
      <c r="G231" t="str">
        <f ca="1">IF(專業英日文校內賽報名表!B231="","",NOT(ISERROR(HLOOKUP(專業英日文校內賽報名表!G231,OFFSET(校系設定!$A$1,MATCH(專業英日文校內賽報名表!F231,校系設定!$A:$A,0)-1,0,1,COUNTA(OFFSET(校系設定!$1:$1,MATCH(專業英日文校內賽報名表!F231,校系設定!$A:$A,0)-1,0))),1,0))))</f>
        <v/>
      </c>
      <c r="J231" s="43" t="str">
        <f>IF(專業英日文校內賽報名表!C231="","",NOT(OR(LEN(專業英日文校內賽報名表!J231)&lt;&gt;7,ISERROR(DATEVALUE(專業英日文校內賽報名表!J231&amp;"/1")+FIND("/",專業英日文校內賽報名表!J231)))))</f>
        <v/>
      </c>
      <c r="M231" t="str">
        <f>IF(專業英日文校內賽報名表!B231="","",VLOOKUP(專業英日文校內賽報名表!M231,各項報名參數對照!A:B,2,0))</f>
        <v/>
      </c>
      <c r="N231" t="str">
        <f>IF(專業英日文校內賽報名表!B231="","",NOT(ISERROR(VLOOKUP(M231&amp;O231&amp;P231,各項報名參數對照!L:L,1,0))))</f>
        <v/>
      </c>
      <c r="O231" t="str">
        <f>IF(專業英日文校內賽報名表!B231="","",VLOOKUP(專業英日文校內賽報名表!N231&amp;"("&amp;專業英日文校內賽報名表!O231&amp;")",各項報名參數對照!D:E,2,0))</f>
        <v/>
      </c>
      <c r="P231" t="str">
        <f>IF(專業英日文校內賽報名表!B231="","",VLOOKUP(專業英日文校內賽報名表!P231,各項報名參數對照!G:H,2,0))</f>
        <v/>
      </c>
      <c r="AF231" t="str">
        <f t="shared" si="3"/>
        <v/>
      </c>
    </row>
    <row r="232" spans="5:32">
      <c r="E232" t="str">
        <f>IF(專業英日文校內賽報名表!B232="","",NOT(OR(LENB(專業英日文校內賽報名表!E232)&lt;&gt;6,NOT(ISERROR(TEXT(RIGHT(專業英日文校內賽報名表!E232,6),"0")+1)),ISERROR(TEXT(RIGHT(專業英日文校內賽報名表!E232,5),"0")+1))))</f>
        <v/>
      </c>
      <c r="F232" t="str">
        <f>IF(專業英日文校內賽報名表!B232="","",NOT(ISERROR(MATCH(專業英日文校內賽報名表!F232,allSchoolList,0))))</f>
        <v/>
      </c>
      <c r="G232" t="str">
        <f ca="1">IF(專業英日文校內賽報名表!B232="","",NOT(ISERROR(HLOOKUP(專業英日文校內賽報名表!G232,OFFSET(校系設定!$A$1,MATCH(專業英日文校內賽報名表!F232,校系設定!$A:$A,0)-1,0,1,COUNTA(OFFSET(校系設定!$1:$1,MATCH(專業英日文校內賽報名表!F232,校系設定!$A:$A,0)-1,0))),1,0))))</f>
        <v/>
      </c>
      <c r="J232" s="43" t="str">
        <f>IF(專業英日文校內賽報名表!C232="","",NOT(OR(LEN(專業英日文校內賽報名表!J232)&lt;&gt;7,ISERROR(DATEVALUE(專業英日文校內賽報名表!J232&amp;"/1")+FIND("/",專業英日文校內賽報名表!J232)))))</f>
        <v/>
      </c>
      <c r="M232" t="str">
        <f>IF(專業英日文校內賽報名表!B232="","",VLOOKUP(專業英日文校內賽報名表!M232,各項報名參數對照!A:B,2,0))</f>
        <v/>
      </c>
      <c r="N232" t="str">
        <f>IF(專業英日文校內賽報名表!B232="","",NOT(ISERROR(VLOOKUP(M232&amp;O232&amp;P232,各項報名參數對照!L:L,1,0))))</f>
        <v/>
      </c>
      <c r="O232" t="str">
        <f>IF(專業英日文校內賽報名表!B232="","",VLOOKUP(專業英日文校內賽報名表!N232&amp;"("&amp;專業英日文校內賽報名表!O232&amp;")",各項報名參數對照!D:E,2,0))</f>
        <v/>
      </c>
      <c r="P232" t="str">
        <f>IF(專業英日文校內賽報名表!B232="","",VLOOKUP(專業英日文校內賽報名表!P232,各項報名參數對照!G:H,2,0))</f>
        <v/>
      </c>
      <c r="AF232" t="str">
        <f t="shared" si="3"/>
        <v/>
      </c>
    </row>
    <row r="233" spans="5:32">
      <c r="E233" t="str">
        <f>IF(專業英日文校內賽報名表!B233="","",NOT(OR(LENB(專業英日文校內賽報名表!E233)&lt;&gt;6,NOT(ISERROR(TEXT(RIGHT(專業英日文校內賽報名表!E233,6),"0")+1)),ISERROR(TEXT(RIGHT(專業英日文校內賽報名表!E233,5),"0")+1))))</f>
        <v/>
      </c>
      <c r="F233" t="str">
        <f>IF(專業英日文校內賽報名表!B233="","",NOT(ISERROR(MATCH(專業英日文校內賽報名表!F233,allSchoolList,0))))</f>
        <v/>
      </c>
      <c r="G233" t="str">
        <f ca="1">IF(專業英日文校內賽報名表!B233="","",NOT(ISERROR(HLOOKUP(專業英日文校內賽報名表!G233,OFFSET(校系設定!$A$1,MATCH(專業英日文校內賽報名表!F233,校系設定!$A:$A,0)-1,0,1,COUNTA(OFFSET(校系設定!$1:$1,MATCH(專業英日文校內賽報名表!F233,校系設定!$A:$A,0)-1,0))),1,0))))</f>
        <v/>
      </c>
      <c r="J233" s="43" t="str">
        <f>IF(專業英日文校內賽報名表!C233="","",NOT(OR(LEN(專業英日文校內賽報名表!J233)&lt;&gt;7,ISERROR(DATEVALUE(專業英日文校內賽報名表!J233&amp;"/1")+FIND("/",專業英日文校內賽報名表!J233)))))</f>
        <v/>
      </c>
      <c r="M233" t="str">
        <f>IF(專業英日文校內賽報名表!B233="","",VLOOKUP(專業英日文校內賽報名表!M233,各項報名參數對照!A:B,2,0))</f>
        <v/>
      </c>
      <c r="N233" t="str">
        <f>IF(專業英日文校內賽報名表!B233="","",NOT(ISERROR(VLOOKUP(M233&amp;O233&amp;P233,各項報名參數對照!L:L,1,0))))</f>
        <v/>
      </c>
      <c r="O233" t="str">
        <f>IF(專業英日文校內賽報名表!B233="","",VLOOKUP(專業英日文校內賽報名表!N233&amp;"("&amp;專業英日文校內賽報名表!O233&amp;")",各項報名參數對照!D:E,2,0))</f>
        <v/>
      </c>
      <c r="P233" t="str">
        <f>IF(專業英日文校內賽報名表!B233="","",VLOOKUP(專業英日文校內賽報名表!P233,各項報名參數對照!G:H,2,0))</f>
        <v/>
      </c>
      <c r="AF233" t="str">
        <f t="shared" si="3"/>
        <v/>
      </c>
    </row>
    <row r="234" spans="5:32">
      <c r="E234" t="str">
        <f>IF(專業英日文校內賽報名表!B234="","",NOT(OR(LENB(專業英日文校內賽報名表!E234)&lt;&gt;6,NOT(ISERROR(TEXT(RIGHT(專業英日文校內賽報名表!E234,6),"0")+1)),ISERROR(TEXT(RIGHT(專業英日文校內賽報名表!E234,5),"0")+1))))</f>
        <v/>
      </c>
      <c r="F234" t="str">
        <f>IF(專業英日文校內賽報名表!B234="","",NOT(ISERROR(MATCH(專業英日文校內賽報名表!F234,allSchoolList,0))))</f>
        <v/>
      </c>
      <c r="G234" t="str">
        <f ca="1">IF(專業英日文校內賽報名表!B234="","",NOT(ISERROR(HLOOKUP(專業英日文校內賽報名表!G234,OFFSET(校系設定!$A$1,MATCH(專業英日文校內賽報名表!F234,校系設定!$A:$A,0)-1,0,1,COUNTA(OFFSET(校系設定!$1:$1,MATCH(專業英日文校內賽報名表!F234,校系設定!$A:$A,0)-1,0))),1,0))))</f>
        <v/>
      </c>
      <c r="J234" s="43" t="str">
        <f>IF(專業英日文校內賽報名表!C234="","",NOT(OR(LEN(專業英日文校內賽報名表!J234)&lt;&gt;7,ISERROR(DATEVALUE(專業英日文校內賽報名表!J234&amp;"/1")+FIND("/",專業英日文校內賽報名表!J234)))))</f>
        <v/>
      </c>
      <c r="M234" t="str">
        <f>IF(專業英日文校內賽報名表!B234="","",VLOOKUP(專業英日文校內賽報名表!M234,各項報名參數對照!A:B,2,0))</f>
        <v/>
      </c>
      <c r="N234" t="str">
        <f>IF(專業英日文校內賽報名表!B234="","",NOT(ISERROR(VLOOKUP(M234&amp;O234&amp;P234,各項報名參數對照!L:L,1,0))))</f>
        <v/>
      </c>
      <c r="O234" t="str">
        <f>IF(專業英日文校內賽報名表!B234="","",VLOOKUP(專業英日文校內賽報名表!N234&amp;"("&amp;專業英日文校內賽報名表!O234&amp;")",各項報名參數對照!D:E,2,0))</f>
        <v/>
      </c>
      <c r="P234" t="str">
        <f>IF(專業英日文校內賽報名表!B234="","",VLOOKUP(專業英日文校內賽報名表!P234,各項報名參數對照!G:H,2,0))</f>
        <v/>
      </c>
      <c r="AF234" t="str">
        <f t="shared" si="3"/>
        <v/>
      </c>
    </row>
    <row r="235" spans="5:32">
      <c r="E235" t="str">
        <f>IF(專業英日文校內賽報名表!B235="","",NOT(OR(LENB(專業英日文校內賽報名表!E235)&lt;&gt;6,NOT(ISERROR(TEXT(RIGHT(專業英日文校內賽報名表!E235,6),"0")+1)),ISERROR(TEXT(RIGHT(專業英日文校內賽報名表!E235,5),"0")+1))))</f>
        <v/>
      </c>
      <c r="F235" t="str">
        <f>IF(專業英日文校內賽報名表!B235="","",NOT(ISERROR(MATCH(專業英日文校內賽報名表!F235,allSchoolList,0))))</f>
        <v/>
      </c>
      <c r="G235" t="str">
        <f ca="1">IF(專業英日文校內賽報名表!B235="","",NOT(ISERROR(HLOOKUP(專業英日文校內賽報名表!G235,OFFSET(校系設定!$A$1,MATCH(專業英日文校內賽報名表!F235,校系設定!$A:$A,0)-1,0,1,COUNTA(OFFSET(校系設定!$1:$1,MATCH(專業英日文校內賽報名表!F235,校系設定!$A:$A,0)-1,0))),1,0))))</f>
        <v/>
      </c>
      <c r="J235" s="43" t="str">
        <f>IF(專業英日文校內賽報名表!C235="","",NOT(OR(LEN(專業英日文校內賽報名表!J235)&lt;&gt;7,ISERROR(DATEVALUE(專業英日文校內賽報名表!J235&amp;"/1")+FIND("/",專業英日文校內賽報名表!J235)))))</f>
        <v/>
      </c>
      <c r="M235" t="str">
        <f>IF(專業英日文校內賽報名表!B235="","",VLOOKUP(專業英日文校內賽報名表!M235,各項報名參數對照!A:B,2,0))</f>
        <v/>
      </c>
      <c r="N235" t="str">
        <f>IF(專業英日文校內賽報名表!B235="","",NOT(ISERROR(VLOOKUP(M235&amp;O235&amp;P235,各項報名參數對照!L:L,1,0))))</f>
        <v/>
      </c>
      <c r="O235" t="str">
        <f>IF(專業英日文校內賽報名表!B235="","",VLOOKUP(專業英日文校內賽報名表!N235&amp;"("&amp;專業英日文校內賽報名表!O235&amp;")",各項報名參數對照!D:E,2,0))</f>
        <v/>
      </c>
      <c r="P235" t="str">
        <f>IF(專業英日文校內賽報名表!B235="","",VLOOKUP(專業英日文校內賽報名表!P235,各項報名參數對照!G:H,2,0))</f>
        <v/>
      </c>
      <c r="AF235" t="str">
        <f t="shared" si="3"/>
        <v/>
      </c>
    </row>
    <row r="236" spans="5:32">
      <c r="E236" t="str">
        <f>IF(專業英日文校內賽報名表!B236="","",NOT(OR(LENB(專業英日文校內賽報名表!E236)&lt;&gt;6,NOT(ISERROR(TEXT(RIGHT(專業英日文校內賽報名表!E236,6),"0")+1)),ISERROR(TEXT(RIGHT(專業英日文校內賽報名表!E236,5),"0")+1))))</f>
        <v/>
      </c>
      <c r="F236" t="str">
        <f>IF(專業英日文校內賽報名表!B236="","",NOT(ISERROR(MATCH(專業英日文校內賽報名表!F236,allSchoolList,0))))</f>
        <v/>
      </c>
      <c r="G236" t="str">
        <f ca="1">IF(專業英日文校內賽報名表!B236="","",NOT(ISERROR(HLOOKUP(專業英日文校內賽報名表!G236,OFFSET(校系設定!$A$1,MATCH(專業英日文校內賽報名表!F236,校系設定!$A:$A,0)-1,0,1,COUNTA(OFFSET(校系設定!$1:$1,MATCH(專業英日文校內賽報名表!F236,校系設定!$A:$A,0)-1,0))),1,0))))</f>
        <v/>
      </c>
      <c r="J236" s="43" t="str">
        <f>IF(專業英日文校內賽報名表!C236="","",NOT(OR(LEN(專業英日文校內賽報名表!J236)&lt;&gt;7,ISERROR(DATEVALUE(專業英日文校內賽報名表!J236&amp;"/1")+FIND("/",專業英日文校內賽報名表!J236)))))</f>
        <v/>
      </c>
      <c r="M236" t="str">
        <f>IF(專業英日文校內賽報名表!B236="","",VLOOKUP(專業英日文校內賽報名表!M236,各項報名參數對照!A:B,2,0))</f>
        <v/>
      </c>
      <c r="N236" t="str">
        <f>IF(專業英日文校內賽報名表!B236="","",NOT(ISERROR(VLOOKUP(M236&amp;O236&amp;P236,各項報名參數對照!L:L,1,0))))</f>
        <v/>
      </c>
      <c r="O236" t="str">
        <f>IF(專業英日文校內賽報名表!B236="","",VLOOKUP(專業英日文校內賽報名表!N236&amp;"("&amp;專業英日文校內賽報名表!O236&amp;")",各項報名參數對照!D:E,2,0))</f>
        <v/>
      </c>
      <c r="P236" t="str">
        <f>IF(專業英日文校內賽報名表!B236="","",VLOOKUP(專業英日文校內賽報名表!P236,各項報名參數對照!G:H,2,0))</f>
        <v/>
      </c>
      <c r="AF236" t="str">
        <f t="shared" si="3"/>
        <v/>
      </c>
    </row>
    <row r="237" spans="5:32">
      <c r="E237" t="str">
        <f>IF(專業英日文校內賽報名表!B237="","",NOT(OR(LENB(專業英日文校內賽報名表!E237)&lt;&gt;6,NOT(ISERROR(TEXT(RIGHT(專業英日文校內賽報名表!E237,6),"0")+1)),ISERROR(TEXT(RIGHT(專業英日文校內賽報名表!E237,5),"0")+1))))</f>
        <v/>
      </c>
      <c r="F237" t="str">
        <f>IF(專業英日文校內賽報名表!B237="","",NOT(ISERROR(MATCH(專業英日文校內賽報名表!F237,allSchoolList,0))))</f>
        <v/>
      </c>
      <c r="G237" t="str">
        <f ca="1">IF(專業英日文校內賽報名表!B237="","",NOT(ISERROR(HLOOKUP(專業英日文校內賽報名表!G237,OFFSET(校系設定!$A$1,MATCH(專業英日文校內賽報名表!F237,校系設定!$A:$A,0)-1,0,1,COUNTA(OFFSET(校系設定!$1:$1,MATCH(專業英日文校內賽報名表!F237,校系設定!$A:$A,0)-1,0))),1,0))))</f>
        <v/>
      </c>
      <c r="J237" s="43" t="str">
        <f>IF(專業英日文校內賽報名表!C237="","",NOT(OR(LEN(專業英日文校內賽報名表!J237)&lt;&gt;7,ISERROR(DATEVALUE(專業英日文校內賽報名表!J237&amp;"/1")+FIND("/",專業英日文校內賽報名表!J237)))))</f>
        <v/>
      </c>
      <c r="M237" t="str">
        <f>IF(專業英日文校內賽報名表!B237="","",VLOOKUP(專業英日文校內賽報名表!M237,各項報名參數對照!A:B,2,0))</f>
        <v/>
      </c>
      <c r="N237" t="str">
        <f>IF(專業英日文校內賽報名表!B237="","",NOT(ISERROR(VLOOKUP(M237&amp;O237&amp;P237,各項報名參數對照!L:L,1,0))))</f>
        <v/>
      </c>
      <c r="O237" t="str">
        <f>IF(專業英日文校內賽報名表!B237="","",VLOOKUP(專業英日文校內賽報名表!N237&amp;"("&amp;專業英日文校內賽報名表!O237&amp;")",各項報名參數對照!D:E,2,0))</f>
        <v/>
      </c>
      <c r="P237" t="str">
        <f>IF(專業英日文校內賽報名表!B237="","",VLOOKUP(專業英日文校內賽報名表!P237,各項報名參數對照!G:H,2,0))</f>
        <v/>
      </c>
      <c r="AF237" t="str">
        <f t="shared" si="3"/>
        <v/>
      </c>
    </row>
    <row r="238" spans="5:32">
      <c r="E238" t="str">
        <f>IF(專業英日文校內賽報名表!B238="","",NOT(OR(LENB(專業英日文校內賽報名表!E238)&lt;&gt;6,NOT(ISERROR(TEXT(RIGHT(專業英日文校內賽報名表!E238,6),"0")+1)),ISERROR(TEXT(RIGHT(專業英日文校內賽報名表!E238,5),"0")+1))))</f>
        <v/>
      </c>
      <c r="F238" t="str">
        <f>IF(專業英日文校內賽報名表!B238="","",NOT(ISERROR(MATCH(專業英日文校內賽報名表!F238,allSchoolList,0))))</f>
        <v/>
      </c>
      <c r="G238" t="str">
        <f ca="1">IF(專業英日文校內賽報名表!B238="","",NOT(ISERROR(HLOOKUP(專業英日文校內賽報名表!G238,OFFSET(校系設定!$A$1,MATCH(專業英日文校內賽報名表!F238,校系設定!$A:$A,0)-1,0,1,COUNTA(OFFSET(校系設定!$1:$1,MATCH(專業英日文校內賽報名表!F238,校系設定!$A:$A,0)-1,0))),1,0))))</f>
        <v/>
      </c>
      <c r="J238" s="43" t="str">
        <f>IF(專業英日文校內賽報名表!C238="","",NOT(OR(LEN(專業英日文校內賽報名表!J238)&lt;&gt;7,ISERROR(DATEVALUE(專業英日文校內賽報名表!J238&amp;"/1")+FIND("/",專業英日文校內賽報名表!J238)))))</f>
        <v/>
      </c>
      <c r="M238" t="str">
        <f>IF(專業英日文校內賽報名表!B238="","",VLOOKUP(專業英日文校內賽報名表!M238,各項報名參數對照!A:B,2,0))</f>
        <v/>
      </c>
      <c r="N238" t="str">
        <f>IF(專業英日文校內賽報名表!B238="","",NOT(ISERROR(VLOOKUP(M238&amp;O238&amp;P238,各項報名參數對照!L:L,1,0))))</f>
        <v/>
      </c>
      <c r="O238" t="str">
        <f>IF(專業英日文校內賽報名表!B238="","",VLOOKUP(專業英日文校內賽報名表!N238&amp;"("&amp;專業英日文校內賽報名表!O238&amp;")",各項報名參數對照!D:E,2,0))</f>
        <v/>
      </c>
      <c r="P238" t="str">
        <f>IF(專業英日文校內賽報名表!B238="","",VLOOKUP(專業英日文校內賽報名表!P238,各項報名參數對照!G:H,2,0))</f>
        <v/>
      </c>
      <c r="AF238" t="str">
        <f t="shared" si="3"/>
        <v/>
      </c>
    </row>
    <row r="239" spans="5:32">
      <c r="E239" t="str">
        <f>IF(專業英日文校內賽報名表!B239="","",NOT(OR(LENB(專業英日文校內賽報名表!E239)&lt;&gt;6,NOT(ISERROR(TEXT(RIGHT(專業英日文校內賽報名表!E239,6),"0")+1)),ISERROR(TEXT(RIGHT(專業英日文校內賽報名表!E239,5),"0")+1))))</f>
        <v/>
      </c>
      <c r="F239" t="str">
        <f>IF(專業英日文校內賽報名表!B239="","",NOT(ISERROR(MATCH(專業英日文校內賽報名表!F239,allSchoolList,0))))</f>
        <v/>
      </c>
      <c r="G239" t="str">
        <f ca="1">IF(專業英日文校內賽報名表!B239="","",NOT(ISERROR(HLOOKUP(專業英日文校內賽報名表!G239,OFFSET(校系設定!$A$1,MATCH(專業英日文校內賽報名表!F239,校系設定!$A:$A,0)-1,0,1,COUNTA(OFFSET(校系設定!$1:$1,MATCH(專業英日文校內賽報名表!F239,校系設定!$A:$A,0)-1,0))),1,0))))</f>
        <v/>
      </c>
      <c r="J239" s="43" t="str">
        <f>IF(專業英日文校內賽報名表!C239="","",NOT(OR(LEN(專業英日文校內賽報名表!J239)&lt;&gt;7,ISERROR(DATEVALUE(專業英日文校內賽報名表!J239&amp;"/1")+FIND("/",專業英日文校內賽報名表!J239)))))</f>
        <v/>
      </c>
      <c r="M239" t="str">
        <f>IF(專業英日文校內賽報名表!B239="","",VLOOKUP(專業英日文校內賽報名表!M239,各項報名參數對照!A:B,2,0))</f>
        <v/>
      </c>
      <c r="N239" t="str">
        <f>IF(專業英日文校內賽報名表!B239="","",NOT(ISERROR(VLOOKUP(M239&amp;O239&amp;P239,各項報名參數對照!L:L,1,0))))</f>
        <v/>
      </c>
      <c r="O239" t="str">
        <f>IF(專業英日文校內賽報名表!B239="","",VLOOKUP(專業英日文校內賽報名表!N239&amp;"("&amp;專業英日文校內賽報名表!O239&amp;")",各項報名參數對照!D:E,2,0))</f>
        <v/>
      </c>
      <c r="P239" t="str">
        <f>IF(專業英日文校內賽報名表!B239="","",VLOOKUP(專業英日文校內賽報名表!P239,各項報名參數對照!G:H,2,0))</f>
        <v/>
      </c>
      <c r="AF239" t="str">
        <f t="shared" si="3"/>
        <v/>
      </c>
    </row>
    <row r="240" spans="5:32">
      <c r="E240" t="str">
        <f>IF(專業英日文校內賽報名表!B240="","",NOT(OR(LENB(專業英日文校內賽報名表!E240)&lt;&gt;6,NOT(ISERROR(TEXT(RIGHT(專業英日文校內賽報名表!E240,6),"0")+1)),ISERROR(TEXT(RIGHT(專業英日文校內賽報名表!E240,5),"0")+1))))</f>
        <v/>
      </c>
      <c r="F240" t="str">
        <f>IF(專業英日文校內賽報名表!B240="","",NOT(ISERROR(MATCH(專業英日文校內賽報名表!F240,allSchoolList,0))))</f>
        <v/>
      </c>
      <c r="G240" t="str">
        <f ca="1">IF(專業英日文校內賽報名表!B240="","",NOT(ISERROR(HLOOKUP(專業英日文校內賽報名表!G240,OFFSET(校系設定!$A$1,MATCH(專業英日文校內賽報名表!F240,校系設定!$A:$A,0)-1,0,1,COUNTA(OFFSET(校系設定!$1:$1,MATCH(專業英日文校內賽報名表!F240,校系設定!$A:$A,0)-1,0))),1,0))))</f>
        <v/>
      </c>
      <c r="J240" s="43" t="str">
        <f>IF(專業英日文校內賽報名表!C240="","",NOT(OR(LEN(專業英日文校內賽報名表!J240)&lt;&gt;7,ISERROR(DATEVALUE(專業英日文校內賽報名表!J240&amp;"/1")+FIND("/",專業英日文校內賽報名表!J240)))))</f>
        <v/>
      </c>
      <c r="M240" t="str">
        <f>IF(專業英日文校內賽報名表!B240="","",VLOOKUP(專業英日文校內賽報名表!M240,各項報名參數對照!A:B,2,0))</f>
        <v/>
      </c>
      <c r="N240" t="str">
        <f>IF(專業英日文校內賽報名表!B240="","",NOT(ISERROR(VLOOKUP(M240&amp;O240&amp;P240,各項報名參數對照!L:L,1,0))))</f>
        <v/>
      </c>
      <c r="O240" t="str">
        <f>IF(專業英日文校內賽報名表!B240="","",VLOOKUP(專業英日文校內賽報名表!N240&amp;"("&amp;專業英日文校內賽報名表!O240&amp;")",各項報名參數對照!D:E,2,0))</f>
        <v/>
      </c>
      <c r="P240" t="str">
        <f>IF(專業英日文校內賽報名表!B240="","",VLOOKUP(專業英日文校內賽報名表!P240,各項報名參數對照!G:H,2,0))</f>
        <v/>
      </c>
      <c r="AF240" t="str">
        <f t="shared" si="3"/>
        <v/>
      </c>
    </row>
    <row r="241" spans="5:32">
      <c r="E241" t="str">
        <f>IF(專業英日文校內賽報名表!B241="","",NOT(OR(LENB(專業英日文校內賽報名表!E241)&lt;&gt;6,NOT(ISERROR(TEXT(RIGHT(專業英日文校內賽報名表!E241,6),"0")+1)),ISERROR(TEXT(RIGHT(專業英日文校內賽報名表!E241,5),"0")+1))))</f>
        <v/>
      </c>
      <c r="F241" t="str">
        <f>IF(專業英日文校內賽報名表!B241="","",NOT(ISERROR(MATCH(專業英日文校內賽報名表!F241,allSchoolList,0))))</f>
        <v/>
      </c>
      <c r="G241" t="str">
        <f ca="1">IF(專業英日文校內賽報名表!B241="","",NOT(ISERROR(HLOOKUP(專業英日文校內賽報名表!G241,OFFSET(校系設定!$A$1,MATCH(專業英日文校內賽報名表!F241,校系設定!$A:$A,0)-1,0,1,COUNTA(OFFSET(校系設定!$1:$1,MATCH(專業英日文校內賽報名表!F241,校系設定!$A:$A,0)-1,0))),1,0))))</f>
        <v/>
      </c>
      <c r="J241" s="43" t="str">
        <f>IF(專業英日文校內賽報名表!C241="","",NOT(OR(LEN(專業英日文校內賽報名表!J241)&lt;&gt;7,ISERROR(DATEVALUE(專業英日文校內賽報名表!J241&amp;"/1")+FIND("/",專業英日文校內賽報名表!J241)))))</f>
        <v/>
      </c>
      <c r="M241" t="str">
        <f>IF(專業英日文校內賽報名表!B241="","",VLOOKUP(專業英日文校內賽報名表!M241,各項報名參數對照!A:B,2,0))</f>
        <v/>
      </c>
      <c r="N241" t="str">
        <f>IF(專業英日文校內賽報名表!B241="","",NOT(ISERROR(VLOOKUP(M241&amp;O241&amp;P241,各項報名參數對照!L:L,1,0))))</f>
        <v/>
      </c>
      <c r="O241" t="str">
        <f>IF(專業英日文校內賽報名表!B241="","",VLOOKUP(專業英日文校內賽報名表!N241&amp;"("&amp;專業英日文校內賽報名表!O241&amp;")",各項報名參數對照!D:E,2,0))</f>
        <v/>
      </c>
      <c r="P241" t="str">
        <f>IF(專業英日文校內賽報名表!B241="","",VLOOKUP(專業英日文校內賽報名表!P241,各項報名參數對照!G:H,2,0))</f>
        <v/>
      </c>
      <c r="AF241" t="str">
        <f t="shared" si="3"/>
        <v/>
      </c>
    </row>
    <row r="242" spans="5:32">
      <c r="E242" t="str">
        <f>IF(專業英日文校內賽報名表!B242="","",NOT(OR(LENB(專業英日文校內賽報名表!E242)&lt;&gt;6,NOT(ISERROR(TEXT(RIGHT(專業英日文校內賽報名表!E242,6),"0")+1)),ISERROR(TEXT(RIGHT(專業英日文校內賽報名表!E242,5),"0")+1))))</f>
        <v/>
      </c>
      <c r="F242" t="str">
        <f>IF(專業英日文校內賽報名表!B242="","",NOT(ISERROR(MATCH(專業英日文校內賽報名表!F242,allSchoolList,0))))</f>
        <v/>
      </c>
      <c r="G242" t="str">
        <f ca="1">IF(專業英日文校內賽報名表!B242="","",NOT(ISERROR(HLOOKUP(專業英日文校內賽報名表!G242,OFFSET(校系設定!$A$1,MATCH(專業英日文校內賽報名表!F242,校系設定!$A:$A,0)-1,0,1,COUNTA(OFFSET(校系設定!$1:$1,MATCH(專業英日文校內賽報名表!F242,校系設定!$A:$A,0)-1,0))),1,0))))</f>
        <v/>
      </c>
      <c r="J242" s="43" t="str">
        <f>IF(專業英日文校內賽報名表!C242="","",NOT(OR(LEN(專業英日文校內賽報名表!J242)&lt;&gt;7,ISERROR(DATEVALUE(專業英日文校內賽報名表!J242&amp;"/1")+FIND("/",專業英日文校內賽報名表!J242)))))</f>
        <v/>
      </c>
      <c r="M242" t="str">
        <f>IF(專業英日文校內賽報名表!B242="","",VLOOKUP(專業英日文校內賽報名表!M242,各項報名參數對照!A:B,2,0))</f>
        <v/>
      </c>
      <c r="N242" t="str">
        <f>IF(專業英日文校內賽報名表!B242="","",NOT(ISERROR(VLOOKUP(M242&amp;O242&amp;P242,各項報名參數對照!L:L,1,0))))</f>
        <v/>
      </c>
      <c r="O242" t="str">
        <f>IF(專業英日文校內賽報名表!B242="","",VLOOKUP(專業英日文校內賽報名表!N242&amp;"("&amp;專業英日文校內賽報名表!O242&amp;")",各項報名參數對照!D:E,2,0))</f>
        <v/>
      </c>
      <c r="P242" t="str">
        <f>IF(專業英日文校內賽報名表!B242="","",VLOOKUP(專業英日文校內賽報名表!P242,各項報名參數對照!G:H,2,0))</f>
        <v/>
      </c>
      <c r="AF242" t="str">
        <f t="shared" si="3"/>
        <v/>
      </c>
    </row>
    <row r="243" spans="5:32">
      <c r="E243" t="str">
        <f>IF(專業英日文校內賽報名表!B243="","",NOT(OR(LENB(專業英日文校內賽報名表!E243)&lt;&gt;6,NOT(ISERROR(TEXT(RIGHT(專業英日文校內賽報名表!E243,6),"0")+1)),ISERROR(TEXT(RIGHT(專業英日文校內賽報名表!E243,5),"0")+1))))</f>
        <v/>
      </c>
      <c r="F243" t="str">
        <f>IF(專業英日文校內賽報名表!B243="","",NOT(ISERROR(MATCH(專業英日文校內賽報名表!F243,allSchoolList,0))))</f>
        <v/>
      </c>
      <c r="G243" t="str">
        <f ca="1">IF(專業英日文校內賽報名表!B243="","",NOT(ISERROR(HLOOKUP(專業英日文校內賽報名表!G243,OFFSET(校系設定!$A$1,MATCH(專業英日文校內賽報名表!F243,校系設定!$A:$A,0)-1,0,1,COUNTA(OFFSET(校系設定!$1:$1,MATCH(專業英日文校內賽報名表!F243,校系設定!$A:$A,0)-1,0))),1,0))))</f>
        <v/>
      </c>
      <c r="J243" s="43" t="str">
        <f>IF(專業英日文校內賽報名表!C243="","",NOT(OR(LEN(專業英日文校內賽報名表!J243)&lt;&gt;7,ISERROR(DATEVALUE(專業英日文校內賽報名表!J243&amp;"/1")+FIND("/",專業英日文校內賽報名表!J243)))))</f>
        <v/>
      </c>
      <c r="M243" t="str">
        <f>IF(專業英日文校內賽報名表!B243="","",VLOOKUP(專業英日文校內賽報名表!M243,各項報名參數對照!A:B,2,0))</f>
        <v/>
      </c>
      <c r="N243" t="str">
        <f>IF(專業英日文校內賽報名表!B243="","",NOT(ISERROR(VLOOKUP(M243&amp;O243&amp;P243,各項報名參數對照!L:L,1,0))))</f>
        <v/>
      </c>
      <c r="O243" t="str">
        <f>IF(專業英日文校內賽報名表!B243="","",VLOOKUP(專業英日文校內賽報名表!N243&amp;"("&amp;專業英日文校內賽報名表!O243&amp;")",各項報名參數對照!D:E,2,0))</f>
        <v/>
      </c>
      <c r="P243" t="str">
        <f>IF(專業英日文校內賽報名表!B243="","",VLOOKUP(專業英日文校內賽報名表!P243,各項報名參數對照!G:H,2,0))</f>
        <v/>
      </c>
      <c r="AF243" t="str">
        <f t="shared" si="3"/>
        <v/>
      </c>
    </row>
    <row r="244" spans="5:32">
      <c r="E244" t="str">
        <f>IF(專業英日文校內賽報名表!B244="","",NOT(OR(LENB(專業英日文校內賽報名表!E244)&lt;&gt;6,NOT(ISERROR(TEXT(RIGHT(專業英日文校內賽報名表!E244,6),"0")+1)),ISERROR(TEXT(RIGHT(專業英日文校內賽報名表!E244,5),"0")+1))))</f>
        <v/>
      </c>
      <c r="F244" t="str">
        <f>IF(專業英日文校內賽報名表!B244="","",NOT(ISERROR(MATCH(專業英日文校內賽報名表!F244,allSchoolList,0))))</f>
        <v/>
      </c>
      <c r="G244" t="str">
        <f ca="1">IF(專業英日文校內賽報名表!B244="","",NOT(ISERROR(HLOOKUP(專業英日文校內賽報名表!G244,OFFSET(校系設定!$A$1,MATCH(專業英日文校內賽報名表!F244,校系設定!$A:$A,0)-1,0,1,COUNTA(OFFSET(校系設定!$1:$1,MATCH(專業英日文校內賽報名表!F244,校系設定!$A:$A,0)-1,0))),1,0))))</f>
        <v/>
      </c>
      <c r="J244" s="43" t="str">
        <f>IF(專業英日文校內賽報名表!C244="","",NOT(OR(LEN(專業英日文校內賽報名表!J244)&lt;&gt;7,ISERROR(DATEVALUE(專業英日文校內賽報名表!J244&amp;"/1")+FIND("/",專業英日文校內賽報名表!J244)))))</f>
        <v/>
      </c>
      <c r="M244" t="str">
        <f>IF(專業英日文校內賽報名表!B244="","",VLOOKUP(專業英日文校內賽報名表!M244,各項報名參數對照!A:B,2,0))</f>
        <v/>
      </c>
      <c r="N244" t="str">
        <f>IF(專業英日文校內賽報名表!B244="","",NOT(ISERROR(VLOOKUP(M244&amp;O244&amp;P244,各項報名參數對照!L:L,1,0))))</f>
        <v/>
      </c>
      <c r="O244" t="str">
        <f>IF(專業英日文校內賽報名表!B244="","",VLOOKUP(專業英日文校內賽報名表!N244&amp;"("&amp;專業英日文校內賽報名表!O244&amp;")",各項報名參數對照!D:E,2,0))</f>
        <v/>
      </c>
      <c r="P244" t="str">
        <f>IF(專業英日文校內賽報名表!B244="","",VLOOKUP(專業英日文校內賽報名表!P244,各項報名參數對照!G:H,2,0))</f>
        <v/>
      </c>
      <c r="AF244" t="str">
        <f t="shared" si="3"/>
        <v/>
      </c>
    </row>
    <row r="245" spans="5:32">
      <c r="E245" t="str">
        <f>IF(專業英日文校內賽報名表!B245="","",NOT(OR(LENB(專業英日文校內賽報名表!E245)&lt;&gt;6,NOT(ISERROR(TEXT(RIGHT(專業英日文校內賽報名表!E245,6),"0")+1)),ISERROR(TEXT(RIGHT(專業英日文校內賽報名表!E245,5),"0")+1))))</f>
        <v/>
      </c>
      <c r="F245" t="str">
        <f>IF(專業英日文校內賽報名表!B245="","",NOT(ISERROR(MATCH(專業英日文校內賽報名表!F245,allSchoolList,0))))</f>
        <v/>
      </c>
      <c r="G245" t="str">
        <f ca="1">IF(專業英日文校內賽報名表!B245="","",NOT(ISERROR(HLOOKUP(專業英日文校內賽報名表!G245,OFFSET(校系設定!$A$1,MATCH(專業英日文校內賽報名表!F245,校系設定!$A:$A,0)-1,0,1,COUNTA(OFFSET(校系設定!$1:$1,MATCH(專業英日文校內賽報名表!F245,校系設定!$A:$A,0)-1,0))),1,0))))</f>
        <v/>
      </c>
      <c r="J245" s="43" t="str">
        <f>IF(專業英日文校內賽報名表!C245="","",NOT(OR(LEN(專業英日文校內賽報名表!J245)&lt;&gt;7,ISERROR(DATEVALUE(專業英日文校內賽報名表!J245&amp;"/1")+FIND("/",專業英日文校內賽報名表!J245)))))</f>
        <v/>
      </c>
      <c r="M245" t="str">
        <f>IF(專業英日文校內賽報名表!B245="","",VLOOKUP(專業英日文校內賽報名表!M245,各項報名參數對照!A:B,2,0))</f>
        <v/>
      </c>
      <c r="N245" t="str">
        <f>IF(專業英日文校內賽報名表!B245="","",NOT(ISERROR(VLOOKUP(M245&amp;O245&amp;P245,各項報名參數對照!L:L,1,0))))</f>
        <v/>
      </c>
      <c r="O245" t="str">
        <f>IF(專業英日文校內賽報名表!B245="","",VLOOKUP(專業英日文校內賽報名表!N245&amp;"("&amp;專業英日文校內賽報名表!O245&amp;")",各項報名參數對照!D:E,2,0))</f>
        <v/>
      </c>
      <c r="P245" t="str">
        <f>IF(專業英日文校內賽報名表!B245="","",VLOOKUP(專業英日文校內賽報名表!P245,各項報名參數對照!G:H,2,0))</f>
        <v/>
      </c>
      <c r="AF245" t="str">
        <f t="shared" si="3"/>
        <v/>
      </c>
    </row>
    <row r="246" spans="5:32">
      <c r="E246" t="str">
        <f>IF(專業英日文校內賽報名表!B246="","",NOT(OR(LENB(專業英日文校內賽報名表!E246)&lt;&gt;6,NOT(ISERROR(TEXT(RIGHT(專業英日文校內賽報名表!E246,6),"0")+1)),ISERROR(TEXT(RIGHT(專業英日文校內賽報名表!E246,5),"0")+1))))</f>
        <v/>
      </c>
      <c r="F246" t="str">
        <f>IF(專業英日文校內賽報名表!B246="","",NOT(ISERROR(MATCH(專業英日文校內賽報名表!F246,allSchoolList,0))))</f>
        <v/>
      </c>
      <c r="G246" t="str">
        <f ca="1">IF(專業英日文校內賽報名表!B246="","",NOT(ISERROR(HLOOKUP(專業英日文校內賽報名表!G246,OFFSET(校系設定!$A$1,MATCH(專業英日文校內賽報名表!F246,校系設定!$A:$A,0)-1,0,1,COUNTA(OFFSET(校系設定!$1:$1,MATCH(專業英日文校內賽報名表!F246,校系設定!$A:$A,0)-1,0))),1,0))))</f>
        <v/>
      </c>
      <c r="J246" s="43" t="str">
        <f>IF(專業英日文校內賽報名表!C246="","",NOT(OR(LEN(專業英日文校內賽報名表!J246)&lt;&gt;7,ISERROR(DATEVALUE(專業英日文校內賽報名表!J246&amp;"/1")+FIND("/",專業英日文校內賽報名表!J246)))))</f>
        <v/>
      </c>
      <c r="M246" t="str">
        <f>IF(專業英日文校內賽報名表!B246="","",VLOOKUP(專業英日文校內賽報名表!M246,各項報名參數對照!A:B,2,0))</f>
        <v/>
      </c>
      <c r="N246" t="str">
        <f>IF(專業英日文校內賽報名表!B246="","",NOT(ISERROR(VLOOKUP(M246&amp;O246&amp;P246,各項報名參數對照!L:L,1,0))))</f>
        <v/>
      </c>
      <c r="O246" t="str">
        <f>IF(專業英日文校內賽報名表!B246="","",VLOOKUP(專業英日文校內賽報名表!N246&amp;"("&amp;專業英日文校內賽報名表!O246&amp;")",各項報名參數對照!D:E,2,0))</f>
        <v/>
      </c>
      <c r="P246" t="str">
        <f>IF(專業英日文校內賽報名表!B246="","",VLOOKUP(專業英日文校內賽報名表!P246,各項報名參數對照!G:H,2,0))</f>
        <v/>
      </c>
      <c r="AF246" t="str">
        <f t="shared" si="3"/>
        <v/>
      </c>
    </row>
    <row r="247" spans="5:32">
      <c r="E247" t="str">
        <f>IF(專業英日文校內賽報名表!B247="","",NOT(OR(LENB(專業英日文校內賽報名表!E247)&lt;&gt;6,NOT(ISERROR(TEXT(RIGHT(專業英日文校內賽報名表!E247,6),"0")+1)),ISERROR(TEXT(RIGHT(專業英日文校內賽報名表!E247,5),"0")+1))))</f>
        <v/>
      </c>
      <c r="F247" t="str">
        <f>IF(專業英日文校內賽報名表!B247="","",NOT(ISERROR(MATCH(專業英日文校內賽報名表!F247,allSchoolList,0))))</f>
        <v/>
      </c>
      <c r="G247" t="str">
        <f ca="1">IF(專業英日文校內賽報名表!B247="","",NOT(ISERROR(HLOOKUP(專業英日文校內賽報名表!G247,OFFSET(校系設定!$A$1,MATCH(專業英日文校內賽報名表!F247,校系設定!$A:$A,0)-1,0,1,COUNTA(OFFSET(校系設定!$1:$1,MATCH(專業英日文校內賽報名表!F247,校系設定!$A:$A,0)-1,0))),1,0))))</f>
        <v/>
      </c>
      <c r="J247" s="43" t="str">
        <f>IF(專業英日文校內賽報名表!C247="","",NOT(OR(LEN(專業英日文校內賽報名表!J247)&lt;&gt;7,ISERROR(DATEVALUE(專業英日文校內賽報名表!J247&amp;"/1")+FIND("/",專業英日文校內賽報名表!J247)))))</f>
        <v/>
      </c>
      <c r="M247" t="str">
        <f>IF(專業英日文校內賽報名表!B247="","",VLOOKUP(專業英日文校內賽報名表!M247,各項報名參數對照!A:B,2,0))</f>
        <v/>
      </c>
      <c r="N247" t="str">
        <f>IF(專業英日文校內賽報名表!B247="","",NOT(ISERROR(VLOOKUP(M247&amp;O247&amp;P247,各項報名參數對照!L:L,1,0))))</f>
        <v/>
      </c>
      <c r="O247" t="str">
        <f>IF(專業英日文校內賽報名表!B247="","",VLOOKUP(專業英日文校內賽報名表!N247&amp;"("&amp;專業英日文校內賽報名表!O247&amp;")",各項報名參數對照!D:E,2,0))</f>
        <v/>
      </c>
      <c r="P247" t="str">
        <f>IF(專業英日文校內賽報名表!B247="","",VLOOKUP(專業英日文校內賽報名表!P247,各項報名參數對照!G:H,2,0))</f>
        <v/>
      </c>
      <c r="AF247" t="str">
        <f t="shared" si="3"/>
        <v/>
      </c>
    </row>
    <row r="248" spans="5:32">
      <c r="E248" t="str">
        <f>IF(專業英日文校內賽報名表!B248="","",NOT(OR(LENB(專業英日文校內賽報名表!E248)&lt;&gt;6,NOT(ISERROR(TEXT(RIGHT(專業英日文校內賽報名表!E248,6),"0")+1)),ISERROR(TEXT(RIGHT(專業英日文校內賽報名表!E248,5),"0")+1))))</f>
        <v/>
      </c>
      <c r="F248" t="str">
        <f>IF(專業英日文校內賽報名表!B248="","",NOT(ISERROR(MATCH(專業英日文校內賽報名表!F248,allSchoolList,0))))</f>
        <v/>
      </c>
      <c r="G248" t="str">
        <f ca="1">IF(專業英日文校內賽報名表!B248="","",NOT(ISERROR(HLOOKUP(專業英日文校內賽報名表!G248,OFFSET(校系設定!$A$1,MATCH(專業英日文校內賽報名表!F248,校系設定!$A:$A,0)-1,0,1,COUNTA(OFFSET(校系設定!$1:$1,MATCH(專業英日文校內賽報名表!F248,校系設定!$A:$A,0)-1,0))),1,0))))</f>
        <v/>
      </c>
      <c r="J248" s="43" t="str">
        <f>IF(專業英日文校內賽報名表!C248="","",NOT(OR(LEN(專業英日文校內賽報名表!J248)&lt;&gt;7,ISERROR(DATEVALUE(專業英日文校內賽報名表!J248&amp;"/1")+FIND("/",專業英日文校內賽報名表!J248)))))</f>
        <v/>
      </c>
      <c r="M248" t="str">
        <f>IF(專業英日文校內賽報名表!B248="","",VLOOKUP(專業英日文校內賽報名表!M248,各項報名參數對照!A:B,2,0))</f>
        <v/>
      </c>
      <c r="N248" t="str">
        <f>IF(專業英日文校內賽報名表!B248="","",NOT(ISERROR(VLOOKUP(M248&amp;O248&amp;P248,各項報名參數對照!L:L,1,0))))</f>
        <v/>
      </c>
      <c r="O248" t="str">
        <f>IF(專業英日文校內賽報名表!B248="","",VLOOKUP(專業英日文校內賽報名表!N248&amp;"("&amp;專業英日文校內賽報名表!O248&amp;")",各項報名參數對照!D:E,2,0))</f>
        <v/>
      </c>
      <c r="P248" t="str">
        <f>IF(專業英日文校內賽報名表!B248="","",VLOOKUP(專業英日文校內賽報名表!P248,各項報名參數對照!G:H,2,0))</f>
        <v/>
      </c>
      <c r="AF248" t="str">
        <f t="shared" si="3"/>
        <v/>
      </c>
    </row>
    <row r="249" spans="5:32">
      <c r="E249" t="str">
        <f>IF(專業英日文校內賽報名表!B249="","",NOT(OR(LENB(專業英日文校內賽報名表!E249)&lt;&gt;6,NOT(ISERROR(TEXT(RIGHT(專業英日文校內賽報名表!E249,6),"0")+1)),ISERROR(TEXT(RIGHT(專業英日文校內賽報名表!E249,5),"0")+1))))</f>
        <v/>
      </c>
      <c r="F249" t="str">
        <f>IF(專業英日文校內賽報名表!B249="","",NOT(ISERROR(MATCH(專業英日文校內賽報名表!F249,allSchoolList,0))))</f>
        <v/>
      </c>
      <c r="G249" t="str">
        <f ca="1">IF(專業英日文校內賽報名表!B249="","",NOT(ISERROR(HLOOKUP(專業英日文校內賽報名表!G249,OFFSET(校系設定!$A$1,MATCH(專業英日文校內賽報名表!F249,校系設定!$A:$A,0)-1,0,1,COUNTA(OFFSET(校系設定!$1:$1,MATCH(專業英日文校內賽報名表!F249,校系設定!$A:$A,0)-1,0))),1,0))))</f>
        <v/>
      </c>
      <c r="J249" s="43" t="str">
        <f>IF(專業英日文校內賽報名表!C249="","",NOT(OR(LEN(專業英日文校內賽報名表!J249)&lt;&gt;7,ISERROR(DATEVALUE(專業英日文校內賽報名表!J249&amp;"/1")+FIND("/",專業英日文校內賽報名表!J249)))))</f>
        <v/>
      </c>
      <c r="M249" t="str">
        <f>IF(專業英日文校內賽報名表!B249="","",VLOOKUP(專業英日文校內賽報名表!M249,各項報名參數對照!A:B,2,0))</f>
        <v/>
      </c>
      <c r="N249" t="str">
        <f>IF(專業英日文校內賽報名表!B249="","",NOT(ISERROR(VLOOKUP(M249&amp;O249&amp;P249,各項報名參數對照!L:L,1,0))))</f>
        <v/>
      </c>
      <c r="O249" t="str">
        <f>IF(專業英日文校內賽報名表!B249="","",VLOOKUP(專業英日文校內賽報名表!N249&amp;"("&amp;專業英日文校內賽報名表!O249&amp;")",各項報名參數對照!D:E,2,0))</f>
        <v/>
      </c>
      <c r="P249" t="str">
        <f>IF(專業英日文校內賽報名表!B249="","",VLOOKUP(專業英日文校內賽報名表!P249,各項報名參數對照!G:H,2,0))</f>
        <v/>
      </c>
      <c r="AF249" t="str">
        <f t="shared" si="3"/>
        <v/>
      </c>
    </row>
    <row r="250" spans="5:32">
      <c r="E250" t="str">
        <f>IF(專業英日文校內賽報名表!B250="","",NOT(OR(LENB(專業英日文校內賽報名表!E250)&lt;&gt;6,NOT(ISERROR(TEXT(RIGHT(專業英日文校內賽報名表!E250,6),"0")+1)),ISERROR(TEXT(RIGHT(專業英日文校內賽報名表!E250,5),"0")+1))))</f>
        <v/>
      </c>
      <c r="F250" t="str">
        <f>IF(專業英日文校內賽報名表!B250="","",NOT(ISERROR(MATCH(專業英日文校內賽報名表!F250,allSchoolList,0))))</f>
        <v/>
      </c>
      <c r="G250" t="str">
        <f ca="1">IF(專業英日文校內賽報名表!B250="","",NOT(ISERROR(HLOOKUP(專業英日文校內賽報名表!G250,OFFSET(校系設定!$A$1,MATCH(專業英日文校內賽報名表!F250,校系設定!$A:$A,0)-1,0,1,COUNTA(OFFSET(校系設定!$1:$1,MATCH(專業英日文校內賽報名表!F250,校系設定!$A:$A,0)-1,0))),1,0))))</f>
        <v/>
      </c>
      <c r="J250" s="43" t="str">
        <f>IF(專業英日文校內賽報名表!C250="","",NOT(OR(LEN(專業英日文校內賽報名表!J250)&lt;&gt;7,ISERROR(DATEVALUE(專業英日文校內賽報名表!J250&amp;"/1")+FIND("/",專業英日文校內賽報名表!J250)))))</f>
        <v/>
      </c>
      <c r="M250" t="str">
        <f>IF(專業英日文校內賽報名表!B250="","",VLOOKUP(專業英日文校內賽報名表!M250,各項報名參數對照!A:B,2,0))</f>
        <v/>
      </c>
      <c r="N250" t="str">
        <f>IF(專業英日文校內賽報名表!B250="","",NOT(ISERROR(VLOOKUP(M250&amp;O250&amp;P250,各項報名參數對照!L:L,1,0))))</f>
        <v/>
      </c>
      <c r="O250" t="str">
        <f>IF(專業英日文校內賽報名表!B250="","",VLOOKUP(專業英日文校內賽報名表!N250&amp;"("&amp;專業英日文校內賽報名表!O250&amp;")",各項報名參數對照!D:E,2,0))</f>
        <v/>
      </c>
      <c r="P250" t="str">
        <f>IF(專業英日文校內賽報名表!B250="","",VLOOKUP(專業英日文校內賽報名表!P250,各項報名參數對照!G:H,2,0))</f>
        <v/>
      </c>
      <c r="AF250" t="str">
        <f t="shared" si="3"/>
        <v/>
      </c>
    </row>
    <row r="251" spans="5:32">
      <c r="E251" t="str">
        <f>IF(專業英日文校內賽報名表!B251="","",NOT(OR(LENB(專業英日文校內賽報名表!E251)&lt;&gt;6,NOT(ISERROR(TEXT(RIGHT(專業英日文校內賽報名表!E251,6),"0")+1)),ISERROR(TEXT(RIGHT(專業英日文校內賽報名表!E251,5),"0")+1))))</f>
        <v/>
      </c>
      <c r="F251" t="str">
        <f>IF(專業英日文校內賽報名表!B251="","",NOT(ISERROR(MATCH(專業英日文校內賽報名表!F251,allSchoolList,0))))</f>
        <v/>
      </c>
      <c r="G251" t="str">
        <f ca="1">IF(專業英日文校內賽報名表!B251="","",NOT(ISERROR(HLOOKUP(專業英日文校內賽報名表!G251,OFFSET(校系設定!$A$1,MATCH(專業英日文校內賽報名表!F251,校系設定!$A:$A,0)-1,0,1,COUNTA(OFFSET(校系設定!$1:$1,MATCH(專業英日文校內賽報名表!F251,校系設定!$A:$A,0)-1,0))),1,0))))</f>
        <v/>
      </c>
      <c r="J251" s="43" t="str">
        <f>IF(專業英日文校內賽報名表!C251="","",NOT(OR(LEN(專業英日文校內賽報名表!J251)&lt;&gt;7,ISERROR(DATEVALUE(專業英日文校內賽報名表!J251&amp;"/1")+FIND("/",專業英日文校內賽報名表!J251)))))</f>
        <v/>
      </c>
      <c r="M251" t="str">
        <f>IF(專業英日文校內賽報名表!B251="","",VLOOKUP(專業英日文校內賽報名表!M251,各項報名參數對照!A:B,2,0))</f>
        <v/>
      </c>
      <c r="N251" t="str">
        <f>IF(專業英日文校內賽報名表!B251="","",NOT(ISERROR(VLOOKUP(M251&amp;O251&amp;P251,各項報名參數對照!L:L,1,0))))</f>
        <v/>
      </c>
      <c r="O251" t="str">
        <f>IF(專業英日文校內賽報名表!B251="","",VLOOKUP(專業英日文校內賽報名表!N251&amp;"("&amp;專業英日文校內賽報名表!O251&amp;")",各項報名參數對照!D:E,2,0))</f>
        <v/>
      </c>
      <c r="P251" t="str">
        <f>IF(專業英日文校內賽報名表!B251="","",VLOOKUP(專業英日文校內賽報名表!P251,各項報名參數對照!G:H,2,0))</f>
        <v/>
      </c>
      <c r="AF251" t="str">
        <f t="shared" si="3"/>
        <v/>
      </c>
    </row>
    <row r="252" spans="5:32">
      <c r="E252" t="str">
        <f>IF(專業英日文校內賽報名表!B252="","",NOT(OR(LENB(專業英日文校內賽報名表!E252)&lt;&gt;6,NOT(ISERROR(TEXT(RIGHT(專業英日文校內賽報名表!E252,6),"0")+1)),ISERROR(TEXT(RIGHT(專業英日文校內賽報名表!E252,5),"0")+1))))</f>
        <v/>
      </c>
      <c r="F252" t="str">
        <f>IF(專業英日文校內賽報名表!B252="","",NOT(ISERROR(MATCH(專業英日文校內賽報名表!F252,allSchoolList,0))))</f>
        <v/>
      </c>
      <c r="G252" t="str">
        <f ca="1">IF(專業英日文校內賽報名表!B252="","",NOT(ISERROR(HLOOKUP(專業英日文校內賽報名表!G252,OFFSET(校系設定!$A$1,MATCH(專業英日文校內賽報名表!F252,校系設定!$A:$A,0)-1,0,1,COUNTA(OFFSET(校系設定!$1:$1,MATCH(專業英日文校內賽報名表!F252,校系設定!$A:$A,0)-1,0))),1,0))))</f>
        <v/>
      </c>
      <c r="J252" s="43" t="str">
        <f>IF(專業英日文校內賽報名表!C252="","",NOT(OR(LEN(專業英日文校內賽報名表!J252)&lt;&gt;7,ISERROR(DATEVALUE(專業英日文校內賽報名表!J252&amp;"/1")+FIND("/",專業英日文校內賽報名表!J252)))))</f>
        <v/>
      </c>
      <c r="M252" t="str">
        <f>IF(專業英日文校內賽報名表!B252="","",VLOOKUP(專業英日文校內賽報名表!M252,各項報名參數對照!A:B,2,0))</f>
        <v/>
      </c>
      <c r="N252" t="str">
        <f>IF(專業英日文校內賽報名表!B252="","",NOT(ISERROR(VLOOKUP(M252&amp;O252&amp;P252,各項報名參數對照!L:L,1,0))))</f>
        <v/>
      </c>
      <c r="O252" t="str">
        <f>IF(專業英日文校內賽報名表!B252="","",VLOOKUP(專業英日文校內賽報名表!N252&amp;"("&amp;專業英日文校內賽報名表!O252&amp;")",各項報名參數對照!D:E,2,0))</f>
        <v/>
      </c>
      <c r="P252" t="str">
        <f>IF(專業英日文校內賽報名表!B252="","",VLOOKUP(專業英日文校內賽報名表!P252,各項報名參數對照!G:H,2,0))</f>
        <v/>
      </c>
      <c r="AF252" t="str">
        <f t="shared" si="3"/>
        <v/>
      </c>
    </row>
    <row r="253" spans="5:32">
      <c r="E253" t="str">
        <f>IF(專業英日文校內賽報名表!B253="","",NOT(OR(LENB(專業英日文校內賽報名表!E253)&lt;&gt;6,NOT(ISERROR(TEXT(RIGHT(專業英日文校內賽報名表!E253,6),"0")+1)),ISERROR(TEXT(RIGHT(專業英日文校內賽報名表!E253,5),"0")+1))))</f>
        <v/>
      </c>
      <c r="F253" t="str">
        <f>IF(專業英日文校內賽報名表!B253="","",NOT(ISERROR(MATCH(專業英日文校內賽報名表!F253,allSchoolList,0))))</f>
        <v/>
      </c>
      <c r="G253" t="str">
        <f ca="1">IF(專業英日文校內賽報名表!B253="","",NOT(ISERROR(HLOOKUP(專業英日文校內賽報名表!G253,OFFSET(校系設定!$A$1,MATCH(專業英日文校內賽報名表!F253,校系設定!$A:$A,0)-1,0,1,COUNTA(OFFSET(校系設定!$1:$1,MATCH(專業英日文校內賽報名表!F253,校系設定!$A:$A,0)-1,0))),1,0))))</f>
        <v/>
      </c>
      <c r="J253" s="43" t="str">
        <f>IF(專業英日文校內賽報名表!C253="","",NOT(OR(LEN(專業英日文校內賽報名表!J253)&lt;&gt;7,ISERROR(DATEVALUE(專業英日文校內賽報名表!J253&amp;"/1")+FIND("/",專業英日文校內賽報名表!J253)))))</f>
        <v/>
      </c>
      <c r="M253" t="str">
        <f>IF(專業英日文校內賽報名表!B253="","",VLOOKUP(專業英日文校內賽報名表!M253,各項報名參數對照!A:B,2,0))</f>
        <v/>
      </c>
      <c r="N253" t="str">
        <f>IF(專業英日文校內賽報名表!B253="","",NOT(ISERROR(VLOOKUP(M253&amp;O253&amp;P253,各項報名參數對照!L:L,1,0))))</f>
        <v/>
      </c>
      <c r="O253" t="str">
        <f>IF(專業英日文校內賽報名表!B253="","",VLOOKUP(專業英日文校內賽報名表!N253&amp;"("&amp;專業英日文校內賽報名表!O253&amp;")",各項報名參數對照!D:E,2,0))</f>
        <v/>
      </c>
      <c r="P253" t="str">
        <f>IF(專業英日文校內賽報名表!B253="","",VLOOKUP(專業英日文校內賽報名表!P253,各項報名參數對照!G:H,2,0))</f>
        <v/>
      </c>
      <c r="AF253" t="str">
        <f t="shared" si="3"/>
        <v/>
      </c>
    </row>
    <row r="254" spans="5:32">
      <c r="E254" t="str">
        <f>IF(專業英日文校內賽報名表!B254="","",NOT(OR(LENB(專業英日文校內賽報名表!E254)&lt;&gt;6,NOT(ISERROR(TEXT(RIGHT(專業英日文校內賽報名表!E254,6),"0")+1)),ISERROR(TEXT(RIGHT(專業英日文校內賽報名表!E254,5),"0")+1))))</f>
        <v/>
      </c>
      <c r="F254" t="str">
        <f>IF(專業英日文校內賽報名表!B254="","",NOT(ISERROR(MATCH(專業英日文校內賽報名表!F254,allSchoolList,0))))</f>
        <v/>
      </c>
      <c r="G254" t="str">
        <f ca="1">IF(專業英日文校內賽報名表!B254="","",NOT(ISERROR(HLOOKUP(專業英日文校內賽報名表!G254,OFFSET(校系設定!$A$1,MATCH(專業英日文校內賽報名表!F254,校系設定!$A:$A,0)-1,0,1,COUNTA(OFFSET(校系設定!$1:$1,MATCH(專業英日文校內賽報名表!F254,校系設定!$A:$A,0)-1,0))),1,0))))</f>
        <v/>
      </c>
      <c r="J254" s="43" t="str">
        <f>IF(專業英日文校內賽報名表!C254="","",NOT(OR(LEN(專業英日文校內賽報名表!J254)&lt;&gt;7,ISERROR(DATEVALUE(專業英日文校內賽報名表!J254&amp;"/1")+FIND("/",專業英日文校內賽報名表!J254)))))</f>
        <v/>
      </c>
      <c r="M254" t="str">
        <f>IF(專業英日文校內賽報名表!B254="","",VLOOKUP(專業英日文校內賽報名表!M254,各項報名參數對照!A:B,2,0))</f>
        <v/>
      </c>
      <c r="N254" t="str">
        <f>IF(專業英日文校內賽報名表!B254="","",NOT(ISERROR(VLOOKUP(M254&amp;O254&amp;P254,各項報名參數對照!L:L,1,0))))</f>
        <v/>
      </c>
      <c r="O254" t="str">
        <f>IF(專業英日文校內賽報名表!B254="","",VLOOKUP(專業英日文校內賽報名表!N254&amp;"("&amp;專業英日文校內賽報名表!O254&amp;")",各項報名參數對照!D:E,2,0))</f>
        <v/>
      </c>
      <c r="P254" t="str">
        <f>IF(專業英日文校內賽報名表!B254="","",VLOOKUP(專業英日文校內賽報名表!P254,各項報名參數對照!G:H,2,0))</f>
        <v/>
      </c>
      <c r="AF254" t="str">
        <f t="shared" si="3"/>
        <v/>
      </c>
    </row>
    <row r="255" spans="5:32">
      <c r="E255" t="str">
        <f>IF(專業英日文校內賽報名表!B255="","",NOT(OR(LENB(專業英日文校內賽報名表!E255)&lt;&gt;6,NOT(ISERROR(TEXT(RIGHT(專業英日文校內賽報名表!E255,6),"0")+1)),ISERROR(TEXT(RIGHT(專業英日文校內賽報名表!E255,5),"0")+1))))</f>
        <v/>
      </c>
      <c r="F255" t="str">
        <f>IF(專業英日文校內賽報名表!B255="","",NOT(ISERROR(MATCH(專業英日文校內賽報名表!F255,allSchoolList,0))))</f>
        <v/>
      </c>
      <c r="G255" t="str">
        <f ca="1">IF(專業英日文校內賽報名表!B255="","",NOT(ISERROR(HLOOKUP(專業英日文校內賽報名表!G255,OFFSET(校系設定!$A$1,MATCH(專業英日文校內賽報名表!F255,校系設定!$A:$A,0)-1,0,1,COUNTA(OFFSET(校系設定!$1:$1,MATCH(專業英日文校內賽報名表!F255,校系設定!$A:$A,0)-1,0))),1,0))))</f>
        <v/>
      </c>
      <c r="J255" s="43" t="str">
        <f>IF(專業英日文校內賽報名表!C255="","",NOT(OR(LEN(專業英日文校內賽報名表!J255)&lt;&gt;7,ISERROR(DATEVALUE(專業英日文校內賽報名表!J255&amp;"/1")+FIND("/",專業英日文校內賽報名表!J255)))))</f>
        <v/>
      </c>
      <c r="M255" t="str">
        <f>IF(專業英日文校內賽報名表!B255="","",VLOOKUP(專業英日文校內賽報名表!M255,各項報名參數對照!A:B,2,0))</f>
        <v/>
      </c>
      <c r="N255" t="str">
        <f>IF(專業英日文校內賽報名表!B255="","",NOT(ISERROR(VLOOKUP(M255&amp;O255&amp;P255,各項報名參數對照!L:L,1,0))))</f>
        <v/>
      </c>
      <c r="O255" t="str">
        <f>IF(專業英日文校內賽報名表!B255="","",VLOOKUP(專業英日文校內賽報名表!N255&amp;"("&amp;專業英日文校內賽報名表!O255&amp;")",各項報名參數對照!D:E,2,0))</f>
        <v/>
      </c>
      <c r="P255" t="str">
        <f>IF(專業英日文校內賽報名表!B255="","",VLOOKUP(專業英日文校內賽報名表!P255,各項報名參數對照!G:H,2,0))</f>
        <v/>
      </c>
      <c r="AF255" t="str">
        <f t="shared" si="3"/>
        <v/>
      </c>
    </row>
    <row r="256" spans="5:32">
      <c r="E256" t="str">
        <f>IF(專業英日文校內賽報名表!B256="","",NOT(OR(LENB(專業英日文校內賽報名表!E256)&lt;&gt;6,NOT(ISERROR(TEXT(RIGHT(專業英日文校內賽報名表!E256,6),"0")+1)),ISERROR(TEXT(RIGHT(專業英日文校內賽報名表!E256,5),"0")+1))))</f>
        <v/>
      </c>
      <c r="F256" t="str">
        <f>IF(專業英日文校內賽報名表!B256="","",NOT(ISERROR(MATCH(專業英日文校內賽報名表!F256,allSchoolList,0))))</f>
        <v/>
      </c>
      <c r="G256" t="str">
        <f ca="1">IF(專業英日文校內賽報名表!B256="","",NOT(ISERROR(HLOOKUP(專業英日文校內賽報名表!G256,OFFSET(校系設定!$A$1,MATCH(專業英日文校內賽報名表!F256,校系設定!$A:$A,0)-1,0,1,COUNTA(OFFSET(校系設定!$1:$1,MATCH(專業英日文校內賽報名表!F256,校系設定!$A:$A,0)-1,0))),1,0))))</f>
        <v/>
      </c>
      <c r="J256" s="43" t="str">
        <f>IF(專業英日文校內賽報名表!C256="","",NOT(OR(LEN(專業英日文校內賽報名表!J256)&lt;&gt;7,ISERROR(DATEVALUE(專業英日文校內賽報名表!J256&amp;"/1")+FIND("/",專業英日文校內賽報名表!J256)))))</f>
        <v/>
      </c>
      <c r="M256" t="str">
        <f>IF(專業英日文校內賽報名表!B256="","",VLOOKUP(專業英日文校內賽報名表!M256,各項報名參數對照!A:B,2,0))</f>
        <v/>
      </c>
      <c r="N256" t="str">
        <f>IF(專業英日文校內賽報名表!B256="","",NOT(ISERROR(VLOOKUP(M256&amp;O256&amp;P256,各項報名參數對照!L:L,1,0))))</f>
        <v/>
      </c>
      <c r="O256" t="str">
        <f>IF(專業英日文校內賽報名表!B256="","",VLOOKUP(專業英日文校內賽報名表!N256&amp;"("&amp;專業英日文校內賽報名表!O256&amp;")",各項報名參數對照!D:E,2,0))</f>
        <v/>
      </c>
      <c r="P256" t="str">
        <f>IF(專業英日文校內賽報名表!B256="","",VLOOKUP(專業英日文校內賽報名表!P256,各項報名參數對照!G:H,2,0))</f>
        <v/>
      </c>
      <c r="AF256" t="str">
        <f t="shared" si="3"/>
        <v/>
      </c>
    </row>
    <row r="257" spans="5:32">
      <c r="E257" t="str">
        <f>IF(專業英日文校內賽報名表!B257="","",NOT(OR(LENB(專業英日文校內賽報名表!E257)&lt;&gt;6,NOT(ISERROR(TEXT(RIGHT(專業英日文校內賽報名表!E257,6),"0")+1)),ISERROR(TEXT(RIGHT(專業英日文校內賽報名表!E257,5),"0")+1))))</f>
        <v/>
      </c>
      <c r="F257" t="str">
        <f>IF(專業英日文校內賽報名表!B257="","",NOT(ISERROR(MATCH(專業英日文校內賽報名表!F257,allSchoolList,0))))</f>
        <v/>
      </c>
      <c r="G257" t="str">
        <f ca="1">IF(專業英日文校內賽報名表!B257="","",NOT(ISERROR(HLOOKUP(專業英日文校內賽報名表!G257,OFFSET(校系設定!$A$1,MATCH(專業英日文校內賽報名表!F257,校系設定!$A:$A,0)-1,0,1,COUNTA(OFFSET(校系設定!$1:$1,MATCH(專業英日文校內賽報名表!F257,校系設定!$A:$A,0)-1,0))),1,0))))</f>
        <v/>
      </c>
      <c r="J257" s="43" t="str">
        <f>IF(專業英日文校內賽報名表!C257="","",NOT(OR(LEN(專業英日文校內賽報名表!J257)&lt;&gt;7,ISERROR(DATEVALUE(專業英日文校內賽報名表!J257&amp;"/1")+FIND("/",專業英日文校內賽報名表!J257)))))</f>
        <v/>
      </c>
      <c r="M257" t="str">
        <f>IF(專業英日文校內賽報名表!B257="","",VLOOKUP(專業英日文校內賽報名表!M257,各項報名參數對照!A:B,2,0))</f>
        <v/>
      </c>
      <c r="N257" t="str">
        <f>IF(專業英日文校內賽報名表!B257="","",NOT(ISERROR(VLOOKUP(M257&amp;O257&amp;P257,各項報名參數對照!L:L,1,0))))</f>
        <v/>
      </c>
      <c r="O257" t="str">
        <f>IF(專業英日文校內賽報名表!B257="","",VLOOKUP(專業英日文校內賽報名表!N257&amp;"("&amp;專業英日文校內賽報名表!O257&amp;")",各項報名參數對照!D:E,2,0))</f>
        <v/>
      </c>
      <c r="P257" t="str">
        <f>IF(專業英日文校內賽報名表!B257="","",VLOOKUP(專業英日文校內賽報名表!P257,各項報名參數對照!G:H,2,0))</f>
        <v/>
      </c>
      <c r="AF257" t="str">
        <f t="shared" si="3"/>
        <v/>
      </c>
    </row>
    <row r="258" spans="5:32">
      <c r="E258" t="str">
        <f>IF(專業英日文校內賽報名表!B258="","",NOT(OR(LENB(專業英日文校內賽報名表!E258)&lt;&gt;6,NOT(ISERROR(TEXT(RIGHT(專業英日文校內賽報名表!E258,6),"0")+1)),ISERROR(TEXT(RIGHT(專業英日文校內賽報名表!E258,5),"0")+1))))</f>
        <v/>
      </c>
      <c r="F258" t="str">
        <f>IF(專業英日文校內賽報名表!B258="","",NOT(ISERROR(MATCH(專業英日文校內賽報名表!F258,allSchoolList,0))))</f>
        <v/>
      </c>
      <c r="G258" t="str">
        <f ca="1">IF(專業英日文校內賽報名表!B258="","",NOT(ISERROR(HLOOKUP(專業英日文校內賽報名表!G258,OFFSET(校系設定!$A$1,MATCH(專業英日文校內賽報名表!F258,校系設定!$A:$A,0)-1,0,1,COUNTA(OFFSET(校系設定!$1:$1,MATCH(專業英日文校內賽報名表!F258,校系設定!$A:$A,0)-1,0))),1,0))))</f>
        <v/>
      </c>
      <c r="J258" s="43" t="str">
        <f>IF(專業英日文校內賽報名表!C258="","",NOT(OR(LEN(專業英日文校內賽報名表!J258)&lt;&gt;7,ISERROR(DATEVALUE(專業英日文校內賽報名表!J258&amp;"/1")+FIND("/",專業英日文校內賽報名表!J258)))))</f>
        <v/>
      </c>
      <c r="M258" t="str">
        <f>IF(專業英日文校內賽報名表!B258="","",VLOOKUP(專業英日文校內賽報名表!M258,各項報名參數對照!A:B,2,0))</f>
        <v/>
      </c>
      <c r="N258" t="str">
        <f>IF(專業英日文校內賽報名表!B258="","",NOT(ISERROR(VLOOKUP(M258&amp;O258&amp;P258,各項報名參數對照!L:L,1,0))))</f>
        <v/>
      </c>
      <c r="O258" t="str">
        <f>IF(專業英日文校內賽報名表!B258="","",VLOOKUP(專業英日文校內賽報名表!N258&amp;"("&amp;專業英日文校內賽報名表!O258&amp;")",各項報名參數對照!D:E,2,0))</f>
        <v/>
      </c>
      <c r="P258" t="str">
        <f>IF(專業英日文校內賽報名表!B258="","",VLOOKUP(專業英日文校內賽報名表!P258,各項報名參數對照!G:H,2,0))</f>
        <v/>
      </c>
      <c r="AF258" t="str">
        <f t="shared" si="3"/>
        <v/>
      </c>
    </row>
    <row r="259" spans="5:32">
      <c r="E259" t="str">
        <f>IF(專業英日文校內賽報名表!B259="","",NOT(OR(LENB(專業英日文校內賽報名表!E259)&lt;&gt;6,NOT(ISERROR(TEXT(RIGHT(專業英日文校內賽報名表!E259,6),"0")+1)),ISERROR(TEXT(RIGHT(專業英日文校內賽報名表!E259,5),"0")+1))))</f>
        <v/>
      </c>
      <c r="F259" t="str">
        <f>IF(專業英日文校內賽報名表!B259="","",NOT(ISERROR(MATCH(專業英日文校內賽報名表!F259,allSchoolList,0))))</f>
        <v/>
      </c>
      <c r="G259" t="str">
        <f ca="1">IF(專業英日文校內賽報名表!B259="","",NOT(ISERROR(HLOOKUP(專業英日文校內賽報名表!G259,OFFSET(校系設定!$A$1,MATCH(專業英日文校內賽報名表!F259,校系設定!$A:$A,0)-1,0,1,COUNTA(OFFSET(校系設定!$1:$1,MATCH(專業英日文校內賽報名表!F259,校系設定!$A:$A,0)-1,0))),1,0))))</f>
        <v/>
      </c>
      <c r="J259" s="43" t="str">
        <f>IF(專業英日文校內賽報名表!C259="","",NOT(OR(LEN(專業英日文校內賽報名表!J259)&lt;&gt;7,ISERROR(DATEVALUE(專業英日文校內賽報名表!J259&amp;"/1")+FIND("/",專業英日文校內賽報名表!J259)))))</f>
        <v/>
      </c>
      <c r="M259" t="str">
        <f>IF(專業英日文校內賽報名表!B259="","",VLOOKUP(專業英日文校內賽報名表!M259,各項報名參數對照!A:B,2,0))</f>
        <v/>
      </c>
      <c r="N259" t="str">
        <f>IF(專業英日文校內賽報名表!B259="","",NOT(ISERROR(VLOOKUP(M259&amp;O259&amp;P259,各項報名參數對照!L:L,1,0))))</f>
        <v/>
      </c>
      <c r="O259" t="str">
        <f>IF(專業英日文校內賽報名表!B259="","",VLOOKUP(專業英日文校內賽報名表!N259&amp;"("&amp;專業英日文校內賽報名表!O259&amp;")",各項報名參數對照!D:E,2,0))</f>
        <v/>
      </c>
      <c r="P259" t="str">
        <f>IF(專業英日文校內賽報名表!B259="","",VLOOKUP(專業英日文校內賽報名表!P259,各項報名參數對照!G:H,2,0))</f>
        <v/>
      </c>
      <c r="AF259" t="str">
        <f t="shared" ref="AF259:AF322" si="4">O259</f>
        <v/>
      </c>
    </row>
    <row r="260" spans="5:32">
      <c r="E260" t="str">
        <f>IF(專業英日文校內賽報名表!B260="","",NOT(OR(LENB(專業英日文校內賽報名表!E260)&lt;&gt;6,NOT(ISERROR(TEXT(RIGHT(專業英日文校內賽報名表!E260,6),"0")+1)),ISERROR(TEXT(RIGHT(專業英日文校內賽報名表!E260,5),"0")+1))))</f>
        <v/>
      </c>
      <c r="F260" t="str">
        <f>IF(專業英日文校內賽報名表!B260="","",NOT(ISERROR(MATCH(專業英日文校內賽報名表!F260,allSchoolList,0))))</f>
        <v/>
      </c>
      <c r="G260" t="str">
        <f ca="1">IF(專業英日文校內賽報名表!B260="","",NOT(ISERROR(HLOOKUP(專業英日文校內賽報名表!G260,OFFSET(校系設定!$A$1,MATCH(專業英日文校內賽報名表!F260,校系設定!$A:$A,0)-1,0,1,COUNTA(OFFSET(校系設定!$1:$1,MATCH(專業英日文校內賽報名表!F260,校系設定!$A:$A,0)-1,0))),1,0))))</f>
        <v/>
      </c>
      <c r="J260" s="43" t="str">
        <f>IF(專業英日文校內賽報名表!C260="","",NOT(OR(LEN(專業英日文校內賽報名表!J260)&lt;&gt;7,ISERROR(DATEVALUE(專業英日文校內賽報名表!J260&amp;"/1")+FIND("/",專業英日文校內賽報名表!J260)))))</f>
        <v/>
      </c>
      <c r="M260" t="str">
        <f>IF(專業英日文校內賽報名表!B260="","",VLOOKUP(專業英日文校內賽報名表!M260,各項報名參數對照!A:B,2,0))</f>
        <v/>
      </c>
      <c r="N260" t="str">
        <f>IF(專業英日文校內賽報名表!B260="","",NOT(ISERROR(VLOOKUP(M260&amp;O260&amp;P260,各項報名參數對照!L:L,1,0))))</f>
        <v/>
      </c>
      <c r="O260" t="str">
        <f>IF(專業英日文校內賽報名表!B260="","",VLOOKUP(專業英日文校內賽報名表!N260&amp;"("&amp;專業英日文校內賽報名表!O260&amp;")",各項報名參數對照!D:E,2,0))</f>
        <v/>
      </c>
      <c r="P260" t="str">
        <f>IF(專業英日文校內賽報名表!B260="","",VLOOKUP(專業英日文校內賽報名表!P260,各項報名參數對照!G:H,2,0))</f>
        <v/>
      </c>
      <c r="AF260" t="str">
        <f t="shared" si="4"/>
        <v/>
      </c>
    </row>
    <row r="261" spans="5:32">
      <c r="E261" t="str">
        <f>IF(專業英日文校內賽報名表!B261="","",NOT(OR(LENB(專業英日文校內賽報名表!E261)&lt;&gt;6,NOT(ISERROR(TEXT(RIGHT(專業英日文校內賽報名表!E261,6),"0")+1)),ISERROR(TEXT(RIGHT(專業英日文校內賽報名表!E261,5),"0")+1))))</f>
        <v/>
      </c>
      <c r="F261" t="str">
        <f>IF(專業英日文校內賽報名表!B261="","",NOT(ISERROR(MATCH(專業英日文校內賽報名表!F261,allSchoolList,0))))</f>
        <v/>
      </c>
      <c r="G261" t="str">
        <f ca="1">IF(專業英日文校內賽報名表!B261="","",NOT(ISERROR(HLOOKUP(專業英日文校內賽報名表!G261,OFFSET(校系設定!$A$1,MATCH(專業英日文校內賽報名表!F261,校系設定!$A:$A,0)-1,0,1,COUNTA(OFFSET(校系設定!$1:$1,MATCH(專業英日文校內賽報名表!F261,校系設定!$A:$A,0)-1,0))),1,0))))</f>
        <v/>
      </c>
      <c r="J261" s="43" t="str">
        <f>IF(專業英日文校內賽報名表!C261="","",NOT(OR(LEN(專業英日文校內賽報名表!J261)&lt;&gt;7,ISERROR(DATEVALUE(專業英日文校內賽報名表!J261&amp;"/1")+FIND("/",專業英日文校內賽報名表!J261)))))</f>
        <v/>
      </c>
      <c r="M261" t="str">
        <f>IF(專業英日文校內賽報名表!B261="","",VLOOKUP(專業英日文校內賽報名表!M261,各項報名參數對照!A:B,2,0))</f>
        <v/>
      </c>
      <c r="N261" t="str">
        <f>IF(專業英日文校內賽報名表!B261="","",NOT(ISERROR(VLOOKUP(M261&amp;O261&amp;P261,各項報名參數對照!L:L,1,0))))</f>
        <v/>
      </c>
      <c r="O261" t="str">
        <f>IF(專業英日文校內賽報名表!B261="","",VLOOKUP(專業英日文校內賽報名表!N261&amp;"("&amp;專業英日文校內賽報名表!O261&amp;")",各項報名參數對照!D:E,2,0))</f>
        <v/>
      </c>
      <c r="P261" t="str">
        <f>IF(專業英日文校內賽報名表!B261="","",VLOOKUP(專業英日文校內賽報名表!P261,各項報名參數對照!G:H,2,0))</f>
        <v/>
      </c>
      <c r="AF261" t="str">
        <f t="shared" si="4"/>
        <v/>
      </c>
    </row>
    <row r="262" spans="5:32">
      <c r="E262" t="str">
        <f>IF(專業英日文校內賽報名表!B262="","",NOT(OR(LENB(專業英日文校內賽報名表!E262)&lt;&gt;6,NOT(ISERROR(TEXT(RIGHT(專業英日文校內賽報名表!E262,6),"0")+1)),ISERROR(TEXT(RIGHT(專業英日文校內賽報名表!E262,5),"0")+1))))</f>
        <v/>
      </c>
      <c r="F262" t="str">
        <f>IF(專業英日文校內賽報名表!B262="","",NOT(ISERROR(MATCH(專業英日文校內賽報名表!F262,allSchoolList,0))))</f>
        <v/>
      </c>
      <c r="G262" t="str">
        <f ca="1">IF(專業英日文校內賽報名表!B262="","",NOT(ISERROR(HLOOKUP(專業英日文校內賽報名表!G262,OFFSET(校系設定!$A$1,MATCH(專業英日文校內賽報名表!F262,校系設定!$A:$A,0)-1,0,1,COUNTA(OFFSET(校系設定!$1:$1,MATCH(專業英日文校內賽報名表!F262,校系設定!$A:$A,0)-1,0))),1,0))))</f>
        <v/>
      </c>
      <c r="J262" s="43" t="str">
        <f>IF(專業英日文校內賽報名表!C262="","",NOT(OR(LEN(專業英日文校內賽報名表!J262)&lt;&gt;7,ISERROR(DATEVALUE(專業英日文校內賽報名表!J262&amp;"/1")+FIND("/",專業英日文校內賽報名表!J262)))))</f>
        <v/>
      </c>
      <c r="M262" t="str">
        <f>IF(專業英日文校內賽報名表!B262="","",VLOOKUP(專業英日文校內賽報名表!M262,各項報名參數對照!A:B,2,0))</f>
        <v/>
      </c>
      <c r="N262" t="str">
        <f>IF(專業英日文校內賽報名表!B262="","",NOT(ISERROR(VLOOKUP(M262&amp;O262&amp;P262,各項報名參數對照!L:L,1,0))))</f>
        <v/>
      </c>
      <c r="O262" t="str">
        <f>IF(專業英日文校內賽報名表!B262="","",VLOOKUP(專業英日文校內賽報名表!N262&amp;"("&amp;專業英日文校內賽報名表!O262&amp;")",各項報名參數對照!D:E,2,0))</f>
        <v/>
      </c>
      <c r="P262" t="str">
        <f>IF(專業英日文校內賽報名表!B262="","",VLOOKUP(專業英日文校內賽報名表!P262,各項報名參數對照!G:H,2,0))</f>
        <v/>
      </c>
      <c r="AF262" t="str">
        <f t="shared" si="4"/>
        <v/>
      </c>
    </row>
    <row r="263" spans="5:32">
      <c r="E263" t="str">
        <f>IF(專業英日文校內賽報名表!B263="","",NOT(OR(LENB(專業英日文校內賽報名表!E263)&lt;&gt;6,NOT(ISERROR(TEXT(RIGHT(專業英日文校內賽報名表!E263,6),"0")+1)),ISERROR(TEXT(RIGHT(專業英日文校內賽報名表!E263,5),"0")+1))))</f>
        <v/>
      </c>
      <c r="F263" t="str">
        <f>IF(專業英日文校內賽報名表!B263="","",NOT(ISERROR(MATCH(專業英日文校內賽報名表!F263,allSchoolList,0))))</f>
        <v/>
      </c>
      <c r="G263" t="str">
        <f ca="1">IF(專業英日文校內賽報名表!B263="","",NOT(ISERROR(HLOOKUP(專業英日文校內賽報名表!G263,OFFSET(校系設定!$A$1,MATCH(專業英日文校內賽報名表!F263,校系設定!$A:$A,0)-1,0,1,COUNTA(OFFSET(校系設定!$1:$1,MATCH(專業英日文校內賽報名表!F263,校系設定!$A:$A,0)-1,0))),1,0))))</f>
        <v/>
      </c>
      <c r="J263" s="43" t="str">
        <f>IF(專業英日文校內賽報名表!C263="","",NOT(OR(LEN(專業英日文校內賽報名表!J263)&lt;&gt;7,ISERROR(DATEVALUE(專業英日文校內賽報名表!J263&amp;"/1")+FIND("/",專業英日文校內賽報名表!J263)))))</f>
        <v/>
      </c>
      <c r="M263" t="str">
        <f>IF(專業英日文校內賽報名表!B263="","",VLOOKUP(專業英日文校內賽報名表!M263,各項報名參數對照!A:B,2,0))</f>
        <v/>
      </c>
      <c r="N263" t="str">
        <f>IF(專業英日文校內賽報名表!B263="","",NOT(ISERROR(VLOOKUP(M263&amp;O263&amp;P263,各項報名參數對照!L:L,1,0))))</f>
        <v/>
      </c>
      <c r="O263" t="str">
        <f>IF(專業英日文校內賽報名表!B263="","",VLOOKUP(專業英日文校內賽報名表!N263&amp;"("&amp;專業英日文校內賽報名表!O263&amp;")",各項報名參數對照!D:E,2,0))</f>
        <v/>
      </c>
      <c r="P263" t="str">
        <f>IF(專業英日文校內賽報名表!B263="","",VLOOKUP(專業英日文校內賽報名表!P263,各項報名參數對照!G:H,2,0))</f>
        <v/>
      </c>
      <c r="AF263" t="str">
        <f t="shared" si="4"/>
        <v/>
      </c>
    </row>
    <row r="264" spans="5:32">
      <c r="E264" t="str">
        <f>IF(專業英日文校內賽報名表!B264="","",NOT(OR(LENB(專業英日文校內賽報名表!E264)&lt;&gt;6,NOT(ISERROR(TEXT(RIGHT(專業英日文校內賽報名表!E264,6),"0")+1)),ISERROR(TEXT(RIGHT(專業英日文校內賽報名表!E264,5),"0")+1))))</f>
        <v/>
      </c>
      <c r="F264" t="str">
        <f>IF(專業英日文校內賽報名表!B264="","",NOT(ISERROR(MATCH(專業英日文校內賽報名表!F264,allSchoolList,0))))</f>
        <v/>
      </c>
      <c r="G264" t="str">
        <f ca="1">IF(專業英日文校內賽報名表!B264="","",NOT(ISERROR(HLOOKUP(專業英日文校內賽報名表!G264,OFFSET(校系設定!$A$1,MATCH(專業英日文校內賽報名表!F264,校系設定!$A:$A,0)-1,0,1,COUNTA(OFFSET(校系設定!$1:$1,MATCH(專業英日文校內賽報名表!F264,校系設定!$A:$A,0)-1,0))),1,0))))</f>
        <v/>
      </c>
      <c r="J264" s="43" t="str">
        <f>IF(專業英日文校內賽報名表!C264="","",NOT(OR(LEN(專業英日文校內賽報名表!J264)&lt;&gt;7,ISERROR(DATEVALUE(專業英日文校內賽報名表!J264&amp;"/1")+FIND("/",專業英日文校內賽報名表!J264)))))</f>
        <v/>
      </c>
      <c r="M264" t="str">
        <f>IF(專業英日文校內賽報名表!B264="","",VLOOKUP(專業英日文校內賽報名表!M264,各項報名參數對照!A:B,2,0))</f>
        <v/>
      </c>
      <c r="N264" t="str">
        <f>IF(專業英日文校內賽報名表!B264="","",NOT(ISERROR(VLOOKUP(M264&amp;O264&amp;P264,各項報名參數對照!L:L,1,0))))</f>
        <v/>
      </c>
      <c r="O264" t="str">
        <f>IF(專業英日文校內賽報名表!B264="","",VLOOKUP(專業英日文校內賽報名表!N264&amp;"("&amp;專業英日文校內賽報名表!O264&amp;")",各項報名參數對照!D:E,2,0))</f>
        <v/>
      </c>
      <c r="P264" t="str">
        <f>IF(專業英日文校內賽報名表!B264="","",VLOOKUP(專業英日文校內賽報名表!P264,各項報名參數對照!G:H,2,0))</f>
        <v/>
      </c>
      <c r="AF264" t="str">
        <f t="shared" si="4"/>
        <v/>
      </c>
    </row>
    <row r="265" spans="5:32">
      <c r="E265" t="str">
        <f>IF(專業英日文校內賽報名表!B265="","",NOT(OR(LENB(專業英日文校內賽報名表!E265)&lt;&gt;6,NOT(ISERROR(TEXT(RIGHT(專業英日文校內賽報名表!E265,6),"0")+1)),ISERROR(TEXT(RIGHT(專業英日文校內賽報名表!E265,5),"0")+1))))</f>
        <v/>
      </c>
      <c r="F265" t="str">
        <f>IF(專業英日文校內賽報名表!B265="","",NOT(ISERROR(MATCH(專業英日文校內賽報名表!F265,allSchoolList,0))))</f>
        <v/>
      </c>
      <c r="G265" t="str">
        <f ca="1">IF(專業英日文校內賽報名表!B265="","",NOT(ISERROR(HLOOKUP(專業英日文校內賽報名表!G265,OFFSET(校系設定!$A$1,MATCH(專業英日文校內賽報名表!F265,校系設定!$A:$A,0)-1,0,1,COUNTA(OFFSET(校系設定!$1:$1,MATCH(專業英日文校內賽報名表!F265,校系設定!$A:$A,0)-1,0))),1,0))))</f>
        <v/>
      </c>
      <c r="J265" s="43" t="str">
        <f>IF(專業英日文校內賽報名表!C265="","",NOT(OR(LEN(專業英日文校內賽報名表!J265)&lt;&gt;7,ISERROR(DATEVALUE(專業英日文校內賽報名表!J265&amp;"/1")+FIND("/",專業英日文校內賽報名表!J265)))))</f>
        <v/>
      </c>
      <c r="M265" t="str">
        <f>IF(專業英日文校內賽報名表!B265="","",VLOOKUP(專業英日文校內賽報名表!M265,各項報名參數對照!A:B,2,0))</f>
        <v/>
      </c>
      <c r="N265" t="str">
        <f>IF(專業英日文校內賽報名表!B265="","",NOT(ISERROR(VLOOKUP(M265&amp;O265&amp;P265,各項報名參數對照!L:L,1,0))))</f>
        <v/>
      </c>
      <c r="O265" t="str">
        <f>IF(專業英日文校內賽報名表!B265="","",VLOOKUP(專業英日文校內賽報名表!N265&amp;"("&amp;專業英日文校內賽報名表!O265&amp;")",各項報名參數對照!D:E,2,0))</f>
        <v/>
      </c>
      <c r="P265" t="str">
        <f>IF(專業英日文校內賽報名表!B265="","",VLOOKUP(專業英日文校內賽報名表!P265,各項報名參數對照!G:H,2,0))</f>
        <v/>
      </c>
      <c r="AF265" t="str">
        <f t="shared" si="4"/>
        <v/>
      </c>
    </row>
    <row r="266" spans="5:32">
      <c r="E266" t="str">
        <f>IF(專業英日文校內賽報名表!B266="","",NOT(OR(LENB(專業英日文校內賽報名表!E266)&lt;&gt;6,NOT(ISERROR(TEXT(RIGHT(專業英日文校內賽報名表!E266,6),"0")+1)),ISERROR(TEXT(RIGHT(專業英日文校內賽報名表!E266,5),"0")+1))))</f>
        <v/>
      </c>
      <c r="F266" t="str">
        <f>IF(專業英日文校內賽報名表!B266="","",NOT(ISERROR(MATCH(專業英日文校內賽報名表!F266,allSchoolList,0))))</f>
        <v/>
      </c>
      <c r="G266" t="str">
        <f ca="1">IF(專業英日文校內賽報名表!B266="","",NOT(ISERROR(HLOOKUP(專業英日文校內賽報名表!G266,OFFSET(校系設定!$A$1,MATCH(專業英日文校內賽報名表!F266,校系設定!$A:$A,0)-1,0,1,COUNTA(OFFSET(校系設定!$1:$1,MATCH(專業英日文校內賽報名表!F266,校系設定!$A:$A,0)-1,0))),1,0))))</f>
        <v/>
      </c>
      <c r="J266" s="43" t="str">
        <f>IF(專業英日文校內賽報名表!C266="","",NOT(OR(LEN(專業英日文校內賽報名表!J266)&lt;&gt;7,ISERROR(DATEVALUE(專業英日文校內賽報名表!J266&amp;"/1")+FIND("/",專業英日文校內賽報名表!J266)))))</f>
        <v/>
      </c>
      <c r="M266" t="str">
        <f>IF(專業英日文校內賽報名表!B266="","",VLOOKUP(專業英日文校內賽報名表!M266,各項報名參數對照!A:B,2,0))</f>
        <v/>
      </c>
      <c r="N266" t="str">
        <f>IF(專業英日文校內賽報名表!B266="","",NOT(ISERROR(VLOOKUP(M266&amp;O266&amp;P266,各項報名參數對照!L:L,1,0))))</f>
        <v/>
      </c>
      <c r="O266" t="str">
        <f>IF(專業英日文校內賽報名表!B266="","",VLOOKUP(專業英日文校內賽報名表!N266&amp;"("&amp;專業英日文校內賽報名表!O266&amp;")",各項報名參數對照!D:E,2,0))</f>
        <v/>
      </c>
      <c r="P266" t="str">
        <f>IF(專業英日文校內賽報名表!B266="","",VLOOKUP(專業英日文校內賽報名表!P266,各項報名參數對照!G:H,2,0))</f>
        <v/>
      </c>
      <c r="AF266" t="str">
        <f t="shared" si="4"/>
        <v/>
      </c>
    </row>
    <row r="267" spans="5:32">
      <c r="E267" t="str">
        <f>IF(專業英日文校內賽報名表!B267="","",NOT(OR(LENB(專業英日文校內賽報名表!E267)&lt;&gt;6,NOT(ISERROR(TEXT(RIGHT(專業英日文校內賽報名表!E267,6),"0")+1)),ISERROR(TEXT(RIGHT(專業英日文校內賽報名表!E267,5),"0")+1))))</f>
        <v/>
      </c>
      <c r="F267" t="str">
        <f>IF(專業英日文校內賽報名表!B267="","",NOT(ISERROR(MATCH(專業英日文校內賽報名表!F267,allSchoolList,0))))</f>
        <v/>
      </c>
      <c r="G267" t="str">
        <f ca="1">IF(專業英日文校內賽報名表!B267="","",NOT(ISERROR(HLOOKUP(專業英日文校內賽報名表!G267,OFFSET(校系設定!$A$1,MATCH(專業英日文校內賽報名表!F267,校系設定!$A:$A,0)-1,0,1,COUNTA(OFFSET(校系設定!$1:$1,MATCH(專業英日文校內賽報名表!F267,校系設定!$A:$A,0)-1,0))),1,0))))</f>
        <v/>
      </c>
      <c r="J267" s="43" t="str">
        <f>IF(專業英日文校內賽報名表!C267="","",NOT(OR(LEN(專業英日文校內賽報名表!J267)&lt;&gt;7,ISERROR(DATEVALUE(專業英日文校內賽報名表!J267&amp;"/1")+FIND("/",專業英日文校內賽報名表!J267)))))</f>
        <v/>
      </c>
      <c r="M267" t="str">
        <f>IF(專業英日文校內賽報名表!B267="","",VLOOKUP(專業英日文校內賽報名表!M267,各項報名參數對照!A:B,2,0))</f>
        <v/>
      </c>
      <c r="N267" t="str">
        <f>IF(專業英日文校內賽報名表!B267="","",NOT(ISERROR(VLOOKUP(M267&amp;O267&amp;P267,各項報名參數對照!L:L,1,0))))</f>
        <v/>
      </c>
      <c r="O267" t="str">
        <f>IF(專業英日文校內賽報名表!B267="","",VLOOKUP(專業英日文校內賽報名表!N267&amp;"("&amp;專業英日文校內賽報名表!O267&amp;")",各項報名參數對照!D:E,2,0))</f>
        <v/>
      </c>
      <c r="P267" t="str">
        <f>IF(專業英日文校內賽報名表!B267="","",VLOOKUP(專業英日文校內賽報名表!P267,各項報名參數對照!G:H,2,0))</f>
        <v/>
      </c>
      <c r="AF267" t="str">
        <f t="shared" si="4"/>
        <v/>
      </c>
    </row>
    <row r="268" spans="5:32">
      <c r="E268" t="str">
        <f>IF(專業英日文校內賽報名表!B268="","",NOT(OR(LENB(專業英日文校內賽報名表!E268)&lt;&gt;6,NOT(ISERROR(TEXT(RIGHT(專業英日文校內賽報名表!E268,6),"0")+1)),ISERROR(TEXT(RIGHT(專業英日文校內賽報名表!E268,5),"0")+1))))</f>
        <v/>
      </c>
      <c r="F268" t="str">
        <f>IF(專業英日文校內賽報名表!B268="","",NOT(ISERROR(MATCH(專業英日文校內賽報名表!F268,allSchoolList,0))))</f>
        <v/>
      </c>
      <c r="G268" t="str">
        <f ca="1">IF(專業英日文校內賽報名表!B268="","",NOT(ISERROR(HLOOKUP(專業英日文校內賽報名表!G268,OFFSET(校系設定!$A$1,MATCH(專業英日文校內賽報名表!F268,校系設定!$A:$A,0)-1,0,1,COUNTA(OFFSET(校系設定!$1:$1,MATCH(專業英日文校內賽報名表!F268,校系設定!$A:$A,0)-1,0))),1,0))))</f>
        <v/>
      </c>
      <c r="J268" s="43" t="str">
        <f>IF(專業英日文校內賽報名表!C268="","",NOT(OR(LEN(專業英日文校內賽報名表!J268)&lt;&gt;7,ISERROR(DATEVALUE(專業英日文校內賽報名表!J268&amp;"/1")+FIND("/",專業英日文校內賽報名表!J268)))))</f>
        <v/>
      </c>
      <c r="M268" t="str">
        <f>IF(專業英日文校內賽報名表!B268="","",VLOOKUP(專業英日文校內賽報名表!M268,各項報名參數對照!A:B,2,0))</f>
        <v/>
      </c>
      <c r="N268" t="str">
        <f>IF(專業英日文校內賽報名表!B268="","",NOT(ISERROR(VLOOKUP(M268&amp;O268&amp;P268,各項報名參數對照!L:L,1,0))))</f>
        <v/>
      </c>
      <c r="O268" t="str">
        <f>IF(專業英日文校內賽報名表!B268="","",VLOOKUP(專業英日文校內賽報名表!N268&amp;"("&amp;專業英日文校內賽報名表!O268&amp;")",各項報名參數對照!D:E,2,0))</f>
        <v/>
      </c>
      <c r="P268" t="str">
        <f>IF(專業英日文校內賽報名表!B268="","",VLOOKUP(專業英日文校內賽報名表!P268,各項報名參數對照!G:H,2,0))</f>
        <v/>
      </c>
      <c r="AF268" t="str">
        <f t="shared" si="4"/>
        <v/>
      </c>
    </row>
    <row r="269" spans="5:32">
      <c r="E269" t="str">
        <f>IF(專業英日文校內賽報名表!B269="","",NOT(OR(LENB(專業英日文校內賽報名表!E269)&lt;&gt;6,NOT(ISERROR(TEXT(RIGHT(專業英日文校內賽報名表!E269,6),"0")+1)),ISERROR(TEXT(RIGHT(專業英日文校內賽報名表!E269,5),"0")+1))))</f>
        <v/>
      </c>
      <c r="F269" t="str">
        <f>IF(專業英日文校內賽報名表!B269="","",NOT(ISERROR(MATCH(專業英日文校內賽報名表!F269,allSchoolList,0))))</f>
        <v/>
      </c>
      <c r="G269" t="str">
        <f ca="1">IF(專業英日文校內賽報名表!B269="","",NOT(ISERROR(HLOOKUP(專業英日文校內賽報名表!G269,OFFSET(校系設定!$A$1,MATCH(專業英日文校內賽報名表!F269,校系設定!$A:$A,0)-1,0,1,COUNTA(OFFSET(校系設定!$1:$1,MATCH(專業英日文校內賽報名表!F269,校系設定!$A:$A,0)-1,0))),1,0))))</f>
        <v/>
      </c>
      <c r="J269" s="43" t="str">
        <f>IF(專業英日文校內賽報名表!C269="","",NOT(OR(LEN(專業英日文校內賽報名表!J269)&lt;&gt;7,ISERROR(DATEVALUE(專業英日文校內賽報名表!J269&amp;"/1")+FIND("/",專業英日文校內賽報名表!J269)))))</f>
        <v/>
      </c>
      <c r="M269" t="str">
        <f>IF(專業英日文校內賽報名表!B269="","",VLOOKUP(專業英日文校內賽報名表!M269,各項報名參數對照!A:B,2,0))</f>
        <v/>
      </c>
      <c r="N269" t="str">
        <f>IF(專業英日文校內賽報名表!B269="","",NOT(ISERROR(VLOOKUP(M269&amp;O269&amp;P269,各項報名參數對照!L:L,1,0))))</f>
        <v/>
      </c>
      <c r="O269" t="str">
        <f>IF(專業英日文校內賽報名表!B269="","",VLOOKUP(專業英日文校內賽報名表!N269&amp;"("&amp;專業英日文校內賽報名表!O269&amp;")",各項報名參數對照!D:E,2,0))</f>
        <v/>
      </c>
      <c r="P269" t="str">
        <f>IF(專業英日文校內賽報名表!B269="","",VLOOKUP(專業英日文校內賽報名表!P269,各項報名參數對照!G:H,2,0))</f>
        <v/>
      </c>
      <c r="AF269" t="str">
        <f t="shared" si="4"/>
        <v/>
      </c>
    </row>
    <row r="270" spans="5:32">
      <c r="E270" t="str">
        <f>IF(專業英日文校內賽報名表!B270="","",NOT(OR(LENB(專業英日文校內賽報名表!E270)&lt;&gt;6,NOT(ISERROR(TEXT(RIGHT(專業英日文校內賽報名表!E270,6),"0")+1)),ISERROR(TEXT(RIGHT(專業英日文校內賽報名表!E270,5),"0")+1))))</f>
        <v/>
      </c>
      <c r="F270" t="str">
        <f>IF(專業英日文校內賽報名表!B270="","",NOT(ISERROR(MATCH(專業英日文校內賽報名表!F270,allSchoolList,0))))</f>
        <v/>
      </c>
      <c r="G270" t="str">
        <f ca="1">IF(專業英日文校內賽報名表!B270="","",NOT(ISERROR(HLOOKUP(專業英日文校內賽報名表!G270,OFFSET(校系設定!$A$1,MATCH(專業英日文校內賽報名表!F270,校系設定!$A:$A,0)-1,0,1,COUNTA(OFFSET(校系設定!$1:$1,MATCH(專業英日文校內賽報名表!F270,校系設定!$A:$A,0)-1,0))),1,0))))</f>
        <v/>
      </c>
      <c r="J270" s="43" t="str">
        <f>IF(專業英日文校內賽報名表!C270="","",NOT(OR(LEN(專業英日文校內賽報名表!J270)&lt;&gt;7,ISERROR(DATEVALUE(專業英日文校內賽報名表!J270&amp;"/1")+FIND("/",專業英日文校內賽報名表!J270)))))</f>
        <v/>
      </c>
      <c r="M270" t="str">
        <f>IF(專業英日文校內賽報名表!B270="","",VLOOKUP(專業英日文校內賽報名表!M270,各項報名參數對照!A:B,2,0))</f>
        <v/>
      </c>
      <c r="N270" t="str">
        <f>IF(專業英日文校內賽報名表!B270="","",NOT(ISERROR(VLOOKUP(M270&amp;O270&amp;P270,各項報名參數對照!L:L,1,0))))</f>
        <v/>
      </c>
      <c r="O270" t="str">
        <f>IF(專業英日文校內賽報名表!B270="","",VLOOKUP(專業英日文校內賽報名表!N270&amp;"("&amp;專業英日文校內賽報名表!O270&amp;")",各項報名參數對照!D:E,2,0))</f>
        <v/>
      </c>
      <c r="P270" t="str">
        <f>IF(專業英日文校內賽報名表!B270="","",VLOOKUP(專業英日文校內賽報名表!P270,各項報名參數對照!G:H,2,0))</f>
        <v/>
      </c>
      <c r="AF270" t="str">
        <f t="shared" si="4"/>
        <v/>
      </c>
    </row>
    <row r="271" spans="5:32">
      <c r="E271" t="str">
        <f>IF(專業英日文校內賽報名表!B271="","",NOT(OR(LENB(專業英日文校內賽報名表!E271)&lt;&gt;6,NOT(ISERROR(TEXT(RIGHT(專業英日文校內賽報名表!E271,6),"0")+1)),ISERROR(TEXT(RIGHT(專業英日文校內賽報名表!E271,5),"0")+1))))</f>
        <v/>
      </c>
      <c r="F271" t="str">
        <f>IF(專業英日文校內賽報名表!B271="","",NOT(ISERROR(MATCH(專業英日文校內賽報名表!F271,allSchoolList,0))))</f>
        <v/>
      </c>
      <c r="G271" t="str">
        <f ca="1">IF(專業英日文校內賽報名表!B271="","",NOT(ISERROR(HLOOKUP(專業英日文校內賽報名表!G271,OFFSET(校系設定!$A$1,MATCH(專業英日文校內賽報名表!F271,校系設定!$A:$A,0)-1,0,1,COUNTA(OFFSET(校系設定!$1:$1,MATCH(專業英日文校內賽報名表!F271,校系設定!$A:$A,0)-1,0))),1,0))))</f>
        <v/>
      </c>
      <c r="J271" s="43" t="str">
        <f>IF(專業英日文校內賽報名表!C271="","",NOT(OR(LEN(專業英日文校內賽報名表!J271)&lt;&gt;7,ISERROR(DATEVALUE(專業英日文校內賽報名表!J271&amp;"/1")+FIND("/",專業英日文校內賽報名表!J271)))))</f>
        <v/>
      </c>
      <c r="M271" t="str">
        <f>IF(專業英日文校內賽報名表!B271="","",VLOOKUP(專業英日文校內賽報名表!M271,各項報名參數對照!A:B,2,0))</f>
        <v/>
      </c>
      <c r="N271" t="str">
        <f>IF(專業英日文校內賽報名表!B271="","",NOT(ISERROR(VLOOKUP(M271&amp;O271&amp;P271,各項報名參數對照!L:L,1,0))))</f>
        <v/>
      </c>
      <c r="O271" t="str">
        <f>IF(專業英日文校內賽報名表!B271="","",VLOOKUP(專業英日文校內賽報名表!N271&amp;"("&amp;專業英日文校內賽報名表!O271&amp;")",各項報名參數對照!D:E,2,0))</f>
        <v/>
      </c>
      <c r="P271" t="str">
        <f>IF(專業英日文校內賽報名表!B271="","",VLOOKUP(專業英日文校內賽報名表!P271,各項報名參數對照!G:H,2,0))</f>
        <v/>
      </c>
      <c r="AF271" t="str">
        <f t="shared" si="4"/>
        <v/>
      </c>
    </row>
    <row r="272" spans="5:32">
      <c r="E272" t="str">
        <f>IF(專業英日文校內賽報名表!B272="","",NOT(OR(LENB(專業英日文校內賽報名表!E272)&lt;&gt;6,NOT(ISERROR(TEXT(RIGHT(專業英日文校內賽報名表!E272,6),"0")+1)),ISERROR(TEXT(RIGHT(專業英日文校內賽報名表!E272,5),"0")+1))))</f>
        <v/>
      </c>
      <c r="F272" t="str">
        <f>IF(專業英日文校內賽報名表!B272="","",NOT(ISERROR(MATCH(專業英日文校內賽報名表!F272,allSchoolList,0))))</f>
        <v/>
      </c>
      <c r="G272" t="str">
        <f ca="1">IF(專業英日文校內賽報名表!B272="","",NOT(ISERROR(HLOOKUP(專業英日文校內賽報名表!G272,OFFSET(校系設定!$A$1,MATCH(專業英日文校內賽報名表!F272,校系設定!$A:$A,0)-1,0,1,COUNTA(OFFSET(校系設定!$1:$1,MATCH(專業英日文校內賽報名表!F272,校系設定!$A:$A,0)-1,0))),1,0))))</f>
        <v/>
      </c>
      <c r="J272" s="43" t="str">
        <f>IF(專業英日文校內賽報名表!C272="","",NOT(OR(LEN(專業英日文校內賽報名表!J272)&lt;&gt;7,ISERROR(DATEVALUE(專業英日文校內賽報名表!J272&amp;"/1")+FIND("/",專業英日文校內賽報名表!J272)))))</f>
        <v/>
      </c>
      <c r="M272" t="str">
        <f>IF(專業英日文校內賽報名表!B272="","",VLOOKUP(專業英日文校內賽報名表!M272,各項報名參數對照!A:B,2,0))</f>
        <v/>
      </c>
      <c r="N272" t="str">
        <f>IF(專業英日文校內賽報名表!B272="","",NOT(ISERROR(VLOOKUP(M272&amp;O272&amp;P272,各項報名參數對照!L:L,1,0))))</f>
        <v/>
      </c>
      <c r="O272" t="str">
        <f>IF(專業英日文校內賽報名表!B272="","",VLOOKUP(專業英日文校內賽報名表!N272&amp;"("&amp;專業英日文校內賽報名表!O272&amp;")",各項報名參數對照!D:E,2,0))</f>
        <v/>
      </c>
      <c r="P272" t="str">
        <f>IF(專業英日文校內賽報名表!B272="","",VLOOKUP(專業英日文校內賽報名表!P272,各項報名參數對照!G:H,2,0))</f>
        <v/>
      </c>
      <c r="AF272" t="str">
        <f t="shared" si="4"/>
        <v/>
      </c>
    </row>
    <row r="273" spans="5:32">
      <c r="E273" t="str">
        <f>IF(專業英日文校內賽報名表!B273="","",NOT(OR(LENB(專業英日文校內賽報名表!E273)&lt;&gt;6,NOT(ISERROR(TEXT(RIGHT(專業英日文校內賽報名表!E273,6),"0")+1)),ISERROR(TEXT(RIGHT(專業英日文校內賽報名表!E273,5),"0")+1))))</f>
        <v/>
      </c>
      <c r="F273" t="str">
        <f>IF(專業英日文校內賽報名表!B273="","",NOT(ISERROR(MATCH(專業英日文校內賽報名表!F273,allSchoolList,0))))</f>
        <v/>
      </c>
      <c r="G273" t="str">
        <f ca="1">IF(專業英日文校內賽報名表!B273="","",NOT(ISERROR(HLOOKUP(專業英日文校內賽報名表!G273,OFFSET(校系設定!$A$1,MATCH(專業英日文校內賽報名表!F273,校系設定!$A:$A,0)-1,0,1,COUNTA(OFFSET(校系設定!$1:$1,MATCH(專業英日文校內賽報名表!F273,校系設定!$A:$A,0)-1,0))),1,0))))</f>
        <v/>
      </c>
      <c r="J273" s="43" t="str">
        <f>IF(專業英日文校內賽報名表!C273="","",NOT(OR(LEN(專業英日文校內賽報名表!J273)&lt;&gt;7,ISERROR(DATEVALUE(專業英日文校內賽報名表!J273&amp;"/1")+FIND("/",專業英日文校內賽報名表!J273)))))</f>
        <v/>
      </c>
      <c r="M273" t="str">
        <f>IF(專業英日文校內賽報名表!B273="","",VLOOKUP(專業英日文校內賽報名表!M273,各項報名參數對照!A:B,2,0))</f>
        <v/>
      </c>
      <c r="N273" t="str">
        <f>IF(專業英日文校內賽報名表!B273="","",NOT(ISERROR(VLOOKUP(M273&amp;O273&amp;P273,各項報名參數對照!L:L,1,0))))</f>
        <v/>
      </c>
      <c r="O273" t="str">
        <f>IF(專業英日文校內賽報名表!B273="","",VLOOKUP(專業英日文校內賽報名表!N273&amp;"("&amp;專業英日文校內賽報名表!O273&amp;")",各項報名參數對照!D:E,2,0))</f>
        <v/>
      </c>
      <c r="P273" t="str">
        <f>IF(專業英日文校內賽報名表!B273="","",VLOOKUP(專業英日文校內賽報名表!P273,各項報名參數對照!G:H,2,0))</f>
        <v/>
      </c>
      <c r="AF273" t="str">
        <f t="shared" si="4"/>
        <v/>
      </c>
    </row>
    <row r="274" spans="5:32">
      <c r="E274" t="str">
        <f>IF(專業英日文校內賽報名表!B274="","",NOT(OR(LENB(專業英日文校內賽報名表!E274)&lt;&gt;6,NOT(ISERROR(TEXT(RIGHT(專業英日文校內賽報名表!E274,6),"0")+1)),ISERROR(TEXT(RIGHT(專業英日文校內賽報名表!E274,5),"0")+1))))</f>
        <v/>
      </c>
      <c r="F274" t="str">
        <f>IF(專業英日文校內賽報名表!B274="","",NOT(ISERROR(MATCH(專業英日文校內賽報名表!F274,allSchoolList,0))))</f>
        <v/>
      </c>
      <c r="G274" t="str">
        <f ca="1">IF(專業英日文校內賽報名表!B274="","",NOT(ISERROR(HLOOKUP(專業英日文校內賽報名表!G274,OFFSET(校系設定!$A$1,MATCH(專業英日文校內賽報名表!F274,校系設定!$A:$A,0)-1,0,1,COUNTA(OFFSET(校系設定!$1:$1,MATCH(專業英日文校內賽報名表!F274,校系設定!$A:$A,0)-1,0))),1,0))))</f>
        <v/>
      </c>
      <c r="J274" s="43" t="str">
        <f>IF(專業英日文校內賽報名表!C274="","",NOT(OR(LEN(專業英日文校內賽報名表!J274)&lt;&gt;7,ISERROR(DATEVALUE(專業英日文校內賽報名表!J274&amp;"/1")+FIND("/",專業英日文校內賽報名表!J274)))))</f>
        <v/>
      </c>
      <c r="M274" t="str">
        <f>IF(專業英日文校內賽報名表!B274="","",VLOOKUP(專業英日文校內賽報名表!M274,各項報名參數對照!A:B,2,0))</f>
        <v/>
      </c>
      <c r="N274" t="str">
        <f>IF(專業英日文校內賽報名表!B274="","",NOT(ISERROR(VLOOKUP(M274&amp;O274&amp;P274,各項報名參數對照!L:L,1,0))))</f>
        <v/>
      </c>
      <c r="O274" t="str">
        <f>IF(專業英日文校內賽報名表!B274="","",VLOOKUP(專業英日文校內賽報名表!N274&amp;"("&amp;專業英日文校內賽報名表!O274&amp;")",各項報名參數對照!D:E,2,0))</f>
        <v/>
      </c>
      <c r="P274" t="str">
        <f>IF(專業英日文校內賽報名表!B274="","",VLOOKUP(專業英日文校內賽報名表!P274,各項報名參數對照!G:H,2,0))</f>
        <v/>
      </c>
      <c r="AF274" t="str">
        <f t="shared" si="4"/>
        <v/>
      </c>
    </row>
    <row r="275" spans="5:32">
      <c r="E275" t="str">
        <f>IF(專業英日文校內賽報名表!B275="","",NOT(OR(LENB(專業英日文校內賽報名表!E275)&lt;&gt;6,NOT(ISERROR(TEXT(RIGHT(專業英日文校內賽報名表!E275,6),"0")+1)),ISERROR(TEXT(RIGHT(專業英日文校內賽報名表!E275,5),"0")+1))))</f>
        <v/>
      </c>
      <c r="F275" t="str">
        <f>IF(專業英日文校內賽報名表!B275="","",NOT(ISERROR(MATCH(專業英日文校內賽報名表!F275,allSchoolList,0))))</f>
        <v/>
      </c>
      <c r="G275" t="str">
        <f ca="1">IF(專業英日文校內賽報名表!B275="","",NOT(ISERROR(HLOOKUP(專業英日文校內賽報名表!G275,OFFSET(校系設定!$A$1,MATCH(專業英日文校內賽報名表!F275,校系設定!$A:$A,0)-1,0,1,COUNTA(OFFSET(校系設定!$1:$1,MATCH(專業英日文校內賽報名表!F275,校系設定!$A:$A,0)-1,0))),1,0))))</f>
        <v/>
      </c>
      <c r="J275" s="43" t="str">
        <f>IF(專業英日文校內賽報名表!C275="","",NOT(OR(LEN(專業英日文校內賽報名表!J275)&lt;&gt;7,ISERROR(DATEVALUE(專業英日文校內賽報名表!J275&amp;"/1")+FIND("/",專業英日文校內賽報名表!J275)))))</f>
        <v/>
      </c>
      <c r="M275" t="str">
        <f>IF(專業英日文校內賽報名表!B275="","",VLOOKUP(專業英日文校內賽報名表!M275,各項報名參數對照!A:B,2,0))</f>
        <v/>
      </c>
      <c r="N275" t="str">
        <f>IF(專業英日文校內賽報名表!B275="","",NOT(ISERROR(VLOOKUP(M275&amp;O275&amp;P275,各項報名參數對照!L:L,1,0))))</f>
        <v/>
      </c>
      <c r="O275" t="str">
        <f>IF(專業英日文校內賽報名表!B275="","",VLOOKUP(專業英日文校內賽報名表!N275&amp;"("&amp;專業英日文校內賽報名表!O275&amp;")",各項報名參數對照!D:E,2,0))</f>
        <v/>
      </c>
      <c r="P275" t="str">
        <f>IF(專業英日文校內賽報名表!B275="","",VLOOKUP(專業英日文校內賽報名表!P275,各項報名參數對照!G:H,2,0))</f>
        <v/>
      </c>
      <c r="AF275" t="str">
        <f t="shared" si="4"/>
        <v/>
      </c>
    </row>
    <row r="276" spans="5:32">
      <c r="E276" t="str">
        <f>IF(專業英日文校內賽報名表!B276="","",NOT(OR(LENB(專業英日文校內賽報名表!E276)&lt;&gt;6,NOT(ISERROR(TEXT(RIGHT(專業英日文校內賽報名表!E276,6),"0")+1)),ISERROR(TEXT(RIGHT(專業英日文校內賽報名表!E276,5),"0")+1))))</f>
        <v/>
      </c>
      <c r="F276" t="str">
        <f>IF(專業英日文校內賽報名表!B276="","",NOT(ISERROR(MATCH(專業英日文校內賽報名表!F276,allSchoolList,0))))</f>
        <v/>
      </c>
      <c r="G276" t="str">
        <f ca="1">IF(專業英日文校內賽報名表!B276="","",NOT(ISERROR(HLOOKUP(專業英日文校內賽報名表!G276,OFFSET(校系設定!$A$1,MATCH(專業英日文校內賽報名表!F276,校系設定!$A:$A,0)-1,0,1,COUNTA(OFFSET(校系設定!$1:$1,MATCH(專業英日文校內賽報名表!F276,校系設定!$A:$A,0)-1,0))),1,0))))</f>
        <v/>
      </c>
      <c r="J276" s="43" t="str">
        <f>IF(專業英日文校內賽報名表!C276="","",NOT(OR(LEN(專業英日文校內賽報名表!J276)&lt;&gt;7,ISERROR(DATEVALUE(專業英日文校內賽報名表!J276&amp;"/1")+FIND("/",專業英日文校內賽報名表!J276)))))</f>
        <v/>
      </c>
      <c r="M276" t="str">
        <f>IF(專業英日文校內賽報名表!B276="","",VLOOKUP(專業英日文校內賽報名表!M276,各項報名參數對照!A:B,2,0))</f>
        <v/>
      </c>
      <c r="N276" t="str">
        <f>IF(專業英日文校內賽報名表!B276="","",NOT(ISERROR(VLOOKUP(M276&amp;O276&amp;P276,各項報名參數對照!L:L,1,0))))</f>
        <v/>
      </c>
      <c r="O276" t="str">
        <f>IF(專業英日文校內賽報名表!B276="","",VLOOKUP(專業英日文校內賽報名表!N276&amp;"("&amp;專業英日文校內賽報名表!O276&amp;")",各項報名參數對照!D:E,2,0))</f>
        <v/>
      </c>
      <c r="P276" t="str">
        <f>IF(專業英日文校內賽報名表!B276="","",VLOOKUP(專業英日文校內賽報名表!P276,各項報名參數對照!G:H,2,0))</f>
        <v/>
      </c>
      <c r="AF276" t="str">
        <f t="shared" si="4"/>
        <v/>
      </c>
    </row>
    <row r="277" spans="5:32">
      <c r="E277" t="str">
        <f>IF(專業英日文校內賽報名表!B277="","",NOT(OR(LENB(專業英日文校內賽報名表!E277)&lt;&gt;6,NOT(ISERROR(TEXT(RIGHT(專業英日文校內賽報名表!E277,6),"0")+1)),ISERROR(TEXT(RIGHT(專業英日文校內賽報名表!E277,5),"0")+1))))</f>
        <v/>
      </c>
      <c r="F277" t="str">
        <f>IF(專業英日文校內賽報名表!B277="","",NOT(ISERROR(MATCH(專業英日文校內賽報名表!F277,allSchoolList,0))))</f>
        <v/>
      </c>
      <c r="G277" t="str">
        <f ca="1">IF(專業英日文校內賽報名表!B277="","",NOT(ISERROR(HLOOKUP(專業英日文校內賽報名表!G277,OFFSET(校系設定!$A$1,MATCH(專業英日文校內賽報名表!F277,校系設定!$A:$A,0)-1,0,1,COUNTA(OFFSET(校系設定!$1:$1,MATCH(專業英日文校內賽報名表!F277,校系設定!$A:$A,0)-1,0))),1,0))))</f>
        <v/>
      </c>
      <c r="J277" s="43" t="str">
        <f>IF(專業英日文校內賽報名表!C277="","",NOT(OR(LEN(專業英日文校內賽報名表!J277)&lt;&gt;7,ISERROR(DATEVALUE(專業英日文校內賽報名表!J277&amp;"/1")+FIND("/",專業英日文校內賽報名表!J277)))))</f>
        <v/>
      </c>
      <c r="M277" t="str">
        <f>IF(專業英日文校內賽報名表!B277="","",VLOOKUP(專業英日文校內賽報名表!M277,各項報名參數對照!A:B,2,0))</f>
        <v/>
      </c>
      <c r="N277" t="str">
        <f>IF(專業英日文校內賽報名表!B277="","",NOT(ISERROR(VLOOKUP(M277&amp;O277&amp;P277,各項報名參數對照!L:L,1,0))))</f>
        <v/>
      </c>
      <c r="O277" t="str">
        <f>IF(專業英日文校內賽報名表!B277="","",VLOOKUP(專業英日文校內賽報名表!N277&amp;"("&amp;專業英日文校內賽報名表!O277&amp;")",各項報名參數對照!D:E,2,0))</f>
        <v/>
      </c>
      <c r="P277" t="str">
        <f>IF(專業英日文校內賽報名表!B277="","",VLOOKUP(專業英日文校內賽報名表!P277,各項報名參數對照!G:H,2,0))</f>
        <v/>
      </c>
      <c r="AF277" t="str">
        <f t="shared" si="4"/>
        <v/>
      </c>
    </row>
    <row r="278" spans="5:32">
      <c r="E278" t="str">
        <f>IF(專業英日文校內賽報名表!B278="","",NOT(OR(LENB(專業英日文校內賽報名表!E278)&lt;&gt;6,NOT(ISERROR(TEXT(RIGHT(專業英日文校內賽報名表!E278,6),"0")+1)),ISERROR(TEXT(RIGHT(專業英日文校內賽報名表!E278,5),"0")+1))))</f>
        <v/>
      </c>
      <c r="F278" t="str">
        <f>IF(專業英日文校內賽報名表!B278="","",NOT(ISERROR(MATCH(專業英日文校內賽報名表!F278,allSchoolList,0))))</f>
        <v/>
      </c>
      <c r="G278" t="str">
        <f ca="1">IF(專業英日文校內賽報名表!B278="","",NOT(ISERROR(HLOOKUP(專業英日文校內賽報名表!G278,OFFSET(校系設定!$A$1,MATCH(專業英日文校內賽報名表!F278,校系設定!$A:$A,0)-1,0,1,COUNTA(OFFSET(校系設定!$1:$1,MATCH(專業英日文校內賽報名表!F278,校系設定!$A:$A,0)-1,0))),1,0))))</f>
        <v/>
      </c>
      <c r="J278" s="43" t="str">
        <f>IF(專業英日文校內賽報名表!C278="","",NOT(OR(LEN(專業英日文校內賽報名表!J278)&lt;&gt;7,ISERROR(DATEVALUE(專業英日文校內賽報名表!J278&amp;"/1")+FIND("/",專業英日文校內賽報名表!J278)))))</f>
        <v/>
      </c>
      <c r="M278" t="str">
        <f>IF(專業英日文校內賽報名表!B278="","",VLOOKUP(專業英日文校內賽報名表!M278,各項報名參數對照!A:B,2,0))</f>
        <v/>
      </c>
      <c r="N278" t="str">
        <f>IF(專業英日文校內賽報名表!B278="","",NOT(ISERROR(VLOOKUP(M278&amp;O278&amp;P278,各項報名參數對照!L:L,1,0))))</f>
        <v/>
      </c>
      <c r="O278" t="str">
        <f>IF(專業英日文校內賽報名表!B278="","",VLOOKUP(專業英日文校內賽報名表!N278&amp;"("&amp;專業英日文校內賽報名表!O278&amp;")",各項報名參數對照!D:E,2,0))</f>
        <v/>
      </c>
      <c r="P278" t="str">
        <f>IF(專業英日文校內賽報名表!B278="","",VLOOKUP(專業英日文校內賽報名表!P278,各項報名參數對照!G:H,2,0))</f>
        <v/>
      </c>
      <c r="AF278" t="str">
        <f t="shared" si="4"/>
        <v/>
      </c>
    </row>
    <row r="279" spans="5:32">
      <c r="E279" t="str">
        <f>IF(專業英日文校內賽報名表!B279="","",NOT(OR(LENB(專業英日文校內賽報名表!E279)&lt;&gt;6,NOT(ISERROR(TEXT(RIGHT(專業英日文校內賽報名表!E279,6),"0")+1)),ISERROR(TEXT(RIGHT(專業英日文校內賽報名表!E279,5),"0")+1))))</f>
        <v/>
      </c>
      <c r="F279" t="str">
        <f>IF(專業英日文校內賽報名表!B279="","",NOT(ISERROR(MATCH(專業英日文校內賽報名表!F279,allSchoolList,0))))</f>
        <v/>
      </c>
      <c r="G279" t="str">
        <f ca="1">IF(專業英日文校內賽報名表!B279="","",NOT(ISERROR(HLOOKUP(專業英日文校內賽報名表!G279,OFFSET(校系設定!$A$1,MATCH(專業英日文校內賽報名表!F279,校系設定!$A:$A,0)-1,0,1,COUNTA(OFFSET(校系設定!$1:$1,MATCH(專業英日文校內賽報名表!F279,校系設定!$A:$A,0)-1,0))),1,0))))</f>
        <v/>
      </c>
      <c r="J279" s="43" t="str">
        <f>IF(專業英日文校內賽報名表!C279="","",NOT(OR(LEN(專業英日文校內賽報名表!J279)&lt;&gt;7,ISERROR(DATEVALUE(專業英日文校內賽報名表!J279&amp;"/1")+FIND("/",專業英日文校內賽報名表!J279)))))</f>
        <v/>
      </c>
      <c r="M279" t="str">
        <f>IF(專業英日文校內賽報名表!B279="","",VLOOKUP(專業英日文校內賽報名表!M279,各項報名參數對照!A:B,2,0))</f>
        <v/>
      </c>
      <c r="N279" t="str">
        <f>IF(專業英日文校內賽報名表!B279="","",NOT(ISERROR(VLOOKUP(M279&amp;O279&amp;P279,各項報名參數對照!L:L,1,0))))</f>
        <v/>
      </c>
      <c r="O279" t="str">
        <f>IF(專業英日文校內賽報名表!B279="","",VLOOKUP(專業英日文校內賽報名表!N279&amp;"("&amp;專業英日文校內賽報名表!O279&amp;")",各項報名參數對照!D:E,2,0))</f>
        <v/>
      </c>
      <c r="P279" t="str">
        <f>IF(專業英日文校內賽報名表!B279="","",VLOOKUP(專業英日文校內賽報名表!P279,各項報名參數對照!G:H,2,0))</f>
        <v/>
      </c>
      <c r="AF279" t="str">
        <f t="shared" si="4"/>
        <v/>
      </c>
    </row>
    <row r="280" spans="5:32">
      <c r="E280" t="str">
        <f>IF(專業英日文校內賽報名表!B280="","",NOT(OR(LENB(專業英日文校內賽報名表!E280)&lt;&gt;6,NOT(ISERROR(TEXT(RIGHT(專業英日文校內賽報名表!E280,6),"0")+1)),ISERROR(TEXT(RIGHT(專業英日文校內賽報名表!E280,5),"0")+1))))</f>
        <v/>
      </c>
      <c r="F280" t="str">
        <f>IF(專業英日文校內賽報名表!B280="","",NOT(ISERROR(MATCH(專業英日文校內賽報名表!F280,allSchoolList,0))))</f>
        <v/>
      </c>
      <c r="G280" t="str">
        <f ca="1">IF(專業英日文校內賽報名表!B280="","",NOT(ISERROR(HLOOKUP(專業英日文校內賽報名表!G280,OFFSET(校系設定!$A$1,MATCH(專業英日文校內賽報名表!F280,校系設定!$A:$A,0)-1,0,1,COUNTA(OFFSET(校系設定!$1:$1,MATCH(專業英日文校內賽報名表!F280,校系設定!$A:$A,0)-1,0))),1,0))))</f>
        <v/>
      </c>
      <c r="J280" s="43" t="str">
        <f>IF(專業英日文校內賽報名表!C280="","",NOT(OR(LEN(專業英日文校內賽報名表!J280)&lt;&gt;7,ISERROR(DATEVALUE(專業英日文校內賽報名表!J280&amp;"/1")+FIND("/",專業英日文校內賽報名表!J280)))))</f>
        <v/>
      </c>
      <c r="M280" t="str">
        <f>IF(專業英日文校內賽報名表!B280="","",VLOOKUP(專業英日文校內賽報名表!M280,各項報名參數對照!A:B,2,0))</f>
        <v/>
      </c>
      <c r="N280" t="str">
        <f>IF(專業英日文校內賽報名表!B280="","",NOT(ISERROR(VLOOKUP(M280&amp;O280&amp;P280,各項報名參數對照!L:L,1,0))))</f>
        <v/>
      </c>
      <c r="O280" t="str">
        <f>IF(專業英日文校內賽報名表!B280="","",VLOOKUP(專業英日文校內賽報名表!N280&amp;"("&amp;專業英日文校內賽報名表!O280&amp;")",各項報名參數對照!D:E,2,0))</f>
        <v/>
      </c>
      <c r="P280" t="str">
        <f>IF(專業英日文校內賽報名表!B280="","",VLOOKUP(專業英日文校內賽報名表!P280,各項報名參數對照!G:H,2,0))</f>
        <v/>
      </c>
      <c r="AF280" t="str">
        <f t="shared" si="4"/>
        <v/>
      </c>
    </row>
    <row r="281" spans="5:32">
      <c r="E281" t="str">
        <f>IF(專業英日文校內賽報名表!B281="","",NOT(OR(LENB(專業英日文校內賽報名表!E281)&lt;&gt;6,NOT(ISERROR(TEXT(RIGHT(專業英日文校內賽報名表!E281,6),"0")+1)),ISERROR(TEXT(RIGHT(專業英日文校內賽報名表!E281,5),"0")+1))))</f>
        <v/>
      </c>
      <c r="F281" t="str">
        <f>IF(專業英日文校內賽報名表!B281="","",NOT(ISERROR(MATCH(專業英日文校內賽報名表!F281,allSchoolList,0))))</f>
        <v/>
      </c>
      <c r="G281" t="str">
        <f ca="1">IF(專業英日文校內賽報名表!B281="","",NOT(ISERROR(HLOOKUP(專業英日文校內賽報名表!G281,OFFSET(校系設定!$A$1,MATCH(專業英日文校內賽報名表!F281,校系設定!$A:$A,0)-1,0,1,COUNTA(OFFSET(校系設定!$1:$1,MATCH(專業英日文校內賽報名表!F281,校系設定!$A:$A,0)-1,0))),1,0))))</f>
        <v/>
      </c>
      <c r="J281" s="43" t="str">
        <f>IF(專業英日文校內賽報名表!C281="","",NOT(OR(LEN(專業英日文校內賽報名表!J281)&lt;&gt;7,ISERROR(DATEVALUE(專業英日文校內賽報名表!J281&amp;"/1")+FIND("/",專業英日文校內賽報名表!J281)))))</f>
        <v/>
      </c>
      <c r="M281" t="str">
        <f>IF(專業英日文校內賽報名表!B281="","",VLOOKUP(專業英日文校內賽報名表!M281,各項報名參數對照!A:B,2,0))</f>
        <v/>
      </c>
      <c r="N281" t="str">
        <f>IF(專業英日文校內賽報名表!B281="","",NOT(ISERROR(VLOOKUP(M281&amp;O281&amp;P281,各項報名參數對照!L:L,1,0))))</f>
        <v/>
      </c>
      <c r="O281" t="str">
        <f>IF(專業英日文校內賽報名表!B281="","",VLOOKUP(專業英日文校內賽報名表!N281&amp;"("&amp;專業英日文校內賽報名表!O281&amp;")",各項報名參數對照!D:E,2,0))</f>
        <v/>
      </c>
      <c r="P281" t="str">
        <f>IF(專業英日文校內賽報名表!B281="","",VLOOKUP(專業英日文校內賽報名表!P281,各項報名參數對照!G:H,2,0))</f>
        <v/>
      </c>
      <c r="AF281" t="str">
        <f t="shared" si="4"/>
        <v/>
      </c>
    </row>
    <row r="282" spans="5:32">
      <c r="E282" t="str">
        <f>IF(專業英日文校內賽報名表!B282="","",NOT(OR(LENB(專業英日文校內賽報名表!E282)&lt;&gt;6,NOT(ISERROR(TEXT(RIGHT(專業英日文校內賽報名表!E282,6),"0")+1)),ISERROR(TEXT(RIGHT(專業英日文校內賽報名表!E282,5),"0")+1))))</f>
        <v/>
      </c>
      <c r="F282" t="str">
        <f>IF(專業英日文校內賽報名表!B282="","",NOT(ISERROR(MATCH(專業英日文校內賽報名表!F282,allSchoolList,0))))</f>
        <v/>
      </c>
      <c r="G282" t="str">
        <f ca="1">IF(專業英日文校內賽報名表!B282="","",NOT(ISERROR(HLOOKUP(專業英日文校內賽報名表!G282,OFFSET(校系設定!$A$1,MATCH(專業英日文校內賽報名表!F282,校系設定!$A:$A,0)-1,0,1,COUNTA(OFFSET(校系設定!$1:$1,MATCH(專業英日文校內賽報名表!F282,校系設定!$A:$A,0)-1,0))),1,0))))</f>
        <v/>
      </c>
      <c r="J282" s="43" t="str">
        <f>IF(專業英日文校內賽報名表!C282="","",NOT(OR(LEN(專業英日文校內賽報名表!J282)&lt;&gt;7,ISERROR(DATEVALUE(專業英日文校內賽報名表!J282&amp;"/1")+FIND("/",專業英日文校內賽報名表!J282)))))</f>
        <v/>
      </c>
      <c r="M282" t="str">
        <f>IF(專業英日文校內賽報名表!B282="","",VLOOKUP(專業英日文校內賽報名表!M282,各項報名參數對照!A:B,2,0))</f>
        <v/>
      </c>
      <c r="N282" t="str">
        <f>IF(專業英日文校內賽報名表!B282="","",NOT(ISERROR(VLOOKUP(M282&amp;O282&amp;P282,各項報名參數對照!L:L,1,0))))</f>
        <v/>
      </c>
      <c r="O282" t="str">
        <f>IF(專業英日文校內賽報名表!B282="","",VLOOKUP(專業英日文校內賽報名表!N282&amp;"("&amp;專業英日文校內賽報名表!O282&amp;")",各項報名參數對照!D:E,2,0))</f>
        <v/>
      </c>
      <c r="P282" t="str">
        <f>IF(專業英日文校內賽報名表!B282="","",VLOOKUP(專業英日文校內賽報名表!P282,各項報名參數對照!G:H,2,0))</f>
        <v/>
      </c>
      <c r="AF282" t="str">
        <f t="shared" si="4"/>
        <v/>
      </c>
    </row>
    <row r="283" spans="5:32">
      <c r="E283" t="str">
        <f>IF(專業英日文校內賽報名表!B283="","",NOT(OR(LENB(專業英日文校內賽報名表!E283)&lt;&gt;6,NOT(ISERROR(TEXT(RIGHT(專業英日文校內賽報名表!E283,6),"0")+1)),ISERROR(TEXT(RIGHT(專業英日文校內賽報名表!E283,5),"0")+1))))</f>
        <v/>
      </c>
      <c r="F283" t="str">
        <f>IF(專業英日文校內賽報名表!B283="","",NOT(ISERROR(MATCH(專業英日文校內賽報名表!F283,allSchoolList,0))))</f>
        <v/>
      </c>
      <c r="G283" t="str">
        <f ca="1">IF(專業英日文校內賽報名表!B283="","",NOT(ISERROR(HLOOKUP(專業英日文校內賽報名表!G283,OFFSET(校系設定!$A$1,MATCH(專業英日文校內賽報名表!F283,校系設定!$A:$A,0)-1,0,1,COUNTA(OFFSET(校系設定!$1:$1,MATCH(專業英日文校內賽報名表!F283,校系設定!$A:$A,0)-1,0))),1,0))))</f>
        <v/>
      </c>
      <c r="J283" s="43" t="str">
        <f>IF(專業英日文校內賽報名表!C283="","",NOT(OR(LEN(專業英日文校內賽報名表!J283)&lt;&gt;7,ISERROR(DATEVALUE(專業英日文校內賽報名表!J283&amp;"/1")+FIND("/",專業英日文校內賽報名表!J283)))))</f>
        <v/>
      </c>
      <c r="M283" t="str">
        <f>IF(專業英日文校內賽報名表!B283="","",VLOOKUP(專業英日文校內賽報名表!M283,各項報名參數對照!A:B,2,0))</f>
        <v/>
      </c>
      <c r="N283" t="str">
        <f>IF(專業英日文校內賽報名表!B283="","",NOT(ISERROR(VLOOKUP(M283&amp;O283&amp;P283,各項報名參數對照!L:L,1,0))))</f>
        <v/>
      </c>
      <c r="O283" t="str">
        <f>IF(專業英日文校內賽報名表!B283="","",VLOOKUP(專業英日文校內賽報名表!N283&amp;"("&amp;專業英日文校內賽報名表!O283&amp;")",各項報名參數對照!D:E,2,0))</f>
        <v/>
      </c>
      <c r="P283" t="str">
        <f>IF(專業英日文校內賽報名表!B283="","",VLOOKUP(專業英日文校內賽報名表!P283,各項報名參數對照!G:H,2,0))</f>
        <v/>
      </c>
      <c r="AF283" t="str">
        <f t="shared" si="4"/>
        <v/>
      </c>
    </row>
    <row r="284" spans="5:32">
      <c r="E284" t="str">
        <f>IF(專業英日文校內賽報名表!B284="","",NOT(OR(LENB(專業英日文校內賽報名表!E284)&lt;&gt;6,NOT(ISERROR(TEXT(RIGHT(專業英日文校內賽報名表!E284,6),"0")+1)),ISERROR(TEXT(RIGHT(專業英日文校內賽報名表!E284,5),"0")+1))))</f>
        <v/>
      </c>
      <c r="F284" t="str">
        <f>IF(專業英日文校內賽報名表!B284="","",NOT(ISERROR(MATCH(專業英日文校內賽報名表!F284,allSchoolList,0))))</f>
        <v/>
      </c>
      <c r="G284" t="str">
        <f ca="1">IF(專業英日文校內賽報名表!B284="","",NOT(ISERROR(HLOOKUP(專業英日文校內賽報名表!G284,OFFSET(校系設定!$A$1,MATCH(專業英日文校內賽報名表!F284,校系設定!$A:$A,0)-1,0,1,COUNTA(OFFSET(校系設定!$1:$1,MATCH(專業英日文校內賽報名表!F284,校系設定!$A:$A,0)-1,0))),1,0))))</f>
        <v/>
      </c>
      <c r="J284" s="43" t="str">
        <f>IF(專業英日文校內賽報名表!C284="","",NOT(OR(LEN(專業英日文校內賽報名表!J284)&lt;&gt;7,ISERROR(DATEVALUE(專業英日文校內賽報名表!J284&amp;"/1")+FIND("/",專業英日文校內賽報名表!J284)))))</f>
        <v/>
      </c>
      <c r="M284" t="str">
        <f>IF(專業英日文校內賽報名表!B284="","",VLOOKUP(專業英日文校內賽報名表!M284,各項報名參數對照!A:B,2,0))</f>
        <v/>
      </c>
      <c r="N284" t="str">
        <f>IF(專業英日文校內賽報名表!B284="","",NOT(ISERROR(VLOOKUP(M284&amp;O284&amp;P284,各項報名參數對照!L:L,1,0))))</f>
        <v/>
      </c>
      <c r="O284" t="str">
        <f>IF(專業英日文校內賽報名表!B284="","",VLOOKUP(專業英日文校內賽報名表!N284&amp;"("&amp;專業英日文校內賽報名表!O284&amp;")",各項報名參數對照!D:E,2,0))</f>
        <v/>
      </c>
      <c r="P284" t="str">
        <f>IF(專業英日文校內賽報名表!B284="","",VLOOKUP(專業英日文校內賽報名表!P284,各項報名參數對照!G:H,2,0))</f>
        <v/>
      </c>
      <c r="AF284" t="str">
        <f t="shared" si="4"/>
        <v/>
      </c>
    </row>
    <row r="285" spans="5:32">
      <c r="E285" t="str">
        <f>IF(專業英日文校內賽報名表!B285="","",NOT(OR(LENB(專業英日文校內賽報名表!E285)&lt;&gt;6,NOT(ISERROR(TEXT(RIGHT(專業英日文校內賽報名表!E285,6),"0")+1)),ISERROR(TEXT(RIGHT(專業英日文校內賽報名表!E285,5),"0")+1))))</f>
        <v/>
      </c>
      <c r="F285" t="str">
        <f>IF(專業英日文校內賽報名表!B285="","",NOT(ISERROR(MATCH(專業英日文校內賽報名表!F285,allSchoolList,0))))</f>
        <v/>
      </c>
      <c r="G285" t="str">
        <f ca="1">IF(專業英日文校內賽報名表!B285="","",NOT(ISERROR(HLOOKUP(專業英日文校內賽報名表!G285,OFFSET(校系設定!$A$1,MATCH(專業英日文校內賽報名表!F285,校系設定!$A:$A,0)-1,0,1,COUNTA(OFFSET(校系設定!$1:$1,MATCH(專業英日文校內賽報名表!F285,校系設定!$A:$A,0)-1,0))),1,0))))</f>
        <v/>
      </c>
      <c r="J285" s="43" t="str">
        <f>IF(專業英日文校內賽報名表!C285="","",NOT(OR(LEN(專業英日文校內賽報名表!J285)&lt;&gt;7,ISERROR(DATEVALUE(專業英日文校內賽報名表!J285&amp;"/1")+FIND("/",專業英日文校內賽報名表!J285)))))</f>
        <v/>
      </c>
      <c r="M285" t="str">
        <f>IF(專業英日文校內賽報名表!B285="","",VLOOKUP(專業英日文校內賽報名表!M285,各項報名參數對照!A:B,2,0))</f>
        <v/>
      </c>
      <c r="N285" t="str">
        <f>IF(專業英日文校內賽報名表!B285="","",NOT(ISERROR(VLOOKUP(M285&amp;O285&amp;P285,各項報名參數對照!L:L,1,0))))</f>
        <v/>
      </c>
      <c r="O285" t="str">
        <f>IF(專業英日文校內賽報名表!B285="","",VLOOKUP(專業英日文校內賽報名表!N285&amp;"("&amp;專業英日文校內賽報名表!O285&amp;")",各項報名參數對照!D:E,2,0))</f>
        <v/>
      </c>
      <c r="P285" t="str">
        <f>IF(專業英日文校內賽報名表!B285="","",VLOOKUP(專業英日文校內賽報名表!P285,各項報名參數對照!G:H,2,0))</f>
        <v/>
      </c>
      <c r="AF285" t="str">
        <f t="shared" si="4"/>
        <v/>
      </c>
    </row>
    <row r="286" spans="5:32">
      <c r="E286" t="str">
        <f>IF(專業英日文校內賽報名表!B286="","",NOT(OR(LENB(專業英日文校內賽報名表!E286)&lt;&gt;6,NOT(ISERROR(TEXT(RIGHT(專業英日文校內賽報名表!E286,6),"0")+1)),ISERROR(TEXT(RIGHT(專業英日文校內賽報名表!E286,5),"0")+1))))</f>
        <v/>
      </c>
      <c r="F286" t="str">
        <f>IF(專業英日文校內賽報名表!B286="","",NOT(ISERROR(MATCH(專業英日文校內賽報名表!F286,allSchoolList,0))))</f>
        <v/>
      </c>
      <c r="G286" t="str">
        <f ca="1">IF(專業英日文校內賽報名表!B286="","",NOT(ISERROR(HLOOKUP(專業英日文校內賽報名表!G286,OFFSET(校系設定!$A$1,MATCH(專業英日文校內賽報名表!F286,校系設定!$A:$A,0)-1,0,1,COUNTA(OFFSET(校系設定!$1:$1,MATCH(專業英日文校內賽報名表!F286,校系設定!$A:$A,0)-1,0))),1,0))))</f>
        <v/>
      </c>
      <c r="J286" s="43" t="str">
        <f>IF(專業英日文校內賽報名表!C286="","",NOT(OR(LEN(專業英日文校內賽報名表!J286)&lt;&gt;7,ISERROR(DATEVALUE(專業英日文校內賽報名表!J286&amp;"/1")+FIND("/",專業英日文校內賽報名表!J286)))))</f>
        <v/>
      </c>
      <c r="M286" t="str">
        <f>IF(專業英日文校內賽報名表!B286="","",VLOOKUP(專業英日文校內賽報名表!M286,各項報名參數對照!A:B,2,0))</f>
        <v/>
      </c>
      <c r="N286" t="str">
        <f>IF(專業英日文校內賽報名表!B286="","",NOT(ISERROR(VLOOKUP(M286&amp;O286&amp;P286,各項報名參數對照!L:L,1,0))))</f>
        <v/>
      </c>
      <c r="O286" t="str">
        <f>IF(專業英日文校內賽報名表!B286="","",VLOOKUP(專業英日文校內賽報名表!N286&amp;"("&amp;專業英日文校內賽報名表!O286&amp;")",各項報名參數對照!D:E,2,0))</f>
        <v/>
      </c>
      <c r="P286" t="str">
        <f>IF(專業英日文校內賽報名表!B286="","",VLOOKUP(專業英日文校內賽報名表!P286,各項報名參數對照!G:H,2,0))</f>
        <v/>
      </c>
      <c r="AF286" t="str">
        <f t="shared" si="4"/>
        <v/>
      </c>
    </row>
    <row r="287" spans="5:32">
      <c r="E287" t="str">
        <f>IF(專業英日文校內賽報名表!B287="","",NOT(OR(LENB(專業英日文校內賽報名表!E287)&lt;&gt;6,NOT(ISERROR(TEXT(RIGHT(專業英日文校內賽報名表!E287,6),"0")+1)),ISERROR(TEXT(RIGHT(專業英日文校內賽報名表!E287,5),"0")+1))))</f>
        <v/>
      </c>
      <c r="F287" t="str">
        <f>IF(專業英日文校內賽報名表!B287="","",NOT(ISERROR(MATCH(專業英日文校內賽報名表!F287,allSchoolList,0))))</f>
        <v/>
      </c>
      <c r="G287" t="str">
        <f ca="1">IF(專業英日文校內賽報名表!B287="","",NOT(ISERROR(HLOOKUP(專業英日文校內賽報名表!G287,OFFSET(校系設定!$A$1,MATCH(專業英日文校內賽報名表!F287,校系設定!$A:$A,0)-1,0,1,COUNTA(OFFSET(校系設定!$1:$1,MATCH(專業英日文校內賽報名表!F287,校系設定!$A:$A,0)-1,0))),1,0))))</f>
        <v/>
      </c>
      <c r="J287" s="43" t="str">
        <f>IF(專業英日文校內賽報名表!C287="","",NOT(OR(LEN(專業英日文校內賽報名表!J287)&lt;&gt;7,ISERROR(DATEVALUE(專業英日文校內賽報名表!J287&amp;"/1")+FIND("/",專業英日文校內賽報名表!J287)))))</f>
        <v/>
      </c>
      <c r="M287" t="str">
        <f>IF(專業英日文校內賽報名表!B287="","",VLOOKUP(專業英日文校內賽報名表!M287,各項報名參數對照!A:B,2,0))</f>
        <v/>
      </c>
      <c r="N287" t="str">
        <f>IF(專業英日文校內賽報名表!B287="","",NOT(ISERROR(VLOOKUP(M287&amp;O287&amp;P287,各項報名參數對照!L:L,1,0))))</f>
        <v/>
      </c>
      <c r="O287" t="str">
        <f>IF(專業英日文校內賽報名表!B287="","",VLOOKUP(專業英日文校內賽報名表!N287&amp;"("&amp;專業英日文校內賽報名表!O287&amp;")",各項報名參數對照!D:E,2,0))</f>
        <v/>
      </c>
      <c r="P287" t="str">
        <f>IF(專業英日文校內賽報名表!B287="","",VLOOKUP(專業英日文校內賽報名表!P287,各項報名參數對照!G:H,2,0))</f>
        <v/>
      </c>
      <c r="AF287" t="str">
        <f t="shared" si="4"/>
        <v/>
      </c>
    </row>
    <row r="288" spans="5:32">
      <c r="E288" t="str">
        <f>IF(專業英日文校內賽報名表!B288="","",NOT(OR(LENB(專業英日文校內賽報名表!E288)&lt;&gt;6,NOT(ISERROR(TEXT(RIGHT(專業英日文校內賽報名表!E288,6),"0")+1)),ISERROR(TEXT(RIGHT(專業英日文校內賽報名表!E288,5),"0")+1))))</f>
        <v/>
      </c>
      <c r="F288" t="str">
        <f>IF(專業英日文校內賽報名表!B288="","",NOT(ISERROR(MATCH(專業英日文校內賽報名表!F288,allSchoolList,0))))</f>
        <v/>
      </c>
      <c r="G288" t="str">
        <f ca="1">IF(專業英日文校內賽報名表!B288="","",NOT(ISERROR(HLOOKUP(專業英日文校內賽報名表!G288,OFFSET(校系設定!$A$1,MATCH(專業英日文校內賽報名表!F288,校系設定!$A:$A,0)-1,0,1,COUNTA(OFFSET(校系設定!$1:$1,MATCH(專業英日文校內賽報名表!F288,校系設定!$A:$A,0)-1,0))),1,0))))</f>
        <v/>
      </c>
      <c r="J288" s="43" t="str">
        <f>IF(專業英日文校內賽報名表!C288="","",NOT(OR(LEN(專業英日文校內賽報名表!J288)&lt;&gt;7,ISERROR(DATEVALUE(專業英日文校內賽報名表!J288&amp;"/1")+FIND("/",專業英日文校內賽報名表!J288)))))</f>
        <v/>
      </c>
      <c r="M288" t="str">
        <f>IF(專業英日文校內賽報名表!B288="","",VLOOKUP(專業英日文校內賽報名表!M288,各項報名參數對照!A:B,2,0))</f>
        <v/>
      </c>
      <c r="N288" t="str">
        <f>IF(專業英日文校內賽報名表!B288="","",NOT(ISERROR(VLOOKUP(M288&amp;O288&amp;P288,各項報名參數對照!L:L,1,0))))</f>
        <v/>
      </c>
      <c r="O288" t="str">
        <f>IF(專業英日文校內賽報名表!B288="","",VLOOKUP(專業英日文校內賽報名表!N288&amp;"("&amp;專業英日文校內賽報名表!O288&amp;")",各項報名參數對照!D:E,2,0))</f>
        <v/>
      </c>
      <c r="P288" t="str">
        <f>IF(專業英日文校內賽報名表!B288="","",VLOOKUP(專業英日文校內賽報名表!P288,各項報名參數對照!G:H,2,0))</f>
        <v/>
      </c>
      <c r="AF288" t="str">
        <f t="shared" si="4"/>
        <v/>
      </c>
    </row>
    <row r="289" spans="5:32">
      <c r="E289" t="str">
        <f>IF(專業英日文校內賽報名表!B289="","",NOT(OR(LENB(專業英日文校內賽報名表!E289)&lt;&gt;6,NOT(ISERROR(TEXT(RIGHT(專業英日文校內賽報名表!E289,6),"0")+1)),ISERROR(TEXT(RIGHT(專業英日文校內賽報名表!E289,5),"0")+1))))</f>
        <v/>
      </c>
      <c r="F289" t="str">
        <f>IF(專業英日文校內賽報名表!B289="","",NOT(ISERROR(MATCH(專業英日文校內賽報名表!F289,allSchoolList,0))))</f>
        <v/>
      </c>
      <c r="G289" t="str">
        <f ca="1">IF(專業英日文校內賽報名表!B289="","",NOT(ISERROR(HLOOKUP(專業英日文校內賽報名表!G289,OFFSET(校系設定!$A$1,MATCH(專業英日文校內賽報名表!F289,校系設定!$A:$A,0)-1,0,1,COUNTA(OFFSET(校系設定!$1:$1,MATCH(專業英日文校內賽報名表!F289,校系設定!$A:$A,0)-1,0))),1,0))))</f>
        <v/>
      </c>
      <c r="J289" s="43" t="str">
        <f>IF(專業英日文校內賽報名表!C289="","",NOT(OR(LEN(專業英日文校內賽報名表!J289)&lt;&gt;7,ISERROR(DATEVALUE(專業英日文校內賽報名表!J289&amp;"/1")+FIND("/",專業英日文校內賽報名表!J289)))))</f>
        <v/>
      </c>
      <c r="M289" t="str">
        <f>IF(專業英日文校內賽報名表!B289="","",VLOOKUP(專業英日文校內賽報名表!M289,各項報名參數對照!A:B,2,0))</f>
        <v/>
      </c>
      <c r="N289" t="str">
        <f>IF(專業英日文校內賽報名表!B289="","",NOT(ISERROR(VLOOKUP(M289&amp;O289&amp;P289,各項報名參數對照!L:L,1,0))))</f>
        <v/>
      </c>
      <c r="O289" t="str">
        <f>IF(專業英日文校內賽報名表!B289="","",VLOOKUP(專業英日文校內賽報名表!N289&amp;"("&amp;專業英日文校內賽報名表!O289&amp;")",各項報名參數對照!D:E,2,0))</f>
        <v/>
      </c>
      <c r="P289" t="str">
        <f>IF(專業英日文校內賽報名表!B289="","",VLOOKUP(專業英日文校內賽報名表!P289,各項報名參數對照!G:H,2,0))</f>
        <v/>
      </c>
      <c r="AF289" t="str">
        <f t="shared" si="4"/>
        <v/>
      </c>
    </row>
    <row r="290" spans="5:32">
      <c r="E290" t="str">
        <f>IF(專業英日文校內賽報名表!B290="","",NOT(OR(LENB(專業英日文校內賽報名表!E290)&lt;&gt;6,NOT(ISERROR(TEXT(RIGHT(專業英日文校內賽報名表!E290,6),"0")+1)),ISERROR(TEXT(RIGHT(專業英日文校內賽報名表!E290,5),"0")+1))))</f>
        <v/>
      </c>
      <c r="F290" t="str">
        <f>IF(專業英日文校內賽報名表!B290="","",NOT(ISERROR(MATCH(專業英日文校內賽報名表!F290,allSchoolList,0))))</f>
        <v/>
      </c>
      <c r="G290" t="str">
        <f ca="1">IF(專業英日文校內賽報名表!B290="","",NOT(ISERROR(HLOOKUP(專業英日文校內賽報名表!G290,OFFSET(校系設定!$A$1,MATCH(專業英日文校內賽報名表!F290,校系設定!$A:$A,0)-1,0,1,COUNTA(OFFSET(校系設定!$1:$1,MATCH(專業英日文校內賽報名表!F290,校系設定!$A:$A,0)-1,0))),1,0))))</f>
        <v/>
      </c>
      <c r="J290" s="43" t="str">
        <f>IF(專業英日文校內賽報名表!C290="","",NOT(OR(LEN(專業英日文校內賽報名表!J290)&lt;&gt;7,ISERROR(DATEVALUE(專業英日文校內賽報名表!J290&amp;"/1")+FIND("/",專業英日文校內賽報名表!J290)))))</f>
        <v/>
      </c>
      <c r="M290" t="str">
        <f>IF(專業英日文校內賽報名表!B290="","",VLOOKUP(專業英日文校內賽報名表!M290,各項報名參數對照!A:B,2,0))</f>
        <v/>
      </c>
      <c r="N290" t="str">
        <f>IF(專業英日文校內賽報名表!B290="","",NOT(ISERROR(VLOOKUP(M290&amp;O290&amp;P290,各項報名參數對照!L:L,1,0))))</f>
        <v/>
      </c>
      <c r="O290" t="str">
        <f>IF(專業英日文校內賽報名表!B290="","",VLOOKUP(專業英日文校內賽報名表!N290&amp;"("&amp;專業英日文校內賽報名表!O290&amp;")",各項報名參數對照!D:E,2,0))</f>
        <v/>
      </c>
      <c r="P290" t="str">
        <f>IF(專業英日文校內賽報名表!B290="","",VLOOKUP(專業英日文校內賽報名表!P290,各項報名參數對照!G:H,2,0))</f>
        <v/>
      </c>
      <c r="AF290" t="str">
        <f t="shared" si="4"/>
        <v/>
      </c>
    </row>
    <row r="291" spans="5:32">
      <c r="E291" t="str">
        <f>IF(專業英日文校內賽報名表!B291="","",NOT(OR(LENB(專業英日文校內賽報名表!E291)&lt;&gt;6,NOT(ISERROR(TEXT(RIGHT(專業英日文校內賽報名表!E291,6),"0")+1)),ISERROR(TEXT(RIGHT(專業英日文校內賽報名表!E291,5),"0")+1))))</f>
        <v/>
      </c>
      <c r="F291" t="str">
        <f>IF(專業英日文校內賽報名表!B291="","",NOT(ISERROR(MATCH(專業英日文校內賽報名表!F291,allSchoolList,0))))</f>
        <v/>
      </c>
      <c r="G291" t="str">
        <f ca="1">IF(專業英日文校內賽報名表!B291="","",NOT(ISERROR(HLOOKUP(專業英日文校內賽報名表!G291,OFFSET(校系設定!$A$1,MATCH(專業英日文校內賽報名表!F291,校系設定!$A:$A,0)-1,0,1,COUNTA(OFFSET(校系設定!$1:$1,MATCH(專業英日文校內賽報名表!F291,校系設定!$A:$A,0)-1,0))),1,0))))</f>
        <v/>
      </c>
      <c r="J291" s="43" t="str">
        <f>IF(專業英日文校內賽報名表!C291="","",NOT(OR(LEN(專業英日文校內賽報名表!J291)&lt;&gt;7,ISERROR(DATEVALUE(專業英日文校內賽報名表!J291&amp;"/1")+FIND("/",專業英日文校內賽報名表!J291)))))</f>
        <v/>
      </c>
      <c r="M291" t="str">
        <f>IF(專業英日文校內賽報名表!B291="","",VLOOKUP(專業英日文校內賽報名表!M291,各項報名參數對照!A:B,2,0))</f>
        <v/>
      </c>
      <c r="N291" t="str">
        <f>IF(專業英日文校內賽報名表!B291="","",NOT(ISERROR(VLOOKUP(M291&amp;O291&amp;P291,各項報名參數對照!L:L,1,0))))</f>
        <v/>
      </c>
      <c r="O291" t="str">
        <f>IF(專業英日文校內賽報名表!B291="","",VLOOKUP(專業英日文校內賽報名表!N291&amp;"("&amp;專業英日文校內賽報名表!O291&amp;")",各項報名參數對照!D:E,2,0))</f>
        <v/>
      </c>
      <c r="P291" t="str">
        <f>IF(專業英日文校內賽報名表!B291="","",VLOOKUP(專業英日文校內賽報名表!P291,各項報名參數對照!G:H,2,0))</f>
        <v/>
      </c>
      <c r="AF291" t="str">
        <f t="shared" si="4"/>
        <v/>
      </c>
    </row>
    <row r="292" spans="5:32">
      <c r="E292" t="str">
        <f>IF(專業英日文校內賽報名表!B292="","",NOT(OR(LENB(專業英日文校內賽報名表!E292)&lt;&gt;6,NOT(ISERROR(TEXT(RIGHT(專業英日文校內賽報名表!E292,6),"0")+1)),ISERROR(TEXT(RIGHT(專業英日文校內賽報名表!E292,5),"0")+1))))</f>
        <v/>
      </c>
      <c r="F292" t="str">
        <f>IF(專業英日文校內賽報名表!B292="","",NOT(ISERROR(MATCH(專業英日文校內賽報名表!F292,allSchoolList,0))))</f>
        <v/>
      </c>
      <c r="G292" t="str">
        <f ca="1">IF(專業英日文校內賽報名表!B292="","",NOT(ISERROR(HLOOKUP(專業英日文校內賽報名表!G292,OFFSET(校系設定!$A$1,MATCH(專業英日文校內賽報名表!F292,校系設定!$A:$A,0)-1,0,1,COUNTA(OFFSET(校系設定!$1:$1,MATCH(專業英日文校內賽報名表!F292,校系設定!$A:$A,0)-1,0))),1,0))))</f>
        <v/>
      </c>
      <c r="J292" s="43" t="str">
        <f>IF(專業英日文校內賽報名表!C292="","",NOT(OR(LEN(專業英日文校內賽報名表!J292)&lt;&gt;7,ISERROR(DATEVALUE(專業英日文校內賽報名表!J292&amp;"/1")+FIND("/",專業英日文校內賽報名表!J292)))))</f>
        <v/>
      </c>
      <c r="M292" t="str">
        <f>IF(專業英日文校內賽報名表!B292="","",VLOOKUP(專業英日文校內賽報名表!M292,各項報名參數對照!A:B,2,0))</f>
        <v/>
      </c>
      <c r="N292" t="str">
        <f>IF(專業英日文校內賽報名表!B292="","",NOT(ISERROR(VLOOKUP(M292&amp;O292&amp;P292,各項報名參數對照!L:L,1,0))))</f>
        <v/>
      </c>
      <c r="O292" t="str">
        <f>IF(專業英日文校內賽報名表!B292="","",VLOOKUP(專業英日文校內賽報名表!N292&amp;"("&amp;專業英日文校內賽報名表!O292&amp;")",各項報名參數對照!D:E,2,0))</f>
        <v/>
      </c>
      <c r="P292" t="str">
        <f>IF(專業英日文校內賽報名表!B292="","",VLOOKUP(專業英日文校內賽報名表!P292,各項報名參數對照!G:H,2,0))</f>
        <v/>
      </c>
      <c r="AF292" t="str">
        <f t="shared" si="4"/>
        <v/>
      </c>
    </row>
    <row r="293" spans="5:32">
      <c r="E293" t="str">
        <f>IF(專業英日文校內賽報名表!B293="","",NOT(OR(LENB(專業英日文校內賽報名表!E293)&lt;&gt;6,NOT(ISERROR(TEXT(RIGHT(專業英日文校內賽報名表!E293,6),"0")+1)),ISERROR(TEXT(RIGHT(專業英日文校內賽報名表!E293,5),"0")+1))))</f>
        <v/>
      </c>
      <c r="F293" t="str">
        <f>IF(專業英日文校內賽報名表!B293="","",NOT(ISERROR(MATCH(專業英日文校內賽報名表!F293,allSchoolList,0))))</f>
        <v/>
      </c>
      <c r="G293" t="str">
        <f ca="1">IF(專業英日文校內賽報名表!B293="","",NOT(ISERROR(HLOOKUP(專業英日文校內賽報名表!G293,OFFSET(校系設定!$A$1,MATCH(專業英日文校內賽報名表!F293,校系設定!$A:$A,0)-1,0,1,COUNTA(OFFSET(校系設定!$1:$1,MATCH(專業英日文校內賽報名表!F293,校系設定!$A:$A,0)-1,0))),1,0))))</f>
        <v/>
      </c>
      <c r="J293" s="43" t="str">
        <f>IF(專業英日文校內賽報名表!C293="","",NOT(OR(LEN(專業英日文校內賽報名表!J293)&lt;&gt;7,ISERROR(DATEVALUE(專業英日文校內賽報名表!J293&amp;"/1")+FIND("/",專業英日文校內賽報名表!J293)))))</f>
        <v/>
      </c>
      <c r="M293" t="str">
        <f>IF(專業英日文校內賽報名表!B293="","",VLOOKUP(專業英日文校內賽報名表!M293,各項報名參數對照!A:B,2,0))</f>
        <v/>
      </c>
      <c r="N293" t="str">
        <f>IF(專業英日文校內賽報名表!B293="","",NOT(ISERROR(VLOOKUP(M293&amp;O293&amp;P293,各項報名參數對照!L:L,1,0))))</f>
        <v/>
      </c>
      <c r="O293" t="str">
        <f>IF(專業英日文校內賽報名表!B293="","",VLOOKUP(專業英日文校內賽報名表!N293&amp;"("&amp;專業英日文校內賽報名表!O293&amp;")",各項報名參數對照!D:E,2,0))</f>
        <v/>
      </c>
      <c r="P293" t="str">
        <f>IF(專業英日文校內賽報名表!B293="","",VLOOKUP(專業英日文校內賽報名表!P293,各項報名參數對照!G:H,2,0))</f>
        <v/>
      </c>
      <c r="AF293" t="str">
        <f t="shared" si="4"/>
        <v/>
      </c>
    </row>
    <row r="294" spans="5:32">
      <c r="E294" t="str">
        <f>IF(專業英日文校內賽報名表!B294="","",NOT(OR(LENB(專業英日文校內賽報名表!E294)&lt;&gt;6,NOT(ISERROR(TEXT(RIGHT(專業英日文校內賽報名表!E294,6),"0")+1)),ISERROR(TEXT(RIGHT(專業英日文校內賽報名表!E294,5),"0")+1))))</f>
        <v/>
      </c>
      <c r="F294" t="str">
        <f>IF(專業英日文校內賽報名表!B294="","",NOT(ISERROR(MATCH(專業英日文校內賽報名表!F294,allSchoolList,0))))</f>
        <v/>
      </c>
      <c r="G294" t="str">
        <f ca="1">IF(專業英日文校內賽報名表!B294="","",NOT(ISERROR(HLOOKUP(專業英日文校內賽報名表!G294,OFFSET(校系設定!$A$1,MATCH(專業英日文校內賽報名表!F294,校系設定!$A:$A,0)-1,0,1,COUNTA(OFFSET(校系設定!$1:$1,MATCH(專業英日文校內賽報名表!F294,校系設定!$A:$A,0)-1,0))),1,0))))</f>
        <v/>
      </c>
      <c r="J294" s="43" t="str">
        <f>IF(專業英日文校內賽報名表!C294="","",NOT(OR(LEN(專業英日文校內賽報名表!J294)&lt;&gt;7,ISERROR(DATEVALUE(專業英日文校內賽報名表!J294&amp;"/1")+FIND("/",專業英日文校內賽報名表!J294)))))</f>
        <v/>
      </c>
      <c r="M294" t="str">
        <f>IF(專業英日文校內賽報名表!B294="","",VLOOKUP(專業英日文校內賽報名表!M294,各項報名參數對照!A:B,2,0))</f>
        <v/>
      </c>
      <c r="N294" t="str">
        <f>IF(專業英日文校內賽報名表!B294="","",NOT(ISERROR(VLOOKUP(M294&amp;O294&amp;P294,各項報名參數對照!L:L,1,0))))</f>
        <v/>
      </c>
      <c r="O294" t="str">
        <f>IF(專業英日文校內賽報名表!B294="","",VLOOKUP(專業英日文校內賽報名表!N294&amp;"("&amp;專業英日文校內賽報名表!O294&amp;")",各項報名參數對照!D:E,2,0))</f>
        <v/>
      </c>
      <c r="P294" t="str">
        <f>IF(專業英日文校內賽報名表!B294="","",VLOOKUP(專業英日文校內賽報名表!P294,各項報名參數對照!G:H,2,0))</f>
        <v/>
      </c>
      <c r="AF294" t="str">
        <f t="shared" si="4"/>
        <v/>
      </c>
    </row>
    <row r="295" spans="5:32">
      <c r="E295" t="str">
        <f>IF(專業英日文校內賽報名表!B295="","",NOT(OR(LENB(專業英日文校內賽報名表!E295)&lt;&gt;6,NOT(ISERROR(TEXT(RIGHT(專業英日文校內賽報名表!E295,6),"0")+1)),ISERROR(TEXT(RIGHT(專業英日文校內賽報名表!E295,5),"0")+1))))</f>
        <v/>
      </c>
      <c r="F295" t="str">
        <f>IF(專業英日文校內賽報名表!B295="","",NOT(ISERROR(MATCH(專業英日文校內賽報名表!F295,allSchoolList,0))))</f>
        <v/>
      </c>
      <c r="G295" t="str">
        <f ca="1">IF(專業英日文校內賽報名表!B295="","",NOT(ISERROR(HLOOKUP(專業英日文校內賽報名表!G295,OFFSET(校系設定!$A$1,MATCH(專業英日文校內賽報名表!F295,校系設定!$A:$A,0)-1,0,1,COUNTA(OFFSET(校系設定!$1:$1,MATCH(專業英日文校內賽報名表!F295,校系設定!$A:$A,0)-1,0))),1,0))))</f>
        <v/>
      </c>
      <c r="J295" s="43" t="str">
        <f>IF(專業英日文校內賽報名表!C295="","",NOT(OR(LEN(專業英日文校內賽報名表!J295)&lt;&gt;7,ISERROR(DATEVALUE(專業英日文校內賽報名表!J295&amp;"/1")+FIND("/",專業英日文校內賽報名表!J295)))))</f>
        <v/>
      </c>
      <c r="M295" t="str">
        <f>IF(專業英日文校內賽報名表!B295="","",VLOOKUP(專業英日文校內賽報名表!M295,各項報名參數對照!A:B,2,0))</f>
        <v/>
      </c>
      <c r="N295" t="str">
        <f>IF(專業英日文校內賽報名表!B295="","",NOT(ISERROR(VLOOKUP(M295&amp;O295&amp;P295,各項報名參數對照!L:L,1,0))))</f>
        <v/>
      </c>
      <c r="O295" t="str">
        <f>IF(專業英日文校內賽報名表!B295="","",VLOOKUP(專業英日文校內賽報名表!N295&amp;"("&amp;專業英日文校內賽報名表!O295&amp;")",各項報名參數對照!D:E,2,0))</f>
        <v/>
      </c>
      <c r="P295" t="str">
        <f>IF(專業英日文校內賽報名表!B295="","",VLOOKUP(專業英日文校內賽報名表!P295,各項報名參數對照!G:H,2,0))</f>
        <v/>
      </c>
      <c r="AF295" t="str">
        <f t="shared" si="4"/>
        <v/>
      </c>
    </row>
    <row r="296" spans="5:32">
      <c r="E296" t="str">
        <f>IF(專業英日文校內賽報名表!B296="","",NOT(OR(LENB(專業英日文校內賽報名表!E296)&lt;&gt;6,NOT(ISERROR(TEXT(RIGHT(專業英日文校內賽報名表!E296,6),"0")+1)),ISERROR(TEXT(RIGHT(專業英日文校內賽報名表!E296,5),"0")+1))))</f>
        <v/>
      </c>
      <c r="F296" t="str">
        <f>IF(專業英日文校內賽報名表!B296="","",NOT(ISERROR(MATCH(專業英日文校內賽報名表!F296,allSchoolList,0))))</f>
        <v/>
      </c>
      <c r="G296" t="str">
        <f ca="1">IF(專業英日文校內賽報名表!B296="","",NOT(ISERROR(HLOOKUP(專業英日文校內賽報名表!G296,OFFSET(校系設定!$A$1,MATCH(專業英日文校內賽報名表!F296,校系設定!$A:$A,0)-1,0,1,COUNTA(OFFSET(校系設定!$1:$1,MATCH(專業英日文校內賽報名表!F296,校系設定!$A:$A,0)-1,0))),1,0))))</f>
        <v/>
      </c>
      <c r="J296" s="43" t="str">
        <f>IF(專業英日文校內賽報名表!C296="","",NOT(OR(LEN(專業英日文校內賽報名表!J296)&lt;&gt;7,ISERROR(DATEVALUE(專業英日文校內賽報名表!J296&amp;"/1")+FIND("/",專業英日文校內賽報名表!J296)))))</f>
        <v/>
      </c>
      <c r="M296" t="str">
        <f>IF(專業英日文校內賽報名表!B296="","",VLOOKUP(專業英日文校內賽報名表!M296,各項報名參數對照!A:B,2,0))</f>
        <v/>
      </c>
      <c r="N296" t="str">
        <f>IF(專業英日文校內賽報名表!B296="","",NOT(ISERROR(VLOOKUP(M296&amp;O296&amp;P296,各項報名參數對照!L:L,1,0))))</f>
        <v/>
      </c>
      <c r="O296" t="str">
        <f>IF(專業英日文校內賽報名表!B296="","",VLOOKUP(專業英日文校內賽報名表!N296&amp;"("&amp;專業英日文校內賽報名表!O296&amp;")",各項報名參數對照!D:E,2,0))</f>
        <v/>
      </c>
      <c r="P296" t="str">
        <f>IF(專業英日文校內賽報名表!B296="","",VLOOKUP(專業英日文校內賽報名表!P296,各項報名參數對照!G:H,2,0))</f>
        <v/>
      </c>
      <c r="AF296" t="str">
        <f t="shared" si="4"/>
        <v/>
      </c>
    </row>
    <row r="297" spans="5:32">
      <c r="E297" t="str">
        <f>IF(專業英日文校內賽報名表!B297="","",NOT(OR(LENB(專業英日文校內賽報名表!E297)&lt;&gt;6,NOT(ISERROR(TEXT(RIGHT(專業英日文校內賽報名表!E297,6),"0")+1)),ISERROR(TEXT(RIGHT(專業英日文校內賽報名表!E297,5),"0")+1))))</f>
        <v/>
      </c>
      <c r="F297" t="str">
        <f>IF(專業英日文校內賽報名表!B297="","",NOT(ISERROR(MATCH(專業英日文校內賽報名表!F297,allSchoolList,0))))</f>
        <v/>
      </c>
      <c r="G297" t="str">
        <f ca="1">IF(專業英日文校內賽報名表!B297="","",NOT(ISERROR(HLOOKUP(專業英日文校內賽報名表!G297,OFFSET(校系設定!$A$1,MATCH(專業英日文校內賽報名表!F297,校系設定!$A:$A,0)-1,0,1,COUNTA(OFFSET(校系設定!$1:$1,MATCH(專業英日文校內賽報名表!F297,校系設定!$A:$A,0)-1,0))),1,0))))</f>
        <v/>
      </c>
      <c r="J297" s="43" t="str">
        <f>IF(專業英日文校內賽報名表!C297="","",NOT(OR(LEN(專業英日文校內賽報名表!J297)&lt;&gt;7,ISERROR(DATEVALUE(專業英日文校內賽報名表!J297&amp;"/1")+FIND("/",專業英日文校內賽報名表!J297)))))</f>
        <v/>
      </c>
      <c r="M297" t="str">
        <f>IF(專業英日文校內賽報名表!B297="","",VLOOKUP(專業英日文校內賽報名表!M297,各項報名參數對照!A:B,2,0))</f>
        <v/>
      </c>
      <c r="N297" t="str">
        <f>IF(專業英日文校內賽報名表!B297="","",NOT(ISERROR(VLOOKUP(M297&amp;O297&amp;P297,各項報名參數對照!L:L,1,0))))</f>
        <v/>
      </c>
      <c r="O297" t="str">
        <f>IF(專業英日文校內賽報名表!B297="","",VLOOKUP(專業英日文校內賽報名表!N297&amp;"("&amp;專業英日文校內賽報名表!O297&amp;")",各項報名參數對照!D:E,2,0))</f>
        <v/>
      </c>
      <c r="P297" t="str">
        <f>IF(專業英日文校內賽報名表!B297="","",VLOOKUP(專業英日文校內賽報名表!P297,各項報名參數對照!G:H,2,0))</f>
        <v/>
      </c>
      <c r="AF297" t="str">
        <f t="shared" si="4"/>
        <v/>
      </c>
    </row>
    <row r="298" spans="5:32">
      <c r="E298" t="str">
        <f>IF(專業英日文校內賽報名表!B298="","",NOT(OR(LENB(專業英日文校內賽報名表!E298)&lt;&gt;6,NOT(ISERROR(TEXT(RIGHT(專業英日文校內賽報名表!E298,6),"0")+1)),ISERROR(TEXT(RIGHT(專業英日文校內賽報名表!E298,5),"0")+1))))</f>
        <v/>
      </c>
      <c r="F298" t="str">
        <f>IF(專業英日文校內賽報名表!B298="","",NOT(ISERROR(MATCH(專業英日文校內賽報名表!F298,allSchoolList,0))))</f>
        <v/>
      </c>
      <c r="G298" t="str">
        <f ca="1">IF(專業英日文校內賽報名表!B298="","",NOT(ISERROR(HLOOKUP(專業英日文校內賽報名表!G298,OFFSET(校系設定!$A$1,MATCH(專業英日文校內賽報名表!F298,校系設定!$A:$A,0)-1,0,1,COUNTA(OFFSET(校系設定!$1:$1,MATCH(專業英日文校內賽報名表!F298,校系設定!$A:$A,0)-1,0))),1,0))))</f>
        <v/>
      </c>
      <c r="J298" s="43" t="str">
        <f>IF(專業英日文校內賽報名表!C298="","",NOT(OR(LEN(專業英日文校內賽報名表!J298)&lt;&gt;7,ISERROR(DATEVALUE(專業英日文校內賽報名表!J298&amp;"/1")+FIND("/",專業英日文校內賽報名表!J298)))))</f>
        <v/>
      </c>
      <c r="M298" t="str">
        <f>IF(專業英日文校內賽報名表!B298="","",VLOOKUP(專業英日文校內賽報名表!M298,各項報名參數對照!A:B,2,0))</f>
        <v/>
      </c>
      <c r="N298" t="str">
        <f>IF(專業英日文校內賽報名表!B298="","",NOT(ISERROR(VLOOKUP(M298&amp;O298&amp;P298,各項報名參數對照!L:L,1,0))))</f>
        <v/>
      </c>
      <c r="O298" t="str">
        <f>IF(專業英日文校內賽報名表!B298="","",VLOOKUP(專業英日文校內賽報名表!N298&amp;"("&amp;專業英日文校內賽報名表!O298&amp;")",各項報名參數對照!D:E,2,0))</f>
        <v/>
      </c>
      <c r="P298" t="str">
        <f>IF(專業英日文校內賽報名表!B298="","",VLOOKUP(專業英日文校內賽報名表!P298,各項報名參數對照!G:H,2,0))</f>
        <v/>
      </c>
      <c r="AF298" t="str">
        <f t="shared" si="4"/>
        <v/>
      </c>
    </row>
    <row r="299" spans="5:32">
      <c r="E299" t="str">
        <f>IF(專業英日文校內賽報名表!B299="","",NOT(OR(LENB(專業英日文校內賽報名表!E299)&lt;&gt;6,NOT(ISERROR(TEXT(RIGHT(專業英日文校內賽報名表!E299,6),"0")+1)),ISERROR(TEXT(RIGHT(專業英日文校內賽報名表!E299,5),"0")+1))))</f>
        <v/>
      </c>
      <c r="F299" t="str">
        <f>IF(專業英日文校內賽報名表!B299="","",NOT(ISERROR(MATCH(專業英日文校內賽報名表!F299,allSchoolList,0))))</f>
        <v/>
      </c>
      <c r="G299" t="str">
        <f ca="1">IF(專業英日文校內賽報名表!B299="","",NOT(ISERROR(HLOOKUP(專業英日文校內賽報名表!G299,OFFSET(校系設定!$A$1,MATCH(專業英日文校內賽報名表!F299,校系設定!$A:$A,0)-1,0,1,COUNTA(OFFSET(校系設定!$1:$1,MATCH(專業英日文校內賽報名表!F299,校系設定!$A:$A,0)-1,0))),1,0))))</f>
        <v/>
      </c>
      <c r="J299" s="43" t="str">
        <f>IF(專業英日文校內賽報名表!C299="","",NOT(OR(LEN(專業英日文校內賽報名表!J299)&lt;&gt;7,ISERROR(DATEVALUE(專業英日文校內賽報名表!J299&amp;"/1")+FIND("/",專業英日文校內賽報名表!J299)))))</f>
        <v/>
      </c>
      <c r="M299" t="str">
        <f>IF(專業英日文校內賽報名表!B299="","",VLOOKUP(專業英日文校內賽報名表!M299,各項報名參數對照!A:B,2,0))</f>
        <v/>
      </c>
      <c r="N299" t="str">
        <f>IF(專業英日文校內賽報名表!B299="","",NOT(ISERROR(VLOOKUP(M299&amp;O299&amp;P299,各項報名參數對照!L:L,1,0))))</f>
        <v/>
      </c>
      <c r="O299" t="str">
        <f>IF(專業英日文校內賽報名表!B299="","",VLOOKUP(專業英日文校內賽報名表!N299&amp;"("&amp;專業英日文校內賽報名表!O299&amp;")",各項報名參數對照!D:E,2,0))</f>
        <v/>
      </c>
      <c r="P299" t="str">
        <f>IF(專業英日文校內賽報名表!B299="","",VLOOKUP(專業英日文校內賽報名表!P299,各項報名參數對照!G:H,2,0))</f>
        <v/>
      </c>
      <c r="AF299" t="str">
        <f t="shared" si="4"/>
        <v/>
      </c>
    </row>
    <row r="300" spans="5:32">
      <c r="E300" t="str">
        <f>IF(專業英日文校內賽報名表!B300="","",NOT(OR(LENB(專業英日文校內賽報名表!E300)&lt;&gt;6,NOT(ISERROR(TEXT(RIGHT(專業英日文校內賽報名表!E300,6),"0")+1)),ISERROR(TEXT(RIGHT(專業英日文校內賽報名表!E300,5),"0")+1))))</f>
        <v/>
      </c>
      <c r="F300" t="str">
        <f>IF(專業英日文校內賽報名表!B300="","",NOT(ISERROR(MATCH(專業英日文校內賽報名表!F300,allSchoolList,0))))</f>
        <v/>
      </c>
      <c r="G300" t="str">
        <f ca="1">IF(專業英日文校內賽報名表!B300="","",NOT(ISERROR(HLOOKUP(專業英日文校內賽報名表!G300,OFFSET(校系設定!$A$1,MATCH(專業英日文校內賽報名表!F300,校系設定!$A:$A,0)-1,0,1,COUNTA(OFFSET(校系設定!$1:$1,MATCH(專業英日文校內賽報名表!F300,校系設定!$A:$A,0)-1,0))),1,0))))</f>
        <v/>
      </c>
      <c r="J300" s="43" t="str">
        <f>IF(專業英日文校內賽報名表!C300="","",NOT(OR(LEN(專業英日文校內賽報名表!J300)&lt;&gt;7,ISERROR(DATEVALUE(專業英日文校內賽報名表!J300&amp;"/1")+FIND("/",專業英日文校內賽報名表!J300)))))</f>
        <v/>
      </c>
      <c r="M300" t="str">
        <f>IF(專業英日文校內賽報名表!B300="","",VLOOKUP(專業英日文校內賽報名表!M300,各項報名參數對照!A:B,2,0))</f>
        <v/>
      </c>
      <c r="N300" t="str">
        <f>IF(專業英日文校內賽報名表!B300="","",NOT(ISERROR(VLOOKUP(M300&amp;O300&amp;P300,各項報名參數對照!L:L,1,0))))</f>
        <v/>
      </c>
      <c r="O300" t="str">
        <f>IF(專業英日文校內賽報名表!B300="","",VLOOKUP(專業英日文校內賽報名表!N300&amp;"("&amp;專業英日文校內賽報名表!O300&amp;")",各項報名參數對照!D:E,2,0))</f>
        <v/>
      </c>
      <c r="P300" t="str">
        <f>IF(專業英日文校內賽報名表!B300="","",VLOOKUP(專業英日文校內賽報名表!P300,各項報名參數對照!G:H,2,0))</f>
        <v/>
      </c>
      <c r="AF300" t="str">
        <f t="shared" si="4"/>
        <v/>
      </c>
    </row>
    <row r="301" spans="5:32">
      <c r="E301" t="str">
        <f>IF(專業英日文校內賽報名表!B301="","",NOT(OR(LENB(專業英日文校內賽報名表!E301)&lt;&gt;6,NOT(ISERROR(TEXT(RIGHT(專業英日文校內賽報名表!E301,6),"0")+1)),ISERROR(TEXT(RIGHT(專業英日文校內賽報名表!E301,5),"0")+1))))</f>
        <v/>
      </c>
      <c r="F301" t="str">
        <f>IF(專業英日文校內賽報名表!B301="","",NOT(ISERROR(MATCH(專業英日文校內賽報名表!F301,allSchoolList,0))))</f>
        <v/>
      </c>
      <c r="G301" t="str">
        <f ca="1">IF(專業英日文校內賽報名表!B301="","",NOT(ISERROR(HLOOKUP(專業英日文校內賽報名表!G301,OFFSET(校系設定!$A$1,MATCH(專業英日文校內賽報名表!F301,校系設定!$A:$A,0)-1,0,1,COUNTA(OFFSET(校系設定!$1:$1,MATCH(專業英日文校內賽報名表!F301,校系設定!$A:$A,0)-1,0))),1,0))))</f>
        <v/>
      </c>
      <c r="J301" s="43" t="str">
        <f>IF(專業英日文校內賽報名表!C301="","",NOT(OR(LEN(專業英日文校內賽報名表!J301)&lt;&gt;7,ISERROR(DATEVALUE(專業英日文校內賽報名表!J301&amp;"/1")+FIND("/",專業英日文校內賽報名表!J301)))))</f>
        <v/>
      </c>
      <c r="M301" t="str">
        <f>IF(專業英日文校內賽報名表!B301="","",VLOOKUP(專業英日文校內賽報名表!M301,各項報名參數對照!A:B,2,0))</f>
        <v/>
      </c>
      <c r="N301" t="str">
        <f>IF(專業英日文校內賽報名表!B301="","",NOT(ISERROR(VLOOKUP(M301&amp;O301&amp;P301,各項報名參數對照!L:L,1,0))))</f>
        <v/>
      </c>
      <c r="O301" t="str">
        <f>IF(專業英日文校內賽報名表!B301="","",VLOOKUP(專業英日文校內賽報名表!N301&amp;"("&amp;專業英日文校內賽報名表!O301&amp;")",各項報名參數對照!D:E,2,0))</f>
        <v/>
      </c>
      <c r="P301" t="str">
        <f>IF(專業英日文校內賽報名表!B301="","",VLOOKUP(專業英日文校內賽報名表!P301,各項報名參數對照!G:H,2,0))</f>
        <v/>
      </c>
      <c r="AF301" t="str">
        <f t="shared" si="4"/>
        <v/>
      </c>
    </row>
    <row r="302" spans="5:32">
      <c r="E302" t="str">
        <f>IF(專業英日文校內賽報名表!B302="","",NOT(OR(LENB(專業英日文校內賽報名表!E302)&lt;&gt;6,NOT(ISERROR(TEXT(RIGHT(專業英日文校內賽報名表!E302,6),"0")+1)),ISERROR(TEXT(RIGHT(專業英日文校內賽報名表!E302,5),"0")+1))))</f>
        <v/>
      </c>
      <c r="F302" t="str">
        <f>IF(專業英日文校內賽報名表!B302="","",NOT(ISERROR(MATCH(專業英日文校內賽報名表!F302,allSchoolList,0))))</f>
        <v/>
      </c>
      <c r="G302" t="str">
        <f ca="1">IF(專業英日文校內賽報名表!B302="","",NOT(ISERROR(HLOOKUP(專業英日文校內賽報名表!G302,OFFSET(校系設定!$A$1,MATCH(專業英日文校內賽報名表!F302,校系設定!$A:$A,0)-1,0,1,COUNTA(OFFSET(校系設定!$1:$1,MATCH(專業英日文校內賽報名表!F302,校系設定!$A:$A,0)-1,0))),1,0))))</f>
        <v/>
      </c>
      <c r="J302" s="43" t="str">
        <f>IF(專業英日文校內賽報名表!C302="","",NOT(OR(LEN(專業英日文校內賽報名表!J302)&lt;&gt;7,ISERROR(DATEVALUE(專業英日文校內賽報名表!J302&amp;"/1")+FIND("/",專業英日文校內賽報名表!J302)))))</f>
        <v/>
      </c>
      <c r="M302" t="str">
        <f>IF(專業英日文校內賽報名表!B302="","",VLOOKUP(專業英日文校內賽報名表!M302,各項報名參數對照!A:B,2,0))</f>
        <v/>
      </c>
      <c r="N302" t="str">
        <f>IF(專業英日文校內賽報名表!B302="","",NOT(ISERROR(VLOOKUP(M302&amp;O302&amp;P302,各項報名參數對照!L:L,1,0))))</f>
        <v/>
      </c>
      <c r="O302" t="str">
        <f>IF(專業英日文校內賽報名表!B302="","",VLOOKUP(專業英日文校內賽報名表!N302&amp;"("&amp;專業英日文校內賽報名表!O302&amp;")",各項報名參數對照!D:E,2,0))</f>
        <v/>
      </c>
      <c r="P302" t="str">
        <f>IF(專業英日文校內賽報名表!B302="","",VLOOKUP(專業英日文校內賽報名表!P302,各項報名參數對照!G:H,2,0))</f>
        <v/>
      </c>
      <c r="AF302" t="str">
        <f t="shared" si="4"/>
        <v/>
      </c>
    </row>
    <row r="303" spans="5:32">
      <c r="E303" t="str">
        <f>IF(專業英日文校內賽報名表!B303="","",NOT(OR(LENB(專業英日文校內賽報名表!E303)&lt;&gt;6,NOT(ISERROR(TEXT(RIGHT(專業英日文校內賽報名表!E303,6),"0")+1)),ISERROR(TEXT(RIGHT(專業英日文校內賽報名表!E303,5),"0")+1))))</f>
        <v/>
      </c>
      <c r="F303" t="str">
        <f>IF(專業英日文校內賽報名表!B303="","",NOT(ISERROR(MATCH(專業英日文校內賽報名表!F303,allSchoolList,0))))</f>
        <v/>
      </c>
      <c r="G303" t="str">
        <f ca="1">IF(專業英日文校內賽報名表!B303="","",NOT(ISERROR(HLOOKUP(專業英日文校內賽報名表!G303,OFFSET(校系設定!$A$1,MATCH(專業英日文校內賽報名表!F303,校系設定!$A:$A,0)-1,0,1,COUNTA(OFFSET(校系設定!$1:$1,MATCH(專業英日文校內賽報名表!F303,校系設定!$A:$A,0)-1,0))),1,0))))</f>
        <v/>
      </c>
      <c r="J303" s="43" t="str">
        <f>IF(專業英日文校內賽報名表!C303="","",NOT(OR(LEN(專業英日文校內賽報名表!J303)&lt;&gt;7,ISERROR(DATEVALUE(專業英日文校內賽報名表!J303&amp;"/1")+FIND("/",專業英日文校內賽報名表!J303)))))</f>
        <v/>
      </c>
      <c r="M303" t="str">
        <f>IF(專業英日文校內賽報名表!B303="","",VLOOKUP(專業英日文校內賽報名表!M303,各項報名參數對照!A:B,2,0))</f>
        <v/>
      </c>
      <c r="N303" t="str">
        <f>IF(專業英日文校內賽報名表!B303="","",NOT(ISERROR(VLOOKUP(M303&amp;O303&amp;P303,各項報名參數對照!L:L,1,0))))</f>
        <v/>
      </c>
      <c r="O303" t="str">
        <f>IF(專業英日文校內賽報名表!B303="","",VLOOKUP(專業英日文校內賽報名表!N303&amp;"("&amp;專業英日文校內賽報名表!O303&amp;")",各項報名參數對照!D:E,2,0))</f>
        <v/>
      </c>
      <c r="P303" t="str">
        <f>IF(專業英日文校內賽報名表!B303="","",VLOOKUP(專業英日文校內賽報名表!P303,各項報名參數對照!G:H,2,0))</f>
        <v/>
      </c>
      <c r="AF303" t="str">
        <f t="shared" si="4"/>
        <v/>
      </c>
    </row>
    <row r="304" spans="5:32">
      <c r="E304" t="str">
        <f>IF(專業英日文校內賽報名表!B304="","",NOT(OR(LENB(專業英日文校內賽報名表!E304)&lt;&gt;6,NOT(ISERROR(TEXT(RIGHT(專業英日文校內賽報名表!E304,6),"0")+1)),ISERROR(TEXT(RIGHT(專業英日文校內賽報名表!E304,5),"0")+1))))</f>
        <v/>
      </c>
      <c r="F304" t="str">
        <f>IF(專業英日文校內賽報名表!B304="","",NOT(ISERROR(MATCH(專業英日文校內賽報名表!F304,allSchoolList,0))))</f>
        <v/>
      </c>
      <c r="G304" t="str">
        <f ca="1">IF(專業英日文校內賽報名表!B304="","",NOT(ISERROR(HLOOKUP(專業英日文校內賽報名表!G304,OFFSET(校系設定!$A$1,MATCH(專業英日文校內賽報名表!F304,校系設定!$A:$A,0)-1,0,1,COUNTA(OFFSET(校系設定!$1:$1,MATCH(專業英日文校內賽報名表!F304,校系設定!$A:$A,0)-1,0))),1,0))))</f>
        <v/>
      </c>
      <c r="J304" s="43" t="str">
        <f>IF(專業英日文校內賽報名表!C304="","",NOT(OR(LEN(專業英日文校內賽報名表!J304)&lt;&gt;7,ISERROR(DATEVALUE(專業英日文校內賽報名表!J304&amp;"/1")+FIND("/",專業英日文校內賽報名表!J304)))))</f>
        <v/>
      </c>
      <c r="M304" t="str">
        <f>IF(專業英日文校內賽報名表!B304="","",VLOOKUP(專業英日文校內賽報名表!M304,各項報名參數對照!A:B,2,0))</f>
        <v/>
      </c>
      <c r="N304" t="str">
        <f>IF(專業英日文校內賽報名表!B304="","",NOT(ISERROR(VLOOKUP(M304&amp;O304&amp;P304,各項報名參數對照!L:L,1,0))))</f>
        <v/>
      </c>
      <c r="O304" t="str">
        <f>IF(專業英日文校內賽報名表!B304="","",VLOOKUP(專業英日文校內賽報名表!N304&amp;"("&amp;專業英日文校內賽報名表!O304&amp;")",各項報名參數對照!D:E,2,0))</f>
        <v/>
      </c>
      <c r="P304" t="str">
        <f>IF(專業英日文校內賽報名表!B304="","",VLOOKUP(專業英日文校內賽報名表!P304,各項報名參數對照!G:H,2,0))</f>
        <v/>
      </c>
      <c r="AF304" t="str">
        <f t="shared" si="4"/>
        <v/>
      </c>
    </row>
    <row r="305" spans="5:32">
      <c r="E305" t="str">
        <f>IF(專業英日文校內賽報名表!B305="","",NOT(OR(LENB(專業英日文校內賽報名表!E305)&lt;&gt;6,NOT(ISERROR(TEXT(RIGHT(專業英日文校內賽報名表!E305,6),"0")+1)),ISERROR(TEXT(RIGHT(專業英日文校內賽報名表!E305,5),"0")+1))))</f>
        <v/>
      </c>
      <c r="F305" t="str">
        <f>IF(專業英日文校內賽報名表!B305="","",NOT(ISERROR(MATCH(專業英日文校內賽報名表!F305,allSchoolList,0))))</f>
        <v/>
      </c>
      <c r="G305" t="str">
        <f ca="1">IF(專業英日文校內賽報名表!B305="","",NOT(ISERROR(HLOOKUP(專業英日文校內賽報名表!G305,OFFSET(校系設定!$A$1,MATCH(專業英日文校內賽報名表!F305,校系設定!$A:$A,0)-1,0,1,COUNTA(OFFSET(校系設定!$1:$1,MATCH(專業英日文校內賽報名表!F305,校系設定!$A:$A,0)-1,0))),1,0))))</f>
        <v/>
      </c>
      <c r="J305" s="43" t="str">
        <f>IF(專業英日文校內賽報名表!C305="","",NOT(OR(LEN(專業英日文校內賽報名表!J305)&lt;&gt;7,ISERROR(DATEVALUE(專業英日文校內賽報名表!J305&amp;"/1")+FIND("/",專業英日文校內賽報名表!J305)))))</f>
        <v/>
      </c>
      <c r="M305" t="str">
        <f>IF(專業英日文校內賽報名表!B305="","",VLOOKUP(專業英日文校內賽報名表!M305,各項報名參數對照!A:B,2,0))</f>
        <v/>
      </c>
      <c r="N305" t="str">
        <f>IF(專業英日文校內賽報名表!B305="","",NOT(ISERROR(VLOOKUP(M305&amp;O305&amp;P305,各項報名參數對照!L:L,1,0))))</f>
        <v/>
      </c>
      <c r="O305" t="str">
        <f>IF(專業英日文校內賽報名表!B305="","",VLOOKUP(專業英日文校內賽報名表!N305&amp;"("&amp;專業英日文校內賽報名表!O305&amp;")",各項報名參數對照!D:E,2,0))</f>
        <v/>
      </c>
      <c r="P305" t="str">
        <f>IF(專業英日文校內賽報名表!B305="","",VLOOKUP(專業英日文校內賽報名表!P305,各項報名參數對照!G:H,2,0))</f>
        <v/>
      </c>
      <c r="AF305" t="str">
        <f t="shared" si="4"/>
        <v/>
      </c>
    </row>
    <row r="306" spans="5:32">
      <c r="E306" t="str">
        <f>IF(專業英日文校內賽報名表!B306="","",NOT(OR(LENB(專業英日文校內賽報名表!E306)&lt;&gt;6,NOT(ISERROR(TEXT(RIGHT(專業英日文校內賽報名表!E306,6),"0")+1)),ISERROR(TEXT(RIGHT(專業英日文校內賽報名表!E306,5),"0")+1))))</f>
        <v/>
      </c>
      <c r="F306" t="str">
        <f>IF(專業英日文校內賽報名表!B306="","",NOT(ISERROR(MATCH(專業英日文校內賽報名表!F306,allSchoolList,0))))</f>
        <v/>
      </c>
      <c r="G306" t="str">
        <f ca="1">IF(專業英日文校內賽報名表!B306="","",NOT(ISERROR(HLOOKUP(專業英日文校內賽報名表!G306,OFFSET(校系設定!$A$1,MATCH(專業英日文校內賽報名表!F306,校系設定!$A:$A,0)-1,0,1,COUNTA(OFFSET(校系設定!$1:$1,MATCH(專業英日文校內賽報名表!F306,校系設定!$A:$A,0)-1,0))),1,0))))</f>
        <v/>
      </c>
      <c r="J306" s="43" t="str">
        <f>IF(專業英日文校內賽報名表!C306="","",NOT(OR(LEN(專業英日文校內賽報名表!J306)&lt;&gt;7,ISERROR(DATEVALUE(專業英日文校內賽報名表!J306&amp;"/1")+FIND("/",專業英日文校內賽報名表!J306)))))</f>
        <v/>
      </c>
      <c r="M306" t="str">
        <f>IF(專業英日文校內賽報名表!B306="","",VLOOKUP(專業英日文校內賽報名表!M306,各項報名參數對照!A:B,2,0))</f>
        <v/>
      </c>
      <c r="N306" t="str">
        <f>IF(專業英日文校內賽報名表!B306="","",NOT(ISERROR(VLOOKUP(M306&amp;O306&amp;P306,各項報名參數對照!L:L,1,0))))</f>
        <v/>
      </c>
      <c r="O306" t="str">
        <f>IF(專業英日文校內賽報名表!B306="","",VLOOKUP(專業英日文校內賽報名表!N306&amp;"("&amp;專業英日文校內賽報名表!O306&amp;")",各項報名參數對照!D:E,2,0))</f>
        <v/>
      </c>
      <c r="P306" t="str">
        <f>IF(專業英日文校內賽報名表!B306="","",VLOOKUP(專業英日文校內賽報名表!P306,各項報名參數對照!G:H,2,0))</f>
        <v/>
      </c>
      <c r="AF306" t="str">
        <f t="shared" si="4"/>
        <v/>
      </c>
    </row>
    <row r="307" spans="5:32">
      <c r="E307" t="str">
        <f>IF(專業英日文校內賽報名表!B307="","",NOT(OR(LENB(專業英日文校內賽報名表!E307)&lt;&gt;6,NOT(ISERROR(TEXT(RIGHT(專業英日文校內賽報名表!E307,6),"0")+1)),ISERROR(TEXT(RIGHT(專業英日文校內賽報名表!E307,5),"0")+1))))</f>
        <v/>
      </c>
      <c r="F307" t="str">
        <f>IF(專業英日文校內賽報名表!B307="","",NOT(ISERROR(MATCH(專業英日文校內賽報名表!F307,allSchoolList,0))))</f>
        <v/>
      </c>
      <c r="G307" t="str">
        <f ca="1">IF(專業英日文校內賽報名表!B307="","",NOT(ISERROR(HLOOKUP(專業英日文校內賽報名表!G307,OFFSET(校系設定!$A$1,MATCH(專業英日文校內賽報名表!F307,校系設定!$A:$A,0)-1,0,1,COUNTA(OFFSET(校系設定!$1:$1,MATCH(專業英日文校內賽報名表!F307,校系設定!$A:$A,0)-1,0))),1,0))))</f>
        <v/>
      </c>
      <c r="J307" s="43" t="str">
        <f>IF(專業英日文校內賽報名表!C307="","",NOT(OR(LEN(專業英日文校內賽報名表!J307)&lt;&gt;7,ISERROR(DATEVALUE(專業英日文校內賽報名表!J307&amp;"/1")+FIND("/",專業英日文校內賽報名表!J307)))))</f>
        <v/>
      </c>
      <c r="M307" t="str">
        <f>IF(專業英日文校內賽報名表!B307="","",VLOOKUP(專業英日文校內賽報名表!M307,各項報名參數對照!A:B,2,0))</f>
        <v/>
      </c>
      <c r="N307" t="str">
        <f>IF(專業英日文校內賽報名表!B307="","",NOT(ISERROR(VLOOKUP(M307&amp;O307&amp;P307,各項報名參數對照!L:L,1,0))))</f>
        <v/>
      </c>
      <c r="O307" t="str">
        <f>IF(專業英日文校內賽報名表!B307="","",VLOOKUP(專業英日文校內賽報名表!N307&amp;"("&amp;專業英日文校內賽報名表!O307&amp;")",各項報名參數對照!D:E,2,0))</f>
        <v/>
      </c>
      <c r="P307" t="str">
        <f>IF(專業英日文校內賽報名表!B307="","",VLOOKUP(專業英日文校內賽報名表!P307,各項報名參數對照!G:H,2,0))</f>
        <v/>
      </c>
      <c r="AF307" t="str">
        <f t="shared" si="4"/>
        <v/>
      </c>
    </row>
    <row r="308" spans="5:32">
      <c r="E308" t="str">
        <f>IF(專業英日文校內賽報名表!B308="","",NOT(OR(LENB(專業英日文校內賽報名表!E308)&lt;&gt;6,NOT(ISERROR(TEXT(RIGHT(專業英日文校內賽報名表!E308,6),"0")+1)),ISERROR(TEXT(RIGHT(專業英日文校內賽報名表!E308,5),"0")+1))))</f>
        <v/>
      </c>
      <c r="F308" t="str">
        <f>IF(專業英日文校內賽報名表!B308="","",NOT(ISERROR(MATCH(專業英日文校內賽報名表!F308,allSchoolList,0))))</f>
        <v/>
      </c>
      <c r="G308" t="str">
        <f ca="1">IF(專業英日文校內賽報名表!B308="","",NOT(ISERROR(HLOOKUP(專業英日文校內賽報名表!G308,OFFSET(校系設定!$A$1,MATCH(專業英日文校內賽報名表!F308,校系設定!$A:$A,0)-1,0,1,COUNTA(OFFSET(校系設定!$1:$1,MATCH(專業英日文校內賽報名表!F308,校系設定!$A:$A,0)-1,0))),1,0))))</f>
        <v/>
      </c>
      <c r="J308" s="43" t="str">
        <f>IF(專業英日文校內賽報名表!C308="","",NOT(OR(LEN(專業英日文校內賽報名表!J308)&lt;&gt;7,ISERROR(DATEVALUE(專業英日文校內賽報名表!J308&amp;"/1")+FIND("/",專業英日文校內賽報名表!J308)))))</f>
        <v/>
      </c>
      <c r="M308" t="str">
        <f>IF(專業英日文校內賽報名表!B308="","",VLOOKUP(專業英日文校內賽報名表!M308,各項報名參數對照!A:B,2,0))</f>
        <v/>
      </c>
      <c r="N308" t="str">
        <f>IF(專業英日文校內賽報名表!B308="","",NOT(ISERROR(VLOOKUP(M308&amp;O308&amp;P308,各項報名參數對照!L:L,1,0))))</f>
        <v/>
      </c>
      <c r="O308" t="str">
        <f>IF(專業英日文校內賽報名表!B308="","",VLOOKUP(專業英日文校內賽報名表!N308&amp;"("&amp;專業英日文校內賽報名表!O308&amp;")",各項報名參數對照!D:E,2,0))</f>
        <v/>
      </c>
      <c r="P308" t="str">
        <f>IF(專業英日文校內賽報名表!B308="","",VLOOKUP(專業英日文校內賽報名表!P308,各項報名參數對照!G:H,2,0))</f>
        <v/>
      </c>
      <c r="AF308" t="str">
        <f t="shared" si="4"/>
        <v/>
      </c>
    </row>
    <row r="309" spans="5:32">
      <c r="E309" t="str">
        <f>IF(專業英日文校內賽報名表!B309="","",NOT(OR(LENB(專業英日文校內賽報名表!E309)&lt;&gt;6,NOT(ISERROR(TEXT(RIGHT(專業英日文校內賽報名表!E309,6),"0")+1)),ISERROR(TEXT(RIGHT(專業英日文校內賽報名表!E309,5),"0")+1))))</f>
        <v/>
      </c>
      <c r="F309" t="str">
        <f>IF(專業英日文校內賽報名表!B309="","",NOT(ISERROR(MATCH(專業英日文校內賽報名表!F309,allSchoolList,0))))</f>
        <v/>
      </c>
      <c r="G309" t="str">
        <f ca="1">IF(專業英日文校內賽報名表!B309="","",NOT(ISERROR(HLOOKUP(專業英日文校內賽報名表!G309,OFFSET(校系設定!$A$1,MATCH(專業英日文校內賽報名表!F309,校系設定!$A:$A,0)-1,0,1,COUNTA(OFFSET(校系設定!$1:$1,MATCH(專業英日文校內賽報名表!F309,校系設定!$A:$A,0)-1,0))),1,0))))</f>
        <v/>
      </c>
      <c r="J309" s="43" t="str">
        <f>IF(專業英日文校內賽報名表!C309="","",NOT(OR(LEN(專業英日文校內賽報名表!J309)&lt;&gt;7,ISERROR(DATEVALUE(專業英日文校內賽報名表!J309&amp;"/1")+FIND("/",專業英日文校內賽報名表!J309)))))</f>
        <v/>
      </c>
      <c r="M309" t="str">
        <f>IF(專業英日文校內賽報名表!B309="","",VLOOKUP(專業英日文校內賽報名表!M309,各項報名參數對照!A:B,2,0))</f>
        <v/>
      </c>
      <c r="N309" t="str">
        <f>IF(專業英日文校內賽報名表!B309="","",NOT(ISERROR(VLOOKUP(M309&amp;O309&amp;P309,各項報名參數對照!L:L,1,0))))</f>
        <v/>
      </c>
      <c r="O309" t="str">
        <f>IF(專業英日文校內賽報名表!B309="","",VLOOKUP(專業英日文校內賽報名表!N309&amp;"("&amp;專業英日文校內賽報名表!O309&amp;")",各項報名參數對照!D:E,2,0))</f>
        <v/>
      </c>
      <c r="P309" t="str">
        <f>IF(專業英日文校內賽報名表!B309="","",VLOOKUP(專業英日文校內賽報名表!P309,各項報名參數對照!G:H,2,0))</f>
        <v/>
      </c>
      <c r="AF309" t="str">
        <f t="shared" si="4"/>
        <v/>
      </c>
    </row>
    <row r="310" spans="5:32">
      <c r="E310" t="str">
        <f>IF(專業英日文校內賽報名表!B310="","",NOT(OR(LENB(專業英日文校內賽報名表!E310)&lt;&gt;6,NOT(ISERROR(TEXT(RIGHT(專業英日文校內賽報名表!E310,6),"0")+1)),ISERROR(TEXT(RIGHT(專業英日文校內賽報名表!E310,5),"0")+1))))</f>
        <v/>
      </c>
      <c r="F310" t="str">
        <f>IF(專業英日文校內賽報名表!B310="","",NOT(ISERROR(MATCH(專業英日文校內賽報名表!F310,allSchoolList,0))))</f>
        <v/>
      </c>
      <c r="G310" t="str">
        <f ca="1">IF(專業英日文校內賽報名表!B310="","",NOT(ISERROR(HLOOKUP(專業英日文校內賽報名表!G310,OFFSET(校系設定!$A$1,MATCH(專業英日文校內賽報名表!F310,校系設定!$A:$A,0)-1,0,1,COUNTA(OFFSET(校系設定!$1:$1,MATCH(專業英日文校內賽報名表!F310,校系設定!$A:$A,0)-1,0))),1,0))))</f>
        <v/>
      </c>
      <c r="J310" s="43" t="str">
        <f>IF(專業英日文校內賽報名表!C310="","",NOT(OR(LEN(專業英日文校內賽報名表!J310)&lt;&gt;7,ISERROR(DATEVALUE(專業英日文校內賽報名表!J310&amp;"/1")+FIND("/",專業英日文校內賽報名表!J310)))))</f>
        <v/>
      </c>
      <c r="M310" t="str">
        <f>IF(專業英日文校內賽報名表!B310="","",VLOOKUP(專業英日文校內賽報名表!M310,各項報名參數對照!A:B,2,0))</f>
        <v/>
      </c>
      <c r="N310" t="str">
        <f>IF(專業英日文校內賽報名表!B310="","",NOT(ISERROR(VLOOKUP(M310&amp;O310&amp;P310,各項報名參數對照!L:L,1,0))))</f>
        <v/>
      </c>
      <c r="O310" t="str">
        <f>IF(專業英日文校內賽報名表!B310="","",VLOOKUP(專業英日文校內賽報名表!N310&amp;"("&amp;專業英日文校內賽報名表!O310&amp;")",各項報名參數對照!D:E,2,0))</f>
        <v/>
      </c>
      <c r="P310" t="str">
        <f>IF(專業英日文校內賽報名表!B310="","",VLOOKUP(專業英日文校內賽報名表!P310,各項報名參數對照!G:H,2,0))</f>
        <v/>
      </c>
      <c r="AF310" t="str">
        <f t="shared" si="4"/>
        <v/>
      </c>
    </row>
    <row r="311" spans="5:32">
      <c r="E311" t="str">
        <f>IF(專業英日文校內賽報名表!B311="","",NOT(OR(LENB(專業英日文校內賽報名表!E311)&lt;&gt;6,NOT(ISERROR(TEXT(RIGHT(專業英日文校內賽報名表!E311,6),"0")+1)),ISERROR(TEXT(RIGHT(專業英日文校內賽報名表!E311,5),"0")+1))))</f>
        <v/>
      </c>
      <c r="F311" t="str">
        <f>IF(專業英日文校內賽報名表!B311="","",NOT(ISERROR(MATCH(專業英日文校內賽報名表!F311,allSchoolList,0))))</f>
        <v/>
      </c>
      <c r="G311" t="str">
        <f ca="1">IF(專業英日文校內賽報名表!B311="","",NOT(ISERROR(HLOOKUP(專業英日文校內賽報名表!G311,OFFSET(校系設定!$A$1,MATCH(專業英日文校內賽報名表!F311,校系設定!$A:$A,0)-1,0,1,COUNTA(OFFSET(校系設定!$1:$1,MATCH(專業英日文校內賽報名表!F311,校系設定!$A:$A,0)-1,0))),1,0))))</f>
        <v/>
      </c>
      <c r="J311" s="43" t="str">
        <f>IF(專業英日文校內賽報名表!C311="","",NOT(OR(LEN(專業英日文校內賽報名表!J311)&lt;&gt;7,ISERROR(DATEVALUE(專業英日文校內賽報名表!J311&amp;"/1")+FIND("/",專業英日文校內賽報名表!J311)))))</f>
        <v/>
      </c>
      <c r="M311" t="str">
        <f>IF(專業英日文校內賽報名表!B311="","",VLOOKUP(專業英日文校內賽報名表!M311,各項報名參數對照!A:B,2,0))</f>
        <v/>
      </c>
      <c r="N311" t="str">
        <f>IF(專業英日文校內賽報名表!B311="","",NOT(ISERROR(VLOOKUP(M311&amp;O311&amp;P311,各項報名參數對照!L:L,1,0))))</f>
        <v/>
      </c>
      <c r="O311" t="str">
        <f>IF(專業英日文校內賽報名表!B311="","",VLOOKUP(專業英日文校內賽報名表!N311&amp;"("&amp;專業英日文校內賽報名表!O311&amp;")",各項報名參數對照!D:E,2,0))</f>
        <v/>
      </c>
      <c r="P311" t="str">
        <f>IF(專業英日文校內賽報名表!B311="","",VLOOKUP(專業英日文校內賽報名表!P311,各項報名參數對照!G:H,2,0))</f>
        <v/>
      </c>
      <c r="AF311" t="str">
        <f t="shared" si="4"/>
        <v/>
      </c>
    </row>
    <row r="312" spans="5:32">
      <c r="E312" t="str">
        <f>IF(專業英日文校內賽報名表!B312="","",NOT(OR(LENB(專業英日文校內賽報名表!E312)&lt;&gt;6,NOT(ISERROR(TEXT(RIGHT(專業英日文校內賽報名表!E312,6),"0")+1)),ISERROR(TEXT(RIGHT(專業英日文校內賽報名表!E312,5),"0")+1))))</f>
        <v/>
      </c>
      <c r="F312" t="str">
        <f>IF(專業英日文校內賽報名表!B312="","",NOT(ISERROR(MATCH(專業英日文校內賽報名表!F312,allSchoolList,0))))</f>
        <v/>
      </c>
      <c r="G312" t="str">
        <f ca="1">IF(專業英日文校內賽報名表!B312="","",NOT(ISERROR(HLOOKUP(專業英日文校內賽報名表!G312,OFFSET(校系設定!$A$1,MATCH(專業英日文校內賽報名表!F312,校系設定!$A:$A,0)-1,0,1,COUNTA(OFFSET(校系設定!$1:$1,MATCH(專業英日文校內賽報名表!F312,校系設定!$A:$A,0)-1,0))),1,0))))</f>
        <v/>
      </c>
      <c r="J312" s="43" t="str">
        <f>IF(專業英日文校內賽報名表!C312="","",NOT(OR(LEN(專業英日文校內賽報名表!J312)&lt;&gt;7,ISERROR(DATEVALUE(專業英日文校內賽報名表!J312&amp;"/1")+FIND("/",專業英日文校內賽報名表!J312)))))</f>
        <v/>
      </c>
      <c r="M312" t="str">
        <f>IF(專業英日文校內賽報名表!B312="","",VLOOKUP(專業英日文校內賽報名表!M312,各項報名參數對照!A:B,2,0))</f>
        <v/>
      </c>
      <c r="N312" t="str">
        <f>IF(專業英日文校內賽報名表!B312="","",NOT(ISERROR(VLOOKUP(M312&amp;O312&amp;P312,各項報名參數對照!L:L,1,0))))</f>
        <v/>
      </c>
      <c r="O312" t="str">
        <f>IF(專業英日文校內賽報名表!B312="","",VLOOKUP(專業英日文校內賽報名表!N312&amp;"("&amp;專業英日文校內賽報名表!O312&amp;")",各項報名參數對照!D:E,2,0))</f>
        <v/>
      </c>
      <c r="P312" t="str">
        <f>IF(專業英日文校內賽報名表!B312="","",VLOOKUP(專業英日文校內賽報名表!P312,各項報名參數對照!G:H,2,0))</f>
        <v/>
      </c>
      <c r="AF312" t="str">
        <f t="shared" si="4"/>
        <v/>
      </c>
    </row>
    <row r="313" spans="5:32">
      <c r="E313" t="str">
        <f>IF(專業英日文校內賽報名表!B313="","",NOT(OR(LENB(專業英日文校內賽報名表!E313)&lt;&gt;6,NOT(ISERROR(TEXT(RIGHT(專業英日文校內賽報名表!E313,6),"0")+1)),ISERROR(TEXT(RIGHT(專業英日文校內賽報名表!E313,5),"0")+1))))</f>
        <v/>
      </c>
      <c r="F313" t="str">
        <f>IF(專業英日文校內賽報名表!B313="","",NOT(ISERROR(MATCH(專業英日文校內賽報名表!F313,allSchoolList,0))))</f>
        <v/>
      </c>
      <c r="G313" t="str">
        <f ca="1">IF(專業英日文校內賽報名表!B313="","",NOT(ISERROR(HLOOKUP(專業英日文校內賽報名表!G313,OFFSET(校系設定!$A$1,MATCH(專業英日文校內賽報名表!F313,校系設定!$A:$A,0)-1,0,1,COUNTA(OFFSET(校系設定!$1:$1,MATCH(專業英日文校內賽報名表!F313,校系設定!$A:$A,0)-1,0))),1,0))))</f>
        <v/>
      </c>
      <c r="J313" s="43" t="str">
        <f>IF(專業英日文校內賽報名表!C313="","",NOT(OR(LEN(專業英日文校內賽報名表!J313)&lt;&gt;7,ISERROR(DATEVALUE(專業英日文校內賽報名表!J313&amp;"/1")+FIND("/",專業英日文校內賽報名表!J313)))))</f>
        <v/>
      </c>
      <c r="M313" t="str">
        <f>IF(專業英日文校內賽報名表!B313="","",VLOOKUP(專業英日文校內賽報名表!M313,各項報名參數對照!A:B,2,0))</f>
        <v/>
      </c>
      <c r="N313" t="str">
        <f>IF(專業英日文校內賽報名表!B313="","",NOT(ISERROR(VLOOKUP(M313&amp;O313&amp;P313,各項報名參數對照!L:L,1,0))))</f>
        <v/>
      </c>
      <c r="O313" t="str">
        <f>IF(專業英日文校內賽報名表!B313="","",VLOOKUP(專業英日文校內賽報名表!N313&amp;"("&amp;專業英日文校內賽報名表!O313&amp;")",各項報名參數對照!D:E,2,0))</f>
        <v/>
      </c>
      <c r="P313" t="str">
        <f>IF(專業英日文校內賽報名表!B313="","",VLOOKUP(專業英日文校內賽報名表!P313,各項報名參數對照!G:H,2,0))</f>
        <v/>
      </c>
      <c r="AF313" t="str">
        <f t="shared" si="4"/>
        <v/>
      </c>
    </row>
    <row r="314" spans="5:32">
      <c r="E314" t="str">
        <f>IF(專業英日文校內賽報名表!B314="","",NOT(OR(LENB(專業英日文校內賽報名表!E314)&lt;&gt;6,NOT(ISERROR(TEXT(RIGHT(專業英日文校內賽報名表!E314,6),"0")+1)),ISERROR(TEXT(RIGHT(專業英日文校內賽報名表!E314,5),"0")+1))))</f>
        <v/>
      </c>
      <c r="F314" t="str">
        <f>IF(專業英日文校內賽報名表!B314="","",NOT(ISERROR(MATCH(專業英日文校內賽報名表!F314,allSchoolList,0))))</f>
        <v/>
      </c>
      <c r="G314" t="str">
        <f ca="1">IF(專業英日文校內賽報名表!B314="","",NOT(ISERROR(HLOOKUP(專業英日文校內賽報名表!G314,OFFSET(校系設定!$A$1,MATCH(專業英日文校內賽報名表!F314,校系設定!$A:$A,0)-1,0,1,COUNTA(OFFSET(校系設定!$1:$1,MATCH(專業英日文校內賽報名表!F314,校系設定!$A:$A,0)-1,0))),1,0))))</f>
        <v/>
      </c>
      <c r="J314" s="43" t="str">
        <f>IF(專業英日文校內賽報名表!C314="","",NOT(OR(LEN(專業英日文校內賽報名表!J314)&lt;&gt;7,ISERROR(DATEVALUE(專業英日文校內賽報名表!J314&amp;"/1")+FIND("/",專業英日文校內賽報名表!J314)))))</f>
        <v/>
      </c>
      <c r="M314" t="str">
        <f>IF(專業英日文校內賽報名表!B314="","",VLOOKUP(專業英日文校內賽報名表!M314,各項報名參數對照!A:B,2,0))</f>
        <v/>
      </c>
      <c r="N314" t="str">
        <f>IF(專業英日文校內賽報名表!B314="","",NOT(ISERROR(VLOOKUP(M314&amp;O314&amp;P314,各項報名參數對照!L:L,1,0))))</f>
        <v/>
      </c>
      <c r="O314" t="str">
        <f>IF(專業英日文校內賽報名表!B314="","",VLOOKUP(專業英日文校內賽報名表!N314&amp;"("&amp;專業英日文校內賽報名表!O314&amp;")",各項報名參數對照!D:E,2,0))</f>
        <v/>
      </c>
      <c r="P314" t="str">
        <f>IF(專業英日文校內賽報名表!B314="","",VLOOKUP(專業英日文校內賽報名表!P314,各項報名參數對照!G:H,2,0))</f>
        <v/>
      </c>
      <c r="AF314" t="str">
        <f t="shared" si="4"/>
        <v/>
      </c>
    </row>
    <row r="315" spans="5:32">
      <c r="E315" t="str">
        <f>IF(專業英日文校內賽報名表!B315="","",NOT(OR(LENB(專業英日文校內賽報名表!E315)&lt;&gt;6,NOT(ISERROR(TEXT(RIGHT(專業英日文校內賽報名表!E315,6),"0")+1)),ISERROR(TEXT(RIGHT(專業英日文校內賽報名表!E315,5),"0")+1))))</f>
        <v/>
      </c>
      <c r="F315" t="str">
        <f>IF(專業英日文校內賽報名表!B315="","",NOT(ISERROR(MATCH(專業英日文校內賽報名表!F315,allSchoolList,0))))</f>
        <v/>
      </c>
      <c r="G315" t="str">
        <f ca="1">IF(專業英日文校內賽報名表!B315="","",NOT(ISERROR(HLOOKUP(專業英日文校內賽報名表!G315,OFFSET(校系設定!$A$1,MATCH(專業英日文校內賽報名表!F315,校系設定!$A:$A,0)-1,0,1,COUNTA(OFFSET(校系設定!$1:$1,MATCH(專業英日文校內賽報名表!F315,校系設定!$A:$A,0)-1,0))),1,0))))</f>
        <v/>
      </c>
      <c r="J315" s="43" t="str">
        <f>IF(專業英日文校內賽報名表!C315="","",NOT(OR(LEN(專業英日文校內賽報名表!J315)&lt;&gt;7,ISERROR(DATEVALUE(專業英日文校內賽報名表!J315&amp;"/1")+FIND("/",專業英日文校內賽報名表!J315)))))</f>
        <v/>
      </c>
      <c r="M315" t="str">
        <f>IF(專業英日文校內賽報名表!B315="","",VLOOKUP(專業英日文校內賽報名表!M315,各項報名參數對照!A:B,2,0))</f>
        <v/>
      </c>
      <c r="N315" t="str">
        <f>IF(專業英日文校內賽報名表!B315="","",NOT(ISERROR(VLOOKUP(M315&amp;O315&amp;P315,各項報名參數對照!L:L,1,0))))</f>
        <v/>
      </c>
      <c r="O315" t="str">
        <f>IF(專業英日文校內賽報名表!B315="","",VLOOKUP(專業英日文校內賽報名表!N315&amp;"("&amp;專業英日文校內賽報名表!O315&amp;")",各項報名參數對照!D:E,2,0))</f>
        <v/>
      </c>
      <c r="P315" t="str">
        <f>IF(專業英日文校內賽報名表!B315="","",VLOOKUP(專業英日文校內賽報名表!P315,各項報名參數對照!G:H,2,0))</f>
        <v/>
      </c>
      <c r="AF315" t="str">
        <f t="shared" si="4"/>
        <v/>
      </c>
    </row>
    <row r="316" spans="5:32">
      <c r="E316" t="str">
        <f>IF(專業英日文校內賽報名表!B316="","",NOT(OR(LENB(專業英日文校內賽報名表!E316)&lt;&gt;6,NOT(ISERROR(TEXT(RIGHT(專業英日文校內賽報名表!E316,6),"0")+1)),ISERROR(TEXT(RIGHT(專業英日文校內賽報名表!E316,5),"0")+1))))</f>
        <v/>
      </c>
      <c r="F316" t="str">
        <f>IF(專業英日文校內賽報名表!B316="","",NOT(ISERROR(MATCH(專業英日文校內賽報名表!F316,allSchoolList,0))))</f>
        <v/>
      </c>
      <c r="G316" t="str">
        <f ca="1">IF(專業英日文校內賽報名表!B316="","",NOT(ISERROR(HLOOKUP(專業英日文校內賽報名表!G316,OFFSET(校系設定!$A$1,MATCH(專業英日文校內賽報名表!F316,校系設定!$A:$A,0)-1,0,1,COUNTA(OFFSET(校系設定!$1:$1,MATCH(專業英日文校內賽報名表!F316,校系設定!$A:$A,0)-1,0))),1,0))))</f>
        <v/>
      </c>
      <c r="J316" s="43" t="str">
        <f>IF(專業英日文校內賽報名表!C316="","",NOT(OR(LEN(專業英日文校內賽報名表!J316)&lt;&gt;7,ISERROR(DATEVALUE(專業英日文校內賽報名表!J316&amp;"/1")+FIND("/",專業英日文校內賽報名表!J316)))))</f>
        <v/>
      </c>
      <c r="M316" t="str">
        <f>IF(專業英日文校內賽報名表!B316="","",VLOOKUP(專業英日文校內賽報名表!M316,各項報名參數對照!A:B,2,0))</f>
        <v/>
      </c>
      <c r="N316" t="str">
        <f>IF(專業英日文校內賽報名表!B316="","",NOT(ISERROR(VLOOKUP(M316&amp;O316&amp;P316,各項報名參數對照!L:L,1,0))))</f>
        <v/>
      </c>
      <c r="O316" t="str">
        <f>IF(專業英日文校內賽報名表!B316="","",VLOOKUP(專業英日文校內賽報名表!N316&amp;"("&amp;專業英日文校內賽報名表!O316&amp;")",各項報名參數對照!D:E,2,0))</f>
        <v/>
      </c>
      <c r="P316" t="str">
        <f>IF(專業英日文校內賽報名表!B316="","",VLOOKUP(專業英日文校內賽報名表!P316,各項報名參數對照!G:H,2,0))</f>
        <v/>
      </c>
      <c r="AF316" t="str">
        <f t="shared" si="4"/>
        <v/>
      </c>
    </row>
    <row r="317" spans="5:32">
      <c r="E317" t="str">
        <f>IF(專業英日文校內賽報名表!B317="","",NOT(OR(LENB(專業英日文校內賽報名表!E317)&lt;&gt;6,NOT(ISERROR(TEXT(RIGHT(專業英日文校內賽報名表!E317,6),"0")+1)),ISERROR(TEXT(RIGHT(專業英日文校內賽報名表!E317,5),"0")+1))))</f>
        <v/>
      </c>
      <c r="F317" t="str">
        <f>IF(專業英日文校內賽報名表!B317="","",NOT(ISERROR(MATCH(專業英日文校內賽報名表!F317,allSchoolList,0))))</f>
        <v/>
      </c>
      <c r="G317" t="str">
        <f ca="1">IF(專業英日文校內賽報名表!B317="","",NOT(ISERROR(HLOOKUP(專業英日文校內賽報名表!G317,OFFSET(校系設定!$A$1,MATCH(專業英日文校內賽報名表!F317,校系設定!$A:$A,0)-1,0,1,COUNTA(OFFSET(校系設定!$1:$1,MATCH(專業英日文校內賽報名表!F317,校系設定!$A:$A,0)-1,0))),1,0))))</f>
        <v/>
      </c>
      <c r="J317" s="43" t="str">
        <f>IF(專業英日文校內賽報名表!C317="","",NOT(OR(LEN(專業英日文校內賽報名表!J317)&lt;&gt;7,ISERROR(DATEVALUE(專業英日文校內賽報名表!J317&amp;"/1")+FIND("/",專業英日文校內賽報名表!J317)))))</f>
        <v/>
      </c>
      <c r="M317" t="str">
        <f>IF(專業英日文校內賽報名表!B317="","",VLOOKUP(專業英日文校內賽報名表!M317,各項報名參數對照!A:B,2,0))</f>
        <v/>
      </c>
      <c r="N317" t="str">
        <f>IF(專業英日文校內賽報名表!B317="","",NOT(ISERROR(VLOOKUP(M317&amp;O317&amp;P317,各項報名參數對照!L:L,1,0))))</f>
        <v/>
      </c>
      <c r="O317" t="str">
        <f>IF(專業英日文校內賽報名表!B317="","",VLOOKUP(專業英日文校內賽報名表!N317&amp;"("&amp;專業英日文校內賽報名表!O317&amp;")",各項報名參數對照!D:E,2,0))</f>
        <v/>
      </c>
      <c r="P317" t="str">
        <f>IF(專業英日文校內賽報名表!B317="","",VLOOKUP(專業英日文校內賽報名表!P317,各項報名參數對照!G:H,2,0))</f>
        <v/>
      </c>
      <c r="AF317" t="str">
        <f t="shared" si="4"/>
        <v/>
      </c>
    </row>
    <row r="318" spans="5:32">
      <c r="E318" t="str">
        <f>IF(專業英日文校內賽報名表!B318="","",NOT(OR(LENB(專業英日文校內賽報名表!E318)&lt;&gt;6,NOT(ISERROR(TEXT(RIGHT(專業英日文校內賽報名表!E318,6),"0")+1)),ISERROR(TEXT(RIGHT(專業英日文校內賽報名表!E318,5),"0")+1))))</f>
        <v/>
      </c>
      <c r="F318" t="str">
        <f>IF(專業英日文校內賽報名表!B318="","",NOT(ISERROR(MATCH(專業英日文校內賽報名表!F318,allSchoolList,0))))</f>
        <v/>
      </c>
      <c r="G318" t="str">
        <f ca="1">IF(專業英日文校內賽報名表!B318="","",NOT(ISERROR(HLOOKUP(專業英日文校內賽報名表!G318,OFFSET(校系設定!$A$1,MATCH(專業英日文校內賽報名表!F318,校系設定!$A:$A,0)-1,0,1,COUNTA(OFFSET(校系設定!$1:$1,MATCH(專業英日文校內賽報名表!F318,校系設定!$A:$A,0)-1,0))),1,0))))</f>
        <v/>
      </c>
      <c r="J318" s="43" t="str">
        <f>IF(專業英日文校內賽報名表!C318="","",NOT(OR(LEN(專業英日文校內賽報名表!J318)&lt;&gt;7,ISERROR(DATEVALUE(專業英日文校內賽報名表!J318&amp;"/1")+FIND("/",專業英日文校內賽報名表!J318)))))</f>
        <v/>
      </c>
      <c r="M318" t="str">
        <f>IF(專業英日文校內賽報名表!B318="","",VLOOKUP(專業英日文校內賽報名表!M318,各項報名參數對照!A:B,2,0))</f>
        <v/>
      </c>
      <c r="N318" t="str">
        <f>IF(專業英日文校內賽報名表!B318="","",NOT(ISERROR(VLOOKUP(M318&amp;O318&amp;P318,各項報名參數對照!L:L,1,0))))</f>
        <v/>
      </c>
      <c r="O318" t="str">
        <f>IF(專業英日文校內賽報名表!B318="","",VLOOKUP(專業英日文校內賽報名表!N318&amp;"("&amp;專業英日文校內賽報名表!O318&amp;")",各項報名參數對照!D:E,2,0))</f>
        <v/>
      </c>
      <c r="P318" t="str">
        <f>IF(專業英日文校內賽報名表!B318="","",VLOOKUP(專業英日文校內賽報名表!P318,各項報名參數對照!G:H,2,0))</f>
        <v/>
      </c>
      <c r="AF318" t="str">
        <f t="shared" si="4"/>
        <v/>
      </c>
    </row>
    <row r="319" spans="5:32">
      <c r="E319" t="str">
        <f>IF(專業英日文校內賽報名表!B319="","",NOT(OR(LENB(專業英日文校內賽報名表!E319)&lt;&gt;6,NOT(ISERROR(TEXT(RIGHT(專業英日文校內賽報名表!E319,6),"0")+1)),ISERROR(TEXT(RIGHT(專業英日文校內賽報名表!E319,5),"0")+1))))</f>
        <v/>
      </c>
      <c r="F319" t="str">
        <f>IF(專業英日文校內賽報名表!B319="","",NOT(ISERROR(MATCH(專業英日文校內賽報名表!F319,allSchoolList,0))))</f>
        <v/>
      </c>
      <c r="G319" t="str">
        <f ca="1">IF(專業英日文校內賽報名表!B319="","",NOT(ISERROR(HLOOKUP(專業英日文校內賽報名表!G319,OFFSET(校系設定!$A$1,MATCH(專業英日文校內賽報名表!F319,校系設定!$A:$A,0)-1,0,1,COUNTA(OFFSET(校系設定!$1:$1,MATCH(專業英日文校內賽報名表!F319,校系設定!$A:$A,0)-1,0))),1,0))))</f>
        <v/>
      </c>
      <c r="J319" s="43" t="str">
        <f>IF(專業英日文校內賽報名表!C319="","",NOT(OR(LEN(專業英日文校內賽報名表!J319)&lt;&gt;7,ISERROR(DATEVALUE(專業英日文校內賽報名表!J319&amp;"/1")+FIND("/",專業英日文校內賽報名表!J319)))))</f>
        <v/>
      </c>
      <c r="M319" t="str">
        <f>IF(專業英日文校內賽報名表!B319="","",VLOOKUP(專業英日文校內賽報名表!M319,各項報名參數對照!A:B,2,0))</f>
        <v/>
      </c>
      <c r="N319" t="str">
        <f>IF(專業英日文校內賽報名表!B319="","",NOT(ISERROR(VLOOKUP(M319&amp;O319&amp;P319,各項報名參數對照!L:L,1,0))))</f>
        <v/>
      </c>
      <c r="O319" t="str">
        <f>IF(專業英日文校內賽報名表!B319="","",VLOOKUP(專業英日文校內賽報名表!N319&amp;"("&amp;專業英日文校內賽報名表!O319&amp;")",各項報名參數對照!D:E,2,0))</f>
        <v/>
      </c>
      <c r="P319" t="str">
        <f>IF(專業英日文校內賽報名表!B319="","",VLOOKUP(專業英日文校內賽報名表!P319,各項報名參數對照!G:H,2,0))</f>
        <v/>
      </c>
      <c r="AF319" t="str">
        <f t="shared" si="4"/>
        <v/>
      </c>
    </row>
    <row r="320" spans="5:32">
      <c r="E320" t="str">
        <f>IF(專業英日文校內賽報名表!B320="","",NOT(OR(LENB(專業英日文校內賽報名表!E320)&lt;&gt;6,NOT(ISERROR(TEXT(RIGHT(專業英日文校內賽報名表!E320,6),"0")+1)),ISERROR(TEXT(RIGHT(專業英日文校內賽報名表!E320,5),"0")+1))))</f>
        <v/>
      </c>
      <c r="F320" t="str">
        <f>IF(專業英日文校內賽報名表!B320="","",NOT(ISERROR(MATCH(專業英日文校內賽報名表!F320,allSchoolList,0))))</f>
        <v/>
      </c>
      <c r="G320" t="str">
        <f ca="1">IF(專業英日文校內賽報名表!B320="","",NOT(ISERROR(HLOOKUP(專業英日文校內賽報名表!G320,OFFSET(校系設定!$A$1,MATCH(專業英日文校內賽報名表!F320,校系設定!$A:$A,0)-1,0,1,COUNTA(OFFSET(校系設定!$1:$1,MATCH(專業英日文校內賽報名表!F320,校系設定!$A:$A,0)-1,0))),1,0))))</f>
        <v/>
      </c>
      <c r="J320" s="43" t="str">
        <f>IF(專業英日文校內賽報名表!C320="","",NOT(OR(LEN(專業英日文校內賽報名表!J320)&lt;&gt;7,ISERROR(DATEVALUE(專業英日文校內賽報名表!J320&amp;"/1")+FIND("/",專業英日文校內賽報名表!J320)))))</f>
        <v/>
      </c>
      <c r="M320" t="str">
        <f>IF(專業英日文校內賽報名表!B320="","",VLOOKUP(專業英日文校內賽報名表!M320,各項報名參數對照!A:B,2,0))</f>
        <v/>
      </c>
      <c r="N320" t="str">
        <f>IF(專業英日文校內賽報名表!B320="","",NOT(ISERROR(VLOOKUP(M320&amp;O320&amp;P320,各項報名參數對照!L:L,1,0))))</f>
        <v/>
      </c>
      <c r="O320" t="str">
        <f>IF(專業英日文校內賽報名表!B320="","",VLOOKUP(專業英日文校內賽報名表!N320&amp;"("&amp;專業英日文校內賽報名表!O320&amp;")",各項報名參數對照!D:E,2,0))</f>
        <v/>
      </c>
      <c r="P320" t="str">
        <f>IF(專業英日文校內賽報名表!B320="","",VLOOKUP(專業英日文校內賽報名表!P320,各項報名參數對照!G:H,2,0))</f>
        <v/>
      </c>
      <c r="AF320" t="str">
        <f t="shared" si="4"/>
        <v/>
      </c>
    </row>
    <row r="321" spans="5:32">
      <c r="E321" t="str">
        <f>IF(專業英日文校內賽報名表!B321="","",NOT(OR(LENB(專業英日文校內賽報名表!E321)&lt;&gt;6,NOT(ISERROR(TEXT(RIGHT(專業英日文校內賽報名表!E321,6),"0")+1)),ISERROR(TEXT(RIGHT(專業英日文校內賽報名表!E321,5),"0")+1))))</f>
        <v/>
      </c>
      <c r="F321" t="str">
        <f>IF(專業英日文校內賽報名表!B321="","",NOT(ISERROR(MATCH(專業英日文校內賽報名表!F321,allSchoolList,0))))</f>
        <v/>
      </c>
      <c r="G321" t="str">
        <f ca="1">IF(專業英日文校內賽報名表!B321="","",NOT(ISERROR(HLOOKUP(專業英日文校內賽報名表!G321,OFFSET(校系設定!$A$1,MATCH(專業英日文校內賽報名表!F321,校系設定!$A:$A,0)-1,0,1,COUNTA(OFFSET(校系設定!$1:$1,MATCH(專業英日文校內賽報名表!F321,校系設定!$A:$A,0)-1,0))),1,0))))</f>
        <v/>
      </c>
      <c r="J321" s="43" t="str">
        <f>IF(專業英日文校內賽報名表!C321="","",NOT(OR(LEN(專業英日文校內賽報名表!J321)&lt;&gt;7,ISERROR(DATEVALUE(專業英日文校內賽報名表!J321&amp;"/1")+FIND("/",專業英日文校內賽報名表!J321)))))</f>
        <v/>
      </c>
      <c r="M321" t="str">
        <f>IF(專業英日文校內賽報名表!B321="","",VLOOKUP(專業英日文校內賽報名表!M321,各項報名參數對照!A:B,2,0))</f>
        <v/>
      </c>
      <c r="N321" t="str">
        <f>IF(專業英日文校內賽報名表!B321="","",NOT(ISERROR(VLOOKUP(M321&amp;O321&amp;P321,各項報名參數對照!L:L,1,0))))</f>
        <v/>
      </c>
      <c r="O321" t="str">
        <f>IF(專業英日文校內賽報名表!B321="","",VLOOKUP(專業英日文校內賽報名表!N321&amp;"("&amp;專業英日文校內賽報名表!O321&amp;")",各項報名參數對照!D:E,2,0))</f>
        <v/>
      </c>
      <c r="P321" t="str">
        <f>IF(專業英日文校內賽報名表!B321="","",VLOOKUP(專業英日文校內賽報名表!P321,各項報名參數對照!G:H,2,0))</f>
        <v/>
      </c>
      <c r="AF321" t="str">
        <f t="shared" si="4"/>
        <v/>
      </c>
    </row>
    <row r="322" spans="5:32">
      <c r="E322" t="str">
        <f>IF(專業英日文校內賽報名表!B322="","",NOT(OR(LENB(專業英日文校內賽報名表!E322)&lt;&gt;6,NOT(ISERROR(TEXT(RIGHT(專業英日文校內賽報名表!E322,6),"0")+1)),ISERROR(TEXT(RIGHT(專業英日文校內賽報名表!E322,5),"0")+1))))</f>
        <v/>
      </c>
      <c r="F322" t="str">
        <f>IF(專業英日文校內賽報名表!B322="","",NOT(ISERROR(MATCH(專業英日文校內賽報名表!F322,allSchoolList,0))))</f>
        <v/>
      </c>
      <c r="G322" t="str">
        <f ca="1">IF(專業英日文校內賽報名表!B322="","",NOT(ISERROR(HLOOKUP(專業英日文校內賽報名表!G322,OFFSET(校系設定!$A$1,MATCH(專業英日文校內賽報名表!F322,校系設定!$A:$A,0)-1,0,1,COUNTA(OFFSET(校系設定!$1:$1,MATCH(專業英日文校內賽報名表!F322,校系設定!$A:$A,0)-1,0))),1,0))))</f>
        <v/>
      </c>
      <c r="J322" s="43" t="str">
        <f>IF(專業英日文校內賽報名表!C322="","",NOT(OR(LEN(專業英日文校內賽報名表!J322)&lt;&gt;7,ISERROR(DATEVALUE(專業英日文校內賽報名表!J322&amp;"/1")+FIND("/",專業英日文校內賽報名表!J322)))))</f>
        <v/>
      </c>
      <c r="M322" t="str">
        <f>IF(專業英日文校內賽報名表!B322="","",VLOOKUP(專業英日文校內賽報名表!M322,各項報名參數對照!A:B,2,0))</f>
        <v/>
      </c>
      <c r="N322" t="str">
        <f>IF(專業英日文校內賽報名表!B322="","",NOT(ISERROR(VLOOKUP(M322&amp;O322&amp;P322,各項報名參數對照!L:L,1,0))))</f>
        <v/>
      </c>
      <c r="O322" t="str">
        <f>IF(專業英日文校內賽報名表!B322="","",VLOOKUP(專業英日文校內賽報名表!N322&amp;"("&amp;專業英日文校內賽報名表!O322&amp;")",各項報名參數對照!D:E,2,0))</f>
        <v/>
      </c>
      <c r="P322" t="str">
        <f>IF(專業英日文校內賽報名表!B322="","",VLOOKUP(專業英日文校內賽報名表!P322,各項報名參數對照!G:H,2,0))</f>
        <v/>
      </c>
      <c r="AF322" t="str">
        <f t="shared" si="4"/>
        <v/>
      </c>
    </row>
    <row r="323" spans="5:32">
      <c r="E323" t="str">
        <f>IF(專業英日文校內賽報名表!B323="","",NOT(OR(LENB(專業英日文校內賽報名表!E323)&lt;&gt;6,NOT(ISERROR(TEXT(RIGHT(專業英日文校內賽報名表!E323,6),"0")+1)),ISERROR(TEXT(RIGHT(專業英日文校內賽報名表!E323,5),"0")+1))))</f>
        <v/>
      </c>
      <c r="F323" t="str">
        <f>IF(專業英日文校內賽報名表!B323="","",NOT(ISERROR(MATCH(專業英日文校內賽報名表!F323,allSchoolList,0))))</f>
        <v/>
      </c>
      <c r="G323" t="str">
        <f ca="1">IF(專業英日文校內賽報名表!B323="","",NOT(ISERROR(HLOOKUP(專業英日文校內賽報名表!G323,OFFSET(校系設定!$A$1,MATCH(專業英日文校內賽報名表!F323,校系設定!$A:$A,0)-1,0,1,COUNTA(OFFSET(校系設定!$1:$1,MATCH(專業英日文校內賽報名表!F323,校系設定!$A:$A,0)-1,0))),1,0))))</f>
        <v/>
      </c>
      <c r="J323" s="43" t="str">
        <f>IF(專業英日文校內賽報名表!C323="","",NOT(OR(LEN(專業英日文校內賽報名表!J323)&lt;&gt;7,ISERROR(DATEVALUE(專業英日文校內賽報名表!J323&amp;"/1")+FIND("/",專業英日文校內賽報名表!J323)))))</f>
        <v/>
      </c>
      <c r="M323" t="str">
        <f>IF(專業英日文校內賽報名表!B323="","",VLOOKUP(專業英日文校內賽報名表!M323,各項報名參數對照!A:B,2,0))</f>
        <v/>
      </c>
      <c r="N323" t="str">
        <f>IF(專業英日文校內賽報名表!B323="","",NOT(ISERROR(VLOOKUP(M323&amp;O323&amp;P323,各項報名參數對照!L:L,1,0))))</f>
        <v/>
      </c>
      <c r="O323" t="str">
        <f>IF(專業英日文校內賽報名表!B323="","",VLOOKUP(專業英日文校內賽報名表!N323&amp;"("&amp;專業英日文校內賽報名表!O323&amp;")",各項報名參數對照!D:E,2,0))</f>
        <v/>
      </c>
      <c r="P323" t="str">
        <f>IF(專業英日文校內賽報名表!B323="","",VLOOKUP(專業英日文校內賽報名表!P323,各項報名參數對照!G:H,2,0))</f>
        <v/>
      </c>
      <c r="AF323" t="str">
        <f t="shared" ref="AF323:AF386" si="5">O323</f>
        <v/>
      </c>
    </row>
    <row r="324" spans="5:32">
      <c r="E324" t="str">
        <f>IF(專業英日文校內賽報名表!B324="","",NOT(OR(LENB(專業英日文校內賽報名表!E324)&lt;&gt;6,NOT(ISERROR(TEXT(RIGHT(專業英日文校內賽報名表!E324,6),"0")+1)),ISERROR(TEXT(RIGHT(專業英日文校內賽報名表!E324,5),"0")+1))))</f>
        <v/>
      </c>
      <c r="F324" t="str">
        <f>IF(專業英日文校內賽報名表!B324="","",NOT(ISERROR(MATCH(專業英日文校內賽報名表!F324,allSchoolList,0))))</f>
        <v/>
      </c>
      <c r="G324" t="str">
        <f ca="1">IF(專業英日文校內賽報名表!B324="","",NOT(ISERROR(HLOOKUP(專業英日文校內賽報名表!G324,OFFSET(校系設定!$A$1,MATCH(專業英日文校內賽報名表!F324,校系設定!$A:$A,0)-1,0,1,COUNTA(OFFSET(校系設定!$1:$1,MATCH(專業英日文校內賽報名表!F324,校系設定!$A:$A,0)-1,0))),1,0))))</f>
        <v/>
      </c>
      <c r="J324" s="43" t="str">
        <f>IF(專業英日文校內賽報名表!C324="","",NOT(OR(LEN(專業英日文校內賽報名表!J324)&lt;&gt;7,ISERROR(DATEVALUE(專業英日文校內賽報名表!J324&amp;"/1")+FIND("/",專業英日文校內賽報名表!J324)))))</f>
        <v/>
      </c>
      <c r="M324" t="str">
        <f>IF(專業英日文校內賽報名表!B324="","",VLOOKUP(專業英日文校內賽報名表!M324,各項報名參數對照!A:B,2,0))</f>
        <v/>
      </c>
      <c r="N324" t="str">
        <f>IF(專業英日文校內賽報名表!B324="","",NOT(ISERROR(VLOOKUP(M324&amp;O324&amp;P324,各項報名參數對照!L:L,1,0))))</f>
        <v/>
      </c>
      <c r="O324" t="str">
        <f>IF(專業英日文校內賽報名表!B324="","",VLOOKUP(專業英日文校內賽報名表!N324&amp;"("&amp;專業英日文校內賽報名表!O324&amp;")",各項報名參數對照!D:E,2,0))</f>
        <v/>
      </c>
      <c r="P324" t="str">
        <f>IF(專業英日文校內賽報名表!B324="","",VLOOKUP(專業英日文校內賽報名表!P324,各項報名參數對照!G:H,2,0))</f>
        <v/>
      </c>
      <c r="AF324" t="str">
        <f t="shared" si="5"/>
        <v/>
      </c>
    </row>
    <row r="325" spans="5:32">
      <c r="E325" t="str">
        <f>IF(專業英日文校內賽報名表!B325="","",NOT(OR(LENB(專業英日文校內賽報名表!E325)&lt;&gt;6,NOT(ISERROR(TEXT(RIGHT(專業英日文校內賽報名表!E325,6),"0")+1)),ISERROR(TEXT(RIGHT(專業英日文校內賽報名表!E325,5),"0")+1))))</f>
        <v/>
      </c>
      <c r="F325" t="str">
        <f>IF(專業英日文校內賽報名表!B325="","",NOT(ISERROR(MATCH(專業英日文校內賽報名表!F325,allSchoolList,0))))</f>
        <v/>
      </c>
      <c r="G325" t="str">
        <f ca="1">IF(專業英日文校內賽報名表!B325="","",NOT(ISERROR(HLOOKUP(專業英日文校內賽報名表!G325,OFFSET(校系設定!$A$1,MATCH(專業英日文校內賽報名表!F325,校系設定!$A:$A,0)-1,0,1,COUNTA(OFFSET(校系設定!$1:$1,MATCH(專業英日文校內賽報名表!F325,校系設定!$A:$A,0)-1,0))),1,0))))</f>
        <v/>
      </c>
      <c r="J325" s="43" t="str">
        <f>IF(專業英日文校內賽報名表!C325="","",NOT(OR(LEN(專業英日文校內賽報名表!J325)&lt;&gt;7,ISERROR(DATEVALUE(專業英日文校內賽報名表!J325&amp;"/1")+FIND("/",專業英日文校內賽報名表!J325)))))</f>
        <v/>
      </c>
      <c r="M325" t="str">
        <f>IF(專業英日文校內賽報名表!B325="","",VLOOKUP(專業英日文校內賽報名表!M325,各項報名參數對照!A:B,2,0))</f>
        <v/>
      </c>
      <c r="N325" t="str">
        <f>IF(專業英日文校內賽報名表!B325="","",NOT(ISERROR(VLOOKUP(M325&amp;O325&amp;P325,各項報名參數對照!L:L,1,0))))</f>
        <v/>
      </c>
      <c r="O325" t="str">
        <f>IF(專業英日文校內賽報名表!B325="","",VLOOKUP(專業英日文校內賽報名表!N325&amp;"("&amp;專業英日文校內賽報名表!O325&amp;")",各項報名參數對照!D:E,2,0))</f>
        <v/>
      </c>
      <c r="P325" t="str">
        <f>IF(專業英日文校內賽報名表!B325="","",VLOOKUP(專業英日文校內賽報名表!P325,各項報名參數對照!G:H,2,0))</f>
        <v/>
      </c>
      <c r="AF325" t="str">
        <f t="shared" si="5"/>
        <v/>
      </c>
    </row>
    <row r="326" spans="5:32">
      <c r="E326" t="str">
        <f>IF(專業英日文校內賽報名表!B326="","",NOT(OR(LENB(專業英日文校內賽報名表!E326)&lt;&gt;6,NOT(ISERROR(TEXT(RIGHT(專業英日文校內賽報名表!E326,6),"0")+1)),ISERROR(TEXT(RIGHT(專業英日文校內賽報名表!E326,5),"0")+1))))</f>
        <v/>
      </c>
      <c r="F326" t="str">
        <f>IF(專業英日文校內賽報名表!B326="","",NOT(ISERROR(MATCH(專業英日文校內賽報名表!F326,allSchoolList,0))))</f>
        <v/>
      </c>
      <c r="G326" t="str">
        <f ca="1">IF(專業英日文校內賽報名表!B326="","",NOT(ISERROR(HLOOKUP(專業英日文校內賽報名表!G326,OFFSET(校系設定!$A$1,MATCH(專業英日文校內賽報名表!F326,校系設定!$A:$A,0)-1,0,1,COUNTA(OFFSET(校系設定!$1:$1,MATCH(專業英日文校內賽報名表!F326,校系設定!$A:$A,0)-1,0))),1,0))))</f>
        <v/>
      </c>
      <c r="J326" s="43" t="str">
        <f>IF(專業英日文校內賽報名表!C326="","",NOT(OR(LEN(專業英日文校內賽報名表!J326)&lt;&gt;7,ISERROR(DATEVALUE(專業英日文校內賽報名表!J326&amp;"/1")+FIND("/",專業英日文校內賽報名表!J326)))))</f>
        <v/>
      </c>
      <c r="M326" t="str">
        <f>IF(專業英日文校內賽報名表!B326="","",VLOOKUP(專業英日文校內賽報名表!M326,各項報名參數對照!A:B,2,0))</f>
        <v/>
      </c>
      <c r="N326" t="str">
        <f>IF(專業英日文校內賽報名表!B326="","",NOT(ISERROR(VLOOKUP(M326&amp;O326&amp;P326,各項報名參數對照!L:L,1,0))))</f>
        <v/>
      </c>
      <c r="O326" t="str">
        <f>IF(專業英日文校內賽報名表!B326="","",VLOOKUP(專業英日文校內賽報名表!N326&amp;"("&amp;專業英日文校內賽報名表!O326&amp;")",各項報名參數對照!D:E,2,0))</f>
        <v/>
      </c>
      <c r="P326" t="str">
        <f>IF(專業英日文校內賽報名表!B326="","",VLOOKUP(專業英日文校內賽報名表!P326,各項報名參數對照!G:H,2,0))</f>
        <v/>
      </c>
      <c r="AF326" t="str">
        <f t="shared" si="5"/>
        <v/>
      </c>
    </row>
    <row r="327" spans="5:32">
      <c r="E327" t="str">
        <f>IF(專業英日文校內賽報名表!B327="","",NOT(OR(LENB(專業英日文校內賽報名表!E327)&lt;&gt;6,NOT(ISERROR(TEXT(RIGHT(專業英日文校內賽報名表!E327,6),"0")+1)),ISERROR(TEXT(RIGHT(專業英日文校內賽報名表!E327,5),"0")+1))))</f>
        <v/>
      </c>
      <c r="F327" t="str">
        <f>IF(專業英日文校內賽報名表!B327="","",NOT(ISERROR(MATCH(專業英日文校內賽報名表!F327,allSchoolList,0))))</f>
        <v/>
      </c>
      <c r="G327" t="str">
        <f ca="1">IF(專業英日文校內賽報名表!B327="","",NOT(ISERROR(HLOOKUP(專業英日文校內賽報名表!G327,OFFSET(校系設定!$A$1,MATCH(專業英日文校內賽報名表!F327,校系設定!$A:$A,0)-1,0,1,COUNTA(OFFSET(校系設定!$1:$1,MATCH(專業英日文校內賽報名表!F327,校系設定!$A:$A,0)-1,0))),1,0))))</f>
        <v/>
      </c>
      <c r="J327" s="43" t="str">
        <f>IF(專業英日文校內賽報名表!C327="","",NOT(OR(LEN(專業英日文校內賽報名表!J327)&lt;&gt;7,ISERROR(DATEVALUE(專業英日文校內賽報名表!J327&amp;"/1")+FIND("/",專業英日文校內賽報名表!J327)))))</f>
        <v/>
      </c>
      <c r="M327" t="str">
        <f>IF(專業英日文校內賽報名表!B327="","",VLOOKUP(專業英日文校內賽報名表!M327,各項報名參數對照!A:B,2,0))</f>
        <v/>
      </c>
      <c r="N327" t="str">
        <f>IF(專業英日文校內賽報名表!B327="","",NOT(ISERROR(VLOOKUP(M327&amp;O327&amp;P327,各項報名參數對照!L:L,1,0))))</f>
        <v/>
      </c>
      <c r="O327" t="str">
        <f>IF(專業英日文校內賽報名表!B327="","",VLOOKUP(專業英日文校內賽報名表!N327&amp;"("&amp;專業英日文校內賽報名表!O327&amp;")",各項報名參數對照!D:E,2,0))</f>
        <v/>
      </c>
      <c r="P327" t="str">
        <f>IF(專業英日文校內賽報名表!B327="","",VLOOKUP(專業英日文校內賽報名表!P327,各項報名參數對照!G:H,2,0))</f>
        <v/>
      </c>
      <c r="AF327" t="str">
        <f t="shared" si="5"/>
        <v/>
      </c>
    </row>
    <row r="328" spans="5:32">
      <c r="E328" t="str">
        <f>IF(專業英日文校內賽報名表!B328="","",NOT(OR(LENB(專業英日文校內賽報名表!E328)&lt;&gt;6,NOT(ISERROR(TEXT(RIGHT(專業英日文校內賽報名表!E328,6),"0")+1)),ISERROR(TEXT(RIGHT(專業英日文校內賽報名表!E328,5),"0")+1))))</f>
        <v/>
      </c>
      <c r="F328" t="str">
        <f>IF(專業英日文校內賽報名表!B328="","",NOT(ISERROR(MATCH(專業英日文校內賽報名表!F328,allSchoolList,0))))</f>
        <v/>
      </c>
      <c r="G328" t="str">
        <f ca="1">IF(專業英日文校內賽報名表!B328="","",NOT(ISERROR(HLOOKUP(專業英日文校內賽報名表!G328,OFFSET(校系設定!$A$1,MATCH(專業英日文校內賽報名表!F328,校系設定!$A:$A,0)-1,0,1,COUNTA(OFFSET(校系設定!$1:$1,MATCH(專業英日文校內賽報名表!F328,校系設定!$A:$A,0)-1,0))),1,0))))</f>
        <v/>
      </c>
      <c r="J328" s="43" t="str">
        <f>IF(專業英日文校內賽報名表!C328="","",NOT(OR(LEN(專業英日文校內賽報名表!J328)&lt;&gt;7,ISERROR(DATEVALUE(專業英日文校內賽報名表!J328&amp;"/1")+FIND("/",專業英日文校內賽報名表!J328)))))</f>
        <v/>
      </c>
      <c r="M328" t="str">
        <f>IF(專業英日文校內賽報名表!B328="","",VLOOKUP(專業英日文校內賽報名表!M328,各項報名參數對照!A:B,2,0))</f>
        <v/>
      </c>
      <c r="N328" t="str">
        <f>IF(專業英日文校內賽報名表!B328="","",NOT(ISERROR(VLOOKUP(M328&amp;O328&amp;P328,各項報名參數對照!L:L,1,0))))</f>
        <v/>
      </c>
      <c r="O328" t="str">
        <f>IF(專業英日文校內賽報名表!B328="","",VLOOKUP(專業英日文校內賽報名表!N328&amp;"("&amp;專業英日文校內賽報名表!O328&amp;")",各項報名參數對照!D:E,2,0))</f>
        <v/>
      </c>
      <c r="P328" t="str">
        <f>IF(專業英日文校內賽報名表!B328="","",VLOOKUP(專業英日文校內賽報名表!P328,各項報名參數對照!G:H,2,0))</f>
        <v/>
      </c>
      <c r="AF328" t="str">
        <f t="shared" si="5"/>
        <v/>
      </c>
    </row>
    <row r="329" spans="5:32">
      <c r="E329" t="str">
        <f>IF(專業英日文校內賽報名表!B329="","",NOT(OR(LENB(專業英日文校內賽報名表!E329)&lt;&gt;6,NOT(ISERROR(TEXT(RIGHT(專業英日文校內賽報名表!E329,6),"0")+1)),ISERROR(TEXT(RIGHT(專業英日文校內賽報名表!E329,5),"0")+1))))</f>
        <v/>
      </c>
      <c r="F329" t="str">
        <f>IF(專業英日文校內賽報名表!B329="","",NOT(ISERROR(MATCH(專業英日文校內賽報名表!F329,allSchoolList,0))))</f>
        <v/>
      </c>
      <c r="G329" t="str">
        <f ca="1">IF(專業英日文校內賽報名表!B329="","",NOT(ISERROR(HLOOKUP(專業英日文校內賽報名表!G329,OFFSET(校系設定!$A$1,MATCH(專業英日文校內賽報名表!F329,校系設定!$A:$A,0)-1,0,1,COUNTA(OFFSET(校系設定!$1:$1,MATCH(專業英日文校內賽報名表!F329,校系設定!$A:$A,0)-1,0))),1,0))))</f>
        <v/>
      </c>
      <c r="J329" s="43" t="str">
        <f>IF(專業英日文校內賽報名表!C329="","",NOT(OR(LEN(專業英日文校內賽報名表!J329)&lt;&gt;7,ISERROR(DATEVALUE(專業英日文校內賽報名表!J329&amp;"/1")+FIND("/",專業英日文校內賽報名表!J329)))))</f>
        <v/>
      </c>
      <c r="M329" t="str">
        <f>IF(專業英日文校內賽報名表!B329="","",VLOOKUP(專業英日文校內賽報名表!M329,各項報名參數對照!A:B,2,0))</f>
        <v/>
      </c>
      <c r="N329" t="str">
        <f>IF(專業英日文校內賽報名表!B329="","",NOT(ISERROR(VLOOKUP(M329&amp;O329&amp;P329,各項報名參數對照!L:L,1,0))))</f>
        <v/>
      </c>
      <c r="O329" t="str">
        <f>IF(專業英日文校內賽報名表!B329="","",VLOOKUP(專業英日文校內賽報名表!N329&amp;"("&amp;專業英日文校內賽報名表!O329&amp;")",各項報名參數對照!D:E,2,0))</f>
        <v/>
      </c>
      <c r="P329" t="str">
        <f>IF(專業英日文校內賽報名表!B329="","",VLOOKUP(專業英日文校內賽報名表!P329,各項報名參數對照!G:H,2,0))</f>
        <v/>
      </c>
      <c r="AF329" t="str">
        <f t="shared" si="5"/>
        <v/>
      </c>
    </row>
    <row r="330" spans="5:32">
      <c r="E330" t="str">
        <f>IF(專業英日文校內賽報名表!B330="","",NOT(OR(LENB(專業英日文校內賽報名表!E330)&lt;&gt;6,NOT(ISERROR(TEXT(RIGHT(專業英日文校內賽報名表!E330,6),"0")+1)),ISERROR(TEXT(RIGHT(專業英日文校內賽報名表!E330,5),"0")+1))))</f>
        <v/>
      </c>
      <c r="F330" t="str">
        <f>IF(專業英日文校內賽報名表!B330="","",NOT(ISERROR(MATCH(專業英日文校內賽報名表!F330,allSchoolList,0))))</f>
        <v/>
      </c>
      <c r="G330" t="str">
        <f ca="1">IF(專業英日文校內賽報名表!B330="","",NOT(ISERROR(HLOOKUP(專業英日文校內賽報名表!G330,OFFSET(校系設定!$A$1,MATCH(專業英日文校內賽報名表!F330,校系設定!$A:$A,0)-1,0,1,COUNTA(OFFSET(校系設定!$1:$1,MATCH(專業英日文校內賽報名表!F330,校系設定!$A:$A,0)-1,0))),1,0))))</f>
        <v/>
      </c>
      <c r="J330" s="43" t="str">
        <f>IF(專業英日文校內賽報名表!C330="","",NOT(OR(LEN(專業英日文校內賽報名表!J330)&lt;&gt;7,ISERROR(DATEVALUE(專業英日文校內賽報名表!J330&amp;"/1")+FIND("/",專業英日文校內賽報名表!J330)))))</f>
        <v/>
      </c>
      <c r="M330" t="str">
        <f>IF(專業英日文校內賽報名表!B330="","",VLOOKUP(專業英日文校內賽報名表!M330,各項報名參數對照!A:B,2,0))</f>
        <v/>
      </c>
      <c r="N330" t="str">
        <f>IF(專業英日文校內賽報名表!B330="","",NOT(ISERROR(VLOOKUP(M330&amp;O330&amp;P330,各項報名參數對照!L:L,1,0))))</f>
        <v/>
      </c>
      <c r="O330" t="str">
        <f>IF(專業英日文校內賽報名表!B330="","",VLOOKUP(專業英日文校內賽報名表!N330&amp;"("&amp;專業英日文校內賽報名表!O330&amp;")",各項報名參數對照!D:E,2,0))</f>
        <v/>
      </c>
      <c r="P330" t="str">
        <f>IF(專業英日文校內賽報名表!B330="","",VLOOKUP(專業英日文校內賽報名表!P330,各項報名參數對照!G:H,2,0))</f>
        <v/>
      </c>
      <c r="AF330" t="str">
        <f t="shared" si="5"/>
        <v/>
      </c>
    </row>
    <row r="331" spans="5:32">
      <c r="E331" t="str">
        <f>IF(專業英日文校內賽報名表!B331="","",NOT(OR(LENB(專業英日文校內賽報名表!E331)&lt;&gt;6,NOT(ISERROR(TEXT(RIGHT(專業英日文校內賽報名表!E331,6),"0")+1)),ISERROR(TEXT(RIGHT(專業英日文校內賽報名表!E331,5),"0")+1))))</f>
        <v/>
      </c>
      <c r="F331" t="str">
        <f>IF(專業英日文校內賽報名表!B331="","",NOT(ISERROR(MATCH(專業英日文校內賽報名表!F331,allSchoolList,0))))</f>
        <v/>
      </c>
      <c r="G331" t="str">
        <f ca="1">IF(專業英日文校內賽報名表!B331="","",NOT(ISERROR(HLOOKUP(專業英日文校內賽報名表!G331,OFFSET(校系設定!$A$1,MATCH(專業英日文校內賽報名表!F331,校系設定!$A:$A,0)-1,0,1,COUNTA(OFFSET(校系設定!$1:$1,MATCH(專業英日文校內賽報名表!F331,校系設定!$A:$A,0)-1,0))),1,0))))</f>
        <v/>
      </c>
      <c r="J331" s="43" t="str">
        <f>IF(專業英日文校內賽報名表!C331="","",NOT(OR(LEN(專業英日文校內賽報名表!J331)&lt;&gt;7,ISERROR(DATEVALUE(專業英日文校內賽報名表!J331&amp;"/1")+FIND("/",專業英日文校內賽報名表!J331)))))</f>
        <v/>
      </c>
      <c r="M331" t="str">
        <f>IF(專業英日文校內賽報名表!B331="","",VLOOKUP(專業英日文校內賽報名表!M331,各項報名參數對照!A:B,2,0))</f>
        <v/>
      </c>
      <c r="N331" t="str">
        <f>IF(專業英日文校內賽報名表!B331="","",NOT(ISERROR(VLOOKUP(M331&amp;O331&amp;P331,各項報名參數對照!L:L,1,0))))</f>
        <v/>
      </c>
      <c r="O331" t="str">
        <f>IF(專業英日文校內賽報名表!B331="","",VLOOKUP(專業英日文校內賽報名表!N331&amp;"("&amp;專業英日文校內賽報名表!O331&amp;")",各項報名參數對照!D:E,2,0))</f>
        <v/>
      </c>
      <c r="P331" t="str">
        <f>IF(專業英日文校內賽報名表!B331="","",VLOOKUP(專業英日文校內賽報名表!P331,各項報名參數對照!G:H,2,0))</f>
        <v/>
      </c>
      <c r="AF331" t="str">
        <f t="shared" si="5"/>
        <v/>
      </c>
    </row>
    <row r="332" spans="5:32">
      <c r="E332" t="str">
        <f>IF(專業英日文校內賽報名表!B332="","",NOT(OR(LENB(專業英日文校內賽報名表!E332)&lt;&gt;6,NOT(ISERROR(TEXT(RIGHT(專業英日文校內賽報名表!E332,6),"0")+1)),ISERROR(TEXT(RIGHT(專業英日文校內賽報名表!E332,5),"0")+1))))</f>
        <v/>
      </c>
      <c r="F332" t="str">
        <f>IF(專業英日文校內賽報名表!B332="","",NOT(ISERROR(MATCH(專業英日文校內賽報名表!F332,allSchoolList,0))))</f>
        <v/>
      </c>
      <c r="G332" t="str">
        <f ca="1">IF(專業英日文校內賽報名表!B332="","",NOT(ISERROR(HLOOKUP(專業英日文校內賽報名表!G332,OFFSET(校系設定!$A$1,MATCH(專業英日文校內賽報名表!F332,校系設定!$A:$A,0)-1,0,1,COUNTA(OFFSET(校系設定!$1:$1,MATCH(專業英日文校內賽報名表!F332,校系設定!$A:$A,0)-1,0))),1,0))))</f>
        <v/>
      </c>
      <c r="J332" s="43" t="str">
        <f>IF(專業英日文校內賽報名表!C332="","",NOT(OR(LEN(專業英日文校內賽報名表!J332)&lt;&gt;7,ISERROR(DATEVALUE(專業英日文校內賽報名表!J332&amp;"/1")+FIND("/",專業英日文校內賽報名表!J332)))))</f>
        <v/>
      </c>
      <c r="M332" t="str">
        <f>IF(專業英日文校內賽報名表!B332="","",VLOOKUP(專業英日文校內賽報名表!M332,各項報名參數對照!A:B,2,0))</f>
        <v/>
      </c>
      <c r="N332" t="str">
        <f>IF(專業英日文校內賽報名表!B332="","",NOT(ISERROR(VLOOKUP(M332&amp;O332&amp;P332,各項報名參數對照!L:L,1,0))))</f>
        <v/>
      </c>
      <c r="O332" t="str">
        <f>IF(專業英日文校內賽報名表!B332="","",VLOOKUP(專業英日文校內賽報名表!N332&amp;"("&amp;專業英日文校內賽報名表!O332&amp;")",各項報名參數對照!D:E,2,0))</f>
        <v/>
      </c>
      <c r="P332" t="str">
        <f>IF(專業英日文校內賽報名表!B332="","",VLOOKUP(專業英日文校內賽報名表!P332,各項報名參數對照!G:H,2,0))</f>
        <v/>
      </c>
      <c r="AF332" t="str">
        <f t="shared" si="5"/>
        <v/>
      </c>
    </row>
    <row r="333" spans="5:32">
      <c r="E333" t="str">
        <f>IF(專業英日文校內賽報名表!B333="","",NOT(OR(LENB(專業英日文校內賽報名表!E333)&lt;&gt;6,NOT(ISERROR(TEXT(RIGHT(專業英日文校內賽報名表!E333,6),"0")+1)),ISERROR(TEXT(RIGHT(專業英日文校內賽報名表!E333,5),"0")+1))))</f>
        <v/>
      </c>
      <c r="F333" t="str">
        <f>IF(專業英日文校內賽報名表!B333="","",NOT(ISERROR(MATCH(專業英日文校內賽報名表!F333,allSchoolList,0))))</f>
        <v/>
      </c>
      <c r="G333" t="str">
        <f ca="1">IF(專業英日文校內賽報名表!B333="","",NOT(ISERROR(HLOOKUP(專業英日文校內賽報名表!G333,OFFSET(校系設定!$A$1,MATCH(專業英日文校內賽報名表!F333,校系設定!$A:$A,0)-1,0,1,COUNTA(OFFSET(校系設定!$1:$1,MATCH(專業英日文校內賽報名表!F333,校系設定!$A:$A,0)-1,0))),1,0))))</f>
        <v/>
      </c>
      <c r="J333" s="43" t="str">
        <f>IF(專業英日文校內賽報名表!C333="","",NOT(OR(LEN(專業英日文校內賽報名表!J333)&lt;&gt;7,ISERROR(DATEVALUE(專業英日文校內賽報名表!J333&amp;"/1")+FIND("/",專業英日文校內賽報名表!J333)))))</f>
        <v/>
      </c>
      <c r="M333" t="str">
        <f>IF(專業英日文校內賽報名表!B333="","",VLOOKUP(專業英日文校內賽報名表!M333,各項報名參數對照!A:B,2,0))</f>
        <v/>
      </c>
      <c r="N333" t="str">
        <f>IF(專業英日文校內賽報名表!B333="","",NOT(ISERROR(VLOOKUP(M333&amp;O333&amp;P333,各項報名參數對照!L:L,1,0))))</f>
        <v/>
      </c>
      <c r="O333" t="str">
        <f>IF(專業英日文校內賽報名表!B333="","",VLOOKUP(專業英日文校內賽報名表!N333&amp;"("&amp;專業英日文校內賽報名表!O333&amp;")",各項報名參數對照!D:E,2,0))</f>
        <v/>
      </c>
      <c r="P333" t="str">
        <f>IF(專業英日文校內賽報名表!B333="","",VLOOKUP(專業英日文校內賽報名表!P333,各項報名參數對照!G:H,2,0))</f>
        <v/>
      </c>
      <c r="AF333" t="str">
        <f t="shared" si="5"/>
        <v/>
      </c>
    </row>
    <row r="334" spans="5:32">
      <c r="E334" t="str">
        <f>IF(專業英日文校內賽報名表!B334="","",NOT(OR(LENB(專業英日文校內賽報名表!E334)&lt;&gt;6,NOT(ISERROR(TEXT(RIGHT(專業英日文校內賽報名表!E334,6),"0")+1)),ISERROR(TEXT(RIGHT(專業英日文校內賽報名表!E334,5),"0")+1))))</f>
        <v/>
      </c>
      <c r="F334" t="str">
        <f>IF(專業英日文校內賽報名表!B334="","",NOT(ISERROR(MATCH(專業英日文校內賽報名表!F334,allSchoolList,0))))</f>
        <v/>
      </c>
      <c r="G334" t="str">
        <f ca="1">IF(專業英日文校內賽報名表!B334="","",NOT(ISERROR(HLOOKUP(專業英日文校內賽報名表!G334,OFFSET(校系設定!$A$1,MATCH(專業英日文校內賽報名表!F334,校系設定!$A:$A,0)-1,0,1,COUNTA(OFFSET(校系設定!$1:$1,MATCH(專業英日文校內賽報名表!F334,校系設定!$A:$A,0)-1,0))),1,0))))</f>
        <v/>
      </c>
      <c r="J334" s="43" t="str">
        <f>IF(專業英日文校內賽報名表!C334="","",NOT(OR(LEN(專業英日文校內賽報名表!J334)&lt;&gt;7,ISERROR(DATEVALUE(專業英日文校內賽報名表!J334&amp;"/1")+FIND("/",專業英日文校內賽報名表!J334)))))</f>
        <v/>
      </c>
      <c r="M334" t="str">
        <f>IF(專業英日文校內賽報名表!B334="","",VLOOKUP(專業英日文校內賽報名表!M334,各項報名參數對照!A:B,2,0))</f>
        <v/>
      </c>
      <c r="N334" t="str">
        <f>IF(專業英日文校內賽報名表!B334="","",NOT(ISERROR(VLOOKUP(M334&amp;O334&amp;P334,各項報名參數對照!L:L,1,0))))</f>
        <v/>
      </c>
      <c r="O334" t="str">
        <f>IF(專業英日文校內賽報名表!B334="","",VLOOKUP(專業英日文校內賽報名表!N334&amp;"("&amp;專業英日文校內賽報名表!O334&amp;")",各項報名參數對照!D:E,2,0))</f>
        <v/>
      </c>
      <c r="P334" t="str">
        <f>IF(專業英日文校內賽報名表!B334="","",VLOOKUP(專業英日文校內賽報名表!P334,各項報名參數對照!G:H,2,0))</f>
        <v/>
      </c>
      <c r="AF334" t="str">
        <f t="shared" si="5"/>
        <v/>
      </c>
    </row>
    <row r="335" spans="5:32">
      <c r="E335" t="str">
        <f>IF(專業英日文校內賽報名表!B335="","",NOT(OR(LENB(專業英日文校內賽報名表!E335)&lt;&gt;6,NOT(ISERROR(TEXT(RIGHT(專業英日文校內賽報名表!E335,6),"0")+1)),ISERROR(TEXT(RIGHT(專業英日文校內賽報名表!E335,5),"0")+1))))</f>
        <v/>
      </c>
      <c r="F335" t="str">
        <f>IF(專業英日文校內賽報名表!B335="","",NOT(ISERROR(MATCH(專業英日文校內賽報名表!F335,allSchoolList,0))))</f>
        <v/>
      </c>
      <c r="G335" t="str">
        <f ca="1">IF(專業英日文校內賽報名表!B335="","",NOT(ISERROR(HLOOKUP(專業英日文校內賽報名表!G335,OFFSET(校系設定!$A$1,MATCH(專業英日文校內賽報名表!F335,校系設定!$A:$A,0)-1,0,1,COUNTA(OFFSET(校系設定!$1:$1,MATCH(專業英日文校內賽報名表!F335,校系設定!$A:$A,0)-1,0))),1,0))))</f>
        <v/>
      </c>
      <c r="J335" s="43" t="str">
        <f>IF(專業英日文校內賽報名表!C335="","",NOT(OR(LEN(專業英日文校內賽報名表!J335)&lt;&gt;7,ISERROR(DATEVALUE(專業英日文校內賽報名表!J335&amp;"/1")+FIND("/",專業英日文校內賽報名表!J335)))))</f>
        <v/>
      </c>
      <c r="M335" t="str">
        <f>IF(專業英日文校內賽報名表!B335="","",VLOOKUP(專業英日文校內賽報名表!M335,各項報名參數對照!A:B,2,0))</f>
        <v/>
      </c>
      <c r="N335" t="str">
        <f>IF(專業英日文校內賽報名表!B335="","",NOT(ISERROR(VLOOKUP(M335&amp;O335&amp;P335,各項報名參數對照!L:L,1,0))))</f>
        <v/>
      </c>
      <c r="O335" t="str">
        <f>IF(專業英日文校內賽報名表!B335="","",VLOOKUP(專業英日文校內賽報名表!N335&amp;"("&amp;專業英日文校內賽報名表!O335&amp;")",各項報名參數對照!D:E,2,0))</f>
        <v/>
      </c>
      <c r="P335" t="str">
        <f>IF(專業英日文校內賽報名表!B335="","",VLOOKUP(專業英日文校內賽報名表!P335,各項報名參數對照!G:H,2,0))</f>
        <v/>
      </c>
      <c r="AF335" t="str">
        <f t="shared" si="5"/>
        <v/>
      </c>
    </row>
    <row r="336" spans="5:32">
      <c r="E336" t="str">
        <f>IF(專業英日文校內賽報名表!B336="","",NOT(OR(LENB(專業英日文校內賽報名表!E336)&lt;&gt;6,NOT(ISERROR(TEXT(RIGHT(專業英日文校內賽報名表!E336,6),"0")+1)),ISERROR(TEXT(RIGHT(專業英日文校內賽報名表!E336,5),"0")+1))))</f>
        <v/>
      </c>
      <c r="F336" t="str">
        <f>IF(專業英日文校內賽報名表!B336="","",NOT(ISERROR(MATCH(專業英日文校內賽報名表!F336,allSchoolList,0))))</f>
        <v/>
      </c>
      <c r="G336" t="str">
        <f ca="1">IF(專業英日文校內賽報名表!B336="","",NOT(ISERROR(HLOOKUP(專業英日文校內賽報名表!G336,OFFSET(校系設定!$A$1,MATCH(專業英日文校內賽報名表!F336,校系設定!$A:$A,0)-1,0,1,COUNTA(OFFSET(校系設定!$1:$1,MATCH(專業英日文校內賽報名表!F336,校系設定!$A:$A,0)-1,0))),1,0))))</f>
        <v/>
      </c>
      <c r="J336" s="43" t="str">
        <f>IF(專業英日文校內賽報名表!C336="","",NOT(OR(LEN(專業英日文校內賽報名表!J336)&lt;&gt;7,ISERROR(DATEVALUE(專業英日文校內賽報名表!J336&amp;"/1")+FIND("/",專業英日文校內賽報名表!J336)))))</f>
        <v/>
      </c>
      <c r="M336" t="str">
        <f>IF(專業英日文校內賽報名表!B336="","",VLOOKUP(專業英日文校內賽報名表!M336,各項報名參數對照!A:B,2,0))</f>
        <v/>
      </c>
      <c r="N336" t="str">
        <f>IF(專業英日文校內賽報名表!B336="","",NOT(ISERROR(VLOOKUP(M336&amp;O336&amp;P336,各項報名參數對照!L:L,1,0))))</f>
        <v/>
      </c>
      <c r="O336" t="str">
        <f>IF(專業英日文校內賽報名表!B336="","",VLOOKUP(專業英日文校內賽報名表!N336&amp;"("&amp;專業英日文校內賽報名表!O336&amp;")",各項報名參數對照!D:E,2,0))</f>
        <v/>
      </c>
      <c r="P336" t="str">
        <f>IF(專業英日文校內賽報名表!B336="","",VLOOKUP(專業英日文校內賽報名表!P336,各項報名參數對照!G:H,2,0))</f>
        <v/>
      </c>
      <c r="AF336" t="str">
        <f t="shared" si="5"/>
        <v/>
      </c>
    </row>
    <row r="337" spans="5:32">
      <c r="E337" t="str">
        <f>IF(專業英日文校內賽報名表!B337="","",NOT(OR(LENB(專業英日文校內賽報名表!E337)&lt;&gt;6,NOT(ISERROR(TEXT(RIGHT(專業英日文校內賽報名表!E337,6),"0")+1)),ISERROR(TEXT(RIGHT(專業英日文校內賽報名表!E337,5),"0")+1))))</f>
        <v/>
      </c>
      <c r="F337" t="str">
        <f>IF(專業英日文校內賽報名表!B337="","",NOT(ISERROR(MATCH(專業英日文校內賽報名表!F337,allSchoolList,0))))</f>
        <v/>
      </c>
      <c r="G337" t="str">
        <f ca="1">IF(專業英日文校內賽報名表!B337="","",NOT(ISERROR(HLOOKUP(專業英日文校內賽報名表!G337,OFFSET(校系設定!$A$1,MATCH(專業英日文校內賽報名表!F337,校系設定!$A:$A,0)-1,0,1,COUNTA(OFFSET(校系設定!$1:$1,MATCH(專業英日文校內賽報名表!F337,校系設定!$A:$A,0)-1,0))),1,0))))</f>
        <v/>
      </c>
      <c r="J337" s="43" t="str">
        <f>IF(專業英日文校內賽報名表!C337="","",NOT(OR(LEN(專業英日文校內賽報名表!J337)&lt;&gt;7,ISERROR(DATEVALUE(專業英日文校內賽報名表!J337&amp;"/1")+FIND("/",專業英日文校內賽報名表!J337)))))</f>
        <v/>
      </c>
      <c r="M337" t="str">
        <f>IF(專業英日文校內賽報名表!B337="","",VLOOKUP(專業英日文校內賽報名表!M337,各項報名參數對照!A:B,2,0))</f>
        <v/>
      </c>
      <c r="N337" t="str">
        <f>IF(專業英日文校內賽報名表!B337="","",NOT(ISERROR(VLOOKUP(M337&amp;O337&amp;P337,各項報名參數對照!L:L,1,0))))</f>
        <v/>
      </c>
      <c r="O337" t="str">
        <f>IF(專業英日文校內賽報名表!B337="","",VLOOKUP(專業英日文校內賽報名表!N337&amp;"("&amp;專業英日文校內賽報名表!O337&amp;")",各項報名參數對照!D:E,2,0))</f>
        <v/>
      </c>
      <c r="P337" t="str">
        <f>IF(專業英日文校內賽報名表!B337="","",VLOOKUP(專業英日文校內賽報名表!P337,各項報名參數對照!G:H,2,0))</f>
        <v/>
      </c>
      <c r="AF337" t="str">
        <f t="shared" si="5"/>
        <v/>
      </c>
    </row>
    <row r="338" spans="5:32">
      <c r="E338" t="str">
        <f>IF(專業英日文校內賽報名表!B338="","",NOT(OR(LENB(專業英日文校內賽報名表!E338)&lt;&gt;6,NOT(ISERROR(TEXT(RIGHT(專業英日文校內賽報名表!E338,6),"0")+1)),ISERROR(TEXT(RIGHT(專業英日文校內賽報名表!E338,5),"0")+1))))</f>
        <v/>
      </c>
      <c r="F338" t="str">
        <f>IF(專業英日文校內賽報名表!B338="","",NOT(ISERROR(MATCH(專業英日文校內賽報名表!F338,allSchoolList,0))))</f>
        <v/>
      </c>
      <c r="G338" t="str">
        <f ca="1">IF(專業英日文校內賽報名表!B338="","",NOT(ISERROR(HLOOKUP(專業英日文校內賽報名表!G338,OFFSET(校系設定!$A$1,MATCH(專業英日文校內賽報名表!F338,校系設定!$A:$A,0)-1,0,1,COUNTA(OFFSET(校系設定!$1:$1,MATCH(專業英日文校內賽報名表!F338,校系設定!$A:$A,0)-1,0))),1,0))))</f>
        <v/>
      </c>
      <c r="J338" s="43" t="str">
        <f>IF(專業英日文校內賽報名表!C338="","",NOT(OR(LEN(專業英日文校內賽報名表!J338)&lt;&gt;7,ISERROR(DATEVALUE(專業英日文校內賽報名表!J338&amp;"/1")+FIND("/",專業英日文校內賽報名表!J338)))))</f>
        <v/>
      </c>
      <c r="M338" t="str">
        <f>IF(專業英日文校內賽報名表!B338="","",VLOOKUP(專業英日文校內賽報名表!M338,各項報名參數對照!A:B,2,0))</f>
        <v/>
      </c>
      <c r="N338" t="str">
        <f>IF(專業英日文校內賽報名表!B338="","",NOT(ISERROR(VLOOKUP(M338&amp;O338&amp;P338,各項報名參數對照!L:L,1,0))))</f>
        <v/>
      </c>
      <c r="O338" t="str">
        <f>IF(專業英日文校內賽報名表!B338="","",VLOOKUP(專業英日文校內賽報名表!N338&amp;"("&amp;專業英日文校內賽報名表!O338&amp;")",各項報名參數對照!D:E,2,0))</f>
        <v/>
      </c>
      <c r="P338" t="str">
        <f>IF(專業英日文校內賽報名表!B338="","",VLOOKUP(專業英日文校內賽報名表!P338,各項報名參數對照!G:H,2,0))</f>
        <v/>
      </c>
      <c r="AF338" t="str">
        <f t="shared" si="5"/>
        <v/>
      </c>
    </row>
    <row r="339" spans="5:32">
      <c r="E339" t="str">
        <f>IF(專業英日文校內賽報名表!B339="","",NOT(OR(LENB(專業英日文校內賽報名表!E339)&lt;&gt;6,NOT(ISERROR(TEXT(RIGHT(專業英日文校內賽報名表!E339,6),"0")+1)),ISERROR(TEXT(RIGHT(專業英日文校內賽報名表!E339,5),"0")+1))))</f>
        <v/>
      </c>
      <c r="F339" t="str">
        <f>IF(專業英日文校內賽報名表!B339="","",NOT(ISERROR(MATCH(專業英日文校內賽報名表!F339,allSchoolList,0))))</f>
        <v/>
      </c>
      <c r="G339" t="str">
        <f ca="1">IF(專業英日文校內賽報名表!B339="","",NOT(ISERROR(HLOOKUP(專業英日文校內賽報名表!G339,OFFSET(校系設定!$A$1,MATCH(專業英日文校內賽報名表!F339,校系設定!$A:$A,0)-1,0,1,COUNTA(OFFSET(校系設定!$1:$1,MATCH(專業英日文校內賽報名表!F339,校系設定!$A:$A,0)-1,0))),1,0))))</f>
        <v/>
      </c>
      <c r="J339" s="43" t="str">
        <f>IF(專業英日文校內賽報名表!C339="","",NOT(OR(LEN(專業英日文校內賽報名表!J339)&lt;&gt;7,ISERROR(DATEVALUE(專業英日文校內賽報名表!J339&amp;"/1")+FIND("/",專業英日文校內賽報名表!J339)))))</f>
        <v/>
      </c>
      <c r="M339" t="str">
        <f>IF(專業英日文校內賽報名表!B339="","",VLOOKUP(專業英日文校內賽報名表!M339,各項報名參數對照!A:B,2,0))</f>
        <v/>
      </c>
      <c r="N339" t="str">
        <f>IF(專業英日文校內賽報名表!B339="","",NOT(ISERROR(VLOOKUP(M339&amp;O339&amp;P339,各項報名參數對照!L:L,1,0))))</f>
        <v/>
      </c>
      <c r="O339" t="str">
        <f>IF(專業英日文校內賽報名表!B339="","",VLOOKUP(專業英日文校內賽報名表!N339&amp;"("&amp;專業英日文校內賽報名表!O339&amp;")",各項報名參數對照!D:E,2,0))</f>
        <v/>
      </c>
      <c r="P339" t="str">
        <f>IF(專業英日文校內賽報名表!B339="","",VLOOKUP(專業英日文校內賽報名表!P339,各項報名參數對照!G:H,2,0))</f>
        <v/>
      </c>
      <c r="AF339" t="str">
        <f t="shared" si="5"/>
        <v/>
      </c>
    </row>
    <row r="340" spans="5:32">
      <c r="E340" t="str">
        <f>IF(專業英日文校內賽報名表!B340="","",NOT(OR(LENB(專業英日文校內賽報名表!E340)&lt;&gt;6,NOT(ISERROR(TEXT(RIGHT(專業英日文校內賽報名表!E340,6),"0")+1)),ISERROR(TEXT(RIGHT(專業英日文校內賽報名表!E340,5),"0")+1))))</f>
        <v/>
      </c>
      <c r="F340" t="str">
        <f>IF(專業英日文校內賽報名表!B340="","",NOT(ISERROR(MATCH(專業英日文校內賽報名表!F340,allSchoolList,0))))</f>
        <v/>
      </c>
      <c r="G340" t="str">
        <f ca="1">IF(專業英日文校內賽報名表!B340="","",NOT(ISERROR(HLOOKUP(專業英日文校內賽報名表!G340,OFFSET(校系設定!$A$1,MATCH(專業英日文校內賽報名表!F340,校系設定!$A:$A,0)-1,0,1,COUNTA(OFFSET(校系設定!$1:$1,MATCH(專業英日文校內賽報名表!F340,校系設定!$A:$A,0)-1,0))),1,0))))</f>
        <v/>
      </c>
      <c r="J340" s="43" t="str">
        <f>IF(專業英日文校內賽報名表!C340="","",NOT(OR(LEN(專業英日文校內賽報名表!J340)&lt;&gt;7,ISERROR(DATEVALUE(專業英日文校內賽報名表!J340&amp;"/1")+FIND("/",專業英日文校內賽報名表!J340)))))</f>
        <v/>
      </c>
      <c r="M340" t="str">
        <f>IF(專業英日文校內賽報名表!B340="","",VLOOKUP(專業英日文校內賽報名表!M340,各項報名參數對照!A:B,2,0))</f>
        <v/>
      </c>
      <c r="N340" t="str">
        <f>IF(專業英日文校內賽報名表!B340="","",NOT(ISERROR(VLOOKUP(M340&amp;O340&amp;P340,各項報名參數對照!L:L,1,0))))</f>
        <v/>
      </c>
      <c r="O340" t="str">
        <f>IF(專業英日文校內賽報名表!B340="","",VLOOKUP(專業英日文校內賽報名表!N340&amp;"("&amp;專業英日文校內賽報名表!O340&amp;")",各項報名參數對照!D:E,2,0))</f>
        <v/>
      </c>
      <c r="P340" t="str">
        <f>IF(專業英日文校內賽報名表!B340="","",VLOOKUP(專業英日文校內賽報名表!P340,各項報名參數對照!G:H,2,0))</f>
        <v/>
      </c>
      <c r="AF340" t="str">
        <f t="shared" si="5"/>
        <v/>
      </c>
    </row>
    <row r="341" spans="5:32">
      <c r="E341" t="str">
        <f>IF(專業英日文校內賽報名表!B341="","",NOT(OR(LENB(專業英日文校內賽報名表!E341)&lt;&gt;6,NOT(ISERROR(TEXT(RIGHT(專業英日文校內賽報名表!E341,6),"0")+1)),ISERROR(TEXT(RIGHT(專業英日文校內賽報名表!E341,5),"0")+1))))</f>
        <v/>
      </c>
      <c r="F341" t="str">
        <f>IF(專業英日文校內賽報名表!B341="","",NOT(ISERROR(MATCH(專業英日文校內賽報名表!F341,allSchoolList,0))))</f>
        <v/>
      </c>
      <c r="G341" t="str">
        <f ca="1">IF(專業英日文校內賽報名表!B341="","",NOT(ISERROR(HLOOKUP(專業英日文校內賽報名表!G341,OFFSET(校系設定!$A$1,MATCH(專業英日文校內賽報名表!F341,校系設定!$A:$A,0)-1,0,1,COUNTA(OFFSET(校系設定!$1:$1,MATCH(專業英日文校內賽報名表!F341,校系設定!$A:$A,0)-1,0))),1,0))))</f>
        <v/>
      </c>
      <c r="J341" s="43" t="str">
        <f>IF(專業英日文校內賽報名表!C341="","",NOT(OR(LEN(專業英日文校內賽報名表!J341)&lt;&gt;7,ISERROR(DATEVALUE(專業英日文校內賽報名表!J341&amp;"/1")+FIND("/",專業英日文校內賽報名表!J341)))))</f>
        <v/>
      </c>
      <c r="M341" t="str">
        <f>IF(專業英日文校內賽報名表!B341="","",VLOOKUP(專業英日文校內賽報名表!M341,各項報名參數對照!A:B,2,0))</f>
        <v/>
      </c>
      <c r="N341" t="str">
        <f>IF(專業英日文校內賽報名表!B341="","",NOT(ISERROR(VLOOKUP(M341&amp;O341&amp;P341,各項報名參數對照!L:L,1,0))))</f>
        <v/>
      </c>
      <c r="O341" t="str">
        <f>IF(專業英日文校內賽報名表!B341="","",VLOOKUP(專業英日文校內賽報名表!N341&amp;"("&amp;專業英日文校內賽報名表!O341&amp;")",各項報名參數對照!D:E,2,0))</f>
        <v/>
      </c>
      <c r="P341" t="str">
        <f>IF(專業英日文校內賽報名表!B341="","",VLOOKUP(專業英日文校內賽報名表!P341,各項報名參數對照!G:H,2,0))</f>
        <v/>
      </c>
      <c r="AF341" t="str">
        <f t="shared" si="5"/>
        <v/>
      </c>
    </row>
    <row r="342" spans="5:32">
      <c r="E342" t="str">
        <f>IF(專業英日文校內賽報名表!B342="","",NOT(OR(LENB(專業英日文校內賽報名表!E342)&lt;&gt;6,NOT(ISERROR(TEXT(RIGHT(專業英日文校內賽報名表!E342,6),"0")+1)),ISERROR(TEXT(RIGHT(專業英日文校內賽報名表!E342,5),"0")+1))))</f>
        <v/>
      </c>
      <c r="F342" t="str">
        <f>IF(專業英日文校內賽報名表!B342="","",NOT(ISERROR(MATCH(專業英日文校內賽報名表!F342,allSchoolList,0))))</f>
        <v/>
      </c>
      <c r="G342" t="str">
        <f ca="1">IF(專業英日文校內賽報名表!B342="","",NOT(ISERROR(HLOOKUP(專業英日文校內賽報名表!G342,OFFSET(校系設定!$A$1,MATCH(專業英日文校內賽報名表!F342,校系設定!$A:$A,0)-1,0,1,COUNTA(OFFSET(校系設定!$1:$1,MATCH(專業英日文校內賽報名表!F342,校系設定!$A:$A,0)-1,0))),1,0))))</f>
        <v/>
      </c>
      <c r="J342" s="43" t="str">
        <f>IF(專業英日文校內賽報名表!C342="","",NOT(OR(LEN(專業英日文校內賽報名表!J342)&lt;&gt;7,ISERROR(DATEVALUE(專業英日文校內賽報名表!J342&amp;"/1")+FIND("/",專業英日文校內賽報名表!J342)))))</f>
        <v/>
      </c>
      <c r="M342" t="str">
        <f>IF(專業英日文校內賽報名表!B342="","",VLOOKUP(專業英日文校內賽報名表!M342,各項報名參數對照!A:B,2,0))</f>
        <v/>
      </c>
      <c r="N342" t="str">
        <f>IF(專業英日文校內賽報名表!B342="","",NOT(ISERROR(VLOOKUP(M342&amp;O342&amp;P342,各項報名參數對照!L:L,1,0))))</f>
        <v/>
      </c>
      <c r="O342" t="str">
        <f>IF(專業英日文校內賽報名表!B342="","",VLOOKUP(專業英日文校內賽報名表!N342&amp;"("&amp;專業英日文校內賽報名表!O342&amp;")",各項報名參數對照!D:E,2,0))</f>
        <v/>
      </c>
      <c r="P342" t="str">
        <f>IF(專業英日文校內賽報名表!B342="","",VLOOKUP(專業英日文校內賽報名表!P342,各項報名參數對照!G:H,2,0))</f>
        <v/>
      </c>
      <c r="AF342" t="str">
        <f t="shared" si="5"/>
        <v/>
      </c>
    </row>
    <row r="343" spans="5:32">
      <c r="E343" t="str">
        <f>IF(專業英日文校內賽報名表!B343="","",NOT(OR(LENB(專業英日文校內賽報名表!E343)&lt;&gt;6,NOT(ISERROR(TEXT(RIGHT(專業英日文校內賽報名表!E343,6),"0")+1)),ISERROR(TEXT(RIGHT(專業英日文校內賽報名表!E343,5),"0")+1))))</f>
        <v/>
      </c>
      <c r="F343" t="str">
        <f>IF(專業英日文校內賽報名表!B343="","",NOT(ISERROR(MATCH(專業英日文校內賽報名表!F343,allSchoolList,0))))</f>
        <v/>
      </c>
      <c r="G343" t="str">
        <f ca="1">IF(專業英日文校內賽報名表!B343="","",NOT(ISERROR(HLOOKUP(專業英日文校內賽報名表!G343,OFFSET(校系設定!$A$1,MATCH(專業英日文校內賽報名表!F343,校系設定!$A:$A,0)-1,0,1,COUNTA(OFFSET(校系設定!$1:$1,MATCH(專業英日文校內賽報名表!F343,校系設定!$A:$A,0)-1,0))),1,0))))</f>
        <v/>
      </c>
      <c r="J343" s="43" t="str">
        <f>IF(專業英日文校內賽報名表!C343="","",NOT(OR(LEN(專業英日文校內賽報名表!J343)&lt;&gt;7,ISERROR(DATEVALUE(專業英日文校內賽報名表!J343&amp;"/1")+FIND("/",專業英日文校內賽報名表!J343)))))</f>
        <v/>
      </c>
      <c r="M343" t="str">
        <f>IF(專業英日文校內賽報名表!B343="","",VLOOKUP(專業英日文校內賽報名表!M343,各項報名參數對照!A:B,2,0))</f>
        <v/>
      </c>
      <c r="N343" t="str">
        <f>IF(專業英日文校內賽報名表!B343="","",NOT(ISERROR(VLOOKUP(M343&amp;O343&amp;P343,各項報名參數對照!L:L,1,0))))</f>
        <v/>
      </c>
      <c r="O343" t="str">
        <f>IF(專業英日文校內賽報名表!B343="","",VLOOKUP(專業英日文校內賽報名表!N343&amp;"("&amp;專業英日文校內賽報名表!O343&amp;")",各項報名參數對照!D:E,2,0))</f>
        <v/>
      </c>
      <c r="P343" t="str">
        <f>IF(專業英日文校內賽報名表!B343="","",VLOOKUP(專業英日文校內賽報名表!P343,各項報名參數對照!G:H,2,0))</f>
        <v/>
      </c>
      <c r="AF343" t="str">
        <f t="shared" si="5"/>
        <v/>
      </c>
    </row>
    <row r="344" spans="5:32">
      <c r="E344" t="str">
        <f>IF(專業英日文校內賽報名表!B344="","",NOT(OR(LENB(專業英日文校內賽報名表!E344)&lt;&gt;6,NOT(ISERROR(TEXT(RIGHT(專業英日文校內賽報名表!E344,6),"0")+1)),ISERROR(TEXT(RIGHT(專業英日文校內賽報名表!E344,5),"0")+1))))</f>
        <v/>
      </c>
      <c r="F344" t="str">
        <f>IF(專業英日文校內賽報名表!B344="","",NOT(ISERROR(MATCH(專業英日文校內賽報名表!F344,allSchoolList,0))))</f>
        <v/>
      </c>
      <c r="G344" t="str">
        <f ca="1">IF(專業英日文校內賽報名表!B344="","",NOT(ISERROR(HLOOKUP(專業英日文校內賽報名表!G344,OFFSET(校系設定!$A$1,MATCH(專業英日文校內賽報名表!F344,校系設定!$A:$A,0)-1,0,1,COUNTA(OFFSET(校系設定!$1:$1,MATCH(專業英日文校內賽報名表!F344,校系設定!$A:$A,0)-1,0))),1,0))))</f>
        <v/>
      </c>
      <c r="J344" s="43" t="str">
        <f>IF(專業英日文校內賽報名表!C344="","",NOT(OR(LEN(專業英日文校內賽報名表!J344)&lt;&gt;7,ISERROR(DATEVALUE(專業英日文校內賽報名表!J344&amp;"/1")+FIND("/",專業英日文校內賽報名表!J344)))))</f>
        <v/>
      </c>
      <c r="M344" t="str">
        <f>IF(專業英日文校內賽報名表!B344="","",VLOOKUP(專業英日文校內賽報名表!M344,各項報名參數對照!A:B,2,0))</f>
        <v/>
      </c>
      <c r="N344" t="str">
        <f>IF(專業英日文校內賽報名表!B344="","",NOT(ISERROR(VLOOKUP(M344&amp;O344&amp;P344,各項報名參數對照!L:L,1,0))))</f>
        <v/>
      </c>
      <c r="O344" t="str">
        <f>IF(專業英日文校內賽報名表!B344="","",VLOOKUP(專業英日文校內賽報名表!N344&amp;"("&amp;專業英日文校內賽報名表!O344&amp;")",各項報名參數對照!D:E,2,0))</f>
        <v/>
      </c>
      <c r="P344" t="str">
        <f>IF(專業英日文校內賽報名表!B344="","",VLOOKUP(專業英日文校內賽報名表!P344,各項報名參數對照!G:H,2,0))</f>
        <v/>
      </c>
      <c r="AF344" t="str">
        <f t="shared" si="5"/>
        <v/>
      </c>
    </row>
    <row r="345" spans="5:32">
      <c r="E345" t="str">
        <f>IF(專業英日文校內賽報名表!B345="","",NOT(OR(LENB(專業英日文校內賽報名表!E345)&lt;&gt;6,NOT(ISERROR(TEXT(RIGHT(專業英日文校內賽報名表!E345,6),"0")+1)),ISERROR(TEXT(RIGHT(專業英日文校內賽報名表!E345,5),"0")+1))))</f>
        <v/>
      </c>
      <c r="F345" t="str">
        <f>IF(專業英日文校內賽報名表!B345="","",NOT(ISERROR(MATCH(專業英日文校內賽報名表!F345,allSchoolList,0))))</f>
        <v/>
      </c>
      <c r="G345" t="str">
        <f ca="1">IF(專業英日文校內賽報名表!B345="","",NOT(ISERROR(HLOOKUP(專業英日文校內賽報名表!G345,OFFSET(校系設定!$A$1,MATCH(專業英日文校內賽報名表!F345,校系設定!$A:$A,0)-1,0,1,COUNTA(OFFSET(校系設定!$1:$1,MATCH(專業英日文校內賽報名表!F345,校系設定!$A:$A,0)-1,0))),1,0))))</f>
        <v/>
      </c>
      <c r="J345" s="43" t="str">
        <f>IF(專業英日文校內賽報名表!C345="","",NOT(OR(LEN(專業英日文校內賽報名表!J345)&lt;&gt;7,ISERROR(DATEVALUE(專業英日文校內賽報名表!J345&amp;"/1")+FIND("/",專業英日文校內賽報名表!J345)))))</f>
        <v/>
      </c>
      <c r="M345" t="str">
        <f>IF(專業英日文校內賽報名表!B345="","",VLOOKUP(專業英日文校內賽報名表!M345,各項報名參數對照!A:B,2,0))</f>
        <v/>
      </c>
      <c r="N345" t="str">
        <f>IF(專業英日文校內賽報名表!B345="","",NOT(ISERROR(VLOOKUP(M345&amp;O345&amp;P345,各項報名參數對照!L:L,1,0))))</f>
        <v/>
      </c>
      <c r="O345" t="str">
        <f>IF(專業英日文校內賽報名表!B345="","",VLOOKUP(專業英日文校內賽報名表!N345&amp;"("&amp;專業英日文校內賽報名表!O345&amp;")",各項報名參數對照!D:E,2,0))</f>
        <v/>
      </c>
      <c r="P345" t="str">
        <f>IF(專業英日文校內賽報名表!B345="","",VLOOKUP(專業英日文校內賽報名表!P345,各項報名參數對照!G:H,2,0))</f>
        <v/>
      </c>
      <c r="AF345" t="str">
        <f t="shared" si="5"/>
        <v/>
      </c>
    </row>
    <row r="346" spans="5:32">
      <c r="E346" t="str">
        <f>IF(專業英日文校內賽報名表!B346="","",NOT(OR(LENB(專業英日文校內賽報名表!E346)&lt;&gt;6,NOT(ISERROR(TEXT(RIGHT(專業英日文校內賽報名表!E346,6),"0")+1)),ISERROR(TEXT(RIGHT(專業英日文校內賽報名表!E346,5),"0")+1))))</f>
        <v/>
      </c>
      <c r="F346" t="str">
        <f>IF(專業英日文校內賽報名表!B346="","",NOT(ISERROR(MATCH(專業英日文校內賽報名表!F346,allSchoolList,0))))</f>
        <v/>
      </c>
      <c r="G346" t="str">
        <f ca="1">IF(專業英日文校內賽報名表!B346="","",NOT(ISERROR(HLOOKUP(專業英日文校內賽報名表!G346,OFFSET(校系設定!$A$1,MATCH(專業英日文校內賽報名表!F346,校系設定!$A:$A,0)-1,0,1,COUNTA(OFFSET(校系設定!$1:$1,MATCH(專業英日文校內賽報名表!F346,校系設定!$A:$A,0)-1,0))),1,0))))</f>
        <v/>
      </c>
      <c r="J346" s="43" t="str">
        <f>IF(專業英日文校內賽報名表!C346="","",NOT(OR(LEN(專業英日文校內賽報名表!J346)&lt;&gt;7,ISERROR(DATEVALUE(專業英日文校內賽報名表!J346&amp;"/1")+FIND("/",專業英日文校內賽報名表!J346)))))</f>
        <v/>
      </c>
      <c r="M346" t="str">
        <f>IF(專業英日文校內賽報名表!B346="","",VLOOKUP(專業英日文校內賽報名表!M346,各項報名參數對照!A:B,2,0))</f>
        <v/>
      </c>
      <c r="N346" t="str">
        <f>IF(專業英日文校內賽報名表!B346="","",NOT(ISERROR(VLOOKUP(M346&amp;O346&amp;P346,各項報名參數對照!L:L,1,0))))</f>
        <v/>
      </c>
      <c r="O346" t="str">
        <f>IF(專業英日文校內賽報名表!B346="","",VLOOKUP(專業英日文校內賽報名表!N346&amp;"("&amp;專業英日文校內賽報名表!O346&amp;")",各項報名參數對照!D:E,2,0))</f>
        <v/>
      </c>
      <c r="P346" t="str">
        <f>IF(專業英日文校內賽報名表!B346="","",VLOOKUP(專業英日文校內賽報名表!P346,各項報名參數對照!G:H,2,0))</f>
        <v/>
      </c>
      <c r="AF346" t="str">
        <f t="shared" si="5"/>
        <v/>
      </c>
    </row>
    <row r="347" spans="5:32">
      <c r="E347" t="str">
        <f>IF(專業英日文校內賽報名表!B347="","",NOT(OR(LENB(專業英日文校內賽報名表!E347)&lt;&gt;6,NOT(ISERROR(TEXT(RIGHT(專業英日文校內賽報名表!E347,6),"0")+1)),ISERROR(TEXT(RIGHT(專業英日文校內賽報名表!E347,5),"0")+1))))</f>
        <v/>
      </c>
      <c r="F347" t="str">
        <f>IF(專業英日文校內賽報名表!B347="","",NOT(ISERROR(MATCH(專業英日文校內賽報名表!F347,allSchoolList,0))))</f>
        <v/>
      </c>
      <c r="G347" t="str">
        <f ca="1">IF(專業英日文校內賽報名表!B347="","",NOT(ISERROR(HLOOKUP(專業英日文校內賽報名表!G347,OFFSET(校系設定!$A$1,MATCH(專業英日文校內賽報名表!F347,校系設定!$A:$A,0)-1,0,1,COUNTA(OFFSET(校系設定!$1:$1,MATCH(專業英日文校內賽報名表!F347,校系設定!$A:$A,0)-1,0))),1,0))))</f>
        <v/>
      </c>
      <c r="J347" s="43" t="str">
        <f>IF(專業英日文校內賽報名表!C347="","",NOT(OR(LEN(專業英日文校內賽報名表!J347)&lt;&gt;7,ISERROR(DATEVALUE(專業英日文校內賽報名表!J347&amp;"/1")+FIND("/",專業英日文校內賽報名表!J347)))))</f>
        <v/>
      </c>
      <c r="M347" t="str">
        <f>IF(專業英日文校內賽報名表!B347="","",VLOOKUP(專業英日文校內賽報名表!M347,各項報名參數對照!A:B,2,0))</f>
        <v/>
      </c>
      <c r="N347" t="str">
        <f>IF(專業英日文校內賽報名表!B347="","",NOT(ISERROR(VLOOKUP(M347&amp;O347&amp;P347,各項報名參數對照!L:L,1,0))))</f>
        <v/>
      </c>
      <c r="O347" t="str">
        <f>IF(專業英日文校內賽報名表!B347="","",VLOOKUP(專業英日文校內賽報名表!N347&amp;"("&amp;專業英日文校內賽報名表!O347&amp;")",各項報名參數對照!D:E,2,0))</f>
        <v/>
      </c>
      <c r="P347" t="str">
        <f>IF(專業英日文校內賽報名表!B347="","",VLOOKUP(專業英日文校內賽報名表!P347,各項報名參數對照!G:H,2,0))</f>
        <v/>
      </c>
      <c r="AF347" t="str">
        <f t="shared" si="5"/>
        <v/>
      </c>
    </row>
    <row r="348" spans="5:32">
      <c r="E348" t="str">
        <f>IF(專業英日文校內賽報名表!B348="","",NOT(OR(LENB(專業英日文校內賽報名表!E348)&lt;&gt;6,NOT(ISERROR(TEXT(RIGHT(專業英日文校內賽報名表!E348,6),"0")+1)),ISERROR(TEXT(RIGHT(專業英日文校內賽報名表!E348,5),"0")+1))))</f>
        <v/>
      </c>
      <c r="F348" t="str">
        <f>IF(專業英日文校內賽報名表!B348="","",NOT(ISERROR(MATCH(專業英日文校內賽報名表!F348,allSchoolList,0))))</f>
        <v/>
      </c>
      <c r="G348" t="str">
        <f ca="1">IF(專業英日文校內賽報名表!B348="","",NOT(ISERROR(HLOOKUP(專業英日文校內賽報名表!G348,OFFSET(校系設定!$A$1,MATCH(專業英日文校內賽報名表!F348,校系設定!$A:$A,0)-1,0,1,COUNTA(OFFSET(校系設定!$1:$1,MATCH(專業英日文校內賽報名表!F348,校系設定!$A:$A,0)-1,0))),1,0))))</f>
        <v/>
      </c>
      <c r="J348" s="43" t="str">
        <f>IF(專業英日文校內賽報名表!C348="","",NOT(OR(LEN(專業英日文校內賽報名表!J348)&lt;&gt;7,ISERROR(DATEVALUE(專業英日文校內賽報名表!J348&amp;"/1")+FIND("/",專業英日文校內賽報名表!J348)))))</f>
        <v/>
      </c>
      <c r="M348" t="str">
        <f>IF(專業英日文校內賽報名表!B348="","",VLOOKUP(專業英日文校內賽報名表!M348,各項報名參數對照!A:B,2,0))</f>
        <v/>
      </c>
      <c r="N348" t="str">
        <f>IF(專業英日文校內賽報名表!B348="","",NOT(ISERROR(VLOOKUP(M348&amp;O348&amp;P348,各項報名參數對照!L:L,1,0))))</f>
        <v/>
      </c>
      <c r="O348" t="str">
        <f>IF(專業英日文校內賽報名表!B348="","",VLOOKUP(專業英日文校內賽報名表!N348&amp;"("&amp;專業英日文校內賽報名表!O348&amp;")",各項報名參數對照!D:E,2,0))</f>
        <v/>
      </c>
      <c r="P348" t="str">
        <f>IF(專業英日文校內賽報名表!B348="","",VLOOKUP(專業英日文校內賽報名表!P348,各項報名參數對照!G:H,2,0))</f>
        <v/>
      </c>
      <c r="AF348" t="str">
        <f t="shared" si="5"/>
        <v/>
      </c>
    </row>
    <row r="349" spans="5:32">
      <c r="E349" t="str">
        <f>IF(專業英日文校內賽報名表!B349="","",NOT(OR(LENB(專業英日文校內賽報名表!E349)&lt;&gt;6,NOT(ISERROR(TEXT(RIGHT(專業英日文校內賽報名表!E349,6),"0")+1)),ISERROR(TEXT(RIGHT(專業英日文校內賽報名表!E349,5),"0")+1))))</f>
        <v/>
      </c>
      <c r="F349" t="str">
        <f>IF(專業英日文校內賽報名表!B349="","",NOT(ISERROR(MATCH(專業英日文校內賽報名表!F349,allSchoolList,0))))</f>
        <v/>
      </c>
      <c r="G349" t="str">
        <f ca="1">IF(專業英日文校內賽報名表!B349="","",NOT(ISERROR(HLOOKUP(專業英日文校內賽報名表!G349,OFFSET(校系設定!$A$1,MATCH(專業英日文校內賽報名表!F349,校系設定!$A:$A,0)-1,0,1,COUNTA(OFFSET(校系設定!$1:$1,MATCH(專業英日文校內賽報名表!F349,校系設定!$A:$A,0)-1,0))),1,0))))</f>
        <v/>
      </c>
      <c r="J349" s="43" t="str">
        <f>IF(專業英日文校內賽報名表!C349="","",NOT(OR(LEN(專業英日文校內賽報名表!J349)&lt;&gt;7,ISERROR(DATEVALUE(專業英日文校內賽報名表!J349&amp;"/1")+FIND("/",專業英日文校內賽報名表!J349)))))</f>
        <v/>
      </c>
      <c r="M349" t="str">
        <f>IF(專業英日文校內賽報名表!B349="","",VLOOKUP(專業英日文校內賽報名表!M349,各項報名參數對照!A:B,2,0))</f>
        <v/>
      </c>
      <c r="N349" t="str">
        <f>IF(專業英日文校內賽報名表!B349="","",NOT(ISERROR(VLOOKUP(M349&amp;O349&amp;P349,各項報名參數對照!L:L,1,0))))</f>
        <v/>
      </c>
      <c r="O349" t="str">
        <f>IF(專業英日文校內賽報名表!B349="","",VLOOKUP(專業英日文校內賽報名表!N349&amp;"("&amp;專業英日文校內賽報名表!O349&amp;")",各項報名參數對照!D:E,2,0))</f>
        <v/>
      </c>
      <c r="P349" t="str">
        <f>IF(專業英日文校內賽報名表!B349="","",VLOOKUP(專業英日文校內賽報名表!P349,各項報名參數對照!G:H,2,0))</f>
        <v/>
      </c>
      <c r="AF349" t="str">
        <f t="shared" si="5"/>
        <v/>
      </c>
    </row>
    <row r="350" spans="5:32">
      <c r="E350" t="str">
        <f>IF(專業英日文校內賽報名表!B350="","",NOT(OR(LENB(專業英日文校內賽報名表!E350)&lt;&gt;6,NOT(ISERROR(TEXT(RIGHT(專業英日文校內賽報名表!E350,6),"0")+1)),ISERROR(TEXT(RIGHT(專業英日文校內賽報名表!E350,5),"0")+1))))</f>
        <v/>
      </c>
      <c r="F350" t="str">
        <f>IF(專業英日文校內賽報名表!B350="","",NOT(ISERROR(MATCH(專業英日文校內賽報名表!F350,allSchoolList,0))))</f>
        <v/>
      </c>
      <c r="G350" t="str">
        <f ca="1">IF(專業英日文校內賽報名表!B350="","",NOT(ISERROR(HLOOKUP(專業英日文校內賽報名表!G350,OFFSET(校系設定!$A$1,MATCH(專業英日文校內賽報名表!F350,校系設定!$A:$A,0)-1,0,1,COUNTA(OFFSET(校系設定!$1:$1,MATCH(專業英日文校內賽報名表!F350,校系設定!$A:$A,0)-1,0))),1,0))))</f>
        <v/>
      </c>
      <c r="J350" s="43" t="str">
        <f>IF(專業英日文校內賽報名表!C350="","",NOT(OR(LEN(專業英日文校內賽報名表!J350)&lt;&gt;7,ISERROR(DATEVALUE(專業英日文校內賽報名表!J350&amp;"/1")+FIND("/",專業英日文校內賽報名表!J350)))))</f>
        <v/>
      </c>
      <c r="M350" t="str">
        <f>IF(專業英日文校內賽報名表!B350="","",VLOOKUP(專業英日文校內賽報名表!M350,各項報名參數對照!A:B,2,0))</f>
        <v/>
      </c>
      <c r="N350" t="str">
        <f>IF(專業英日文校內賽報名表!B350="","",NOT(ISERROR(VLOOKUP(M350&amp;O350&amp;P350,各項報名參數對照!L:L,1,0))))</f>
        <v/>
      </c>
      <c r="O350" t="str">
        <f>IF(專業英日文校內賽報名表!B350="","",VLOOKUP(專業英日文校內賽報名表!N350&amp;"("&amp;專業英日文校內賽報名表!O350&amp;")",各項報名參數對照!D:E,2,0))</f>
        <v/>
      </c>
      <c r="P350" t="str">
        <f>IF(專業英日文校內賽報名表!B350="","",VLOOKUP(專業英日文校內賽報名表!P350,各項報名參數對照!G:H,2,0))</f>
        <v/>
      </c>
      <c r="AF350" t="str">
        <f t="shared" si="5"/>
        <v/>
      </c>
    </row>
    <row r="351" spans="5:32">
      <c r="E351" t="str">
        <f>IF(專業英日文校內賽報名表!B351="","",NOT(OR(LENB(專業英日文校內賽報名表!E351)&lt;&gt;6,NOT(ISERROR(TEXT(RIGHT(專業英日文校內賽報名表!E351,6),"0")+1)),ISERROR(TEXT(RIGHT(專業英日文校內賽報名表!E351,5),"0")+1))))</f>
        <v/>
      </c>
      <c r="F351" t="str">
        <f>IF(專業英日文校內賽報名表!B351="","",NOT(ISERROR(MATCH(專業英日文校內賽報名表!F351,allSchoolList,0))))</f>
        <v/>
      </c>
      <c r="G351" t="str">
        <f ca="1">IF(專業英日文校內賽報名表!B351="","",NOT(ISERROR(HLOOKUP(專業英日文校內賽報名表!G351,OFFSET(校系設定!$A$1,MATCH(專業英日文校內賽報名表!F351,校系設定!$A:$A,0)-1,0,1,COUNTA(OFFSET(校系設定!$1:$1,MATCH(專業英日文校內賽報名表!F351,校系設定!$A:$A,0)-1,0))),1,0))))</f>
        <v/>
      </c>
      <c r="J351" s="43" t="str">
        <f>IF(專業英日文校內賽報名表!C351="","",NOT(OR(LEN(專業英日文校內賽報名表!J351)&lt;&gt;7,ISERROR(DATEVALUE(專業英日文校內賽報名表!J351&amp;"/1")+FIND("/",專業英日文校內賽報名表!J351)))))</f>
        <v/>
      </c>
      <c r="M351" t="str">
        <f>IF(專業英日文校內賽報名表!B351="","",VLOOKUP(專業英日文校內賽報名表!M351,各項報名參數對照!A:B,2,0))</f>
        <v/>
      </c>
      <c r="N351" t="str">
        <f>IF(專業英日文校內賽報名表!B351="","",NOT(ISERROR(VLOOKUP(M351&amp;O351&amp;P351,各項報名參數對照!L:L,1,0))))</f>
        <v/>
      </c>
      <c r="O351" t="str">
        <f>IF(專業英日文校內賽報名表!B351="","",VLOOKUP(專業英日文校內賽報名表!N351&amp;"("&amp;專業英日文校內賽報名表!O351&amp;")",各項報名參數對照!D:E,2,0))</f>
        <v/>
      </c>
      <c r="P351" t="str">
        <f>IF(專業英日文校內賽報名表!B351="","",VLOOKUP(專業英日文校內賽報名表!P351,各項報名參數對照!G:H,2,0))</f>
        <v/>
      </c>
      <c r="AF351" t="str">
        <f t="shared" si="5"/>
        <v/>
      </c>
    </row>
    <row r="352" spans="5:32">
      <c r="E352" t="str">
        <f>IF(專業英日文校內賽報名表!B352="","",NOT(OR(LENB(專業英日文校內賽報名表!E352)&lt;&gt;6,NOT(ISERROR(TEXT(RIGHT(專業英日文校內賽報名表!E352,6),"0")+1)),ISERROR(TEXT(RIGHT(專業英日文校內賽報名表!E352,5),"0")+1))))</f>
        <v/>
      </c>
      <c r="F352" t="str">
        <f>IF(專業英日文校內賽報名表!B352="","",NOT(ISERROR(MATCH(專業英日文校內賽報名表!F352,allSchoolList,0))))</f>
        <v/>
      </c>
      <c r="G352" t="str">
        <f ca="1">IF(專業英日文校內賽報名表!B352="","",NOT(ISERROR(HLOOKUP(專業英日文校內賽報名表!G352,OFFSET(校系設定!$A$1,MATCH(專業英日文校內賽報名表!F352,校系設定!$A:$A,0)-1,0,1,COUNTA(OFFSET(校系設定!$1:$1,MATCH(專業英日文校內賽報名表!F352,校系設定!$A:$A,0)-1,0))),1,0))))</f>
        <v/>
      </c>
      <c r="J352" s="43" t="str">
        <f>IF(專業英日文校內賽報名表!C352="","",NOT(OR(LEN(專業英日文校內賽報名表!J352)&lt;&gt;7,ISERROR(DATEVALUE(專業英日文校內賽報名表!J352&amp;"/1")+FIND("/",專業英日文校內賽報名表!J352)))))</f>
        <v/>
      </c>
      <c r="M352" t="str">
        <f>IF(專業英日文校內賽報名表!B352="","",VLOOKUP(專業英日文校內賽報名表!M352,各項報名參數對照!A:B,2,0))</f>
        <v/>
      </c>
      <c r="N352" t="str">
        <f>IF(專業英日文校內賽報名表!B352="","",NOT(ISERROR(VLOOKUP(M352&amp;O352&amp;P352,各項報名參數對照!L:L,1,0))))</f>
        <v/>
      </c>
      <c r="O352" t="str">
        <f>IF(專業英日文校內賽報名表!B352="","",VLOOKUP(專業英日文校內賽報名表!N352&amp;"("&amp;專業英日文校內賽報名表!O352&amp;")",各項報名參數對照!D:E,2,0))</f>
        <v/>
      </c>
      <c r="P352" t="str">
        <f>IF(專業英日文校內賽報名表!B352="","",VLOOKUP(專業英日文校內賽報名表!P352,各項報名參數對照!G:H,2,0))</f>
        <v/>
      </c>
      <c r="AF352" t="str">
        <f t="shared" si="5"/>
        <v/>
      </c>
    </row>
    <row r="353" spans="5:32">
      <c r="E353" t="str">
        <f>IF(專業英日文校內賽報名表!B353="","",NOT(OR(LENB(專業英日文校內賽報名表!E353)&lt;&gt;6,NOT(ISERROR(TEXT(RIGHT(專業英日文校內賽報名表!E353,6),"0")+1)),ISERROR(TEXT(RIGHT(專業英日文校內賽報名表!E353,5),"0")+1))))</f>
        <v/>
      </c>
      <c r="F353" t="str">
        <f>IF(專業英日文校內賽報名表!B353="","",NOT(ISERROR(MATCH(專業英日文校內賽報名表!F353,allSchoolList,0))))</f>
        <v/>
      </c>
      <c r="G353" t="str">
        <f ca="1">IF(專業英日文校內賽報名表!B353="","",NOT(ISERROR(HLOOKUP(專業英日文校內賽報名表!G353,OFFSET(校系設定!$A$1,MATCH(專業英日文校內賽報名表!F353,校系設定!$A:$A,0)-1,0,1,COUNTA(OFFSET(校系設定!$1:$1,MATCH(專業英日文校內賽報名表!F353,校系設定!$A:$A,0)-1,0))),1,0))))</f>
        <v/>
      </c>
      <c r="J353" s="43" t="str">
        <f>IF(專業英日文校內賽報名表!C353="","",NOT(OR(LEN(專業英日文校內賽報名表!J353)&lt;&gt;7,ISERROR(DATEVALUE(專業英日文校內賽報名表!J353&amp;"/1")+FIND("/",專業英日文校內賽報名表!J353)))))</f>
        <v/>
      </c>
      <c r="M353" t="str">
        <f>IF(專業英日文校內賽報名表!B353="","",VLOOKUP(專業英日文校內賽報名表!M353,各項報名參數對照!A:B,2,0))</f>
        <v/>
      </c>
      <c r="N353" t="str">
        <f>IF(專業英日文校內賽報名表!B353="","",NOT(ISERROR(VLOOKUP(M353&amp;O353&amp;P353,各項報名參數對照!L:L,1,0))))</f>
        <v/>
      </c>
      <c r="O353" t="str">
        <f>IF(專業英日文校內賽報名表!B353="","",VLOOKUP(專業英日文校內賽報名表!N353&amp;"("&amp;專業英日文校內賽報名表!O353&amp;")",各項報名參數對照!D:E,2,0))</f>
        <v/>
      </c>
      <c r="P353" t="str">
        <f>IF(專業英日文校內賽報名表!B353="","",VLOOKUP(專業英日文校內賽報名表!P353,各項報名參數對照!G:H,2,0))</f>
        <v/>
      </c>
      <c r="AF353" t="str">
        <f t="shared" si="5"/>
        <v/>
      </c>
    </row>
    <row r="354" spans="5:32">
      <c r="E354" t="str">
        <f>IF(專業英日文校內賽報名表!B354="","",NOT(OR(LENB(專業英日文校內賽報名表!E354)&lt;&gt;6,NOT(ISERROR(TEXT(RIGHT(專業英日文校內賽報名表!E354,6),"0")+1)),ISERROR(TEXT(RIGHT(專業英日文校內賽報名表!E354,5),"0")+1))))</f>
        <v/>
      </c>
      <c r="F354" t="str">
        <f>IF(專業英日文校內賽報名表!B354="","",NOT(ISERROR(MATCH(專業英日文校內賽報名表!F354,allSchoolList,0))))</f>
        <v/>
      </c>
      <c r="G354" t="str">
        <f ca="1">IF(專業英日文校內賽報名表!B354="","",NOT(ISERROR(HLOOKUP(專業英日文校內賽報名表!G354,OFFSET(校系設定!$A$1,MATCH(專業英日文校內賽報名表!F354,校系設定!$A:$A,0)-1,0,1,COUNTA(OFFSET(校系設定!$1:$1,MATCH(專業英日文校內賽報名表!F354,校系設定!$A:$A,0)-1,0))),1,0))))</f>
        <v/>
      </c>
      <c r="J354" s="43" t="str">
        <f>IF(專業英日文校內賽報名表!C354="","",NOT(OR(LEN(專業英日文校內賽報名表!J354)&lt;&gt;7,ISERROR(DATEVALUE(專業英日文校內賽報名表!J354&amp;"/1")+FIND("/",專業英日文校內賽報名表!J354)))))</f>
        <v/>
      </c>
      <c r="M354" t="str">
        <f>IF(專業英日文校內賽報名表!B354="","",VLOOKUP(專業英日文校內賽報名表!M354,各項報名參數對照!A:B,2,0))</f>
        <v/>
      </c>
      <c r="N354" t="str">
        <f>IF(專業英日文校內賽報名表!B354="","",NOT(ISERROR(VLOOKUP(M354&amp;O354&amp;P354,各項報名參數對照!L:L,1,0))))</f>
        <v/>
      </c>
      <c r="O354" t="str">
        <f>IF(專業英日文校內賽報名表!B354="","",VLOOKUP(專業英日文校內賽報名表!N354&amp;"("&amp;專業英日文校內賽報名表!O354&amp;")",各項報名參數對照!D:E,2,0))</f>
        <v/>
      </c>
      <c r="P354" t="str">
        <f>IF(專業英日文校內賽報名表!B354="","",VLOOKUP(專業英日文校內賽報名表!P354,各項報名參數對照!G:H,2,0))</f>
        <v/>
      </c>
      <c r="AF354" t="str">
        <f t="shared" si="5"/>
        <v/>
      </c>
    </row>
    <row r="355" spans="5:32">
      <c r="E355" t="str">
        <f>IF(專業英日文校內賽報名表!B355="","",NOT(OR(LENB(專業英日文校內賽報名表!E355)&lt;&gt;6,NOT(ISERROR(TEXT(RIGHT(專業英日文校內賽報名表!E355,6),"0")+1)),ISERROR(TEXT(RIGHT(專業英日文校內賽報名表!E355,5),"0")+1))))</f>
        <v/>
      </c>
      <c r="F355" t="str">
        <f>IF(專業英日文校內賽報名表!B355="","",NOT(ISERROR(MATCH(專業英日文校內賽報名表!F355,allSchoolList,0))))</f>
        <v/>
      </c>
      <c r="G355" t="str">
        <f ca="1">IF(專業英日文校內賽報名表!B355="","",NOT(ISERROR(HLOOKUP(專業英日文校內賽報名表!G355,OFFSET(校系設定!$A$1,MATCH(專業英日文校內賽報名表!F355,校系設定!$A:$A,0)-1,0,1,COUNTA(OFFSET(校系設定!$1:$1,MATCH(專業英日文校內賽報名表!F355,校系設定!$A:$A,0)-1,0))),1,0))))</f>
        <v/>
      </c>
      <c r="J355" s="43" t="str">
        <f>IF(專業英日文校內賽報名表!C355="","",NOT(OR(LEN(專業英日文校內賽報名表!J355)&lt;&gt;7,ISERROR(DATEVALUE(專業英日文校內賽報名表!J355&amp;"/1")+FIND("/",專業英日文校內賽報名表!J355)))))</f>
        <v/>
      </c>
      <c r="M355" t="str">
        <f>IF(專業英日文校內賽報名表!B355="","",VLOOKUP(專業英日文校內賽報名表!M355,各項報名參數對照!A:B,2,0))</f>
        <v/>
      </c>
      <c r="N355" t="str">
        <f>IF(專業英日文校內賽報名表!B355="","",NOT(ISERROR(VLOOKUP(M355&amp;O355&amp;P355,各項報名參數對照!L:L,1,0))))</f>
        <v/>
      </c>
      <c r="O355" t="str">
        <f>IF(專業英日文校內賽報名表!B355="","",VLOOKUP(專業英日文校內賽報名表!N355&amp;"("&amp;專業英日文校內賽報名表!O355&amp;")",各項報名參數對照!D:E,2,0))</f>
        <v/>
      </c>
      <c r="P355" t="str">
        <f>IF(專業英日文校內賽報名表!B355="","",VLOOKUP(專業英日文校內賽報名表!P355,各項報名參數對照!G:H,2,0))</f>
        <v/>
      </c>
      <c r="AF355" t="str">
        <f t="shared" si="5"/>
        <v/>
      </c>
    </row>
    <row r="356" spans="5:32">
      <c r="E356" t="str">
        <f>IF(專業英日文校內賽報名表!B356="","",NOT(OR(LENB(專業英日文校內賽報名表!E356)&lt;&gt;6,NOT(ISERROR(TEXT(RIGHT(專業英日文校內賽報名表!E356,6),"0")+1)),ISERROR(TEXT(RIGHT(專業英日文校內賽報名表!E356,5),"0")+1))))</f>
        <v/>
      </c>
      <c r="F356" t="str">
        <f>IF(專業英日文校內賽報名表!B356="","",NOT(ISERROR(MATCH(專業英日文校內賽報名表!F356,allSchoolList,0))))</f>
        <v/>
      </c>
      <c r="G356" t="str">
        <f ca="1">IF(專業英日文校內賽報名表!B356="","",NOT(ISERROR(HLOOKUP(專業英日文校內賽報名表!G356,OFFSET(校系設定!$A$1,MATCH(專業英日文校內賽報名表!F356,校系設定!$A:$A,0)-1,0,1,COUNTA(OFFSET(校系設定!$1:$1,MATCH(專業英日文校內賽報名表!F356,校系設定!$A:$A,0)-1,0))),1,0))))</f>
        <v/>
      </c>
      <c r="J356" s="43" t="str">
        <f>IF(專業英日文校內賽報名表!C356="","",NOT(OR(LEN(專業英日文校內賽報名表!J356)&lt;&gt;7,ISERROR(DATEVALUE(專業英日文校內賽報名表!J356&amp;"/1")+FIND("/",專業英日文校內賽報名表!J356)))))</f>
        <v/>
      </c>
      <c r="M356" t="str">
        <f>IF(專業英日文校內賽報名表!B356="","",VLOOKUP(專業英日文校內賽報名表!M356,各項報名參數對照!A:B,2,0))</f>
        <v/>
      </c>
      <c r="N356" t="str">
        <f>IF(專業英日文校內賽報名表!B356="","",NOT(ISERROR(VLOOKUP(M356&amp;O356&amp;P356,各項報名參數對照!L:L,1,0))))</f>
        <v/>
      </c>
      <c r="O356" t="str">
        <f>IF(專業英日文校內賽報名表!B356="","",VLOOKUP(專業英日文校內賽報名表!N356&amp;"("&amp;專業英日文校內賽報名表!O356&amp;")",各項報名參數對照!D:E,2,0))</f>
        <v/>
      </c>
      <c r="P356" t="str">
        <f>IF(專業英日文校內賽報名表!B356="","",VLOOKUP(專業英日文校內賽報名表!P356,各項報名參數對照!G:H,2,0))</f>
        <v/>
      </c>
      <c r="AF356" t="str">
        <f t="shared" si="5"/>
        <v/>
      </c>
    </row>
    <row r="357" spans="5:32">
      <c r="E357" t="str">
        <f>IF(專業英日文校內賽報名表!B357="","",NOT(OR(LENB(專業英日文校內賽報名表!E357)&lt;&gt;6,NOT(ISERROR(TEXT(RIGHT(專業英日文校內賽報名表!E357,6),"0")+1)),ISERROR(TEXT(RIGHT(專業英日文校內賽報名表!E357,5),"0")+1))))</f>
        <v/>
      </c>
      <c r="F357" t="str">
        <f>IF(專業英日文校內賽報名表!B357="","",NOT(ISERROR(MATCH(專業英日文校內賽報名表!F357,allSchoolList,0))))</f>
        <v/>
      </c>
      <c r="G357" t="str">
        <f ca="1">IF(專業英日文校內賽報名表!B357="","",NOT(ISERROR(HLOOKUP(專業英日文校內賽報名表!G357,OFFSET(校系設定!$A$1,MATCH(專業英日文校內賽報名表!F357,校系設定!$A:$A,0)-1,0,1,COUNTA(OFFSET(校系設定!$1:$1,MATCH(專業英日文校內賽報名表!F357,校系設定!$A:$A,0)-1,0))),1,0))))</f>
        <v/>
      </c>
      <c r="J357" s="43" t="str">
        <f>IF(專業英日文校內賽報名表!C357="","",NOT(OR(LEN(專業英日文校內賽報名表!J357)&lt;&gt;7,ISERROR(DATEVALUE(專業英日文校內賽報名表!J357&amp;"/1")+FIND("/",專業英日文校內賽報名表!J357)))))</f>
        <v/>
      </c>
      <c r="M357" t="str">
        <f>IF(專業英日文校內賽報名表!B357="","",VLOOKUP(專業英日文校內賽報名表!M357,各項報名參數對照!A:B,2,0))</f>
        <v/>
      </c>
      <c r="N357" t="str">
        <f>IF(專業英日文校內賽報名表!B357="","",NOT(ISERROR(VLOOKUP(M357&amp;O357&amp;P357,各項報名參數對照!L:L,1,0))))</f>
        <v/>
      </c>
      <c r="O357" t="str">
        <f>IF(專業英日文校內賽報名表!B357="","",VLOOKUP(專業英日文校內賽報名表!N357&amp;"("&amp;專業英日文校內賽報名表!O357&amp;")",各項報名參數對照!D:E,2,0))</f>
        <v/>
      </c>
      <c r="P357" t="str">
        <f>IF(專業英日文校內賽報名表!B357="","",VLOOKUP(專業英日文校內賽報名表!P357,各項報名參數對照!G:H,2,0))</f>
        <v/>
      </c>
      <c r="AF357" t="str">
        <f t="shared" si="5"/>
        <v/>
      </c>
    </row>
    <row r="358" spans="5:32">
      <c r="E358" t="str">
        <f>IF(專業英日文校內賽報名表!B358="","",NOT(OR(LENB(專業英日文校內賽報名表!E358)&lt;&gt;6,NOT(ISERROR(TEXT(RIGHT(專業英日文校內賽報名表!E358,6),"0")+1)),ISERROR(TEXT(RIGHT(專業英日文校內賽報名表!E358,5),"0")+1))))</f>
        <v/>
      </c>
      <c r="F358" t="str">
        <f>IF(專業英日文校內賽報名表!B358="","",NOT(ISERROR(MATCH(專業英日文校內賽報名表!F358,allSchoolList,0))))</f>
        <v/>
      </c>
      <c r="G358" t="str">
        <f ca="1">IF(專業英日文校內賽報名表!B358="","",NOT(ISERROR(HLOOKUP(專業英日文校內賽報名表!G358,OFFSET(校系設定!$A$1,MATCH(專業英日文校內賽報名表!F358,校系設定!$A:$A,0)-1,0,1,COUNTA(OFFSET(校系設定!$1:$1,MATCH(專業英日文校內賽報名表!F358,校系設定!$A:$A,0)-1,0))),1,0))))</f>
        <v/>
      </c>
      <c r="J358" s="43" t="str">
        <f>IF(專業英日文校內賽報名表!C358="","",NOT(OR(LEN(專業英日文校內賽報名表!J358)&lt;&gt;7,ISERROR(DATEVALUE(專業英日文校內賽報名表!J358&amp;"/1")+FIND("/",專業英日文校內賽報名表!J358)))))</f>
        <v/>
      </c>
      <c r="M358" t="str">
        <f>IF(專業英日文校內賽報名表!B358="","",VLOOKUP(專業英日文校內賽報名表!M358,各項報名參數對照!A:B,2,0))</f>
        <v/>
      </c>
      <c r="N358" t="str">
        <f>IF(專業英日文校內賽報名表!B358="","",NOT(ISERROR(VLOOKUP(M358&amp;O358&amp;P358,各項報名參數對照!L:L,1,0))))</f>
        <v/>
      </c>
      <c r="O358" t="str">
        <f>IF(專業英日文校內賽報名表!B358="","",VLOOKUP(專業英日文校內賽報名表!N358&amp;"("&amp;專業英日文校內賽報名表!O358&amp;")",各項報名參數對照!D:E,2,0))</f>
        <v/>
      </c>
      <c r="P358" t="str">
        <f>IF(專業英日文校內賽報名表!B358="","",VLOOKUP(專業英日文校內賽報名表!P358,各項報名參數對照!G:H,2,0))</f>
        <v/>
      </c>
      <c r="AF358" t="str">
        <f t="shared" si="5"/>
        <v/>
      </c>
    </row>
    <row r="359" spans="5:32">
      <c r="E359" t="str">
        <f>IF(專業英日文校內賽報名表!B359="","",NOT(OR(LENB(專業英日文校內賽報名表!E359)&lt;&gt;6,NOT(ISERROR(TEXT(RIGHT(專業英日文校內賽報名表!E359,6),"0")+1)),ISERROR(TEXT(RIGHT(專業英日文校內賽報名表!E359,5),"0")+1))))</f>
        <v/>
      </c>
      <c r="F359" t="str">
        <f>IF(專業英日文校內賽報名表!B359="","",NOT(ISERROR(MATCH(專業英日文校內賽報名表!F359,allSchoolList,0))))</f>
        <v/>
      </c>
      <c r="G359" t="str">
        <f ca="1">IF(專業英日文校內賽報名表!B359="","",NOT(ISERROR(HLOOKUP(專業英日文校內賽報名表!G359,OFFSET(校系設定!$A$1,MATCH(專業英日文校內賽報名表!F359,校系設定!$A:$A,0)-1,0,1,COUNTA(OFFSET(校系設定!$1:$1,MATCH(專業英日文校內賽報名表!F359,校系設定!$A:$A,0)-1,0))),1,0))))</f>
        <v/>
      </c>
      <c r="J359" s="43" t="str">
        <f>IF(專業英日文校內賽報名表!C359="","",NOT(OR(LEN(專業英日文校內賽報名表!J359)&lt;&gt;7,ISERROR(DATEVALUE(專業英日文校內賽報名表!J359&amp;"/1")+FIND("/",專業英日文校內賽報名表!J359)))))</f>
        <v/>
      </c>
      <c r="M359" t="str">
        <f>IF(專業英日文校內賽報名表!B359="","",VLOOKUP(專業英日文校內賽報名表!M359,各項報名參數對照!A:B,2,0))</f>
        <v/>
      </c>
      <c r="N359" t="str">
        <f>IF(專業英日文校內賽報名表!B359="","",NOT(ISERROR(VLOOKUP(M359&amp;O359&amp;P359,各項報名參數對照!L:L,1,0))))</f>
        <v/>
      </c>
      <c r="O359" t="str">
        <f>IF(專業英日文校內賽報名表!B359="","",VLOOKUP(專業英日文校內賽報名表!N359&amp;"("&amp;專業英日文校內賽報名表!O359&amp;")",各項報名參數對照!D:E,2,0))</f>
        <v/>
      </c>
      <c r="P359" t="str">
        <f>IF(專業英日文校內賽報名表!B359="","",VLOOKUP(專業英日文校內賽報名表!P359,各項報名參數對照!G:H,2,0))</f>
        <v/>
      </c>
      <c r="AF359" t="str">
        <f t="shared" si="5"/>
        <v/>
      </c>
    </row>
    <row r="360" spans="5:32">
      <c r="E360" t="str">
        <f>IF(專業英日文校內賽報名表!B360="","",NOT(OR(LENB(專業英日文校內賽報名表!E360)&lt;&gt;6,NOT(ISERROR(TEXT(RIGHT(專業英日文校內賽報名表!E360,6),"0")+1)),ISERROR(TEXT(RIGHT(專業英日文校內賽報名表!E360,5),"0")+1))))</f>
        <v/>
      </c>
      <c r="F360" t="str">
        <f>IF(專業英日文校內賽報名表!B360="","",NOT(ISERROR(MATCH(專業英日文校內賽報名表!F360,allSchoolList,0))))</f>
        <v/>
      </c>
      <c r="G360" t="str">
        <f ca="1">IF(專業英日文校內賽報名表!B360="","",NOT(ISERROR(HLOOKUP(專業英日文校內賽報名表!G360,OFFSET(校系設定!$A$1,MATCH(專業英日文校內賽報名表!F360,校系設定!$A:$A,0)-1,0,1,COUNTA(OFFSET(校系設定!$1:$1,MATCH(專業英日文校內賽報名表!F360,校系設定!$A:$A,0)-1,0))),1,0))))</f>
        <v/>
      </c>
      <c r="J360" s="43" t="str">
        <f>IF(專業英日文校內賽報名表!C360="","",NOT(OR(LEN(專業英日文校內賽報名表!J360)&lt;&gt;7,ISERROR(DATEVALUE(專業英日文校內賽報名表!J360&amp;"/1")+FIND("/",專業英日文校內賽報名表!J360)))))</f>
        <v/>
      </c>
      <c r="M360" t="str">
        <f>IF(專業英日文校內賽報名表!B360="","",VLOOKUP(專業英日文校內賽報名表!M360,各項報名參數對照!A:B,2,0))</f>
        <v/>
      </c>
      <c r="N360" t="str">
        <f>IF(專業英日文校內賽報名表!B360="","",NOT(ISERROR(VLOOKUP(M360&amp;O360&amp;P360,各項報名參數對照!L:L,1,0))))</f>
        <v/>
      </c>
      <c r="O360" t="str">
        <f>IF(專業英日文校內賽報名表!B360="","",VLOOKUP(專業英日文校內賽報名表!N360&amp;"("&amp;專業英日文校內賽報名表!O360&amp;")",各項報名參數對照!D:E,2,0))</f>
        <v/>
      </c>
      <c r="P360" t="str">
        <f>IF(專業英日文校內賽報名表!B360="","",VLOOKUP(專業英日文校內賽報名表!P360,各項報名參數對照!G:H,2,0))</f>
        <v/>
      </c>
      <c r="AF360" t="str">
        <f t="shared" si="5"/>
        <v/>
      </c>
    </row>
    <row r="361" spans="5:32">
      <c r="E361" t="str">
        <f>IF(專業英日文校內賽報名表!B361="","",NOT(OR(LENB(專業英日文校內賽報名表!E361)&lt;&gt;6,NOT(ISERROR(TEXT(RIGHT(專業英日文校內賽報名表!E361,6),"0")+1)),ISERROR(TEXT(RIGHT(專業英日文校內賽報名表!E361,5),"0")+1))))</f>
        <v/>
      </c>
      <c r="F361" t="str">
        <f>IF(專業英日文校內賽報名表!B361="","",NOT(ISERROR(MATCH(專業英日文校內賽報名表!F361,allSchoolList,0))))</f>
        <v/>
      </c>
      <c r="G361" t="str">
        <f ca="1">IF(專業英日文校內賽報名表!B361="","",NOT(ISERROR(HLOOKUP(專業英日文校內賽報名表!G361,OFFSET(校系設定!$A$1,MATCH(專業英日文校內賽報名表!F361,校系設定!$A:$A,0)-1,0,1,COUNTA(OFFSET(校系設定!$1:$1,MATCH(專業英日文校內賽報名表!F361,校系設定!$A:$A,0)-1,0))),1,0))))</f>
        <v/>
      </c>
      <c r="J361" s="43" t="str">
        <f>IF(專業英日文校內賽報名表!C361="","",NOT(OR(LEN(專業英日文校內賽報名表!J361)&lt;&gt;7,ISERROR(DATEVALUE(專業英日文校內賽報名表!J361&amp;"/1")+FIND("/",專業英日文校內賽報名表!J361)))))</f>
        <v/>
      </c>
      <c r="M361" t="str">
        <f>IF(專業英日文校內賽報名表!B361="","",VLOOKUP(專業英日文校內賽報名表!M361,各項報名參數對照!A:B,2,0))</f>
        <v/>
      </c>
      <c r="N361" t="str">
        <f>IF(專業英日文校內賽報名表!B361="","",NOT(ISERROR(VLOOKUP(M361&amp;O361&amp;P361,各項報名參數對照!L:L,1,0))))</f>
        <v/>
      </c>
      <c r="O361" t="str">
        <f>IF(專業英日文校內賽報名表!B361="","",VLOOKUP(專業英日文校內賽報名表!N361&amp;"("&amp;專業英日文校內賽報名表!O361&amp;")",各項報名參數對照!D:E,2,0))</f>
        <v/>
      </c>
      <c r="P361" t="str">
        <f>IF(專業英日文校內賽報名表!B361="","",VLOOKUP(專業英日文校內賽報名表!P361,各項報名參數對照!G:H,2,0))</f>
        <v/>
      </c>
      <c r="AF361" t="str">
        <f t="shared" si="5"/>
        <v/>
      </c>
    </row>
    <row r="362" spans="5:32">
      <c r="E362" t="str">
        <f>IF(專業英日文校內賽報名表!B362="","",NOT(OR(LENB(專業英日文校內賽報名表!E362)&lt;&gt;6,NOT(ISERROR(TEXT(RIGHT(專業英日文校內賽報名表!E362,6),"0")+1)),ISERROR(TEXT(RIGHT(專業英日文校內賽報名表!E362,5),"0")+1))))</f>
        <v/>
      </c>
      <c r="F362" t="str">
        <f>IF(專業英日文校內賽報名表!B362="","",NOT(ISERROR(MATCH(專業英日文校內賽報名表!F362,allSchoolList,0))))</f>
        <v/>
      </c>
      <c r="G362" t="str">
        <f ca="1">IF(專業英日文校內賽報名表!B362="","",NOT(ISERROR(HLOOKUP(專業英日文校內賽報名表!G362,OFFSET(校系設定!$A$1,MATCH(專業英日文校內賽報名表!F362,校系設定!$A:$A,0)-1,0,1,COUNTA(OFFSET(校系設定!$1:$1,MATCH(專業英日文校內賽報名表!F362,校系設定!$A:$A,0)-1,0))),1,0))))</f>
        <v/>
      </c>
      <c r="J362" s="43" t="str">
        <f>IF(專業英日文校內賽報名表!C362="","",NOT(OR(LEN(專業英日文校內賽報名表!J362)&lt;&gt;7,ISERROR(DATEVALUE(專業英日文校內賽報名表!J362&amp;"/1")+FIND("/",專業英日文校內賽報名表!J362)))))</f>
        <v/>
      </c>
      <c r="M362" t="str">
        <f>IF(專業英日文校內賽報名表!B362="","",VLOOKUP(專業英日文校內賽報名表!M362,各項報名參數對照!A:B,2,0))</f>
        <v/>
      </c>
      <c r="N362" t="str">
        <f>IF(專業英日文校內賽報名表!B362="","",NOT(ISERROR(VLOOKUP(M362&amp;O362&amp;P362,各項報名參數對照!L:L,1,0))))</f>
        <v/>
      </c>
      <c r="O362" t="str">
        <f>IF(專業英日文校內賽報名表!B362="","",VLOOKUP(專業英日文校內賽報名表!N362&amp;"("&amp;專業英日文校內賽報名表!O362&amp;")",各項報名參數對照!D:E,2,0))</f>
        <v/>
      </c>
      <c r="P362" t="str">
        <f>IF(專業英日文校內賽報名表!B362="","",VLOOKUP(專業英日文校內賽報名表!P362,各項報名參數對照!G:H,2,0))</f>
        <v/>
      </c>
      <c r="AF362" t="str">
        <f t="shared" si="5"/>
        <v/>
      </c>
    </row>
    <row r="363" spans="5:32">
      <c r="E363" t="str">
        <f>IF(專業英日文校內賽報名表!B363="","",NOT(OR(LENB(專業英日文校內賽報名表!E363)&lt;&gt;6,NOT(ISERROR(TEXT(RIGHT(專業英日文校內賽報名表!E363,6),"0")+1)),ISERROR(TEXT(RIGHT(專業英日文校內賽報名表!E363,5),"0")+1))))</f>
        <v/>
      </c>
      <c r="F363" t="str">
        <f>IF(專業英日文校內賽報名表!B363="","",NOT(ISERROR(MATCH(專業英日文校內賽報名表!F363,allSchoolList,0))))</f>
        <v/>
      </c>
      <c r="G363" t="str">
        <f ca="1">IF(專業英日文校內賽報名表!B363="","",NOT(ISERROR(HLOOKUP(專業英日文校內賽報名表!G363,OFFSET(校系設定!$A$1,MATCH(專業英日文校內賽報名表!F363,校系設定!$A:$A,0)-1,0,1,COUNTA(OFFSET(校系設定!$1:$1,MATCH(專業英日文校內賽報名表!F363,校系設定!$A:$A,0)-1,0))),1,0))))</f>
        <v/>
      </c>
      <c r="J363" s="43" t="str">
        <f>IF(專業英日文校內賽報名表!C363="","",NOT(OR(LEN(專業英日文校內賽報名表!J363)&lt;&gt;7,ISERROR(DATEVALUE(專業英日文校內賽報名表!J363&amp;"/1")+FIND("/",專業英日文校內賽報名表!J363)))))</f>
        <v/>
      </c>
      <c r="M363" t="str">
        <f>IF(專業英日文校內賽報名表!B363="","",VLOOKUP(專業英日文校內賽報名表!M363,各項報名參數對照!A:B,2,0))</f>
        <v/>
      </c>
      <c r="N363" t="str">
        <f>IF(專業英日文校內賽報名表!B363="","",NOT(ISERROR(VLOOKUP(M363&amp;O363&amp;P363,各項報名參數對照!L:L,1,0))))</f>
        <v/>
      </c>
      <c r="O363" t="str">
        <f>IF(專業英日文校內賽報名表!B363="","",VLOOKUP(專業英日文校內賽報名表!N363&amp;"("&amp;專業英日文校內賽報名表!O363&amp;")",各項報名參數對照!D:E,2,0))</f>
        <v/>
      </c>
      <c r="P363" t="str">
        <f>IF(專業英日文校內賽報名表!B363="","",VLOOKUP(專業英日文校內賽報名表!P363,各項報名參數對照!G:H,2,0))</f>
        <v/>
      </c>
      <c r="AF363" t="str">
        <f t="shared" si="5"/>
        <v/>
      </c>
    </row>
    <row r="364" spans="5:32">
      <c r="E364" t="str">
        <f>IF(專業英日文校內賽報名表!B364="","",NOT(OR(LENB(專業英日文校內賽報名表!E364)&lt;&gt;6,NOT(ISERROR(TEXT(RIGHT(專業英日文校內賽報名表!E364,6),"0")+1)),ISERROR(TEXT(RIGHT(專業英日文校內賽報名表!E364,5),"0")+1))))</f>
        <v/>
      </c>
      <c r="F364" t="str">
        <f>IF(專業英日文校內賽報名表!B364="","",NOT(ISERROR(MATCH(專業英日文校內賽報名表!F364,allSchoolList,0))))</f>
        <v/>
      </c>
      <c r="G364" t="str">
        <f ca="1">IF(專業英日文校內賽報名表!B364="","",NOT(ISERROR(HLOOKUP(專業英日文校內賽報名表!G364,OFFSET(校系設定!$A$1,MATCH(專業英日文校內賽報名表!F364,校系設定!$A:$A,0)-1,0,1,COUNTA(OFFSET(校系設定!$1:$1,MATCH(專業英日文校內賽報名表!F364,校系設定!$A:$A,0)-1,0))),1,0))))</f>
        <v/>
      </c>
      <c r="J364" s="43" t="str">
        <f>IF(專業英日文校內賽報名表!C364="","",NOT(OR(LEN(專業英日文校內賽報名表!J364)&lt;&gt;7,ISERROR(DATEVALUE(專業英日文校內賽報名表!J364&amp;"/1")+FIND("/",專業英日文校內賽報名表!J364)))))</f>
        <v/>
      </c>
      <c r="M364" t="str">
        <f>IF(專業英日文校內賽報名表!B364="","",VLOOKUP(專業英日文校內賽報名表!M364,各項報名參數對照!A:B,2,0))</f>
        <v/>
      </c>
      <c r="N364" t="str">
        <f>IF(專業英日文校內賽報名表!B364="","",NOT(ISERROR(VLOOKUP(M364&amp;O364&amp;P364,各項報名參數對照!L:L,1,0))))</f>
        <v/>
      </c>
      <c r="O364" t="str">
        <f>IF(專業英日文校內賽報名表!B364="","",VLOOKUP(專業英日文校內賽報名表!N364&amp;"("&amp;專業英日文校內賽報名表!O364&amp;")",各項報名參數對照!D:E,2,0))</f>
        <v/>
      </c>
      <c r="P364" t="str">
        <f>IF(專業英日文校內賽報名表!B364="","",VLOOKUP(專業英日文校內賽報名表!P364,各項報名參數對照!G:H,2,0))</f>
        <v/>
      </c>
      <c r="AF364" t="str">
        <f t="shared" si="5"/>
        <v/>
      </c>
    </row>
    <row r="365" spans="5:32">
      <c r="E365" t="str">
        <f>IF(專業英日文校內賽報名表!B365="","",NOT(OR(LENB(專業英日文校內賽報名表!E365)&lt;&gt;6,NOT(ISERROR(TEXT(RIGHT(專業英日文校內賽報名表!E365,6),"0")+1)),ISERROR(TEXT(RIGHT(專業英日文校內賽報名表!E365,5),"0")+1))))</f>
        <v/>
      </c>
      <c r="F365" t="str">
        <f>IF(專業英日文校內賽報名表!B365="","",NOT(ISERROR(MATCH(專業英日文校內賽報名表!F365,allSchoolList,0))))</f>
        <v/>
      </c>
      <c r="G365" t="str">
        <f ca="1">IF(專業英日文校內賽報名表!B365="","",NOT(ISERROR(HLOOKUP(專業英日文校內賽報名表!G365,OFFSET(校系設定!$A$1,MATCH(專業英日文校內賽報名表!F365,校系設定!$A:$A,0)-1,0,1,COUNTA(OFFSET(校系設定!$1:$1,MATCH(專業英日文校內賽報名表!F365,校系設定!$A:$A,0)-1,0))),1,0))))</f>
        <v/>
      </c>
      <c r="J365" s="43" t="str">
        <f>IF(專業英日文校內賽報名表!C365="","",NOT(OR(LEN(專業英日文校內賽報名表!J365)&lt;&gt;7,ISERROR(DATEVALUE(專業英日文校內賽報名表!J365&amp;"/1")+FIND("/",專業英日文校內賽報名表!J365)))))</f>
        <v/>
      </c>
      <c r="M365" t="str">
        <f>IF(專業英日文校內賽報名表!B365="","",VLOOKUP(專業英日文校內賽報名表!M365,各項報名參數對照!A:B,2,0))</f>
        <v/>
      </c>
      <c r="N365" t="str">
        <f>IF(專業英日文校內賽報名表!B365="","",NOT(ISERROR(VLOOKUP(M365&amp;O365&amp;P365,各項報名參數對照!L:L,1,0))))</f>
        <v/>
      </c>
      <c r="O365" t="str">
        <f>IF(專業英日文校內賽報名表!B365="","",VLOOKUP(專業英日文校內賽報名表!N365&amp;"("&amp;專業英日文校內賽報名表!O365&amp;")",各項報名參數對照!D:E,2,0))</f>
        <v/>
      </c>
      <c r="P365" t="str">
        <f>IF(專業英日文校內賽報名表!B365="","",VLOOKUP(專業英日文校內賽報名表!P365,各項報名參數對照!G:H,2,0))</f>
        <v/>
      </c>
      <c r="AF365" t="str">
        <f t="shared" si="5"/>
        <v/>
      </c>
    </row>
    <row r="366" spans="5:32">
      <c r="E366" t="str">
        <f>IF(專業英日文校內賽報名表!B366="","",NOT(OR(LENB(專業英日文校內賽報名表!E366)&lt;&gt;6,NOT(ISERROR(TEXT(RIGHT(專業英日文校內賽報名表!E366,6),"0")+1)),ISERROR(TEXT(RIGHT(專業英日文校內賽報名表!E366,5),"0")+1))))</f>
        <v/>
      </c>
      <c r="F366" t="str">
        <f>IF(專業英日文校內賽報名表!B366="","",NOT(ISERROR(MATCH(專業英日文校內賽報名表!F366,allSchoolList,0))))</f>
        <v/>
      </c>
      <c r="G366" t="str">
        <f ca="1">IF(專業英日文校內賽報名表!B366="","",NOT(ISERROR(HLOOKUP(專業英日文校內賽報名表!G366,OFFSET(校系設定!$A$1,MATCH(專業英日文校內賽報名表!F366,校系設定!$A:$A,0)-1,0,1,COUNTA(OFFSET(校系設定!$1:$1,MATCH(專業英日文校內賽報名表!F366,校系設定!$A:$A,0)-1,0))),1,0))))</f>
        <v/>
      </c>
      <c r="J366" s="43" t="str">
        <f>IF(專業英日文校內賽報名表!C366="","",NOT(OR(LEN(專業英日文校內賽報名表!J366)&lt;&gt;7,ISERROR(DATEVALUE(專業英日文校內賽報名表!J366&amp;"/1")+FIND("/",專業英日文校內賽報名表!J366)))))</f>
        <v/>
      </c>
      <c r="M366" t="str">
        <f>IF(專業英日文校內賽報名表!B366="","",VLOOKUP(專業英日文校內賽報名表!M366,各項報名參數對照!A:B,2,0))</f>
        <v/>
      </c>
      <c r="N366" t="str">
        <f>IF(專業英日文校內賽報名表!B366="","",NOT(ISERROR(VLOOKUP(M366&amp;O366&amp;P366,各項報名參數對照!L:L,1,0))))</f>
        <v/>
      </c>
      <c r="O366" t="str">
        <f>IF(專業英日文校內賽報名表!B366="","",VLOOKUP(專業英日文校內賽報名表!N366&amp;"("&amp;專業英日文校內賽報名表!O366&amp;")",各項報名參數對照!D:E,2,0))</f>
        <v/>
      </c>
      <c r="P366" t="str">
        <f>IF(專業英日文校內賽報名表!B366="","",VLOOKUP(專業英日文校內賽報名表!P366,各項報名參數對照!G:H,2,0))</f>
        <v/>
      </c>
      <c r="AF366" t="str">
        <f t="shared" si="5"/>
        <v/>
      </c>
    </row>
    <row r="367" spans="5:32">
      <c r="E367" t="str">
        <f>IF(專業英日文校內賽報名表!B367="","",NOT(OR(LENB(專業英日文校內賽報名表!E367)&lt;&gt;6,NOT(ISERROR(TEXT(RIGHT(專業英日文校內賽報名表!E367,6),"0")+1)),ISERROR(TEXT(RIGHT(專業英日文校內賽報名表!E367,5),"0")+1))))</f>
        <v/>
      </c>
      <c r="F367" t="str">
        <f>IF(專業英日文校內賽報名表!B367="","",NOT(ISERROR(MATCH(專業英日文校內賽報名表!F367,allSchoolList,0))))</f>
        <v/>
      </c>
      <c r="G367" t="str">
        <f ca="1">IF(專業英日文校內賽報名表!B367="","",NOT(ISERROR(HLOOKUP(專業英日文校內賽報名表!G367,OFFSET(校系設定!$A$1,MATCH(專業英日文校內賽報名表!F367,校系設定!$A:$A,0)-1,0,1,COUNTA(OFFSET(校系設定!$1:$1,MATCH(專業英日文校內賽報名表!F367,校系設定!$A:$A,0)-1,0))),1,0))))</f>
        <v/>
      </c>
      <c r="J367" s="43" t="str">
        <f>IF(專業英日文校內賽報名表!C367="","",NOT(OR(LEN(專業英日文校內賽報名表!J367)&lt;&gt;7,ISERROR(DATEVALUE(專業英日文校內賽報名表!J367&amp;"/1")+FIND("/",專業英日文校內賽報名表!J367)))))</f>
        <v/>
      </c>
      <c r="M367" t="str">
        <f>IF(專業英日文校內賽報名表!B367="","",VLOOKUP(專業英日文校內賽報名表!M367,各項報名參數對照!A:B,2,0))</f>
        <v/>
      </c>
      <c r="N367" t="str">
        <f>IF(專業英日文校內賽報名表!B367="","",NOT(ISERROR(VLOOKUP(M367&amp;O367&amp;P367,各項報名參數對照!L:L,1,0))))</f>
        <v/>
      </c>
      <c r="O367" t="str">
        <f>IF(專業英日文校內賽報名表!B367="","",VLOOKUP(專業英日文校內賽報名表!N367&amp;"("&amp;專業英日文校內賽報名表!O367&amp;")",各項報名參數對照!D:E,2,0))</f>
        <v/>
      </c>
      <c r="P367" t="str">
        <f>IF(專業英日文校內賽報名表!B367="","",VLOOKUP(專業英日文校內賽報名表!P367,各項報名參數對照!G:H,2,0))</f>
        <v/>
      </c>
      <c r="AF367" t="str">
        <f t="shared" si="5"/>
        <v/>
      </c>
    </row>
    <row r="368" spans="5:32">
      <c r="E368" t="str">
        <f>IF(專業英日文校內賽報名表!B368="","",NOT(OR(LENB(專業英日文校內賽報名表!E368)&lt;&gt;6,NOT(ISERROR(TEXT(RIGHT(專業英日文校內賽報名表!E368,6),"0")+1)),ISERROR(TEXT(RIGHT(專業英日文校內賽報名表!E368,5),"0")+1))))</f>
        <v/>
      </c>
      <c r="F368" t="str">
        <f>IF(專業英日文校內賽報名表!B368="","",NOT(ISERROR(MATCH(專業英日文校內賽報名表!F368,allSchoolList,0))))</f>
        <v/>
      </c>
      <c r="G368" t="str">
        <f ca="1">IF(專業英日文校內賽報名表!B368="","",NOT(ISERROR(HLOOKUP(專業英日文校內賽報名表!G368,OFFSET(校系設定!$A$1,MATCH(專業英日文校內賽報名表!F368,校系設定!$A:$A,0)-1,0,1,COUNTA(OFFSET(校系設定!$1:$1,MATCH(專業英日文校內賽報名表!F368,校系設定!$A:$A,0)-1,0))),1,0))))</f>
        <v/>
      </c>
      <c r="J368" s="43" t="str">
        <f>IF(專業英日文校內賽報名表!C368="","",NOT(OR(LEN(專業英日文校內賽報名表!J368)&lt;&gt;7,ISERROR(DATEVALUE(專業英日文校內賽報名表!J368&amp;"/1")+FIND("/",專業英日文校內賽報名表!J368)))))</f>
        <v/>
      </c>
      <c r="M368" t="str">
        <f>IF(專業英日文校內賽報名表!B368="","",VLOOKUP(專業英日文校內賽報名表!M368,各項報名參數對照!A:B,2,0))</f>
        <v/>
      </c>
      <c r="N368" t="str">
        <f>IF(專業英日文校內賽報名表!B368="","",NOT(ISERROR(VLOOKUP(M368&amp;O368&amp;P368,各項報名參數對照!L:L,1,0))))</f>
        <v/>
      </c>
      <c r="O368" t="str">
        <f>IF(專業英日文校內賽報名表!B368="","",VLOOKUP(專業英日文校內賽報名表!N368&amp;"("&amp;專業英日文校內賽報名表!O368&amp;")",各項報名參數對照!D:E,2,0))</f>
        <v/>
      </c>
      <c r="P368" t="str">
        <f>IF(專業英日文校內賽報名表!B368="","",VLOOKUP(專業英日文校內賽報名表!P368,各項報名參數對照!G:H,2,0))</f>
        <v/>
      </c>
      <c r="AF368" t="str">
        <f t="shared" si="5"/>
        <v/>
      </c>
    </row>
    <row r="369" spans="5:32">
      <c r="E369" t="str">
        <f>IF(專業英日文校內賽報名表!B369="","",NOT(OR(LENB(專業英日文校內賽報名表!E369)&lt;&gt;6,NOT(ISERROR(TEXT(RIGHT(專業英日文校內賽報名表!E369,6),"0")+1)),ISERROR(TEXT(RIGHT(專業英日文校內賽報名表!E369,5),"0")+1))))</f>
        <v/>
      </c>
      <c r="F369" t="str">
        <f>IF(專業英日文校內賽報名表!B369="","",NOT(ISERROR(MATCH(專業英日文校內賽報名表!F369,allSchoolList,0))))</f>
        <v/>
      </c>
      <c r="G369" t="str">
        <f ca="1">IF(專業英日文校內賽報名表!B369="","",NOT(ISERROR(HLOOKUP(專業英日文校內賽報名表!G369,OFFSET(校系設定!$A$1,MATCH(專業英日文校內賽報名表!F369,校系設定!$A:$A,0)-1,0,1,COUNTA(OFFSET(校系設定!$1:$1,MATCH(專業英日文校內賽報名表!F369,校系設定!$A:$A,0)-1,0))),1,0))))</f>
        <v/>
      </c>
      <c r="J369" s="43" t="str">
        <f>IF(專業英日文校內賽報名表!C369="","",NOT(OR(LEN(專業英日文校內賽報名表!J369)&lt;&gt;7,ISERROR(DATEVALUE(專業英日文校內賽報名表!J369&amp;"/1")+FIND("/",專業英日文校內賽報名表!J369)))))</f>
        <v/>
      </c>
      <c r="M369" t="str">
        <f>IF(專業英日文校內賽報名表!B369="","",VLOOKUP(專業英日文校內賽報名表!M369,各項報名參數對照!A:B,2,0))</f>
        <v/>
      </c>
      <c r="N369" t="str">
        <f>IF(專業英日文校內賽報名表!B369="","",NOT(ISERROR(VLOOKUP(M369&amp;O369&amp;P369,各項報名參數對照!L:L,1,0))))</f>
        <v/>
      </c>
      <c r="O369" t="str">
        <f>IF(專業英日文校內賽報名表!B369="","",VLOOKUP(專業英日文校內賽報名表!N369&amp;"("&amp;專業英日文校內賽報名表!O369&amp;")",各項報名參數對照!D:E,2,0))</f>
        <v/>
      </c>
      <c r="P369" t="str">
        <f>IF(專業英日文校內賽報名表!B369="","",VLOOKUP(專業英日文校內賽報名表!P369,各項報名參數對照!G:H,2,0))</f>
        <v/>
      </c>
      <c r="AF369" t="str">
        <f t="shared" si="5"/>
        <v/>
      </c>
    </row>
    <row r="370" spans="5:32">
      <c r="E370" t="str">
        <f>IF(專業英日文校內賽報名表!B370="","",NOT(OR(LENB(專業英日文校內賽報名表!E370)&lt;&gt;6,NOT(ISERROR(TEXT(RIGHT(專業英日文校內賽報名表!E370,6),"0")+1)),ISERROR(TEXT(RIGHT(專業英日文校內賽報名表!E370,5),"0")+1))))</f>
        <v/>
      </c>
      <c r="F370" t="str">
        <f>IF(專業英日文校內賽報名表!B370="","",NOT(ISERROR(MATCH(專業英日文校內賽報名表!F370,allSchoolList,0))))</f>
        <v/>
      </c>
      <c r="G370" t="str">
        <f ca="1">IF(專業英日文校內賽報名表!B370="","",NOT(ISERROR(HLOOKUP(專業英日文校內賽報名表!G370,OFFSET(校系設定!$A$1,MATCH(專業英日文校內賽報名表!F370,校系設定!$A:$A,0)-1,0,1,COUNTA(OFFSET(校系設定!$1:$1,MATCH(專業英日文校內賽報名表!F370,校系設定!$A:$A,0)-1,0))),1,0))))</f>
        <v/>
      </c>
      <c r="J370" s="43" t="str">
        <f>IF(專業英日文校內賽報名表!C370="","",NOT(OR(LEN(專業英日文校內賽報名表!J370)&lt;&gt;7,ISERROR(DATEVALUE(專業英日文校內賽報名表!J370&amp;"/1")+FIND("/",專業英日文校內賽報名表!J370)))))</f>
        <v/>
      </c>
      <c r="M370" t="str">
        <f>IF(專業英日文校內賽報名表!B370="","",VLOOKUP(專業英日文校內賽報名表!M370,各項報名參數對照!A:B,2,0))</f>
        <v/>
      </c>
      <c r="N370" t="str">
        <f>IF(專業英日文校內賽報名表!B370="","",NOT(ISERROR(VLOOKUP(M370&amp;O370&amp;P370,各項報名參數對照!L:L,1,0))))</f>
        <v/>
      </c>
      <c r="O370" t="str">
        <f>IF(專業英日文校內賽報名表!B370="","",VLOOKUP(專業英日文校內賽報名表!N370&amp;"("&amp;專業英日文校內賽報名表!O370&amp;")",各項報名參數對照!D:E,2,0))</f>
        <v/>
      </c>
      <c r="P370" t="str">
        <f>IF(專業英日文校內賽報名表!B370="","",VLOOKUP(專業英日文校內賽報名表!P370,各項報名參數對照!G:H,2,0))</f>
        <v/>
      </c>
      <c r="AF370" t="str">
        <f t="shared" si="5"/>
        <v/>
      </c>
    </row>
    <row r="371" spans="5:32">
      <c r="E371" t="str">
        <f>IF(專業英日文校內賽報名表!B371="","",NOT(OR(LENB(專業英日文校內賽報名表!E371)&lt;&gt;6,NOT(ISERROR(TEXT(RIGHT(專業英日文校內賽報名表!E371,6),"0")+1)),ISERROR(TEXT(RIGHT(專業英日文校內賽報名表!E371,5),"0")+1))))</f>
        <v/>
      </c>
      <c r="F371" t="str">
        <f>IF(專業英日文校內賽報名表!B371="","",NOT(ISERROR(MATCH(專業英日文校內賽報名表!F371,allSchoolList,0))))</f>
        <v/>
      </c>
      <c r="G371" t="str">
        <f ca="1">IF(專業英日文校內賽報名表!B371="","",NOT(ISERROR(HLOOKUP(專業英日文校內賽報名表!G371,OFFSET(校系設定!$A$1,MATCH(專業英日文校內賽報名表!F371,校系設定!$A:$A,0)-1,0,1,COUNTA(OFFSET(校系設定!$1:$1,MATCH(專業英日文校內賽報名表!F371,校系設定!$A:$A,0)-1,0))),1,0))))</f>
        <v/>
      </c>
      <c r="J371" s="43" t="str">
        <f>IF(專業英日文校內賽報名表!C371="","",NOT(OR(LEN(專業英日文校內賽報名表!J371)&lt;&gt;7,ISERROR(DATEVALUE(專業英日文校內賽報名表!J371&amp;"/1")+FIND("/",專業英日文校內賽報名表!J371)))))</f>
        <v/>
      </c>
      <c r="M371" t="str">
        <f>IF(專業英日文校內賽報名表!B371="","",VLOOKUP(專業英日文校內賽報名表!M371,各項報名參數對照!A:B,2,0))</f>
        <v/>
      </c>
      <c r="N371" t="str">
        <f>IF(專業英日文校內賽報名表!B371="","",NOT(ISERROR(VLOOKUP(M371&amp;O371&amp;P371,各項報名參數對照!L:L,1,0))))</f>
        <v/>
      </c>
      <c r="O371" t="str">
        <f>IF(專業英日文校內賽報名表!B371="","",VLOOKUP(專業英日文校內賽報名表!N371&amp;"("&amp;專業英日文校內賽報名表!O371&amp;")",各項報名參數對照!D:E,2,0))</f>
        <v/>
      </c>
      <c r="P371" t="str">
        <f>IF(專業英日文校內賽報名表!B371="","",VLOOKUP(專業英日文校內賽報名表!P371,各項報名參數對照!G:H,2,0))</f>
        <v/>
      </c>
      <c r="AF371" t="str">
        <f t="shared" si="5"/>
        <v/>
      </c>
    </row>
    <row r="372" spans="5:32">
      <c r="E372" t="str">
        <f>IF(專業英日文校內賽報名表!B372="","",NOT(OR(LENB(專業英日文校內賽報名表!E372)&lt;&gt;6,NOT(ISERROR(TEXT(RIGHT(專業英日文校內賽報名表!E372,6),"0")+1)),ISERROR(TEXT(RIGHT(專業英日文校內賽報名表!E372,5),"0")+1))))</f>
        <v/>
      </c>
      <c r="F372" t="str">
        <f>IF(專業英日文校內賽報名表!B372="","",NOT(ISERROR(MATCH(專業英日文校內賽報名表!F372,allSchoolList,0))))</f>
        <v/>
      </c>
      <c r="G372" t="str">
        <f ca="1">IF(專業英日文校內賽報名表!B372="","",NOT(ISERROR(HLOOKUP(專業英日文校內賽報名表!G372,OFFSET(校系設定!$A$1,MATCH(專業英日文校內賽報名表!F372,校系設定!$A:$A,0)-1,0,1,COUNTA(OFFSET(校系設定!$1:$1,MATCH(專業英日文校內賽報名表!F372,校系設定!$A:$A,0)-1,0))),1,0))))</f>
        <v/>
      </c>
      <c r="J372" s="43" t="str">
        <f>IF(專業英日文校內賽報名表!C372="","",NOT(OR(LEN(專業英日文校內賽報名表!J372)&lt;&gt;7,ISERROR(DATEVALUE(專業英日文校內賽報名表!J372&amp;"/1")+FIND("/",專業英日文校內賽報名表!J372)))))</f>
        <v/>
      </c>
      <c r="M372" t="str">
        <f>IF(專業英日文校內賽報名表!B372="","",VLOOKUP(專業英日文校內賽報名表!M372,各項報名參數對照!A:B,2,0))</f>
        <v/>
      </c>
      <c r="N372" t="str">
        <f>IF(專業英日文校內賽報名表!B372="","",NOT(ISERROR(VLOOKUP(M372&amp;O372&amp;P372,各項報名參數對照!L:L,1,0))))</f>
        <v/>
      </c>
      <c r="O372" t="str">
        <f>IF(專業英日文校內賽報名表!B372="","",VLOOKUP(專業英日文校內賽報名表!N372&amp;"("&amp;專業英日文校內賽報名表!O372&amp;")",各項報名參數對照!D:E,2,0))</f>
        <v/>
      </c>
      <c r="P372" t="str">
        <f>IF(專業英日文校內賽報名表!B372="","",VLOOKUP(專業英日文校內賽報名表!P372,各項報名參數對照!G:H,2,0))</f>
        <v/>
      </c>
      <c r="AF372" t="str">
        <f t="shared" si="5"/>
        <v/>
      </c>
    </row>
    <row r="373" spans="5:32">
      <c r="E373" t="str">
        <f>IF(專業英日文校內賽報名表!B373="","",NOT(OR(LENB(專業英日文校內賽報名表!E373)&lt;&gt;6,NOT(ISERROR(TEXT(RIGHT(專業英日文校內賽報名表!E373,6),"0")+1)),ISERROR(TEXT(RIGHT(專業英日文校內賽報名表!E373,5),"0")+1))))</f>
        <v/>
      </c>
      <c r="F373" t="str">
        <f>IF(專業英日文校內賽報名表!B373="","",NOT(ISERROR(MATCH(專業英日文校內賽報名表!F373,allSchoolList,0))))</f>
        <v/>
      </c>
      <c r="G373" t="str">
        <f ca="1">IF(專業英日文校內賽報名表!B373="","",NOT(ISERROR(HLOOKUP(專業英日文校內賽報名表!G373,OFFSET(校系設定!$A$1,MATCH(專業英日文校內賽報名表!F373,校系設定!$A:$A,0)-1,0,1,COUNTA(OFFSET(校系設定!$1:$1,MATCH(專業英日文校內賽報名表!F373,校系設定!$A:$A,0)-1,0))),1,0))))</f>
        <v/>
      </c>
      <c r="J373" s="43" t="str">
        <f>IF(專業英日文校內賽報名表!C373="","",NOT(OR(LEN(專業英日文校內賽報名表!J373)&lt;&gt;7,ISERROR(DATEVALUE(專業英日文校內賽報名表!J373&amp;"/1")+FIND("/",專業英日文校內賽報名表!J373)))))</f>
        <v/>
      </c>
      <c r="M373" t="str">
        <f>IF(專業英日文校內賽報名表!B373="","",VLOOKUP(專業英日文校內賽報名表!M373,各項報名參數對照!A:B,2,0))</f>
        <v/>
      </c>
      <c r="N373" t="str">
        <f>IF(專業英日文校內賽報名表!B373="","",NOT(ISERROR(VLOOKUP(M373&amp;O373&amp;P373,各項報名參數對照!L:L,1,0))))</f>
        <v/>
      </c>
      <c r="O373" t="str">
        <f>IF(專業英日文校內賽報名表!B373="","",VLOOKUP(專業英日文校內賽報名表!N373&amp;"("&amp;專業英日文校內賽報名表!O373&amp;")",各項報名參數對照!D:E,2,0))</f>
        <v/>
      </c>
      <c r="P373" t="str">
        <f>IF(專業英日文校內賽報名表!B373="","",VLOOKUP(專業英日文校內賽報名表!P373,各項報名參數對照!G:H,2,0))</f>
        <v/>
      </c>
      <c r="AF373" t="str">
        <f t="shared" si="5"/>
        <v/>
      </c>
    </row>
    <row r="374" spans="5:32">
      <c r="E374" t="str">
        <f>IF(專業英日文校內賽報名表!B374="","",NOT(OR(LENB(專業英日文校內賽報名表!E374)&lt;&gt;6,NOT(ISERROR(TEXT(RIGHT(專業英日文校內賽報名表!E374,6),"0")+1)),ISERROR(TEXT(RIGHT(專業英日文校內賽報名表!E374,5),"0")+1))))</f>
        <v/>
      </c>
      <c r="F374" t="str">
        <f>IF(專業英日文校內賽報名表!B374="","",NOT(ISERROR(MATCH(專業英日文校內賽報名表!F374,allSchoolList,0))))</f>
        <v/>
      </c>
      <c r="G374" t="str">
        <f ca="1">IF(專業英日文校內賽報名表!B374="","",NOT(ISERROR(HLOOKUP(專業英日文校內賽報名表!G374,OFFSET(校系設定!$A$1,MATCH(專業英日文校內賽報名表!F374,校系設定!$A:$A,0)-1,0,1,COUNTA(OFFSET(校系設定!$1:$1,MATCH(專業英日文校內賽報名表!F374,校系設定!$A:$A,0)-1,0))),1,0))))</f>
        <v/>
      </c>
      <c r="J374" s="43" t="str">
        <f>IF(專業英日文校內賽報名表!C374="","",NOT(OR(LEN(專業英日文校內賽報名表!J374)&lt;&gt;7,ISERROR(DATEVALUE(專業英日文校內賽報名表!J374&amp;"/1")+FIND("/",專業英日文校內賽報名表!J374)))))</f>
        <v/>
      </c>
      <c r="M374" t="str">
        <f>IF(專業英日文校內賽報名表!B374="","",VLOOKUP(專業英日文校內賽報名表!M374,各項報名參數對照!A:B,2,0))</f>
        <v/>
      </c>
      <c r="N374" t="str">
        <f>IF(專業英日文校內賽報名表!B374="","",NOT(ISERROR(VLOOKUP(M374&amp;O374&amp;P374,各項報名參數對照!L:L,1,0))))</f>
        <v/>
      </c>
      <c r="O374" t="str">
        <f>IF(專業英日文校內賽報名表!B374="","",VLOOKUP(專業英日文校內賽報名表!N374&amp;"("&amp;專業英日文校內賽報名表!O374&amp;")",各項報名參數對照!D:E,2,0))</f>
        <v/>
      </c>
      <c r="P374" t="str">
        <f>IF(專業英日文校內賽報名表!B374="","",VLOOKUP(專業英日文校內賽報名表!P374,各項報名參數對照!G:H,2,0))</f>
        <v/>
      </c>
      <c r="AF374" t="str">
        <f t="shared" si="5"/>
        <v/>
      </c>
    </row>
    <row r="375" spans="5:32">
      <c r="E375" t="str">
        <f>IF(專業英日文校內賽報名表!B375="","",NOT(OR(LENB(專業英日文校內賽報名表!E375)&lt;&gt;6,NOT(ISERROR(TEXT(RIGHT(專業英日文校內賽報名表!E375,6),"0")+1)),ISERROR(TEXT(RIGHT(專業英日文校內賽報名表!E375,5),"0")+1))))</f>
        <v/>
      </c>
      <c r="F375" t="str">
        <f>IF(專業英日文校內賽報名表!B375="","",NOT(ISERROR(MATCH(專業英日文校內賽報名表!F375,allSchoolList,0))))</f>
        <v/>
      </c>
      <c r="G375" t="str">
        <f ca="1">IF(專業英日文校內賽報名表!B375="","",NOT(ISERROR(HLOOKUP(專業英日文校內賽報名表!G375,OFFSET(校系設定!$A$1,MATCH(專業英日文校內賽報名表!F375,校系設定!$A:$A,0)-1,0,1,COUNTA(OFFSET(校系設定!$1:$1,MATCH(專業英日文校內賽報名表!F375,校系設定!$A:$A,0)-1,0))),1,0))))</f>
        <v/>
      </c>
      <c r="J375" s="43" t="str">
        <f>IF(專業英日文校內賽報名表!C375="","",NOT(OR(LEN(專業英日文校內賽報名表!J375)&lt;&gt;7,ISERROR(DATEVALUE(專業英日文校內賽報名表!J375&amp;"/1")+FIND("/",專業英日文校內賽報名表!J375)))))</f>
        <v/>
      </c>
      <c r="M375" t="str">
        <f>IF(專業英日文校內賽報名表!B375="","",VLOOKUP(專業英日文校內賽報名表!M375,各項報名參數對照!A:B,2,0))</f>
        <v/>
      </c>
      <c r="N375" t="str">
        <f>IF(專業英日文校內賽報名表!B375="","",NOT(ISERROR(VLOOKUP(M375&amp;O375&amp;P375,各項報名參數對照!L:L,1,0))))</f>
        <v/>
      </c>
      <c r="O375" t="str">
        <f>IF(專業英日文校內賽報名表!B375="","",VLOOKUP(專業英日文校內賽報名表!N375&amp;"("&amp;專業英日文校內賽報名表!O375&amp;")",各項報名參數對照!D:E,2,0))</f>
        <v/>
      </c>
      <c r="P375" t="str">
        <f>IF(專業英日文校內賽報名表!B375="","",VLOOKUP(專業英日文校內賽報名表!P375,各項報名參數對照!G:H,2,0))</f>
        <v/>
      </c>
      <c r="AF375" t="str">
        <f t="shared" si="5"/>
        <v/>
      </c>
    </row>
    <row r="376" spans="5:32">
      <c r="E376" t="str">
        <f>IF(專業英日文校內賽報名表!B376="","",NOT(OR(LENB(專業英日文校內賽報名表!E376)&lt;&gt;6,NOT(ISERROR(TEXT(RIGHT(專業英日文校內賽報名表!E376,6),"0")+1)),ISERROR(TEXT(RIGHT(專業英日文校內賽報名表!E376,5),"0")+1))))</f>
        <v/>
      </c>
      <c r="F376" t="str">
        <f>IF(專業英日文校內賽報名表!B376="","",NOT(ISERROR(MATCH(專業英日文校內賽報名表!F376,allSchoolList,0))))</f>
        <v/>
      </c>
      <c r="G376" t="str">
        <f ca="1">IF(專業英日文校內賽報名表!B376="","",NOT(ISERROR(HLOOKUP(專業英日文校內賽報名表!G376,OFFSET(校系設定!$A$1,MATCH(專業英日文校內賽報名表!F376,校系設定!$A:$A,0)-1,0,1,COUNTA(OFFSET(校系設定!$1:$1,MATCH(專業英日文校內賽報名表!F376,校系設定!$A:$A,0)-1,0))),1,0))))</f>
        <v/>
      </c>
      <c r="J376" s="43" t="str">
        <f>IF(專業英日文校內賽報名表!C376="","",NOT(OR(LEN(專業英日文校內賽報名表!J376)&lt;&gt;7,ISERROR(DATEVALUE(專業英日文校內賽報名表!J376&amp;"/1")+FIND("/",專業英日文校內賽報名表!J376)))))</f>
        <v/>
      </c>
      <c r="M376" t="str">
        <f>IF(專業英日文校內賽報名表!B376="","",VLOOKUP(專業英日文校內賽報名表!M376,各項報名參數對照!A:B,2,0))</f>
        <v/>
      </c>
      <c r="N376" t="str">
        <f>IF(專業英日文校內賽報名表!B376="","",NOT(ISERROR(VLOOKUP(M376&amp;O376&amp;P376,各項報名參數對照!L:L,1,0))))</f>
        <v/>
      </c>
      <c r="O376" t="str">
        <f>IF(專業英日文校內賽報名表!B376="","",VLOOKUP(專業英日文校內賽報名表!N376&amp;"("&amp;專業英日文校內賽報名表!O376&amp;")",各項報名參數對照!D:E,2,0))</f>
        <v/>
      </c>
      <c r="P376" t="str">
        <f>IF(專業英日文校內賽報名表!B376="","",VLOOKUP(專業英日文校內賽報名表!P376,各項報名參數對照!G:H,2,0))</f>
        <v/>
      </c>
      <c r="AF376" t="str">
        <f t="shared" si="5"/>
        <v/>
      </c>
    </row>
    <row r="377" spans="5:32">
      <c r="E377" t="str">
        <f>IF(專業英日文校內賽報名表!B377="","",NOT(OR(LENB(專業英日文校內賽報名表!E377)&lt;&gt;6,NOT(ISERROR(TEXT(RIGHT(專業英日文校內賽報名表!E377,6),"0")+1)),ISERROR(TEXT(RIGHT(專業英日文校內賽報名表!E377,5),"0")+1))))</f>
        <v/>
      </c>
      <c r="F377" t="str">
        <f>IF(專業英日文校內賽報名表!B377="","",NOT(ISERROR(MATCH(專業英日文校內賽報名表!F377,allSchoolList,0))))</f>
        <v/>
      </c>
      <c r="G377" t="str">
        <f ca="1">IF(專業英日文校內賽報名表!B377="","",NOT(ISERROR(HLOOKUP(專業英日文校內賽報名表!G377,OFFSET(校系設定!$A$1,MATCH(專業英日文校內賽報名表!F377,校系設定!$A:$A,0)-1,0,1,COUNTA(OFFSET(校系設定!$1:$1,MATCH(專業英日文校內賽報名表!F377,校系設定!$A:$A,0)-1,0))),1,0))))</f>
        <v/>
      </c>
      <c r="J377" s="43" t="str">
        <f>IF(專業英日文校內賽報名表!C377="","",NOT(OR(LEN(專業英日文校內賽報名表!J377)&lt;&gt;7,ISERROR(DATEVALUE(專業英日文校內賽報名表!J377&amp;"/1")+FIND("/",專業英日文校內賽報名表!J377)))))</f>
        <v/>
      </c>
      <c r="M377" t="str">
        <f>IF(專業英日文校內賽報名表!B377="","",VLOOKUP(專業英日文校內賽報名表!M377,各項報名參數對照!A:B,2,0))</f>
        <v/>
      </c>
      <c r="N377" t="str">
        <f>IF(專業英日文校內賽報名表!B377="","",NOT(ISERROR(VLOOKUP(M377&amp;O377&amp;P377,各項報名參數對照!L:L,1,0))))</f>
        <v/>
      </c>
      <c r="O377" t="str">
        <f>IF(專業英日文校內賽報名表!B377="","",VLOOKUP(專業英日文校內賽報名表!N377&amp;"("&amp;專業英日文校內賽報名表!O377&amp;")",各項報名參數對照!D:E,2,0))</f>
        <v/>
      </c>
      <c r="P377" t="str">
        <f>IF(專業英日文校內賽報名表!B377="","",VLOOKUP(專業英日文校內賽報名表!P377,各項報名參數對照!G:H,2,0))</f>
        <v/>
      </c>
      <c r="AF377" t="str">
        <f t="shared" si="5"/>
        <v/>
      </c>
    </row>
    <row r="378" spans="5:32">
      <c r="E378" t="str">
        <f>IF(專業英日文校內賽報名表!B378="","",NOT(OR(LENB(專業英日文校內賽報名表!E378)&lt;&gt;6,NOT(ISERROR(TEXT(RIGHT(專業英日文校內賽報名表!E378,6),"0")+1)),ISERROR(TEXT(RIGHT(專業英日文校內賽報名表!E378,5),"0")+1))))</f>
        <v/>
      </c>
      <c r="F378" t="str">
        <f>IF(專業英日文校內賽報名表!B378="","",NOT(ISERROR(MATCH(專業英日文校內賽報名表!F378,allSchoolList,0))))</f>
        <v/>
      </c>
      <c r="G378" t="str">
        <f ca="1">IF(專業英日文校內賽報名表!B378="","",NOT(ISERROR(HLOOKUP(專業英日文校內賽報名表!G378,OFFSET(校系設定!$A$1,MATCH(專業英日文校內賽報名表!F378,校系設定!$A:$A,0)-1,0,1,COUNTA(OFFSET(校系設定!$1:$1,MATCH(專業英日文校內賽報名表!F378,校系設定!$A:$A,0)-1,0))),1,0))))</f>
        <v/>
      </c>
      <c r="J378" s="43" t="str">
        <f>IF(專業英日文校內賽報名表!C378="","",NOT(OR(LEN(專業英日文校內賽報名表!J378)&lt;&gt;7,ISERROR(DATEVALUE(專業英日文校內賽報名表!J378&amp;"/1")+FIND("/",專業英日文校內賽報名表!J378)))))</f>
        <v/>
      </c>
      <c r="M378" t="str">
        <f>IF(專業英日文校內賽報名表!B378="","",VLOOKUP(專業英日文校內賽報名表!M378,各項報名參數對照!A:B,2,0))</f>
        <v/>
      </c>
      <c r="N378" t="str">
        <f>IF(專業英日文校內賽報名表!B378="","",NOT(ISERROR(VLOOKUP(M378&amp;O378&amp;P378,各項報名參數對照!L:L,1,0))))</f>
        <v/>
      </c>
      <c r="O378" t="str">
        <f>IF(專業英日文校內賽報名表!B378="","",VLOOKUP(專業英日文校內賽報名表!N378&amp;"("&amp;專業英日文校內賽報名表!O378&amp;")",各項報名參數對照!D:E,2,0))</f>
        <v/>
      </c>
      <c r="P378" t="str">
        <f>IF(專業英日文校內賽報名表!B378="","",VLOOKUP(專業英日文校內賽報名表!P378,各項報名參數對照!G:H,2,0))</f>
        <v/>
      </c>
      <c r="AF378" t="str">
        <f t="shared" si="5"/>
        <v/>
      </c>
    </row>
    <row r="379" spans="5:32">
      <c r="E379" t="str">
        <f>IF(專業英日文校內賽報名表!B379="","",NOT(OR(LENB(專業英日文校內賽報名表!E379)&lt;&gt;6,NOT(ISERROR(TEXT(RIGHT(專業英日文校內賽報名表!E379,6),"0")+1)),ISERROR(TEXT(RIGHT(專業英日文校內賽報名表!E379,5),"0")+1))))</f>
        <v/>
      </c>
      <c r="F379" t="str">
        <f>IF(專業英日文校內賽報名表!B379="","",NOT(ISERROR(MATCH(專業英日文校內賽報名表!F379,allSchoolList,0))))</f>
        <v/>
      </c>
      <c r="G379" t="str">
        <f ca="1">IF(專業英日文校內賽報名表!B379="","",NOT(ISERROR(HLOOKUP(專業英日文校內賽報名表!G379,OFFSET(校系設定!$A$1,MATCH(專業英日文校內賽報名表!F379,校系設定!$A:$A,0)-1,0,1,COUNTA(OFFSET(校系設定!$1:$1,MATCH(專業英日文校內賽報名表!F379,校系設定!$A:$A,0)-1,0))),1,0))))</f>
        <v/>
      </c>
      <c r="J379" s="43" t="str">
        <f>IF(專業英日文校內賽報名表!C379="","",NOT(OR(LEN(專業英日文校內賽報名表!J379)&lt;&gt;7,ISERROR(DATEVALUE(專業英日文校內賽報名表!J379&amp;"/1")+FIND("/",專業英日文校內賽報名表!J379)))))</f>
        <v/>
      </c>
      <c r="M379" t="str">
        <f>IF(專業英日文校內賽報名表!B379="","",VLOOKUP(專業英日文校內賽報名表!M379,各項報名參數對照!A:B,2,0))</f>
        <v/>
      </c>
      <c r="N379" t="str">
        <f>IF(專業英日文校內賽報名表!B379="","",NOT(ISERROR(VLOOKUP(M379&amp;O379&amp;P379,各項報名參數對照!L:L,1,0))))</f>
        <v/>
      </c>
      <c r="O379" t="str">
        <f>IF(專業英日文校內賽報名表!B379="","",VLOOKUP(專業英日文校內賽報名表!N379&amp;"("&amp;專業英日文校內賽報名表!O379&amp;")",各項報名參數對照!D:E,2,0))</f>
        <v/>
      </c>
      <c r="P379" t="str">
        <f>IF(專業英日文校內賽報名表!B379="","",VLOOKUP(專業英日文校內賽報名表!P379,各項報名參數對照!G:H,2,0))</f>
        <v/>
      </c>
      <c r="AF379" t="str">
        <f t="shared" si="5"/>
        <v/>
      </c>
    </row>
    <row r="380" spans="5:32">
      <c r="E380" t="str">
        <f>IF(專業英日文校內賽報名表!B380="","",NOT(OR(LENB(專業英日文校內賽報名表!E380)&lt;&gt;6,NOT(ISERROR(TEXT(RIGHT(專業英日文校內賽報名表!E380,6),"0")+1)),ISERROR(TEXT(RIGHT(專業英日文校內賽報名表!E380,5),"0")+1))))</f>
        <v/>
      </c>
      <c r="F380" t="str">
        <f>IF(專業英日文校內賽報名表!B380="","",NOT(ISERROR(MATCH(專業英日文校內賽報名表!F380,allSchoolList,0))))</f>
        <v/>
      </c>
      <c r="G380" t="str">
        <f ca="1">IF(專業英日文校內賽報名表!B380="","",NOT(ISERROR(HLOOKUP(專業英日文校內賽報名表!G380,OFFSET(校系設定!$A$1,MATCH(專業英日文校內賽報名表!F380,校系設定!$A:$A,0)-1,0,1,COUNTA(OFFSET(校系設定!$1:$1,MATCH(專業英日文校內賽報名表!F380,校系設定!$A:$A,0)-1,0))),1,0))))</f>
        <v/>
      </c>
      <c r="J380" s="43" t="str">
        <f>IF(專業英日文校內賽報名表!C380="","",NOT(OR(LEN(專業英日文校內賽報名表!J380)&lt;&gt;7,ISERROR(DATEVALUE(專業英日文校內賽報名表!J380&amp;"/1")+FIND("/",專業英日文校內賽報名表!J380)))))</f>
        <v/>
      </c>
      <c r="M380" t="str">
        <f>IF(專業英日文校內賽報名表!B380="","",VLOOKUP(專業英日文校內賽報名表!M380,各項報名參數對照!A:B,2,0))</f>
        <v/>
      </c>
      <c r="N380" t="str">
        <f>IF(專業英日文校內賽報名表!B380="","",NOT(ISERROR(VLOOKUP(M380&amp;O380&amp;P380,各項報名參數對照!L:L,1,0))))</f>
        <v/>
      </c>
      <c r="O380" t="str">
        <f>IF(專業英日文校內賽報名表!B380="","",VLOOKUP(專業英日文校內賽報名表!N380&amp;"("&amp;專業英日文校內賽報名表!O380&amp;")",各項報名參數對照!D:E,2,0))</f>
        <v/>
      </c>
      <c r="P380" t="str">
        <f>IF(專業英日文校內賽報名表!B380="","",VLOOKUP(專業英日文校內賽報名表!P380,各項報名參數對照!G:H,2,0))</f>
        <v/>
      </c>
      <c r="AF380" t="str">
        <f t="shared" si="5"/>
        <v/>
      </c>
    </row>
    <row r="381" spans="5:32">
      <c r="E381" t="str">
        <f>IF(專業英日文校內賽報名表!B381="","",NOT(OR(LENB(專業英日文校內賽報名表!E381)&lt;&gt;6,NOT(ISERROR(TEXT(RIGHT(專業英日文校內賽報名表!E381,6),"0")+1)),ISERROR(TEXT(RIGHT(專業英日文校內賽報名表!E381,5),"0")+1))))</f>
        <v/>
      </c>
      <c r="F381" t="str">
        <f>IF(專業英日文校內賽報名表!B381="","",NOT(ISERROR(MATCH(專業英日文校內賽報名表!F381,allSchoolList,0))))</f>
        <v/>
      </c>
      <c r="G381" t="str">
        <f ca="1">IF(專業英日文校內賽報名表!B381="","",NOT(ISERROR(HLOOKUP(專業英日文校內賽報名表!G381,OFFSET(校系設定!$A$1,MATCH(專業英日文校內賽報名表!F381,校系設定!$A:$A,0)-1,0,1,COUNTA(OFFSET(校系設定!$1:$1,MATCH(專業英日文校內賽報名表!F381,校系設定!$A:$A,0)-1,0))),1,0))))</f>
        <v/>
      </c>
      <c r="J381" s="43" t="str">
        <f>IF(專業英日文校內賽報名表!C381="","",NOT(OR(LEN(專業英日文校內賽報名表!J381)&lt;&gt;7,ISERROR(DATEVALUE(專業英日文校內賽報名表!J381&amp;"/1")+FIND("/",專業英日文校內賽報名表!J381)))))</f>
        <v/>
      </c>
      <c r="M381" t="str">
        <f>IF(專業英日文校內賽報名表!B381="","",VLOOKUP(專業英日文校內賽報名表!M381,各項報名參數對照!A:B,2,0))</f>
        <v/>
      </c>
      <c r="N381" t="str">
        <f>IF(專業英日文校內賽報名表!B381="","",NOT(ISERROR(VLOOKUP(M381&amp;O381&amp;P381,各項報名參數對照!L:L,1,0))))</f>
        <v/>
      </c>
      <c r="O381" t="str">
        <f>IF(專業英日文校內賽報名表!B381="","",VLOOKUP(專業英日文校內賽報名表!N381&amp;"("&amp;專業英日文校內賽報名表!O381&amp;")",各項報名參數對照!D:E,2,0))</f>
        <v/>
      </c>
      <c r="P381" t="str">
        <f>IF(專業英日文校內賽報名表!B381="","",VLOOKUP(專業英日文校內賽報名表!P381,各項報名參數對照!G:H,2,0))</f>
        <v/>
      </c>
      <c r="AF381" t="str">
        <f t="shared" si="5"/>
        <v/>
      </c>
    </row>
    <row r="382" spans="5:32">
      <c r="E382" t="str">
        <f>IF(專業英日文校內賽報名表!B382="","",NOT(OR(LENB(專業英日文校內賽報名表!E382)&lt;&gt;6,NOT(ISERROR(TEXT(RIGHT(專業英日文校內賽報名表!E382,6),"0")+1)),ISERROR(TEXT(RIGHT(專業英日文校內賽報名表!E382,5),"0")+1))))</f>
        <v/>
      </c>
      <c r="F382" t="str">
        <f>IF(專業英日文校內賽報名表!B382="","",NOT(ISERROR(MATCH(專業英日文校內賽報名表!F382,allSchoolList,0))))</f>
        <v/>
      </c>
      <c r="G382" t="str">
        <f ca="1">IF(專業英日文校內賽報名表!B382="","",NOT(ISERROR(HLOOKUP(專業英日文校內賽報名表!G382,OFFSET(校系設定!$A$1,MATCH(專業英日文校內賽報名表!F382,校系設定!$A:$A,0)-1,0,1,COUNTA(OFFSET(校系設定!$1:$1,MATCH(專業英日文校內賽報名表!F382,校系設定!$A:$A,0)-1,0))),1,0))))</f>
        <v/>
      </c>
      <c r="J382" s="43" t="str">
        <f>IF(專業英日文校內賽報名表!C382="","",NOT(OR(LEN(專業英日文校內賽報名表!J382)&lt;&gt;7,ISERROR(DATEVALUE(專業英日文校內賽報名表!J382&amp;"/1")+FIND("/",專業英日文校內賽報名表!J382)))))</f>
        <v/>
      </c>
      <c r="M382" t="str">
        <f>IF(專業英日文校內賽報名表!B382="","",VLOOKUP(專業英日文校內賽報名表!M382,各項報名參數對照!A:B,2,0))</f>
        <v/>
      </c>
      <c r="N382" t="str">
        <f>IF(專業英日文校內賽報名表!B382="","",NOT(ISERROR(VLOOKUP(M382&amp;O382&amp;P382,各項報名參數對照!L:L,1,0))))</f>
        <v/>
      </c>
      <c r="O382" t="str">
        <f>IF(專業英日文校內賽報名表!B382="","",VLOOKUP(專業英日文校內賽報名表!N382&amp;"("&amp;專業英日文校內賽報名表!O382&amp;")",各項報名參數對照!D:E,2,0))</f>
        <v/>
      </c>
      <c r="P382" t="str">
        <f>IF(專業英日文校內賽報名表!B382="","",VLOOKUP(專業英日文校內賽報名表!P382,各項報名參數對照!G:H,2,0))</f>
        <v/>
      </c>
      <c r="AF382" t="str">
        <f t="shared" si="5"/>
        <v/>
      </c>
    </row>
    <row r="383" spans="5:32">
      <c r="E383" t="str">
        <f>IF(專業英日文校內賽報名表!B383="","",NOT(OR(LENB(專業英日文校內賽報名表!E383)&lt;&gt;6,NOT(ISERROR(TEXT(RIGHT(專業英日文校內賽報名表!E383,6),"0")+1)),ISERROR(TEXT(RIGHT(專業英日文校內賽報名表!E383,5),"0")+1))))</f>
        <v/>
      </c>
      <c r="F383" t="str">
        <f>IF(專業英日文校內賽報名表!B383="","",NOT(ISERROR(MATCH(專業英日文校內賽報名表!F383,allSchoolList,0))))</f>
        <v/>
      </c>
      <c r="G383" t="str">
        <f ca="1">IF(專業英日文校內賽報名表!B383="","",NOT(ISERROR(HLOOKUP(專業英日文校內賽報名表!G383,OFFSET(校系設定!$A$1,MATCH(專業英日文校內賽報名表!F383,校系設定!$A:$A,0)-1,0,1,COUNTA(OFFSET(校系設定!$1:$1,MATCH(專業英日文校內賽報名表!F383,校系設定!$A:$A,0)-1,0))),1,0))))</f>
        <v/>
      </c>
      <c r="J383" s="43" t="str">
        <f>IF(專業英日文校內賽報名表!C383="","",NOT(OR(LEN(專業英日文校內賽報名表!J383)&lt;&gt;7,ISERROR(DATEVALUE(專業英日文校內賽報名表!J383&amp;"/1")+FIND("/",專業英日文校內賽報名表!J383)))))</f>
        <v/>
      </c>
      <c r="M383" t="str">
        <f>IF(專業英日文校內賽報名表!B383="","",VLOOKUP(專業英日文校內賽報名表!M383,各項報名參數對照!A:B,2,0))</f>
        <v/>
      </c>
      <c r="N383" t="str">
        <f>IF(專業英日文校內賽報名表!B383="","",NOT(ISERROR(VLOOKUP(M383&amp;O383&amp;P383,各項報名參數對照!L:L,1,0))))</f>
        <v/>
      </c>
      <c r="O383" t="str">
        <f>IF(專業英日文校內賽報名表!B383="","",VLOOKUP(專業英日文校內賽報名表!N383&amp;"("&amp;專業英日文校內賽報名表!O383&amp;")",各項報名參數對照!D:E,2,0))</f>
        <v/>
      </c>
      <c r="P383" t="str">
        <f>IF(專業英日文校內賽報名表!B383="","",VLOOKUP(專業英日文校內賽報名表!P383,各項報名參數對照!G:H,2,0))</f>
        <v/>
      </c>
      <c r="AF383" t="str">
        <f t="shared" si="5"/>
        <v/>
      </c>
    </row>
    <row r="384" spans="5:32">
      <c r="E384" t="str">
        <f>IF(專業英日文校內賽報名表!B384="","",NOT(OR(LENB(專業英日文校內賽報名表!E384)&lt;&gt;6,NOT(ISERROR(TEXT(RIGHT(專業英日文校內賽報名表!E384,6),"0")+1)),ISERROR(TEXT(RIGHT(專業英日文校內賽報名表!E384,5),"0")+1))))</f>
        <v/>
      </c>
      <c r="F384" t="str">
        <f>IF(專業英日文校內賽報名表!B384="","",NOT(ISERROR(MATCH(專業英日文校內賽報名表!F384,allSchoolList,0))))</f>
        <v/>
      </c>
      <c r="G384" t="str">
        <f ca="1">IF(專業英日文校內賽報名表!B384="","",NOT(ISERROR(HLOOKUP(專業英日文校內賽報名表!G384,OFFSET(校系設定!$A$1,MATCH(專業英日文校內賽報名表!F384,校系設定!$A:$A,0)-1,0,1,COUNTA(OFFSET(校系設定!$1:$1,MATCH(專業英日文校內賽報名表!F384,校系設定!$A:$A,0)-1,0))),1,0))))</f>
        <v/>
      </c>
      <c r="J384" s="43" t="str">
        <f>IF(專業英日文校內賽報名表!C384="","",NOT(OR(LEN(專業英日文校內賽報名表!J384)&lt;&gt;7,ISERROR(DATEVALUE(專業英日文校內賽報名表!J384&amp;"/1")+FIND("/",專業英日文校內賽報名表!J384)))))</f>
        <v/>
      </c>
      <c r="M384" t="str">
        <f>IF(專業英日文校內賽報名表!B384="","",VLOOKUP(專業英日文校內賽報名表!M384,各項報名參數對照!A:B,2,0))</f>
        <v/>
      </c>
      <c r="N384" t="str">
        <f>IF(專業英日文校內賽報名表!B384="","",NOT(ISERROR(VLOOKUP(M384&amp;O384&amp;P384,各項報名參數對照!L:L,1,0))))</f>
        <v/>
      </c>
      <c r="O384" t="str">
        <f>IF(專業英日文校內賽報名表!B384="","",VLOOKUP(專業英日文校內賽報名表!N384&amp;"("&amp;專業英日文校內賽報名表!O384&amp;")",各項報名參數對照!D:E,2,0))</f>
        <v/>
      </c>
      <c r="P384" t="str">
        <f>IF(專業英日文校內賽報名表!B384="","",VLOOKUP(專業英日文校內賽報名表!P384,各項報名參數對照!G:H,2,0))</f>
        <v/>
      </c>
      <c r="AF384" t="str">
        <f t="shared" si="5"/>
        <v/>
      </c>
    </row>
    <row r="385" spans="5:32">
      <c r="E385" t="str">
        <f>IF(專業英日文校內賽報名表!B385="","",NOT(OR(LENB(專業英日文校內賽報名表!E385)&lt;&gt;6,NOT(ISERROR(TEXT(RIGHT(專業英日文校內賽報名表!E385,6),"0")+1)),ISERROR(TEXT(RIGHT(專業英日文校內賽報名表!E385,5),"0")+1))))</f>
        <v/>
      </c>
      <c r="F385" t="str">
        <f>IF(專業英日文校內賽報名表!B385="","",NOT(ISERROR(MATCH(專業英日文校內賽報名表!F385,allSchoolList,0))))</f>
        <v/>
      </c>
      <c r="G385" t="str">
        <f ca="1">IF(專業英日文校內賽報名表!B385="","",NOT(ISERROR(HLOOKUP(專業英日文校內賽報名表!G385,OFFSET(校系設定!$A$1,MATCH(專業英日文校內賽報名表!F385,校系設定!$A:$A,0)-1,0,1,COUNTA(OFFSET(校系設定!$1:$1,MATCH(專業英日文校內賽報名表!F385,校系設定!$A:$A,0)-1,0))),1,0))))</f>
        <v/>
      </c>
      <c r="J385" s="43" t="str">
        <f>IF(專業英日文校內賽報名表!C385="","",NOT(OR(LEN(專業英日文校內賽報名表!J385)&lt;&gt;7,ISERROR(DATEVALUE(專業英日文校內賽報名表!J385&amp;"/1")+FIND("/",專業英日文校內賽報名表!J385)))))</f>
        <v/>
      </c>
      <c r="M385" t="str">
        <f>IF(專業英日文校內賽報名表!B385="","",VLOOKUP(專業英日文校內賽報名表!M385,各項報名參數對照!A:B,2,0))</f>
        <v/>
      </c>
      <c r="N385" t="str">
        <f>IF(專業英日文校內賽報名表!B385="","",NOT(ISERROR(VLOOKUP(M385&amp;O385&amp;P385,各項報名參數對照!L:L,1,0))))</f>
        <v/>
      </c>
      <c r="O385" t="str">
        <f>IF(專業英日文校內賽報名表!B385="","",VLOOKUP(專業英日文校內賽報名表!N385&amp;"("&amp;專業英日文校內賽報名表!O385&amp;")",各項報名參數對照!D:E,2,0))</f>
        <v/>
      </c>
      <c r="P385" t="str">
        <f>IF(專業英日文校內賽報名表!B385="","",VLOOKUP(專業英日文校內賽報名表!P385,各項報名參數對照!G:H,2,0))</f>
        <v/>
      </c>
      <c r="AF385" t="str">
        <f t="shared" si="5"/>
        <v/>
      </c>
    </row>
    <row r="386" spans="5:32">
      <c r="E386" t="str">
        <f>IF(專業英日文校內賽報名表!B386="","",NOT(OR(LENB(專業英日文校內賽報名表!E386)&lt;&gt;6,NOT(ISERROR(TEXT(RIGHT(專業英日文校內賽報名表!E386,6),"0")+1)),ISERROR(TEXT(RIGHT(專業英日文校內賽報名表!E386,5),"0")+1))))</f>
        <v/>
      </c>
      <c r="F386" t="str">
        <f>IF(專業英日文校內賽報名表!B386="","",NOT(ISERROR(MATCH(專業英日文校內賽報名表!F386,allSchoolList,0))))</f>
        <v/>
      </c>
      <c r="G386" t="str">
        <f ca="1">IF(專業英日文校內賽報名表!B386="","",NOT(ISERROR(HLOOKUP(專業英日文校內賽報名表!G386,OFFSET(校系設定!$A$1,MATCH(專業英日文校內賽報名表!F386,校系設定!$A:$A,0)-1,0,1,COUNTA(OFFSET(校系設定!$1:$1,MATCH(專業英日文校內賽報名表!F386,校系設定!$A:$A,0)-1,0))),1,0))))</f>
        <v/>
      </c>
      <c r="J386" s="43" t="str">
        <f>IF(專業英日文校內賽報名表!C386="","",NOT(OR(LEN(專業英日文校內賽報名表!J386)&lt;&gt;7,ISERROR(DATEVALUE(專業英日文校內賽報名表!J386&amp;"/1")+FIND("/",專業英日文校內賽報名表!J386)))))</f>
        <v/>
      </c>
      <c r="M386" t="str">
        <f>IF(專業英日文校內賽報名表!B386="","",VLOOKUP(專業英日文校內賽報名表!M386,各項報名參數對照!A:B,2,0))</f>
        <v/>
      </c>
      <c r="N386" t="str">
        <f>IF(專業英日文校內賽報名表!B386="","",NOT(ISERROR(VLOOKUP(M386&amp;O386&amp;P386,各項報名參數對照!L:L,1,0))))</f>
        <v/>
      </c>
      <c r="O386" t="str">
        <f>IF(專業英日文校內賽報名表!B386="","",VLOOKUP(專業英日文校內賽報名表!N386&amp;"("&amp;專業英日文校內賽報名表!O386&amp;")",各項報名參數對照!D:E,2,0))</f>
        <v/>
      </c>
      <c r="P386" t="str">
        <f>IF(專業英日文校內賽報名表!B386="","",VLOOKUP(專業英日文校內賽報名表!P386,各項報名參數對照!G:H,2,0))</f>
        <v/>
      </c>
      <c r="AF386" t="str">
        <f t="shared" si="5"/>
        <v/>
      </c>
    </row>
    <row r="387" spans="5:32">
      <c r="E387" t="str">
        <f>IF(專業英日文校內賽報名表!B387="","",NOT(OR(LENB(專業英日文校內賽報名表!E387)&lt;&gt;6,NOT(ISERROR(TEXT(RIGHT(專業英日文校內賽報名表!E387,6),"0")+1)),ISERROR(TEXT(RIGHT(專業英日文校內賽報名表!E387,5),"0")+1))))</f>
        <v/>
      </c>
      <c r="F387" t="str">
        <f>IF(專業英日文校內賽報名表!B387="","",NOT(ISERROR(MATCH(專業英日文校內賽報名表!F387,allSchoolList,0))))</f>
        <v/>
      </c>
      <c r="G387" t="str">
        <f ca="1">IF(專業英日文校內賽報名表!B387="","",NOT(ISERROR(HLOOKUP(專業英日文校內賽報名表!G387,OFFSET(校系設定!$A$1,MATCH(專業英日文校內賽報名表!F387,校系設定!$A:$A,0)-1,0,1,COUNTA(OFFSET(校系設定!$1:$1,MATCH(專業英日文校內賽報名表!F387,校系設定!$A:$A,0)-1,0))),1,0))))</f>
        <v/>
      </c>
      <c r="J387" s="43" t="str">
        <f>IF(專業英日文校內賽報名表!C387="","",NOT(OR(LEN(專業英日文校內賽報名表!J387)&lt;&gt;7,ISERROR(DATEVALUE(專業英日文校內賽報名表!J387&amp;"/1")+FIND("/",專業英日文校內賽報名表!J387)))))</f>
        <v/>
      </c>
      <c r="M387" t="str">
        <f>IF(專業英日文校內賽報名表!B387="","",VLOOKUP(專業英日文校內賽報名表!M387,各項報名參數對照!A:B,2,0))</f>
        <v/>
      </c>
      <c r="N387" t="str">
        <f>IF(專業英日文校內賽報名表!B387="","",NOT(ISERROR(VLOOKUP(M387&amp;O387&amp;P387,各項報名參數對照!L:L,1,0))))</f>
        <v/>
      </c>
      <c r="O387" t="str">
        <f>IF(專業英日文校內賽報名表!B387="","",VLOOKUP(專業英日文校內賽報名表!N387&amp;"("&amp;專業英日文校內賽報名表!O387&amp;")",各項報名參數對照!D:E,2,0))</f>
        <v/>
      </c>
      <c r="P387" t="str">
        <f>IF(專業英日文校內賽報名表!B387="","",VLOOKUP(專業英日文校內賽報名表!P387,各項報名參數對照!G:H,2,0))</f>
        <v/>
      </c>
      <c r="AF387" t="str">
        <f t="shared" ref="AF387:AF450" si="6">O387</f>
        <v/>
      </c>
    </row>
    <row r="388" spans="5:32">
      <c r="E388" t="str">
        <f>IF(專業英日文校內賽報名表!B388="","",NOT(OR(LENB(專業英日文校內賽報名表!E388)&lt;&gt;6,NOT(ISERROR(TEXT(RIGHT(專業英日文校內賽報名表!E388,6),"0")+1)),ISERROR(TEXT(RIGHT(專業英日文校內賽報名表!E388,5),"0")+1))))</f>
        <v/>
      </c>
      <c r="F388" t="str">
        <f>IF(專業英日文校內賽報名表!B388="","",NOT(ISERROR(MATCH(專業英日文校內賽報名表!F388,allSchoolList,0))))</f>
        <v/>
      </c>
      <c r="G388" t="str">
        <f ca="1">IF(專業英日文校內賽報名表!B388="","",NOT(ISERROR(HLOOKUP(專業英日文校內賽報名表!G388,OFFSET(校系設定!$A$1,MATCH(專業英日文校內賽報名表!F388,校系設定!$A:$A,0)-1,0,1,COUNTA(OFFSET(校系設定!$1:$1,MATCH(專業英日文校內賽報名表!F388,校系設定!$A:$A,0)-1,0))),1,0))))</f>
        <v/>
      </c>
      <c r="J388" s="43" t="str">
        <f>IF(專業英日文校內賽報名表!C388="","",NOT(OR(LEN(專業英日文校內賽報名表!J388)&lt;&gt;7,ISERROR(DATEVALUE(專業英日文校內賽報名表!J388&amp;"/1")+FIND("/",專業英日文校內賽報名表!J388)))))</f>
        <v/>
      </c>
      <c r="M388" t="str">
        <f>IF(專業英日文校內賽報名表!B388="","",VLOOKUP(專業英日文校內賽報名表!M388,各項報名參數對照!A:B,2,0))</f>
        <v/>
      </c>
      <c r="N388" t="str">
        <f>IF(專業英日文校內賽報名表!B388="","",NOT(ISERROR(VLOOKUP(M388&amp;O388&amp;P388,各項報名參數對照!L:L,1,0))))</f>
        <v/>
      </c>
      <c r="O388" t="str">
        <f>IF(專業英日文校內賽報名表!B388="","",VLOOKUP(專業英日文校內賽報名表!N388&amp;"("&amp;專業英日文校內賽報名表!O388&amp;")",各項報名參數對照!D:E,2,0))</f>
        <v/>
      </c>
      <c r="P388" t="str">
        <f>IF(專業英日文校內賽報名表!B388="","",VLOOKUP(專業英日文校內賽報名表!P388,各項報名參數對照!G:H,2,0))</f>
        <v/>
      </c>
      <c r="AF388" t="str">
        <f t="shared" si="6"/>
        <v/>
      </c>
    </row>
    <row r="389" spans="5:32">
      <c r="E389" t="str">
        <f>IF(專業英日文校內賽報名表!B389="","",NOT(OR(LENB(專業英日文校內賽報名表!E389)&lt;&gt;6,NOT(ISERROR(TEXT(RIGHT(專業英日文校內賽報名表!E389,6),"0")+1)),ISERROR(TEXT(RIGHT(專業英日文校內賽報名表!E389,5),"0")+1))))</f>
        <v/>
      </c>
      <c r="F389" t="str">
        <f>IF(專業英日文校內賽報名表!B389="","",NOT(ISERROR(MATCH(專業英日文校內賽報名表!F389,allSchoolList,0))))</f>
        <v/>
      </c>
      <c r="G389" t="str">
        <f ca="1">IF(專業英日文校內賽報名表!B389="","",NOT(ISERROR(HLOOKUP(專業英日文校內賽報名表!G389,OFFSET(校系設定!$A$1,MATCH(專業英日文校內賽報名表!F389,校系設定!$A:$A,0)-1,0,1,COUNTA(OFFSET(校系設定!$1:$1,MATCH(專業英日文校內賽報名表!F389,校系設定!$A:$A,0)-1,0))),1,0))))</f>
        <v/>
      </c>
      <c r="J389" s="43" t="str">
        <f>IF(專業英日文校內賽報名表!C389="","",NOT(OR(LEN(專業英日文校內賽報名表!J389)&lt;&gt;7,ISERROR(DATEVALUE(專業英日文校內賽報名表!J389&amp;"/1")+FIND("/",專業英日文校內賽報名表!J389)))))</f>
        <v/>
      </c>
      <c r="M389" t="str">
        <f>IF(專業英日文校內賽報名表!B389="","",VLOOKUP(專業英日文校內賽報名表!M389,各項報名參數對照!A:B,2,0))</f>
        <v/>
      </c>
      <c r="N389" t="str">
        <f>IF(專業英日文校內賽報名表!B389="","",NOT(ISERROR(VLOOKUP(M389&amp;O389&amp;P389,各項報名參數對照!L:L,1,0))))</f>
        <v/>
      </c>
      <c r="O389" t="str">
        <f>IF(專業英日文校內賽報名表!B389="","",VLOOKUP(專業英日文校內賽報名表!N389&amp;"("&amp;專業英日文校內賽報名表!O389&amp;")",各項報名參數對照!D:E,2,0))</f>
        <v/>
      </c>
      <c r="P389" t="str">
        <f>IF(專業英日文校內賽報名表!B389="","",VLOOKUP(專業英日文校內賽報名表!P389,各項報名參數對照!G:H,2,0))</f>
        <v/>
      </c>
      <c r="AF389" t="str">
        <f t="shared" si="6"/>
        <v/>
      </c>
    </row>
    <row r="390" spans="5:32">
      <c r="E390" t="str">
        <f>IF(專業英日文校內賽報名表!B390="","",NOT(OR(LENB(專業英日文校內賽報名表!E390)&lt;&gt;6,NOT(ISERROR(TEXT(RIGHT(專業英日文校內賽報名表!E390,6),"0")+1)),ISERROR(TEXT(RIGHT(專業英日文校內賽報名表!E390,5),"0")+1))))</f>
        <v/>
      </c>
      <c r="F390" t="str">
        <f>IF(專業英日文校內賽報名表!B390="","",NOT(ISERROR(MATCH(專業英日文校內賽報名表!F390,allSchoolList,0))))</f>
        <v/>
      </c>
      <c r="G390" t="str">
        <f ca="1">IF(專業英日文校內賽報名表!B390="","",NOT(ISERROR(HLOOKUP(專業英日文校內賽報名表!G390,OFFSET(校系設定!$A$1,MATCH(專業英日文校內賽報名表!F390,校系設定!$A:$A,0)-1,0,1,COUNTA(OFFSET(校系設定!$1:$1,MATCH(專業英日文校內賽報名表!F390,校系設定!$A:$A,0)-1,0))),1,0))))</f>
        <v/>
      </c>
      <c r="J390" s="43" t="str">
        <f>IF(專業英日文校內賽報名表!C390="","",NOT(OR(LEN(專業英日文校內賽報名表!J390)&lt;&gt;7,ISERROR(DATEVALUE(專業英日文校內賽報名表!J390&amp;"/1")+FIND("/",專業英日文校內賽報名表!J390)))))</f>
        <v/>
      </c>
      <c r="M390" t="str">
        <f>IF(專業英日文校內賽報名表!B390="","",VLOOKUP(專業英日文校內賽報名表!M390,各項報名參數對照!A:B,2,0))</f>
        <v/>
      </c>
      <c r="N390" t="str">
        <f>IF(專業英日文校內賽報名表!B390="","",NOT(ISERROR(VLOOKUP(M390&amp;O390&amp;P390,各項報名參數對照!L:L,1,0))))</f>
        <v/>
      </c>
      <c r="O390" t="str">
        <f>IF(專業英日文校內賽報名表!B390="","",VLOOKUP(專業英日文校內賽報名表!N390&amp;"("&amp;專業英日文校內賽報名表!O390&amp;")",各項報名參數對照!D:E,2,0))</f>
        <v/>
      </c>
      <c r="P390" t="str">
        <f>IF(專業英日文校內賽報名表!B390="","",VLOOKUP(專業英日文校內賽報名表!P390,各項報名參數對照!G:H,2,0))</f>
        <v/>
      </c>
      <c r="AF390" t="str">
        <f t="shared" si="6"/>
        <v/>
      </c>
    </row>
    <row r="391" spans="5:32">
      <c r="E391" t="str">
        <f>IF(專業英日文校內賽報名表!B391="","",NOT(OR(LENB(專業英日文校內賽報名表!E391)&lt;&gt;6,NOT(ISERROR(TEXT(RIGHT(專業英日文校內賽報名表!E391,6),"0")+1)),ISERROR(TEXT(RIGHT(專業英日文校內賽報名表!E391,5),"0")+1))))</f>
        <v/>
      </c>
      <c r="F391" t="str">
        <f>IF(專業英日文校內賽報名表!B391="","",NOT(ISERROR(MATCH(專業英日文校內賽報名表!F391,allSchoolList,0))))</f>
        <v/>
      </c>
      <c r="G391" t="str">
        <f ca="1">IF(專業英日文校內賽報名表!B391="","",NOT(ISERROR(HLOOKUP(專業英日文校內賽報名表!G391,OFFSET(校系設定!$A$1,MATCH(專業英日文校內賽報名表!F391,校系設定!$A:$A,0)-1,0,1,COUNTA(OFFSET(校系設定!$1:$1,MATCH(專業英日文校內賽報名表!F391,校系設定!$A:$A,0)-1,0))),1,0))))</f>
        <v/>
      </c>
      <c r="J391" s="43" t="str">
        <f>IF(專業英日文校內賽報名表!C391="","",NOT(OR(LEN(專業英日文校內賽報名表!J391)&lt;&gt;7,ISERROR(DATEVALUE(專業英日文校內賽報名表!J391&amp;"/1")+FIND("/",專業英日文校內賽報名表!J391)))))</f>
        <v/>
      </c>
      <c r="M391" t="str">
        <f>IF(專業英日文校內賽報名表!B391="","",VLOOKUP(專業英日文校內賽報名表!M391,各項報名參數對照!A:B,2,0))</f>
        <v/>
      </c>
      <c r="N391" t="str">
        <f>IF(專業英日文校內賽報名表!B391="","",NOT(ISERROR(VLOOKUP(M391&amp;O391&amp;P391,各項報名參數對照!L:L,1,0))))</f>
        <v/>
      </c>
      <c r="O391" t="str">
        <f>IF(專業英日文校內賽報名表!B391="","",VLOOKUP(專業英日文校內賽報名表!N391&amp;"("&amp;專業英日文校內賽報名表!O391&amp;")",各項報名參數對照!D:E,2,0))</f>
        <v/>
      </c>
      <c r="P391" t="str">
        <f>IF(專業英日文校內賽報名表!B391="","",VLOOKUP(專業英日文校內賽報名表!P391,各項報名參數對照!G:H,2,0))</f>
        <v/>
      </c>
      <c r="AF391" t="str">
        <f t="shared" si="6"/>
        <v/>
      </c>
    </row>
    <row r="392" spans="5:32">
      <c r="E392" t="str">
        <f>IF(專業英日文校內賽報名表!B392="","",NOT(OR(LENB(專業英日文校內賽報名表!E392)&lt;&gt;6,NOT(ISERROR(TEXT(RIGHT(專業英日文校內賽報名表!E392,6),"0")+1)),ISERROR(TEXT(RIGHT(專業英日文校內賽報名表!E392,5),"0")+1))))</f>
        <v/>
      </c>
      <c r="F392" t="str">
        <f>IF(專業英日文校內賽報名表!B392="","",NOT(ISERROR(MATCH(專業英日文校內賽報名表!F392,allSchoolList,0))))</f>
        <v/>
      </c>
      <c r="G392" t="str">
        <f ca="1">IF(專業英日文校內賽報名表!B392="","",NOT(ISERROR(HLOOKUP(專業英日文校內賽報名表!G392,OFFSET(校系設定!$A$1,MATCH(專業英日文校內賽報名表!F392,校系設定!$A:$A,0)-1,0,1,COUNTA(OFFSET(校系設定!$1:$1,MATCH(專業英日文校內賽報名表!F392,校系設定!$A:$A,0)-1,0))),1,0))))</f>
        <v/>
      </c>
      <c r="J392" s="43" t="str">
        <f>IF(專業英日文校內賽報名表!C392="","",NOT(OR(LEN(專業英日文校內賽報名表!J392)&lt;&gt;7,ISERROR(DATEVALUE(專業英日文校內賽報名表!J392&amp;"/1")+FIND("/",專業英日文校內賽報名表!J392)))))</f>
        <v/>
      </c>
      <c r="M392" t="str">
        <f>IF(專業英日文校內賽報名表!B392="","",VLOOKUP(專業英日文校內賽報名表!M392,各項報名參數對照!A:B,2,0))</f>
        <v/>
      </c>
      <c r="N392" t="str">
        <f>IF(專業英日文校內賽報名表!B392="","",NOT(ISERROR(VLOOKUP(M392&amp;O392&amp;P392,各項報名參數對照!L:L,1,0))))</f>
        <v/>
      </c>
      <c r="O392" t="str">
        <f>IF(專業英日文校內賽報名表!B392="","",VLOOKUP(專業英日文校內賽報名表!N392&amp;"("&amp;專業英日文校內賽報名表!O392&amp;")",各項報名參數對照!D:E,2,0))</f>
        <v/>
      </c>
      <c r="P392" t="str">
        <f>IF(專業英日文校內賽報名表!B392="","",VLOOKUP(專業英日文校內賽報名表!P392,各項報名參數對照!G:H,2,0))</f>
        <v/>
      </c>
      <c r="AF392" t="str">
        <f t="shared" si="6"/>
        <v/>
      </c>
    </row>
    <row r="393" spans="5:32">
      <c r="E393" t="str">
        <f>IF(專業英日文校內賽報名表!B393="","",NOT(OR(LENB(專業英日文校內賽報名表!E393)&lt;&gt;6,NOT(ISERROR(TEXT(RIGHT(專業英日文校內賽報名表!E393,6),"0")+1)),ISERROR(TEXT(RIGHT(專業英日文校內賽報名表!E393,5),"0")+1))))</f>
        <v/>
      </c>
      <c r="F393" t="str">
        <f>IF(專業英日文校內賽報名表!B393="","",NOT(ISERROR(MATCH(專業英日文校內賽報名表!F393,allSchoolList,0))))</f>
        <v/>
      </c>
      <c r="G393" t="str">
        <f ca="1">IF(專業英日文校內賽報名表!B393="","",NOT(ISERROR(HLOOKUP(專業英日文校內賽報名表!G393,OFFSET(校系設定!$A$1,MATCH(專業英日文校內賽報名表!F393,校系設定!$A:$A,0)-1,0,1,COUNTA(OFFSET(校系設定!$1:$1,MATCH(專業英日文校內賽報名表!F393,校系設定!$A:$A,0)-1,0))),1,0))))</f>
        <v/>
      </c>
      <c r="J393" s="43" t="str">
        <f>IF(專業英日文校內賽報名表!C393="","",NOT(OR(LEN(專業英日文校內賽報名表!J393)&lt;&gt;7,ISERROR(DATEVALUE(專業英日文校內賽報名表!J393&amp;"/1")+FIND("/",專業英日文校內賽報名表!J393)))))</f>
        <v/>
      </c>
      <c r="M393" t="str">
        <f>IF(專業英日文校內賽報名表!B393="","",VLOOKUP(專業英日文校內賽報名表!M393,各項報名參數對照!A:B,2,0))</f>
        <v/>
      </c>
      <c r="N393" t="str">
        <f>IF(專業英日文校內賽報名表!B393="","",NOT(ISERROR(VLOOKUP(M393&amp;O393&amp;P393,各項報名參數對照!L:L,1,0))))</f>
        <v/>
      </c>
      <c r="O393" t="str">
        <f>IF(專業英日文校內賽報名表!B393="","",VLOOKUP(專業英日文校內賽報名表!N393&amp;"("&amp;專業英日文校內賽報名表!O393&amp;")",各項報名參數對照!D:E,2,0))</f>
        <v/>
      </c>
      <c r="P393" t="str">
        <f>IF(專業英日文校內賽報名表!B393="","",VLOOKUP(專業英日文校內賽報名表!P393,各項報名參數對照!G:H,2,0))</f>
        <v/>
      </c>
      <c r="AF393" t="str">
        <f t="shared" si="6"/>
        <v/>
      </c>
    </row>
    <row r="394" spans="5:32">
      <c r="E394" t="str">
        <f>IF(專業英日文校內賽報名表!B394="","",NOT(OR(LENB(專業英日文校內賽報名表!E394)&lt;&gt;6,NOT(ISERROR(TEXT(RIGHT(專業英日文校內賽報名表!E394,6),"0")+1)),ISERROR(TEXT(RIGHT(專業英日文校內賽報名表!E394,5),"0")+1))))</f>
        <v/>
      </c>
      <c r="F394" t="str">
        <f>IF(專業英日文校內賽報名表!B394="","",NOT(ISERROR(MATCH(專業英日文校內賽報名表!F394,allSchoolList,0))))</f>
        <v/>
      </c>
      <c r="G394" t="str">
        <f ca="1">IF(專業英日文校內賽報名表!B394="","",NOT(ISERROR(HLOOKUP(專業英日文校內賽報名表!G394,OFFSET(校系設定!$A$1,MATCH(專業英日文校內賽報名表!F394,校系設定!$A:$A,0)-1,0,1,COUNTA(OFFSET(校系設定!$1:$1,MATCH(專業英日文校內賽報名表!F394,校系設定!$A:$A,0)-1,0))),1,0))))</f>
        <v/>
      </c>
      <c r="J394" s="43" t="str">
        <f>IF(專業英日文校內賽報名表!C394="","",NOT(OR(LEN(專業英日文校內賽報名表!J394)&lt;&gt;7,ISERROR(DATEVALUE(專業英日文校內賽報名表!J394&amp;"/1")+FIND("/",專業英日文校內賽報名表!J394)))))</f>
        <v/>
      </c>
      <c r="M394" t="str">
        <f>IF(專業英日文校內賽報名表!B394="","",VLOOKUP(專業英日文校內賽報名表!M394,各項報名參數對照!A:B,2,0))</f>
        <v/>
      </c>
      <c r="N394" t="str">
        <f>IF(專業英日文校內賽報名表!B394="","",NOT(ISERROR(VLOOKUP(M394&amp;O394&amp;P394,各項報名參數對照!L:L,1,0))))</f>
        <v/>
      </c>
      <c r="O394" t="str">
        <f>IF(專業英日文校內賽報名表!B394="","",VLOOKUP(專業英日文校內賽報名表!N394&amp;"("&amp;專業英日文校內賽報名表!O394&amp;")",各項報名參數對照!D:E,2,0))</f>
        <v/>
      </c>
      <c r="P394" t="str">
        <f>IF(專業英日文校內賽報名表!B394="","",VLOOKUP(專業英日文校內賽報名表!P394,各項報名參數對照!G:H,2,0))</f>
        <v/>
      </c>
      <c r="AF394" t="str">
        <f t="shared" si="6"/>
        <v/>
      </c>
    </row>
    <row r="395" spans="5:32">
      <c r="E395" t="str">
        <f>IF(專業英日文校內賽報名表!B395="","",NOT(OR(LENB(專業英日文校內賽報名表!E395)&lt;&gt;6,NOT(ISERROR(TEXT(RIGHT(專業英日文校內賽報名表!E395,6),"0")+1)),ISERROR(TEXT(RIGHT(專業英日文校內賽報名表!E395,5),"0")+1))))</f>
        <v/>
      </c>
      <c r="F395" t="str">
        <f>IF(專業英日文校內賽報名表!B395="","",NOT(ISERROR(MATCH(專業英日文校內賽報名表!F395,allSchoolList,0))))</f>
        <v/>
      </c>
      <c r="G395" t="str">
        <f ca="1">IF(專業英日文校內賽報名表!B395="","",NOT(ISERROR(HLOOKUP(專業英日文校內賽報名表!G395,OFFSET(校系設定!$A$1,MATCH(專業英日文校內賽報名表!F395,校系設定!$A:$A,0)-1,0,1,COUNTA(OFFSET(校系設定!$1:$1,MATCH(專業英日文校內賽報名表!F395,校系設定!$A:$A,0)-1,0))),1,0))))</f>
        <v/>
      </c>
      <c r="J395" s="43" t="str">
        <f>IF(專業英日文校內賽報名表!C395="","",NOT(OR(LEN(專業英日文校內賽報名表!J395)&lt;&gt;7,ISERROR(DATEVALUE(專業英日文校內賽報名表!J395&amp;"/1")+FIND("/",專業英日文校內賽報名表!J395)))))</f>
        <v/>
      </c>
      <c r="M395" t="str">
        <f>IF(專業英日文校內賽報名表!B395="","",VLOOKUP(專業英日文校內賽報名表!M395,各項報名參數對照!A:B,2,0))</f>
        <v/>
      </c>
      <c r="N395" t="str">
        <f>IF(專業英日文校內賽報名表!B395="","",NOT(ISERROR(VLOOKUP(M395&amp;O395&amp;P395,各項報名參數對照!L:L,1,0))))</f>
        <v/>
      </c>
      <c r="O395" t="str">
        <f>IF(專業英日文校內賽報名表!B395="","",VLOOKUP(專業英日文校內賽報名表!N395&amp;"("&amp;專業英日文校內賽報名表!O395&amp;")",各項報名參數對照!D:E,2,0))</f>
        <v/>
      </c>
      <c r="P395" t="str">
        <f>IF(專業英日文校內賽報名表!B395="","",VLOOKUP(專業英日文校內賽報名表!P395,各項報名參數對照!G:H,2,0))</f>
        <v/>
      </c>
      <c r="AF395" t="str">
        <f t="shared" si="6"/>
        <v/>
      </c>
    </row>
    <row r="396" spans="5:32">
      <c r="E396" t="str">
        <f>IF(專業英日文校內賽報名表!B396="","",NOT(OR(LENB(專業英日文校內賽報名表!E396)&lt;&gt;6,NOT(ISERROR(TEXT(RIGHT(專業英日文校內賽報名表!E396,6),"0")+1)),ISERROR(TEXT(RIGHT(專業英日文校內賽報名表!E396,5),"0")+1))))</f>
        <v/>
      </c>
      <c r="F396" t="str">
        <f>IF(專業英日文校內賽報名表!B396="","",NOT(ISERROR(MATCH(專業英日文校內賽報名表!F396,allSchoolList,0))))</f>
        <v/>
      </c>
      <c r="G396" t="str">
        <f ca="1">IF(專業英日文校內賽報名表!B396="","",NOT(ISERROR(HLOOKUP(專業英日文校內賽報名表!G396,OFFSET(校系設定!$A$1,MATCH(專業英日文校內賽報名表!F396,校系設定!$A:$A,0)-1,0,1,COUNTA(OFFSET(校系設定!$1:$1,MATCH(專業英日文校內賽報名表!F396,校系設定!$A:$A,0)-1,0))),1,0))))</f>
        <v/>
      </c>
      <c r="J396" s="43" t="str">
        <f>IF(專業英日文校內賽報名表!C396="","",NOT(OR(LEN(專業英日文校內賽報名表!J396)&lt;&gt;7,ISERROR(DATEVALUE(專業英日文校內賽報名表!J396&amp;"/1")+FIND("/",專業英日文校內賽報名表!J396)))))</f>
        <v/>
      </c>
      <c r="M396" t="str">
        <f>IF(專業英日文校內賽報名表!B396="","",VLOOKUP(專業英日文校內賽報名表!M396,各項報名參數對照!A:B,2,0))</f>
        <v/>
      </c>
      <c r="N396" t="str">
        <f>IF(專業英日文校內賽報名表!B396="","",NOT(ISERROR(VLOOKUP(M396&amp;O396&amp;P396,各項報名參數對照!L:L,1,0))))</f>
        <v/>
      </c>
      <c r="O396" t="str">
        <f>IF(專業英日文校內賽報名表!B396="","",VLOOKUP(專業英日文校內賽報名表!N396&amp;"("&amp;專業英日文校內賽報名表!O396&amp;")",各項報名參數對照!D:E,2,0))</f>
        <v/>
      </c>
      <c r="P396" t="str">
        <f>IF(專業英日文校內賽報名表!B396="","",VLOOKUP(專業英日文校內賽報名表!P396,各項報名參數對照!G:H,2,0))</f>
        <v/>
      </c>
      <c r="AF396" t="str">
        <f t="shared" si="6"/>
        <v/>
      </c>
    </row>
    <row r="397" spans="5:32">
      <c r="E397" t="str">
        <f>IF(專業英日文校內賽報名表!B397="","",NOT(OR(LENB(專業英日文校內賽報名表!E397)&lt;&gt;6,NOT(ISERROR(TEXT(RIGHT(專業英日文校內賽報名表!E397,6),"0")+1)),ISERROR(TEXT(RIGHT(專業英日文校內賽報名表!E397,5),"0")+1))))</f>
        <v/>
      </c>
      <c r="F397" t="str">
        <f>IF(專業英日文校內賽報名表!B397="","",NOT(ISERROR(MATCH(專業英日文校內賽報名表!F397,allSchoolList,0))))</f>
        <v/>
      </c>
      <c r="G397" t="str">
        <f ca="1">IF(專業英日文校內賽報名表!B397="","",NOT(ISERROR(HLOOKUP(專業英日文校內賽報名表!G397,OFFSET(校系設定!$A$1,MATCH(專業英日文校內賽報名表!F397,校系設定!$A:$A,0)-1,0,1,COUNTA(OFFSET(校系設定!$1:$1,MATCH(專業英日文校內賽報名表!F397,校系設定!$A:$A,0)-1,0))),1,0))))</f>
        <v/>
      </c>
      <c r="J397" s="43" t="str">
        <f>IF(專業英日文校內賽報名表!C397="","",NOT(OR(LEN(專業英日文校內賽報名表!J397)&lt;&gt;7,ISERROR(DATEVALUE(專業英日文校內賽報名表!J397&amp;"/1")+FIND("/",專業英日文校內賽報名表!J397)))))</f>
        <v/>
      </c>
      <c r="M397" t="str">
        <f>IF(專業英日文校內賽報名表!B397="","",VLOOKUP(專業英日文校內賽報名表!M397,各項報名參數對照!A:B,2,0))</f>
        <v/>
      </c>
      <c r="N397" t="str">
        <f>IF(專業英日文校內賽報名表!B397="","",NOT(ISERROR(VLOOKUP(M397&amp;O397&amp;P397,各項報名參數對照!L:L,1,0))))</f>
        <v/>
      </c>
      <c r="O397" t="str">
        <f>IF(專業英日文校內賽報名表!B397="","",VLOOKUP(專業英日文校內賽報名表!N397&amp;"("&amp;專業英日文校內賽報名表!O397&amp;")",各項報名參數對照!D:E,2,0))</f>
        <v/>
      </c>
      <c r="P397" t="str">
        <f>IF(專業英日文校內賽報名表!B397="","",VLOOKUP(專業英日文校內賽報名表!P397,各項報名參數對照!G:H,2,0))</f>
        <v/>
      </c>
      <c r="AF397" t="str">
        <f t="shared" si="6"/>
        <v/>
      </c>
    </row>
    <row r="398" spans="5:32">
      <c r="E398" t="str">
        <f>IF(專業英日文校內賽報名表!B398="","",NOT(OR(LENB(專業英日文校內賽報名表!E398)&lt;&gt;6,NOT(ISERROR(TEXT(RIGHT(專業英日文校內賽報名表!E398,6),"0")+1)),ISERROR(TEXT(RIGHT(專業英日文校內賽報名表!E398,5),"0")+1))))</f>
        <v/>
      </c>
      <c r="F398" t="str">
        <f>IF(專業英日文校內賽報名表!B398="","",NOT(ISERROR(MATCH(專業英日文校內賽報名表!F398,allSchoolList,0))))</f>
        <v/>
      </c>
      <c r="G398" t="str">
        <f ca="1">IF(專業英日文校內賽報名表!B398="","",NOT(ISERROR(HLOOKUP(專業英日文校內賽報名表!G398,OFFSET(校系設定!$A$1,MATCH(專業英日文校內賽報名表!F398,校系設定!$A:$A,0)-1,0,1,COUNTA(OFFSET(校系設定!$1:$1,MATCH(專業英日文校內賽報名表!F398,校系設定!$A:$A,0)-1,0))),1,0))))</f>
        <v/>
      </c>
      <c r="J398" s="43" t="str">
        <f>IF(專業英日文校內賽報名表!C398="","",NOT(OR(LEN(專業英日文校內賽報名表!J398)&lt;&gt;7,ISERROR(DATEVALUE(專業英日文校內賽報名表!J398&amp;"/1")+FIND("/",專業英日文校內賽報名表!J398)))))</f>
        <v/>
      </c>
      <c r="M398" t="str">
        <f>IF(專業英日文校內賽報名表!B398="","",VLOOKUP(專業英日文校內賽報名表!M398,各項報名參數對照!A:B,2,0))</f>
        <v/>
      </c>
      <c r="N398" t="str">
        <f>IF(專業英日文校內賽報名表!B398="","",NOT(ISERROR(VLOOKUP(M398&amp;O398&amp;P398,各項報名參數對照!L:L,1,0))))</f>
        <v/>
      </c>
      <c r="O398" t="str">
        <f>IF(專業英日文校內賽報名表!B398="","",VLOOKUP(專業英日文校內賽報名表!N398&amp;"("&amp;專業英日文校內賽報名表!O398&amp;")",各項報名參數對照!D:E,2,0))</f>
        <v/>
      </c>
      <c r="P398" t="str">
        <f>IF(專業英日文校內賽報名表!B398="","",VLOOKUP(專業英日文校內賽報名表!P398,各項報名參數對照!G:H,2,0))</f>
        <v/>
      </c>
      <c r="AF398" t="str">
        <f t="shared" si="6"/>
        <v/>
      </c>
    </row>
    <row r="399" spans="5:32">
      <c r="E399" t="str">
        <f>IF(專業英日文校內賽報名表!B399="","",NOT(OR(LENB(專業英日文校內賽報名表!E399)&lt;&gt;6,NOT(ISERROR(TEXT(RIGHT(專業英日文校內賽報名表!E399,6),"0")+1)),ISERROR(TEXT(RIGHT(專業英日文校內賽報名表!E399,5),"0")+1))))</f>
        <v/>
      </c>
      <c r="F399" t="str">
        <f>IF(專業英日文校內賽報名表!B399="","",NOT(ISERROR(MATCH(專業英日文校內賽報名表!F399,allSchoolList,0))))</f>
        <v/>
      </c>
      <c r="G399" t="str">
        <f ca="1">IF(專業英日文校內賽報名表!B399="","",NOT(ISERROR(HLOOKUP(專業英日文校內賽報名表!G399,OFFSET(校系設定!$A$1,MATCH(專業英日文校內賽報名表!F399,校系設定!$A:$A,0)-1,0,1,COUNTA(OFFSET(校系設定!$1:$1,MATCH(專業英日文校內賽報名表!F399,校系設定!$A:$A,0)-1,0))),1,0))))</f>
        <v/>
      </c>
      <c r="J399" s="43" t="str">
        <f>IF(專業英日文校內賽報名表!C399="","",NOT(OR(LEN(專業英日文校內賽報名表!J399)&lt;&gt;7,ISERROR(DATEVALUE(專業英日文校內賽報名表!J399&amp;"/1")+FIND("/",專業英日文校內賽報名表!J399)))))</f>
        <v/>
      </c>
      <c r="M399" t="str">
        <f>IF(專業英日文校內賽報名表!B399="","",VLOOKUP(專業英日文校內賽報名表!M399,各項報名參數對照!A:B,2,0))</f>
        <v/>
      </c>
      <c r="N399" t="str">
        <f>IF(專業英日文校內賽報名表!B399="","",NOT(ISERROR(VLOOKUP(M399&amp;O399&amp;P399,各項報名參數對照!L:L,1,0))))</f>
        <v/>
      </c>
      <c r="O399" t="str">
        <f>IF(專業英日文校內賽報名表!B399="","",VLOOKUP(專業英日文校內賽報名表!N399&amp;"("&amp;專業英日文校內賽報名表!O399&amp;")",各項報名參數對照!D:E,2,0))</f>
        <v/>
      </c>
      <c r="P399" t="str">
        <f>IF(專業英日文校內賽報名表!B399="","",VLOOKUP(專業英日文校內賽報名表!P399,各項報名參數對照!G:H,2,0))</f>
        <v/>
      </c>
      <c r="AF399" t="str">
        <f t="shared" si="6"/>
        <v/>
      </c>
    </row>
    <row r="400" spans="5:32">
      <c r="E400" t="str">
        <f>IF(專業英日文校內賽報名表!B400="","",NOT(OR(LENB(專業英日文校內賽報名表!E400)&lt;&gt;6,NOT(ISERROR(TEXT(RIGHT(專業英日文校內賽報名表!E400,6),"0")+1)),ISERROR(TEXT(RIGHT(專業英日文校內賽報名表!E400,5),"0")+1))))</f>
        <v/>
      </c>
      <c r="F400" t="str">
        <f>IF(專業英日文校內賽報名表!B400="","",NOT(ISERROR(MATCH(專業英日文校內賽報名表!F400,allSchoolList,0))))</f>
        <v/>
      </c>
      <c r="G400" t="str">
        <f ca="1">IF(專業英日文校內賽報名表!B400="","",NOT(ISERROR(HLOOKUP(專業英日文校內賽報名表!G400,OFFSET(校系設定!$A$1,MATCH(專業英日文校內賽報名表!F400,校系設定!$A:$A,0)-1,0,1,COUNTA(OFFSET(校系設定!$1:$1,MATCH(專業英日文校內賽報名表!F400,校系設定!$A:$A,0)-1,0))),1,0))))</f>
        <v/>
      </c>
      <c r="J400" s="43" t="str">
        <f>IF(專業英日文校內賽報名表!C400="","",NOT(OR(LEN(專業英日文校內賽報名表!J400)&lt;&gt;7,ISERROR(DATEVALUE(專業英日文校內賽報名表!J400&amp;"/1")+FIND("/",專業英日文校內賽報名表!J400)))))</f>
        <v/>
      </c>
      <c r="M400" t="str">
        <f>IF(專業英日文校內賽報名表!B400="","",VLOOKUP(專業英日文校內賽報名表!M400,各項報名參數對照!A:B,2,0))</f>
        <v/>
      </c>
      <c r="N400" t="str">
        <f>IF(專業英日文校內賽報名表!B400="","",NOT(ISERROR(VLOOKUP(M400&amp;O400&amp;P400,各項報名參數對照!L:L,1,0))))</f>
        <v/>
      </c>
      <c r="O400" t="str">
        <f>IF(專業英日文校內賽報名表!B400="","",VLOOKUP(專業英日文校內賽報名表!N400&amp;"("&amp;專業英日文校內賽報名表!O400&amp;")",各項報名參數對照!D:E,2,0))</f>
        <v/>
      </c>
      <c r="P400" t="str">
        <f>IF(專業英日文校內賽報名表!B400="","",VLOOKUP(專業英日文校內賽報名表!P400,各項報名參數對照!G:H,2,0))</f>
        <v/>
      </c>
      <c r="AF400" t="str">
        <f t="shared" si="6"/>
        <v/>
      </c>
    </row>
    <row r="401" spans="5:32">
      <c r="E401" t="str">
        <f>IF(專業英日文校內賽報名表!B401="","",NOT(OR(LENB(專業英日文校內賽報名表!E401)&lt;&gt;6,NOT(ISERROR(TEXT(RIGHT(專業英日文校內賽報名表!E401,6),"0")+1)),ISERROR(TEXT(RIGHT(專業英日文校內賽報名表!E401,5),"0")+1))))</f>
        <v/>
      </c>
      <c r="F401" t="str">
        <f>IF(專業英日文校內賽報名表!B401="","",NOT(ISERROR(MATCH(專業英日文校內賽報名表!F401,allSchoolList,0))))</f>
        <v/>
      </c>
      <c r="G401" t="str">
        <f ca="1">IF(專業英日文校內賽報名表!B401="","",NOT(ISERROR(HLOOKUP(專業英日文校內賽報名表!G401,OFFSET(校系設定!$A$1,MATCH(專業英日文校內賽報名表!F401,校系設定!$A:$A,0)-1,0,1,COUNTA(OFFSET(校系設定!$1:$1,MATCH(專業英日文校內賽報名表!F401,校系設定!$A:$A,0)-1,0))),1,0))))</f>
        <v/>
      </c>
      <c r="J401" s="43" t="str">
        <f>IF(專業英日文校內賽報名表!C401="","",NOT(OR(LEN(專業英日文校內賽報名表!J401)&lt;&gt;7,ISERROR(DATEVALUE(專業英日文校內賽報名表!J401&amp;"/1")+FIND("/",專業英日文校內賽報名表!J401)))))</f>
        <v/>
      </c>
      <c r="M401" t="str">
        <f>IF(專業英日文校內賽報名表!B401="","",VLOOKUP(專業英日文校內賽報名表!M401,各項報名參數對照!A:B,2,0))</f>
        <v/>
      </c>
      <c r="N401" t="str">
        <f>IF(專業英日文校內賽報名表!B401="","",NOT(ISERROR(VLOOKUP(M401&amp;O401&amp;P401,各項報名參數對照!L:L,1,0))))</f>
        <v/>
      </c>
      <c r="O401" t="str">
        <f>IF(專業英日文校內賽報名表!B401="","",VLOOKUP(專業英日文校內賽報名表!N401&amp;"("&amp;專業英日文校內賽報名表!O401&amp;")",各項報名參數對照!D:E,2,0))</f>
        <v/>
      </c>
      <c r="P401" t="str">
        <f>IF(專業英日文校內賽報名表!B401="","",VLOOKUP(專業英日文校內賽報名表!P401,各項報名參數對照!G:H,2,0))</f>
        <v/>
      </c>
      <c r="AF401" t="str">
        <f t="shared" si="6"/>
        <v/>
      </c>
    </row>
    <row r="402" spans="5:32">
      <c r="E402" t="str">
        <f>IF(專業英日文校內賽報名表!B402="","",NOT(OR(LENB(專業英日文校內賽報名表!E402)&lt;&gt;6,NOT(ISERROR(TEXT(RIGHT(專業英日文校內賽報名表!E402,6),"0")+1)),ISERROR(TEXT(RIGHT(專業英日文校內賽報名表!E402,5),"0")+1))))</f>
        <v/>
      </c>
      <c r="F402" t="str">
        <f>IF(專業英日文校內賽報名表!B402="","",NOT(ISERROR(MATCH(專業英日文校內賽報名表!F402,allSchoolList,0))))</f>
        <v/>
      </c>
      <c r="G402" t="str">
        <f ca="1">IF(專業英日文校內賽報名表!B402="","",NOT(ISERROR(HLOOKUP(專業英日文校內賽報名表!G402,OFFSET(校系設定!$A$1,MATCH(專業英日文校內賽報名表!F402,校系設定!$A:$A,0)-1,0,1,COUNTA(OFFSET(校系設定!$1:$1,MATCH(專業英日文校內賽報名表!F402,校系設定!$A:$A,0)-1,0))),1,0))))</f>
        <v/>
      </c>
      <c r="J402" s="43" t="str">
        <f>IF(專業英日文校內賽報名表!C402="","",NOT(OR(LEN(專業英日文校內賽報名表!J402)&lt;&gt;7,ISERROR(DATEVALUE(專業英日文校內賽報名表!J402&amp;"/1")+FIND("/",專業英日文校內賽報名表!J402)))))</f>
        <v/>
      </c>
      <c r="M402" t="str">
        <f>IF(專業英日文校內賽報名表!B402="","",VLOOKUP(專業英日文校內賽報名表!M402,各項報名參數對照!A:B,2,0))</f>
        <v/>
      </c>
      <c r="N402" t="str">
        <f>IF(專業英日文校內賽報名表!B402="","",NOT(ISERROR(VLOOKUP(M402&amp;O402&amp;P402,各項報名參數對照!L:L,1,0))))</f>
        <v/>
      </c>
      <c r="O402" t="str">
        <f>IF(專業英日文校內賽報名表!B402="","",VLOOKUP(專業英日文校內賽報名表!N402&amp;"("&amp;專業英日文校內賽報名表!O402&amp;")",各項報名參數對照!D:E,2,0))</f>
        <v/>
      </c>
      <c r="P402" t="str">
        <f>IF(專業英日文校內賽報名表!B402="","",VLOOKUP(專業英日文校內賽報名表!P402,各項報名參數對照!G:H,2,0))</f>
        <v/>
      </c>
      <c r="AF402" t="str">
        <f t="shared" si="6"/>
        <v/>
      </c>
    </row>
    <row r="403" spans="5:32">
      <c r="E403" t="str">
        <f>IF(專業英日文校內賽報名表!B403="","",NOT(OR(LENB(專業英日文校內賽報名表!E403)&lt;&gt;6,NOT(ISERROR(TEXT(RIGHT(專業英日文校內賽報名表!E403,6),"0")+1)),ISERROR(TEXT(RIGHT(專業英日文校內賽報名表!E403,5),"0")+1))))</f>
        <v/>
      </c>
      <c r="F403" t="str">
        <f>IF(專業英日文校內賽報名表!B403="","",NOT(ISERROR(MATCH(專業英日文校內賽報名表!F403,allSchoolList,0))))</f>
        <v/>
      </c>
      <c r="G403" t="str">
        <f ca="1">IF(專業英日文校內賽報名表!B403="","",NOT(ISERROR(HLOOKUP(專業英日文校內賽報名表!G403,OFFSET(校系設定!$A$1,MATCH(專業英日文校內賽報名表!F403,校系設定!$A:$A,0)-1,0,1,COUNTA(OFFSET(校系設定!$1:$1,MATCH(專業英日文校內賽報名表!F403,校系設定!$A:$A,0)-1,0))),1,0))))</f>
        <v/>
      </c>
      <c r="J403" s="43" t="str">
        <f>IF(專業英日文校內賽報名表!C403="","",NOT(OR(LEN(專業英日文校內賽報名表!J403)&lt;&gt;7,ISERROR(DATEVALUE(專業英日文校內賽報名表!J403&amp;"/1")+FIND("/",專業英日文校內賽報名表!J403)))))</f>
        <v/>
      </c>
      <c r="M403" t="str">
        <f>IF(專業英日文校內賽報名表!B403="","",VLOOKUP(專業英日文校內賽報名表!M403,各項報名參數對照!A:B,2,0))</f>
        <v/>
      </c>
      <c r="N403" t="str">
        <f>IF(專業英日文校內賽報名表!B403="","",NOT(ISERROR(VLOOKUP(M403&amp;O403&amp;P403,各項報名參數對照!L:L,1,0))))</f>
        <v/>
      </c>
      <c r="O403" t="str">
        <f>IF(專業英日文校內賽報名表!B403="","",VLOOKUP(專業英日文校內賽報名表!N403&amp;"("&amp;專業英日文校內賽報名表!O403&amp;")",各項報名參數對照!D:E,2,0))</f>
        <v/>
      </c>
      <c r="P403" t="str">
        <f>IF(專業英日文校內賽報名表!B403="","",VLOOKUP(專業英日文校內賽報名表!P403,各項報名參數對照!G:H,2,0))</f>
        <v/>
      </c>
      <c r="AF403" t="str">
        <f t="shared" si="6"/>
        <v/>
      </c>
    </row>
    <row r="404" spans="5:32">
      <c r="E404" t="str">
        <f>IF(專業英日文校內賽報名表!B404="","",NOT(OR(LENB(專業英日文校內賽報名表!E404)&lt;&gt;6,NOT(ISERROR(TEXT(RIGHT(專業英日文校內賽報名表!E404,6),"0")+1)),ISERROR(TEXT(RIGHT(專業英日文校內賽報名表!E404,5),"0")+1))))</f>
        <v/>
      </c>
      <c r="F404" t="str">
        <f>IF(專業英日文校內賽報名表!B404="","",NOT(ISERROR(MATCH(專業英日文校內賽報名表!F404,allSchoolList,0))))</f>
        <v/>
      </c>
      <c r="G404" t="str">
        <f ca="1">IF(專業英日文校內賽報名表!B404="","",NOT(ISERROR(HLOOKUP(專業英日文校內賽報名表!G404,OFFSET(校系設定!$A$1,MATCH(專業英日文校內賽報名表!F404,校系設定!$A:$A,0)-1,0,1,COUNTA(OFFSET(校系設定!$1:$1,MATCH(專業英日文校內賽報名表!F404,校系設定!$A:$A,0)-1,0))),1,0))))</f>
        <v/>
      </c>
      <c r="J404" s="43" t="str">
        <f>IF(專業英日文校內賽報名表!C404="","",NOT(OR(LEN(專業英日文校內賽報名表!J404)&lt;&gt;7,ISERROR(DATEVALUE(專業英日文校內賽報名表!J404&amp;"/1")+FIND("/",專業英日文校內賽報名表!J404)))))</f>
        <v/>
      </c>
      <c r="M404" t="str">
        <f>IF(專業英日文校內賽報名表!B404="","",VLOOKUP(專業英日文校內賽報名表!M404,各項報名參數對照!A:B,2,0))</f>
        <v/>
      </c>
      <c r="N404" t="str">
        <f>IF(專業英日文校內賽報名表!B404="","",NOT(ISERROR(VLOOKUP(M404&amp;O404&amp;P404,各項報名參數對照!L:L,1,0))))</f>
        <v/>
      </c>
      <c r="O404" t="str">
        <f>IF(專業英日文校內賽報名表!B404="","",VLOOKUP(專業英日文校內賽報名表!N404&amp;"("&amp;專業英日文校內賽報名表!O404&amp;")",各項報名參數對照!D:E,2,0))</f>
        <v/>
      </c>
      <c r="P404" t="str">
        <f>IF(專業英日文校內賽報名表!B404="","",VLOOKUP(專業英日文校內賽報名表!P404,各項報名參數對照!G:H,2,0))</f>
        <v/>
      </c>
      <c r="AF404" t="str">
        <f t="shared" si="6"/>
        <v/>
      </c>
    </row>
    <row r="405" spans="5:32">
      <c r="E405" t="str">
        <f>IF(專業英日文校內賽報名表!B405="","",NOT(OR(LENB(專業英日文校內賽報名表!E405)&lt;&gt;6,NOT(ISERROR(TEXT(RIGHT(專業英日文校內賽報名表!E405,6),"0")+1)),ISERROR(TEXT(RIGHT(專業英日文校內賽報名表!E405,5),"0")+1))))</f>
        <v/>
      </c>
      <c r="F405" t="str">
        <f>IF(專業英日文校內賽報名表!B405="","",NOT(ISERROR(MATCH(專業英日文校內賽報名表!F405,allSchoolList,0))))</f>
        <v/>
      </c>
      <c r="G405" t="str">
        <f ca="1">IF(專業英日文校內賽報名表!B405="","",NOT(ISERROR(HLOOKUP(專業英日文校內賽報名表!G405,OFFSET(校系設定!$A$1,MATCH(專業英日文校內賽報名表!F405,校系設定!$A:$A,0)-1,0,1,COUNTA(OFFSET(校系設定!$1:$1,MATCH(專業英日文校內賽報名表!F405,校系設定!$A:$A,0)-1,0))),1,0))))</f>
        <v/>
      </c>
      <c r="J405" s="43" t="str">
        <f>IF(專業英日文校內賽報名表!C405="","",NOT(OR(LEN(專業英日文校內賽報名表!J405)&lt;&gt;7,ISERROR(DATEVALUE(專業英日文校內賽報名表!J405&amp;"/1")+FIND("/",專業英日文校內賽報名表!J405)))))</f>
        <v/>
      </c>
      <c r="M405" t="str">
        <f>IF(專業英日文校內賽報名表!B405="","",VLOOKUP(專業英日文校內賽報名表!M405,各項報名參數對照!A:B,2,0))</f>
        <v/>
      </c>
      <c r="N405" t="str">
        <f>IF(專業英日文校內賽報名表!B405="","",NOT(ISERROR(VLOOKUP(M405&amp;O405&amp;P405,各項報名參數對照!L:L,1,0))))</f>
        <v/>
      </c>
      <c r="O405" t="str">
        <f>IF(專業英日文校內賽報名表!B405="","",VLOOKUP(專業英日文校內賽報名表!N405&amp;"("&amp;專業英日文校內賽報名表!O405&amp;")",各項報名參數對照!D:E,2,0))</f>
        <v/>
      </c>
      <c r="P405" t="str">
        <f>IF(專業英日文校內賽報名表!B405="","",VLOOKUP(專業英日文校內賽報名表!P405,各項報名參數對照!G:H,2,0))</f>
        <v/>
      </c>
      <c r="AF405" t="str">
        <f t="shared" si="6"/>
        <v/>
      </c>
    </row>
    <row r="406" spans="5:32">
      <c r="E406" t="str">
        <f>IF(專業英日文校內賽報名表!B406="","",NOT(OR(LENB(專業英日文校內賽報名表!E406)&lt;&gt;6,NOT(ISERROR(TEXT(RIGHT(專業英日文校內賽報名表!E406,6),"0")+1)),ISERROR(TEXT(RIGHT(專業英日文校內賽報名表!E406,5),"0")+1))))</f>
        <v/>
      </c>
      <c r="F406" t="str">
        <f>IF(專業英日文校內賽報名表!B406="","",NOT(ISERROR(MATCH(專業英日文校內賽報名表!F406,allSchoolList,0))))</f>
        <v/>
      </c>
      <c r="G406" t="str">
        <f ca="1">IF(專業英日文校內賽報名表!B406="","",NOT(ISERROR(HLOOKUP(專業英日文校內賽報名表!G406,OFFSET(校系設定!$A$1,MATCH(專業英日文校內賽報名表!F406,校系設定!$A:$A,0)-1,0,1,COUNTA(OFFSET(校系設定!$1:$1,MATCH(專業英日文校內賽報名表!F406,校系設定!$A:$A,0)-1,0))),1,0))))</f>
        <v/>
      </c>
      <c r="J406" s="43" t="str">
        <f>IF(專業英日文校內賽報名表!C406="","",NOT(OR(LEN(專業英日文校內賽報名表!J406)&lt;&gt;7,ISERROR(DATEVALUE(專業英日文校內賽報名表!J406&amp;"/1")+FIND("/",專業英日文校內賽報名表!J406)))))</f>
        <v/>
      </c>
      <c r="M406" t="str">
        <f>IF(專業英日文校內賽報名表!B406="","",VLOOKUP(專業英日文校內賽報名表!M406,各項報名參數對照!A:B,2,0))</f>
        <v/>
      </c>
      <c r="N406" t="str">
        <f>IF(專業英日文校內賽報名表!B406="","",NOT(ISERROR(VLOOKUP(M406&amp;O406&amp;P406,各項報名參數對照!L:L,1,0))))</f>
        <v/>
      </c>
      <c r="O406" t="str">
        <f>IF(專業英日文校內賽報名表!B406="","",VLOOKUP(專業英日文校內賽報名表!N406&amp;"("&amp;專業英日文校內賽報名表!O406&amp;")",各項報名參數對照!D:E,2,0))</f>
        <v/>
      </c>
      <c r="P406" t="str">
        <f>IF(專業英日文校內賽報名表!B406="","",VLOOKUP(專業英日文校內賽報名表!P406,各項報名參數對照!G:H,2,0))</f>
        <v/>
      </c>
      <c r="AF406" t="str">
        <f t="shared" si="6"/>
        <v/>
      </c>
    </row>
    <row r="407" spans="5:32">
      <c r="E407" t="str">
        <f>IF(專業英日文校內賽報名表!B407="","",NOT(OR(LENB(專業英日文校內賽報名表!E407)&lt;&gt;6,NOT(ISERROR(TEXT(RIGHT(專業英日文校內賽報名表!E407,6),"0")+1)),ISERROR(TEXT(RIGHT(專業英日文校內賽報名表!E407,5),"0")+1))))</f>
        <v/>
      </c>
      <c r="F407" t="str">
        <f>IF(專業英日文校內賽報名表!B407="","",NOT(ISERROR(MATCH(專業英日文校內賽報名表!F407,allSchoolList,0))))</f>
        <v/>
      </c>
      <c r="G407" t="str">
        <f ca="1">IF(專業英日文校內賽報名表!B407="","",NOT(ISERROR(HLOOKUP(專業英日文校內賽報名表!G407,OFFSET(校系設定!$A$1,MATCH(專業英日文校內賽報名表!F407,校系設定!$A:$A,0)-1,0,1,COUNTA(OFFSET(校系設定!$1:$1,MATCH(專業英日文校內賽報名表!F407,校系設定!$A:$A,0)-1,0))),1,0))))</f>
        <v/>
      </c>
      <c r="J407" s="43" t="str">
        <f>IF(專業英日文校內賽報名表!C407="","",NOT(OR(LEN(專業英日文校內賽報名表!J407)&lt;&gt;7,ISERROR(DATEVALUE(專業英日文校內賽報名表!J407&amp;"/1")+FIND("/",專業英日文校內賽報名表!J407)))))</f>
        <v/>
      </c>
      <c r="M407" t="str">
        <f>IF(專業英日文校內賽報名表!B407="","",VLOOKUP(專業英日文校內賽報名表!M407,各項報名參數對照!A:B,2,0))</f>
        <v/>
      </c>
      <c r="N407" t="str">
        <f>IF(專業英日文校內賽報名表!B407="","",NOT(ISERROR(VLOOKUP(M407&amp;O407&amp;P407,各項報名參數對照!L:L,1,0))))</f>
        <v/>
      </c>
      <c r="O407" t="str">
        <f>IF(專業英日文校內賽報名表!B407="","",VLOOKUP(專業英日文校內賽報名表!N407&amp;"("&amp;專業英日文校內賽報名表!O407&amp;")",各項報名參數對照!D:E,2,0))</f>
        <v/>
      </c>
      <c r="P407" t="str">
        <f>IF(專業英日文校內賽報名表!B407="","",VLOOKUP(專業英日文校內賽報名表!P407,各項報名參數對照!G:H,2,0))</f>
        <v/>
      </c>
      <c r="AF407" t="str">
        <f t="shared" si="6"/>
        <v/>
      </c>
    </row>
    <row r="408" spans="5:32">
      <c r="E408" t="str">
        <f>IF(專業英日文校內賽報名表!B408="","",NOT(OR(LENB(專業英日文校內賽報名表!E408)&lt;&gt;6,NOT(ISERROR(TEXT(RIGHT(專業英日文校內賽報名表!E408,6),"0")+1)),ISERROR(TEXT(RIGHT(專業英日文校內賽報名表!E408,5),"0")+1))))</f>
        <v/>
      </c>
      <c r="F408" t="str">
        <f>IF(專業英日文校內賽報名表!B408="","",NOT(ISERROR(MATCH(專業英日文校內賽報名表!F408,allSchoolList,0))))</f>
        <v/>
      </c>
      <c r="G408" t="str">
        <f ca="1">IF(專業英日文校內賽報名表!B408="","",NOT(ISERROR(HLOOKUP(專業英日文校內賽報名表!G408,OFFSET(校系設定!$A$1,MATCH(專業英日文校內賽報名表!F408,校系設定!$A:$A,0)-1,0,1,COUNTA(OFFSET(校系設定!$1:$1,MATCH(專業英日文校內賽報名表!F408,校系設定!$A:$A,0)-1,0))),1,0))))</f>
        <v/>
      </c>
      <c r="J408" s="43" t="str">
        <f>IF(專業英日文校內賽報名表!C408="","",NOT(OR(LEN(專業英日文校內賽報名表!J408)&lt;&gt;7,ISERROR(DATEVALUE(專業英日文校內賽報名表!J408&amp;"/1")+FIND("/",專業英日文校內賽報名表!J408)))))</f>
        <v/>
      </c>
      <c r="M408" t="str">
        <f>IF(專業英日文校內賽報名表!B408="","",VLOOKUP(專業英日文校內賽報名表!M408,各項報名參數對照!A:B,2,0))</f>
        <v/>
      </c>
      <c r="N408" t="str">
        <f>IF(專業英日文校內賽報名表!B408="","",NOT(ISERROR(VLOOKUP(M408&amp;O408&amp;P408,各項報名參數對照!L:L,1,0))))</f>
        <v/>
      </c>
      <c r="O408" t="str">
        <f>IF(專業英日文校內賽報名表!B408="","",VLOOKUP(專業英日文校內賽報名表!N408&amp;"("&amp;專業英日文校內賽報名表!O408&amp;")",各項報名參數對照!D:E,2,0))</f>
        <v/>
      </c>
      <c r="P408" t="str">
        <f>IF(專業英日文校內賽報名表!B408="","",VLOOKUP(專業英日文校內賽報名表!P408,各項報名參數對照!G:H,2,0))</f>
        <v/>
      </c>
      <c r="AF408" t="str">
        <f t="shared" si="6"/>
        <v/>
      </c>
    </row>
    <row r="409" spans="5:32">
      <c r="E409" t="str">
        <f>IF(專業英日文校內賽報名表!B409="","",NOT(OR(LENB(專業英日文校內賽報名表!E409)&lt;&gt;6,NOT(ISERROR(TEXT(RIGHT(專業英日文校內賽報名表!E409,6),"0")+1)),ISERROR(TEXT(RIGHT(專業英日文校內賽報名表!E409,5),"0")+1))))</f>
        <v/>
      </c>
      <c r="F409" t="str">
        <f>IF(專業英日文校內賽報名表!B409="","",NOT(ISERROR(MATCH(專業英日文校內賽報名表!F409,allSchoolList,0))))</f>
        <v/>
      </c>
      <c r="G409" t="str">
        <f ca="1">IF(專業英日文校內賽報名表!B409="","",NOT(ISERROR(HLOOKUP(專業英日文校內賽報名表!G409,OFFSET(校系設定!$A$1,MATCH(專業英日文校內賽報名表!F409,校系設定!$A:$A,0)-1,0,1,COUNTA(OFFSET(校系設定!$1:$1,MATCH(專業英日文校內賽報名表!F409,校系設定!$A:$A,0)-1,0))),1,0))))</f>
        <v/>
      </c>
      <c r="J409" s="43" t="str">
        <f>IF(專業英日文校內賽報名表!C409="","",NOT(OR(LEN(專業英日文校內賽報名表!J409)&lt;&gt;7,ISERROR(DATEVALUE(專業英日文校內賽報名表!J409&amp;"/1")+FIND("/",專業英日文校內賽報名表!J409)))))</f>
        <v/>
      </c>
      <c r="M409" t="str">
        <f>IF(專業英日文校內賽報名表!B409="","",VLOOKUP(專業英日文校內賽報名表!M409,各項報名參數對照!A:B,2,0))</f>
        <v/>
      </c>
      <c r="N409" t="str">
        <f>IF(專業英日文校內賽報名表!B409="","",NOT(ISERROR(VLOOKUP(M409&amp;O409&amp;P409,各項報名參數對照!L:L,1,0))))</f>
        <v/>
      </c>
      <c r="O409" t="str">
        <f>IF(專業英日文校內賽報名表!B409="","",VLOOKUP(專業英日文校內賽報名表!N409&amp;"("&amp;專業英日文校內賽報名表!O409&amp;")",各項報名參數對照!D:E,2,0))</f>
        <v/>
      </c>
      <c r="P409" t="str">
        <f>IF(專業英日文校內賽報名表!B409="","",VLOOKUP(專業英日文校內賽報名表!P409,各項報名參數對照!G:H,2,0))</f>
        <v/>
      </c>
      <c r="AF409" t="str">
        <f t="shared" si="6"/>
        <v/>
      </c>
    </row>
    <row r="410" spans="5:32">
      <c r="E410" t="str">
        <f>IF(專業英日文校內賽報名表!B410="","",NOT(OR(LENB(專業英日文校內賽報名表!E410)&lt;&gt;6,NOT(ISERROR(TEXT(RIGHT(專業英日文校內賽報名表!E410,6),"0")+1)),ISERROR(TEXT(RIGHT(專業英日文校內賽報名表!E410,5),"0")+1))))</f>
        <v/>
      </c>
      <c r="F410" t="str">
        <f>IF(專業英日文校內賽報名表!B410="","",NOT(ISERROR(MATCH(專業英日文校內賽報名表!F410,allSchoolList,0))))</f>
        <v/>
      </c>
      <c r="G410" t="str">
        <f ca="1">IF(專業英日文校內賽報名表!B410="","",NOT(ISERROR(HLOOKUP(專業英日文校內賽報名表!G410,OFFSET(校系設定!$A$1,MATCH(專業英日文校內賽報名表!F410,校系設定!$A:$A,0)-1,0,1,COUNTA(OFFSET(校系設定!$1:$1,MATCH(專業英日文校內賽報名表!F410,校系設定!$A:$A,0)-1,0))),1,0))))</f>
        <v/>
      </c>
      <c r="J410" s="43" t="str">
        <f>IF(專業英日文校內賽報名表!C410="","",NOT(OR(LEN(專業英日文校內賽報名表!J410)&lt;&gt;7,ISERROR(DATEVALUE(專業英日文校內賽報名表!J410&amp;"/1")+FIND("/",專業英日文校內賽報名表!J410)))))</f>
        <v/>
      </c>
      <c r="M410" t="str">
        <f>IF(專業英日文校內賽報名表!B410="","",VLOOKUP(專業英日文校內賽報名表!M410,各項報名參數對照!A:B,2,0))</f>
        <v/>
      </c>
      <c r="N410" t="str">
        <f>IF(專業英日文校內賽報名表!B410="","",NOT(ISERROR(VLOOKUP(M410&amp;O410&amp;P410,各項報名參數對照!L:L,1,0))))</f>
        <v/>
      </c>
      <c r="O410" t="str">
        <f>IF(專業英日文校內賽報名表!B410="","",VLOOKUP(專業英日文校內賽報名表!N410&amp;"("&amp;專業英日文校內賽報名表!O410&amp;")",各項報名參數對照!D:E,2,0))</f>
        <v/>
      </c>
      <c r="P410" t="str">
        <f>IF(專業英日文校內賽報名表!B410="","",VLOOKUP(專業英日文校內賽報名表!P410,各項報名參數對照!G:H,2,0))</f>
        <v/>
      </c>
      <c r="AF410" t="str">
        <f t="shared" si="6"/>
        <v/>
      </c>
    </row>
    <row r="411" spans="5:32">
      <c r="E411" t="str">
        <f>IF(專業英日文校內賽報名表!B411="","",NOT(OR(LENB(專業英日文校內賽報名表!E411)&lt;&gt;6,NOT(ISERROR(TEXT(RIGHT(專業英日文校內賽報名表!E411,6),"0")+1)),ISERROR(TEXT(RIGHT(專業英日文校內賽報名表!E411,5),"0")+1))))</f>
        <v/>
      </c>
      <c r="F411" t="str">
        <f>IF(專業英日文校內賽報名表!B411="","",NOT(ISERROR(MATCH(專業英日文校內賽報名表!F411,allSchoolList,0))))</f>
        <v/>
      </c>
      <c r="G411" t="str">
        <f ca="1">IF(專業英日文校內賽報名表!B411="","",NOT(ISERROR(HLOOKUP(專業英日文校內賽報名表!G411,OFFSET(校系設定!$A$1,MATCH(專業英日文校內賽報名表!F411,校系設定!$A:$A,0)-1,0,1,COUNTA(OFFSET(校系設定!$1:$1,MATCH(專業英日文校內賽報名表!F411,校系設定!$A:$A,0)-1,0))),1,0))))</f>
        <v/>
      </c>
      <c r="J411" s="43" t="str">
        <f>IF(專業英日文校內賽報名表!C411="","",NOT(OR(LEN(專業英日文校內賽報名表!J411)&lt;&gt;7,ISERROR(DATEVALUE(專業英日文校內賽報名表!J411&amp;"/1")+FIND("/",專業英日文校內賽報名表!J411)))))</f>
        <v/>
      </c>
      <c r="M411" t="str">
        <f>IF(專業英日文校內賽報名表!B411="","",VLOOKUP(專業英日文校內賽報名表!M411,各項報名參數對照!A:B,2,0))</f>
        <v/>
      </c>
      <c r="N411" t="str">
        <f>IF(專業英日文校內賽報名表!B411="","",NOT(ISERROR(VLOOKUP(M411&amp;O411&amp;P411,各項報名參數對照!L:L,1,0))))</f>
        <v/>
      </c>
      <c r="O411" t="str">
        <f>IF(專業英日文校內賽報名表!B411="","",VLOOKUP(專業英日文校內賽報名表!N411&amp;"("&amp;專業英日文校內賽報名表!O411&amp;")",各項報名參數對照!D:E,2,0))</f>
        <v/>
      </c>
      <c r="P411" t="str">
        <f>IF(專業英日文校內賽報名表!B411="","",VLOOKUP(專業英日文校內賽報名表!P411,各項報名參數對照!G:H,2,0))</f>
        <v/>
      </c>
      <c r="AF411" t="str">
        <f t="shared" si="6"/>
        <v/>
      </c>
    </row>
    <row r="412" spans="5:32">
      <c r="E412" t="str">
        <f>IF(專業英日文校內賽報名表!B412="","",NOT(OR(LENB(專業英日文校內賽報名表!E412)&lt;&gt;6,NOT(ISERROR(TEXT(RIGHT(專業英日文校內賽報名表!E412,6),"0")+1)),ISERROR(TEXT(RIGHT(專業英日文校內賽報名表!E412,5),"0")+1))))</f>
        <v/>
      </c>
      <c r="F412" t="str">
        <f>IF(專業英日文校內賽報名表!B412="","",NOT(ISERROR(MATCH(專業英日文校內賽報名表!F412,allSchoolList,0))))</f>
        <v/>
      </c>
      <c r="G412" t="str">
        <f ca="1">IF(專業英日文校內賽報名表!B412="","",NOT(ISERROR(HLOOKUP(專業英日文校內賽報名表!G412,OFFSET(校系設定!$A$1,MATCH(專業英日文校內賽報名表!F412,校系設定!$A:$A,0)-1,0,1,COUNTA(OFFSET(校系設定!$1:$1,MATCH(專業英日文校內賽報名表!F412,校系設定!$A:$A,0)-1,0))),1,0))))</f>
        <v/>
      </c>
      <c r="J412" s="43" t="str">
        <f>IF(專業英日文校內賽報名表!C412="","",NOT(OR(LEN(專業英日文校內賽報名表!J412)&lt;&gt;7,ISERROR(DATEVALUE(專業英日文校內賽報名表!J412&amp;"/1")+FIND("/",專業英日文校內賽報名表!J412)))))</f>
        <v/>
      </c>
      <c r="M412" t="str">
        <f>IF(專業英日文校內賽報名表!B412="","",VLOOKUP(專業英日文校內賽報名表!M412,各項報名參數對照!A:B,2,0))</f>
        <v/>
      </c>
      <c r="N412" t="str">
        <f>IF(專業英日文校內賽報名表!B412="","",NOT(ISERROR(VLOOKUP(M412&amp;O412&amp;P412,各項報名參數對照!L:L,1,0))))</f>
        <v/>
      </c>
      <c r="O412" t="str">
        <f>IF(專業英日文校內賽報名表!B412="","",VLOOKUP(專業英日文校內賽報名表!N412&amp;"("&amp;專業英日文校內賽報名表!O412&amp;")",各項報名參數對照!D:E,2,0))</f>
        <v/>
      </c>
      <c r="P412" t="str">
        <f>IF(專業英日文校內賽報名表!B412="","",VLOOKUP(專業英日文校內賽報名表!P412,各項報名參數對照!G:H,2,0))</f>
        <v/>
      </c>
      <c r="AF412" t="str">
        <f t="shared" si="6"/>
        <v/>
      </c>
    </row>
    <row r="413" spans="5:32">
      <c r="E413" t="str">
        <f>IF(專業英日文校內賽報名表!B413="","",NOT(OR(LENB(專業英日文校內賽報名表!E413)&lt;&gt;6,NOT(ISERROR(TEXT(RIGHT(專業英日文校內賽報名表!E413,6),"0")+1)),ISERROR(TEXT(RIGHT(專業英日文校內賽報名表!E413,5),"0")+1))))</f>
        <v/>
      </c>
      <c r="F413" t="str">
        <f>IF(專業英日文校內賽報名表!B413="","",NOT(ISERROR(MATCH(專業英日文校內賽報名表!F413,allSchoolList,0))))</f>
        <v/>
      </c>
      <c r="G413" t="str">
        <f ca="1">IF(專業英日文校內賽報名表!B413="","",NOT(ISERROR(HLOOKUP(專業英日文校內賽報名表!G413,OFFSET(校系設定!$A$1,MATCH(專業英日文校內賽報名表!F413,校系設定!$A:$A,0)-1,0,1,COUNTA(OFFSET(校系設定!$1:$1,MATCH(專業英日文校內賽報名表!F413,校系設定!$A:$A,0)-1,0))),1,0))))</f>
        <v/>
      </c>
      <c r="J413" s="43" t="str">
        <f>IF(專業英日文校內賽報名表!C413="","",NOT(OR(LEN(專業英日文校內賽報名表!J413)&lt;&gt;7,ISERROR(DATEVALUE(專業英日文校內賽報名表!J413&amp;"/1")+FIND("/",專業英日文校內賽報名表!J413)))))</f>
        <v/>
      </c>
      <c r="M413" t="str">
        <f>IF(專業英日文校內賽報名表!B413="","",VLOOKUP(專業英日文校內賽報名表!M413,各項報名參數對照!A:B,2,0))</f>
        <v/>
      </c>
      <c r="N413" t="str">
        <f>IF(專業英日文校內賽報名表!B413="","",NOT(ISERROR(VLOOKUP(M413&amp;O413&amp;P413,各項報名參數對照!L:L,1,0))))</f>
        <v/>
      </c>
      <c r="O413" t="str">
        <f>IF(專業英日文校內賽報名表!B413="","",VLOOKUP(專業英日文校內賽報名表!N413&amp;"("&amp;專業英日文校內賽報名表!O413&amp;")",各項報名參數對照!D:E,2,0))</f>
        <v/>
      </c>
      <c r="P413" t="str">
        <f>IF(專業英日文校內賽報名表!B413="","",VLOOKUP(專業英日文校內賽報名表!P413,各項報名參數對照!G:H,2,0))</f>
        <v/>
      </c>
      <c r="AF413" t="str">
        <f t="shared" si="6"/>
        <v/>
      </c>
    </row>
    <row r="414" spans="5:32">
      <c r="E414" t="str">
        <f>IF(專業英日文校內賽報名表!B414="","",NOT(OR(LENB(專業英日文校內賽報名表!E414)&lt;&gt;6,NOT(ISERROR(TEXT(RIGHT(專業英日文校內賽報名表!E414,6),"0")+1)),ISERROR(TEXT(RIGHT(專業英日文校內賽報名表!E414,5),"0")+1))))</f>
        <v/>
      </c>
      <c r="F414" t="str">
        <f>IF(專業英日文校內賽報名表!B414="","",NOT(ISERROR(MATCH(專業英日文校內賽報名表!F414,allSchoolList,0))))</f>
        <v/>
      </c>
      <c r="G414" t="str">
        <f ca="1">IF(專業英日文校內賽報名表!B414="","",NOT(ISERROR(HLOOKUP(專業英日文校內賽報名表!G414,OFFSET(校系設定!$A$1,MATCH(專業英日文校內賽報名表!F414,校系設定!$A:$A,0)-1,0,1,COUNTA(OFFSET(校系設定!$1:$1,MATCH(專業英日文校內賽報名表!F414,校系設定!$A:$A,0)-1,0))),1,0))))</f>
        <v/>
      </c>
      <c r="J414" s="43" t="str">
        <f>IF(專業英日文校內賽報名表!C414="","",NOT(OR(LEN(專業英日文校內賽報名表!J414)&lt;&gt;7,ISERROR(DATEVALUE(專業英日文校內賽報名表!J414&amp;"/1")+FIND("/",專業英日文校內賽報名表!J414)))))</f>
        <v/>
      </c>
      <c r="M414" t="str">
        <f>IF(專業英日文校內賽報名表!B414="","",VLOOKUP(專業英日文校內賽報名表!M414,各項報名參數對照!A:B,2,0))</f>
        <v/>
      </c>
      <c r="N414" t="str">
        <f>IF(專業英日文校內賽報名表!B414="","",NOT(ISERROR(VLOOKUP(M414&amp;O414&amp;P414,各項報名參數對照!L:L,1,0))))</f>
        <v/>
      </c>
      <c r="O414" t="str">
        <f>IF(專業英日文校內賽報名表!B414="","",VLOOKUP(專業英日文校內賽報名表!N414&amp;"("&amp;專業英日文校內賽報名表!O414&amp;")",各項報名參數對照!D:E,2,0))</f>
        <v/>
      </c>
      <c r="P414" t="str">
        <f>IF(專業英日文校內賽報名表!B414="","",VLOOKUP(專業英日文校內賽報名表!P414,各項報名參數對照!G:H,2,0))</f>
        <v/>
      </c>
      <c r="AF414" t="str">
        <f t="shared" si="6"/>
        <v/>
      </c>
    </row>
    <row r="415" spans="5:32">
      <c r="E415" t="str">
        <f>IF(專業英日文校內賽報名表!B415="","",NOT(OR(LENB(專業英日文校內賽報名表!E415)&lt;&gt;6,NOT(ISERROR(TEXT(RIGHT(專業英日文校內賽報名表!E415,6),"0")+1)),ISERROR(TEXT(RIGHT(專業英日文校內賽報名表!E415,5),"0")+1))))</f>
        <v/>
      </c>
      <c r="F415" t="str">
        <f>IF(專業英日文校內賽報名表!B415="","",NOT(ISERROR(MATCH(專業英日文校內賽報名表!F415,allSchoolList,0))))</f>
        <v/>
      </c>
      <c r="G415" t="str">
        <f ca="1">IF(專業英日文校內賽報名表!B415="","",NOT(ISERROR(HLOOKUP(專業英日文校內賽報名表!G415,OFFSET(校系設定!$A$1,MATCH(專業英日文校內賽報名表!F415,校系設定!$A:$A,0)-1,0,1,COUNTA(OFFSET(校系設定!$1:$1,MATCH(專業英日文校內賽報名表!F415,校系設定!$A:$A,0)-1,0))),1,0))))</f>
        <v/>
      </c>
      <c r="J415" s="43" t="str">
        <f>IF(專業英日文校內賽報名表!C415="","",NOT(OR(LEN(專業英日文校內賽報名表!J415)&lt;&gt;7,ISERROR(DATEVALUE(專業英日文校內賽報名表!J415&amp;"/1")+FIND("/",專業英日文校內賽報名表!J415)))))</f>
        <v/>
      </c>
      <c r="M415" t="str">
        <f>IF(專業英日文校內賽報名表!B415="","",VLOOKUP(專業英日文校內賽報名表!M415,各項報名參數對照!A:B,2,0))</f>
        <v/>
      </c>
      <c r="N415" t="str">
        <f>IF(專業英日文校內賽報名表!B415="","",NOT(ISERROR(VLOOKUP(M415&amp;O415&amp;P415,各項報名參數對照!L:L,1,0))))</f>
        <v/>
      </c>
      <c r="O415" t="str">
        <f>IF(專業英日文校內賽報名表!B415="","",VLOOKUP(專業英日文校內賽報名表!N415&amp;"("&amp;專業英日文校內賽報名表!O415&amp;")",各項報名參數對照!D:E,2,0))</f>
        <v/>
      </c>
      <c r="P415" t="str">
        <f>IF(專業英日文校內賽報名表!B415="","",VLOOKUP(專業英日文校內賽報名表!P415,各項報名參數對照!G:H,2,0))</f>
        <v/>
      </c>
      <c r="AF415" t="str">
        <f t="shared" si="6"/>
        <v/>
      </c>
    </row>
    <row r="416" spans="5:32">
      <c r="E416" t="str">
        <f>IF(專業英日文校內賽報名表!B416="","",NOT(OR(LENB(專業英日文校內賽報名表!E416)&lt;&gt;6,NOT(ISERROR(TEXT(RIGHT(專業英日文校內賽報名表!E416,6),"0")+1)),ISERROR(TEXT(RIGHT(專業英日文校內賽報名表!E416,5),"0")+1))))</f>
        <v/>
      </c>
      <c r="F416" t="str">
        <f>IF(專業英日文校內賽報名表!B416="","",NOT(ISERROR(MATCH(專業英日文校內賽報名表!F416,allSchoolList,0))))</f>
        <v/>
      </c>
      <c r="G416" t="str">
        <f ca="1">IF(專業英日文校內賽報名表!B416="","",NOT(ISERROR(HLOOKUP(專業英日文校內賽報名表!G416,OFFSET(校系設定!$A$1,MATCH(專業英日文校內賽報名表!F416,校系設定!$A:$A,0)-1,0,1,COUNTA(OFFSET(校系設定!$1:$1,MATCH(專業英日文校內賽報名表!F416,校系設定!$A:$A,0)-1,0))),1,0))))</f>
        <v/>
      </c>
      <c r="J416" s="43" t="str">
        <f>IF(專業英日文校內賽報名表!C416="","",NOT(OR(LEN(專業英日文校內賽報名表!J416)&lt;&gt;7,ISERROR(DATEVALUE(專業英日文校內賽報名表!J416&amp;"/1")+FIND("/",專業英日文校內賽報名表!J416)))))</f>
        <v/>
      </c>
      <c r="M416" t="str">
        <f>IF(專業英日文校內賽報名表!B416="","",VLOOKUP(專業英日文校內賽報名表!M416,各項報名參數對照!A:B,2,0))</f>
        <v/>
      </c>
      <c r="N416" t="str">
        <f>IF(專業英日文校內賽報名表!B416="","",NOT(ISERROR(VLOOKUP(M416&amp;O416&amp;P416,各項報名參數對照!L:L,1,0))))</f>
        <v/>
      </c>
      <c r="O416" t="str">
        <f>IF(專業英日文校內賽報名表!B416="","",VLOOKUP(專業英日文校內賽報名表!N416&amp;"("&amp;專業英日文校內賽報名表!O416&amp;")",各項報名參數對照!D:E,2,0))</f>
        <v/>
      </c>
      <c r="P416" t="str">
        <f>IF(專業英日文校內賽報名表!B416="","",VLOOKUP(專業英日文校內賽報名表!P416,各項報名參數對照!G:H,2,0))</f>
        <v/>
      </c>
      <c r="AF416" t="str">
        <f t="shared" si="6"/>
        <v/>
      </c>
    </row>
    <row r="417" spans="5:32">
      <c r="E417" t="str">
        <f>IF(專業英日文校內賽報名表!B417="","",NOT(OR(LENB(專業英日文校內賽報名表!E417)&lt;&gt;6,NOT(ISERROR(TEXT(RIGHT(專業英日文校內賽報名表!E417,6),"0")+1)),ISERROR(TEXT(RIGHT(專業英日文校內賽報名表!E417,5),"0")+1))))</f>
        <v/>
      </c>
      <c r="F417" t="str">
        <f>IF(專業英日文校內賽報名表!B417="","",NOT(ISERROR(MATCH(專業英日文校內賽報名表!F417,allSchoolList,0))))</f>
        <v/>
      </c>
      <c r="G417" t="str">
        <f ca="1">IF(專業英日文校內賽報名表!B417="","",NOT(ISERROR(HLOOKUP(專業英日文校內賽報名表!G417,OFFSET(校系設定!$A$1,MATCH(專業英日文校內賽報名表!F417,校系設定!$A:$A,0)-1,0,1,COUNTA(OFFSET(校系設定!$1:$1,MATCH(專業英日文校內賽報名表!F417,校系設定!$A:$A,0)-1,0))),1,0))))</f>
        <v/>
      </c>
      <c r="J417" s="43" t="str">
        <f>IF(專業英日文校內賽報名表!C417="","",NOT(OR(LEN(專業英日文校內賽報名表!J417)&lt;&gt;7,ISERROR(DATEVALUE(專業英日文校內賽報名表!J417&amp;"/1")+FIND("/",專業英日文校內賽報名表!J417)))))</f>
        <v/>
      </c>
      <c r="M417" t="str">
        <f>IF(專業英日文校內賽報名表!B417="","",VLOOKUP(專業英日文校內賽報名表!M417,各項報名參數對照!A:B,2,0))</f>
        <v/>
      </c>
      <c r="N417" t="str">
        <f>IF(專業英日文校內賽報名表!B417="","",NOT(ISERROR(VLOOKUP(M417&amp;O417&amp;P417,各項報名參數對照!L:L,1,0))))</f>
        <v/>
      </c>
      <c r="O417" t="str">
        <f>IF(專業英日文校內賽報名表!B417="","",VLOOKUP(專業英日文校內賽報名表!N417&amp;"("&amp;專業英日文校內賽報名表!O417&amp;")",各項報名參數對照!D:E,2,0))</f>
        <v/>
      </c>
      <c r="P417" t="str">
        <f>IF(專業英日文校內賽報名表!B417="","",VLOOKUP(專業英日文校內賽報名表!P417,各項報名參數對照!G:H,2,0))</f>
        <v/>
      </c>
      <c r="AF417" t="str">
        <f t="shared" si="6"/>
        <v/>
      </c>
    </row>
    <row r="418" spans="5:32">
      <c r="E418" t="str">
        <f>IF(專業英日文校內賽報名表!B418="","",NOT(OR(LENB(專業英日文校內賽報名表!E418)&lt;&gt;6,NOT(ISERROR(TEXT(RIGHT(專業英日文校內賽報名表!E418,6),"0")+1)),ISERROR(TEXT(RIGHT(專業英日文校內賽報名表!E418,5),"0")+1))))</f>
        <v/>
      </c>
      <c r="F418" t="str">
        <f>IF(專業英日文校內賽報名表!B418="","",NOT(ISERROR(MATCH(專業英日文校內賽報名表!F418,allSchoolList,0))))</f>
        <v/>
      </c>
      <c r="G418" t="str">
        <f ca="1">IF(專業英日文校內賽報名表!B418="","",NOT(ISERROR(HLOOKUP(專業英日文校內賽報名表!G418,OFFSET(校系設定!$A$1,MATCH(專業英日文校內賽報名表!F418,校系設定!$A:$A,0)-1,0,1,COUNTA(OFFSET(校系設定!$1:$1,MATCH(專業英日文校內賽報名表!F418,校系設定!$A:$A,0)-1,0))),1,0))))</f>
        <v/>
      </c>
      <c r="J418" s="43" t="str">
        <f>IF(專業英日文校內賽報名表!C418="","",NOT(OR(LEN(專業英日文校內賽報名表!J418)&lt;&gt;7,ISERROR(DATEVALUE(專業英日文校內賽報名表!J418&amp;"/1")+FIND("/",專業英日文校內賽報名表!J418)))))</f>
        <v/>
      </c>
      <c r="M418" t="str">
        <f>IF(專業英日文校內賽報名表!B418="","",VLOOKUP(專業英日文校內賽報名表!M418,各項報名參數對照!A:B,2,0))</f>
        <v/>
      </c>
      <c r="N418" t="str">
        <f>IF(專業英日文校內賽報名表!B418="","",NOT(ISERROR(VLOOKUP(M418&amp;O418&amp;P418,各項報名參數對照!L:L,1,0))))</f>
        <v/>
      </c>
      <c r="O418" t="str">
        <f>IF(專業英日文校內賽報名表!B418="","",VLOOKUP(專業英日文校內賽報名表!N418&amp;"("&amp;專業英日文校內賽報名表!O418&amp;")",各項報名參數對照!D:E,2,0))</f>
        <v/>
      </c>
      <c r="P418" t="str">
        <f>IF(專業英日文校內賽報名表!B418="","",VLOOKUP(專業英日文校內賽報名表!P418,各項報名參數對照!G:H,2,0))</f>
        <v/>
      </c>
      <c r="AF418" t="str">
        <f t="shared" si="6"/>
        <v/>
      </c>
    </row>
    <row r="419" spans="5:32">
      <c r="E419" t="str">
        <f>IF(專業英日文校內賽報名表!B419="","",NOT(OR(LENB(專業英日文校內賽報名表!E419)&lt;&gt;6,NOT(ISERROR(TEXT(RIGHT(專業英日文校內賽報名表!E419,6),"0")+1)),ISERROR(TEXT(RIGHT(專業英日文校內賽報名表!E419,5),"0")+1))))</f>
        <v/>
      </c>
      <c r="F419" t="str">
        <f>IF(專業英日文校內賽報名表!B419="","",NOT(ISERROR(MATCH(專業英日文校內賽報名表!F419,allSchoolList,0))))</f>
        <v/>
      </c>
      <c r="G419" t="str">
        <f ca="1">IF(專業英日文校內賽報名表!B419="","",NOT(ISERROR(HLOOKUP(專業英日文校內賽報名表!G419,OFFSET(校系設定!$A$1,MATCH(專業英日文校內賽報名表!F419,校系設定!$A:$A,0)-1,0,1,COUNTA(OFFSET(校系設定!$1:$1,MATCH(專業英日文校內賽報名表!F419,校系設定!$A:$A,0)-1,0))),1,0))))</f>
        <v/>
      </c>
      <c r="J419" s="43" t="str">
        <f>IF(專業英日文校內賽報名表!C419="","",NOT(OR(LEN(專業英日文校內賽報名表!J419)&lt;&gt;7,ISERROR(DATEVALUE(專業英日文校內賽報名表!J419&amp;"/1")+FIND("/",專業英日文校內賽報名表!J419)))))</f>
        <v/>
      </c>
      <c r="M419" t="str">
        <f>IF(專業英日文校內賽報名表!B419="","",VLOOKUP(專業英日文校內賽報名表!M419,各項報名參數對照!A:B,2,0))</f>
        <v/>
      </c>
      <c r="N419" t="str">
        <f>IF(專業英日文校內賽報名表!B419="","",NOT(ISERROR(VLOOKUP(M419&amp;O419&amp;P419,各項報名參數對照!L:L,1,0))))</f>
        <v/>
      </c>
      <c r="O419" t="str">
        <f>IF(專業英日文校內賽報名表!B419="","",VLOOKUP(專業英日文校內賽報名表!N419&amp;"("&amp;專業英日文校內賽報名表!O419&amp;")",各項報名參數對照!D:E,2,0))</f>
        <v/>
      </c>
      <c r="P419" t="str">
        <f>IF(專業英日文校內賽報名表!B419="","",VLOOKUP(專業英日文校內賽報名表!P419,各項報名參數對照!G:H,2,0))</f>
        <v/>
      </c>
      <c r="AF419" t="str">
        <f t="shared" si="6"/>
        <v/>
      </c>
    </row>
    <row r="420" spans="5:32">
      <c r="E420" t="str">
        <f>IF(專業英日文校內賽報名表!B420="","",NOT(OR(LENB(專業英日文校內賽報名表!E420)&lt;&gt;6,NOT(ISERROR(TEXT(RIGHT(專業英日文校內賽報名表!E420,6),"0")+1)),ISERROR(TEXT(RIGHT(專業英日文校內賽報名表!E420,5),"0")+1))))</f>
        <v/>
      </c>
      <c r="F420" t="str">
        <f>IF(專業英日文校內賽報名表!B420="","",NOT(ISERROR(MATCH(專業英日文校內賽報名表!F420,allSchoolList,0))))</f>
        <v/>
      </c>
      <c r="G420" t="str">
        <f ca="1">IF(專業英日文校內賽報名表!B420="","",NOT(ISERROR(HLOOKUP(專業英日文校內賽報名表!G420,OFFSET(校系設定!$A$1,MATCH(專業英日文校內賽報名表!F420,校系設定!$A:$A,0)-1,0,1,COUNTA(OFFSET(校系設定!$1:$1,MATCH(專業英日文校內賽報名表!F420,校系設定!$A:$A,0)-1,0))),1,0))))</f>
        <v/>
      </c>
      <c r="J420" s="43" t="str">
        <f>IF(專業英日文校內賽報名表!C420="","",NOT(OR(LEN(專業英日文校內賽報名表!J420)&lt;&gt;7,ISERROR(DATEVALUE(專業英日文校內賽報名表!J420&amp;"/1")+FIND("/",專業英日文校內賽報名表!J420)))))</f>
        <v/>
      </c>
      <c r="M420" t="str">
        <f>IF(專業英日文校內賽報名表!B420="","",VLOOKUP(專業英日文校內賽報名表!M420,各項報名參數對照!A:B,2,0))</f>
        <v/>
      </c>
      <c r="N420" t="str">
        <f>IF(專業英日文校內賽報名表!B420="","",NOT(ISERROR(VLOOKUP(M420&amp;O420&amp;P420,各項報名參數對照!L:L,1,0))))</f>
        <v/>
      </c>
      <c r="O420" t="str">
        <f>IF(專業英日文校內賽報名表!B420="","",VLOOKUP(專業英日文校內賽報名表!N420&amp;"("&amp;專業英日文校內賽報名表!O420&amp;")",各項報名參數對照!D:E,2,0))</f>
        <v/>
      </c>
      <c r="P420" t="str">
        <f>IF(專業英日文校內賽報名表!B420="","",VLOOKUP(專業英日文校內賽報名表!P420,各項報名參數對照!G:H,2,0))</f>
        <v/>
      </c>
      <c r="AF420" t="str">
        <f t="shared" si="6"/>
        <v/>
      </c>
    </row>
    <row r="421" spans="5:32">
      <c r="E421" t="str">
        <f>IF(專業英日文校內賽報名表!B421="","",NOT(OR(LENB(專業英日文校內賽報名表!E421)&lt;&gt;6,NOT(ISERROR(TEXT(RIGHT(專業英日文校內賽報名表!E421,6),"0")+1)),ISERROR(TEXT(RIGHT(專業英日文校內賽報名表!E421,5),"0")+1))))</f>
        <v/>
      </c>
      <c r="F421" t="str">
        <f>IF(專業英日文校內賽報名表!B421="","",NOT(ISERROR(MATCH(專業英日文校內賽報名表!F421,allSchoolList,0))))</f>
        <v/>
      </c>
      <c r="G421" t="str">
        <f ca="1">IF(專業英日文校內賽報名表!B421="","",NOT(ISERROR(HLOOKUP(專業英日文校內賽報名表!G421,OFFSET(校系設定!$A$1,MATCH(專業英日文校內賽報名表!F421,校系設定!$A:$A,0)-1,0,1,COUNTA(OFFSET(校系設定!$1:$1,MATCH(專業英日文校內賽報名表!F421,校系設定!$A:$A,0)-1,0))),1,0))))</f>
        <v/>
      </c>
      <c r="J421" s="43" t="str">
        <f>IF(專業英日文校內賽報名表!C421="","",NOT(OR(LEN(專業英日文校內賽報名表!J421)&lt;&gt;7,ISERROR(DATEVALUE(專業英日文校內賽報名表!J421&amp;"/1")+FIND("/",專業英日文校內賽報名表!J421)))))</f>
        <v/>
      </c>
      <c r="M421" t="str">
        <f>IF(專業英日文校內賽報名表!B421="","",VLOOKUP(專業英日文校內賽報名表!M421,各項報名參數對照!A:B,2,0))</f>
        <v/>
      </c>
      <c r="N421" t="str">
        <f>IF(專業英日文校內賽報名表!B421="","",NOT(ISERROR(VLOOKUP(M421&amp;O421&amp;P421,各項報名參數對照!L:L,1,0))))</f>
        <v/>
      </c>
      <c r="O421" t="str">
        <f>IF(專業英日文校內賽報名表!B421="","",VLOOKUP(專業英日文校內賽報名表!N421&amp;"("&amp;專業英日文校內賽報名表!O421&amp;")",各項報名參數對照!D:E,2,0))</f>
        <v/>
      </c>
      <c r="P421" t="str">
        <f>IF(專業英日文校內賽報名表!B421="","",VLOOKUP(專業英日文校內賽報名表!P421,各項報名參數對照!G:H,2,0))</f>
        <v/>
      </c>
      <c r="AF421" t="str">
        <f t="shared" si="6"/>
        <v/>
      </c>
    </row>
    <row r="422" spans="5:32">
      <c r="E422" t="str">
        <f>IF(專業英日文校內賽報名表!B422="","",NOT(OR(LENB(專業英日文校內賽報名表!E422)&lt;&gt;6,NOT(ISERROR(TEXT(RIGHT(專業英日文校內賽報名表!E422,6),"0")+1)),ISERROR(TEXT(RIGHT(專業英日文校內賽報名表!E422,5),"0")+1))))</f>
        <v/>
      </c>
      <c r="F422" t="str">
        <f>IF(專業英日文校內賽報名表!B422="","",NOT(ISERROR(MATCH(專業英日文校內賽報名表!F422,allSchoolList,0))))</f>
        <v/>
      </c>
      <c r="G422" t="str">
        <f ca="1">IF(專業英日文校內賽報名表!B422="","",NOT(ISERROR(HLOOKUP(專業英日文校內賽報名表!G422,OFFSET(校系設定!$A$1,MATCH(專業英日文校內賽報名表!F422,校系設定!$A:$A,0)-1,0,1,COUNTA(OFFSET(校系設定!$1:$1,MATCH(專業英日文校內賽報名表!F422,校系設定!$A:$A,0)-1,0))),1,0))))</f>
        <v/>
      </c>
      <c r="J422" s="43" t="str">
        <f>IF(專業英日文校內賽報名表!C422="","",NOT(OR(LEN(專業英日文校內賽報名表!J422)&lt;&gt;7,ISERROR(DATEVALUE(專業英日文校內賽報名表!J422&amp;"/1")+FIND("/",專業英日文校內賽報名表!J422)))))</f>
        <v/>
      </c>
      <c r="M422" t="str">
        <f>IF(專業英日文校內賽報名表!B422="","",VLOOKUP(專業英日文校內賽報名表!M422,各項報名參數對照!A:B,2,0))</f>
        <v/>
      </c>
      <c r="N422" t="str">
        <f>IF(專業英日文校內賽報名表!B422="","",NOT(ISERROR(VLOOKUP(M422&amp;O422&amp;P422,各項報名參數對照!L:L,1,0))))</f>
        <v/>
      </c>
      <c r="O422" t="str">
        <f>IF(專業英日文校內賽報名表!B422="","",VLOOKUP(專業英日文校內賽報名表!N422&amp;"("&amp;專業英日文校內賽報名表!O422&amp;")",各項報名參數對照!D:E,2,0))</f>
        <v/>
      </c>
      <c r="P422" t="str">
        <f>IF(專業英日文校內賽報名表!B422="","",VLOOKUP(專業英日文校內賽報名表!P422,各項報名參數對照!G:H,2,0))</f>
        <v/>
      </c>
      <c r="AF422" t="str">
        <f t="shared" si="6"/>
        <v/>
      </c>
    </row>
    <row r="423" spans="5:32">
      <c r="E423" t="str">
        <f>IF(專業英日文校內賽報名表!B423="","",NOT(OR(LENB(專業英日文校內賽報名表!E423)&lt;&gt;6,NOT(ISERROR(TEXT(RIGHT(專業英日文校內賽報名表!E423,6),"0")+1)),ISERROR(TEXT(RIGHT(專業英日文校內賽報名表!E423,5),"0")+1))))</f>
        <v/>
      </c>
      <c r="F423" t="str">
        <f>IF(專業英日文校內賽報名表!B423="","",NOT(ISERROR(MATCH(專業英日文校內賽報名表!F423,allSchoolList,0))))</f>
        <v/>
      </c>
      <c r="G423" t="str">
        <f ca="1">IF(專業英日文校內賽報名表!B423="","",NOT(ISERROR(HLOOKUP(專業英日文校內賽報名表!G423,OFFSET(校系設定!$A$1,MATCH(專業英日文校內賽報名表!F423,校系設定!$A:$A,0)-1,0,1,COUNTA(OFFSET(校系設定!$1:$1,MATCH(專業英日文校內賽報名表!F423,校系設定!$A:$A,0)-1,0))),1,0))))</f>
        <v/>
      </c>
      <c r="J423" s="43" t="str">
        <f>IF(專業英日文校內賽報名表!C423="","",NOT(OR(LEN(專業英日文校內賽報名表!J423)&lt;&gt;7,ISERROR(DATEVALUE(專業英日文校內賽報名表!J423&amp;"/1")+FIND("/",專業英日文校內賽報名表!J423)))))</f>
        <v/>
      </c>
      <c r="M423" t="str">
        <f>IF(專業英日文校內賽報名表!B423="","",VLOOKUP(專業英日文校內賽報名表!M423,各項報名參數對照!A:B,2,0))</f>
        <v/>
      </c>
      <c r="N423" t="str">
        <f>IF(專業英日文校內賽報名表!B423="","",NOT(ISERROR(VLOOKUP(M423&amp;O423&amp;P423,各項報名參數對照!L:L,1,0))))</f>
        <v/>
      </c>
      <c r="O423" t="str">
        <f>IF(專業英日文校內賽報名表!B423="","",VLOOKUP(專業英日文校內賽報名表!N423&amp;"("&amp;專業英日文校內賽報名表!O423&amp;")",各項報名參數對照!D:E,2,0))</f>
        <v/>
      </c>
      <c r="P423" t="str">
        <f>IF(專業英日文校內賽報名表!B423="","",VLOOKUP(專業英日文校內賽報名表!P423,各項報名參數對照!G:H,2,0))</f>
        <v/>
      </c>
      <c r="AF423" t="str">
        <f t="shared" si="6"/>
        <v/>
      </c>
    </row>
    <row r="424" spans="5:32">
      <c r="E424" t="str">
        <f>IF(專業英日文校內賽報名表!B424="","",NOT(OR(LENB(專業英日文校內賽報名表!E424)&lt;&gt;6,NOT(ISERROR(TEXT(RIGHT(專業英日文校內賽報名表!E424,6),"0")+1)),ISERROR(TEXT(RIGHT(專業英日文校內賽報名表!E424,5),"0")+1))))</f>
        <v/>
      </c>
      <c r="F424" t="str">
        <f>IF(專業英日文校內賽報名表!B424="","",NOT(ISERROR(MATCH(專業英日文校內賽報名表!F424,allSchoolList,0))))</f>
        <v/>
      </c>
      <c r="G424" t="str">
        <f ca="1">IF(專業英日文校內賽報名表!B424="","",NOT(ISERROR(HLOOKUP(專業英日文校內賽報名表!G424,OFFSET(校系設定!$A$1,MATCH(專業英日文校內賽報名表!F424,校系設定!$A:$A,0)-1,0,1,COUNTA(OFFSET(校系設定!$1:$1,MATCH(專業英日文校內賽報名表!F424,校系設定!$A:$A,0)-1,0))),1,0))))</f>
        <v/>
      </c>
      <c r="J424" s="43" t="str">
        <f>IF(專業英日文校內賽報名表!C424="","",NOT(OR(LEN(專業英日文校內賽報名表!J424)&lt;&gt;7,ISERROR(DATEVALUE(專業英日文校內賽報名表!J424&amp;"/1")+FIND("/",專業英日文校內賽報名表!J424)))))</f>
        <v/>
      </c>
      <c r="M424" t="str">
        <f>IF(專業英日文校內賽報名表!B424="","",VLOOKUP(專業英日文校內賽報名表!M424,各項報名參數對照!A:B,2,0))</f>
        <v/>
      </c>
      <c r="N424" t="str">
        <f>IF(專業英日文校內賽報名表!B424="","",NOT(ISERROR(VLOOKUP(M424&amp;O424&amp;P424,各項報名參數對照!L:L,1,0))))</f>
        <v/>
      </c>
      <c r="O424" t="str">
        <f>IF(專業英日文校內賽報名表!B424="","",VLOOKUP(專業英日文校內賽報名表!N424&amp;"("&amp;專業英日文校內賽報名表!O424&amp;")",各項報名參數對照!D:E,2,0))</f>
        <v/>
      </c>
      <c r="P424" t="str">
        <f>IF(專業英日文校內賽報名表!B424="","",VLOOKUP(專業英日文校內賽報名表!P424,各項報名參數對照!G:H,2,0))</f>
        <v/>
      </c>
      <c r="AF424" t="str">
        <f t="shared" si="6"/>
        <v/>
      </c>
    </row>
    <row r="425" spans="5:32">
      <c r="E425" t="str">
        <f>IF(專業英日文校內賽報名表!B425="","",NOT(OR(LENB(專業英日文校內賽報名表!E425)&lt;&gt;6,NOT(ISERROR(TEXT(RIGHT(專業英日文校內賽報名表!E425,6),"0")+1)),ISERROR(TEXT(RIGHT(專業英日文校內賽報名表!E425,5),"0")+1))))</f>
        <v/>
      </c>
      <c r="F425" t="str">
        <f>IF(專業英日文校內賽報名表!B425="","",NOT(ISERROR(MATCH(專業英日文校內賽報名表!F425,allSchoolList,0))))</f>
        <v/>
      </c>
      <c r="G425" t="str">
        <f ca="1">IF(專業英日文校內賽報名表!B425="","",NOT(ISERROR(HLOOKUP(專業英日文校內賽報名表!G425,OFFSET(校系設定!$A$1,MATCH(專業英日文校內賽報名表!F425,校系設定!$A:$A,0)-1,0,1,COUNTA(OFFSET(校系設定!$1:$1,MATCH(專業英日文校內賽報名表!F425,校系設定!$A:$A,0)-1,0))),1,0))))</f>
        <v/>
      </c>
      <c r="J425" s="43" t="str">
        <f>IF(專業英日文校內賽報名表!C425="","",NOT(OR(LEN(專業英日文校內賽報名表!J425)&lt;&gt;7,ISERROR(DATEVALUE(專業英日文校內賽報名表!J425&amp;"/1")+FIND("/",專業英日文校內賽報名表!J425)))))</f>
        <v/>
      </c>
      <c r="M425" t="str">
        <f>IF(專業英日文校內賽報名表!B425="","",VLOOKUP(專業英日文校內賽報名表!M425,各項報名參數對照!A:B,2,0))</f>
        <v/>
      </c>
      <c r="N425" t="str">
        <f>IF(專業英日文校內賽報名表!B425="","",NOT(ISERROR(VLOOKUP(M425&amp;O425&amp;P425,各項報名參數對照!L:L,1,0))))</f>
        <v/>
      </c>
      <c r="O425" t="str">
        <f>IF(專業英日文校內賽報名表!B425="","",VLOOKUP(專業英日文校內賽報名表!N425&amp;"("&amp;專業英日文校內賽報名表!O425&amp;")",各項報名參數對照!D:E,2,0))</f>
        <v/>
      </c>
      <c r="P425" t="str">
        <f>IF(專業英日文校內賽報名表!B425="","",VLOOKUP(專業英日文校內賽報名表!P425,各項報名參數對照!G:H,2,0))</f>
        <v/>
      </c>
      <c r="AF425" t="str">
        <f t="shared" si="6"/>
        <v/>
      </c>
    </row>
    <row r="426" spans="5:32">
      <c r="E426" t="str">
        <f>IF(專業英日文校內賽報名表!B426="","",NOT(OR(LENB(專業英日文校內賽報名表!E426)&lt;&gt;6,NOT(ISERROR(TEXT(RIGHT(專業英日文校內賽報名表!E426,6),"0")+1)),ISERROR(TEXT(RIGHT(專業英日文校內賽報名表!E426,5),"0")+1))))</f>
        <v/>
      </c>
      <c r="F426" t="str">
        <f>IF(專業英日文校內賽報名表!B426="","",NOT(ISERROR(MATCH(專業英日文校內賽報名表!F426,allSchoolList,0))))</f>
        <v/>
      </c>
      <c r="G426" t="str">
        <f ca="1">IF(專業英日文校內賽報名表!B426="","",NOT(ISERROR(HLOOKUP(專業英日文校內賽報名表!G426,OFFSET(校系設定!$A$1,MATCH(專業英日文校內賽報名表!F426,校系設定!$A:$A,0)-1,0,1,COUNTA(OFFSET(校系設定!$1:$1,MATCH(專業英日文校內賽報名表!F426,校系設定!$A:$A,0)-1,0))),1,0))))</f>
        <v/>
      </c>
      <c r="J426" s="43" t="str">
        <f>IF(專業英日文校內賽報名表!C426="","",NOT(OR(LEN(專業英日文校內賽報名表!J426)&lt;&gt;7,ISERROR(DATEVALUE(專業英日文校內賽報名表!J426&amp;"/1")+FIND("/",專業英日文校內賽報名表!J426)))))</f>
        <v/>
      </c>
      <c r="M426" t="str">
        <f>IF(專業英日文校內賽報名表!B426="","",VLOOKUP(專業英日文校內賽報名表!M426,各項報名參數對照!A:B,2,0))</f>
        <v/>
      </c>
      <c r="N426" t="str">
        <f>IF(專業英日文校內賽報名表!B426="","",NOT(ISERROR(VLOOKUP(M426&amp;O426&amp;P426,各項報名參數對照!L:L,1,0))))</f>
        <v/>
      </c>
      <c r="O426" t="str">
        <f>IF(專業英日文校內賽報名表!B426="","",VLOOKUP(專業英日文校內賽報名表!N426&amp;"("&amp;專業英日文校內賽報名表!O426&amp;")",各項報名參數對照!D:E,2,0))</f>
        <v/>
      </c>
      <c r="P426" t="str">
        <f>IF(專業英日文校內賽報名表!B426="","",VLOOKUP(專業英日文校內賽報名表!P426,各項報名參數對照!G:H,2,0))</f>
        <v/>
      </c>
      <c r="AF426" t="str">
        <f t="shared" si="6"/>
        <v/>
      </c>
    </row>
    <row r="427" spans="5:32">
      <c r="E427" t="str">
        <f>IF(專業英日文校內賽報名表!B427="","",NOT(OR(LENB(專業英日文校內賽報名表!E427)&lt;&gt;6,NOT(ISERROR(TEXT(RIGHT(專業英日文校內賽報名表!E427,6),"0")+1)),ISERROR(TEXT(RIGHT(專業英日文校內賽報名表!E427,5),"0")+1))))</f>
        <v/>
      </c>
      <c r="F427" t="str">
        <f>IF(專業英日文校內賽報名表!B427="","",NOT(ISERROR(MATCH(專業英日文校內賽報名表!F427,allSchoolList,0))))</f>
        <v/>
      </c>
      <c r="G427" t="str">
        <f ca="1">IF(專業英日文校內賽報名表!B427="","",NOT(ISERROR(HLOOKUP(專業英日文校內賽報名表!G427,OFFSET(校系設定!$A$1,MATCH(專業英日文校內賽報名表!F427,校系設定!$A:$A,0)-1,0,1,COUNTA(OFFSET(校系設定!$1:$1,MATCH(專業英日文校內賽報名表!F427,校系設定!$A:$A,0)-1,0))),1,0))))</f>
        <v/>
      </c>
      <c r="J427" s="43" t="str">
        <f>IF(專業英日文校內賽報名表!C427="","",NOT(OR(LEN(專業英日文校內賽報名表!J427)&lt;&gt;7,ISERROR(DATEVALUE(專業英日文校內賽報名表!J427&amp;"/1")+FIND("/",專業英日文校內賽報名表!J427)))))</f>
        <v/>
      </c>
      <c r="M427" t="str">
        <f>IF(專業英日文校內賽報名表!B427="","",VLOOKUP(專業英日文校內賽報名表!M427,各項報名參數對照!A:B,2,0))</f>
        <v/>
      </c>
      <c r="N427" t="str">
        <f>IF(專業英日文校內賽報名表!B427="","",NOT(ISERROR(VLOOKUP(M427&amp;O427&amp;P427,各項報名參數對照!L:L,1,0))))</f>
        <v/>
      </c>
      <c r="O427" t="str">
        <f>IF(專業英日文校內賽報名表!B427="","",VLOOKUP(專業英日文校內賽報名表!N427&amp;"("&amp;專業英日文校內賽報名表!O427&amp;")",各項報名參數對照!D:E,2,0))</f>
        <v/>
      </c>
      <c r="P427" t="str">
        <f>IF(專業英日文校內賽報名表!B427="","",VLOOKUP(專業英日文校內賽報名表!P427,各項報名參數對照!G:H,2,0))</f>
        <v/>
      </c>
      <c r="AF427" t="str">
        <f t="shared" si="6"/>
        <v/>
      </c>
    </row>
    <row r="428" spans="5:32">
      <c r="E428" t="str">
        <f>IF(專業英日文校內賽報名表!B428="","",NOT(OR(LENB(專業英日文校內賽報名表!E428)&lt;&gt;6,NOT(ISERROR(TEXT(RIGHT(專業英日文校內賽報名表!E428,6),"0")+1)),ISERROR(TEXT(RIGHT(專業英日文校內賽報名表!E428,5),"0")+1))))</f>
        <v/>
      </c>
      <c r="F428" t="str">
        <f>IF(專業英日文校內賽報名表!B428="","",NOT(ISERROR(MATCH(專業英日文校內賽報名表!F428,allSchoolList,0))))</f>
        <v/>
      </c>
      <c r="G428" t="str">
        <f ca="1">IF(專業英日文校內賽報名表!B428="","",NOT(ISERROR(HLOOKUP(專業英日文校內賽報名表!G428,OFFSET(校系設定!$A$1,MATCH(專業英日文校內賽報名表!F428,校系設定!$A:$A,0)-1,0,1,COUNTA(OFFSET(校系設定!$1:$1,MATCH(專業英日文校內賽報名表!F428,校系設定!$A:$A,0)-1,0))),1,0))))</f>
        <v/>
      </c>
      <c r="J428" s="43" t="str">
        <f>IF(專業英日文校內賽報名表!C428="","",NOT(OR(LEN(專業英日文校內賽報名表!J428)&lt;&gt;7,ISERROR(DATEVALUE(專業英日文校內賽報名表!J428&amp;"/1")+FIND("/",專業英日文校內賽報名表!J428)))))</f>
        <v/>
      </c>
      <c r="M428" t="str">
        <f>IF(專業英日文校內賽報名表!B428="","",VLOOKUP(專業英日文校內賽報名表!M428,各項報名參數對照!A:B,2,0))</f>
        <v/>
      </c>
      <c r="N428" t="str">
        <f>IF(專業英日文校內賽報名表!B428="","",NOT(ISERROR(VLOOKUP(M428&amp;O428&amp;P428,各項報名參數對照!L:L,1,0))))</f>
        <v/>
      </c>
      <c r="O428" t="str">
        <f>IF(專業英日文校內賽報名表!B428="","",VLOOKUP(專業英日文校內賽報名表!N428&amp;"("&amp;專業英日文校內賽報名表!O428&amp;")",各項報名參數對照!D:E,2,0))</f>
        <v/>
      </c>
      <c r="P428" t="str">
        <f>IF(專業英日文校內賽報名表!B428="","",VLOOKUP(專業英日文校內賽報名表!P428,各項報名參數對照!G:H,2,0))</f>
        <v/>
      </c>
      <c r="AF428" t="str">
        <f t="shared" si="6"/>
        <v/>
      </c>
    </row>
    <row r="429" spans="5:32">
      <c r="E429" t="str">
        <f>IF(專業英日文校內賽報名表!B429="","",NOT(OR(LENB(專業英日文校內賽報名表!E429)&lt;&gt;6,NOT(ISERROR(TEXT(RIGHT(專業英日文校內賽報名表!E429,6),"0")+1)),ISERROR(TEXT(RIGHT(專業英日文校內賽報名表!E429,5),"0")+1))))</f>
        <v/>
      </c>
      <c r="F429" t="str">
        <f>IF(專業英日文校內賽報名表!B429="","",NOT(ISERROR(MATCH(專業英日文校內賽報名表!F429,allSchoolList,0))))</f>
        <v/>
      </c>
      <c r="G429" t="str">
        <f ca="1">IF(專業英日文校內賽報名表!B429="","",NOT(ISERROR(HLOOKUP(專業英日文校內賽報名表!G429,OFFSET(校系設定!$A$1,MATCH(專業英日文校內賽報名表!F429,校系設定!$A:$A,0)-1,0,1,COUNTA(OFFSET(校系設定!$1:$1,MATCH(專業英日文校內賽報名表!F429,校系設定!$A:$A,0)-1,0))),1,0))))</f>
        <v/>
      </c>
      <c r="J429" s="43" t="str">
        <f>IF(專業英日文校內賽報名表!C429="","",NOT(OR(LEN(專業英日文校內賽報名表!J429)&lt;&gt;7,ISERROR(DATEVALUE(專業英日文校內賽報名表!J429&amp;"/1")+FIND("/",專業英日文校內賽報名表!J429)))))</f>
        <v/>
      </c>
      <c r="M429" t="str">
        <f>IF(專業英日文校內賽報名表!B429="","",VLOOKUP(專業英日文校內賽報名表!M429,各項報名參數對照!A:B,2,0))</f>
        <v/>
      </c>
      <c r="N429" t="str">
        <f>IF(專業英日文校內賽報名表!B429="","",NOT(ISERROR(VLOOKUP(M429&amp;O429&amp;P429,各項報名參數對照!L:L,1,0))))</f>
        <v/>
      </c>
      <c r="O429" t="str">
        <f>IF(專業英日文校內賽報名表!B429="","",VLOOKUP(專業英日文校內賽報名表!N429&amp;"("&amp;專業英日文校內賽報名表!O429&amp;")",各項報名參數對照!D:E,2,0))</f>
        <v/>
      </c>
      <c r="P429" t="str">
        <f>IF(專業英日文校內賽報名表!B429="","",VLOOKUP(專業英日文校內賽報名表!P429,各項報名參數對照!G:H,2,0))</f>
        <v/>
      </c>
      <c r="AF429" t="str">
        <f t="shared" si="6"/>
        <v/>
      </c>
    </row>
    <row r="430" spans="5:32">
      <c r="E430" t="str">
        <f>IF(專業英日文校內賽報名表!B430="","",NOT(OR(LENB(專業英日文校內賽報名表!E430)&lt;&gt;6,NOT(ISERROR(TEXT(RIGHT(專業英日文校內賽報名表!E430,6),"0")+1)),ISERROR(TEXT(RIGHT(專業英日文校內賽報名表!E430,5),"0")+1))))</f>
        <v/>
      </c>
      <c r="F430" t="str">
        <f>IF(專業英日文校內賽報名表!B430="","",NOT(ISERROR(MATCH(專業英日文校內賽報名表!F430,allSchoolList,0))))</f>
        <v/>
      </c>
      <c r="G430" t="str">
        <f ca="1">IF(專業英日文校內賽報名表!B430="","",NOT(ISERROR(HLOOKUP(專業英日文校內賽報名表!G430,OFFSET(校系設定!$A$1,MATCH(專業英日文校內賽報名表!F430,校系設定!$A:$A,0)-1,0,1,COUNTA(OFFSET(校系設定!$1:$1,MATCH(專業英日文校內賽報名表!F430,校系設定!$A:$A,0)-1,0))),1,0))))</f>
        <v/>
      </c>
      <c r="J430" s="43" t="str">
        <f>IF(專業英日文校內賽報名表!C430="","",NOT(OR(LEN(專業英日文校內賽報名表!J430)&lt;&gt;7,ISERROR(DATEVALUE(專業英日文校內賽報名表!J430&amp;"/1")+FIND("/",專業英日文校內賽報名表!J430)))))</f>
        <v/>
      </c>
      <c r="M430" t="str">
        <f>IF(專業英日文校內賽報名表!B430="","",VLOOKUP(專業英日文校內賽報名表!M430,各項報名參數對照!A:B,2,0))</f>
        <v/>
      </c>
      <c r="N430" t="str">
        <f>IF(專業英日文校內賽報名表!B430="","",NOT(ISERROR(VLOOKUP(M430&amp;O430&amp;P430,各項報名參數對照!L:L,1,0))))</f>
        <v/>
      </c>
      <c r="O430" t="str">
        <f>IF(專業英日文校內賽報名表!B430="","",VLOOKUP(專業英日文校內賽報名表!N430&amp;"("&amp;專業英日文校內賽報名表!O430&amp;")",各項報名參數對照!D:E,2,0))</f>
        <v/>
      </c>
      <c r="P430" t="str">
        <f>IF(專業英日文校內賽報名表!B430="","",VLOOKUP(專業英日文校內賽報名表!P430,各項報名參數對照!G:H,2,0))</f>
        <v/>
      </c>
      <c r="AF430" t="str">
        <f t="shared" si="6"/>
        <v/>
      </c>
    </row>
    <row r="431" spans="5:32">
      <c r="E431" t="str">
        <f>IF(專業英日文校內賽報名表!B431="","",NOT(OR(LENB(專業英日文校內賽報名表!E431)&lt;&gt;6,NOT(ISERROR(TEXT(RIGHT(專業英日文校內賽報名表!E431,6),"0")+1)),ISERROR(TEXT(RIGHT(專業英日文校內賽報名表!E431,5),"0")+1))))</f>
        <v/>
      </c>
      <c r="F431" t="str">
        <f>IF(專業英日文校內賽報名表!B431="","",NOT(ISERROR(MATCH(專業英日文校內賽報名表!F431,allSchoolList,0))))</f>
        <v/>
      </c>
      <c r="G431" t="str">
        <f ca="1">IF(專業英日文校內賽報名表!B431="","",NOT(ISERROR(HLOOKUP(專業英日文校內賽報名表!G431,OFFSET(校系設定!$A$1,MATCH(專業英日文校內賽報名表!F431,校系設定!$A:$A,0)-1,0,1,COUNTA(OFFSET(校系設定!$1:$1,MATCH(專業英日文校內賽報名表!F431,校系設定!$A:$A,0)-1,0))),1,0))))</f>
        <v/>
      </c>
      <c r="J431" s="43" t="str">
        <f>IF(專業英日文校內賽報名表!C431="","",NOT(OR(LEN(專業英日文校內賽報名表!J431)&lt;&gt;7,ISERROR(DATEVALUE(專業英日文校內賽報名表!J431&amp;"/1")+FIND("/",專業英日文校內賽報名表!J431)))))</f>
        <v/>
      </c>
      <c r="M431" t="str">
        <f>IF(專業英日文校內賽報名表!B431="","",VLOOKUP(專業英日文校內賽報名表!M431,各項報名參數對照!A:B,2,0))</f>
        <v/>
      </c>
      <c r="N431" t="str">
        <f>IF(專業英日文校內賽報名表!B431="","",NOT(ISERROR(VLOOKUP(M431&amp;O431&amp;P431,各項報名參數對照!L:L,1,0))))</f>
        <v/>
      </c>
      <c r="O431" t="str">
        <f>IF(專業英日文校內賽報名表!B431="","",VLOOKUP(專業英日文校內賽報名表!N431&amp;"("&amp;專業英日文校內賽報名表!O431&amp;")",各項報名參數對照!D:E,2,0))</f>
        <v/>
      </c>
      <c r="P431" t="str">
        <f>IF(專業英日文校內賽報名表!B431="","",VLOOKUP(專業英日文校內賽報名表!P431,各項報名參數對照!G:H,2,0))</f>
        <v/>
      </c>
      <c r="AF431" t="str">
        <f t="shared" si="6"/>
        <v/>
      </c>
    </row>
    <row r="432" spans="5:32">
      <c r="E432" t="str">
        <f>IF(專業英日文校內賽報名表!B432="","",NOT(OR(LENB(專業英日文校內賽報名表!E432)&lt;&gt;6,NOT(ISERROR(TEXT(RIGHT(專業英日文校內賽報名表!E432,6),"0")+1)),ISERROR(TEXT(RIGHT(專業英日文校內賽報名表!E432,5),"0")+1))))</f>
        <v/>
      </c>
      <c r="F432" t="str">
        <f>IF(專業英日文校內賽報名表!B432="","",NOT(ISERROR(MATCH(專業英日文校內賽報名表!F432,allSchoolList,0))))</f>
        <v/>
      </c>
      <c r="G432" t="str">
        <f ca="1">IF(專業英日文校內賽報名表!B432="","",NOT(ISERROR(HLOOKUP(專業英日文校內賽報名表!G432,OFFSET(校系設定!$A$1,MATCH(專業英日文校內賽報名表!F432,校系設定!$A:$A,0)-1,0,1,COUNTA(OFFSET(校系設定!$1:$1,MATCH(專業英日文校內賽報名表!F432,校系設定!$A:$A,0)-1,0))),1,0))))</f>
        <v/>
      </c>
      <c r="J432" s="43" t="str">
        <f>IF(專業英日文校內賽報名表!C432="","",NOT(OR(LEN(專業英日文校內賽報名表!J432)&lt;&gt;7,ISERROR(DATEVALUE(專業英日文校內賽報名表!J432&amp;"/1")+FIND("/",專業英日文校內賽報名表!J432)))))</f>
        <v/>
      </c>
      <c r="M432" t="str">
        <f>IF(專業英日文校內賽報名表!B432="","",VLOOKUP(專業英日文校內賽報名表!M432,各項報名參數對照!A:B,2,0))</f>
        <v/>
      </c>
      <c r="N432" t="str">
        <f>IF(專業英日文校內賽報名表!B432="","",NOT(ISERROR(VLOOKUP(M432&amp;O432&amp;P432,各項報名參數對照!L:L,1,0))))</f>
        <v/>
      </c>
      <c r="O432" t="str">
        <f>IF(專業英日文校內賽報名表!B432="","",VLOOKUP(專業英日文校內賽報名表!N432&amp;"("&amp;專業英日文校內賽報名表!O432&amp;")",各項報名參數對照!D:E,2,0))</f>
        <v/>
      </c>
      <c r="P432" t="str">
        <f>IF(專業英日文校內賽報名表!B432="","",VLOOKUP(專業英日文校內賽報名表!P432,各項報名參數對照!G:H,2,0))</f>
        <v/>
      </c>
      <c r="AF432" t="str">
        <f t="shared" si="6"/>
        <v/>
      </c>
    </row>
    <row r="433" spans="5:32">
      <c r="E433" t="str">
        <f>IF(專業英日文校內賽報名表!B433="","",NOT(OR(LENB(專業英日文校內賽報名表!E433)&lt;&gt;6,NOT(ISERROR(TEXT(RIGHT(專業英日文校內賽報名表!E433,6),"0")+1)),ISERROR(TEXT(RIGHT(專業英日文校內賽報名表!E433,5),"0")+1))))</f>
        <v/>
      </c>
      <c r="F433" t="str">
        <f>IF(專業英日文校內賽報名表!B433="","",NOT(ISERROR(MATCH(專業英日文校內賽報名表!F433,allSchoolList,0))))</f>
        <v/>
      </c>
      <c r="G433" t="str">
        <f ca="1">IF(專業英日文校內賽報名表!B433="","",NOT(ISERROR(HLOOKUP(專業英日文校內賽報名表!G433,OFFSET(校系設定!$A$1,MATCH(專業英日文校內賽報名表!F433,校系設定!$A:$A,0)-1,0,1,COUNTA(OFFSET(校系設定!$1:$1,MATCH(專業英日文校內賽報名表!F433,校系設定!$A:$A,0)-1,0))),1,0))))</f>
        <v/>
      </c>
      <c r="J433" s="43" t="str">
        <f>IF(專業英日文校內賽報名表!C433="","",NOT(OR(LEN(專業英日文校內賽報名表!J433)&lt;&gt;7,ISERROR(DATEVALUE(專業英日文校內賽報名表!J433&amp;"/1")+FIND("/",專業英日文校內賽報名表!J433)))))</f>
        <v/>
      </c>
      <c r="M433" t="str">
        <f>IF(專業英日文校內賽報名表!B433="","",VLOOKUP(專業英日文校內賽報名表!M433,各項報名參數對照!A:B,2,0))</f>
        <v/>
      </c>
      <c r="N433" t="str">
        <f>IF(專業英日文校內賽報名表!B433="","",NOT(ISERROR(VLOOKUP(M433&amp;O433&amp;P433,各項報名參數對照!L:L,1,0))))</f>
        <v/>
      </c>
      <c r="O433" t="str">
        <f>IF(專業英日文校內賽報名表!B433="","",VLOOKUP(專業英日文校內賽報名表!N433&amp;"("&amp;專業英日文校內賽報名表!O433&amp;")",各項報名參數對照!D:E,2,0))</f>
        <v/>
      </c>
      <c r="P433" t="str">
        <f>IF(專業英日文校內賽報名表!B433="","",VLOOKUP(專業英日文校內賽報名表!P433,各項報名參數對照!G:H,2,0))</f>
        <v/>
      </c>
      <c r="AF433" t="str">
        <f t="shared" si="6"/>
        <v/>
      </c>
    </row>
    <row r="434" spans="5:32">
      <c r="E434" t="str">
        <f>IF(專業英日文校內賽報名表!B434="","",NOT(OR(LENB(專業英日文校內賽報名表!E434)&lt;&gt;6,NOT(ISERROR(TEXT(RIGHT(專業英日文校內賽報名表!E434,6),"0")+1)),ISERROR(TEXT(RIGHT(專業英日文校內賽報名表!E434,5),"0")+1))))</f>
        <v/>
      </c>
      <c r="F434" t="str">
        <f>IF(專業英日文校內賽報名表!B434="","",NOT(ISERROR(MATCH(專業英日文校內賽報名表!F434,allSchoolList,0))))</f>
        <v/>
      </c>
      <c r="G434" t="str">
        <f ca="1">IF(專業英日文校內賽報名表!B434="","",NOT(ISERROR(HLOOKUP(專業英日文校內賽報名表!G434,OFFSET(校系設定!$A$1,MATCH(專業英日文校內賽報名表!F434,校系設定!$A:$A,0)-1,0,1,COUNTA(OFFSET(校系設定!$1:$1,MATCH(專業英日文校內賽報名表!F434,校系設定!$A:$A,0)-1,0))),1,0))))</f>
        <v/>
      </c>
      <c r="J434" s="43" t="str">
        <f>IF(專業英日文校內賽報名表!C434="","",NOT(OR(LEN(專業英日文校內賽報名表!J434)&lt;&gt;7,ISERROR(DATEVALUE(專業英日文校內賽報名表!J434&amp;"/1")+FIND("/",專業英日文校內賽報名表!J434)))))</f>
        <v/>
      </c>
      <c r="M434" t="str">
        <f>IF(專業英日文校內賽報名表!B434="","",VLOOKUP(專業英日文校內賽報名表!M434,各項報名參數對照!A:B,2,0))</f>
        <v/>
      </c>
      <c r="N434" t="str">
        <f>IF(專業英日文校內賽報名表!B434="","",NOT(ISERROR(VLOOKUP(M434&amp;O434&amp;P434,各項報名參數對照!L:L,1,0))))</f>
        <v/>
      </c>
      <c r="O434" t="str">
        <f>IF(專業英日文校內賽報名表!B434="","",VLOOKUP(專業英日文校內賽報名表!N434&amp;"("&amp;專業英日文校內賽報名表!O434&amp;")",各項報名參數對照!D:E,2,0))</f>
        <v/>
      </c>
      <c r="P434" t="str">
        <f>IF(專業英日文校內賽報名表!B434="","",VLOOKUP(專業英日文校內賽報名表!P434,各項報名參數對照!G:H,2,0))</f>
        <v/>
      </c>
      <c r="AF434" t="str">
        <f t="shared" si="6"/>
        <v/>
      </c>
    </row>
    <row r="435" spans="5:32">
      <c r="E435" t="str">
        <f>IF(專業英日文校內賽報名表!B435="","",NOT(OR(LENB(專業英日文校內賽報名表!E435)&lt;&gt;6,NOT(ISERROR(TEXT(RIGHT(專業英日文校內賽報名表!E435,6),"0")+1)),ISERROR(TEXT(RIGHT(專業英日文校內賽報名表!E435,5),"0")+1))))</f>
        <v/>
      </c>
      <c r="F435" t="str">
        <f>IF(專業英日文校內賽報名表!B435="","",NOT(ISERROR(MATCH(專業英日文校內賽報名表!F435,allSchoolList,0))))</f>
        <v/>
      </c>
      <c r="G435" t="str">
        <f ca="1">IF(專業英日文校內賽報名表!B435="","",NOT(ISERROR(HLOOKUP(專業英日文校內賽報名表!G435,OFFSET(校系設定!$A$1,MATCH(專業英日文校內賽報名表!F435,校系設定!$A:$A,0)-1,0,1,COUNTA(OFFSET(校系設定!$1:$1,MATCH(專業英日文校內賽報名表!F435,校系設定!$A:$A,0)-1,0))),1,0))))</f>
        <v/>
      </c>
      <c r="J435" s="43" t="str">
        <f>IF(專業英日文校內賽報名表!C435="","",NOT(OR(LEN(專業英日文校內賽報名表!J435)&lt;&gt;7,ISERROR(DATEVALUE(專業英日文校內賽報名表!J435&amp;"/1")+FIND("/",專業英日文校內賽報名表!J435)))))</f>
        <v/>
      </c>
      <c r="M435" t="str">
        <f>IF(專業英日文校內賽報名表!B435="","",VLOOKUP(專業英日文校內賽報名表!M435,各項報名參數對照!A:B,2,0))</f>
        <v/>
      </c>
      <c r="N435" t="str">
        <f>IF(專業英日文校內賽報名表!B435="","",NOT(ISERROR(VLOOKUP(M435&amp;O435&amp;P435,各項報名參數對照!L:L,1,0))))</f>
        <v/>
      </c>
      <c r="O435" t="str">
        <f>IF(專業英日文校內賽報名表!B435="","",VLOOKUP(專業英日文校內賽報名表!N435&amp;"("&amp;專業英日文校內賽報名表!O435&amp;")",各項報名參數對照!D:E,2,0))</f>
        <v/>
      </c>
      <c r="P435" t="str">
        <f>IF(專業英日文校內賽報名表!B435="","",VLOOKUP(專業英日文校內賽報名表!P435,各項報名參數對照!G:H,2,0))</f>
        <v/>
      </c>
      <c r="AF435" t="str">
        <f t="shared" si="6"/>
        <v/>
      </c>
    </row>
    <row r="436" spans="5:32">
      <c r="E436" t="str">
        <f>IF(專業英日文校內賽報名表!B436="","",NOT(OR(LENB(專業英日文校內賽報名表!E436)&lt;&gt;6,NOT(ISERROR(TEXT(RIGHT(專業英日文校內賽報名表!E436,6),"0")+1)),ISERROR(TEXT(RIGHT(專業英日文校內賽報名表!E436,5),"0")+1))))</f>
        <v/>
      </c>
      <c r="F436" t="str">
        <f>IF(專業英日文校內賽報名表!B436="","",NOT(ISERROR(MATCH(專業英日文校內賽報名表!F436,allSchoolList,0))))</f>
        <v/>
      </c>
      <c r="G436" t="str">
        <f ca="1">IF(專業英日文校內賽報名表!B436="","",NOT(ISERROR(HLOOKUP(專業英日文校內賽報名表!G436,OFFSET(校系設定!$A$1,MATCH(專業英日文校內賽報名表!F436,校系設定!$A:$A,0)-1,0,1,COUNTA(OFFSET(校系設定!$1:$1,MATCH(專業英日文校內賽報名表!F436,校系設定!$A:$A,0)-1,0))),1,0))))</f>
        <v/>
      </c>
      <c r="J436" s="43" t="str">
        <f>IF(專業英日文校內賽報名表!C436="","",NOT(OR(LEN(專業英日文校內賽報名表!J436)&lt;&gt;7,ISERROR(DATEVALUE(專業英日文校內賽報名表!J436&amp;"/1")+FIND("/",專業英日文校內賽報名表!J436)))))</f>
        <v/>
      </c>
      <c r="M436" t="str">
        <f>IF(專業英日文校內賽報名表!B436="","",VLOOKUP(專業英日文校內賽報名表!M436,各項報名參數對照!A:B,2,0))</f>
        <v/>
      </c>
      <c r="N436" t="str">
        <f>IF(專業英日文校內賽報名表!B436="","",NOT(ISERROR(VLOOKUP(M436&amp;O436&amp;P436,各項報名參數對照!L:L,1,0))))</f>
        <v/>
      </c>
      <c r="O436" t="str">
        <f>IF(專業英日文校內賽報名表!B436="","",VLOOKUP(專業英日文校內賽報名表!N436&amp;"("&amp;專業英日文校內賽報名表!O436&amp;")",各項報名參數對照!D:E,2,0))</f>
        <v/>
      </c>
      <c r="P436" t="str">
        <f>IF(專業英日文校內賽報名表!B436="","",VLOOKUP(專業英日文校內賽報名表!P436,各項報名參數對照!G:H,2,0))</f>
        <v/>
      </c>
      <c r="AF436" t="str">
        <f t="shared" si="6"/>
        <v/>
      </c>
    </row>
    <row r="437" spans="5:32">
      <c r="E437" t="str">
        <f>IF(專業英日文校內賽報名表!B437="","",NOT(OR(LENB(專業英日文校內賽報名表!E437)&lt;&gt;6,NOT(ISERROR(TEXT(RIGHT(專業英日文校內賽報名表!E437,6),"0")+1)),ISERROR(TEXT(RIGHT(專業英日文校內賽報名表!E437,5),"0")+1))))</f>
        <v/>
      </c>
      <c r="F437" t="str">
        <f>IF(專業英日文校內賽報名表!B437="","",NOT(ISERROR(MATCH(專業英日文校內賽報名表!F437,allSchoolList,0))))</f>
        <v/>
      </c>
      <c r="G437" t="str">
        <f ca="1">IF(專業英日文校內賽報名表!B437="","",NOT(ISERROR(HLOOKUP(專業英日文校內賽報名表!G437,OFFSET(校系設定!$A$1,MATCH(專業英日文校內賽報名表!F437,校系設定!$A:$A,0)-1,0,1,COUNTA(OFFSET(校系設定!$1:$1,MATCH(專業英日文校內賽報名表!F437,校系設定!$A:$A,0)-1,0))),1,0))))</f>
        <v/>
      </c>
      <c r="J437" s="43" t="str">
        <f>IF(專業英日文校內賽報名表!C437="","",NOT(OR(LEN(專業英日文校內賽報名表!J437)&lt;&gt;7,ISERROR(DATEVALUE(專業英日文校內賽報名表!J437&amp;"/1")+FIND("/",專業英日文校內賽報名表!J437)))))</f>
        <v/>
      </c>
      <c r="M437" t="str">
        <f>IF(專業英日文校內賽報名表!B437="","",VLOOKUP(專業英日文校內賽報名表!M437,各項報名參數對照!A:B,2,0))</f>
        <v/>
      </c>
      <c r="N437" t="str">
        <f>IF(專業英日文校內賽報名表!B437="","",NOT(ISERROR(VLOOKUP(M437&amp;O437&amp;P437,各項報名參數對照!L:L,1,0))))</f>
        <v/>
      </c>
      <c r="O437" t="str">
        <f>IF(專業英日文校內賽報名表!B437="","",VLOOKUP(專業英日文校內賽報名表!N437&amp;"("&amp;專業英日文校內賽報名表!O437&amp;")",各項報名參數對照!D:E,2,0))</f>
        <v/>
      </c>
      <c r="P437" t="str">
        <f>IF(專業英日文校內賽報名表!B437="","",VLOOKUP(專業英日文校內賽報名表!P437,各項報名參數對照!G:H,2,0))</f>
        <v/>
      </c>
      <c r="AF437" t="str">
        <f t="shared" si="6"/>
        <v/>
      </c>
    </row>
    <row r="438" spans="5:32">
      <c r="E438" t="str">
        <f>IF(專業英日文校內賽報名表!B438="","",NOT(OR(LENB(專業英日文校內賽報名表!E438)&lt;&gt;6,NOT(ISERROR(TEXT(RIGHT(專業英日文校內賽報名表!E438,6),"0")+1)),ISERROR(TEXT(RIGHT(專業英日文校內賽報名表!E438,5),"0")+1))))</f>
        <v/>
      </c>
      <c r="F438" t="str">
        <f>IF(專業英日文校內賽報名表!B438="","",NOT(ISERROR(MATCH(專業英日文校內賽報名表!F438,allSchoolList,0))))</f>
        <v/>
      </c>
      <c r="G438" t="str">
        <f ca="1">IF(專業英日文校內賽報名表!B438="","",NOT(ISERROR(HLOOKUP(專業英日文校內賽報名表!G438,OFFSET(校系設定!$A$1,MATCH(專業英日文校內賽報名表!F438,校系設定!$A:$A,0)-1,0,1,COUNTA(OFFSET(校系設定!$1:$1,MATCH(專業英日文校內賽報名表!F438,校系設定!$A:$A,0)-1,0))),1,0))))</f>
        <v/>
      </c>
      <c r="J438" s="43" t="str">
        <f>IF(專業英日文校內賽報名表!C438="","",NOT(OR(LEN(專業英日文校內賽報名表!J438)&lt;&gt;7,ISERROR(DATEVALUE(專業英日文校內賽報名表!J438&amp;"/1")+FIND("/",專業英日文校內賽報名表!J438)))))</f>
        <v/>
      </c>
      <c r="M438" t="str">
        <f>IF(專業英日文校內賽報名表!B438="","",VLOOKUP(專業英日文校內賽報名表!M438,各項報名參數對照!A:B,2,0))</f>
        <v/>
      </c>
      <c r="N438" t="str">
        <f>IF(專業英日文校內賽報名表!B438="","",NOT(ISERROR(VLOOKUP(M438&amp;O438&amp;P438,各項報名參數對照!L:L,1,0))))</f>
        <v/>
      </c>
      <c r="O438" t="str">
        <f>IF(專業英日文校內賽報名表!B438="","",VLOOKUP(專業英日文校內賽報名表!N438&amp;"("&amp;專業英日文校內賽報名表!O438&amp;")",各項報名參數對照!D:E,2,0))</f>
        <v/>
      </c>
      <c r="P438" t="str">
        <f>IF(專業英日文校內賽報名表!B438="","",VLOOKUP(專業英日文校內賽報名表!P438,各項報名參數對照!G:H,2,0))</f>
        <v/>
      </c>
      <c r="AF438" t="str">
        <f t="shared" si="6"/>
        <v/>
      </c>
    </row>
    <row r="439" spans="5:32">
      <c r="E439" t="str">
        <f>IF(專業英日文校內賽報名表!B439="","",NOT(OR(LENB(專業英日文校內賽報名表!E439)&lt;&gt;6,NOT(ISERROR(TEXT(RIGHT(專業英日文校內賽報名表!E439,6),"0")+1)),ISERROR(TEXT(RIGHT(專業英日文校內賽報名表!E439,5),"0")+1))))</f>
        <v/>
      </c>
      <c r="F439" t="str">
        <f>IF(專業英日文校內賽報名表!B439="","",NOT(ISERROR(MATCH(專業英日文校內賽報名表!F439,allSchoolList,0))))</f>
        <v/>
      </c>
      <c r="G439" t="str">
        <f ca="1">IF(專業英日文校內賽報名表!B439="","",NOT(ISERROR(HLOOKUP(專業英日文校內賽報名表!G439,OFFSET(校系設定!$A$1,MATCH(專業英日文校內賽報名表!F439,校系設定!$A:$A,0)-1,0,1,COUNTA(OFFSET(校系設定!$1:$1,MATCH(專業英日文校內賽報名表!F439,校系設定!$A:$A,0)-1,0))),1,0))))</f>
        <v/>
      </c>
      <c r="J439" s="43" t="str">
        <f>IF(專業英日文校內賽報名表!C439="","",NOT(OR(LEN(專業英日文校內賽報名表!J439)&lt;&gt;7,ISERROR(DATEVALUE(專業英日文校內賽報名表!J439&amp;"/1")+FIND("/",專業英日文校內賽報名表!J439)))))</f>
        <v/>
      </c>
      <c r="M439" t="str">
        <f>IF(專業英日文校內賽報名表!B439="","",VLOOKUP(專業英日文校內賽報名表!M439,各項報名參數對照!A:B,2,0))</f>
        <v/>
      </c>
      <c r="N439" t="str">
        <f>IF(專業英日文校內賽報名表!B439="","",NOT(ISERROR(VLOOKUP(M439&amp;O439&amp;P439,各項報名參數對照!L:L,1,0))))</f>
        <v/>
      </c>
      <c r="O439" t="str">
        <f>IF(專業英日文校內賽報名表!B439="","",VLOOKUP(專業英日文校內賽報名表!N439&amp;"("&amp;專業英日文校內賽報名表!O439&amp;")",各項報名參數對照!D:E,2,0))</f>
        <v/>
      </c>
      <c r="P439" t="str">
        <f>IF(專業英日文校內賽報名表!B439="","",VLOOKUP(專業英日文校內賽報名表!P439,各項報名參數對照!G:H,2,0))</f>
        <v/>
      </c>
      <c r="AF439" t="str">
        <f t="shared" si="6"/>
        <v/>
      </c>
    </row>
    <row r="440" spans="5:32">
      <c r="E440" t="str">
        <f>IF(專業英日文校內賽報名表!B440="","",NOT(OR(LENB(專業英日文校內賽報名表!E440)&lt;&gt;6,NOT(ISERROR(TEXT(RIGHT(專業英日文校內賽報名表!E440,6),"0")+1)),ISERROR(TEXT(RIGHT(專業英日文校內賽報名表!E440,5),"0")+1))))</f>
        <v/>
      </c>
      <c r="F440" t="str">
        <f>IF(專業英日文校內賽報名表!B440="","",NOT(ISERROR(MATCH(專業英日文校內賽報名表!F440,allSchoolList,0))))</f>
        <v/>
      </c>
      <c r="G440" t="str">
        <f ca="1">IF(專業英日文校內賽報名表!B440="","",NOT(ISERROR(HLOOKUP(專業英日文校內賽報名表!G440,OFFSET(校系設定!$A$1,MATCH(專業英日文校內賽報名表!F440,校系設定!$A:$A,0)-1,0,1,COUNTA(OFFSET(校系設定!$1:$1,MATCH(專業英日文校內賽報名表!F440,校系設定!$A:$A,0)-1,0))),1,0))))</f>
        <v/>
      </c>
      <c r="J440" s="43" t="str">
        <f>IF(專業英日文校內賽報名表!C440="","",NOT(OR(LEN(專業英日文校內賽報名表!J440)&lt;&gt;7,ISERROR(DATEVALUE(專業英日文校內賽報名表!J440&amp;"/1")+FIND("/",專業英日文校內賽報名表!J440)))))</f>
        <v/>
      </c>
      <c r="M440" t="str">
        <f>IF(專業英日文校內賽報名表!B440="","",VLOOKUP(專業英日文校內賽報名表!M440,各項報名參數對照!A:B,2,0))</f>
        <v/>
      </c>
      <c r="N440" t="str">
        <f>IF(專業英日文校內賽報名表!B440="","",NOT(ISERROR(VLOOKUP(M440&amp;O440&amp;P440,各項報名參數對照!L:L,1,0))))</f>
        <v/>
      </c>
      <c r="O440" t="str">
        <f>IF(專業英日文校內賽報名表!B440="","",VLOOKUP(專業英日文校內賽報名表!N440&amp;"("&amp;專業英日文校內賽報名表!O440&amp;")",各項報名參數對照!D:E,2,0))</f>
        <v/>
      </c>
      <c r="P440" t="str">
        <f>IF(專業英日文校內賽報名表!B440="","",VLOOKUP(專業英日文校內賽報名表!P440,各項報名參數對照!G:H,2,0))</f>
        <v/>
      </c>
      <c r="AF440" t="str">
        <f t="shared" si="6"/>
        <v/>
      </c>
    </row>
    <row r="441" spans="5:32">
      <c r="E441" t="str">
        <f>IF(專業英日文校內賽報名表!B441="","",NOT(OR(LENB(專業英日文校內賽報名表!E441)&lt;&gt;6,NOT(ISERROR(TEXT(RIGHT(專業英日文校內賽報名表!E441,6),"0")+1)),ISERROR(TEXT(RIGHT(專業英日文校內賽報名表!E441,5),"0")+1))))</f>
        <v/>
      </c>
      <c r="F441" t="str">
        <f>IF(專業英日文校內賽報名表!B441="","",NOT(ISERROR(MATCH(專業英日文校內賽報名表!F441,allSchoolList,0))))</f>
        <v/>
      </c>
      <c r="G441" t="str">
        <f ca="1">IF(專業英日文校內賽報名表!B441="","",NOT(ISERROR(HLOOKUP(專業英日文校內賽報名表!G441,OFFSET(校系設定!$A$1,MATCH(專業英日文校內賽報名表!F441,校系設定!$A:$A,0)-1,0,1,COUNTA(OFFSET(校系設定!$1:$1,MATCH(專業英日文校內賽報名表!F441,校系設定!$A:$A,0)-1,0))),1,0))))</f>
        <v/>
      </c>
      <c r="J441" s="43" t="str">
        <f>IF(專業英日文校內賽報名表!C441="","",NOT(OR(LEN(專業英日文校內賽報名表!J441)&lt;&gt;7,ISERROR(DATEVALUE(專業英日文校內賽報名表!J441&amp;"/1")+FIND("/",專業英日文校內賽報名表!J441)))))</f>
        <v/>
      </c>
      <c r="M441" t="str">
        <f>IF(專業英日文校內賽報名表!B441="","",VLOOKUP(專業英日文校內賽報名表!M441,各項報名參數對照!A:B,2,0))</f>
        <v/>
      </c>
      <c r="N441" t="str">
        <f>IF(專業英日文校內賽報名表!B441="","",NOT(ISERROR(VLOOKUP(M441&amp;O441&amp;P441,各項報名參數對照!L:L,1,0))))</f>
        <v/>
      </c>
      <c r="O441" t="str">
        <f>IF(專業英日文校內賽報名表!B441="","",VLOOKUP(專業英日文校內賽報名表!N441&amp;"("&amp;專業英日文校內賽報名表!O441&amp;")",各項報名參數對照!D:E,2,0))</f>
        <v/>
      </c>
      <c r="P441" t="str">
        <f>IF(專業英日文校內賽報名表!B441="","",VLOOKUP(專業英日文校內賽報名表!P441,各項報名參數對照!G:H,2,0))</f>
        <v/>
      </c>
      <c r="AF441" t="str">
        <f t="shared" si="6"/>
        <v/>
      </c>
    </row>
    <row r="442" spans="5:32">
      <c r="E442" t="str">
        <f>IF(專業英日文校內賽報名表!B442="","",NOT(OR(LENB(專業英日文校內賽報名表!E442)&lt;&gt;6,NOT(ISERROR(TEXT(RIGHT(專業英日文校內賽報名表!E442,6),"0")+1)),ISERROR(TEXT(RIGHT(專業英日文校內賽報名表!E442,5),"0")+1))))</f>
        <v/>
      </c>
      <c r="F442" t="str">
        <f>IF(專業英日文校內賽報名表!B442="","",NOT(ISERROR(MATCH(專業英日文校內賽報名表!F442,allSchoolList,0))))</f>
        <v/>
      </c>
      <c r="G442" t="str">
        <f ca="1">IF(專業英日文校內賽報名表!B442="","",NOT(ISERROR(HLOOKUP(專業英日文校內賽報名表!G442,OFFSET(校系設定!$A$1,MATCH(專業英日文校內賽報名表!F442,校系設定!$A:$A,0)-1,0,1,COUNTA(OFFSET(校系設定!$1:$1,MATCH(專業英日文校內賽報名表!F442,校系設定!$A:$A,0)-1,0))),1,0))))</f>
        <v/>
      </c>
      <c r="J442" s="43" t="str">
        <f>IF(專業英日文校內賽報名表!C442="","",NOT(OR(LEN(專業英日文校內賽報名表!J442)&lt;&gt;7,ISERROR(DATEVALUE(專業英日文校內賽報名表!J442&amp;"/1")+FIND("/",專業英日文校內賽報名表!J442)))))</f>
        <v/>
      </c>
      <c r="M442" t="str">
        <f>IF(專業英日文校內賽報名表!B442="","",VLOOKUP(專業英日文校內賽報名表!M442,各項報名參數對照!A:B,2,0))</f>
        <v/>
      </c>
      <c r="N442" t="str">
        <f>IF(專業英日文校內賽報名表!B442="","",NOT(ISERROR(VLOOKUP(M442&amp;O442&amp;P442,各項報名參數對照!L:L,1,0))))</f>
        <v/>
      </c>
      <c r="O442" t="str">
        <f>IF(專業英日文校內賽報名表!B442="","",VLOOKUP(專業英日文校內賽報名表!N442&amp;"("&amp;專業英日文校內賽報名表!O442&amp;")",各項報名參數對照!D:E,2,0))</f>
        <v/>
      </c>
      <c r="P442" t="str">
        <f>IF(專業英日文校內賽報名表!B442="","",VLOOKUP(專業英日文校內賽報名表!P442,各項報名參數對照!G:H,2,0))</f>
        <v/>
      </c>
      <c r="AF442" t="str">
        <f t="shared" si="6"/>
        <v/>
      </c>
    </row>
    <row r="443" spans="5:32">
      <c r="E443" t="str">
        <f>IF(專業英日文校內賽報名表!B443="","",NOT(OR(LENB(專業英日文校內賽報名表!E443)&lt;&gt;6,NOT(ISERROR(TEXT(RIGHT(專業英日文校內賽報名表!E443,6),"0")+1)),ISERROR(TEXT(RIGHT(專業英日文校內賽報名表!E443,5),"0")+1))))</f>
        <v/>
      </c>
      <c r="F443" t="str">
        <f>IF(專業英日文校內賽報名表!B443="","",NOT(ISERROR(MATCH(專業英日文校內賽報名表!F443,allSchoolList,0))))</f>
        <v/>
      </c>
      <c r="G443" t="str">
        <f ca="1">IF(專業英日文校內賽報名表!B443="","",NOT(ISERROR(HLOOKUP(專業英日文校內賽報名表!G443,OFFSET(校系設定!$A$1,MATCH(專業英日文校內賽報名表!F443,校系設定!$A:$A,0)-1,0,1,COUNTA(OFFSET(校系設定!$1:$1,MATCH(專業英日文校內賽報名表!F443,校系設定!$A:$A,0)-1,0))),1,0))))</f>
        <v/>
      </c>
      <c r="J443" s="43" t="str">
        <f>IF(專業英日文校內賽報名表!C443="","",NOT(OR(LEN(專業英日文校內賽報名表!J443)&lt;&gt;7,ISERROR(DATEVALUE(專業英日文校內賽報名表!J443&amp;"/1")+FIND("/",專業英日文校內賽報名表!J443)))))</f>
        <v/>
      </c>
      <c r="M443" t="str">
        <f>IF(專業英日文校內賽報名表!B443="","",VLOOKUP(專業英日文校內賽報名表!M443,各項報名參數對照!A:B,2,0))</f>
        <v/>
      </c>
      <c r="N443" t="str">
        <f>IF(專業英日文校內賽報名表!B443="","",NOT(ISERROR(VLOOKUP(M443&amp;O443&amp;P443,各項報名參數對照!L:L,1,0))))</f>
        <v/>
      </c>
      <c r="O443" t="str">
        <f>IF(專業英日文校內賽報名表!B443="","",VLOOKUP(專業英日文校內賽報名表!N443&amp;"("&amp;專業英日文校內賽報名表!O443&amp;")",各項報名參數對照!D:E,2,0))</f>
        <v/>
      </c>
      <c r="P443" t="str">
        <f>IF(專業英日文校內賽報名表!B443="","",VLOOKUP(專業英日文校內賽報名表!P443,各項報名參數對照!G:H,2,0))</f>
        <v/>
      </c>
      <c r="AF443" t="str">
        <f t="shared" si="6"/>
        <v/>
      </c>
    </row>
    <row r="444" spans="5:32">
      <c r="E444" t="str">
        <f>IF(專業英日文校內賽報名表!B444="","",NOT(OR(LENB(專業英日文校內賽報名表!E444)&lt;&gt;6,NOT(ISERROR(TEXT(RIGHT(專業英日文校內賽報名表!E444,6),"0")+1)),ISERROR(TEXT(RIGHT(專業英日文校內賽報名表!E444,5),"0")+1))))</f>
        <v/>
      </c>
      <c r="F444" t="str">
        <f>IF(專業英日文校內賽報名表!B444="","",NOT(ISERROR(MATCH(專業英日文校內賽報名表!F444,allSchoolList,0))))</f>
        <v/>
      </c>
      <c r="G444" t="str">
        <f ca="1">IF(專業英日文校內賽報名表!B444="","",NOT(ISERROR(HLOOKUP(專業英日文校內賽報名表!G444,OFFSET(校系設定!$A$1,MATCH(專業英日文校內賽報名表!F444,校系設定!$A:$A,0)-1,0,1,COUNTA(OFFSET(校系設定!$1:$1,MATCH(專業英日文校內賽報名表!F444,校系設定!$A:$A,0)-1,0))),1,0))))</f>
        <v/>
      </c>
      <c r="J444" s="43" t="str">
        <f>IF(專業英日文校內賽報名表!C444="","",NOT(OR(LEN(專業英日文校內賽報名表!J444)&lt;&gt;7,ISERROR(DATEVALUE(專業英日文校內賽報名表!J444&amp;"/1")+FIND("/",專業英日文校內賽報名表!J444)))))</f>
        <v/>
      </c>
      <c r="M444" t="str">
        <f>IF(專業英日文校內賽報名表!B444="","",VLOOKUP(專業英日文校內賽報名表!M444,各項報名參數對照!A:B,2,0))</f>
        <v/>
      </c>
      <c r="N444" t="str">
        <f>IF(專業英日文校內賽報名表!B444="","",NOT(ISERROR(VLOOKUP(M444&amp;O444&amp;P444,各項報名參數對照!L:L,1,0))))</f>
        <v/>
      </c>
      <c r="O444" t="str">
        <f>IF(專業英日文校內賽報名表!B444="","",VLOOKUP(專業英日文校內賽報名表!N444&amp;"("&amp;專業英日文校內賽報名表!O444&amp;")",各項報名參數對照!D:E,2,0))</f>
        <v/>
      </c>
      <c r="P444" t="str">
        <f>IF(專業英日文校內賽報名表!B444="","",VLOOKUP(專業英日文校內賽報名表!P444,各項報名參數對照!G:H,2,0))</f>
        <v/>
      </c>
      <c r="AF444" t="str">
        <f t="shared" si="6"/>
        <v/>
      </c>
    </row>
    <row r="445" spans="5:32">
      <c r="E445" t="str">
        <f>IF(專業英日文校內賽報名表!B445="","",NOT(OR(LENB(專業英日文校內賽報名表!E445)&lt;&gt;6,NOT(ISERROR(TEXT(RIGHT(專業英日文校內賽報名表!E445,6),"0")+1)),ISERROR(TEXT(RIGHT(專業英日文校內賽報名表!E445,5),"0")+1))))</f>
        <v/>
      </c>
      <c r="F445" t="str">
        <f>IF(專業英日文校內賽報名表!B445="","",NOT(ISERROR(MATCH(專業英日文校內賽報名表!F445,allSchoolList,0))))</f>
        <v/>
      </c>
      <c r="G445" t="str">
        <f ca="1">IF(專業英日文校內賽報名表!B445="","",NOT(ISERROR(HLOOKUP(專業英日文校內賽報名表!G445,OFFSET(校系設定!$A$1,MATCH(專業英日文校內賽報名表!F445,校系設定!$A:$A,0)-1,0,1,COUNTA(OFFSET(校系設定!$1:$1,MATCH(專業英日文校內賽報名表!F445,校系設定!$A:$A,0)-1,0))),1,0))))</f>
        <v/>
      </c>
      <c r="J445" s="43" t="str">
        <f>IF(專業英日文校內賽報名表!C445="","",NOT(OR(LEN(專業英日文校內賽報名表!J445)&lt;&gt;7,ISERROR(DATEVALUE(專業英日文校內賽報名表!J445&amp;"/1")+FIND("/",專業英日文校內賽報名表!J445)))))</f>
        <v/>
      </c>
      <c r="M445" t="str">
        <f>IF(專業英日文校內賽報名表!B445="","",VLOOKUP(專業英日文校內賽報名表!M445,各項報名參數對照!A:B,2,0))</f>
        <v/>
      </c>
      <c r="N445" t="str">
        <f>IF(專業英日文校內賽報名表!B445="","",NOT(ISERROR(VLOOKUP(M445&amp;O445&amp;P445,各項報名參數對照!L:L,1,0))))</f>
        <v/>
      </c>
      <c r="O445" t="str">
        <f>IF(專業英日文校內賽報名表!B445="","",VLOOKUP(專業英日文校內賽報名表!N445&amp;"("&amp;專業英日文校內賽報名表!O445&amp;")",各項報名參數對照!D:E,2,0))</f>
        <v/>
      </c>
      <c r="P445" t="str">
        <f>IF(專業英日文校內賽報名表!B445="","",VLOOKUP(專業英日文校內賽報名表!P445,各項報名參數對照!G:H,2,0))</f>
        <v/>
      </c>
      <c r="AF445" t="str">
        <f t="shared" si="6"/>
        <v/>
      </c>
    </row>
    <row r="446" spans="5:32">
      <c r="E446" t="str">
        <f>IF(專業英日文校內賽報名表!B446="","",NOT(OR(LENB(專業英日文校內賽報名表!E446)&lt;&gt;6,NOT(ISERROR(TEXT(RIGHT(專業英日文校內賽報名表!E446,6),"0")+1)),ISERROR(TEXT(RIGHT(專業英日文校內賽報名表!E446,5),"0")+1))))</f>
        <v/>
      </c>
      <c r="F446" t="str">
        <f>IF(專業英日文校內賽報名表!B446="","",NOT(ISERROR(MATCH(專業英日文校內賽報名表!F446,allSchoolList,0))))</f>
        <v/>
      </c>
      <c r="G446" t="str">
        <f ca="1">IF(專業英日文校內賽報名表!B446="","",NOT(ISERROR(HLOOKUP(專業英日文校內賽報名表!G446,OFFSET(校系設定!$A$1,MATCH(專業英日文校內賽報名表!F446,校系設定!$A:$A,0)-1,0,1,COUNTA(OFFSET(校系設定!$1:$1,MATCH(專業英日文校內賽報名表!F446,校系設定!$A:$A,0)-1,0))),1,0))))</f>
        <v/>
      </c>
      <c r="J446" s="43" t="str">
        <f>IF(專業英日文校內賽報名表!C446="","",NOT(OR(LEN(專業英日文校內賽報名表!J446)&lt;&gt;7,ISERROR(DATEVALUE(專業英日文校內賽報名表!J446&amp;"/1")+FIND("/",專業英日文校內賽報名表!J446)))))</f>
        <v/>
      </c>
      <c r="M446" t="str">
        <f>IF(專業英日文校內賽報名表!B446="","",VLOOKUP(專業英日文校內賽報名表!M446,各項報名參數對照!A:B,2,0))</f>
        <v/>
      </c>
      <c r="N446" t="str">
        <f>IF(專業英日文校內賽報名表!B446="","",NOT(ISERROR(VLOOKUP(M446&amp;O446&amp;P446,各項報名參數對照!L:L,1,0))))</f>
        <v/>
      </c>
      <c r="O446" t="str">
        <f>IF(專業英日文校內賽報名表!B446="","",VLOOKUP(專業英日文校內賽報名表!N446&amp;"("&amp;專業英日文校內賽報名表!O446&amp;")",各項報名參數對照!D:E,2,0))</f>
        <v/>
      </c>
      <c r="P446" t="str">
        <f>IF(專業英日文校內賽報名表!B446="","",VLOOKUP(專業英日文校內賽報名表!P446,各項報名參數對照!G:H,2,0))</f>
        <v/>
      </c>
      <c r="AF446" t="str">
        <f t="shared" si="6"/>
        <v/>
      </c>
    </row>
    <row r="447" spans="5:32">
      <c r="E447" t="str">
        <f>IF(專業英日文校內賽報名表!B447="","",NOT(OR(LENB(專業英日文校內賽報名表!E447)&lt;&gt;6,NOT(ISERROR(TEXT(RIGHT(專業英日文校內賽報名表!E447,6),"0")+1)),ISERROR(TEXT(RIGHT(專業英日文校內賽報名表!E447,5),"0")+1))))</f>
        <v/>
      </c>
      <c r="F447" t="str">
        <f>IF(專業英日文校內賽報名表!B447="","",NOT(ISERROR(MATCH(專業英日文校內賽報名表!F447,allSchoolList,0))))</f>
        <v/>
      </c>
      <c r="G447" t="str">
        <f ca="1">IF(專業英日文校內賽報名表!B447="","",NOT(ISERROR(HLOOKUP(專業英日文校內賽報名表!G447,OFFSET(校系設定!$A$1,MATCH(專業英日文校內賽報名表!F447,校系設定!$A:$A,0)-1,0,1,COUNTA(OFFSET(校系設定!$1:$1,MATCH(專業英日文校內賽報名表!F447,校系設定!$A:$A,0)-1,0))),1,0))))</f>
        <v/>
      </c>
      <c r="J447" s="43" t="str">
        <f>IF(專業英日文校內賽報名表!C447="","",NOT(OR(LEN(專業英日文校內賽報名表!J447)&lt;&gt;7,ISERROR(DATEVALUE(專業英日文校內賽報名表!J447&amp;"/1")+FIND("/",專業英日文校內賽報名表!J447)))))</f>
        <v/>
      </c>
      <c r="M447" t="str">
        <f>IF(專業英日文校內賽報名表!B447="","",VLOOKUP(專業英日文校內賽報名表!M447,各項報名參數對照!A:B,2,0))</f>
        <v/>
      </c>
      <c r="N447" t="str">
        <f>IF(專業英日文校內賽報名表!B447="","",NOT(ISERROR(VLOOKUP(M447&amp;O447&amp;P447,各項報名參數對照!L:L,1,0))))</f>
        <v/>
      </c>
      <c r="O447" t="str">
        <f>IF(專業英日文校內賽報名表!B447="","",VLOOKUP(專業英日文校內賽報名表!N447&amp;"("&amp;專業英日文校內賽報名表!O447&amp;")",各項報名參數對照!D:E,2,0))</f>
        <v/>
      </c>
      <c r="P447" t="str">
        <f>IF(專業英日文校內賽報名表!B447="","",VLOOKUP(專業英日文校內賽報名表!P447,各項報名參數對照!G:H,2,0))</f>
        <v/>
      </c>
      <c r="AF447" t="str">
        <f t="shared" si="6"/>
        <v/>
      </c>
    </row>
    <row r="448" spans="5:32">
      <c r="E448" t="str">
        <f>IF(專業英日文校內賽報名表!B448="","",NOT(OR(LENB(專業英日文校內賽報名表!E448)&lt;&gt;6,NOT(ISERROR(TEXT(RIGHT(專業英日文校內賽報名表!E448,6),"0")+1)),ISERROR(TEXT(RIGHT(專業英日文校內賽報名表!E448,5),"0")+1))))</f>
        <v/>
      </c>
      <c r="F448" t="str">
        <f>IF(專業英日文校內賽報名表!B448="","",NOT(ISERROR(MATCH(專業英日文校內賽報名表!F448,allSchoolList,0))))</f>
        <v/>
      </c>
      <c r="G448" t="str">
        <f ca="1">IF(專業英日文校內賽報名表!B448="","",NOT(ISERROR(HLOOKUP(專業英日文校內賽報名表!G448,OFFSET(校系設定!$A$1,MATCH(專業英日文校內賽報名表!F448,校系設定!$A:$A,0)-1,0,1,COUNTA(OFFSET(校系設定!$1:$1,MATCH(專業英日文校內賽報名表!F448,校系設定!$A:$A,0)-1,0))),1,0))))</f>
        <v/>
      </c>
      <c r="J448" s="43" t="str">
        <f>IF(專業英日文校內賽報名表!C448="","",NOT(OR(LEN(專業英日文校內賽報名表!J448)&lt;&gt;7,ISERROR(DATEVALUE(專業英日文校內賽報名表!J448&amp;"/1")+FIND("/",專業英日文校內賽報名表!J448)))))</f>
        <v/>
      </c>
      <c r="M448" t="str">
        <f>IF(專業英日文校內賽報名表!B448="","",VLOOKUP(專業英日文校內賽報名表!M448,各項報名參數對照!A:B,2,0))</f>
        <v/>
      </c>
      <c r="N448" t="str">
        <f>IF(專業英日文校內賽報名表!B448="","",NOT(ISERROR(VLOOKUP(M448&amp;O448&amp;P448,各項報名參數對照!L:L,1,0))))</f>
        <v/>
      </c>
      <c r="O448" t="str">
        <f>IF(專業英日文校內賽報名表!B448="","",VLOOKUP(專業英日文校內賽報名表!N448&amp;"("&amp;專業英日文校內賽報名表!O448&amp;")",各項報名參數對照!D:E,2,0))</f>
        <v/>
      </c>
      <c r="P448" t="str">
        <f>IF(專業英日文校內賽報名表!B448="","",VLOOKUP(專業英日文校內賽報名表!P448,各項報名參數對照!G:H,2,0))</f>
        <v/>
      </c>
      <c r="AF448" t="str">
        <f t="shared" si="6"/>
        <v/>
      </c>
    </row>
    <row r="449" spans="5:32">
      <c r="E449" t="str">
        <f>IF(專業英日文校內賽報名表!B449="","",NOT(OR(LENB(專業英日文校內賽報名表!E449)&lt;&gt;6,NOT(ISERROR(TEXT(RIGHT(專業英日文校內賽報名表!E449,6),"0")+1)),ISERROR(TEXT(RIGHT(專業英日文校內賽報名表!E449,5),"0")+1))))</f>
        <v/>
      </c>
      <c r="F449" t="str">
        <f>IF(專業英日文校內賽報名表!B449="","",NOT(ISERROR(MATCH(專業英日文校內賽報名表!F449,allSchoolList,0))))</f>
        <v/>
      </c>
      <c r="G449" t="str">
        <f ca="1">IF(專業英日文校內賽報名表!B449="","",NOT(ISERROR(HLOOKUP(專業英日文校內賽報名表!G449,OFFSET(校系設定!$A$1,MATCH(專業英日文校內賽報名表!F449,校系設定!$A:$A,0)-1,0,1,COUNTA(OFFSET(校系設定!$1:$1,MATCH(專業英日文校內賽報名表!F449,校系設定!$A:$A,0)-1,0))),1,0))))</f>
        <v/>
      </c>
      <c r="J449" s="43" t="str">
        <f>IF(專業英日文校內賽報名表!C449="","",NOT(OR(LEN(專業英日文校內賽報名表!J449)&lt;&gt;7,ISERROR(DATEVALUE(專業英日文校內賽報名表!J449&amp;"/1")+FIND("/",專業英日文校內賽報名表!J449)))))</f>
        <v/>
      </c>
      <c r="M449" t="str">
        <f>IF(專業英日文校內賽報名表!B449="","",VLOOKUP(專業英日文校內賽報名表!M449,各項報名參數對照!A:B,2,0))</f>
        <v/>
      </c>
      <c r="N449" t="str">
        <f>IF(專業英日文校內賽報名表!B449="","",NOT(ISERROR(VLOOKUP(M449&amp;O449&amp;P449,各項報名參數對照!L:L,1,0))))</f>
        <v/>
      </c>
      <c r="O449" t="str">
        <f>IF(專業英日文校內賽報名表!B449="","",VLOOKUP(專業英日文校內賽報名表!N449&amp;"("&amp;專業英日文校內賽報名表!O449&amp;")",各項報名參數對照!D:E,2,0))</f>
        <v/>
      </c>
      <c r="P449" t="str">
        <f>IF(專業英日文校內賽報名表!B449="","",VLOOKUP(專業英日文校內賽報名表!P449,各項報名參數對照!G:H,2,0))</f>
        <v/>
      </c>
      <c r="AF449" t="str">
        <f t="shared" si="6"/>
        <v/>
      </c>
    </row>
    <row r="450" spans="5:32">
      <c r="E450" t="str">
        <f>IF(專業英日文校內賽報名表!B450="","",NOT(OR(LENB(專業英日文校內賽報名表!E450)&lt;&gt;6,NOT(ISERROR(TEXT(RIGHT(專業英日文校內賽報名表!E450,6),"0")+1)),ISERROR(TEXT(RIGHT(專業英日文校內賽報名表!E450,5),"0")+1))))</f>
        <v/>
      </c>
      <c r="F450" t="str">
        <f>IF(專業英日文校內賽報名表!B450="","",NOT(ISERROR(MATCH(專業英日文校內賽報名表!F450,allSchoolList,0))))</f>
        <v/>
      </c>
      <c r="G450" t="str">
        <f ca="1">IF(專業英日文校內賽報名表!B450="","",NOT(ISERROR(HLOOKUP(專業英日文校內賽報名表!G450,OFFSET(校系設定!$A$1,MATCH(專業英日文校內賽報名表!F450,校系設定!$A:$A,0)-1,0,1,COUNTA(OFFSET(校系設定!$1:$1,MATCH(專業英日文校內賽報名表!F450,校系設定!$A:$A,0)-1,0))),1,0))))</f>
        <v/>
      </c>
      <c r="J450" s="43" t="str">
        <f>IF(專業英日文校內賽報名表!C450="","",NOT(OR(LEN(專業英日文校內賽報名表!J450)&lt;&gt;7,ISERROR(DATEVALUE(專業英日文校內賽報名表!J450&amp;"/1")+FIND("/",專業英日文校內賽報名表!J450)))))</f>
        <v/>
      </c>
      <c r="M450" t="str">
        <f>IF(專業英日文校內賽報名表!B450="","",VLOOKUP(專業英日文校內賽報名表!M450,各項報名參數對照!A:B,2,0))</f>
        <v/>
      </c>
      <c r="N450" t="str">
        <f>IF(專業英日文校內賽報名表!B450="","",NOT(ISERROR(VLOOKUP(M450&amp;O450&amp;P450,各項報名參數對照!L:L,1,0))))</f>
        <v/>
      </c>
      <c r="O450" t="str">
        <f>IF(專業英日文校內賽報名表!B450="","",VLOOKUP(專業英日文校內賽報名表!N450&amp;"("&amp;專業英日文校內賽報名表!O450&amp;")",各項報名參數對照!D:E,2,0))</f>
        <v/>
      </c>
      <c r="P450" t="str">
        <f>IF(專業英日文校內賽報名表!B450="","",VLOOKUP(專業英日文校內賽報名表!P450,各項報名參數對照!G:H,2,0))</f>
        <v/>
      </c>
      <c r="AF450" t="str">
        <f t="shared" si="6"/>
        <v/>
      </c>
    </row>
    <row r="451" spans="5:32">
      <c r="E451" t="str">
        <f>IF(專業英日文校內賽報名表!B451="","",NOT(OR(LENB(專業英日文校內賽報名表!E451)&lt;&gt;6,NOT(ISERROR(TEXT(RIGHT(專業英日文校內賽報名表!E451,6),"0")+1)),ISERROR(TEXT(RIGHT(專業英日文校內賽報名表!E451,5),"0")+1))))</f>
        <v/>
      </c>
      <c r="F451" t="str">
        <f>IF(專業英日文校內賽報名表!B451="","",NOT(ISERROR(MATCH(專業英日文校內賽報名表!F451,allSchoolList,0))))</f>
        <v/>
      </c>
      <c r="G451" t="str">
        <f ca="1">IF(專業英日文校內賽報名表!B451="","",NOT(ISERROR(HLOOKUP(專業英日文校內賽報名表!G451,OFFSET(校系設定!$A$1,MATCH(專業英日文校內賽報名表!F451,校系設定!$A:$A,0)-1,0,1,COUNTA(OFFSET(校系設定!$1:$1,MATCH(專業英日文校內賽報名表!F451,校系設定!$A:$A,0)-1,0))),1,0))))</f>
        <v/>
      </c>
      <c r="J451" s="43" t="str">
        <f>IF(專業英日文校內賽報名表!C451="","",NOT(OR(LEN(專業英日文校內賽報名表!J451)&lt;&gt;7,ISERROR(DATEVALUE(專業英日文校內賽報名表!J451&amp;"/1")+FIND("/",專業英日文校內賽報名表!J451)))))</f>
        <v/>
      </c>
      <c r="M451" t="str">
        <f>IF(專業英日文校內賽報名表!B451="","",VLOOKUP(專業英日文校內賽報名表!M451,各項報名參數對照!A:B,2,0))</f>
        <v/>
      </c>
      <c r="N451" t="str">
        <f>IF(專業英日文校內賽報名表!B451="","",NOT(ISERROR(VLOOKUP(M451&amp;O451&amp;P451,各項報名參數對照!L:L,1,0))))</f>
        <v/>
      </c>
      <c r="O451" t="str">
        <f>IF(專業英日文校內賽報名表!B451="","",VLOOKUP(專業英日文校內賽報名表!N451&amp;"("&amp;專業英日文校內賽報名表!O451&amp;")",各項報名參數對照!D:E,2,0))</f>
        <v/>
      </c>
      <c r="P451" t="str">
        <f>IF(專業英日文校內賽報名表!B451="","",VLOOKUP(專業英日文校內賽報名表!P451,各項報名參數對照!G:H,2,0))</f>
        <v/>
      </c>
      <c r="AF451" t="str">
        <f t="shared" ref="AF451:AF514" si="7">O451</f>
        <v/>
      </c>
    </row>
    <row r="452" spans="5:32">
      <c r="E452" t="str">
        <f>IF(專業英日文校內賽報名表!B452="","",NOT(OR(LENB(專業英日文校內賽報名表!E452)&lt;&gt;6,NOT(ISERROR(TEXT(RIGHT(專業英日文校內賽報名表!E452,6),"0")+1)),ISERROR(TEXT(RIGHT(專業英日文校內賽報名表!E452,5),"0")+1))))</f>
        <v/>
      </c>
      <c r="F452" t="str">
        <f>IF(專業英日文校內賽報名表!B452="","",NOT(ISERROR(MATCH(專業英日文校內賽報名表!F452,allSchoolList,0))))</f>
        <v/>
      </c>
      <c r="G452" t="str">
        <f ca="1">IF(專業英日文校內賽報名表!B452="","",NOT(ISERROR(HLOOKUP(專業英日文校內賽報名表!G452,OFFSET(校系設定!$A$1,MATCH(專業英日文校內賽報名表!F452,校系設定!$A:$A,0)-1,0,1,COUNTA(OFFSET(校系設定!$1:$1,MATCH(專業英日文校內賽報名表!F452,校系設定!$A:$A,0)-1,0))),1,0))))</f>
        <v/>
      </c>
      <c r="J452" s="43" t="str">
        <f>IF(專業英日文校內賽報名表!C452="","",NOT(OR(LEN(專業英日文校內賽報名表!J452)&lt;&gt;7,ISERROR(DATEVALUE(專業英日文校內賽報名表!J452&amp;"/1")+FIND("/",專業英日文校內賽報名表!J452)))))</f>
        <v/>
      </c>
      <c r="M452" t="str">
        <f>IF(專業英日文校內賽報名表!B452="","",VLOOKUP(專業英日文校內賽報名表!M452,各項報名參數對照!A:B,2,0))</f>
        <v/>
      </c>
      <c r="N452" t="str">
        <f>IF(專業英日文校內賽報名表!B452="","",NOT(ISERROR(VLOOKUP(M452&amp;O452&amp;P452,各項報名參數對照!L:L,1,0))))</f>
        <v/>
      </c>
      <c r="O452" t="str">
        <f>IF(專業英日文校內賽報名表!B452="","",VLOOKUP(專業英日文校內賽報名表!N452&amp;"("&amp;專業英日文校內賽報名表!O452&amp;")",各項報名參數對照!D:E,2,0))</f>
        <v/>
      </c>
      <c r="P452" t="str">
        <f>IF(專業英日文校內賽報名表!B452="","",VLOOKUP(專業英日文校內賽報名表!P452,各項報名參數對照!G:H,2,0))</f>
        <v/>
      </c>
      <c r="AF452" t="str">
        <f t="shared" si="7"/>
        <v/>
      </c>
    </row>
    <row r="453" spans="5:32">
      <c r="E453" t="str">
        <f>IF(專業英日文校內賽報名表!B453="","",NOT(OR(LENB(專業英日文校內賽報名表!E453)&lt;&gt;6,NOT(ISERROR(TEXT(RIGHT(專業英日文校內賽報名表!E453,6),"0")+1)),ISERROR(TEXT(RIGHT(專業英日文校內賽報名表!E453,5),"0")+1))))</f>
        <v/>
      </c>
      <c r="F453" t="str">
        <f>IF(專業英日文校內賽報名表!B453="","",NOT(ISERROR(MATCH(專業英日文校內賽報名表!F453,allSchoolList,0))))</f>
        <v/>
      </c>
      <c r="G453" t="str">
        <f ca="1">IF(專業英日文校內賽報名表!B453="","",NOT(ISERROR(HLOOKUP(專業英日文校內賽報名表!G453,OFFSET(校系設定!$A$1,MATCH(專業英日文校內賽報名表!F453,校系設定!$A:$A,0)-1,0,1,COUNTA(OFFSET(校系設定!$1:$1,MATCH(專業英日文校內賽報名表!F453,校系設定!$A:$A,0)-1,0))),1,0))))</f>
        <v/>
      </c>
      <c r="J453" s="43" t="str">
        <f>IF(專業英日文校內賽報名表!C453="","",NOT(OR(LEN(專業英日文校內賽報名表!J453)&lt;&gt;7,ISERROR(DATEVALUE(專業英日文校內賽報名表!J453&amp;"/1")+FIND("/",專業英日文校內賽報名表!J453)))))</f>
        <v/>
      </c>
      <c r="M453" t="str">
        <f>IF(專業英日文校內賽報名表!B453="","",VLOOKUP(專業英日文校內賽報名表!M453,各項報名參數對照!A:B,2,0))</f>
        <v/>
      </c>
      <c r="N453" t="str">
        <f>IF(專業英日文校內賽報名表!B453="","",NOT(ISERROR(VLOOKUP(M453&amp;O453&amp;P453,各項報名參數對照!L:L,1,0))))</f>
        <v/>
      </c>
      <c r="O453" t="str">
        <f>IF(專業英日文校內賽報名表!B453="","",VLOOKUP(專業英日文校內賽報名表!N453&amp;"("&amp;專業英日文校內賽報名表!O453&amp;")",各項報名參數對照!D:E,2,0))</f>
        <v/>
      </c>
      <c r="P453" t="str">
        <f>IF(專業英日文校內賽報名表!B453="","",VLOOKUP(專業英日文校內賽報名表!P453,各項報名參數對照!G:H,2,0))</f>
        <v/>
      </c>
      <c r="AF453" t="str">
        <f t="shared" si="7"/>
        <v/>
      </c>
    </row>
    <row r="454" spans="5:32">
      <c r="E454" t="str">
        <f>IF(專業英日文校內賽報名表!B454="","",NOT(OR(LENB(專業英日文校內賽報名表!E454)&lt;&gt;6,NOT(ISERROR(TEXT(RIGHT(專業英日文校內賽報名表!E454,6),"0")+1)),ISERROR(TEXT(RIGHT(專業英日文校內賽報名表!E454,5),"0")+1))))</f>
        <v/>
      </c>
      <c r="F454" t="str">
        <f>IF(專業英日文校內賽報名表!B454="","",NOT(ISERROR(MATCH(專業英日文校內賽報名表!F454,allSchoolList,0))))</f>
        <v/>
      </c>
      <c r="G454" t="str">
        <f ca="1">IF(專業英日文校內賽報名表!B454="","",NOT(ISERROR(HLOOKUP(專業英日文校內賽報名表!G454,OFFSET(校系設定!$A$1,MATCH(專業英日文校內賽報名表!F454,校系設定!$A:$A,0)-1,0,1,COUNTA(OFFSET(校系設定!$1:$1,MATCH(專業英日文校內賽報名表!F454,校系設定!$A:$A,0)-1,0))),1,0))))</f>
        <v/>
      </c>
      <c r="J454" s="43" t="str">
        <f>IF(專業英日文校內賽報名表!C454="","",NOT(OR(LEN(專業英日文校內賽報名表!J454)&lt;&gt;7,ISERROR(DATEVALUE(專業英日文校內賽報名表!J454&amp;"/1")+FIND("/",專業英日文校內賽報名表!J454)))))</f>
        <v/>
      </c>
      <c r="M454" t="str">
        <f>IF(專業英日文校內賽報名表!B454="","",VLOOKUP(專業英日文校內賽報名表!M454,各項報名參數對照!A:B,2,0))</f>
        <v/>
      </c>
      <c r="N454" t="str">
        <f>IF(專業英日文校內賽報名表!B454="","",NOT(ISERROR(VLOOKUP(M454&amp;O454&amp;P454,各項報名參數對照!L:L,1,0))))</f>
        <v/>
      </c>
      <c r="O454" t="str">
        <f>IF(專業英日文校內賽報名表!B454="","",VLOOKUP(專業英日文校內賽報名表!N454&amp;"("&amp;專業英日文校內賽報名表!O454&amp;")",各項報名參數對照!D:E,2,0))</f>
        <v/>
      </c>
      <c r="P454" t="str">
        <f>IF(專業英日文校內賽報名表!B454="","",VLOOKUP(專業英日文校內賽報名表!P454,各項報名參數對照!G:H,2,0))</f>
        <v/>
      </c>
      <c r="AF454" t="str">
        <f t="shared" si="7"/>
        <v/>
      </c>
    </row>
    <row r="455" spans="5:32">
      <c r="E455" t="str">
        <f>IF(專業英日文校內賽報名表!B455="","",NOT(OR(LENB(專業英日文校內賽報名表!E455)&lt;&gt;6,NOT(ISERROR(TEXT(RIGHT(專業英日文校內賽報名表!E455,6),"0")+1)),ISERROR(TEXT(RIGHT(專業英日文校內賽報名表!E455,5),"0")+1))))</f>
        <v/>
      </c>
      <c r="F455" t="str">
        <f>IF(專業英日文校內賽報名表!B455="","",NOT(ISERROR(MATCH(專業英日文校內賽報名表!F455,allSchoolList,0))))</f>
        <v/>
      </c>
      <c r="G455" t="str">
        <f ca="1">IF(專業英日文校內賽報名表!B455="","",NOT(ISERROR(HLOOKUP(專業英日文校內賽報名表!G455,OFFSET(校系設定!$A$1,MATCH(專業英日文校內賽報名表!F455,校系設定!$A:$A,0)-1,0,1,COUNTA(OFFSET(校系設定!$1:$1,MATCH(專業英日文校內賽報名表!F455,校系設定!$A:$A,0)-1,0))),1,0))))</f>
        <v/>
      </c>
      <c r="J455" s="43" t="str">
        <f>IF(專業英日文校內賽報名表!C455="","",NOT(OR(LEN(專業英日文校內賽報名表!J455)&lt;&gt;7,ISERROR(DATEVALUE(專業英日文校內賽報名表!J455&amp;"/1")+FIND("/",專業英日文校內賽報名表!J455)))))</f>
        <v/>
      </c>
      <c r="M455" t="str">
        <f>IF(專業英日文校內賽報名表!B455="","",VLOOKUP(專業英日文校內賽報名表!M455,各項報名參數對照!A:B,2,0))</f>
        <v/>
      </c>
      <c r="N455" t="str">
        <f>IF(專業英日文校內賽報名表!B455="","",NOT(ISERROR(VLOOKUP(M455&amp;O455&amp;P455,各項報名參數對照!L:L,1,0))))</f>
        <v/>
      </c>
      <c r="O455" t="str">
        <f>IF(專業英日文校內賽報名表!B455="","",VLOOKUP(專業英日文校內賽報名表!N455&amp;"("&amp;專業英日文校內賽報名表!O455&amp;")",各項報名參數對照!D:E,2,0))</f>
        <v/>
      </c>
      <c r="P455" t="str">
        <f>IF(專業英日文校內賽報名表!B455="","",VLOOKUP(專業英日文校內賽報名表!P455,各項報名參數對照!G:H,2,0))</f>
        <v/>
      </c>
      <c r="AF455" t="str">
        <f t="shared" si="7"/>
        <v/>
      </c>
    </row>
    <row r="456" spans="5:32">
      <c r="E456" t="str">
        <f>IF(專業英日文校內賽報名表!B456="","",NOT(OR(LENB(專業英日文校內賽報名表!E456)&lt;&gt;6,NOT(ISERROR(TEXT(RIGHT(專業英日文校內賽報名表!E456,6),"0")+1)),ISERROR(TEXT(RIGHT(專業英日文校內賽報名表!E456,5),"0")+1))))</f>
        <v/>
      </c>
      <c r="F456" t="str">
        <f>IF(專業英日文校內賽報名表!B456="","",NOT(ISERROR(MATCH(專業英日文校內賽報名表!F456,allSchoolList,0))))</f>
        <v/>
      </c>
      <c r="G456" t="str">
        <f ca="1">IF(專業英日文校內賽報名表!B456="","",NOT(ISERROR(HLOOKUP(專業英日文校內賽報名表!G456,OFFSET(校系設定!$A$1,MATCH(專業英日文校內賽報名表!F456,校系設定!$A:$A,0)-1,0,1,COUNTA(OFFSET(校系設定!$1:$1,MATCH(專業英日文校內賽報名表!F456,校系設定!$A:$A,0)-1,0))),1,0))))</f>
        <v/>
      </c>
      <c r="J456" s="43" t="str">
        <f>IF(專業英日文校內賽報名表!C456="","",NOT(OR(LEN(專業英日文校內賽報名表!J456)&lt;&gt;7,ISERROR(DATEVALUE(專業英日文校內賽報名表!J456&amp;"/1")+FIND("/",專業英日文校內賽報名表!J456)))))</f>
        <v/>
      </c>
      <c r="M456" t="str">
        <f>IF(專業英日文校內賽報名表!B456="","",VLOOKUP(專業英日文校內賽報名表!M456,各項報名參數對照!A:B,2,0))</f>
        <v/>
      </c>
      <c r="N456" t="str">
        <f>IF(專業英日文校內賽報名表!B456="","",NOT(ISERROR(VLOOKUP(M456&amp;O456&amp;P456,各項報名參數對照!L:L,1,0))))</f>
        <v/>
      </c>
      <c r="O456" t="str">
        <f>IF(專業英日文校內賽報名表!B456="","",VLOOKUP(專業英日文校內賽報名表!N456&amp;"("&amp;專業英日文校內賽報名表!O456&amp;")",各項報名參數對照!D:E,2,0))</f>
        <v/>
      </c>
      <c r="P456" t="str">
        <f>IF(專業英日文校內賽報名表!B456="","",VLOOKUP(專業英日文校內賽報名表!P456,各項報名參數對照!G:H,2,0))</f>
        <v/>
      </c>
      <c r="AF456" t="str">
        <f t="shared" si="7"/>
        <v/>
      </c>
    </row>
    <row r="457" spans="5:32">
      <c r="E457" t="str">
        <f>IF(專業英日文校內賽報名表!B457="","",NOT(OR(LENB(專業英日文校內賽報名表!E457)&lt;&gt;6,NOT(ISERROR(TEXT(RIGHT(專業英日文校內賽報名表!E457,6),"0")+1)),ISERROR(TEXT(RIGHT(專業英日文校內賽報名表!E457,5),"0")+1))))</f>
        <v/>
      </c>
      <c r="F457" t="str">
        <f>IF(專業英日文校內賽報名表!B457="","",NOT(ISERROR(MATCH(專業英日文校內賽報名表!F457,allSchoolList,0))))</f>
        <v/>
      </c>
      <c r="G457" t="str">
        <f ca="1">IF(專業英日文校內賽報名表!B457="","",NOT(ISERROR(HLOOKUP(專業英日文校內賽報名表!G457,OFFSET(校系設定!$A$1,MATCH(專業英日文校內賽報名表!F457,校系設定!$A:$A,0)-1,0,1,COUNTA(OFFSET(校系設定!$1:$1,MATCH(專業英日文校內賽報名表!F457,校系設定!$A:$A,0)-1,0))),1,0))))</f>
        <v/>
      </c>
      <c r="J457" s="43" t="str">
        <f>IF(專業英日文校內賽報名表!C457="","",NOT(OR(LEN(專業英日文校內賽報名表!J457)&lt;&gt;7,ISERROR(DATEVALUE(專業英日文校內賽報名表!J457&amp;"/1")+FIND("/",專業英日文校內賽報名表!J457)))))</f>
        <v/>
      </c>
      <c r="M457" t="str">
        <f>IF(專業英日文校內賽報名表!B457="","",VLOOKUP(專業英日文校內賽報名表!M457,各項報名參數對照!A:B,2,0))</f>
        <v/>
      </c>
      <c r="N457" t="str">
        <f>IF(專業英日文校內賽報名表!B457="","",NOT(ISERROR(VLOOKUP(M457&amp;O457&amp;P457,各項報名參數對照!L:L,1,0))))</f>
        <v/>
      </c>
      <c r="O457" t="str">
        <f>IF(專業英日文校內賽報名表!B457="","",VLOOKUP(專業英日文校內賽報名表!N457&amp;"("&amp;專業英日文校內賽報名表!O457&amp;")",各項報名參數對照!D:E,2,0))</f>
        <v/>
      </c>
      <c r="P457" t="str">
        <f>IF(專業英日文校內賽報名表!B457="","",VLOOKUP(專業英日文校內賽報名表!P457,各項報名參數對照!G:H,2,0))</f>
        <v/>
      </c>
      <c r="AF457" t="str">
        <f t="shared" si="7"/>
        <v/>
      </c>
    </row>
    <row r="458" spans="5:32">
      <c r="E458" t="str">
        <f>IF(專業英日文校內賽報名表!B458="","",NOT(OR(LENB(專業英日文校內賽報名表!E458)&lt;&gt;6,NOT(ISERROR(TEXT(RIGHT(專業英日文校內賽報名表!E458,6),"0")+1)),ISERROR(TEXT(RIGHT(專業英日文校內賽報名表!E458,5),"0")+1))))</f>
        <v/>
      </c>
      <c r="F458" t="str">
        <f>IF(專業英日文校內賽報名表!B458="","",NOT(ISERROR(MATCH(專業英日文校內賽報名表!F458,allSchoolList,0))))</f>
        <v/>
      </c>
      <c r="G458" t="str">
        <f ca="1">IF(專業英日文校內賽報名表!B458="","",NOT(ISERROR(HLOOKUP(專業英日文校內賽報名表!G458,OFFSET(校系設定!$A$1,MATCH(專業英日文校內賽報名表!F458,校系設定!$A:$A,0)-1,0,1,COUNTA(OFFSET(校系設定!$1:$1,MATCH(專業英日文校內賽報名表!F458,校系設定!$A:$A,0)-1,0))),1,0))))</f>
        <v/>
      </c>
      <c r="J458" s="43" t="str">
        <f>IF(專業英日文校內賽報名表!C458="","",NOT(OR(LEN(專業英日文校內賽報名表!J458)&lt;&gt;7,ISERROR(DATEVALUE(專業英日文校內賽報名表!J458&amp;"/1")+FIND("/",專業英日文校內賽報名表!J458)))))</f>
        <v/>
      </c>
      <c r="M458" t="str">
        <f>IF(專業英日文校內賽報名表!B458="","",VLOOKUP(專業英日文校內賽報名表!M458,各項報名參數對照!A:B,2,0))</f>
        <v/>
      </c>
      <c r="N458" t="str">
        <f>IF(專業英日文校內賽報名表!B458="","",NOT(ISERROR(VLOOKUP(M458&amp;O458&amp;P458,各項報名參數對照!L:L,1,0))))</f>
        <v/>
      </c>
      <c r="O458" t="str">
        <f>IF(專業英日文校內賽報名表!B458="","",VLOOKUP(專業英日文校內賽報名表!N458&amp;"("&amp;專業英日文校內賽報名表!O458&amp;")",各項報名參數對照!D:E,2,0))</f>
        <v/>
      </c>
      <c r="P458" t="str">
        <f>IF(專業英日文校內賽報名表!B458="","",VLOOKUP(專業英日文校內賽報名表!P458,各項報名參數對照!G:H,2,0))</f>
        <v/>
      </c>
      <c r="AF458" t="str">
        <f t="shared" si="7"/>
        <v/>
      </c>
    </row>
    <row r="459" spans="5:32">
      <c r="E459" t="str">
        <f>IF(專業英日文校內賽報名表!B459="","",NOT(OR(LENB(專業英日文校內賽報名表!E459)&lt;&gt;6,NOT(ISERROR(TEXT(RIGHT(專業英日文校內賽報名表!E459,6),"0")+1)),ISERROR(TEXT(RIGHT(專業英日文校內賽報名表!E459,5),"0")+1))))</f>
        <v/>
      </c>
      <c r="F459" t="str">
        <f>IF(專業英日文校內賽報名表!B459="","",NOT(ISERROR(MATCH(專業英日文校內賽報名表!F459,allSchoolList,0))))</f>
        <v/>
      </c>
      <c r="G459" t="str">
        <f ca="1">IF(專業英日文校內賽報名表!B459="","",NOT(ISERROR(HLOOKUP(專業英日文校內賽報名表!G459,OFFSET(校系設定!$A$1,MATCH(專業英日文校內賽報名表!F459,校系設定!$A:$A,0)-1,0,1,COUNTA(OFFSET(校系設定!$1:$1,MATCH(專業英日文校內賽報名表!F459,校系設定!$A:$A,0)-1,0))),1,0))))</f>
        <v/>
      </c>
      <c r="J459" s="43" t="str">
        <f>IF(專業英日文校內賽報名表!C459="","",NOT(OR(LEN(專業英日文校內賽報名表!J459)&lt;&gt;7,ISERROR(DATEVALUE(專業英日文校內賽報名表!J459&amp;"/1")+FIND("/",專業英日文校內賽報名表!J459)))))</f>
        <v/>
      </c>
      <c r="M459" t="str">
        <f>IF(專業英日文校內賽報名表!B459="","",VLOOKUP(專業英日文校內賽報名表!M459,各項報名參數對照!A:B,2,0))</f>
        <v/>
      </c>
      <c r="N459" t="str">
        <f>IF(專業英日文校內賽報名表!B459="","",NOT(ISERROR(VLOOKUP(M459&amp;O459&amp;P459,各項報名參數對照!L:L,1,0))))</f>
        <v/>
      </c>
      <c r="O459" t="str">
        <f>IF(專業英日文校內賽報名表!B459="","",VLOOKUP(專業英日文校內賽報名表!N459&amp;"("&amp;專業英日文校內賽報名表!O459&amp;")",各項報名參數對照!D:E,2,0))</f>
        <v/>
      </c>
      <c r="P459" t="str">
        <f>IF(專業英日文校內賽報名表!B459="","",VLOOKUP(專業英日文校內賽報名表!P459,各項報名參數對照!G:H,2,0))</f>
        <v/>
      </c>
      <c r="AF459" t="str">
        <f t="shared" si="7"/>
        <v/>
      </c>
    </row>
    <row r="460" spans="5:32">
      <c r="E460" t="str">
        <f>IF(專業英日文校內賽報名表!B460="","",NOT(OR(LENB(專業英日文校內賽報名表!E460)&lt;&gt;6,NOT(ISERROR(TEXT(RIGHT(專業英日文校內賽報名表!E460,6),"0")+1)),ISERROR(TEXT(RIGHT(專業英日文校內賽報名表!E460,5),"0")+1))))</f>
        <v/>
      </c>
      <c r="F460" t="str">
        <f>IF(專業英日文校內賽報名表!B460="","",NOT(ISERROR(MATCH(專業英日文校內賽報名表!F460,allSchoolList,0))))</f>
        <v/>
      </c>
      <c r="G460" t="str">
        <f ca="1">IF(專業英日文校內賽報名表!B460="","",NOT(ISERROR(HLOOKUP(專業英日文校內賽報名表!G460,OFFSET(校系設定!$A$1,MATCH(專業英日文校內賽報名表!F460,校系設定!$A:$A,0)-1,0,1,COUNTA(OFFSET(校系設定!$1:$1,MATCH(專業英日文校內賽報名表!F460,校系設定!$A:$A,0)-1,0))),1,0))))</f>
        <v/>
      </c>
      <c r="J460" s="43" t="str">
        <f>IF(專業英日文校內賽報名表!C460="","",NOT(OR(LEN(專業英日文校內賽報名表!J460)&lt;&gt;7,ISERROR(DATEVALUE(專業英日文校內賽報名表!J460&amp;"/1")+FIND("/",專業英日文校內賽報名表!J460)))))</f>
        <v/>
      </c>
      <c r="M460" t="str">
        <f>IF(專業英日文校內賽報名表!B460="","",VLOOKUP(專業英日文校內賽報名表!M460,各項報名參數對照!A:B,2,0))</f>
        <v/>
      </c>
      <c r="N460" t="str">
        <f>IF(專業英日文校內賽報名表!B460="","",NOT(ISERROR(VLOOKUP(M460&amp;O460&amp;P460,各項報名參數對照!L:L,1,0))))</f>
        <v/>
      </c>
      <c r="O460" t="str">
        <f>IF(專業英日文校內賽報名表!B460="","",VLOOKUP(專業英日文校內賽報名表!N460&amp;"("&amp;專業英日文校內賽報名表!O460&amp;")",各項報名參數對照!D:E,2,0))</f>
        <v/>
      </c>
      <c r="P460" t="str">
        <f>IF(專業英日文校內賽報名表!B460="","",VLOOKUP(專業英日文校內賽報名表!P460,各項報名參數對照!G:H,2,0))</f>
        <v/>
      </c>
      <c r="AF460" t="str">
        <f t="shared" si="7"/>
        <v/>
      </c>
    </row>
    <row r="461" spans="5:32">
      <c r="E461" t="str">
        <f>IF(專業英日文校內賽報名表!B461="","",NOT(OR(LENB(專業英日文校內賽報名表!E461)&lt;&gt;6,NOT(ISERROR(TEXT(RIGHT(專業英日文校內賽報名表!E461,6),"0")+1)),ISERROR(TEXT(RIGHT(專業英日文校內賽報名表!E461,5),"0")+1))))</f>
        <v/>
      </c>
      <c r="F461" t="str">
        <f>IF(專業英日文校內賽報名表!B461="","",NOT(ISERROR(MATCH(專業英日文校內賽報名表!F461,allSchoolList,0))))</f>
        <v/>
      </c>
      <c r="G461" t="str">
        <f ca="1">IF(專業英日文校內賽報名表!B461="","",NOT(ISERROR(HLOOKUP(專業英日文校內賽報名表!G461,OFFSET(校系設定!$A$1,MATCH(專業英日文校內賽報名表!F461,校系設定!$A:$A,0)-1,0,1,COUNTA(OFFSET(校系設定!$1:$1,MATCH(專業英日文校內賽報名表!F461,校系設定!$A:$A,0)-1,0))),1,0))))</f>
        <v/>
      </c>
      <c r="J461" s="43" t="str">
        <f>IF(專業英日文校內賽報名表!C461="","",NOT(OR(LEN(專業英日文校內賽報名表!J461)&lt;&gt;7,ISERROR(DATEVALUE(專業英日文校內賽報名表!J461&amp;"/1")+FIND("/",專業英日文校內賽報名表!J461)))))</f>
        <v/>
      </c>
      <c r="M461" t="str">
        <f>IF(專業英日文校內賽報名表!B461="","",VLOOKUP(專業英日文校內賽報名表!M461,各項報名參數對照!A:B,2,0))</f>
        <v/>
      </c>
      <c r="N461" t="str">
        <f>IF(專業英日文校內賽報名表!B461="","",NOT(ISERROR(VLOOKUP(M461&amp;O461&amp;P461,各項報名參數對照!L:L,1,0))))</f>
        <v/>
      </c>
      <c r="O461" t="str">
        <f>IF(專業英日文校內賽報名表!B461="","",VLOOKUP(專業英日文校內賽報名表!N461&amp;"("&amp;專業英日文校內賽報名表!O461&amp;")",各項報名參數對照!D:E,2,0))</f>
        <v/>
      </c>
      <c r="P461" t="str">
        <f>IF(專業英日文校內賽報名表!B461="","",VLOOKUP(專業英日文校內賽報名表!P461,各項報名參數對照!G:H,2,0))</f>
        <v/>
      </c>
      <c r="AF461" t="str">
        <f t="shared" si="7"/>
        <v/>
      </c>
    </row>
    <row r="462" spans="5:32">
      <c r="E462" t="str">
        <f>IF(專業英日文校內賽報名表!B462="","",NOT(OR(LENB(專業英日文校內賽報名表!E462)&lt;&gt;6,NOT(ISERROR(TEXT(RIGHT(專業英日文校內賽報名表!E462,6),"0")+1)),ISERROR(TEXT(RIGHT(專業英日文校內賽報名表!E462,5),"0")+1))))</f>
        <v/>
      </c>
      <c r="F462" t="str">
        <f>IF(專業英日文校內賽報名表!B462="","",NOT(ISERROR(MATCH(專業英日文校內賽報名表!F462,allSchoolList,0))))</f>
        <v/>
      </c>
      <c r="G462" t="str">
        <f ca="1">IF(專業英日文校內賽報名表!B462="","",NOT(ISERROR(HLOOKUP(專業英日文校內賽報名表!G462,OFFSET(校系設定!$A$1,MATCH(專業英日文校內賽報名表!F462,校系設定!$A:$A,0)-1,0,1,COUNTA(OFFSET(校系設定!$1:$1,MATCH(專業英日文校內賽報名表!F462,校系設定!$A:$A,0)-1,0))),1,0))))</f>
        <v/>
      </c>
      <c r="J462" s="43" t="str">
        <f>IF(專業英日文校內賽報名表!C462="","",NOT(OR(LEN(專業英日文校內賽報名表!J462)&lt;&gt;7,ISERROR(DATEVALUE(專業英日文校內賽報名表!J462&amp;"/1")+FIND("/",專業英日文校內賽報名表!J462)))))</f>
        <v/>
      </c>
      <c r="M462" t="str">
        <f>IF(專業英日文校內賽報名表!B462="","",VLOOKUP(專業英日文校內賽報名表!M462,各項報名參數對照!A:B,2,0))</f>
        <v/>
      </c>
      <c r="N462" t="str">
        <f>IF(專業英日文校內賽報名表!B462="","",NOT(ISERROR(VLOOKUP(M462&amp;O462&amp;P462,各項報名參數對照!L:L,1,0))))</f>
        <v/>
      </c>
      <c r="O462" t="str">
        <f>IF(專業英日文校內賽報名表!B462="","",VLOOKUP(專業英日文校內賽報名表!N462&amp;"("&amp;專業英日文校內賽報名表!O462&amp;")",各項報名參數對照!D:E,2,0))</f>
        <v/>
      </c>
      <c r="P462" t="str">
        <f>IF(專業英日文校內賽報名表!B462="","",VLOOKUP(專業英日文校內賽報名表!P462,各項報名參數對照!G:H,2,0))</f>
        <v/>
      </c>
      <c r="AF462" t="str">
        <f t="shared" si="7"/>
        <v/>
      </c>
    </row>
    <row r="463" spans="5:32">
      <c r="E463" t="str">
        <f>IF(專業英日文校內賽報名表!B463="","",NOT(OR(LENB(專業英日文校內賽報名表!E463)&lt;&gt;6,NOT(ISERROR(TEXT(RIGHT(專業英日文校內賽報名表!E463,6),"0")+1)),ISERROR(TEXT(RIGHT(專業英日文校內賽報名表!E463,5),"0")+1))))</f>
        <v/>
      </c>
      <c r="F463" t="str">
        <f>IF(專業英日文校內賽報名表!B463="","",NOT(ISERROR(MATCH(專業英日文校內賽報名表!F463,allSchoolList,0))))</f>
        <v/>
      </c>
      <c r="G463" t="str">
        <f ca="1">IF(專業英日文校內賽報名表!B463="","",NOT(ISERROR(HLOOKUP(專業英日文校內賽報名表!G463,OFFSET(校系設定!$A$1,MATCH(專業英日文校內賽報名表!F463,校系設定!$A:$A,0)-1,0,1,COUNTA(OFFSET(校系設定!$1:$1,MATCH(專業英日文校內賽報名表!F463,校系設定!$A:$A,0)-1,0))),1,0))))</f>
        <v/>
      </c>
      <c r="J463" s="43" t="str">
        <f>IF(專業英日文校內賽報名表!C463="","",NOT(OR(LEN(專業英日文校內賽報名表!J463)&lt;&gt;7,ISERROR(DATEVALUE(專業英日文校內賽報名表!J463&amp;"/1")+FIND("/",專業英日文校內賽報名表!J463)))))</f>
        <v/>
      </c>
      <c r="M463" t="str">
        <f>IF(專業英日文校內賽報名表!B463="","",VLOOKUP(專業英日文校內賽報名表!M463,各項報名參數對照!A:B,2,0))</f>
        <v/>
      </c>
      <c r="N463" t="str">
        <f>IF(專業英日文校內賽報名表!B463="","",NOT(ISERROR(VLOOKUP(M463&amp;O463&amp;P463,各項報名參數對照!L:L,1,0))))</f>
        <v/>
      </c>
      <c r="O463" t="str">
        <f>IF(專業英日文校內賽報名表!B463="","",VLOOKUP(專業英日文校內賽報名表!N463&amp;"("&amp;專業英日文校內賽報名表!O463&amp;")",各項報名參數對照!D:E,2,0))</f>
        <v/>
      </c>
      <c r="P463" t="str">
        <f>IF(專業英日文校內賽報名表!B463="","",VLOOKUP(專業英日文校內賽報名表!P463,各項報名參數對照!G:H,2,0))</f>
        <v/>
      </c>
      <c r="AF463" t="str">
        <f t="shared" si="7"/>
        <v/>
      </c>
    </row>
    <row r="464" spans="5:32">
      <c r="E464" t="str">
        <f>IF(專業英日文校內賽報名表!B464="","",NOT(OR(LENB(專業英日文校內賽報名表!E464)&lt;&gt;6,NOT(ISERROR(TEXT(RIGHT(專業英日文校內賽報名表!E464,6),"0")+1)),ISERROR(TEXT(RIGHT(專業英日文校內賽報名表!E464,5),"0")+1))))</f>
        <v/>
      </c>
      <c r="F464" t="str">
        <f>IF(專業英日文校內賽報名表!B464="","",NOT(ISERROR(MATCH(專業英日文校內賽報名表!F464,allSchoolList,0))))</f>
        <v/>
      </c>
      <c r="G464" t="str">
        <f ca="1">IF(專業英日文校內賽報名表!B464="","",NOT(ISERROR(HLOOKUP(專業英日文校內賽報名表!G464,OFFSET(校系設定!$A$1,MATCH(專業英日文校內賽報名表!F464,校系設定!$A:$A,0)-1,0,1,COUNTA(OFFSET(校系設定!$1:$1,MATCH(專業英日文校內賽報名表!F464,校系設定!$A:$A,0)-1,0))),1,0))))</f>
        <v/>
      </c>
      <c r="J464" s="43" t="str">
        <f>IF(專業英日文校內賽報名表!C464="","",NOT(OR(LEN(專業英日文校內賽報名表!J464)&lt;&gt;7,ISERROR(DATEVALUE(專業英日文校內賽報名表!J464&amp;"/1")+FIND("/",專業英日文校內賽報名表!J464)))))</f>
        <v/>
      </c>
      <c r="M464" t="str">
        <f>IF(專業英日文校內賽報名表!B464="","",VLOOKUP(專業英日文校內賽報名表!M464,各項報名參數對照!A:B,2,0))</f>
        <v/>
      </c>
      <c r="N464" t="str">
        <f>IF(專業英日文校內賽報名表!B464="","",NOT(ISERROR(VLOOKUP(M464&amp;O464&amp;P464,各項報名參數對照!L:L,1,0))))</f>
        <v/>
      </c>
      <c r="O464" t="str">
        <f>IF(專業英日文校內賽報名表!B464="","",VLOOKUP(專業英日文校內賽報名表!N464&amp;"("&amp;專業英日文校內賽報名表!O464&amp;")",各項報名參數對照!D:E,2,0))</f>
        <v/>
      </c>
      <c r="P464" t="str">
        <f>IF(專業英日文校內賽報名表!B464="","",VLOOKUP(專業英日文校內賽報名表!P464,各項報名參數對照!G:H,2,0))</f>
        <v/>
      </c>
      <c r="AF464" t="str">
        <f t="shared" si="7"/>
        <v/>
      </c>
    </row>
    <row r="465" spans="5:32">
      <c r="E465" t="str">
        <f>IF(專業英日文校內賽報名表!B465="","",NOT(OR(LENB(專業英日文校內賽報名表!E465)&lt;&gt;6,NOT(ISERROR(TEXT(RIGHT(專業英日文校內賽報名表!E465,6),"0")+1)),ISERROR(TEXT(RIGHT(專業英日文校內賽報名表!E465,5),"0")+1))))</f>
        <v/>
      </c>
      <c r="F465" t="str">
        <f>IF(專業英日文校內賽報名表!B465="","",NOT(ISERROR(MATCH(專業英日文校內賽報名表!F465,allSchoolList,0))))</f>
        <v/>
      </c>
      <c r="G465" t="str">
        <f ca="1">IF(專業英日文校內賽報名表!B465="","",NOT(ISERROR(HLOOKUP(專業英日文校內賽報名表!G465,OFFSET(校系設定!$A$1,MATCH(專業英日文校內賽報名表!F465,校系設定!$A:$A,0)-1,0,1,COUNTA(OFFSET(校系設定!$1:$1,MATCH(專業英日文校內賽報名表!F465,校系設定!$A:$A,0)-1,0))),1,0))))</f>
        <v/>
      </c>
      <c r="J465" s="43" t="str">
        <f>IF(專業英日文校內賽報名表!C465="","",NOT(OR(LEN(專業英日文校內賽報名表!J465)&lt;&gt;7,ISERROR(DATEVALUE(專業英日文校內賽報名表!J465&amp;"/1")+FIND("/",專業英日文校內賽報名表!J465)))))</f>
        <v/>
      </c>
      <c r="M465" t="str">
        <f>IF(專業英日文校內賽報名表!B465="","",VLOOKUP(專業英日文校內賽報名表!M465,各項報名參數對照!A:B,2,0))</f>
        <v/>
      </c>
      <c r="N465" t="str">
        <f>IF(專業英日文校內賽報名表!B465="","",NOT(ISERROR(VLOOKUP(M465&amp;O465&amp;P465,各項報名參數對照!L:L,1,0))))</f>
        <v/>
      </c>
      <c r="O465" t="str">
        <f>IF(專業英日文校內賽報名表!B465="","",VLOOKUP(專業英日文校內賽報名表!N465&amp;"("&amp;專業英日文校內賽報名表!O465&amp;")",各項報名參數對照!D:E,2,0))</f>
        <v/>
      </c>
      <c r="P465" t="str">
        <f>IF(專業英日文校內賽報名表!B465="","",VLOOKUP(專業英日文校內賽報名表!P465,各項報名參數對照!G:H,2,0))</f>
        <v/>
      </c>
      <c r="AF465" t="str">
        <f t="shared" si="7"/>
        <v/>
      </c>
    </row>
    <row r="466" spans="5:32">
      <c r="E466" t="str">
        <f>IF(專業英日文校內賽報名表!B466="","",NOT(OR(LENB(專業英日文校內賽報名表!E466)&lt;&gt;6,NOT(ISERROR(TEXT(RIGHT(專業英日文校內賽報名表!E466,6),"0")+1)),ISERROR(TEXT(RIGHT(專業英日文校內賽報名表!E466,5),"0")+1))))</f>
        <v/>
      </c>
      <c r="F466" t="str">
        <f>IF(專業英日文校內賽報名表!B466="","",NOT(ISERROR(MATCH(專業英日文校內賽報名表!F466,allSchoolList,0))))</f>
        <v/>
      </c>
      <c r="G466" t="str">
        <f ca="1">IF(專業英日文校內賽報名表!B466="","",NOT(ISERROR(HLOOKUP(專業英日文校內賽報名表!G466,OFFSET(校系設定!$A$1,MATCH(專業英日文校內賽報名表!F466,校系設定!$A:$A,0)-1,0,1,COUNTA(OFFSET(校系設定!$1:$1,MATCH(專業英日文校內賽報名表!F466,校系設定!$A:$A,0)-1,0))),1,0))))</f>
        <v/>
      </c>
      <c r="J466" s="43" t="str">
        <f>IF(專業英日文校內賽報名表!C466="","",NOT(OR(LEN(專業英日文校內賽報名表!J466)&lt;&gt;7,ISERROR(DATEVALUE(專業英日文校內賽報名表!J466&amp;"/1")+FIND("/",專業英日文校內賽報名表!J466)))))</f>
        <v/>
      </c>
      <c r="M466" t="str">
        <f>IF(專業英日文校內賽報名表!B466="","",VLOOKUP(專業英日文校內賽報名表!M466,各項報名參數對照!A:B,2,0))</f>
        <v/>
      </c>
      <c r="N466" t="str">
        <f>IF(專業英日文校內賽報名表!B466="","",NOT(ISERROR(VLOOKUP(M466&amp;O466&amp;P466,各項報名參數對照!L:L,1,0))))</f>
        <v/>
      </c>
      <c r="O466" t="str">
        <f>IF(專業英日文校內賽報名表!B466="","",VLOOKUP(專業英日文校內賽報名表!N466&amp;"("&amp;專業英日文校內賽報名表!O466&amp;")",各項報名參數對照!D:E,2,0))</f>
        <v/>
      </c>
      <c r="P466" t="str">
        <f>IF(專業英日文校內賽報名表!B466="","",VLOOKUP(專業英日文校內賽報名表!P466,各項報名參數對照!G:H,2,0))</f>
        <v/>
      </c>
      <c r="AF466" t="str">
        <f t="shared" si="7"/>
        <v/>
      </c>
    </row>
    <row r="467" spans="5:32">
      <c r="E467" t="str">
        <f>IF(專業英日文校內賽報名表!B467="","",NOT(OR(LENB(專業英日文校內賽報名表!E467)&lt;&gt;6,NOT(ISERROR(TEXT(RIGHT(專業英日文校內賽報名表!E467,6),"0")+1)),ISERROR(TEXT(RIGHT(專業英日文校內賽報名表!E467,5),"0")+1))))</f>
        <v/>
      </c>
      <c r="F467" t="str">
        <f>IF(專業英日文校內賽報名表!B467="","",NOT(ISERROR(MATCH(專業英日文校內賽報名表!F467,allSchoolList,0))))</f>
        <v/>
      </c>
      <c r="G467" t="str">
        <f ca="1">IF(專業英日文校內賽報名表!B467="","",NOT(ISERROR(HLOOKUP(專業英日文校內賽報名表!G467,OFFSET(校系設定!$A$1,MATCH(專業英日文校內賽報名表!F467,校系設定!$A:$A,0)-1,0,1,COUNTA(OFFSET(校系設定!$1:$1,MATCH(專業英日文校內賽報名表!F467,校系設定!$A:$A,0)-1,0))),1,0))))</f>
        <v/>
      </c>
      <c r="J467" s="43" t="str">
        <f>IF(專業英日文校內賽報名表!C467="","",NOT(OR(LEN(專業英日文校內賽報名表!J467)&lt;&gt;7,ISERROR(DATEVALUE(專業英日文校內賽報名表!J467&amp;"/1")+FIND("/",專業英日文校內賽報名表!J467)))))</f>
        <v/>
      </c>
      <c r="M467" t="str">
        <f>IF(專業英日文校內賽報名表!B467="","",VLOOKUP(專業英日文校內賽報名表!M467,各項報名參數對照!A:B,2,0))</f>
        <v/>
      </c>
      <c r="N467" t="str">
        <f>IF(專業英日文校內賽報名表!B467="","",NOT(ISERROR(VLOOKUP(M467&amp;O467&amp;P467,各項報名參數對照!L:L,1,0))))</f>
        <v/>
      </c>
      <c r="O467" t="str">
        <f>IF(專業英日文校內賽報名表!B467="","",VLOOKUP(專業英日文校內賽報名表!N467&amp;"("&amp;專業英日文校內賽報名表!O467&amp;")",各項報名參數對照!D:E,2,0))</f>
        <v/>
      </c>
      <c r="P467" t="str">
        <f>IF(專業英日文校內賽報名表!B467="","",VLOOKUP(專業英日文校內賽報名表!P467,各項報名參數對照!G:H,2,0))</f>
        <v/>
      </c>
      <c r="AF467" t="str">
        <f t="shared" si="7"/>
        <v/>
      </c>
    </row>
    <row r="468" spans="5:32">
      <c r="E468" t="str">
        <f>IF(專業英日文校內賽報名表!B468="","",NOT(OR(LENB(專業英日文校內賽報名表!E468)&lt;&gt;6,NOT(ISERROR(TEXT(RIGHT(專業英日文校內賽報名表!E468,6),"0")+1)),ISERROR(TEXT(RIGHT(專業英日文校內賽報名表!E468,5),"0")+1))))</f>
        <v/>
      </c>
      <c r="F468" t="str">
        <f>IF(專業英日文校內賽報名表!B468="","",NOT(ISERROR(MATCH(專業英日文校內賽報名表!F468,allSchoolList,0))))</f>
        <v/>
      </c>
      <c r="G468" t="str">
        <f ca="1">IF(專業英日文校內賽報名表!B468="","",NOT(ISERROR(HLOOKUP(專業英日文校內賽報名表!G468,OFFSET(校系設定!$A$1,MATCH(專業英日文校內賽報名表!F468,校系設定!$A:$A,0)-1,0,1,COUNTA(OFFSET(校系設定!$1:$1,MATCH(專業英日文校內賽報名表!F468,校系設定!$A:$A,0)-1,0))),1,0))))</f>
        <v/>
      </c>
      <c r="J468" s="43" t="str">
        <f>IF(專業英日文校內賽報名表!C468="","",NOT(OR(LEN(專業英日文校內賽報名表!J468)&lt;&gt;7,ISERROR(DATEVALUE(專業英日文校內賽報名表!J468&amp;"/1")+FIND("/",專業英日文校內賽報名表!J468)))))</f>
        <v/>
      </c>
      <c r="M468" t="str">
        <f>IF(專業英日文校內賽報名表!B468="","",VLOOKUP(專業英日文校內賽報名表!M468,各項報名參數對照!A:B,2,0))</f>
        <v/>
      </c>
      <c r="N468" t="str">
        <f>IF(專業英日文校內賽報名表!B468="","",NOT(ISERROR(VLOOKUP(M468&amp;O468&amp;P468,各項報名參數對照!L:L,1,0))))</f>
        <v/>
      </c>
      <c r="O468" t="str">
        <f>IF(專業英日文校內賽報名表!B468="","",VLOOKUP(專業英日文校內賽報名表!N468&amp;"("&amp;專業英日文校內賽報名表!O468&amp;")",各項報名參數對照!D:E,2,0))</f>
        <v/>
      </c>
      <c r="P468" t="str">
        <f>IF(專業英日文校內賽報名表!B468="","",VLOOKUP(專業英日文校內賽報名表!P468,各項報名參數對照!G:H,2,0))</f>
        <v/>
      </c>
      <c r="AF468" t="str">
        <f t="shared" si="7"/>
        <v/>
      </c>
    </row>
    <row r="469" spans="5:32">
      <c r="E469" t="str">
        <f>IF(專業英日文校內賽報名表!B469="","",NOT(OR(LENB(專業英日文校內賽報名表!E469)&lt;&gt;6,NOT(ISERROR(TEXT(RIGHT(專業英日文校內賽報名表!E469,6),"0")+1)),ISERROR(TEXT(RIGHT(專業英日文校內賽報名表!E469,5),"0")+1))))</f>
        <v/>
      </c>
      <c r="F469" t="str">
        <f>IF(專業英日文校內賽報名表!B469="","",NOT(ISERROR(MATCH(專業英日文校內賽報名表!F469,allSchoolList,0))))</f>
        <v/>
      </c>
      <c r="G469" t="str">
        <f ca="1">IF(專業英日文校內賽報名表!B469="","",NOT(ISERROR(HLOOKUP(專業英日文校內賽報名表!G469,OFFSET(校系設定!$A$1,MATCH(專業英日文校內賽報名表!F469,校系設定!$A:$A,0)-1,0,1,COUNTA(OFFSET(校系設定!$1:$1,MATCH(專業英日文校內賽報名表!F469,校系設定!$A:$A,0)-1,0))),1,0))))</f>
        <v/>
      </c>
      <c r="J469" s="43" t="str">
        <f>IF(專業英日文校內賽報名表!C469="","",NOT(OR(LEN(專業英日文校內賽報名表!J469)&lt;&gt;7,ISERROR(DATEVALUE(專業英日文校內賽報名表!J469&amp;"/1")+FIND("/",專業英日文校內賽報名表!J469)))))</f>
        <v/>
      </c>
      <c r="M469" t="str">
        <f>IF(專業英日文校內賽報名表!B469="","",VLOOKUP(專業英日文校內賽報名表!M469,各項報名參數對照!A:B,2,0))</f>
        <v/>
      </c>
      <c r="N469" t="str">
        <f>IF(專業英日文校內賽報名表!B469="","",NOT(ISERROR(VLOOKUP(M469&amp;O469&amp;P469,各項報名參數對照!L:L,1,0))))</f>
        <v/>
      </c>
      <c r="O469" t="str">
        <f>IF(專業英日文校內賽報名表!B469="","",VLOOKUP(專業英日文校內賽報名表!N469&amp;"("&amp;專業英日文校內賽報名表!O469&amp;")",各項報名參數對照!D:E,2,0))</f>
        <v/>
      </c>
      <c r="P469" t="str">
        <f>IF(專業英日文校內賽報名表!B469="","",VLOOKUP(專業英日文校內賽報名表!P469,各項報名參數對照!G:H,2,0))</f>
        <v/>
      </c>
      <c r="AF469" t="str">
        <f t="shared" si="7"/>
        <v/>
      </c>
    </row>
    <row r="470" spans="5:32">
      <c r="E470" t="str">
        <f>IF(專業英日文校內賽報名表!B470="","",NOT(OR(LENB(專業英日文校內賽報名表!E470)&lt;&gt;6,NOT(ISERROR(TEXT(RIGHT(專業英日文校內賽報名表!E470,6),"0")+1)),ISERROR(TEXT(RIGHT(專業英日文校內賽報名表!E470,5),"0")+1))))</f>
        <v/>
      </c>
      <c r="F470" t="str">
        <f>IF(專業英日文校內賽報名表!B470="","",NOT(ISERROR(MATCH(專業英日文校內賽報名表!F470,allSchoolList,0))))</f>
        <v/>
      </c>
      <c r="G470" t="str">
        <f ca="1">IF(專業英日文校內賽報名表!B470="","",NOT(ISERROR(HLOOKUP(專業英日文校內賽報名表!G470,OFFSET(校系設定!$A$1,MATCH(專業英日文校內賽報名表!F470,校系設定!$A:$A,0)-1,0,1,COUNTA(OFFSET(校系設定!$1:$1,MATCH(專業英日文校內賽報名表!F470,校系設定!$A:$A,0)-1,0))),1,0))))</f>
        <v/>
      </c>
      <c r="J470" s="43" t="str">
        <f>IF(專業英日文校內賽報名表!C470="","",NOT(OR(LEN(專業英日文校內賽報名表!J470)&lt;&gt;7,ISERROR(DATEVALUE(專業英日文校內賽報名表!J470&amp;"/1")+FIND("/",專業英日文校內賽報名表!J470)))))</f>
        <v/>
      </c>
      <c r="M470" t="str">
        <f>IF(專業英日文校內賽報名表!B470="","",VLOOKUP(專業英日文校內賽報名表!M470,各項報名參數對照!A:B,2,0))</f>
        <v/>
      </c>
      <c r="N470" t="str">
        <f>IF(專業英日文校內賽報名表!B470="","",NOT(ISERROR(VLOOKUP(M470&amp;O470&amp;P470,各項報名參數對照!L:L,1,0))))</f>
        <v/>
      </c>
      <c r="O470" t="str">
        <f>IF(專業英日文校內賽報名表!B470="","",VLOOKUP(專業英日文校內賽報名表!N470&amp;"("&amp;專業英日文校內賽報名表!O470&amp;")",各項報名參數對照!D:E,2,0))</f>
        <v/>
      </c>
      <c r="P470" t="str">
        <f>IF(專業英日文校內賽報名表!B470="","",VLOOKUP(專業英日文校內賽報名表!P470,各項報名參數對照!G:H,2,0))</f>
        <v/>
      </c>
      <c r="AF470" t="str">
        <f t="shared" si="7"/>
        <v/>
      </c>
    </row>
    <row r="471" spans="5:32">
      <c r="E471" t="str">
        <f>IF(專業英日文校內賽報名表!B471="","",NOT(OR(LENB(專業英日文校內賽報名表!E471)&lt;&gt;6,NOT(ISERROR(TEXT(RIGHT(專業英日文校內賽報名表!E471,6),"0")+1)),ISERROR(TEXT(RIGHT(專業英日文校內賽報名表!E471,5),"0")+1))))</f>
        <v/>
      </c>
      <c r="F471" t="str">
        <f>IF(專業英日文校內賽報名表!B471="","",NOT(ISERROR(MATCH(專業英日文校內賽報名表!F471,allSchoolList,0))))</f>
        <v/>
      </c>
      <c r="G471" t="str">
        <f ca="1">IF(專業英日文校內賽報名表!B471="","",NOT(ISERROR(HLOOKUP(專業英日文校內賽報名表!G471,OFFSET(校系設定!$A$1,MATCH(專業英日文校內賽報名表!F471,校系設定!$A:$A,0)-1,0,1,COUNTA(OFFSET(校系設定!$1:$1,MATCH(專業英日文校內賽報名表!F471,校系設定!$A:$A,0)-1,0))),1,0))))</f>
        <v/>
      </c>
      <c r="J471" s="43" t="str">
        <f>IF(專業英日文校內賽報名表!C471="","",NOT(OR(LEN(專業英日文校內賽報名表!J471)&lt;&gt;7,ISERROR(DATEVALUE(專業英日文校內賽報名表!J471&amp;"/1")+FIND("/",專業英日文校內賽報名表!J471)))))</f>
        <v/>
      </c>
      <c r="M471" t="str">
        <f>IF(專業英日文校內賽報名表!B471="","",VLOOKUP(專業英日文校內賽報名表!M471,各項報名參數對照!A:B,2,0))</f>
        <v/>
      </c>
      <c r="N471" t="str">
        <f>IF(專業英日文校內賽報名表!B471="","",NOT(ISERROR(VLOOKUP(M471&amp;O471&amp;P471,各項報名參數對照!L:L,1,0))))</f>
        <v/>
      </c>
      <c r="O471" t="str">
        <f>IF(專業英日文校內賽報名表!B471="","",VLOOKUP(專業英日文校內賽報名表!N471&amp;"("&amp;專業英日文校內賽報名表!O471&amp;")",各項報名參數對照!D:E,2,0))</f>
        <v/>
      </c>
      <c r="P471" t="str">
        <f>IF(專業英日文校內賽報名表!B471="","",VLOOKUP(專業英日文校內賽報名表!P471,各項報名參數對照!G:H,2,0))</f>
        <v/>
      </c>
      <c r="AF471" t="str">
        <f t="shared" si="7"/>
        <v/>
      </c>
    </row>
    <row r="472" spans="5:32">
      <c r="E472" t="str">
        <f>IF(專業英日文校內賽報名表!B472="","",NOT(OR(LENB(專業英日文校內賽報名表!E472)&lt;&gt;6,NOT(ISERROR(TEXT(RIGHT(專業英日文校內賽報名表!E472,6),"0")+1)),ISERROR(TEXT(RIGHT(專業英日文校內賽報名表!E472,5),"0")+1))))</f>
        <v/>
      </c>
      <c r="F472" t="str">
        <f>IF(專業英日文校內賽報名表!B472="","",NOT(ISERROR(MATCH(專業英日文校內賽報名表!F472,allSchoolList,0))))</f>
        <v/>
      </c>
      <c r="G472" t="str">
        <f ca="1">IF(專業英日文校內賽報名表!B472="","",NOT(ISERROR(HLOOKUP(專業英日文校內賽報名表!G472,OFFSET(校系設定!$A$1,MATCH(專業英日文校內賽報名表!F472,校系設定!$A:$A,0)-1,0,1,COUNTA(OFFSET(校系設定!$1:$1,MATCH(專業英日文校內賽報名表!F472,校系設定!$A:$A,0)-1,0))),1,0))))</f>
        <v/>
      </c>
      <c r="J472" s="43" t="str">
        <f>IF(專業英日文校內賽報名表!C472="","",NOT(OR(LEN(專業英日文校內賽報名表!J472)&lt;&gt;7,ISERROR(DATEVALUE(專業英日文校內賽報名表!J472&amp;"/1")+FIND("/",專業英日文校內賽報名表!J472)))))</f>
        <v/>
      </c>
      <c r="M472" t="str">
        <f>IF(專業英日文校內賽報名表!B472="","",VLOOKUP(專業英日文校內賽報名表!M472,各項報名參數對照!A:B,2,0))</f>
        <v/>
      </c>
      <c r="N472" t="str">
        <f>IF(專業英日文校內賽報名表!B472="","",NOT(ISERROR(VLOOKUP(M472&amp;O472&amp;P472,各項報名參數對照!L:L,1,0))))</f>
        <v/>
      </c>
      <c r="O472" t="str">
        <f>IF(專業英日文校內賽報名表!B472="","",VLOOKUP(專業英日文校內賽報名表!N472&amp;"("&amp;專業英日文校內賽報名表!O472&amp;")",各項報名參數對照!D:E,2,0))</f>
        <v/>
      </c>
      <c r="P472" t="str">
        <f>IF(專業英日文校內賽報名表!B472="","",VLOOKUP(專業英日文校內賽報名表!P472,各項報名參數對照!G:H,2,0))</f>
        <v/>
      </c>
      <c r="AF472" t="str">
        <f t="shared" si="7"/>
        <v/>
      </c>
    </row>
    <row r="473" spans="5:32">
      <c r="E473" t="str">
        <f>IF(專業英日文校內賽報名表!B473="","",NOT(OR(LENB(專業英日文校內賽報名表!E473)&lt;&gt;6,NOT(ISERROR(TEXT(RIGHT(專業英日文校內賽報名表!E473,6),"0")+1)),ISERROR(TEXT(RIGHT(專業英日文校內賽報名表!E473,5),"0")+1))))</f>
        <v/>
      </c>
      <c r="F473" t="str">
        <f>IF(專業英日文校內賽報名表!B473="","",NOT(ISERROR(MATCH(專業英日文校內賽報名表!F473,allSchoolList,0))))</f>
        <v/>
      </c>
      <c r="G473" t="str">
        <f ca="1">IF(專業英日文校內賽報名表!B473="","",NOT(ISERROR(HLOOKUP(專業英日文校內賽報名表!G473,OFFSET(校系設定!$A$1,MATCH(專業英日文校內賽報名表!F473,校系設定!$A:$A,0)-1,0,1,COUNTA(OFFSET(校系設定!$1:$1,MATCH(專業英日文校內賽報名表!F473,校系設定!$A:$A,0)-1,0))),1,0))))</f>
        <v/>
      </c>
      <c r="J473" s="43" t="str">
        <f>IF(專業英日文校內賽報名表!C473="","",NOT(OR(LEN(專業英日文校內賽報名表!J473)&lt;&gt;7,ISERROR(DATEVALUE(專業英日文校內賽報名表!J473&amp;"/1")+FIND("/",專業英日文校內賽報名表!J473)))))</f>
        <v/>
      </c>
      <c r="M473" t="str">
        <f>IF(專業英日文校內賽報名表!B473="","",VLOOKUP(專業英日文校內賽報名表!M473,各項報名參數對照!A:B,2,0))</f>
        <v/>
      </c>
      <c r="N473" t="str">
        <f>IF(專業英日文校內賽報名表!B473="","",NOT(ISERROR(VLOOKUP(M473&amp;O473&amp;P473,各項報名參數對照!L:L,1,0))))</f>
        <v/>
      </c>
      <c r="O473" t="str">
        <f>IF(專業英日文校內賽報名表!B473="","",VLOOKUP(專業英日文校內賽報名表!N473&amp;"("&amp;專業英日文校內賽報名表!O473&amp;")",各項報名參數對照!D:E,2,0))</f>
        <v/>
      </c>
      <c r="P473" t="str">
        <f>IF(專業英日文校內賽報名表!B473="","",VLOOKUP(專業英日文校內賽報名表!P473,各項報名參數對照!G:H,2,0))</f>
        <v/>
      </c>
      <c r="AF473" t="str">
        <f t="shared" si="7"/>
        <v/>
      </c>
    </row>
    <row r="474" spans="5:32">
      <c r="E474" t="str">
        <f>IF(專業英日文校內賽報名表!B474="","",NOT(OR(LENB(專業英日文校內賽報名表!E474)&lt;&gt;6,NOT(ISERROR(TEXT(RIGHT(專業英日文校內賽報名表!E474,6),"0")+1)),ISERROR(TEXT(RIGHT(專業英日文校內賽報名表!E474,5),"0")+1))))</f>
        <v/>
      </c>
      <c r="F474" t="str">
        <f>IF(專業英日文校內賽報名表!B474="","",NOT(ISERROR(MATCH(專業英日文校內賽報名表!F474,allSchoolList,0))))</f>
        <v/>
      </c>
      <c r="G474" t="str">
        <f ca="1">IF(專業英日文校內賽報名表!B474="","",NOT(ISERROR(HLOOKUP(專業英日文校內賽報名表!G474,OFFSET(校系設定!$A$1,MATCH(專業英日文校內賽報名表!F474,校系設定!$A:$A,0)-1,0,1,COUNTA(OFFSET(校系設定!$1:$1,MATCH(專業英日文校內賽報名表!F474,校系設定!$A:$A,0)-1,0))),1,0))))</f>
        <v/>
      </c>
      <c r="J474" s="43" t="str">
        <f>IF(專業英日文校內賽報名表!C474="","",NOT(OR(LEN(專業英日文校內賽報名表!J474)&lt;&gt;7,ISERROR(DATEVALUE(專業英日文校內賽報名表!J474&amp;"/1")+FIND("/",專業英日文校內賽報名表!J474)))))</f>
        <v/>
      </c>
      <c r="M474" t="str">
        <f>IF(專業英日文校內賽報名表!B474="","",VLOOKUP(專業英日文校內賽報名表!M474,各項報名參數對照!A:B,2,0))</f>
        <v/>
      </c>
      <c r="N474" t="str">
        <f>IF(專業英日文校內賽報名表!B474="","",NOT(ISERROR(VLOOKUP(M474&amp;O474&amp;P474,各項報名參數對照!L:L,1,0))))</f>
        <v/>
      </c>
      <c r="O474" t="str">
        <f>IF(專業英日文校內賽報名表!B474="","",VLOOKUP(專業英日文校內賽報名表!N474&amp;"("&amp;專業英日文校內賽報名表!O474&amp;")",各項報名參數對照!D:E,2,0))</f>
        <v/>
      </c>
      <c r="P474" t="str">
        <f>IF(專業英日文校內賽報名表!B474="","",VLOOKUP(專業英日文校內賽報名表!P474,各項報名參數對照!G:H,2,0))</f>
        <v/>
      </c>
      <c r="AF474" t="str">
        <f t="shared" si="7"/>
        <v/>
      </c>
    </row>
    <row r="475" spans="5:32">
      <c r="E475" t="str">
        <f>IF(專業英日文校內賽報名表!B475="","",NOT(OR(LENB(專業英日文校內賽報名表!E475)&lt;&gt;6,NOT(ISERROR(TEXT(RIGHT(專業英日文校內賽報名表!E475,6),"0")+1)),ISERROR(TEXT(RIGHT(專業英日文校內賽報名表!E475,5),"0")+1))))</f>
        <v/>
      </c>
      <c r="F475" t="str">
        <f>IF(專業英日文校內賽報名表!B475="","",NOT(ISERROR(MATCH(專業英日文校內賽報名表!F475,allSchoolList,0))))</f>
        <v/>
      </c>
      <c r="G475" t="str">
        <f ca="1">IF(專業英日文校內賽報名表!B475="","",NOT(ISERROR(HLOOKUP(專業英日文校內賽報名表!G475,OFFSET(校系設定!$A$1,MATCH(專業英日文校內賽報名表!F475,校系設定!$A:$A,0)-1,0,1,COUNTA(OFFSET(校系設定!$1:$1,MATCH(專業英日文校內賽報名表!F475,校系設定!$A:$A,0)-1,0))),1,0))))</f>
        <v/>
      </c>
      <c r="J475" s="43" t="str">
        <f>IF(專業英日文校內賽報名表!C475="","",NOT(OR(LEN(專業英日文校內賽報名表!J475)&lt;&gt;7,ISERROR(DATEVALUE(專業英日文校內賽報名表!J475&amp;"/1")+FIND("/",專業英日文校內賽報名表!J475)))))</f>
        <v/>
      </c>
      <c r="M475" t="str">
        <f>IF(專業英日文校內賽報名表!B475="","",VLOOKUP(專業英日文校內賽報名表!M475,各項報名參數對照!A:B,2,0))</f>
        <v/>
      </c>
      <c r="N475" t="str">
        <f>IF(專業英日文校內賽報名表!B475="","",NOT(ISERROR(VLOOKUP(M475&amp;O475&amp;P475,各項報名參數對照!L:L,1,0))))</f>
        <v/>
      </c>
      <c r="O475" t="str">
        <f>IF(專業英日文校內賽報名表!B475="","",VLOOKUP(專業英日文校內賽報名表!N475&amp;"("&amp;專業英日文校內賽報名表!O475&amp;")",各項報名參數對照!D:E,2,0))</f>
        <v/>
      </c>
      <c r="P475" t="str">
        <f>IF(專業英日文校內賽報名表!B475="","",VLOOKUP(專業英日文校內賽報名表!P475,各項報名參數對照!G:H,2,0))</f>
        <v/>
      </c>
      <c r="AF475" t="str">
        <f t="shared" si="7"/>
        <v/>
      </c>
    </row>
    <row r="476" spans="5:32">
      <c r="E476" t="str">
        <f>IF(專業英日文校內賽報名表!B476="","",NOT(OR(LENB(專業英日文校內賽報名表!E476)&lt;&gt;6,NOT(ISERROR(TEXT(RIGHT(專業英日文校內賽報名表!E476,6),"0")+1)),ISERROR(TEXT(RIGHT(專業英日文校內賽報名表!E476,5),"0")+1))))</f>
        <v/>
      </c>
      <c r="F476" t="str">
        <f>IF(專業英日文校內賽報名表!B476="","",NOT(ISERROR(MATCH(專業英日文校內賽報名表!F476,allSchoolList,0))))</f>
        <v/>
      </c>
      <c r="G476" t="str">
        <f ca="1">IF(專業英日文校內賽報名表!B476="","",NOT(ISERROR(HLOOKUP(專業英日文校內賽報名表!G476,OFFSET(校系設定!$A$1,MATCH(專業英日文校內賽報名表!F476,校系設定!$A:$A,0)-1,0,1,COUNTA(OFFSET(校系設定!$1:$1,MATCH(專業英日文校內賽報名表!F476,校系設定!$A:$A,0)-1,0))),1,0))))</f>
        <v/>
      </c>
      <c r="J476" s="43" t="str">
        <f>IF(專業英日文校內賽報名表!C476="","",NOT(OR(LEN(專業英日文校內賽報名表!J476)&lt;&gt;7,ISERROR(DATEVALUE(專業英日文校內賽報名表!J476&amp;"/1")+FIND("/",專業英日文校內賽報名表!J476)))))</f>
        <v/>
      </c>
      <c r="M476" t="str">
        <f>IF(專業英日文校內賽報名表!B476="","",VLOOKUP(專業英日文校內賽報名表!M476,各項報名參數對照!A:B,2,0))</f>
        <v/>
      </c>
      <c r="N476" t="str">
        <f>IF(專業英日文校內賽報名表!B476="","",NOT(ISERROR(VLOOKUP(M476&amp;O476&amp;P476,各項報名參數對照!L:L,1,0))))</f>
        <v/>
      </c>
      <c r="O476" t="str">
        <f>IF(專業英日文校內賽報名表!B476="","",VLOOKUP(專業英日文校內賽報名表!N476&amp;"("&amp;專業英日文校內賽報名表!O476&amp;")",各項報名參數對照!D:E,2,0))</f>
        <v/>
      </c>
      <c r="P476" t="str">
        <f>IF(專業英日文校內賽報名表!B476="","",VLOOKUP(專業英日文校內賽報名表!P476,各項報名參數對照!G:H,2,0))</f>
        <v/>
      </c>
      <c r="AF476" t="str">
        <f t="shared" si="7"/>
        <v/>
      </c>
    </row>
    <row r="477" spans="5:32">
      <c r="E477" t="str">
        <f>IF(專業英日文校內賽報名表!B477="","",NOT(OR(LENB(專業英日文校內賽報名表!E477)&lt;&gt;6,NOT(ISERROR(TEXT(RIGHT(專業英日文校內賽報名表!E477,6),"0")+1)),ISERROR(TEXT(RIGHT(專業英日文校內賽報名表!E477,5),"0")+1))))</f>
        <v/>
      </c>
      <c r="F477" t="str">
        <f>IF(專業英日文校內賽報名表!B477="","",NOT(ISERROR(MATCH(專業英日文校內賽報名表!F477,allSchoolList,0))))</f>
        <v/>
      </c>
      <c r="G477" t="str">
        <f ca="1">IF(專業英日文校內賽報名表!B477="","",NOT(ISERROR(HLOOKUP(專業英日文校內賽報名表!G477,OFFSET(校系設定!$A$1,MATCH(專業英日文校內賽報名表!F477,校系設定!$A:$A,0)-1,0,1,COUNTA(OFFSET(校系設定!$1:$1,MATCH(專業英日文校內賽報名表!F477,校系設定!$A:$A,0)-1,0))),1,0))))</f>
        <v/>
      </c>
      <c r="J477" s="43" t="str">
        <f>IF(專業英日文校內賽報名表!C477="","",NOT(OR(LEN(專業英日文校內賽報名表!J477)&lt;&gt;7,ISERROR(DATEVALUE(專業英日文校內賽報名表!J477&amp;"/1")+FIND("/",專業英日文校內賽報名表!J477)))))</f>
        <v/>
      </c>
      <c r="M477" t="str">
        <f>IF(專業英日文校內賽報名表!B477="","",VLOOKUP(專業英日文校內賽報名表!M477,各項報名參數對照!A:B,2,0))</f>
        <v/>
      </c>
      <c r="N477" t="str">
        <f>IF(專業英日文校內賽報名表!B477="","",NOT(ISERROR(VLOOKUP(M477&amp;O477&amp;P477,各項報名參數對照!L:L,1,0))))</f>
        <v/>
      </c>
      <c r="O477" t="str">
        <f>IF(專業英日文校內賽報名表!B477="","",VLOOKUP(專業英日文校內賽報名表!N477&amp;"("&amp;專業英日文校內賽報名表!O477&amp;")",各項報名參數對照!D:E,2,0))</f>
        <v/>
      </c>
      <c r="P477" t="str">
        <f>IF(專業英日文校內賽報名表!B477="","",VLOOKUP(專業英日文校內賽報名表!P477,各項報名參數對照!G:H,2,0))</f>
        <v/>
      </c>
      <c r="AF477" t="str">
        <f t="shared" si="7"/>
        <v/>
      </c>
    </row>
    <row r="478" spans="5:32">
      <c r="E478" t="str">
        <f>IF(專業英日文校內賽報名表!B478="","",NOT(OR(LENB(專業英日文校內賽報名表!E478)&lt;&gt;6,NOT(ISERROR(TEXT(RIGHT(專業英日文校內賽報名表!E478,6),"0")+1)),ISERROR(TEXT(RIGHT(專業英日文校內賽報名表!E478,5),"0")+1))))</f>
        <v/>
      </c>
      <c r="F478" t="str">
        <f>IF(專業英日文校內賽報名表!B478="","",NOT(ISERROR(MATCH(專業英日文校內賽報名表!F478,allSchoolList,0))))</f>
        <v/>
      </c>
      <c r="G478" t="str">
        <f ca="1">IF(專業英日文校內賽報名表!B478="","",NOT(ISERROR(HLOOKUP(專業英日文校內賽報名表!G478,OFFSET(校系設定!$A$1,MATCH(專業英日文校內賽報名表!F478,校系設定!$A:$A,0)-1,0,1,COUNTA(OFFSET(校系設定!$1:$1,MATCH(專業英日文校內賽報名表!F478,校系設定!$A:$A,0)-1,0))),1,0))))</f>
        <v/>
      </c>
      <c r="J478" s="43" t="str">
        <f>IF(專業英日文校內賽報名表!C478="","",NOT(OR(LEN(專業英日文校內賽報名表!J478)&lt;&gt;7,ISERROR(DATEVALUE(專業英日文校內賽報名表!J478&amp;"/1")+FIND("/",專業英日文校內賽報名表!J478)))))</f>
        <v/>
      </c>
      <c r="M478" t="str">
        <f>IF(專業英日文校內賽報名表!B478="","",VLOOKUP(專業英日文校內賽報名表!M478,各項報名參數對照!A:B,2,0))</f>
        <v/>
      </c>
      <c r="N478" t="str">
        <f>IF(專業英日文校內賽報名表!B478="","",NOT(ISERROR(VLOOKUP(M478&amp;O478&amp;P478,各項報名參數對照!L:L,1,0))))</f>
        <v/>
      </c>
      <c r="O478" t="str">
        <f>IF(專業英日文校內賽報名表!B478="","",VLOOKUP(專業英日文校內賽報名表!N478&amp;"("&amp;專業英日文校內賽報名表!O478&amp;")",各項報名參數對照!D:E,2,0))</f>
        <v/>
      </c>
      <c r="P478" t="str">
        <f>IF(專業英日文校內賽報名表!B478="","",VLOOKUP(專業英日文校內賽報名表!P478,各項報名參數對照!G:H,2,0))</f>
        <v/>
      </c>
      <c r="AF478" t="str">
        <f t="shared" si="7"/>
        <v/>
      </c>
    </row>
    <row r="479" spans="5:32">
      <c r="E479" t="str">
        <f>IF(專業英日文校內賽報名表!B479="","",NOT(OR(LENB(專業英日文校內賽報名表!E479)&lt;&gt;6,NOT(ISERROR(TEXT(RIGHT(專業英日文校內賽報名表!E479,6),"0")+1)),ISERROR(TEXT(RIGHT(專業英日文校內賽報名表!E479,5),"0")+1))))</f>
        <v/>
      </c>
      <c r="F479" t="str">
        <f>IF(專業英日文校內賽報名表!B479="","",NOT(ISERROR(MATCH(專業英日文校內賽報名表!F479,allSchoolList,0))))</f>
        <v/>
      </c>
      <c r="G479" t="str">
        <f ca="1">IF(專業英日文校內賽報名表!B479="","",NOT(ISERROR(HLOOKUP(專業英日文校內賽報名表!G479,OFFSET(校系設定!$A$1,MATCH(專業英日文校內賽報名表!F479,校系設定!$A:$A,0)-1,0,1,COUNTA(OFFSET(校系設定!$1:$1,MATCH(專業英日文校內賽報名表!F479,校系設定!$A:$A,0)-1,0))),1,0))))</f>
        <v/>
      </c>
      <c r="J479" s="43" t="str">
        <f>IF(專業英日文校內賽報名表!C479="","",NOT(OR(LEN(專業英日文校內賽報名表!J479)&lt;&gt;7,ISERROR(DATEVALUE(專業英日文校內賽報名表!J479&amp;"/1")+FIND("/",專業英日文校內賽報名表!J479)))))</f>
        <v/>
      </c>
      <c r="M479" t="str">
        <f>IF(專業英日文校內賽報名表!B479="","",VLOOKUP(專業英日文校內賽報名表!M479,各項報名參數對照!A:B,2,0))</f>
        <v/>
      </c>
      <c r="N479" t="str">
        <f>IF(專業英日文校內賽報名表!B479="","",NOT(ISERROR(VLOOKUP(M479&amp;O479&amp;P479,各項報名參數對照!L:L,1,0))))</f>
        <v/>
      </c>
      <c r="O479" t="str">
        <f>IF(專業英日文校內賽報名表!B479="","",VLOOKUP(專業英日文校內賽報名表!N479&amp;"("&amp;專業英日文校內賽報名表!O479&amp;")",各項報名參數對照!D:E,2,0))</f>
        <v/>
      </c>
      <c r="P479" t="str">
        <f>IF(專業英日文校內賽報名表!B479="","",VLOOKUP(專業英日文校內賽報名表!P479,各項報名參數對照!G:H,2,0))</f>
        <v/>
      </c>
      <c r="AF479" t="str">
        <f t="shared" si="7"/>
        <v/>
      </c>
    </row>
    <row r="480" spans="5:32">
      <c r="E480" t="str">
        <f>IF(專業英日文校內賽報名表!B480="","",NOT(OR(LENB(專業英日文校內賽報名表!E480)&lt;&gt;6,NOT(ISERROR(TEXT(RIGHT(專業英日文校內賽報名表!E480,6),"0")+1)),ISERROR(TEXT(RIGHT(專業英日文校內賽報名表!E480,5),"0")+1))))</f>
        <v/>
      </c>
      <c r="F480" t="str">
        <f>IF(專業英日文校內賽報名表!B480="","",NOT(ISERROR(MATCH(專業英日文校內賽報名表!F480,allSchoolList,0))))</f>
        <v/>
      </c>
      <c r="G480" t="str">
        <f ca="1">IF(專業英日文校內賽報名表!B480="","",NOT(ISERROR(HLOOKUP(專業英日文校內賽報名表!G480,OFFSET(校系設定!$A$1,MATCH(專業英日文校內賽報名表!F480,校系設定!$A:$A,0)-1,0,1,COUNTA(OFFSET(校系設定!$1:$1,MATCH(專業英日文校內賽報名表!F480,校系設定!$A:$A,0)-1,0))),1,0))))</f>
        <v/>
      </c>
      <c r="J480" s="43" t="str">
        <f>IF(專業英日文校內賽報名表!C480="","",NOT(OR(LEN(專業英日文校內賽報名表!J480)&lt;&gt;7,ISERROR(DATEVALUE(專業英日文校內賽報名表!J480&amp;"/1")+FIND("/",專業英日文校內賽報名表!J480)))))</f>
        <v/>
      </c>
      <c r="M480" t="str">
        <f>IF(專業英日文校內賽報名表!B480="","",VLOOKUP(專業英日文校內賽報名表!M480,各項報名參數對照!A:B,2,0))</f>
        <v/>
      </c>
      <c r="N480" t="str">
        <f>IF(專業英日文校內賽報名表!B480="","",NOT(ISERROR(VLOOKUP(M480&amp;O480&amp;P480,各項報名參數對照!L:L,1,0))))</f>
        <v/>
      </c>
      <c r="O480" t="str">
        <f>IF(專業英日文校內賽報名表!B480="","",VLOOKUP(專業英日文校內賽報名表!N480&amp;"("&amp;專業英日文校內賽報名表!O480&amp;")",各項報名參數對照!D:E,2,0))</f>
        <v/>
      </c>
      <c r="P480" t="str">
        <f>IF(專業英日文校內賽報名表!B480="","",VLOOKUP(專業英日文校內賽報名表!P480,各項報名參數對照!G:H,2,0))</f>
        <v/>
      </c>
      <c r="AF480" t="str">
        <f t="shared" si="7"/>
        <v/>
      </c>
    </row>
    <row r="481" spans="5:32">
      <c r="E481" t="str">
        <f>IF(專業英日文校內賽報名表!B481="","",NOT(OR(LENB(專業英日文校內賽報名表!E481)&lt;&gt;6,NOT(ISERROR(TEXT(RIGHT(專業英日文校內賽報名表!E481,6),"0")+1)),ISERROR(TEXT(RIGHT(專業英日文校內賽報名表!E481,5),"0")+1))))</f>
        <v/>
      </c>
      <c r="F481" t="str">
        <f>IF(專業英日文校內賽報名表!B481="","",NOT(ISERROR(MATCH(專業英日文校內賽報名表!F481,allSchoolList,0))))</f>
        <v/>
      </c>
      <c r="G481" t="str">
        <f ca="1">IF(專業英日文校內賽報名表!B481="","",NOT(ISERROR(HLOOKUP(專業英日文校內賽報名表!G481,OFFSET(校系設定!$A$1,MATCH(專業英日文校內賽報名表!F481,校系設定!$A:$A,0)-1,0,1,COUNTA(OFFSET(校系設定!$1:$1,MATCH(專業英日文校內賽報名表!F481,校系設定!$A:$A,0)-1,0))),1,0))))</f>
        <v/>
      </c>
      <c r="J481" s="43" t="str">
        <f>IF(專業英日文校內賽報名表!C481="","",NOT(OR(LEN(專業英日文校內賽報名表!J481)&lt;&gt;7,ISERROR(DATEVALUE(專業英日文校內賽報名表!J481&amp;"/1")+FIND("/",專業英日文校內賽報名表!J481)))))</f>
        <v/>
      </c>
      <c r="M481" t="str">
        <f>IF(專業英日文校內賽報名表!B481="","",VLOOKUP(專業英日文校內賽報名表!M481,各項報名參數對照!A:B,2,0))</f>
        <v/>
      </c>
      <c r="N481" t="str">
        <f>IF(專業英日文校內賽報名表!B481="","",NOT(ISERROR(VLOOKUP(M481&amp;O481&amp;P481,各項報名參數對照!L:L,1,0))))</f>
        <v/>
      </c>
      <c r="O481" t="str">
        <f>IF(專業英日文校內賽報名表!B481="","",VLOOKUP(專業英日文校內賽報名表!N481&amp;"("&amp;專業英日文校內賽報名表!O481&amp;")",各項報名參數對照!D:E,2,0))</f>
        <v/>
      </c>
      <c r="P481" t="str">
        <f>IF(專業英日文校內賽報名表!B481="","",VLOOKUP(專業英日文校內賽報名表!P481,各項報名參數對照!G:H,2,0))</f>
        <v/>
      </c>
      <c r="AF481" t="str">
        <f t="shared" si="7"/>
        <v/>
      </c>
    </row>
    <row r="482" spans="5:32">
      <c r="E482" t="str">
        <f>IF(專業英日文校內賽報名表!B482="","",NOT(OR(LENB(專業英日文校內賽報名表!E482)&lt;&gt;6,NOT(ISERROR(TEXT(RIGHT(專業英日文校內賽報名表!E482,6),"0")+1)),ISERROR(TEXT(RIGHT(專業英日文校內賽報名表!E482,5),"0")+1))))</f>
        <v/>
      </c>
      <c r="F482" t="str">
        <f>IF(專業英日文校內賽報名表!B482="","",NOT(ISERROR(MATCH(專業英日文校內賽報名表!F482,allSchoolList,0))))</f>
        <v/>
      </c>
      <c r="G482" t="str">
        <f ca="1">IF(專業英日文校內賽報名表!B482="","",NOT(ISERROR(HLOOKUP(專業英日文校內賽報名表!G482,OFFSET(校系設定!$A$1,MATCH(專業英日文校內賽報名表!F482,校系設定!$A:$A,0)-1,0,1,COUNTA(OFFSET(校系設定!$1:$1,MATCH(專業英日文校內賽報名表!F482,校系設定!$A:$A,0)-1,0))),1,0))))</f>
        <v/>
      </c>
      <c r="J482" s="43" t="str">
        <f>IF(專業英日文校內賽報名表!C482="","",NOT(OR(LEN(專業英日文校內賽報名表!J482)&lt;&gt;7,ISERROR(DATEVALUE(專業英日文校內賽報名表!J482&amp;"/1")+FIND("/",專業英日文校內賽報名表!J482)))))</f>
        <v/>
      </c>
      <c r="M482" t="str">
        <f>IF(專業英日文校內賽報名表!B482="","",VLOOKUP(專業英日文校內賽報名表!M482,各項報名參數對照!A:B,2,0))</f>
        <v/>
      </c>
      <c r="N482" t="str">
        <f>IF(專業英日文校內賽報名表!B482="","",NOT(ISERROR(VLOOKUP(M482&amp;O482&amp;P482,各項報名參數對照!L:L,1,0))))</f>
        <v/>
      </c>
      <c r="O482" t="str">
        <f>IF(專業英日文校內賽報名表!B482="","",VLOOKUP(專業英日文校內賽報名表!N482&amp;"("&amp;專業英日文校內賽報名表!O482&amp;")",各項報名參數對照!D:E,2,0))</f>
        <v/>
      </c>
      <c r="P482" t="str">
        <f>IF(專業英日文校內賽報名表!B482="","",VLOOKUP(專業英日文校內賽報名表!P482,各項報名參數對照!G:H,2,0))</f>
        <v/>
      </c>
      <c r="AF482" t="str">
        <f t="shared" si="7"/>
        <v/>
      </c>
    </row>
    <row r="483" spans="5:32">
      <c r="E483" t="str">
        <f>IF(專業英日文校內賽報名表!B483="","",NOT(OR(LENB(專業英日文校內賽報名表!E483)&lt;&gt;6,NOT(ISERROR(TEXT(RIGHT(專業英日文校內賽報名表!E483,6),"0")+1)),ISERROR(TEXT(RIGHT(專業英日文校內賽報名表!E483,5),"0")+1))))</f>
        <v/>
      </c>
      <c r="F483" t="str">
        <f>IF(專業英日文校內賽報名表!B483="","",NOT(ISERROR(MATCH(專業英日文校內賽報名表!F483,allSchoolList,0))))</f>
        <v/>
      </c>
      <c r="G483" t="str">
        <f ca="1">IF(專業英日文校內賽報名表!B483="","",NOT(ISERROR(HLOOKUP(專業英日文校內賽報名表!G483,OFFSET(校系設定!$A$1,MATCH(專業英日文校內賽報名表!F483,校系設定!$A:$A,0)-1,0,1,COUNTA(OFFSET(校系設定!$1:$1,MATCH(專業英日文校內賽報名表!F483,校系設定!$A:$A,0)-1,0))),1,0))))</f>
        <v/>
      </c>
      <c r="J483" s="43" t="str">
        <f>IF(專業英日文校內賽報名表!C483="","",NOT(OR(LEN(專業英日文校內賽報名表!J483)&lt;&gt;7,ISERROR(DATEVALUE(專業英日文校內賽報名表!J483&amp;"/1")+FIND("/",專業英日文校內賽報名表!J483)))))</f>
        <v/>
      </c>
      <c r="M483" t="str">
        <f>IF(專業英日文校內賽報名表!B483="","",VLOOKUP(專業英日文校內賽報名表!M483,各項報名參數對照!A:B,2,0))</f>
        <v/>
      </c>
      <c r="N483" t="str">
        <f>IF(專業英日文校內賽報名表!B483="","",NOT(ISERROR(VLOOKUP(M483&amp;O483&amp;P483,各項報名參數對照!L:L,1,0))))</f>
        <v/>
      </c>
      <c r="O483" t="str">
        <f>IF(專業英日文校內賽報名表!B483="","",VLOOKUP(專業英日文校內賽報名表!N483&amp;"("&amp;專業英日文校內賽報名表!O483&amp;")",各項報名參數對照!D:E,2,0))</f>
        <v/>
      </c>
      <c r="P483" t="str">
        <f>IF(專業英日文校內賽報名表!B483="","",VLOOKUP(專業英日文校內賽報名表!P483,各項報名參數對照!G:H,2,0))</f>
        <v/>
      </c>
      <c r="AF483" t="str">
        <f t="shared" si="7"/>
        <v/>
      </c>
    </row>
    <row r="484" spans="5:32">
      <c r="E484" t="str">
        <f>IF(專業英日文校內賽報名表!B484="","",NOT(OR(LENB(專業英日文校內賽報名表!E484)&lt;&gt;6,NOT(ISERROR(TEXT(RIGHT(專業英日文校內賽報名表!E484,6),"0")+1)),ISERROR(TEXT(RIGHT(專業英日文校內賽報名表!E484,5),"0")+1))))</f>
        <v/>
      </c>
      <c r="F484" t="str">
        <f>IF(專業英日文校內賽報名表!B484="","",NOT(ISERROR(MATCH(專業英日文校內賽報名表!F484,allSchoolList,0))))</f>
        <v/>
      </c>
      <c r="G484" t="str">
        <f ca="1">IF(專業英日文校內賽報名表!B484="","",NOT(ISERROR(HLOOKUP(專業英日文校內賽報名表!G484,OFFSET(校系設定!$A$1,MATCH(專業英日文校內賽報名表!F484,校系設定!$A:$A,0)-1,0,1,COUNTA(OFFSET(校系設定!$1:$1,MATCH(專業英日文校內賽報名表!F484,校系設定!$A:$A,0)-1,0))),1,0))))</f>
        <v/>
      </c>
      <c r="J484" s="43" t="str">
        <f>IF(專業英日文校內賽報名表!C484="","",NOT(OR(LEN(專業英日文校內賽報名表!J484)&lt;&gt;7,ISERROR(DATEVALUE(專業英日文校內賽報名表!J484&amp;"/1")+FIND("/",專業英日文校內賽報名表!J484)))))</f>
        <v/>
      </c>
      <c r="M484" t="str">
        <f>IF(專業英日文校內賽報名表!B484="","",VLOOKUP(專業英日文校內賽報名表!M484,各項報名參數對照!A:B,2,0))</f>
        <v/>
      </c>
      <c r="N484" t="str">
        <f>IF(專業英日文校內賽報名表!B484="","",NOT(ISERROR(VLOOKUP(M484&amp;O484&amp;P484,各項報名參數對照!L:L,1,0))))</f>
        <v/>
      </c>
      <c r="O484" t="str">
        <f>IF(專業英日文校內賽報名表!B484="","",VLOOKUP(專業英日文校內賽報名表!N484&amp;"("&amp;專業英日文校內賽報名表!O484&amp;")",各項報名參數對照!D:E,2,0))</f>
        <v/>
      </c>
      <c r="P484" t="str">
        <f>IF(專業英日文校內賽報名表!B484="","",VLOOKUP(專業英日文校內賽報名表!P484,各項報名參數對照!G:H,2,0))</f>
        <v/>
      </c>
      <c r="AF484" t="str">
        <f t="shared" si="7"/>
        <v/>
      </c>
    </row>
    <row r="485" spans="5:32">
      <c r="E485" t="str">
        <f>IF(專業英日文校內賽報名表!B485="","",NOT(OR(LENB(專業英日文校內賽報名表!E485)&lt;&gt;6,NOT(ISERROR(TEXT(RIGHT(專業英日文校內賽報名表!E485,6),"0")+1)),ISERROR(TEXT(RIGHT(專業英日文校內賽報名表!E485,5),"0")+1))))</f>
        <v/>
      </c>
      <c r="F485" t="str">
        <f>IF(專業英日文校內賽報名表!B485="","",NOT(ISERROR(MATCH(專業英日文校內賽報名表!F485,allSchoolList,0))))</f>
        <v/>
      </c>
      <c r="G485" t="str">
        <f ca="1">IF(專業英日文校內賽報名表!B485="","",NOT(ISERROR(HLOOKUP(專業英日文校內賽報名表!G485,OFFSET(校系設定!$A$1,MATCH(專業英日文校內賽報名表!F485,校系設定!$A:$A,0)-1,0,1,COUNTA(OFFSET(校系設定!$1:$1,MATCH(專業英日文校內賽報名表!F485,校系設定!$A:$A,0)-1,0))),1,0))))</f>
        <v/>
      </c>
      <c r="J485" s="43" t="str">
        <f>IF(專業英日文校內賽報名表!C485="","",NOT(OR(LEN(專業英日文校內賽報名表!J485)&lt;&gt;7,ISERROR(DATEVALUE(專業英日文校內賽報名表!J485&amp;"/1")+FIND("/",專業英日文校內賽報名表!J485)))))</f>
        <v/>
      </c>
      <c r="M485" t="str">
        <f>IF(專業英日文校內賽報名表!B485="","",VLOOKUP(專業英日文校內賽報名表!M485,各項報名參數對照!A:B,2,0))</f>
        <v/>
      </c>
      <c r="N485" t="str">
        <f>IF(專業英日文校內賽報名表!B485="","",NOT(ISERROR(VLOOKUP(M485&amp;O485&amp;P485,各項報名參數對照!L:L,1,0))))</f>
        <v/>
      </c>
      <c r="O485" t="str">
        <f>IF(專業英日文校內賽報名表!B485="","",VLOOKUP(專業英日文校內賽報名表!N485&amp;"("&amp;專業英日文校內賽報名表!O485&amp;")",各項報名參數對照!D:E,2,0))</f>
        <v/>
      </c>
      <c r="P485" t="str">
        <f>IF(專業英日文校內賽報名表!B485="","",VLOOKUP(專業英日文校內賽報名表!P485,各項報名參數對照!G:H,2,0))</f>
        <v/>
      </c>
      <c r="AF485" t="str">
        <f t="shared" si="7"/>
        <v/>
      </c>
    </row>
    <row r="486" spans="5:32">
      <c r="E486" t="str">
        <f>IF(專業英日文校內賽報名表!B486="","",NOT(OR(LENB(專業英日文校內賽報名表!E486)&lt;&gt;6,NOT(ISERROR(TEXT(RIGHT(專業英日文校內賽報名表!E486,6),"0")+1)),ISERROR(TEXT(RIGHT(專業英日文校內賽報名表!E486,5),"0")+1))))</f>
        <v/>
      </c>
      <c r="F486" t="str">
        <f>IF(專業英日文校內賽報名表!B486="","",NOT(ISERROR(MATCH(專業英日文校內賽報名表!F486,allSchoolList,0))))</f>
        <v/>
      </c>
      <c r="G486" t="str">
        <f ca="1">IF(專業英日文校內賽報名表!B486="","",NOT(ISERROR(HLOOKUP(專業英日文校內賽報名表!G486,OFFSET(校系設定!$A$1,MATCH(專業英日文校內賽報名表!F486,校系設定!$A:$A,0)-1,0,1,COUNTA(OFFSET(校系設定!$1:$1,MATCH(專業英日文校內賽報名表!F486,校系設定!$A:$A,0)-1,0))),1,0))))</f>
        <v/>
      </c>
      <c r="J486" s="43" t="str">
        <f>IF(專業英日文校內賽報名表!C486="","",NOT(OR(LEN(專業英日文校內賽報名表!J486)&lt;&gt;7,ISERROR(DATEVALUE(專業英日文校內賽報名表!J486&amp;"/1")+FIND("/",專業英日文校內賽報名表!J486)))))</f>
        <v/>
      </c>
      <c r="M486" t="str">
        <f>IF(專業英日文校內賽報名表!B486="","",VLOOKUP(專業英日文校內賽報名表!M486,各項報名參數對照!A:B,2,0))</f>
        <v/>
      </c>
      <c r="N486" t="str">
        <f>IF(專業英日文校內賽報名表!B486="","",NOT(ISERROR(VLOOKUP(M486&amp;O486&amp;P486,各項報名參數對照!L:L,1,0))))</f>
        <v/>
      </c>
      <c r="O486" t="str">
        <f>IF(專業英日文校內賽報名表!B486="","",VLOOKUP(專業英日文校內賽報名表!N486&amp;"("&amp;專業英日文校內賽報名表!O486&amp;")",各項報名參數對照!D:E,2,0))</f>
        <v/>
      </c>
      <c r="P486" t="str">
        <f>IF(專業英日文校內賽報名表!B486="","",VLOOKUP(專業英日文校內賽報名表!P486,各項報名參數對照!G:H,2,0))</f>
        <v/>
      </c>
      <c r="AF486" t="str">
        <f t="shared" si="7"/>
        <v/>
      </c>
    </row>
    <row r="487" spans="5:32">
      <c r="E487" t="str">
        <f>IF(專業英日文校內賽報名表!B487="","",NOT(OR(LENB(專業英日文校內賽報名表!E487)&lt;&gt;6,NOT(ISERROR(TEXT(RIGHT(專業英日文校內賽報名表!E487,6),"0")+1)),ISERROR(TEXT(RIGHT(專業英日文校內賽報名表!E487,5),"0")+1))))</f>
        <v/>
      </c>
      <c r="F487" t="str">
        <f>IF(專業英日文校內賽報名表!B487="","",NOT(ISERROR(MATCH(專業英日文校內賽報名表!F487,allSchoolList,0))))</f>
        <v/>
      </c>
      <c r="G487" t="str">
        <f ca="1">IF(專業英日文校內賽報名表!B487="","",NOT(ISERROR(HLOOKUP(專業英日文校內賽報名表!G487,OFFSET(校系設定!$A$1,MATCH(專業英日文校內賽報名表!F487,校系設定!$A:$A,0)-1,0,1,COUNTA(OFFSET(校系設定!$1:$1,MATCH(專業英日文校內賽報名表!F487,校系設定!$A:$A,0)-1,0))),1,0))))</f>
        <v/>
      </c>
      <c r="J487" s="43" t="str">
        <f>IF(專業英日文校內賽報名表!C487="","",NOT(OR(LEN(專業英日文校內賽報名表!J487)&lt;&gt;7,ISERROR(DATEVALUE(專業英日文校內賽報名表!J487&amp;"/1")+FIND("/",專業英日文校內賽報名表!J487)))))</f>
        <v/>
      </c>
      <c r="M487" t="str">
        <f>IF(專業英日文校內賽報名表!B487="","",VLOOKUP(專業英日文校內賽報名表!M487,各項報名參數對照!A:B,2,0))</f>
        <v/>
      </c>
      <c r="N487" t="str">
        <f>IF(專業英日文校內賽報名表!B487="","",NOT(ISERROR(VLOOKUP(M487&amp;O487&amp;P487,各項報名參數對照!L:L,1,0))))</f>
        <v/>
      </c>
      <c r="O487" t="str">
        <f>IF(專業英日文校內賽報名表!B487="","",VLOOKUP(專業英日文校內賽報名表!N487&amp;"("&amp;專業英日文校內賽報名表!O487&amp;")",各項報名參數對照!D:E,2,0))</f>
        <v/>
      </c>
      <c r="P487" t="str">
        <f>IF(專業英日文校內賽報名表!B487="","",VLOOKUP(專業英日文校內賽報名表!P487,各項報名參數對照!G:H,2,0))</f>
        <v/>
      </c>
      <c r="AF487" t="str">
        <f t="shared" si="7"/>
        <v/>
      </c>
    </row>
    <row r="488" spans="5:32">
      <c r="E488" t="str">
        <f>IF(專業英日文校內賽報名表!B488="","",NOT(OR(LENB(專業英日文校內賽報名表!E488)&lt;&gt;6,NOT(ISERROR(TEXT(RIGHT(專業英日文校內賽報名表!E488,6),"0")+1)),ISERROR(TEXT(RIGHT(專業英日文校內賽報名表!E488,5),"0")+1))))</f>
        <v/>
      </c>
      <c r="F488" t="str">
        <f>IF(專業英日文校內賽報名表!B488="","",NOT(ISERROR(MATCH(專業英日文校內賽報名表!F488,allSchoolList,0))))</f>
        <v/>
      </c>
      <c r="G488" t="str">
        <f ca="1">IF(專業英日文校內賽報名表!B488="","",NOT(ISERROR(HLOOKUP(專業英日文校內賽報名表!G488,OFFSET(校系設定!$A$1,MATCH(專業英日文校內賽報名表!F488,校系設定!$A:$A,0)-1,0,1,COUNTA(OFFSET(校系設定!$1:$1,MATCH(專業英日文校內賽報名表!F488,校系設定!$A:$A,0)-1,0))),1,0))))</f>
        <v/>
      </c>
      <c r="J488" s="43" t="str">
        <f>IF(專業英日文校內賽報名表!C488="","",NOT(OR(LEN(專業英日文校內賽報名表!J488)&lt;&gt;7,ISERROR(DATEVALUE(專業英日文校內賽報名表!J488&amp;"/1")+FIND("/",專業英日文校內賽報名表!J488)))))</f>
        <v/>
      </c>
      <c r="M488" t="str">
        <f>IF(專業英日文校內賽報名表!B488="","",VLOOKUP(專業英日文校內賽報名表!M488,各項報名參數對照!A:B,2,0))</f>
        <v/>
      </c>
      <c r="N488" t="str">
        <f>IF(專業英日文校內賽報名表!B488="","",NOT(ISERROR(VLOOKUP(M488&amp;O488&amp;P488,各項報名參數對照!L:L,1,0))))</f>
        <v/>
      </c>
      <c r="O488" t="str">
        <f>IF(專業英日文校內賽報名表!B488="","",VLOOKUP(專業英日文校內賽報名表!N488&amp;"("&amp;專業英日文校內賽報名表!O488&amp;")",各項報名參數對照!D:E,2,0))</f>
        <v/>
      </c>
      <c r="P488" t="str">
        <f>IF(專業英日文校內賽報名表!B488="","",VLOOKUP(專業英日文校內賽報名表!P488,各項報名參數對照!G:H,2,0))</f>
        <v/>
      </c>
      <c r="AF488" t="str">
        <f t="shared" si="7"/>
        <v/>
      </c>
    </row>
    <row r="489" spans="5:32">
      <c r="E489" t="str">
        <f>IF(專業英日文校內賽報名表!B489="","",NOT(OR(LENB(專業英日文校內賽報名表!E489)&lt;&gt;6,NOT(ISERROR(TEXT(RIGHT(專業英日文校內賽報名表!E489,6),"0")+1)),ISERROR(TEXT(RIGHT(專業英日文校內賽報名表!E489,5),"0")+1))))</f>
        <v/>
      </c>
      <c r="F489" t="str">
        <f>IF(專業英日文校內賽報名表!B489="","",NOT(ISERROR(MATCH(專業英日文校內賽報名表!F489,allSchoolList,0))))</f>
        <v/>
      </c>
      <c r="G489" t="str">
        <f ca="1">IF(專業英日文校內賽報名表!B489="","",NOT(ISERROR(HLOOKUP(專業英日文校內賽報名表!G489,OFFSET(校系設定!$A$1,MATCH(專業英日文校內賽報名表!F489,校系設定!$A:$A,0)-1,0,1,COUNTA(OFFSET(校系設定!$1:$1,MATCH(專業英日文校內賽報名表!F489,校系設定!$A:$A,0)-1,0))),1,0))))</f>
        <v/>
      </c>
      <c r="J489" s="43" t="str">
        <f>IF(專業英日文校內賽報名表!C489="","",NOT(OR(LEN(專業英日文校內賽報名表!J489)&lt;&gt;7,ISERROR(DATEVALUE(專業英日文校內賽報名表!J489&amp;"/1")+FIND("/",專業英日文校內賽報名表!J489)))))</f>
        <v/>
      </c>
      <c r="M489" t="str">
        <f>IF(專業英日文校內賽報名表!B489="","",VLOOKUP(專業英日文校內賽報名表!M489,各項報名參數對照!A:B,2,0))</f>
        <v/>
      </c>
      <c r="N489" t="str">
        <f>IF(專業英日文校內賽報名表!B489="","",NOT(ISERROR(VLOOKUP(M489&amp;O489&amp;P489,各項報名參數對照!L:L,1,0))))</f>
        <v/>
      </c>
      <c r="O489" t="str">
        <f>IF(專業英日文校內賽報名表!B489="","",VLOOKUP(專業英日文校內賽報名表!N489&amp;"("&amp;專業英日文校內賽報名表!O489&amp;")",各項報名參數對照!D:E,2,0))</f>
        <v/>
      </c>
      <c r="P489" t="str">
        <f>IF(專業英日文校內賽報名表!B489="","",VLOOKUP(專業英日文校內賽報名表!P489,各項報名參數對照!G:H,2,0))</f>
        <v/>
      </c>
      <c r="AF489" t="str">
        <f t="shared" si="7"/>
        <v/>
      </c>
    </row>
    <row r="490" spans="5:32">
      <c r="E490" t="str">
        <f>IF(專業英日文校內賽報名表!B490="","",NOT(OR(LENB(專業英日文校內賽報名表!E490)&lt;&gt;6,NOT(ISERROR(TEXT(RIGHT(專業英日文校內賽報名表!E490,6),"0")+1)),ISERROR(TEXT(RIGHT(專業英日文校內賽報名表!E490,5),"0")+1))))</f>
        <v/>
      </c>
      <c r="F490" t="str">
        <f>IF(專業英日文校內賽報名表!B490="","",NOT(ISERROR(MATCH(專業英日文校內賽報名表!F490,allSchoolList,0))))</f>
        <v/>
      </c>
      <c r="G490" t="str">
        <f ca="1">IF(專業英日文校內賽報名表!B490="","",NOT(ISERROR(HLOOKUP(專業英日文校內賽報名表!G490,OFFSET(校系設定!$A$1,MATCH(專業英日文校內賽報名表!F490,校系設定!$A:$A,0)-1,0,1,COUNTA(OFFSET(校系設定!$1:$1,MATCH(專業英日文校內賽報名表!F490,校系設定!$A:$A,0)-1,0))),1,0))))</f>
        <v/>
      </c>
      <c r="J490" s="43" t="str">
        <f>IF(專業英日文校內賽報名表!C490="","",NOT(OR(LEN(專業英日文校內賽報名表!J490)&lt;&gt;7,ISERROR(DATEVALUE(專業英日文校內賽報名表!J490&amp;"/1")+FIND("/",專業英日文校內賽報名表!J490)))))</f>
        <v/>
      </c>
      <c r="M490" t="str">
        <f>IF(專業英日文校內賽報名表!B490="","",VLOOKUP(專業英日文校內賽報名表!M490,各項報名參數對照!A:B,2,0))</f>
        <v/>
      </c>
      <c r="N490" t="str">
        <f>IF(專業英日文校內賽報名表!B490="","",NOT(ISERROR(VLOOKUP(M490&amp;O490&amp;P490,各項報名參數對照!L:L,1,0))))</f>
        <v/>
      </c>
      <c r="O490" t="str">
        <f>IF(專業英日文校內賽報名表!B490="","",VLOOKUP(專業英日文校內賽報名表!N490&amp;"("&amp;專業英日文校內賽報名表!O490&amp;")",各項報名參數對照!D:E,2,0))</f>
        <v/>
      </c>
      <c r="P490" t="str">
        <f>IF(專業英日文校內賽報名表!B490="","",VLOOKUP(專業英日文校內賽報名表!P490,各項報名參數對照!G:H,2,0))</f>
        <v/>
      </c>
      <c r="AF490" t="str">
        <f t="shared" si="7"/>
        <v/>
      </c>
    </row>
    <row r="491" spans="5:32">
      <c r="E491" t="str">
        <f>IF(專業英日文校內賽報名表!B491="","",NOT(OR(LENB(專業英日文校內賽報名表!E491)&lt;&gt;6,NOT(ISERROR(TEXT(RIGHT(專業英日文校內賽報名表!E491,6),"0")+1)),ISERROR(TEXT(RIGHT(專業英日文校內賽報名表!E491,5),"0")+1))))</f>
        <v/>
      </c>
      <c r="F491" t="str">
        <f>IF(專業英日文校內賽報名表!B491="","",NOT(ISERROR(MATCH(專業英日文校內賽報名表!F491,allSchoolList,0))))</f>
        <v/>
      </c>
      <c r="G491" t="str">
        <f ca="1">IF(專業英日文校內賽報名表!B491="","",NOT(ISERROR(HLOOKUP(專業英日文校內賽報名表!G491,OFFSET(校系設定!$A$1,MATCH(專業英日文校內賽報名表!F491,校系設定!$A:$A,0)-1,0,1,COUNTA(OFFSET(校系設定!$1:$1,MATCH(專業英日文校內賽報名表!F491,校系設定!$A:$A,0)-1,0))),1,0))))</f>
        <v/>
      </c>
      <c r="J491" s="43" t="str">
        <f>IF(專業英日文校內賽報名表!C491="","",NOT(OR(LEN(專業英日文校內賽報名表!J491)&lt;&gt;7,ISERROR(DATEVALUE(專業英日文校內賽報名表!J491&amp;"/1")+FIND("/",專業英日文校內賽報名表!J491)))))</f>
        <v/>
      </c>
      <c r="M491" t="str">
        <f>IF(專業英日文校內賽報名表!B491="","",VLOOKUP(專業英日文校內賽報名表!M491,各項報名參數對照!A:B,2,0))</f>
        <v/>
      </c>
      <c r="N491" t="str">
        <f>IF(專業英日文校內賽報名表!B491="","",NOT(ISERROR(VLOOKUP(M491&amp;O491&amp;P491,各項報名參數對照!L:L,1,0))))</f>
        <v/>
      </c>
      <c r="O491" t="str">
        <f>IF(專業英日文校內賽報名表!B491="","",VLOOKUP(專業英日文校內賽報名表!N491&amp;"("&amp;專業英日文校內賽報名表!O491&amp;")",各項報名參數對照!D:E,2,0))</f>
        <v/>
      </c>
      <c r="P491" t="str">
        <f>IF(專業英日文校內賽報名表!B491="","",VLOOKUP(專業英日文校內賽報名表!P491,各項報名參數對照!G:H,2,0))</f>
        <v/>
      </c>
      <c r="AF491" t="str">
        <f t="shared" si="7"/>
        <v/>
      </c>
    </row>
    <row r="492" spans="5:32">
      <c r="E492" t="str">
        <f>IF(專業英日文校內賽報名表!B492="","",NOT(OR(LENB(專業英日文校內賽報名表!E492)&lt;&gt;6,NOT(ISERROR(TEXT(RIGHT(專業英日文校內賽報名表!E492,6),"0")+1)),ISERROR(TEXT(RIGHT(專業英日文校內賽報名表!E492,5),"0")+1))))</f>
        <v/>
      </c>
      <c r="F492" t="str">
        <f>IF(專業英日文校內賽報名表!B492="","",NOT(ISERROR(MATCH(專業英日文校內賽報名表!F492,allSchoolList,0))))</f>
        <v/>
      </c>
      <c r="G492" t="str">
        <f ca="1">IF(專業英日文校內賽報名表!B492="","",NOT(ISERROR(HLOOKUP(專業英日文校內賽報名表!G492,OFFSET(校系設定!$A$1,MATCH(專業英日文校內賽報名表!F492,校系設定!$A:$A,0)-1,0,1,COUNTA(OFFSET(校系設定!$1:$1,MATCH(專業英日文校內賽報名表!F492,校系設定!$A:$A,0)-1,0))),1,0))))</f>
        <v/>
      </c>
      <c r="J492" s="43" t="str">
        <f>IF(專業英日文校內賽報名表!C492="","",NOT(OR(LEN(專業英日文校內賽報名表!J492)&lt;&gt;7,ISERROR(DATEVALUE(專業英日文校內賽報名表!J492&amp;"/1")+FIND("/",專業英日文校內賽報名表!J492)))))</f>
        <v/>
      </c>
      <c r="M492" t="str">
        <f>IF(專業英日文校內賽報名表!B492="","",VLOOKUP(專業英日文校內賽報名表!M492,各項報名參數對照!A:B,2,0))</f>
        <v/>
      </c>
      <c r="N492" t="str">
        <f>IF(專業英日文校內賽報名表!B492="","",NOT(ISERROR(VLOOKUP(M492&amp;O492&amp;P492,各項報名參數對照!L:L,1,0))))</f>
        <v/>
      </c>
      <c r="O492" t="str">
        <f>IF(專業英日文校內賽報名表!B492="","",VLOOKUP(專業英日文校內賽報名表!N492&amp;"("&amp;專業英日文校內賽報名表!O492&amp;")",各項報名參數對照!D:E,2,0))</f>
        <v/>
      </c>
      <c r="P492" t="str">
        <f>IF(專業英日文校內賽報名表!B492="","",VLOOKUP(專業英日文校內賽報名表!P492,各項報名參數對照!G:H,2,0))</f>
        <v/>
      </c>
      <c r="AF492" t="str">
        <f t="shared" si="7"/>
        <v/>
      </c>
    </row>
    <row r="493" spans="5:32">
      <c r="E493" t="str">
        <f>IF(專業英日文校內賽報名表!B493="","",NOT(OR(LENB(專業英日文校內賽報名表!E493)&lt;&gt;6,NOT(ISERROR(TEXT(RIGHT(專業英日文校內賽報名表!E493,6),"0")+1)),ISERROR(TEXT(RIGHT(專業英日文校內賽報名表!E493,5),"0")+1))))</f>
        <v/>
      </c>
      <c r="F493" t="str">
        <f>IF(專業英日文校內賽報名表!B493="","",NOT(ISERROR(MATCH(專業英日文校內賽報名表!F493,allSchoolList,0))))</f>
        <v/>
      </c>
      <c r="G493" t="str">
        <f ca="1">IF(專業英日文校內賽報名表!B493="","",NOT(ISERROR(HLOOKUP(專業英日文校內賽報名表!G493,OFFSET(校系設定!$A$1,MATCH(專業英日文校內賽報名表!F493,校系設定!$A:$A,0)-1,0,1,COUNTA(OFFSET(校系設定!$1:$1,MATCH(專業英日文校內賽報名表!F493,校系設定!$A:$A,0)-1,0))),1,0))))</f>
        <v/>
      </c>
      <c r="J493" s="43" t="str">
        <f>IF(專業英日文校內賽報名表!C493="","",NOT(OR(LEN(專業英日文校內賽報名表!J493)&lt;&gt;7,ISERROR(DATEVALUE(專業英日文校內賽報名表!J493&amp;"/1")+FIND("/",專業英日文校內賽報名表!J493)))))</f>
        <v/>
      </c>
      <c r="M493" t="str">
        <f>IF(專業英日文校內賽報名表!B493="","",VLOOKUP(專業英日文校內賽報名表!M493,各項報名參數對照!A:B,2,0))</f>
        <v/>
      </c>
      <c r="N493" t="str">
        <f>IF(專業英日文校內賽報名表!B493="","",NOT(ISERROR(VLOOKUP(M493&amp;O493&amp;P493,各項報名參數對照!L:L,1,0))))</f>
        <v/>
      </c>
      <c r="O493" t="str">
        <f>IF(專業英日文校內賽報名表!B493="","",VLOOKUP(專業英日文校內賽報名表!N493&amp;"("&amp;專業英日文校內賽報名表!O493&amp;")",各項報名參數對照!D:E,2,0))</f>
        <v/>
      </c>
      <c r="P493" t="str">
        <f>IF(專業英日文校內賽報名表!B493="","",VLOOKUP(專業英日文校內賽報名表!P493,各項報名參數對照!G:H,2,0))</f>
        <v/>
      </c>
      <c r="AF493" t="str">
        <f t="shared" si="7"/>
        <v/>
      </c>
    </row>
    <row r="494" spans="5:32">
      <c r="E494" t="str">
        <f>IF(專業英日文校內賽報名表!B494="","",NOT(OR(LENB(專業英日文校內賽報名表!E494)&lt;&gt;6,NOT(ISERROR(TEXT(RIGHT(專業英日文校內賽報名表!E494,6),"0")+1)),ISERROR(TEXT(RIGHT(專業英日文校內賽報名表!E494,5),"0")+1))))</f>
        <v/>
      </c>
      <c r="F494" t="str">
        <f>IF(專業英日文校內賽報名表!B494="","",NOT(ISERROR(MATCH(專業英日文校內賽報名表!F494,allSchoolList,0))))</f>
        <v/>
      </c>
      <c r="G494" t="str">
        <f ca="1">IF(專業英日文校內賽報名表!B494="","",NOT(ISERROR(HLOOKUP(專業英日文校內賽報名表!G494,OFFSET(校系設定!$A$1,MATCH(專業英日文校內賽報名表!F494,校系設定!$A:$A,0)-1,0,1,COUNTA(OFFSET(校系設定!$1:$1,MATCH(專業英日文校內賽報名表!F494,校系設定!$A:$A,0)-1,0))),1,0))))</f>
        <v/>
      </c>
      <c r="J494" s="43" t="str">
        <f>IF(專業英日文校內賽報名表!C494="","",NOT(OR(LEN(專業英日文校內賽報名表!J494)&lt;&gt;7,ISERROR(DATEVALUE(專業英日文校內賽報名表!J494&amp;"/1")+FIND("/",專業英日文校內賽報名表!J494)))))</f>
        <v/>
      </c>
      <c r="M494" t="str">
        <f>IF(專業英日文校內賽報名表!B494="","",VLOOKUP(專業英日文校內賽報名表!M494,各項報名參數對照!A:B,2,0))</f>
        <v/>
      </c>
      <c r="N494" t="str">
        <f>IF(專業英日文校內賽報名表!B494="","",NOT(ISERROR(VLOOKUP(M494&amp;O494&amp;P494,各項報名參數對照!L:L,1,0))))</f>
        <v/>
      </c>
      <c r="O494" t="str">
        <f>IF(專業英日文校內賽報名表!B494="","",VLOOKUP(專業英日文校內賽報名表!N494&amp;"("&amp;專業英日文校內賽報名表!O494&amp;")",各項報名參數對照!D:E,2,0))</f>
        <v/>
      </c>
      <c r="P494" t="str">
        <f>IF(專業英日文校內賽報名表!B494="","",VLOOKUP(專業英日文校內賽報名表!P494,各項報名參數對照!G:H,2,0))</f>
        <v/>
      </c>
      <c r="AF494" t="str">
        <f t="shared" si="7"/>
        <v/>
      </c>
    </row>
    <row r="495" spans="5:32">
      <c r="E495" t="str">
        <f>IF(專業英日文校內賽報名表!B495="","",NOT(OR(LENB(專業英日文校內賽報名表!E495)&lt;&gt;6,NOT(ISERROR(TEXT(RIGHT(專業英日文校內賽報名表!E495,6),"0")+1)),ISERROR(TEXT(RIGHT(專業英日文校內賽報名表!E495,5),"0")+1))))</f>
        <v/>
      </c>
      <c r="F495" t="str">
        <f>IF(專業英日文校內賽報名表!B495="","",NOT(ISERROR(MATCH(專業英日文校內賽報名表!F495,allSchoolList,0))))</f>
        <v/>
      </c>
      <c r="G495" t="str">
        <f ca="1">IF(專業英日文校內賽報名表!B495="","",NOT(ISERROR(HLOOKUP(專業英日文校內賽報名表!G495,OFFSET(校系設定!$A$1,MATCH(專業英日文校內賽報名表!F495,校系設定!$A:$A,0)-1,0,1,COUNTA(OFFSET(校系設定!$1:$1,MATCH(專業英日文校內賽報名表!F495,校系設定!$A:$A,0)-1,0))),1,0))))</f>
        <v/>
      </c>
      <c r="J495" s="43" t="str">
        <f>IF(專業英日文校內賽報名表!C495="","",NOT(OR(LEN(專業英日文校內賽報名表!J495)&lt;&gt;7,ISERROR(DATEVALUE(專業英日文校內賽報名表!J495&amp;"/1")+FIND("/",專業英日文校內賽報名表!J495)))))</f>
        <v/>
      </c>
      <c r="M495" t="str">
        <f>IF(專業英日文校內賽報名表!B495="","",VLOOKUP(專業英日文校內賽報名表!M495,各項報名參數對照!A:B,2,0))</f>
        <v/>
      </c>
      <c r="N495" t="str">
        <f>IF(專業英日文校內賽報名表!B495="","",NOT(ISERROR(VLOOKUP(M495&amp;O495&amp;P495,各項報名參數對照!L:L,1,0))))</f>
        <v/>
      </c>
      <c r="O495" t="str">
        <f>IF(專業英日文校內賽報名表!B495="","",VLOOKUP(專業英日文校內賽報名表!N495&amp;"("&amp;專業英日文校內賽報名表!O495&amp;")",各項報名參數對照!D:E,2,0))</f>
        <v/>
      </c>
      <c r="P495" t="str">
        <f>IF(專業英日文校內賽報名表!B495="","",VLOOKUP(專業英日文校內賽報名表!P495,各項報名參數對照!G:H,2,0))</f>
        <v/>
      </c>
      <c r="AF495" t="str">
        <f t="shared" si="7"/>
        <v/>
      </c>
    </row>
    <row r="496" spans="5:32">
      <c r="E496" t="str">
        <f>IF(專業英日文校內賽報名表!B496="","",NOT(OR(LENB(專業英日文校內賽報名表!E496)&lt;&gt;6,NOT(ISERROR(TEXT(RIGHT(專業英日文校內賽報名表!E496,6),"0")+1)),ISERROR(TEXT(RIGHT(專業英日文校內賽報名表!E496,5),"0")+1))))</f>
        <v/>
      </c>
      <c r="F496" t="str">
        <f>IF(專業英日文校內賽報名表!B496="","",NOT(ISERROR(MATCH(專業英日文校內賽報名表!F496,allSchoolList,0))))</f>
        <v/>
      </c>
      <c r="G496" t="str">
        <f ca="1">IF(專業英日文校內賽報名表!B496="","",NOT(ISERROR(HLOOKUP(專業英日文校內賽報名表!G496,OFFSET(校系設定!$A$1,MATCH(專業英日文校內賽報名表!F496,校系設定!$A:$A,0)-1,0,1,COUNTA(OFFSET(校系設定!$1:$1,MATCH(專業英日文校內賽報名表!F496,校系設定!$A:$A,0)-1,0))),1,0))))</f>
        <v/>
      </c>
      <c r="J496" s="43" t="str">
        <f>IF(專業英日文校內賽報名表!C496="","",NOT(OR(LEN(專業英日文校內賽報名表!J496)&lt;&gt;7,ISERROR(DATEVALUE(專業英日文校內賽報名表!J496&amp;"/1")+FIND("/",專業英日文校內賽報名表!J496)))))</f>
        <v/>
      </c>
      <c r="M496" t="str">
        <f>IF(專業英日文校內賽報名表!B496="","",VLOOKUP(專業英日文校內賽報名表!M496,各項報名參數對照!A:B,2,0))</f>
        <v/>
      </c>
      <c r="N496" t="str">
        <f>IF(專業英日文校內賽報名表!B496="","",NOT(ISERROR(VLOOKUP(M496&amp;O496&amp;P496,各項報名參數對照!L:L,1,0))))</f>
        <v/>
      </c>
      <c r="O496" t="str">
        <f>IF(專業英日文校內賽報名表!B496="","",VLOOKUP(專業英日文校內賽報名表!N496&amp;"("&amp;專業英日文校內賽報名表!O496&amp;")",各項報名參數對照!D:E,2,0))</f>
        <v/>
      </c>
      <c r="P496" t="str">
        <f>IF(專業英日文校內賽報名表!B496="","",VLOOKUP(專業英日文校內賽報名表!P496,各項報名參數對照!G:H,2,0))</f>
        <v/>
      </c>
      <c r="AF496" t="str">
        <f t="shared" si="7"/>
        <v/>
      </c>
    </row>
    <row r="497" spans="5:32">
      <c r="E497" t="str">
        <f>IF(專業英日文校內賽報名表!B497="","",NOT(OR(LENB(專業英日文校內賽報名表!E497)&lt;&gt;6,NOT(ISERROR(TEXT(RIGHT(專業英日文校內賽報名表!E497,6),"0")+1)),ISERROR(TEXT(RIGHT(專業英日文校內賽報名表!E497,5),"0")+1))))</f>
        <v/>
      </c>
      <c r="F497" t="str">
        <f>IF(專業英日文校內賽報名表!B497="","",NOT(ISERROR(MATCH(專業英日文校內賽報名表!F497,allSchoolList,0))))</f>
        <v/>
      </c>
      <c r="G497" t="str">
        <f ca="1">IF(專業英日文校內賽報名表!B497="","",NOT(ISERROR(HLOOKUP(專業英日文校內賽報名表!G497,OFFSET(校系設定!$A$1,MATCH(專業英日文校內賽報名表!F497,校系設定!$A:$A,0)-1,0,1,COUNTA(OFFSET(校系設定!$1:$1,MATCH(專業英日文校內賽報名表!F497,校系設定!$A:$A,0)-1,0))),1,0))))</f>
        <v/>
      </c>
      <c r="J497" s="43" t="str">
        <f>IF(專業英日文校內賽報名表!C497="","",NOT(OR(LEN(專業英日文校內賽報名表!J497)&lt;&gt;7,ISERROR(DATEVALUE(專業英日文校內賽報名表!J497&amp;"/1")+FIND("/",專業英日文校內賽報名表!J497)))))</f>
        <v/>
      </c>
      <c r="M497" t="str">
        <f>IF(專業英日文校內賽報名表!B497="","",VLOOKUP(專業英日文校內賽報名表!M497,各項報名參數對照!A:B,2,0))</f>
        <v/>
      </c>
      <c r="N497" t="str">
        <f>IF(專業英日文校內賽報名表!B497="","",NOT(ISERROR(VLOOKUP(M497&amp;O497&amp;P497,各項報名參數對照!L:L,1,0))))</f>
        <v/>
      </c>
      <c r="O497" t="str">
        <f>IF(專業英日文校內賽報名表!B497="","",VLOOKUP(專業英日文校內賽報名表!N497&amp;"("&amp;專業英日文校內賽報名表!O497&amp;")",各項報名參數對照!D:E,2,0))</f>
        <v/>
      </c>
      <c r="P497" t="str">
        <f>IF(專業英日文校內賽報名表!B497="","",VLOOKUP(專業英日文校內賽報名表!P497,各項報名參數對照!G:H,2,0))</f>
        <v/>
      </c>
      <c r="AF497" t="str">
        <f t="shared" si="7"/>
        <v/>
      </c>
    </row>
    <row r="498" spans="5:32">
      <c r="E498" t="str">
        <f>IF(專業英日文校內賽報名表!B498="","",NOT(OR(LENB(專業英日文校內賽報名表!E498)&lt;&gt;6,NOT(ISERROR(TEXT(RIGHT(專業英日文校內賽報名表!E498,6),"0")+1)),ISERROR(TEXT(RIGHT(專業英日文校內賽報名表!E498,5),"0")+1))))</f>
        <v/>
      </c>
      <c r="F498" t="str">
        <f>IF(專業英日文校內賽報名表!B498="","",NOT(ISERROR(MATCH(專業英日文校內賽報名表!F498,allSchoolList,0))))</f>
        <v/>
      </c>
      <c r="G498" t="str">
        <f ca="1">IF(專業英日文校內賽報名表!B498="","",NOT(ISERROR(HLOOKUP(專業英日文校內賽報名表!G498,OFFSET(校系設定!$A$1,MATCH(專業英日文校內賽報名表!F498,校系設定!$A:$A,0)-1,0,1,COUNTA(OFFSET(校系設定!$1:$1,MATCH(專業英日文校內賽報名表!F498,校系設定!$A:$A,0)-1,0))),1,0))))</f>
        <v/>
      </c>
      <c r="J498" s="43" t="str">
        <f>IF(專業英日文校內賽報名表!C498="","",NOT(OR(LEN(專業英日文校內賽報名表!J498)&lt;&gt;7,ISERROR(DATEVALUE(專業英日文校內賽報名表!J498&amp;"/1")+FIND("/",專業英日文校內賽報名表!J498)))))</f>
        <v/>
      </c>
      <c r="M498" t="str">
        <f>IF(專業英日文校內賽報名表!B498="","",VLOOKUP(專業英日文校內賽報名表!M498,各項報名參數對照!A:B,2,0))</f>
        <v/>
      </c>
      <c r="N498" t="str">
        <f>IF(專業英日文校內賽報名表!B498="","",NOT(ISERROR(VLOOKUP(M498&amp;O498&amp;P498,各項報名參數對照!L:L,1,0))))</f>
        <v/>
      </c>
      <c r="O498" t="str">
        <f>IF(專業英日文校內賽報名表!B498="","",VLOOKUP(專業英日文校內賽報名表!N498&amp;"("&amp;專業英日文校內賽報名表!O498&amp;")",各項報名參數對照!D:E,2,0))</f>
        <v/>
      </c>
      <c r="P498" t="str">
        <f>IF(專業英日文校內賽報名表!B498="","",VLOOKUP(專業英日文校內賽報名表!P498,各項報名參數對照!G:H,2,0))</f>
        <v/>
      </c>
      <c r="AF498" t="str">
        <f t="shared" si="7"/>
        <v/>
      </c>
    </row>
    <row r="499" spans="5:32">
      <c r="E499" t="str">
        <f>IF(專業英日文校內賽報名表!B499="","",NOT(OR(LENB(專業英日文校內賽報名表!E499)&lt;&gt;6,NOT(ISERROR(TEXT(RIGHT(專業英日文校內賽報名表!E499,6),"0")+1)),ISERROR(TEXT(RIGHT(專業英日文校內賽報名表!E499,5),"0")+1))))</f>
        <v/>
      </c>
      <c r="F499" t="str">
        <f>IF(專業英日文校內賽報名表!B499="","",NOT(ISERROR(MATCH(專業英日文校內賽報名表!F499,allSchoolList,0))))</f>
        <v/>
      </c>
      <c r="G499" t="str">
        <f ca="1">IF(專業英日文校內賽報名表!B499="","",NOT(ISERROR(HLOOKUP(專業英日文校內賽報名表!G499,OFFSET(校系設定!$A$1,MATCH(專業英日文校內賽報名表!F499,校系設定!$A:$A,0)-1,0,1,COUNTA(OFFSET(校系設定!$1:$1,MATCH(專業英日文校內賽報名表!F499,校系設定!$A:$A,0)-1,0))),1,0))))</f>
        <v/>
      </c>
      <c r="J499" s="43" t="str">
        <f>IF(專業英日文校內賽報名表!C499="","",NOT(OR(LEN(專業英日文校內賽報名表!J499)&lt;&gt;7,ISERROR(DATEVALUE(專業英日文校內賽報名表!J499&amp;"/1")+FIND("/",專業英日文校內賽報名表!J499)))))</f>
        <v/>
      </c>
      <c r="M499" t="str">
        <f>IF(專業英日文校內賽報名表!B499="","",VLOOKUP(專業英日文校內賽報名表!M499,各項報名參數對照!A:B,2,0))</f>
        <v/>
      </c>
      <c r="N499" t="str">
        <f>IF(專業英日文校內賽報名表!B499="","",NOT(ISERROR(VLOOKUP(M499&amp;O499&amp;P499,各項報名參數對照!L:L,1,0))))</f>
        <v/>
      </c>
      <c r="O499" t="str">
        <f>IF(專業英日文校內賽報名表!B499="","",VLOOKUP(專業英日文校內賽報名表!N499&amp;"("&amp;專業英日文校內賽報名表!O499&amp;")",各項報名參數對照!D:E,2,0))</f>
        <v/>
      </c>
      <c r="P499" t="str">
        <f>IF(專業英日文校內賽報名表!B499="","",VLOOKUP(專業英日文校內賽報名表!P499,各項報名參數對照!G:H,2,0))</f>
        <v/>
      </c>
      <c r="AF499" t="str">
        <f t="shared" si="7"/>
        <v/>
      </c>
    </row>
    <row r="500" spans="5:32">
      <c r="E500" t="str">
        <f>IF(專業英日文校內賽報名表!B500="","",NOT(OR(LENB(專業英日文校內賽報名表!E500)&lt;&gt;6,NOT(ISERROR(TEXT(RIGHT(專業英日文校內賽報名表!E500,6),"0")+1)),ISERROR(TEXT(RIGHT(專業英日文校內賽報名表!E500,5),"0")+1))))</f>
        <v/>
      </c>
      <c r="F500" t="str">
        <f>IF(專業英日文校內賽報名表!B500="","",NOT(ISERROR(MATCH(專業英日文校內賽報名表!F500,allSchoolList,0))))</f>
        <v/>
      </c>
      <c r="G500" t="str">
        <f ca="1">IF(專業英日文校內賽報名表!B500="","",NOT(ISERROR(HLOOKUP(專業英日文校內賽報名表!G500,OFFSET(校系設定!$A$1,MATCH(專業英日文校內賽報名表!F500,校系設定!$A:$A,0)-1,0,1,COUNTA(OFFSET(校系設定!$1:$1,MATCH(專業英日文校內賽報名表!F500,校系設定!$A:$A,0)-1,0))),1,0))))</f>
        <v/>
      </c>
      <c r="J500" s="43" t="str">
        <f>IF(專業英日文校內賽報名表!C500="","",NOT(OR(LEN(專業英日文校內賽報名表!J500)&lt;&gt;7,ISERROR(DATEVALUE(專業英日文校內賽報名表!J500&amp;"/1")+FIND("/",專業英日文校內賽報名表!J500)))))</f>
        <v/>
      </c>
      <c r="M500" t="str">
        <f>IF(專業英日文校內賽報名表!B500="","",VLOOKUP(專業英日文校內賽報名表!M500,各項報名參數對照!A:B,2,0))</f>
        <v/>
      </c>
      <c r="N500" t="str">
        <f>IF(專業英日文校內賽報名表!B500="","",NOT(ISERROR(VLOOKUP(M500&amp;O500&amp;P500,各項報名參數對照!L:L,1,0))))</f>
        <v/>
      </c>
      <c r="O500" t="str">
        <f>IF(專業英日文校內賽報名表!B500="","",VLOOKUP(專業英日文校內賽報名表!N500&amp;"("&amp;專業英日文校內賽報名表!O500&amp;")",各項報名參數對照!D:E,2,0))</f>
        <v/>
      </c>
      <c r="P500" t="str">
        <f>IF(專業英日文校內賽報名表!B500="","",VLOOKUP(專業英日文校內賽報名表!P500,各項報名參數對照!G:H,2,0))</f>
        <v/>
      </c>
      <c r="AF500" t="str">
        <f t="shared" si="7"/>
        <v/>
      </c>
    </row>
    <row r="501" spans="5:32">
      <c r="E501" t="str">
        <f>IF(專業英日文校內賽報名表!B501="","",NOT(OR(LENB(專業英日文校內賽報名表!E501)&lt;&gt;6,NOT(ISERROR(TEXT(RIGHT(專業英日文校內賽報名表!E501,6),"0")+1)),ISERROR(TEXT(RIGHT(專業英日文校內賽報名表!E501,5),"0")+1))))</f>
        <v/>
      </c>
      <c r="F501" t="str">
        <f>IF(專業英日文校內賽報名表!B501="","",NOT(ISERROR(MATCH(專業英日文校內賽報名表!F501,allSchoolList,0))))</f>
        <v/>
      </c>
      <c r="G501" t="str">
        <f ca="1">IF(專業英日文校內賽報名表!B501="","",NOT(ISERROR(HLOOKUP(專業英日文校內賽報名表!G501,OFFSET(校系設定!$A$1,MATCH(專業英日文校內賽報名表!F501,校系設定!$A:$A,0)-1,0,1,COUNTA(OFFSET(校系設定!$1:$1,MATCH(專業英日文校內賽報名表!F501,校系設定!$A:$A,0)-1,0))),1,0))))</f>
        <v/>
      </c>
      <c r="J501" s="43" t="str">
        <f>IF(專業英日文校內賽報名表!C501="","",NOT(OR(LEN(專業英日文校內賽報名表!J501)&lt;&gt;7,ISERROR(DATEVALUE(專業英日文校內賽報名表!J501&amp;"/1")+FIND("/",專業英日文校內賽報名表!J501)))))</f>
        <v/>
      </c>
      <c r="M501" t="str">
        <f>IF(專業英日文校內賽報名表!B501="","",VLOOKUP(專業英日文校內賽報名表!M501,各項報名參數對照!A:B,2,0))</f>
        <v/>
      </c>
      <c r="N501" t="str">
        <f>IF(專業英日文校內賽報名表!B501="","",NOT(ISERROR(VLOOKUP(M501&amp;O501&amp;P501,各項報名參數對照!L:L,1,0))))</f>
        <v/>
      </c>
      <c r="O501" t="str">
        <f>IF(專業英日文校內賽報名表!B501="","",VLOOKUP(專業英日文校內賽報名表!N501&amp;"("&amp;專業英日文校內賽報名表!O501&amp;")",各項報名參數對照!D:E,2,0))</f>
        <v/>
      </c>
      <c r="P501" t="str">
        <f>IF(專業英日文校內賽報名表!B501="","",VLOOKUP(專業英日文校內賽報名表!P501,各項報名參數對照!G:H,2,0))</f>
        <v/>
      </c>
      <c r="AF501" t="str">
        <f t="shared" si="7"/>
        <v/>
      </c>
    </row>
    <row r="502" spans="5:32">
      <c r="E502" t="str">
        <f>IF(專業英日文校內賽報名表!B502="","",NOT(OR(LENB(專業英日文校內賽報名表!E502)&lt;&gt;6,NOT(ISERROR(TEXT(RIGHT(專業英日文校內賽報名表!E502,6),"0")+1)),ISERROR(TEXT(RIGHT(專業英日文校內賽報名表!E502,5),"0")+1))))</f>
        <v/>
      </c>
      <c r="F502" t="str">
        <f>IF(專業英日文校內賽報名表!B502="","",NOT(ISERROR(MATCH(專業英日文校內賽報名表!F502,allSchoolList,0))))</f>
        <v/>
      </c>
      <c r="G502" t="str">
        <f ca="1">IF(專業英日文校內賽報名表!B502="","",NOT(ISERROR(HLOOKUP(專業英日文校內賽報名表!G502,OFFSET(校系設定!$A$1,MATCH(專業英日文校內賽報名表!F502,校系設定!$A:$A,0)-1,0,1,COUNTA(OFFSET(校系設定!$1:$1,MATCH(專業英日文校內賽報名表!F502,校系設定!$A:$A,0)-1,0))),1,0))))</f>
        <v/>
      </c>
      <c r="J502" s="43" t="str">
        <f>IF(專業英日文校內賽報名表!C502="","",NOT(OR(LEN(專業英日文校內賽報名表!J502)&lt;&gt;7,ISERROR(DATEVALUE(專業英日文校內賽報名表!J502&amp;"/1")+FIND("/",專業英日文校內賽報名表!J502)))))</f>
        <v/>
      </c>
      <c r="M502" t="str">
        <f>IF(專業英日文校內賽報名表!B502="","",VLOOKUP(專業英日文校內賽報名表!M502,各項報名參數對照!A:B,2,0))</f>
        <v/>
      </c>
      <c r="N502" t="str">
        <f>IF(專業英日文校內賽報名表!B502="","",NOT(ISERROR(VLOOKUP(M502&amp;O502&amp;P502,各項報名參數對照!L:L,1,0))))</f>
        <v/>
      </c>
      <c r="O502" t="str">
        <f>IF(專業英日文校內賽報名表!B502="","",VLOOKUP(專業英日文校內賽報名表!N502&amp;"("&amp;專業英日文校內賽報名表!O502&amp;")",各項報名參數對照!D:E,2,0))</f>
        <v/>
      </c>
      <c r="P502" t="str">
        <f>IF(專業英日文校內賽報名表!B502="","",VLOOKUP(專業英日文校內賽報名表!P502,各項報名參數對照!G:H,2,0))</f>
        <v/>
      </c>
      <c r="AF502" t="str">
        <f t="shared" si="7"/>
        <v/>
      </c>
    </row>
    <row r="503" spans="5:32">
      <c r="E503" t="str">
        <f>IF(專業英日文校內賽報名表!B503="","",NOT(OR(LENB(專業英日文校內賽報名表!E503)&lt;&gt;6,NOT(ISERROR(TEXT(RIGHT(專業英日文校內賽報名表!E503,6),"0")+1)),ISERROR(TEXT(RIGHT(專業英日文校內賽報名表!E503,5),"0")+1))))</f>
        <v/>
      </c>
      <c r="F503" t="str">
        <f>IF(專業英日文校內賽報名表!B503="","",NOT(ISERROR(MATCH(專業英日文校內賽報名表!F503,allSchoolList,0))))</f>
        <v/>
      </c>
      <c r="G503" t="str">
        <f ca="1">IF(專業英日文校內賽報名表!B503="","",NOT(ISERROR(HLOOKUP(專業英日文校內賽報名表!G503,OFFSET(校系設定!$A$1,MATCH(專業英日文校內賽報名表!F503,校系設定!$A:$A,0)-1,0,1,COUNTA(OFFSET(校系設定!$1:$1,MATCH(專業英日文校內賽報名表!F503,校系設定!$A:$A,0)-1,0))),1,0))))</f>
        <v/>
      </c>
      <c r="J503" s="43" t="str">
        <f>IF(專業英日文校內賽報名表!C503="","",NOT(OR(LEN(專業英日文校內賽報名表!J503)&lt;&gt;7,ISERROR(DATEVALUE(專業英日文校內賽報名表!J503&amp;"/1")+FIND("/",專業英日文校內賽報名表!J503)))))</f>
        <v/>
      </c>
      <c r="M503" t="str">
        <f>IF(專業英日文校內賽報名表!B503="","",VLOOKUP(專業英日文校內賽報名表!M503,各項報名參數對照!A:B,2,0))</f>
        <v/>
      </c>
      <c r="N503" t="str">
        <f>IF(專業英日文校內賽報名表!B503="","",NOT(ISERROR(VLOOKUP(M503&amp;O503&amp;P503,各項報名參數對照!L:L,1,0))))</f>
        <v/>
      </c>
      <c r="O503" t="str">
        <f>IF(專業英日文校內賽報名表!B503="","",VLOOKUP(專業英日文校內賽報名表!N503&amp;"("&amp;專業英日文校內賽報名表!O503&amp;")",各項報名參數對照!D:E,2,0))</f>
        <v/>
      </c>
      <c r="P503" t="str">
        <f>IF(專業英日文校內賽報名表!B503="","",VLOOKUP(專業英日文校內賽報名表!P503,各項報名參數對照!G:H,2,0))</f>
        <v/>
      </c>
      <c r="AF503" t="str">
        <f t="shared" si="7"/>
        <v/>
      </c>
    </row>
    <row r="504" spans="5:32">
      <c r="E504" t="str">
        <f>IF(專業英日文校內賽報名表!B504="","",NOT(OR(LENB(專業英日文校內賽報名表!E504)&lt;&gt;6,NOT(ISERROR(TEXT(RIGHT(專業英日文校內賽報名表!E504,6),"0")+1)),ISERROR(TEXT(RIGHT(專業英日文校內賽報名表!E504,5),"0")+1))))</f>
        <v/>
      </c>
      <c r="F504" t="str">
        <f>IF(專業英日文校內賽報名表!B504="","",NOT(ISERROR(MATCH(專業英日文校內賽報名表!F504,allSchoolList,0))))</f>
        <v/>
      </c>
      <c r="G504" t="str">
        <f ca="1">IF(專業英日文校內賽報名表!B504="","",NOT(ISERROR(HLOOKUP(專業英日文校內賽報名表!G504,OFFSET(校系設定!$A$1,MATCH(專業英日文校內賽報名表!F504,校系設定!$A:$A,0)-1,0,1,COUNTA(OFFSET(校系設定!$1:$1,MATCH(專業英日文校內賽報名表!F504,校系設定!$A:$A,0)-1,0))),1,0))))</f>
        <v/>
      </c>
      <c r="J504" s="43" t="str">
        <f>IF(專業英日文校內賽報名表!C504="","",NOT(OR(LEN(專業英日文校內賽報名表!J504)&lt;&gt;7,ISERROR(DATEVALUE(專業英日文校內賽報名表!J504&amp;"/1")+FIND("/",專業英日文校內賽報名表!J504)))))</f>
        <v/>
      </c>
      <c r="M504" t="str">
        <f>IF(專業英日文校內賽報名表!B504="","",VLOOKUP(專業英日文校內賽報名表!M504,各項報名參數對照!A:B,2,0))</f>
        <v/>
      </c>
      <c r="N504" t="str">
        <f>IF(專業英日文校內賽報名表!B504="","",NOT(ISERROR(VLOOKUP(M504&amp;O504&amp;P504,各項報名參數對照!L:L,1,0))))</f>
        <v/>
      </c>
      <c r="O504" t="str">
        <f>IF(專業英日文校內賽報名表!B504="","",VLOOKUP(專業英日文校內賽報名表!N504&amp;"("&amp;專業英日文校內賽報名表!O504&amp;")",各項報名參數對照!D:E,2,0))</f>
        <v/>
      </c>
      <c r="P504" t="str">
        <f>IF(專業英日文校內賽報名表!B504="","",VLOOKUP(專業英日文校內賽報名表!P504,各項報名參數對照!G:H,2,0))</f>
        <v/>
      </c>
      <c r="AF504" t="str">
        <f t="shared" si="7"/>
        <v/>
      </c>
    </row>
    <row r="505" spans="5:32">
      <c r="E505" t="str">
        <f>IF(專業英日文校內賽報名表!B505="","",NOT(OR(LENB(專業英日文校內賽報名表!E505)&lt;&gt;6,NOT(ISERROR(TEXT(RIGHT(專業英日文校內賽報名表!E505,6),"0")+1)),ISERROR(TEXT(RIGHT(專業英日文校內賽報名表!E505,5),"0")+1))))</f>
        <v/>
      </c>
      <c r="F505" t="str">
        <f>IF(專業英日文校內賽報名表!B505="","",NOT(ISERROR(MATCH(專業英日文校內賽報名表!F505,allSchoolList,0))))</f>
        <v/>
      </c>
      <c r="G505" t="str">
        <f ca="1">IF(專業英日文校內賽報名表!B505="","",NOT(ISERROR(HLOOKUP(專業英日文校內賽報名表!G505,OFFSET(校系設定!$A$1,MATCH(專業英日文校內賽報名表!F505,校系設定!$A:$A,0)-1,0,1,COUNTA(OFFSET(校系設定!$1:$1,MATCH(專業英日文校內賽報名表!F505,校系設定!$A:$A,0)-1,0))),1,0))))</f>
        <v/>
      </c>
      <c r="J505" s="43" t="str">
        <f>IF(專業英日文校內賽報名表!C505="","",NOT(OR(LEN(專業英日文校內賽報名表!J505)&lt;&gt;7,ISERROR(DATEVALUE(專業英日文校內賽報名表!J505&amp;"/1")+FIND("/",專業英日文校內賽報名表!J505)))))</f>
        <v/>
      </c>
      <c r="M505" t="str">
        <f>IF(專業英日文校內賽報名表!B505="","",VLOOKUP(專業英日文校內賽報名表!M505,各項報名參數對照!A:B,2,0))</f>
        <v/>
      </c>
      <c r="N505" t="str">
        <f>IF(專業英日文校內賽報名表!B505="","",NOT(ISERROR(VLOOKUP(M505&amp;O505&amp;P505,各項報名參數對照!L:L,1,0))))</f>
        <v/>
      </c>
      <c r="O505" t="str">
        <f>IF(專業英日文校內賽報名表!B505="","",VLOOKUP(專業英日文校內賽報名表!N505&amp;"("&amp;專業英日文校內賽報名表!O505&amp;")",各項報名參數對照!D:E,2,0))</f>
        <v/>
      </c>
      <c r="P505" t="str">
        <f>IF(專業英日文校內賽報名表!B505="","",VLOOKUP(專業英日文校內賽報名表!P505,各項報名參數對照!G:H,2,0))</f>
        <v/>
      </c>
      <c r="AF505" t="str">
        <f t="shared" si="7"/>
        <v/>
      </c>
    </row>
    <row r="506" spans="5:32">
      <c r="E506" t="str">
        <f>IF(專業英日文校內賽報名表!B506="","",NOT(OR(LENB(專業英日文校內賽報名表!E506)&lt;&gt;6,NOT(ISERROR(TEXT(RIGHT(專業英日文校內賽報名表!E506,6),"0")+1)),ISERROR(TEXT(RIGHT(專業英日文校內賽報名表!E506,5),"0")+1))))</f>
        <v/>
      </c>
      <c r="F506" t="str">
        <f>IF(專業英日文校內賽報名表!B506="","",NOT(ISERROR(MATCH(專業英日文校內賽報名表!F506,allSchoolList,0))))</f>
        <v/>
      </c>
      <c r="G506" t="str">
        <f ca="1">IF(專業英日文校內賽報名表!B506="","",NOT(ISERROR(HLOOKUP(專業英日文校內賽報名表!G506,OFFSET(校系設定!$A$1,MATCH(專業英日文校內賽報名表!F506,校系設定!$A:$A,0)-1,0,1,COUNTA(OFFSET(校系設定!$1:$1,MATCH(專業英日文校內賽報名表!F506,校系設定!$A:$A,0)-1,0))),1,0))))</f>
        <v/>
      </c>
      <c r="J506" s="43" t="str">
        <f>IF(專業英日文校內賽報名表!C506="","",NOT(OR(LEN(專業英日文校內賽報名表!J506)&lt;&gt;7,ISERROR(DATEVALUE(專業英日文校內賽報名表!J506&amp;"/1")+FIND("/",專業英日文校內賽報名表!J506)))))</f>
        <v/>
      </c>
      <c r="M506" t="str">
        <f>IF(專業英日文校內賽報名表!B506="","",VLOOKUP(專業英日文校內賽報名表!M506,各項報名參數對照!A:B,2,0))</f>
        <v/>
      </c>
      <c r="N506" t="str">
        <f>IF(專業英日文校內賽報名表!B506="","",NOT(ISERROR(VLOOKUP(M506&amp;O506&amp;P506,各項報名參數對照!L:L,1,0))))</f>
        <v/>
      </c>
      <c r="O506" t="str">
        <f>IF(專業英日文校內賽報名表!B506="","",VLOOKUP(專業英日文校內賽報名表!N506&amp;"("&amp;專業英日文校內賽報名表!O506&amp;")",各項報名參數對照!D:E,2,0))</f>
        <v/>
      </c>
      <c r="P506" t="str">
        <f>IF(專業英日文校內賽報名表!B506="","",VLOOKUP(專業英日文校內賽報名表!P506,各項報名參數對照!G:H,2,0))</f>
        <v/>
      </c>
      <c r="AF506" t="str">
        <f t="shared" si="7"/>
        <v/>
      </c>
    </row>
    <row r="507" spans="5:32">
      <c r="E507" t="str">
        <f>IF(專業英日文校內賽報名表!B507="","",NOT(OR(LENB(專業英日文校內賽報名表!E507)&lt;&gt;6,NOT(ISERROR(TEXT(RIGHT(專業英日文校內賽報名表!E507,6),"0")+1)),ISERROR(TEXT(RIGHT(專業英日文校內賽報名表!E507,5),"0")+1))))</f>
        <v/>
      </c>
      <c r="F507" t="str">
        <f>IF(專業英日文校內賽報名表!B507="","",NOT(ISERROR(MATCH(專業英日文校內賽報名表!F507,allSchoolList,0))))</f>
        <v/>
      </c>
      <c r="G507" t="str">
        <f ca="1">IF(專業英日文校內賽報名表!B507="","",NOT(ISERROR(HLOOKUP(專業英日文校內賽報名表!G507,OFFSET(校系設定!$A$1,MATCH(專業英日文校內賽報名表!F507,校系設定!$A:$A,0)-1,0,1,COUNTA(OFFSET(校系設定!$1:$1,MATCH(專業英日文校內賽報名表!F507,校系設定!$A:$A,0)-1,0))),1,0))))</f>
        <v/>
      </c>
      <c r="J507" s="43" t="str">
        <f>IF(專業英日文校內賽報名表!C507="","",NOT(OR(LEN(專業英日文校內賽報名表!J507)&lt;&gt;7,ISERROR(DATEVALUE(專業英日文校內賽報名表!J507&amp;"/1")+FIND("/",專業英日文校內賽報名表!J507)))))</f>
        <v/>
      </c>
      <c r="M507" t="str">
        <f>IF(專業英日文校內賽報名表!B507="","",VLOOKUP(專業英日文校內賽報名表!M507,各項報名參數對照!A:B,2,0))</f>
        <v/>
      </c>
      <c r="N507" t="str">
        <f>IF(專業英日文校內賽報名表!B507="","",NOT(ISERROR(VLOOKUP(M507&amp;O507&amp;P507,各項報名參數對照!L:L,1,0))))</f>
        <v/>
      </c>
      <c r="O507" t="str">
        <f>IF(專業英日文校內賽報名表!B507="","",VLOOKUP(專業英日文校內賽報名表!N507&amp;"("&amp;專業英日文校內賽報名表!O507&amp;")",各項報名參數對照!D:E,2,0))</f>
        <v/>
      </c>
      <c r="P507" t="str">
        <f>IF(專業英日文校內賽報名表!B507="","",VLOOKUP(專業英日文校內賽報名表!P507,各項報名參數對照!G:H,2,0))</f>
        <v/>
      </c>
      <c r="AF507" t="str">
        <f t="shared" si="7"/>
        <v/>
      </c>
    </row>
    <row r="508" spans="5:32">
      <c r="E508" t="str">
        <f>IF(專業英日文校內賽報名表!B508="","",NOT(OR(LENB(專業英日文校內賽報名表!E508)&lt;&gt;6,NOT(ISERROR(TEXT(RIGHT(專業英日文校內賽報名表!E508,6),"0")+1)),ISERROR(TEXT(RIGHT(專業英日文校內賽報名表!E508,5),"0")+1))))</f>
        <v/>
      </c>
      <c r="F508" t="str">
        <f>IF(專業英日文校內賽報名表!B508="","",NOT(ISERROR(MATCH(專業英日文校內賽報名表!F508,allSchoolList,0))))</f>
        <v/>
      </c>
      <c r="G508" t="str">
        <f ca="1">IF(專業英日文校內賽報名表!B508="","",NOT(ISERROR(HLOOKUP(專業英日文校內賽報名表!G508,OFFSET(校系設定!$A$1,MATCH(專業英日文校內賽報名表!F508,校系設定!$A:$A,0)-1,0,1,COUNTA(OFFSET(校系設定!$1:$1,MATCH(專業英日文校內賽報名表!F508,校系設定!$A:$A,0)-1,0))),1,0))))</f>
        <v/>
      </c>
      <c r="J508" s="43" t="str">
        <f>IF(專業英日文校內賽報名表!C508="","",NOT(OR(LEN(專業英日文校內賽報名表!J508)&lt;&gt;7,ISERROR(DATEVALUE(專業英日文校內賽報名表!J508&amp;"/1")+FIND("/",專業英日文校內賽報名表!J508)))))</f>
        <v/>
      </c>
      <c r="M508" t="str">
        <f>IF(專業英日文校內賽報名表!B508="","",VLOOKUP(專業英日文校內賽報名表!M508,各項報名參數對照!A:B,2,0))</f>
        <v/>
      </c>
      <c r="N508" t="str">
        <f>IF(專業英日文校內賽報名表!B508="","",NOT(ISERROR(VLOOKUP(M508&amp;O508&amp;P508,各項報名參數對照!L:L,1,0))))</f>
        <v/>
      </c>
      <c r="O508" t="str">
        <f>IF(專業英日文校內賽報名表!B508="","",VLOOKUP(專業英日文校內賽報名表!N508&amp;"("&amp;專業英日文校內賽報名表!O508&amp;")",各項報名參數對照!D:E,2,0))</f>
        <v/>
      </c>
      <c r="P508" t="str">
        <f>IF(專業英日文校內賽報名表!B508="","",VLOOKUP(專業英日文校內賽報名表!P508,各項報名參數對照!G:H,2,0))</f>
        <v/>
      </c>
      <c r="AF508" t="str">
        <f t="shared" si="7"/>
        <v/>
      </c>
    </row>
    <row r="509" spans="5:32">
      <c r="E509" t="str">
        <f>IF(專業英日文校內賽報名表!B509="","",NOT(OR(LENB(專業英日文校內賽報名表!E509)&lt;&gt;6,NOT(ISERROR(TEXT(RIGHT(專業英日文校內賽報名表!E509,6),"0")+1)),ISERROR(TEXT(RIGHT(專業英日文校內賽報名表!E509,5),"0")+1))))</f>
        <v/>
      </c>
      <c r="F509" t="str">
        <f>IF(專業英日文校內賽報名表!B509="","",NOT(ISERROR(MATCH(專業英日文校內賽報名表!F509,allSchoolList,0))))</f>
        <v/>
      </c>
      <c r="G509" t="str">
        <f ca="1">IF(專業英日文校內賽報名表!B509="","",NOT(ISERROR(HLOOKUP(專業英日文校內賽報名表!G509,OFFSET(校系設定!$A$1,MATCH(專業英日文校內賽報名表!F509,校系設定!$A:$A,0)-1,0,1,COUNTA(OFFSET(校系設定!$1:$1,MATCH(專業英日文校內賽報名表!F509,校系設定!$A:$A,0)-1,0))),1,0))))</f>
        <v/>
      </c>
      <c r="J509" s="43" t="str">
        <f>IF(專業英日文校內賽報名表!C509="","",NOT(OR(LEN(專業英日文校內賽報名表!J509)&lt;&gt;7,ISERROR(DATEVALUE(專業英日文校內賽報名表!J509&amp;"/1")+FIND("/",專業英日文校內賽報名表!J509)))))</f>
        <v/>
      </c>
      <c r="M509" t="str">
        <f>IF(專業英日文校內賽報名表!B509="","",VLOOKUP(專業英日文校內賽報名表!M509,各項報名參數對照!A:B,2,0))</f>
        <v/>
      </c>
      <c r="N509" t="str">
        <f>IF(專業英日文校內賽報名表!B509="","",NOT(ISERROR(VLOOKUP(M509&amp;O509&amp;P509,各項報名參數對照!L:L,1,0))))</f>
        <v/>
      </c>
      <c r="O509" t="str">
        <f>IF(專業英日文校內賽報名表!B509="","",VLOOKUP(專業英日文校內賽報名表!N509&amp;"("&amp;專業英日文校內賽報名表!O509&amp;")",各項報名參數對照!D:E,2,0))</f>
        <v/>
      </c>
      <c r="P509" t="str">
        <f>IF(專業英日文校內賽報名表!B509="","",VLOOKUP(專業英日文校內賽報名表!P509,各項報名參數對照!G:H,2,0))</f>
        <v/>
      </c>
      <c r="AF509" t="str">
        <f t="shared" si="7"/>
        <v/>
      </c>
    </row>
    <row r="510" spans="5:32">
      <c r="E510" t="str">
        <f>IF(專業英日文校內賽報名表!B510="","",NOT(OR(LENB(專業英日文校內賽報名表!E510)&lt;&gt;6,NOT(ISERROR(TEXT(RIGHT(專業英日文校內賽報名表!E510,6),"0")+1)),ISERROR(TEXT(RIGHT(專業英日文校內賽報名表!E510,5),"0")+1))))</f>
        <v/>
      </c>
      <c r="F510" t="str">
        <f>IF(專業英日文校內賽報名表!B510="","",NOT(ISERROR(MATCH(專業英日文校內賽報名表!F510,allSchoolList,0))))</f>
        <v/>
      </c>
      <c r="G510" t="str">
        <f ca="1">IF(專業英日文校內賽報名表!B510="","",NOT(ISERROR(HLOOKUP(專業英日文校內賽報名表!G510,OFFSET(校系設定!$A$1,MATCH(專業英日文校內賽報名表!F510,校系設定!$A:$A,0)-1,0,1,COUNTA(OFFSET(校系設定!$1:$1,MATCH(專業英日文校內賽報名表!F510,校系設定!$A:$A,0)-1,0))),1,0))))</f>
        <v/>
      </c>
      <c r="J510" s="43" t="str">
        <f>IF(專業英日文校內賽報名表!C510="","",NOT(OR(LEN(專業英日文校內賽報名表!J510)&lt;&gt;7,ISERROR(DATEVALUE(專業英日文校內賽報名表!J510&amp;"/1")+FIND("/",專業英日文校內賽報名表!J510)))))</f>
        <v/>
      </c>
      <c r="M510" t="str">
        <f>IF(專業英日文校內賽報名表!B510="","",VLOOKUP(專業英日文校內賽報名表!M510,各項報名參數對照!A:B,2,0))</f>
        <v/>
      </c>
      <c r="N510" t="str">
        <f>IF(專業英日文校內賽報名表!B510="","",NOT(ISERROR(VLOOKUP(M510&amp;O510&amp;P510,各項報名參數對照!L:L,1,0))))</f>
        <v/>
      </c>
      <c r="O510" t="str">
        <f>IF(專業英日文校內賽報名表!B510="","",VLOOKUP(專業英日文校內賽報名表!N510&amp;"("&amp;專業英日文校內賽報名表!O510&amp;")",各項報名參數對照!D:E,2,0))</f>
        <v/>
      </c>
      <c r="P510" t="str">
        <f>IF(專業英日文校內賽報名表!B510="","",VLOOKUP(專業英日文校內賽報名表!P510,各項報名參數對照!G:H,2,0))</f>
        <v/>
      </c>
      <c r="AF510" t="str">
        <f t="shared" si="7"/>
        <v/>
      </c>
    </row>
    <row r="511" spans="5:32">
      <c r="E511" t="str">
        <f>IF(專業英日文校內賽報名表!B511="","",NOT(OR(LENB(專業英日文校內賽報名表!E511)&lt;&gt;6,NOT(ISERROR(TEXT(RIGHT(專業英日文校內賽報名表!E511,6),"0")+1)),ISERROR(TEXT(RIGHT(專業英日文校內賽報名表!E511,5),"0")+1))))</f>
        <v/>
      </c>
      <c r="F511" t="str">
        <f>IF(專業英日文校內賽報名表!B511="","",NOT(ISERROR(MATCH(專業英日文校內賽報名表!F511,allSchoolList,0))))</f>
        <v/>
      </c>
      <c r="G511" t="str">
        <f ca="1">IF(專業英日文校內賽報名表!B511="","",NOT(ISERROR(HLOOKUP(專業英日文校內賽報名表!G511,OFFSET(校系設定!$A$1,MATCH(專業英日文校內賽報名表!F511,校系設定!$A:$A,0)-1,0,1,COUNTA(OFFSET(校系設定!$1:$1,MATCH(專業英日文校內賽報名表!F511,校系設定!$A:$A,0)-1,0))),1,0))))</f>
        <v/>
      </c>
      <c r="J511" s="43" t="str">
        <f>IF(專業英日文校內賽報名表!C511="","",NOT(OR(LEN(專業英日文校內賽報名表!J511)&lt;&gt;7,ISERROR(DATEVALUE(專業英日文校內賽報名表!J511&amp;"/1")+FIND("/",專業英日文校內賽報名表!J511)))))</f>
        <v/>
      </c>
      <c r="M511" t="str">
        <f>IF(專業英日文校內賽報名表!B511="","",VLOOKUP(專業英日文校內賽報名表!M511,各項報名參數對照!A:B,2,0))</f>
        <v/>
      </c>
      <c r="N511" t="str">
        <f>IF(專業英日文校內賽報名表!B511="","",NOT(ISERROR(VLOOKUP(M511&amp;O511&amp;P511,各項報名參數對照!L:L,1,0))))</f>
        <v/>
      </c>
      <c r="O511" t="str">
        <f>IF(專業英日文校內賽報名表!B511="","",VLOOKUP(專業英日文校內賽報名表!N511&amp;"("&amp;專業英日文校內賽報名表!O511&amp;")",各項報名參數對照!D:E,2,0))</f>
        <v/>
      </c>
      <c r="P511" t="str">
        <f>IF(專業英日文校內賽報名表!B511="","",VLOOKUP(專業英日文校內賽報名表!P511,各項報名參數對照!G:H,2,0))</f>
        <v/>
      </c>
      <c r="AF511" t="str">
        <f t="shared" si="7"/>
        <v/>
      </c>
    </row>
    <row r="512" spans="5:32">
      <c r="E512" t="str">
        <f>IF(專業英日文校內賽報名表!B512="","",NOT(OR(LENB(專業英日文校內賽報名表!E512)&lt;&gt;6,NOT(ISERROR(TEXT(RIGHT(專業英日文校內賽報名表!E512,6),"0")+1)),ISERROR(TEXT(RIGHT(專業英日文校內賽報名表!E512,5),"0")+1))))</f>
        <v/>
      </c>
      <c r="F512" t="str">
        <f>IF(專業英日文校內賽報名表!B512="","",NOT(ISERROR(MATCH(專業英日文校內賽報名表!F512,allSchoolList,0))))</f>
        <v/>
      </c>
      <c r="G512" t="str">
        <f ca="1">IF(專業英日文校內賽報名表!B512="","",NOT(ISERROR(HLOOKUP(專業英日文校內賽報名表!G512,OFFSET(校系設定!$A$1,MATCH(專業英日文校內賽報名表!F512,校系設定!$A:$A,0)-1,0,1,COUNTA(OFFSET(校系設定!$1:$1,MATCH(專業英日文校內賽報名表!F512,校系設定!$A:$A,0)-1,0))),1,0))))</f>
        <v/>
      </c>
      <c r="J512" s="43" t="str">
        <f>IF(專業英日文校內賽報名表!C512="","",NOT(OR(LEN(專業英日文校內賽報名表!J512)&lt;&gt;7,ISERROR(DATEVALUE(專業英日文校內賽報名表!J512&amp;"/1")+FIND("/",專業英日文校內賽報名表!J512)))))</f>
        <v/>
      </c>
      <c r="M512" t="str">
        <f>IF(專業英日文校內賽報名表!B512="","",VLOOKUP(專業英日文校內賽報名表!M512,各項報名參數對照!A:B,2,0))</f>
        <v/>
      </c>
      <c r="N512" t="str">
        <f>IF(專業英日文校內賽報名表!B512="","",NOT(ISERROR(VLOOKUP(M512&amp;O512&amp;P512,各項報名參數對照!L:L,1,0))))</f>
        <v/>
      </c>
      <c r="O512" t="str">
        <f>IF(專業英日文校內賽報名表!B512="","",VLOOKUP(專業英日文校內賽報名表!N512&amp;"("&amp;專業英日文校內賽報名表!O512&amp;")",各項報名參數對照!D:E,2,0))</f>
        <v/>
      </c>
      <c r="P512" t="str">
        <f>IF(專業英日文校內賽報名表!B512="","",VLOOKUP(專業英日文校內賽報名表!P512,各項報名參數對照!G:H,2,0))</f>
        <v/>
      </c>
      <c r="AF512" t="str">
        <f t="shared" si="7"/>
        <v/>
      </c>
    </row>
    <row r="513" spans="5:32">
      <c r="E513" t="str">
        <f>IF(專業英日文校內賽報名表!B513="","",NOT(OR(LENB(專業英日文校內賽報名表!E513)&lt;&gt;6,NOT(ISERROR(TEXT(RIGHT(專業英日文校內賽報名表!E513,6),"0")+1)),ISERROR(TEXT(RIGHT(專業英日文校內賽報名表!E513,5),"0")+1))))</f>
        <v/>
      </c>
      <c r="F513" t="str">
        <f>IF(專業英日文校內賽報名表!B513="","",NOT(ISERROR(MATCH(專業英日文校內賽報名表!F513,allSchoolList,0))))</f>
        <v/>
      </c>
      <c r="G513" t="str">
        <f ca="1">IF(專業英日文校內賽報名表!B513="","",NOT(ISERROR(HLOOKUP(專業英日文校內賽報名表!G513,OFFSET(校系設定!$A$1,MATCH(專業英日文校內賽報名表!F513,校系設定!$A:$A,0)-1,0,1,COUNTA(OFFSET(校系設定!$1:$1,MATCH(專業英日文校內賽報名表!F513,校系設定!$A:$A,0)-1,0))),1,0))))</f>
        <v/>
      </c>
      <c r="J513" s="43" t="str">
        <f>IF(專業英日文校內賽報名表!C513="","",NOT(OR(LEN(專業英日文校內賽報名表!J513)&lt;&gt;7,ISERROR(DATEVALUE(專業英日文校內賽報名表!J513&amp;"/1")+FIND("/",專業英日文校內賽報名表!J513)))))</f>
        <v/>
      </c>
      <c r="M513" t="str">
        <f>IF(專業英日文校內賽報名表!B513="","",VLOOKUP(專業英日文校內賽報名表!M513,各項報名參數對照!A:B,2,0))</f>
        <v/>
      </c>
      <c r="N513" t="str">
        <f>IF(專業英日文校內賽報名表!B513="","",NOT(ISERROR(VLOOKUP(M513&amp;O513&amp;P513,各項報名參數對照!L:L,1,0))))</f>
        <v/>
      </c>
      <c r="O513" t="str">
        <f>IF(專業英日文校內賽報名表!B513="","",VLOOKUP(專業英日文校內賽報名表!N513&amp;"("&amp;專業英日文校內賽報名表!O513&amp;")",各項報名參數對照!D:E,2,0))</f>
        <v/>
      </c>
      <c r="P513" t="str">
        <f>IF(專業英日文校內賽報名表!B513="","",VLOOKUP(專業英日文校內賽報名表!P513,各項報名參數對照!G:H,2,0))</f>
        <v/>
      </c>
      <c r="AF513" t="str">
        <f t="shared" si="7"/>
        <v/>
      </c>
    </row>
    <row r="514" spans="5:32">
      <c r="E514" t="str">
        <f>IF(專業英日文校內賽報名表!B514="","",NOT(OR(LENB(專業英日文校內賽報名表!E514)&lt;&gt;6,NOT(ISERROR(TEXT(RIGHT(專業英日文校內賽報名表!E514,6),"0")+1)),ISERROR(TEXT(RIGHT(專業英日文校內賽報名表!E514,5),"0")+1))))</f>
        <v/>
      </c>
      <c r="F514" t="str">
        <f>IF(專業英日文校內賽報名表!B514="","",NOT(ISERROR(MATCH(專業英日文校內賽報名表!F514,allSchoolList,0))))</f>
        <v/>
      </c>
      <c r="G514" t="str">
        <f ca="1">IF(專業英日文校內賽報名表!B514="","",NOT(ISERROR(HLOOKUP(專業英日文校內賽報名表!G514,OFFSET(校系設定!$A$1,MATCH(專業英日文校內賽報名表!F514,校系設定!$A:$A,0)-1,0,1,COUNTA(OFFSET(校系設定!$1:$1,MATCH(專業英日文校內賽報名表!F514,校系設定!$A:$A,0)-1,0))),1,0))))</f>
        <v/>
      </c>
      <c r="J514" s="43" t="str">
        <f>IF(專業英日文校內賽報名表!C514="","",NOT(OR(LEN(專業英日文校內賽報名表!J514)&lt;&gt;7,ISERROR(DATEVALUE(專業英日文校內賽報名表!J514&amp;"/1")+FIND("/",專業英日文校內賽報名表!J514)))))</f>
        <v/>
      </c>
      <c r="M514" t="str">
        <f>IF(專業英日文校內賽報名表!B514="","",VLOOKUP(專業英日文校內賽報名表!M514,各項報名參數對照!A:B,2,0))</f>
        <v/>
      </c>
      <c r="N514" t="str">
        <f>IF(專業英日文校內賽報名表!B514="","",NOT(ISERROR(VLOOKUP(M514&amp;O514&amp;P514,各項報名參數對照!L:L,1,0))))</f>
        <v/>
      </c>
      <c r="O514" t="str">
        <f>IF(專業英日文校內賽報名表!B514="","",VLOOKUP(專業英日文校內賽報名表!N514&amp;"("&amp;專業英日文校內賽報名表!O514&amp;")",各項報名參數對照!D:E,2,0))</f>
        <v/>
      </c>
      <c r="P514" t="str">
        <f>IF(專業英日文校內賽報名表!B514="","",VLOOKUP(專業英日文校內賽報名表!P514,各項報名參數對照!G:H,2,0))</f>
        <v/>
      </c>
      <c r="AF514" t="str">
        <f t="shared" si="7"/>
        <v/>
      </c>
    </row>
    <row r="515" spans="5:32">
      <c r="E515" t="str">
        <f>IF(專業英日文校內賽報名表!B515="","",NOT(OR(LENB(專業英日文校內賽報名表!E515)&lt;&gt;6,NOT(ISERROR(TEXT(RIGHT(專業英日文校內賽報名表!E515,6),"0")+1)),ISERROR(TEXT(RIGHT(專業英日文校內賽報名表!E515,5),"0")+1))))</f>
        <v/>
      </c>
      <c r="F515" t="str">
        <f>IF(專業英日文校內賽報名表!B515="","",NOT(ISERROR(MATCH(專業英日文校內賽報名表!F515,allSchoolList,0))))</f>
        <v/>
      </c>
      <c r="G515" t="str">
        <f ca="1">IF(專業英日文校內賽報名表!B515="","",NOT(ISERROR(HLOOKUP(專業英日文校內賽報名表!G515,OFFSET(校系設定!$A$1,MATCH(專業英日文校內賽報名表!F515,校系設定!$A:$A,0)-1,0,1,COUNTA(OFFSET(校系設定!$1:$1,MATCH(專業英日文校內賽報名表!F515,校系設定!$A:$A,0)-1,0))),1,0))))</f>
        <v/>
      </c>
      <c r="J515" s="43" t="str">
        <f>IF(專業英日文校內賽報名表!C515="","",NOT(OR(LEN(專業英日文校內賽報名表!J515)&lt;&gt;7,ISERROR(DATEVALUE(專業英日文校內賽報名表!J515&amp;"/1")+FIND("/",專業英日文校內賽報名表!J515)))))</f>
        <v/>
      </c>
      <c r="M515" t="str">
        <f>IF(專業英日文校內賽報名表!B515="","",VLOOKUP(專業英日文校內賽報名表!M515,各項報名參數對照!A:B,2,0))</f>
        <v/>
      </c>
      <c r="N515" t="str">
        <f>IF(專業英日文校內賽報名表!B515="","",NOT(ISERROR(VLOOKUP(M515&amp;O515&amp;P515,各項報名參數對照!L:L,1,0))))</f>
        <v/>
      </c>
      <c r="O515" t="str">
        <f>IF(專業英日文校內賽報名表!B515="","",VLOOKUP(專業英日文校內賽報名表!N515&amp;"("&amp;專業英日文校內賽報名表!O515&amp;")",各項報名參數對照!D:E,2,0))</f>
        <v/>
      </c>
      <c r="P515" t="str">
        <f>IF(專業英日文校內賽報名表!B515="","",VLOOKUP(專業英日文校內賽報名表!P515,各項報名參數對照!G:H,2,0))</f>
        <v/>
      </c>
      <c r="AF515" t="str">
        <f t="shared" ref="AF515:AF578" si="8">O515</f>
        <v/>
      </c>
    </row>
    <row r="516" spans="5:32">
      <c r="E516" t="str">
        <f>IF(專業英日文校內賽報名表!B516="","",NOT(OR(LENB(專業英日文校內賽報名表!E516)&lt;&gt;6,NOT(ISERROR(TEXT(RIGHT(專業英日文校內賽報名表!E516,6),"0")+1)),ISERROR(TEXT(RIGHT(專業英日文校內賽報名表!E516,5),"0")+1))))</f>
        <v/>
      </c>
      <c r="F516" t="str">
        <f>IF(專業英日文校內賽報名表!B516="","",NOT(ISERROR(MATCH(專業英日文校內賽報名表!F516,allSchoolList,0))))</f>
        <v/>
      </c>
      <c r="G516" t="str">
        <f ca="1">IF(專業英日文校內賽報名表!B516="","",NOT(ISERROR(HLOOKUP(專業英日文校內賽報名表!G516,OFFSET(校系設定!$A$1,MATCH(專業英日文校內賽報名表!F516,校系設定!$A:$A,0)-1,0,1,COUNTA(OFFSET(校系設定!$1:$1,MATCH(專業英日文校內賽報名表!F516,校系設定!$A:$A,0)-1,0))),1,0))))</f>
        <v/>
      </c>
      <c r="J516" s="43" t="str">
        <f>IF(專業英日文校內賽報名表!C516="","",NOT(OR(LEN(專業英日文校內賽報名表!J516)&lt;&gt;7,ISERROR(DATEVALUE(專業英日文校內賽報名表!J516&amp;"/1")+FIND("/",專業英日文校內賽報名表!J516)))))</f>
        <v/>
      </c>
      <c r="M516" t="str">
        <f>IF(專業英日文校內賽報名表!B516="","",VLOOKUP(專業英日文校內賽報名表!M516,各項報名參數對照!A:B,2,0))</f>
        <v/>
      </c>
      <c r="N516" t="str">
        <f>IF(專業英日文校內賽報名表!B516="","",NOT(ISERROR(VLOOKUP(M516&amp;O516&amp;P516,各項報名參數對照!L:L,1,0))))</f>
        <v/>
      </c>
      <c r="O516" t="str">
        <f>IF(專業英日文校內賽報名表!B516="","",VLOOKUP(專業英日文校內賽報名表!N516&amp;"("&amp;專業英日文校內賽報名表!O516&amp;")",各項報名參數對照!D:E,2,0))</f>
        <v/>
      </c>
      <c r="P516" t="str">
        <f>IF(專業英日文校內賽報名表!B516="","",VLOOKUP(專業英日文校內賽報名表!P516,各項報名參數對照!G:H,2,0))</f>
        <v/>
      </c>
      <c r="AF516" t="str">
        <f t="shared" si="8"/>
        <v/>
      </c>
    </row>
    <row r="517" spans="5:32">
      <c r="E517" t="str">
        <f>IF(專業英日文校內賽報名表!B517="","",NOT(OR(LENB(專業英日文校內賽報名表!E517)&lt;&gt;6,NOT(ISERROR(TEXT(RIGHT(專業英日文校內賽報名表!E517,6),"0")+1)),ISERROR(TEXT(RIGHT(專業英日文校內賽報名表!E517,5),"0")+1))))</f>
        <v/>
      </c>
      <c r="F517" t="str">
        <f>IF(專業英日文校內賽報名表!B517="","",NOT(ISERROR(MATCH(專業英日文校內賽報名表!F517,allSchoolList,0))))</f>
        <v/>
      </c>
      <c r="G517" t="str">
        <f ca="1">IF(專業英日文校內賽報名表!B517="","",NOT(ISERROR(HLOOKUP(專業英日文校內賽報名表!G517,OFFSET(校系設定!$A$1,MATCH(專業英日文校內賽報名表!F517,校系設定!$A:$A,0)-1,0,1,COUNTA(OFFSET(校系設定!$1:$1,MATCH(專業英日文校內賽報名表!F517,校系設定!$A:$A,0)-1,0))),1,0))))</f>
        <v/>
      </c>
      <c r="J517" s="43" t="str">
        <f>IF(專業英日文校內賽報名表!C517="","",NOT(OR(LEN(專業英日文校內賽報名表!J517)&lt;&gt;7,ISERROR(DATEVALUE(專業英日文校內賽報名表!J517&amp;"/1")+FIND("/",專業英日文校內賽報名表!J517)))))</f>
        <v/>
      </c>
      <c r="M517" t="str">
        <f>IF(專業英日文校內賽報名表!B517="","",VLOOKUP(專業英日文校內賽報名表!M517,各項報名參數對照!A:B,2,0))</f>
        <v/>
      </c>
      <c r="N517" t="str">
        <f>IF(專業英日文校內賽報名表!B517="","",NOT(ISERROR(VLOOKUP(M517&amp;O517&amp;P517,各項報名參數對照!L:L,1,0))))</f>
        <v/>
      </c>
      <c r="O517" t="str">
        <f>IF(專業英日文校內賽報名表!B517="","",VLOOKUP(專業英日文校內賽報名表!N517&amp;"("&amp;專業英日文校內賽報名表!O517&amp;")",各項報名參數對照!D:E,2,0))</f>
        <v/>
      </c>
      <c r="P517" t="str">
        <f>IF(專業英日文校內賽報名表!B517="","",VLOOKUP(專業英日文校內賽報名表!P517,各項報名參數對照!G:H,2,0))</f>
        <v/>
      </c>
      <c r="AF517" t="str">
        <f t="shared" si="8"/>
        <v/>
      </c>
    </row>
    <row r="518" spans="5:32">
      <c r="E518" t="str">
        <f>IF(專業英日文校內賽報名表!B518="","",NOT(OR(LENB(專業英日文校內賽報名表!E518)&lt;&gt;6,NOT(ISERROR(TEXT(RIGHT(專業英日文校內賽報名表!E518,6),"0")+1)),ISERROR(TEXT(RIGHT(專業英日文校內賽報名表!E518,5),"0")+1))))</f>
        <v/>
      </c>
      <c r="F518" t="str">
        <f>IF(專業英日文校內賽報名表!B518="","",NOT(ISERROR(MATCH(專業英日文校內賽報名表!F518,allSchoolList,0))))</f>
        <v/>
      </c>
      <c r="G518" t="str">
        <f ca="1">IF(專業英日文校內賽報名表!B518="","",NOT(ISERROR(HLOOKUP(專業英日文校內賽報名表!G518,OFFSET(校系設定!$A$1,MATCH(專業英日文校內賽報名表!F518,校系設定!$A:$A,0)-1,0,1,COUNTA(OFFSET(校系設定!$1:$1,MATCH(專業英日文校內賽報名表!F518,校系設定!$A:$A,0)-1,0))),1,0))))</f>
        <v/>
      </c>
      <c r="J518" s="43" t="str">
        <f>IF(專業英日文校內賽報名表!C518="","",NOT(OR(LEN(專業英日文校內賽報名表!J518)&lt;&gt;7,ISERROR(DATEVALUE(專業英日文校內賽報名表!J518&amp;"/1")+FIND("/",專業英日文校內賽報名表!J518)))))</f>
        <v/>
      </c>
      <c r="M518" t="str">
        <f>IF(專業英日文校內賽報名表!B518="","",VLOOKUP(專業英日文校內賽報名表!M518,各項報名參數對照!A:B,2,0))</f>
        <v/>
      </c>
      <c r="N518" t="str">
        <f>IF(專業英日文校內賽報名表!B518="","",NOT(ISERROR(VLOOKUP(M518&amp;O518&amp;P518,各項報名參數對照!L:L,1,0))))</f>
        <v/>
      </c>
      <c r="O518" t="str">
        <f>IF(專業英日文校內賽報名表!B518="","",VLOOKUP(專業英日文校內賽報名表!N518&amp;"("&amp;專業英日文校內賽報名表!O518&amp;")",各項報名參數對照!D:E,2,0))</f>
        <v/>
      </c>
      <c r="P518" t="str">
        <f>IF(專業英日文校內賽報名表!B518="","",VLOOKUP(專業英日文校內賽報名表!P518,各項報名參數對照!G:H,2,0))</f>
        <v/>
      </c>
      <c r="AF518" t="str">
        <f t="shared" si="8"/>
        <v/>
      </c>
    </row>
    <row r="519" spans="5:32">
      <c r="E519" t="str">
        <f>IF(專業英日文校內賽報名表!B519="","",NOT(OR(LENB(專業英日文校內賽報名表!E519)&lt;&gt;6,NOT(ISERROR(TEXT(RIGHT(專業英日文校內賽報名表!E519,6),"0")+1)),ISERROR(TEXT(RIGHT(專業英日文校內賽報名表!E519,5),"0")+1))))</f>
        <v/>
      </c>
      <c r="F519" t="str">
        <f>IF(專業英日文校內賽報名表!B519="","",NOT(ISERROR(MATCH(專業英日文校內賽報名表!F519,allSchoolList,0))))</f>
        <v/>
      </c>
      <c r="G519" t="str">
        <f ca="1">IF(專業英日文校內賽報名表!B519="","",NOT(ISERROR(HLOOKUP(專業英日文校內賽報名表!G519,OFFSET(校系設定!$A$1,MATCH(專業英日文校內賽報名表!F519,校系設定!$A:$A,0)-1,0,1,COUNTA(OFFSET(校系設定!$1:$1,MATCH(專業英日文校內賽報名表!F519,校系設定!$A:$A,0)-1,0))),1,0))))</f>
        <v/>
      </c>
      <c r="J519" s="43" t="str">
        <f>IF(專業英日文校內賽報名表!C519="","",NOT(OR(LEN(專業英日文校內賽報名表!J519)&lt;&gt;7,ISERROR(DATEVALUE(專業英日文校內賽報名表!J519&amp;"/1")+FIND("/",專業英日文校內賽報名表!J519)))))</f>
        <v/>
      </c>
      <c r="M519" t="str">
        <f>IF(專業英日文校內賽報名表!B519="","",VLOOKUP(專業英日文校內賽報名表!M519,各項報名參數對照!A:B,2,0))</f>
        <v/>
      </c>
      <c r="N519" t="str">
        <f>IF(專業英日文校內賽報名表!B519="","",NOT(ISERROR(VLOOKUP(M519&amp;O519&amp;P519,各項報名參數對照!L:L,1,0))))</f>
        <v/>
      </c>
      <c r="O519" t="str">
        <f>IF(專業英日文校內賽報名表!B519="","",VLOOKUP(專業英日文校內賽報名表!N519&amp;"("&amp;專業英日文校內賽報名表!O519&amp;")",各項報名參數對照!D:E,2,0))</f>
        <v/>
      </c>
      <c r="P519" t="str">
        <f>IF(專業英日文校內賽報名表!B519="","",VLOOKUP(專業英日文校內賽報名表!P519,各項報名參數對照!G:H,2,0))</f>
        <v/>
      </c>
      <c r="AF519" t="str">
        <f t="shared" si="8"/>
        <v/>
      </c>
    </row>
    <row r="520" spans="5:32">
      <c r="E520" t="str">
        <f>IF(專業英日文校內賽報名表!B520="","",NOT(OR(LENB(專業英日文校內賽報名表!E520)&lt;&gt;6,NOT(ISERROR(TEXT(RIGHT(專業英日文校內賽報名表!E520,6),"0")+1)),ISERROR(TEXT(RIGHT(專業英日文校內賽報名表!E520,5),"0")+1))))</f>
        <v/>
      </c>
      <c r="F520" t="str">
        <f>IF(專業英日文校內賽報名表!B520="","",NOT(ISERROR(MATCH(專業英日文校內賽報名表!F520,allSchoolList,0))))</f>
        <v/>
      </c>
      <c r="G520" t="str">
        <f ca="1">IF(專業英日文校內賽報名表!B520="","",NOT(ISERROR(HLOOKUP(專業英日文校內賽報名表!G520,OFFSET(校系設定!$A$1,MATCH(專業英日文校內賽報名表!F520,校系設定!$A:$A,0)-1,0,1,COUNTA(OFFSET(校系設定!$1:$1,MATCH(專業英日文校內賽報名表!F520,校系設定!$A:$A,0)-1,0))),1,0))))</f>
        <v/>
      </c>
      <c r="J520" s="43" t="str">
        <f>IF(專業英日文校內賽報名表!C520="","",NOT(OR(LEN(專業英日文校內賽報名表!J520)&lt;&gt;7,ISERROR(DATEVALUE(專業英日文校內賽報名表!J520&amp;"/1")+FIND("/",專業英日文校內賽報名表!J520)))))</f>
        <v/>
      </c>
      <c r="M520" t="str">
        <f>IF(專業英日文校內賽報名表!B520="","",VLOOKUP(專業英日文校內賽報名表!M520,各項報名參數對照!A:B,2,0))</f>
        <v/>
      </c>
      <c r="N520" t="str">
        <f>IF(專業英日文校內賽報名表!B520="","",NOT(ISERROR(VLOOKUP(M520&amp;O520&amp;P520,各項報名參數對照!L:L,1,0))))</f>
        <v/>
      </c>
      <c r="O520" t="str">
        <f>IF(專業英日文校內賽報名表!B520="","",VLOOKUP(專業英日文校內賽報名表!N520&amp;"("&amp;專業英日文校內賽報名表!O520&amp;")",各項報名參數對照!D:E,2,0))</f>
        <v/>
      </c>
      <c r="P520" t="str">
        <f>IF(專業英日文校內賽報名表!B520="","",VLOOKUP(專業英日文校內賽報名表!P520,各項報名參數對照!G:H,2,0))</f>
        <v/>
      </c>
      <c r="AF520" t="str">
        <f t="shared" si="8"/>
        <v/>
      </c>
    </row>
    <row r="521" spans="5:32">
      <c r="E521" t="str">
        <f>IF(專業英日文校內賽報名表!B521="","",NOT(OR(LENB(專業英日文校內賽報名表!E521)&lt;&gt;6,NOT(ISERROR(TEXT(RIGHT(專業英日文校內賽報名表!E521,6),"0")+1)),ISERROR(TEXT(RIGHT(專業英日文校內賽報名表!E521,5),"0")+1))))</f>
        <v/>
      </c>
      <c r="F521" t="str">
        <f>IF(專業英日文校內賽報名表!B521="","",NOT(ISERROR(MATCH(專業英日文校內賽報名表!F521,allSchoolList,0))))</f>
        <v/>
      </c>
      <c r="G521" t="str">
        <f ca="1">IF(專業英日文校內賽報名表!B521="","",NOT(ISERROR(HLOOKUP(專業英日文校內賽報名表!G521,OFFSET(校系設定!$A$1,MATCH(專業英日文校內賽報名表!F521,校系設定!$A:$A,0)-1,0,1,COUNTA(OFFSET(校系設定!$1:$1,MATCH(專業英日文校內賽報名表!F521,校系設定!$A:$A,0)-1,0))),1,0))))</f>
        <v/>
      </c>
      <c r="J521" s="43" t="str">
        <f>IF(專業英日文校內賽報名表!C521="","",NOT(OR(LEN(專業英日文校內賽報名表!J521)&lt;&gt;7,ISERROR(DATEVALUE(專業英日文校內賽報名表!J521&amp;"/1")+FIND("/",專業英日文校內賽報名表!J521)))))</f>
        <v/>
      </c>
      <c r="M521" t="str">
        <f>IF(專業英日文校內賽報名表!B521="","",VLOOKUP(專業英日文校內賽報名表!M521,各項報名參數對照!A:B,2,0))</f>
        <v/>
      </c>
      <c r="N521" t="str">
        <f>IF(專業英日文校內賽報名表!B521="","",NOT(ISERROR(VLOOKUP(M521&amp;O521&amp;P521,各項報名參數對照!L:L,1,0))))</f>
        <v/>
      </c>
      <c r="O521" t="str">
        <f>IF(專業英日文校內賽報名表!B521="","",VLOOKUP(專業英日文校內賽報名表!N521&amp;"("&amp;專業英日文校內賽報名表!O521&amp;")",各項報名參數對照!D:E,2,0))</f>
        <v/>
      </c>
      <c r="P521" t="str">
        <f>IF(專業英日文校內賽報名表!B521="","",VLOOKUP(專業英日文校內賽報名表!P521,各項報名參數對照!G:H,2,0))</f>
        <v/>
      </c>
      <c r="AF521" t="str">
        <f t="shared" si="8"/>
        <v/>
      </c>
    </row>
    <row r="522" spans="5:32">
      <c r="E522" t="str">
        <f>IF(專業英日文校內賽報名表!B522="","",NOT(OR(LENB(專業英日文校內賽報名表!E522)&lt;&gt;6,NOT(ISERROR(TEXT(RIGHT(專業英日文校內賽報名表!E522,6),"0")+1)),ISERROR(TEXT(RIGHT(專業英日文校內賽報名表!E522,5),"0")+1))))</f>
        <v/>
      </c>
      <c r="F522" t="str">
        <f>IF(專業英日文校內賽報名表!B522="","",NOT(ISERROR(MATCH(專業英日文校內賽報名表!F522,allSchoolList,0))))</f>
        <v/>
      </c>
      <c r="G522" t="str">
        <f ca="1">IF(專業英日文校內賽報名表!B522="","",NOT(ISERROR(HLOOKUP(專業英日文校內賽報名表!G522,OFFSET(校系設定!$A$1,MATCH(專業英日文校內賽報名表!F522,校系設定!$A:$A,0)-1,0,1,COUNTA(OFFSET(校系設定!$1:$1,MATCH(專業英日文校內賽報名表!F522,校系設定!$A:$A,0)-1,0))),1,0))))</f>
        <v/>
      </c>
      <c r="J522" s="43" t="str">
        <f>IF(專業英日文校內賽報名表!C522="","",NOT(OR(LEN(專業英日文校內賽報名表!J522)&lt;&gt;7,ISERROR(DATEVALUE(專業英日文校內賽報名表!J522&amp;"/1")+FIND("/",專業英日文校內賽報名表!J522)))))</f>
        <v/>
      </c>
      <c r="M522" t="str">
        <f>IF(專業英日文校內賽報名表!B522="","",VLOOKUP(專業英日文校內賽報名表!M522,各項報名參數對照!A:B,2,0))</f>
        <v/>
      </c>
      <c r="N522" t="str">
        <f>IF(專業英日文校內賽報名表!B522="","",NOT(ISERROR(VLOOKUP(M522&amp;O522&amp;P522,各項報名參數對照!L:L,1,0))))</f>
        <v/>
      </c>
      <c r="O522" t="str">
        <f>IF(專業英日文校內賽報名表!B522="","",VLOOKUP(專業英日文校內賽報名表!N522&amp;"("&amp;專業英日文校內賽報名表!O522&amp;")",各項報名參數對照!D:E,2,0))</f>
        <v/>
      </c>
      <c r="P522" t="str">
        <f>IF(專業英日文校內賽報名表!B522="","",VLOOKUP(專業英日文校內賽報名表!P522,各項報名參數對照!G:H,2,0))</f>
        <v/>
      </c>
      <c r="AF522" t="str">
        <f t="shared" si="8"/>
        <v/>
      </c>
    </row>
    <row r="523" spans="5:32">
      <c r="E523" t="str">
        <f>IF(專業英日文校內賽報名表!B523="","",NOT(OR(LENB(專業英日文校內賽報名表!E523)&lt;&gt;6,NOT(ISERROR(TEXT(RIGHT(專業英日文校內賽報名表!E523,6),"0")+1)),ISERROR(TEXT(RIGHT(專業英日文校內賽報名表!E523,5),"0")+1))))</f>
        <v/>
      </c>
      <c r="F523" t="str">
        <f>IF(專業英日文校內賽報名表!B523="","",NOT(ISERROR(MATCH(專業英日文校內賽報名表!F523,allSchoolList,0))))</f>
        <v/>
      </c>
      <c r="G523" t="str">
        <f ca="1">IF(專業英日文校內賽報名表!B523="","",NOT(ISERROR(HLOOKUP(專業英日文校內賽報名表!G523,OFFSET(校系設定!$A$1,MATCH(專業英日文校內賽報名表!F523,校系設定!$A:$A,0)-1,0,1,COUNTA(OFFSET(校系設定!$1:$1,MATCH(專業英日文校內賽報名表!F523,校系設定!$A:$A,0)-1,0))),1,0))))</f>
        <v/>
      </c>
      <c r="J523" s="43" t="str">
        <f>IF(專業英日文校內賽報名表!C523="","",NOT(OR(LEN(專業英日文校內賽報名表!J523)&lt;&gt;7,ISERROR(DATEVALUE(專業英日文校內賽報名表!J523&amp;"/1")+FIND("/",專業英日文校內賽報名表!J523)))))</f>
        <v/>
      </c>
      <c r="M523" t="str">
        <f>IF(專業英日文校內賽報名表!B523="","",VLOOKUP(專業英日文校內賽報名表!M523,各項報名參數對照!A:B,2,0))</f>
        <v/>
      </c>
      <c r="N523" t="str">
        <f>IF(專業英日文校內賽報名表!B523="","",NOT(ISERROR(VLOOKUP(M523&amp;O523&amp;P523,各項報名參數對照!L:L,1,0))))</f>
        <v/>
      </c>
      <c r="O523" t="str">
        <f>IF(專業英日文校內賽報名表!B523="","",VLOOKUP(專業英日文校內賽報名表!N523&amp;"("&amp;專業英日文校內賽報名表!O523&amp;")",各項報名參數對照!D:E,2,0))</f>
        <v/>
      </c>
      <c r="P523" t="str">
        <f>IF(專業英日文校內賽報名表!B523="","",VLOOKUP(專業英日文校內賽報名表!P523,各項報名參數對照!G:H,2,0))</f>
        <v/>
      </c>
      <c r="AF523" t="str">
        <f t="shared" si="8"/>
        <v/>
      </c>
    </row>
    <row r="524" spans="5:32">
      <c r="E524" t="str">
        <f>IF(專業英日文校內賽報名表!B524="","",NOT(OR(LENB(專業英日文校內賽報名表!E524)&lt;&gt;6,NOT(ISERROR(TEXT(RIGHT(專業英日文校內賽報名表!E524,6),"0")+1)),ISERROR(TEXT(RIGHT(專業英日文校內賽報名表!E524,5),"0")+1))))</f>
        <v/>
      </c>
      <c r="F524" t="str">
        <f>IF(專業英日文校內賽報名表!B524="","",NOT(ISERROR(MATCH(專業英日文校內賽報名表!F524,allSchoolList,0))))</f>
        <v/>
      </c>
      <c r="G524" t="str">
        <f ca="1">IF(專業英日文校內賽報名表!B524="","",NOT(ISERROR(HLOOKUP(專業英日文校內賽報名表!G524,OFFSET(校系設定!$A$1,MATCH(專業英日文校內賽報名表!F524,校系設定!$A:$A,0)-1,0,1,COUNTA(OFFSET(校系設定!$1:$1,MATCH(專業英日文校內賽報名表!F524,校系設定!$A:$A,0)-1,0))),1,0))))</f>
        <v/>
      </c>
      <c r="J524" s="43" t="str">
        <f>IF(專業英日文校內賽報名表!C524="","",NOT(OR(LEN(專業英日文校內賽報名表!J524)&lt;&gt;7,ISERROR(DATEVALUE(專業英日文校內賽報名表!J524&amp;"/1")+FIND("/",專業英日文校內賽報名表!J524)))))</f>
        <v/>
      </c>
      <c r="M524" t="str">
        <f>IF(專業英日文校內賽報名表!B524="","",VLOOKUP(專業英日文校內賽報名表!M524,各項報名參數對照!A:B,2,0))</f>
        <v/>
      </c>
      <c r="N524" t="str">
        <f>IF(專業英日文校內賽報名表!B524="","",NOT(ISERROR(VLOOKUP(M524&amp;O524&amp;P524,各項報名參數對照!L:L,1,0))))</f>
        <v/>
      </c>
      <c r="O524" t="str">
        <f>IF(專業英日文校內賽報名表!B524="","",VLOOKUP(專業英日文校內賽報名表!N524&amp;"("&amp;專業英日文校內賽報名表!O524&amp;")",各項報名參數對照!D:E,2,0))</f>
        <v/>
      </c>
      <c r="P524" t="str">
        <f>IF(專業英日文校內賽報名表!B524="","",VLOOKUP(專業英日文校內賽報名表!P524,各項報名參數對照!G:H,2,0))</f>
        <v/>
      </c>
      <c r="AF524" t="str">
        <f t="shared" si="8"/>
        <v/>
      </c>
    </row>
    <row r="525" spans="5:32">
      <c r="E525" t="str">
        <f>IF(專業英日文校內賽報名表!B525="","",NOT(OR(LENB(專業英日文校內賽報名表!E525)&lt;&gt;6,NOT(ISERROR(TEXT(RIGHT(專業英日文校內賽報名表!E525,6),"0")+1)),ISERROR(TEXT(RIGHT(專業英日文校內賽報名表!E525,5),"0")+1))))</f>
        <v/>
      </c>
      <c r="F525" t="str">
        <f>IF(專業英日文校內賽報名表!B525="","",NOT(ISERROR(MATCH(專業英日文校內賽報名表!F525,allSchoolList,0))))</f>
        <v/>
      </c>
      <c r="G525" t="str">
        <f ca="1">IF(專業英日文校內賽報名表!B525="","",NOT(ISERROR(HLOOKUP(專業英日文校內賽報名表!G525,OFFSET(校系設定!$A$1,MATCH(專業英日文校內賽報名表!F525,校系設定!$A:$A,0)-1,0,1,COUNTA(OFFSET(校系設定!$1:$1,MATCH(專業英日文校內賽報名表!F525,校系設定!$A:$A,0)-1,0))),1,0))))</f>
        <v/>
      </c>
      <c r="J525" s="43" t="str">
        <f>IF(專業英日文校內賽報名表!C525="","",NOT(OR(LEN(專業英日文校內賽報名表!J525)&lt;&gt;7,ISERROR(DATEVALUE(專業英日文校內賽報名表!J525&amp;"/1")+FIND("/",專業英日文校內賽報名表!J525)))))</f>
        <v/>
      </c>
      <c r="M525" t="str">
        <f>IF(專業英日文校內賽報名表!B525="","",VLOOKUP(專業英日文校內賽報名表!M525,各項報名參數對照!A:B,2,0))</f>
        <v/>
      </c>
      <c r="N525" t="str">
        <f>IF(專業英日文校內賽報名表!B525="","",NOT(ISERROR(VLOOKUP(M525&amp;O525&amp;P525,各項報名參數對照!L:L,1,0))))</f>
        <v/>
      </c>
      <c r="O525" t="str">
        <f>IF(專業英日文校內賽報名表!B525="","",VLOOKUP(專業英日文校內賽報名表!N525&amp;"("&amp;專業英日文校內賽報名表!O525&amp;")",各項報名參數對照!D:E,2,0))</f>
        <v/>
      </c>
      <c r="P525" t="str">
        <f>IF(專業英日文校內賽報名表!B525="","",VLOOKUP(專業英日文校內賽報名表!P525,各項報名參數對照!G:H,2,0))</f>
        <v/>
      </c>
      <c r="AF525" t="str">
        <f t="shared" si="8"/>
        <v/>
      </c>
    </row>
    <row r="526" spans="5:32">
      <c r="E526" t="str">
        <f>IF(專業英日文校內賽報名表!B526="","",NOT(OR(LENB(專業英日文校內賽報名表!E526)&lt;&gt;6,NOT(ISERROR(TEXT(RIGHT(專業英日文校內賽報名表!E526,6),"0")+1)),ISERROR(TEXT(RIGHT(專業英日文校內賽報名表!E526,5),"0")+1))))</f>
        <v/>
      </c>
      <c r="F526" t="str">
        <f>IF(專業英日文校內賽報名表!B526="","",NOT(ISERROR(MATCH(專業英日文校內賽報名表!F526,allSchoolList,0))))</f>
        <v/>
      </c>
      <c r="G526" t="str">
        <f ca="1">IF(專業英日文校內賽報名表!B526="","",NOT(ISERROR(HLOOKUP(專業英日文校內賽報名表!G526,OFFSET(校系設定!$A$1,MATCH(專業英日文校內賽報名表!F526,校系設定!$A:$A,0)-1,0,1,COUNTA(OFFSET(校系設定!$1:$1,MATCH(專業英日文校內賽報名表!F526,校系設定!$A:$A,0)-1,0))),1,0))))</f>
        <v/>
      </c>
      <c r="J526" s="43" t="str">
        <f>IF(專業英日文校內賽報名表!C526="","",NOT(OR(LEN(專業英日文校內賽報名表!J526)&lt;&gt;7,ISERROR(DATEVALUE(專業英日文校內賽報名表!J526&amp;"/1")+FIND("/",專業英日文校內賽報名表!J526)))))</f>
        <v/>
      </c>
      <c r="M526" t="str">
        <f>IF(專業英日文校內賽報名表!B526="","",VLOOKUP(專業英日文校內賽報名表!M526,各項報名參數對照!A:B,2,0))</f>
        <v/>
      </c>
      <c r="N526" t="str">
        <f>IF(專業英日文校內賽報名表!B526="","",NOT(ISERROR(VLOOKUP(M526&amp;O526&amp;P526,各項報名參數對照!L:L,1,0))))</f>
        <v/>
      </c>
      <c r="O526" t="str">
        <f>IF(專業英日文校內賽報名表!B526="","",VLOOKUP(專業英日文校內賽報名表!N526&amp;"("&amp;專業英日文校內賽報名表!O526&amp;")",各項報名參數對照!D:E,2,0))</f>
        <v/>
      </c>
      <c r="P526" t="str">
        <f>IF(專業英日文校內賽報名表!B526="","",VLOOKUP(專業英日文校內賽報名表!P526,各項報名參數對照!G:H,2,0))</f>
        <v/>
      </c>
      <c r="AF526" t="str">
        <f t="shared" si="8"/>
        <v/>
      </c>
    </row>
    <row r="527" spans="5:32">
      <c r="E527" t="str">
        <f>IF(專業英日文校內賽報名表!B527="","",NOT(OR(LENB(專業英日文校內賽報名表!E527)&lt;&gt;6,NOT(ISERROR(TEXT(RIGHT(專業英日文校內賽報名表!E527,6),"0")+1)),ISERROR(TEXT(RIGHT(專業英日文校內賽報名表!E527,5),"0")+1))))</f>
        <v/>
      </c>
      <c r="F527" t="str">
        <f>IF(專業英日文校內賽報名表!B527="","",NOT(ISERROR(MATCH(專業英日文校內賽報名表!F527,allSchoolList,0))))</f>
        <v/>
      </c>
      <c r="G527" t="str">
        <f ca="1">IF(專業英日文校內賽報名表!B527="","",NOT(ISERROR(HLOOKUP(專業英日文校內賽報名表!G527,OFFSET(校系設定!$A$1,MATCH(專業英日文校內賽報名表!F527,校系設定!$A:$A,0)-1,0,1,COUNTA(OFFSET(校系設定!$1:$1,MATCH(專業英日文校內賽報名表!F527,校系設定!$A:$A,0)-1,0))),1,0))))</f>
        <v/>
      </c>
      <c r="J527" s="43" t="str">
        <f>IF(專業英日文校內賽報名表!C527="","",NOT(OR(LEN(專業英日文校內賽報名表!J527)&lt;&gt;7,ISERROR(DATEVALUE(專業英日文校內賽報名表!J527&amp;"/1")+FIND("/",專業英日文校內賽報名表!J527)))))</f>
        <v/>
      </c>
      <c r="M527" t="str">
        <f>IF(專業英日文校內賽報名表!B527="","",VLOOKUP(專業英日文校內賽報名表!M527,各項報名參數對照!A:B,2,0))</f>
        <v/>
      </c>
      <c r="N527" t="str">
        <f>IF(專業英日文校內賽報名表!B527="","",NOT(ISERROR(VLOOKUP(M527&amp;O527&amp;P527,各項報名參數對照!L:L,1,0))))</f>
        <v/>
      </c>
      <c r="O527" t="str">
        <f>IF(專業英日文校內賽報名表!B527="","",VLOOKUP(專業英日文校內賽報名表!N527&amp;"("&amp;專業英日文校內賽報名表!O527&amp;")",各項報名參數對照!D:E,2,0))</f>
        <v/>
      </c>
      <c r="P527" t="str">
        <f>IF(專業英日文校內賽報名表!B527="","",VLOOKUP(專業英日文校內賽報名表!P527,各項報名參數對照!G:H,2,0))</f>
        <v/>
      </c>
      <c r="AF527" t="str">
        <f t="shared" si="8"/>
        <v/>
      </c>
    </row>
    <row r="528" spans="5:32">
      <c r="E528" t="str">
        <f>IF(專業英日文校內賽報名表!B528="","",NOT(OR(LENB(專業英日文校內賽報名表!E528)&lt;&gt;6,NOT(ISERROR(TEXT(RIGHT(專業英日文校內賽報名表!E528,6),"0")+1)),ISERROR(TEXT(RIGHT(專業英日文校內賽報名表!E528,5),"0")+1))))</f>
        <v/>
      </c>
      <c r="F528" t="str">
        <f>IF(專業英日文校內賽報名表!B528="","",NOT(ISERROR(MATCH(專業英日文校內賽報名表!F528,allSchoolList,0))))</f>
        <v/>
      </c>
      <c r="G528" t="str">
        <f ca="1">IF(專業英日文校內賽報名表!B528="","",NOT(ISERROR(HLOOKUP(專業英日文校內賽報名表!G528,OFFSET(校系設定!$A$1,MATCH(專業英日文校內賽報名表!F528,校系設定!$A:$A,0)-1,0,1,COUNTA(OFFSET(校系設定!$1:$1,MATCH(專業英日文校內賽報名表!F528,校系設定!$A:$A,0)-1,0))),1,0))))</f>
        <v/>
      </c>
      <c r="J528" s="43" t="str">
        <f>IF(專業英日文校內賽報名表!C528="","",NOT(OR(LEN(專業英日文校內賽報名表!J528)&lt;&gt;7,ISERROR(DATEVALUE(專業英日文校內賽報名表!J528&amp;"/1")+FIND("/",專業英日文校內賽報名表!J528)))))</f>
        <v/>
      </c>
      <c r="M528" t="str">
        <f>IF(專業英日文校內賽報名表!B528="","",VLOOKUP(專業英日文校內賽報名表!M528,各項報名參數對照!A:B,2,0))</f>
        <v/>
      </c>
      <c r="N528" t="str">
        <f>IF(專業英日文校內賽報名表!B528="","",NOT(ISERROR(VLOOKUP(M528&amp;O528&amp;P528,各項報名參數對照!L:L,1,0))))</f>
        <v/>
      </c>
      <c r="O528" t="str">
        <f>IF(專業英日文校內賽報名表!B528="","",VLOOKUP(專業英日文校內賽報名表!N528&amp;"("&amp;專業英日文校內賽報名表!O528&amp;")",各項報名參數對照!D:E,2,0))</f>
        <v/>
      </c>
      <c r="P528" t="str">
        <f>IF(專業英日文校內賽報名表!B528="","",VLOOKUP(專業英日文校內賽報名表!P528,各項報名參數對照!G:H,2,0))</f>
        <v/>
      </c>
      <c r="AF528" t="str">
        <f t="shared" si="8"/>
        <v/>
      </c>
    </row>
    <row r="529" spans="5:32">
      <c r="E529" t="str">
        <f>IF(專業英日文校內賽報名表!B529="","",NOT(OR(LENB(專業英日文校內賽報名表!E529)&lt;&gt;6,NOT(ISERROR(TEXT(RIGHT(專業英日文校內賽報名表!E529,6),"0")+1)),ISERROR(TEXT(RIGHT(專業英日文校內賽報名表!E529,5),"0")+1))))</f>
        <v/>
      </c>
      <c r="F529" t="str">
        <f>IF(專業英日文校內賽報名表!B529="","",NOT(ISERROR(MATCH(專業英日文校內賽報名表!F529,allSchoolList,0))))</f>
        <v/>
      </c>
      <c r="G529" t="str">
        <f ca="1">IF(專業英日文校內賽報名表!B529="","",NOT(ISERROR(HLOOKUP(專業英日文校內賽報名表!G529,OFFSET(校系設定!$A$1,MATCH(專業英日文校內賽報名表!F529,校系設定!$A:$A,0)-1,0,1,COUNTA(OFFSET(校系設定!$1:$1,MATCH(專業英日文校內賽報名表!F529,校系設定!$A:$A,0)-1,0))),1,0))))</f>
        <v/>
      </c>
      <c r="J529" s="43" t="str">
        <f>IF(專業英日文校內賽報名表!C529="","",NOT(OR(LEN(專業英日文校內賽報名表!J529)&lt;&gt;7,ISERROR(DATEVALUE(專業英日文校內賽報名表!J529&amp;"/1")+FIND("/",專業英日文校內賽報名表!J529)))))</f>
        <v/>
      </c>
      <c r="M529" t="str">
        <f>IF(專業英日文校內賽報名表!B529="","",VLOOKUP(專業英日文校內賽報名表!M529,各項報名參數對照!A:B,2,0))</f>
        <v/>
      </c>
      <c r="N529" t="str">
        <f>IF(專業英日文校內賽報名表!B529="","",NOT(ISERROR(VLOOKUP(M529&amp;O529&amp;P529,各項報名參數對照!L:L,1,0))))</f>
        <v/>
      </c>
      <c r="O529" t="str">
        <f>IF(專業英日文校內賽報名表!B529="","",VLOOKUP(專業英日文校內賽報名表!N529&amp;"("&amp;專業英日文校內賽報名表!O529&amp;")",各項報名參數對照!D:E,2,0))</f>
        <v/>
      </c>
      <c r="P529" t="str">
        <f>IF(專業英日文校內賽報名表!B529="","",VLOOKUP(專業英日文校內賽報名表!P529,各項報名參數對照!G:H,2,0))</f>
        <v/>
      </c>
      <c r="AF529" t="str">
        <f t="shared" si="8"/>
        <v/>
      </c>
    </row>
    <row r="530" spans="5:32">
      <c r="E530" t="str">
        <f>IF(專業英日文校內賽報名表!B530="","",NOT(OR(LENB(專業英日文校內賽報名表!E530)&lt;&gt;6,NOT(ISERROR(TEXT(RIGHT(專業英日文校內賽報名表!E530,6),"0")+1)),ISERROR(TEXT(RIGHT(專業英日文校內賽報名表!E530,5),"0")+1))))</f>
        <v/>
      </c>
      <c r="F530" t="str">
        <f>IF(專業英日文校內賽報名表!B530="","",NOT(ISERROR(MATCH(專業英日文校內賽報名表!F530,allSchoolList,0))))</f>
        <v/>
      </c>
      <c r="G530" t="str">
        <f ca="1">IF(專業英日文校內賽報名表!B530="","",NOT(ISERROR(HLOOKUP(專業英日文校內賽報名表!G530,OFFSET(校系設定!$A$1,MATCH(專業英日文校內賽報名表!F530,校系設定!$A:$A,0)-1,0,1,COUNTA(OFFSET(校系設定!$1:$1,MATCH(專業英日文校內賽報名表!F530,校系設定!$A:$A,0)-1,0))),1,0))))</f>
        <v/>
      </c>
      <c r="J530" s="43" t="str">
        <f>IF(專業英日文校內賽報名表!C530="","",NOT(OR(LEN(專業英日文校內賽報名表!J530)&lt;&gt;7,ISERROR(DATEVALUE(專業英日文校內賽報名表!J530&amp;"/1")+FIND("/",專業英日文校內賽報名表!J530)))))</f>
        <v/>
      </c>
      <c r="M530" t="str">
        <f>IF(專業英日文校內賽報名表!B530="","",VLOOKUP(專業英日文校內賽報名表!M530,各項報名參數對照!A:B,2,0))</f>
        <v/>
      </c>
      <c r="N530" t="str">
        <f>IF(專業英日文校內賽報名表!B530="","",NOT(ISERROR(VLOOKUP(M530&amp;O530&amp;P530,各項報名參數對照!L:L,1,0))))</f>
        <v/>
      </c>
      <c r="O530" t="str">
        <f>IF(專業英日文校內賽報名表!B530="","",VLOOKUP(專業英日文校內賽報名表!N530&amp;"("&amp;專業英日文校內賽報名表!O530&amp;")",各項報名參數對照!D:E,2,0))</f>
        <v/>
      </c>
      <c r="P530" t="str">
        <f>IF(專業英日文校內賽報名表!B530="","",VLOOKUP(專業英日文校內賽報名表!P530,各項報名參數對照!G:H,2,0))</f>
        <v/>
      </c>
      <c r="AF530" t="str">
        <f t="shared" si="8"/>
        <v/>
      </c>
    </row>
    <row r="531" spans="5:32">
      <c r="E531" t="str">
        <f>IF(專業英日文校內賽報名表!B531="","",NOT(OR(LENB(專業英日文校內賽報名表!E531)&lt;&gt;6,NOT(ISERROR(TEXT(RIGHT(專業英日文校內賽報名表!E531,6),"0")+1)),ISERROR(TEXT(RIGHT(專業英日文校內賽報名表!E531,5),"0")+1))))</f>
        <v/>
      </c>
      <c r="F531" t="str">
        <f>IF(專業英日文校內賽報名表!B531="","",NOT(ISERROR(MATCH(專業英日文校內賽報名表!F531,allSchoolList,0))))</f>
        <v/>
      </c>
      <c r="G531" t="str">
        <f ca="1">IF(專業英日文校內賽報名表!B531="","",NOT(ISERROR(HLOOKUP(專業英日文校內賽報名表!G531,OFFSET(校系設定!$A$1,MATCH(專業英日文校內賽報名表!F531,校系設定!$A:$A,0)-1,0,1,COUNTA(OFFSET(校系設定!$1:$1,MATCH(專業英日文校內賽報名表!F531,校系設定!$A:$A,0)-1,0))),1,0))))</f>
        <v/>
      </c>
      <c r="J531" s="43" t="str">
        <f>IF(專業英日文校內賽報名表!C531="","",NOT(OR(LEN(專業英日文校內賽報名表!J531)&lt;&gt;7,ISERROR(DATEVALUE(專業英日文校內賽報名表!J531&amp;"/1")+FIND("/",專業英日文校內賽報名表!J531)))))</f>
        <v/>
      </c>
      <c r="M531" t="str">
        <f>IF(專業英日文校內賽報名表!B531="","",VLOOKUP(專業英日文校內賽報名表!M531,各項報名參數對照!A:B,2,0))</f>
        <v/>
      </c>
      <c r="N531" t="str">
        <f>IF(專業英日文校內賽報名表!B531="","",NOT(ISERROR(VLOOKUP(M531&amp;O531&amp;P531,各項報名參數對照!L:L,1,0))))</f>
        <v/>
      </c>
      <c r="O531" t="str">
        <f>IF(專業英日文校內賽報名表!B531="","",VLOOKUP(專業英日文校內賽報名表!N531&amp;"("&amp;專業英日文校內賽報名表!O531&amp;")",各項報名參數對照!D:E,2,0))</f>
        <v/>
      </c>
      <c r="P531" t="str">
        <f>IF(專業英日文校內賽報名表!B531="","",VLOOKUP(專業英日文校內賽報名表!P531,各項報名參數對照!G:H,2,0))</f>
        <v/>
      </c>
      <c r="AF531" t="str">
        <f t="shared" si="8"/>
        <v/>
      </c>
    </row>
    <row r="532" spans="5:32">
      <c r="E532" t="str">
        <f>IF(專業英日文校內賽報名表!B532="","",NOT(OR(LENB(專業英日文校內賽報名表!E532)&lt;&gt;6,NOT(ISERROR(TEXT(RIGHT(專業英日文校內賽報名表!E532,6),"0")+1)),ISERROR(TEXT(RIGHT(專業英日文校內賽報名表!E532,5),"0")+1))))</f>
        <v/>
      </c>
      <c r="F532" t="str">
        <f>IF(專業英日文校內賽報名表!B532="","",NOT(ISERROR(MATCH(專業英日文校內賽報名表!F532,allSchoolList,0))))</f>
        <v/>
      </c>
      <c r="G532" t="str">
        <f ca="1">IF(專業英日文校內賽報名表!B532="","",NOT(ISERROR(HLOOKUP(專業英日文校內賽報名表!G532,OFFSET(校系設定!$A$1,MATCH(專業英日文校內賽報名表!F532,校系設定!$A:$A,0)-1,0,1,COUNTA(OFFSET(校系設定!$1:$1,MATCH(專業英日文校內賽報名表!F532,校系設定!$A:$A,0)-1,0))),1,0))))</f>
        <v/>
      </c>
      <c r="J532" s="43" t="str">
        <f>IF(專業英日文校內賽報名表!C532="","",NOT(OR(LEN(專業英日文校內賽報名表!J532)&lt;&gt;7,ISERROR(DATEVALUE(專業英日文校內賽報名表!J532&amp;"/1")+FIND("/",專業英日文校內賽報名表!J532)))))</f>
        <v/>
      </c>
      <c r="M532" t="str">
        <f>IF(專業英日文校內賽報名表!B532="","",VLOOKUP(專業英日文校內賽報名表!M532,各項報名參數對照!A:B,2,0))</f>
        <v/>
      </c>
      <c r="N532" t="str">
        <f>IF(專業英日文校內賽報名表!B532="","",NOT(ISERROR(VLOOKUP(M532&amp;O532&amp;P532,各項報名參數對照!L:L,1,0))))</f>
        <v/>
      </c>
      <c r="O532" t="str">
        <f>IF(專業英日文校內賽報名表!B532="","",VLOOKUP(專業英日文校內賽報名表!N532&amp;"("&amp;專業英日文校內賽報名表!O532&amp;")",各項報名參數對照!D:E,2,0))</f>
        <v/>
      </c>
      <c r="P532" t="str">
        <f>IF(專業英日文校內賽報名表!B532="","",VLOOKUP(專業英日文校內賽報名表!P532,各項報名參數對照!G:H,2,0))</f>
        <v/>
      </c>
      <c r="AF532" t="str">
        <f t="shared" si="8"/>
        <v/>
      </c>
    </row>
    <row r="533" spans="5:32">
      <c r="E533" t="str">
        <f>IF(專業英日文校內賽報名表!B533="","",NOT(OR(LENB(專業英日文校內賽報名表!E533)&lt;&gt;6,NOT(ISERROR(TEXT(RIGHT(專業英日文校內賽報名表!E533,6),"0")+1)),ISERROR(TEXT(RIGHT(專業英日文校內賽報名表!E533,5),"0")+1))))</f>
        <v/>
      </c>
      <c r="F533" t="str">
        <f>IF(專業英日文校內賽報名表!B533="","",NOT(ISERROR(MATCH(專業英日文校內賽報名表!F533,allSchoolList,0))))</f>
        <v/>
      </c>
      <c r="G533" t="str">
        <f ca="1">IF(專業英日文校內賽報名表!B533="","",NOT(ISERROR(HLOOKUP(專業英日文校內賽報名表!G533,OFFSET(校系設定!$A$1,MATCH(專業英日文校內賽報名表!F533,校系設定!$A:$A,0)-1,0,1,COUNTA(OFFSET(校系設定!$1:$1,MATCH(專業英日文校內賽報名表!F533,校系設定!$A:$A,0)-1,0))),1,0))))</f>
        <v/>
      </c>
      <c r="J533" s="43" t="str">
        <f>IF(專業英日文校內賽報名表!C533="","",NOT(OR(LEN(專業英日文校內賽報名表!J533)&lt;&gt;7,ISERROR(DATEVALUE(專業英日文校內賽報名表!J533&amp;"/1")+FIND("/",專業英日文校內賽報名表!J533)))))</f>
        <v/>
      </c>
      <c r="M533" t="str">
        <f>IF(專業英日文校內賽報名表!B533="","",VLOOKUP(專業英日文校內賽報名表!M533,各項報名參數對照!A:B,2,0))</f>
        <v/>
      </c>
      <c r="N533" t="str">
        <f>IF(專業英日文校內賽報名表!B533="","",NOT(ISERROR(VLOOKUP(M533&amp;O533&amp;P533,各項報名參數對照!L:L,1,0))))</f>
        <v/>
      </c>
      <c r="O533" t="str">
        <f>IF(專業英日文校內賽報名表!B533="","",VLOOKUP(專業英日文校內賽報名表!N533&amp;"("&amp;專業英日文校內賽報名表!O533&amp;")",各項報名參數對照!D:E,2,0))</f>
        <v/>
      </c>
      <c r="P533" t="str">
        <f>IF(專業英日文校內賽報名表!B533="","",VLOOKUP(專業英日文校內賽報名表!P533,各項報名參數對照!G:H,2,0))</f>
        <v/>
      </c>
      <c r="AF533" t="str">
        <f t="shared" si="8"/>
        <v/>
      </c>
    </row>
    <row r="534" spans="5:32">
      <c r="E534" t="str">
        <f>IF(專業英日文校內賽報名表!B534="","",NOT(OR(LENB(專業英日文校內賽報名表!E534)&lt;&gt;6,NOT(ISERROR(TEXT(RIGHT(專業英日文校內賽報名表!E534,6),"0")+1)),ISERROR(TEXT(RIGHT(專業英日文校內賽報名表!E534,5),"0")+1))))</f>
        <v/>
      </c>
      <c r="F534" t="str">
        <f>IF(專業英日文校內賽報名表!B534="","",NOT(ISERROR(MATCH(專業英日文校內賽報名表!F534,allSchoolList,0))))</f>
        <v/>
      </c>
      <c r="G534" t="str">
        <f ca="1">IF(專業英日文校內賽報名表!B534="","",NOT(ISERROR(HLOOKUP(專業英日文校內賽報名表!G534,OFFSET(校系設定!$A$1,MATCH(專業英日文校內賽報名表!F534,校系設定!$A:$A,0)-1,0,1,COUNTA(OFFSET(校系設定!$1:$1,MATCH(專業英日文校內賽報名表!F534,校系設定!$A:$A,0)-1,0))),1,0))))</f>
        <v/>
      </c>
      <c r="J534" s="43" t="str">
        <f>IF(專業英日文校內賽報名表!C534="","",NOT(OR(LEN(專業英日文校內賽報名表!J534)&lt;&gt;7,ISERROR(DATEVALUE(專業英日文校內賽報名表!J534&amp;"/1")+FIND("/",專業英日文校內賽報名表!J534)))))</f>
        <v/>
      </c>
      <c r="M534" t="str">
        <f>IF(專業英日文校內賽報名表!B534="","",VLOOKUP(專業英日文校內賽報名表!M534,各項報名參數對照!A:B,2,0))</f>
        <v/>
      </c>
      <c r="N534" t="str">
        <f>IF(專業英日文校內賽報名表!B534="","",NOT(ISERROR(VLOOKUP(M534&amp;O534&amp;P534,各項報名參數對照!L:L,1,0))))</f>
        <v/>
      </c>
      <c r="O534" t="str">
        <f>IF(專業英日文校內賽報名表!B534="","",VLOOKUP(專業英日文校內賽報名表!N534&amp;"("&amp;專業英日文校內賽報名表!O534&amp;")",各項報名參數對照!D:E,2,0))</f>
        <v/>
      </c>
      <c r="P534" t="str">
        <f>IF(專業英日文校內賽報名表!B534="","",VLOOKUP(專業英日文校內賽報名表!P534,各項報名參數對照!G:H,2,0))</f>
        <v/>
      </c>
      <c r="AF534" t="str">
        <f t="shared" si="8"/>
        <v/>
      </c>
    </row>
    <row r="535" spans="5:32">
      <c r="E535" t="str">
        <f>IF(專業英日文校內賽報名表!B535="","",NOT(OR(LENB(專業英日文校內賽報名表!E535)&lt;&gt;6,NOT(ISERROR(TEXT(RIGHT(專業英日文校內賽報名表!E535,6),"0")+1)),ISERROR(TEXT(RIGHT(專業英日文校內賽報名表!E535,5),"0")+1))))</f>
        <v/>
      </c>
      <c r="F535" t="str">
        <f>IF(專業英日文校內賽報名表!B535="","",NOT(ISERROR(MATCH(專業英日文校內賽報名表!F535,allSchoolList,0))))</f>
        <v/>
      </c>
      <c r="G535" t="str">
        <f ca="1">IF(專業英日文校內賽報名表!B535="","",NOT(ISERROR(HLOOKUP(專業英日文校內賽報名表!G535,OFFSET(校系設定!$A$1,MATCH(專業英日文校內賽報名表!F535,校系設定!$A:$A,0)-1,0,1,COUNTA(OFFSET(校系設定!$1:$1,MATCH(專業英日文校內賽報名表!F535,校系設定!$A:$A,0)-1,0))),1,0))))</f>
        <v/>
      </c>
      <c r="J535" s="43" t="str">
        <f>IF(專業英日文校內賽報名表!C535="","",NOT(OR(LEN(專業英日文校內賽報名表!J535)&lt;&gt;7,ISERROR(DATEVALUE(專業英日文校內賽報名表!J535&amp;"/1")+FIND("/",專業英日文校內賽報名表!J535)))))</f>
        <v/>
      </c>
      <c r="M535" t="str">
        <f>IF(專業英日文校內賽報名表!B535="","",VLOOKUP(專業英日文校內賽報名表!M535,各項報名參數對照!A:B,2,0))</f>
        <v/>
      </c>
      <c r="N535" t="str">
        <f>IF(專業英日文校內賽報名表!B535="","",NOT(ISERROR(VLOOKUP(M535&amp;O535&amp;P535,各項報名參數對照!L:L,1,0))))</f>
        <v/>
      </c>
      <c r="O535" t="str">
        <f>IF(專業英日文校內賽報名表!B535="","",VLOOKUP(專業英日文校內賽報名表!N535&amp;"("&amp;專業英日文校內賽報名表!O535&amp;")",各項報名參數對照!D:E,2,0))</f>
        <v/>
      </c>
      <c r="P535" t="str">
        <f>IF(專業英日文校內賽報名表!B535="","",VLOOKUP(專業英日文校內賽報名表!P535,各項報名參數對照!G:H,2,0))</f>
        <v/>
      </c>
      <c r="AF535" t="str">
        <f t="shared" si="8"/>
        <v/>
      </c>
    </row>
    <row r="536" spans="5:32">
      <c r="E536" t="str">
        <f>IF(專業英日文校內賽報名表!B536="","",NOT(OR(LENB(專業英日文校內賽報名表!E536)&lt;&gt;6,NOT(ISERROR(TEXT(RIGHT(專業英日文校內賽報名表!E536,6),"0")+1)),ISERROR(TEXT(RIGHT(專業英日文校內賽報名表!E536,5),"0")+1))))</f>
        <v/>
      </c>
      <c r="F536" t="str">
        <f>IF(專業英日文校內賽報名表!B536="","",NOT(ISERROR(MATCH(專業英日文校內賽報名表!F536,allSchoolList,0))))</f>
        <v/>
      </c>
      <c r="G536" t="str">
        <f ca="1">IF(專業英日文校內賽報名表!B536="","",NOT(ISERROR(HLOOKUP(專業英日文校內賽報名表!G536,OFFSET(校系設定!$A$1,MATCH(專業英日文校內賽報名表!F536,校系設定!$A:$A,0)-1,0,1,COUNTA(OFFSET(校系設定!$1:$1,MATCH(專業英日文校內賽報名表!F536,校系設定!$A:$A,0)-1,0))),1,0))))</f>
        <v/>
      </c>
      <c r="J536" s="43" t="str">
        <f>IF(專業英日文校內賽報名表!C536="","",NOT(OR(LEN(專業英日文校內賽報名表!J536)&lt;&gt;7,ISERROR(DATEVALUE(專業英日文校內賽報名表!J536&amp;"/1")+FIND("/",專業英日文校內賽報名表!J536)))))</f>
        <v/>
      </c>
      <c r="M536" t="str">
        <f>IF(專業英日文校內賽報名表!B536="","",VLOOKUP(專業英日文校內賽報名表!M536,各項報名參數對照!A:B,2,0))</f>
        <v/>
      </c>
      <c r="N536" t="str">
        <f>IF(專業英日文校內賽報名表!B536="","",NOT(ISERROR(VLOOKUP(M536&amp;O536&amp;P536,各項報名參數對照!L:L,1,0))))</f>
        <v/>
      </c>
      <c r="O536" t="str">
        <f>IF(專業英日文校內賽報名表!B536="","",VLOOKUP(專業英日文校內賽報名表!N536&amp;"("&amp;專業英日文校內賽報名表!O536&amp;")",各項報名參數對照!D:E,2,0))</f>
        <v/>
      </c>
      <c r="P536" t="str">
        <f>IF(專業英日文校內賽報名表!B536="","",VLOOKUP(專業英日文校內賽報名表!P536,各項報名參數對照!G:H,2,0))</f>
        <v/>
      </c>
      <c r="AF536" t="str">
        <f t="shared" si="8"/>
        <v/>
      </c>
    </row>
    <row r="537" spans="5:32">
      <c r="E537" t="str">
        <f>IF(專業英日文校內賽報名表!B537="","",NOT(OR(LENB(專業英日文校內賽報名表!E537)&lt;&gt;6,NOT(ISERROR(TEXT(RIGHT(專業英日文校內賽報名表!E537,6),"0")+1)),ISERROR(TEXT(RIGHT(專業英日文校內賽報名表!E537,5),"0")+1))))</f>
        <v/>
      </c>
      <c r="F537" t="str">
        <f>IF(專業英日文校內賽報名表!B537="","",NOT(ISERROR(MATCH(專業英日文校內賽報名表!F537,allSchoolList,0))))</f>
        <v/>
      </c>
      <c r="G537" t="str">
        <f ca="1">IF(專業英日文校內賽報名表!B537="","",NOT(ISERROR(HLOOKUP(專業英日文校內賽報名表!G537,OFFSET(校系設定!$A$1,MATCH(專業英日文校內賽報名表!F537,校系設定!$A:$A,0)-1,0,1,COUNTA(OFFSET(校系設定!$1:$1,MATCH(專業英日文校內賽報名表!F537,校系設定!$A:$A,0)-1,0))),1,0))))</f>
        <v/>
      </c>
      <c r="J537" s="43" t="str">
        <f>IF(專業英日文校內賽報名表!C537="","",NOT(OR(LEN(專業英日文校內賽報名表!J537)&lt;&gt;7,ISERROR(DATEVALUE(專業英日文校內賽報名表!J537&amp;"/1")+FIND("/",專業英日文校內賽報名表!J537)))))</f>
        <v/>
      </c>
      <c r="M537" t="str">
        <f>IF(專業英日文校內賽報名表!B537="","",VLOOKUP(專業英日文校內賽報名表!M537,各項報名參數對照!A:B,2,0))</f>
        <v/>
      </c>
      <c r="N537" t="str">
        <f>IF(專業英日文校內賽報名表!B537="","",NOT(ISERROR(VLOOKUP(M537&amp;O537&amp;P537,各項報名參數對照!L:L,1,0))))</f>
        <v/>
      </c>
      <c r="O537" t="str">
        <f>IF(專業英日文校內賽報名表!B537="","",VLOOKUP(專業英日文校內賽報名表!N537&amp;"("&amp;專業英日文校內賽報名表!O537&amp;")",各項報名參數對照!D:E,2,0))</f>
        <v/>
      </c>
      <c r="P537" t="str">
        <f>IF(專業英日文校內賽報名表!B537="","",VLOOKUP(專業英日文校內賽報名表!P537,各項報名參數對照!G:H,2,0))</f>
        <v/>
      </c>
      <c r="AF537" t="str">
        <f t="shared" si="8"/>
        <v/>
      </c>
    </row>
    <row r="538" spans="5:32">
      <c r="E538" t="str">
        <f>IF(專業英日文校內賽報名表!B538="","",NOT(OR(LENB(專業英日文校內賽報名表!E538)&lt;&gt;6,NOT(ISERROR(TEXT(RIGHT(專業英日文校內賽報名表!E538,6),"0")+1)),ISERROR(TEXT(RIGHT(專業英日文校內賽報名表!E538,5),"0")+1))))</f>
        <v/>
      </c>
      <c r="F538" t="str">
        <f>IF(專業英日文校內賽報名表!B538="","",NOT(ISERROR(MATCH(專業英日文校內賽報名表!F538,allSchoolList,0))))</f>
        <v/>
      </c>
      <c r="G538" t="str">
        <f ca="1">IF(專業英日文校內賽報名表!B538="","",NOT(ISERROR(HLOOKUP(專業英日文校內賽報名表!G538,OFFSET(校系設定!$A$1,MATCH(專業英日文校內賽報名表!F538,校系設定!$A:$A,0)-1,0,1,COUNTA(OFFSET(校系設定!$1:$1,MATCH(專業英日文校內賽報名表!F538,校系設定!$A:$A,0)-1,0))),1,0))))</f>
        <v/>
      </c>
      <c r="J538" s="43" t="str">
        <f>IF(專業英日文校內賽報名表!C538="","",NOT(OR(LEN(專業英日文校內賽報名表!J538)&lt;&gt;7,ISERROR(DATEVALUE(專業英日文校內賽報名表!J538&amp;"/1")+FIND("/",專業英日文校內賽報名表!J538)))))</f>
        <v/>
      </c>
      <c r="M538" t="str">
        <f>IF(專業英日文校內賽報名表!B538="","",VLOOKUP(專業英日文校內賽報名表!M538,各項報名參數對照!A:B,2,0))</f>
        <v/>
      </c>
      <c r="N538" t="str">
        <f>IF(專業英日文校內賽報名表!B538="","",NOT(ISERROR(VLOOKUP(M538&amp;O538&amp;P538,各項報名參數對照!L:L,1,0))))</f>
        <v/>
      </c>
      <c r="O538" t="str">
        <f>IF(專業英日文校內賽報名表!B538="","",VLOOKUP(專業英日文校內賽報名表!N538&amp;"("&amp;專業英日文校內賽報名表!O538&amp;")",各項報名參數對照!D:E,2,0))</f>
        <v/>
      </c>
      <c r="P538" t="str">
        <f>IF(專業英日文校內賽報名表!B538="","",VLOOKUP(專業英日文校內賽報名表!P538,各項報名參數對照!G:H,2,0))</f>
        <v/>
      </c>
      <c r="AF538" t="str">
        <f t="shared" si="8"/>
        <v/>
      </c>
    </row>
    <row r="539" spans="5:32">
      <c r="E539" t="str">
        <f>IF(專業英日文校內賽報名表!B539="","",NOT(OR(LENB(專業英日文校內賽報名表!E539)&lt;&gt;6,NOT(ISERROR(TEXT(RIGHT(專業英日文校內賽報名表!E539,6),"0")+1)),ISERROR(TEXT(RIGHT(專業英日文校內賽報名表!E539,5),"0")+1))))</f>
        <v/>
      </c>
      <c r="F539" t="str">
        <f>IF(專業英日文校內賽報名表!B539="","",NOT(ISERROR(MATCH(專業英日文校內賽報名表!F539,allSchoolList,0))))</f>
        <v/>
      </c>
      <c r="G539" t="str">
        <f ca="1">IF(專業英日文校內賽報名表!B539="","",NOT(ISERROR(HLOOKUP(專業英日文校內賽報名表!G539,OFFSET(校系設定!$A$1,MATCH(專業英日文校內賽報名表!F539,校系設定!$A:$A,0)-1,0,1,COUNTA(OFFSET(校系設定!$1:$1,MATCH(專業英日文校內賽報名表!F539,校系設定!$A:$A,0)-1,0))),1,0))))</f>
        <v/>
      </c>
      <c r="J539" s="43" t="str">
        <f>IF(專業英日文校內賽報名表!C539="","",NOT(OR(LEN(專業英日文校內賽報名表!J539)&lt;&gt;7,ISERROR(DATEVALUE(專業英日文校內賽報名表!J539&amp;"/1")+FIND("/",專業英日文校內賽報名表!J539)))))</f>
        <v/>
      </c>
      <c r="M539" t="str">
        <f>IF(專業英日文校內賽報名表!B539="","",VLOOKUP(專業英日文校內賽報名表!M539,各項報名參數對照!A:B,2,0))</f>
        <v/>
      </c>
      <c r="N539" t="str">
        <f>IF(專業英日文校內賽報名表!B539="","",NOT(ISERROR(VLOOKUP(M539&amp;O539&amp;P539,各項報名參數對照!L:L,1,0))))</f>
        <v/>
      </c>
      <c r="O539" t="str">
        <f>IF(專業英日文校內賽報名表!B539="","",VLOOKUP(專業英日文校內賽報名表!N539&amp;"("&amp;專業英日文校內賽報名表!O539&amp;")",各項報名參數對照!D:E,2,0))</f>
        <v/>
      </c>
      <c r="P539" t="str">
        <f>IF(專業英日文校內賽報名表!B539="","",VLOOKUP(專業英日文校內賽報名表!P539,各項報名參數對照!G:H,2,0))</f>
        <v/>
      </c>
      <c r="AF539" t="str">
        <f t="shared" si="8"/>
        <v/>
      </c>
    </row>
    <row r="540" spans="5:32">
      <c r="E540" t="str">
        <f>IF(專業英日文校內賽報名表!B540="","",NOT(OR(LENB(專業英日文校內賽報名表!E540)&lt;&gt;6,NOT(ISERROR(TEXT(RIGHT(專業英日文校內賽報名表!E540,6),"0")+1)),ISERROR(TEXT(RIGHT(專業英日文校內賽報名表!E540,5),"0")+1))))</f>
        <v/>
      </c>
      <c r="F540" t="str">
        <f>IF(專業英日文校內賽報名表!B540="","",NOT(ISERROR(MATCH(專業英日文校內賽報名表!F540,allSchoolList,0))))</f>
        <v/>
      </c>
      <c r="G540" t="str">
        <f ca="1">IF(專業英日文校內賽報名表!B540="","",NOT(ISERROR(HLOOKUP(專業英日文校內賽報名表!G540,OFFSET(校系設定!$A$1,MATCH(專業英日文校內賽報名表!F540,校系設定!$A:$A,0)-1,0,1,COUNTA(OFFSET(校系設定!$1:$1,MATCH(專業英日文校內賽報名表!F540,校系設定!$A:$A,0)-1,0))),1,0))))</f>
        <v/>
      </c>
      <c r="J540" s="43" t="str">
        <f>IF(專業英日文校內賽報名表!C540="","",NOT(OR(LEN(專業英日文校內賽報名表!J540)&lt;&gt;7,ISERROR(DATEVALUE(專業英日文校內賽報名表!J540&amp;"/1")+FIND("/",專業英日文校內賽報名表!J540)))))</f>
        <v/>
      </c>
      <c r="M540" t="str">
        <f>IF(專業英日文校內賽報名表!B540="","",VLOOKUP(專業英日文校內賽報名表!M540,各項報名參數對照!A:B,2,0))</f>
        <v/>
      </c>
      <c r="N540" t="str">
        <f>IF(專業英日文校內賽報名表!B540="","",NOT(ISERROR(VLOOKUP(M540&amp;O540&amp;P540,各項報名參數對照!L:L,1,0))))</f>
        <v/>
      </c>
      <c r="O540" t="str">
        <f>IF(專業英日文校內賽報名表!B540="","",VLOOKUP(專業英日文校內賽報名表!N540&amp;"("&amp;專業英日文校內賽報名表!O540&amp;")",各項報名參數對照!D:E,2,0))</f>
        <v/>
      </c>
      <c r="P540" t="str">
        <f>IF(專業英日文校內賽報名表!B540="","",VLOOKUP(專業英日文校內賽報名表!P540,各項報名參數對照!G:H,2,0))</f>
        <v/>
      </c>
      <c r="AF540" t="str">
        <f t="shared" si="8"/>
        <v/>
      </c>
    </row>
    <row r="541" spans="5:32">
      <c r="E541" t="str">
        <f>IF(專業英日文校內賽報名表!B541="","",NOT(OR(LENB(專業英日文校內賽報名表!E541)&lt;&gt;6,NOT(ISERROR(TEXT(RIGHT(專業英日文校內賽報名表!E541,6),"0")+1)),ISERROR(TEXT(RIGHT(專業英日文校內賽報名表!E541,5),"0")+1))))</f>
        <v/>
      </c>
      <c r="F541" t="str">
        <f>IF(專業英日文校內賽報名表!B541="","",NOT(ISERROR(MATCH(專業英日文校內賽報名表!F541,allSchoolList,0))))</f>
        <v/>
      </c>
      <c r="G541" t="str">
        <f ca="1">IF(專業英日文校內賽報名表!B541="","",NOT(ISERROR(HLOOKUP(專業英日文校內賽報名表!G541,OFFSET(校系設定!$A$1,MATCH(專業英日文校內賽報名表!F541,校系設定!$A:$A,0)-1,0,1,COUNTA(OFFSET(校系設定!$1:$1,MATCH(專業英日文校內賽報名表!F541,校系設定!$A:$A,0)-1,0))),1,0))))</f>
        <v/>
      </c>
      <c r="J541" s="43" t="str">
        <f>IF(專業英日文校內賽報名表!C541="","",NOT(OR(LEN(專業英日文校內賽報名表!J541)&lt;&gt;7,ISERROR(DATEVALUE(專業英日文校內賽報名表!J541&amp;"/1")+FIND("/",專業英日文校內賽報名表!J541)))))</f>
        <v/>
      </c>
      <c r="M541" t="str">
        <f>IF(專業英日文校內賽報名表!B541="","",VLOOKUP(專業英日文校內賽報名表!M541,各項報名參數對照!A:B,2,0))</f>
        <v/>
      </c>
      <c r="N541" t="str">
        <f>IF(專業英日文校內賽報名表!B541="","",NOT(ISERROR(VLOOKUP(M541&amp;O541&amp;P541,各項報名參數對照!L:L,1,0))))</f>
        <v/>
      </c>
      <c r="O541" t="str">
        <f>IF(專業英日文校內賽報名表!B541="","",VLOOKUP(專業英日文校內賽報名表!N541&amp;"("&amp;專業英日文校內賽報名表!O541&amp;")",各項報名參數對照!D:E,2,0))</f>
        <v/>
      </c>
      <c r="P541" t="str">
        <f>IF(專業英日文校內賽報名表!B541="","",VLOOKUP(專業英日文校內賽報名表!P541,各項報名參數對照!G:H,2,0))</f>
        <v/>
      </c>
      <c r="AF541" t="str">
        <f t="shared" si="8"/>
        <v/>
      </c>
    </row>
    <row r="542" spans="5:32">
      <c r="E542" t="str">
        <f>IF(專業英日文校內賽報名表!B542="","",NOT(OR(LENB(專業英日文校內賽報名表!E542)&lt;&gt;6,NOT(ISERROR(TEXT(RIGHT(專業英日文校內賽報名表!E542,6),"0")+1)),ISERROR(TEXT(RIGHT(專業英日文校內賽報名表!E542,5),"0")+1))))</f>
        <v/>
      </c>
      <c r="F542" t="str">
        <f>IF(專業英日文校內賽報名表!B542="","",NOT(ISERROR(MATCH(專業英日文校內賽報名表!F542,allSchoolList,0))))</f>
        <v/>
      </c>
      <c r="G542" t="str">
        <f ca="1">IF(專業英日文校內賽報名表!B542="","",NOT(ISERROR(HLOOKUP(專業英日文校內賽報名表!G542,OFFSET(校系設定!$A$1,MATCH(專業英日文校內賽報名表!F542,校系設定!$A:$A,0)-1,0,1,COUNTA(OFFSET(校系設定!$1:$1,MATCH(專業英日文校內賽報名表!F542,校系設定!$A:$A,0)-1,0))),1,0))))</f>
        <v/>
      </c>
      <c r="J542" s="43" t="str">
        <f>IF(專業英日文校內賽報名表!C542="","",NOT(OR(LEN(專業英日文校內賽報名表!J542)&lt;&gt;7,ISERROR(DATEVALUE(專業英日文校內賽報名表!J542&amp;"/1")+FIND("/",專業英日文校內賽報名表!J542)))))</f>
        <v/>
      </c>
      <c r="M542" t="str">
        <f>IF(專業英日文校內賽報名表!B542="","",VLOOKUP(專業英日文校內賽報名表!M542,各項報名參數對照!A:B,2,0))</f>
        <v/>
      </c>
      <c r="N542" t="str">
        <f>IF(專業英日文校內賽報名表!B542="","",NOT(ISERROR(VLOOKUP(M542&amp;O542&amp;P542,各項報名參數對照!L:L,1,0))))</f>
        <v/>
      </c>
      <c r="O542" t="str">
        <f>IF(專業英日文校內賽報名表!B542="","",VLOOKUP(專業英日文校內賽報名表!N542&amp;"("&amp;專業英日文校內賽報名表!O542&amp;")",各項報名參數對照!D:E,2,0))</f>
        <v/>
      </c>
      <c r="P542" t="str">
        <f>IF(專業英日文校內賽報名表!B542="","",VLOOKUP(專業英日文校內賽報名表!P542,各項報名參數對照!G:H,2,0))</f>
        <v/>
      </c>
      <c r="AF542" t="str">
        <f t="shared" si="8"/>
        <v/>
      </c>
    </row>
    <row r="543" spans="5:32">
      <c r="E543" t="str">
        <f>IF(專業英日文校內賽報名表!B543="","",NOT(OR(LENB(專業英日文校內賽報名表!E543)&lt;&gt;6,NOT(ISERROR(TEXT(RIGHT(專業英日文校內賽報名表!E543,6),"0")+1)),ISERROR(TEXT(RIGHT(專業英日文校內賽報名表!E543,5),"0")+1))))</f>
        <v/>
      </c>
      <c r="F543" t="str">
        <f>IF(專業英日文校內賽報名表!B543="","",NOT(ISERROR(MATCH(專業英日文校內賽報名表!F543,allSchoolList,0))))</f>
        <v/>
      </c>
      <c r="G543" t="str">
        <f ca="1">IF(專業英日文校內賽報名表!B543="","",NOT(ISERROR(HLOOKUP(專業英日文校內賽報名表!G543,OFFSET(校系設定!$A$1,MATCH(專業英日文校內賽報名表!F543,校系設定!$A:$A,0)-1,0,1,COUNTA(OFFSET(校系設定!$1:$1,MATCH(專業英日文校內賽報名表!F543,校系設定!$A:$A,0)-1,0))),1,0))))</f>
        <v/>
      </c>
      <c r="J543" s="43" t="str">
        <f>IF(專業英日文校內賽報名表!C543="","",NOT(OR(LEN(專業英日文校內賽報名表!J543)&lt;&gt;7,ISERROR(DATEVALUE(專業英日文校內賽報名表!J543&amp;"/1")+FIND("/",專業英日文校內賽報名表!J543)))))</f>
        <v/>
      </c>
      <c r="M543" t="str">
        <f>IF(專業英日文校內賽報名表!B543="","",VLOOKUP(專業英日文校內賽報名表!M543,各項報名參數對照!A:B,2,0))</f>
        <v/>
      </c>
      <c r="N543" t="str">
        <f>IF(專業英日文校內賽報名表!B543="","",NOT(ISERROR(VLOOKUP(M543&amp;O543&amp;P543,各項報名參數對照!L:L,1,0))))</f>
        <v/>
      </c>
      <c r="O543" t="str">
        <f>IF(專業英日文校內賽報名表!B543="","",VLOOKUP(專業英日文校內賽報名表!N543&amp;"("&amp;專業英日文校內賽報名表!O543&amp;")",各項報名參數對照!D:E,2,0))</f>
        <v/>
      </c>
      <c r="P543" t="str">
        <f>IF(專業英日文校內賽報名表!B543="","",VLOOKUP(專業英日文校內賽報名表!P543,各項報名參數對照!G:H,2,0))</f>
        <v/>
      </c>
      <c r="AF543" t="str">
        <f t="shared" si="8"/>
        <v/>
      </c>
    </row>
    <row r="544" spans="5:32">
      <c r="E544" t="str">
        <f>IF(專業英日文校內賽報名表!B544="","",NOT(OR(LENB(專業英日文校內賽報名表!E544)&lt;&gt;6,NOT(ISERROR(TEXT(RIGHT(專業英日文校內賽報名表!E544,6),"0")+1)),ISERROR(TEXT(RIGHT(專業英日文校內賽報名表!E544,5),"0")+1))))</f>
        <v/>
      </c>
      <c r="F544" t="str">
        <f>IF(專業英日文校內賽報名表!B544="","",NOT(ISERROR(MATCH(專業英日文校內賽報名表!F544,allSchoolList,0))))</f>
        <v/>
      </c>
      <c r="G544" t="str">
        <f ca="1">IF(專業英日文校內賽報名表!B544="","",NOT(ISERROR(HLOOKUP(專業英日文校內賽報名表!G544,OFFSET(校系設定!$A$1,MATCH(專業英日文校內賽報名表!F544,校系設定!$A:$A,0)-1,0,1,COUNTA(OFFSET(校系設定!$1:$1,MATCH(專業英日文校內賽報名表!F544,校系設定!$A:$A,0)-1,0))),1,0))))</f>
        <v/>
      </c>
      <c r="J544" s="43" t="str">
        <f>IF(專業英日文校內賽報名表!C544="","",NOT(OR(LEN(專業英日文校內賽報名表!J544)&lt;&gt;7,ISERROR(DATEVALUE(專業英日文校內賽報名表!J544&amp;"/1")+FIND("/",專業英日文校內賽報名表!J544)))))</f>
        <v/>
      </c>
      <c r="M544" t="str">
        <f>IF(專業英日文校內賽報名表!B544="","",VLOOKUP(專業英日文校內賽報名表!M544,各項報名參數對照!A:B,2,0))</f>
        <v/>
      </c>
      <c r="N544" t="str">
        <f>IF(專業英日文校內賽報名表!B544="","",NOT(ISERROR(VLOOKUP(M544&amp;O544&amp;P544,各項報名參數對照!L:L,1,0))))</f>
        <v/>
      </c>
      <c r="O544" t="str">
        <f>IF(專業英日文校內賽報名表!B544="","",VLOOKUP(專業英日文校內賽報名表!N544&amp;"("&amp;專業英日文校內賽報名表!O544&amp;")",各項報名參數對照!D:E,2,0))</f>
        <v/>
      </c>
      <c r="P544" t="str">
        <f>IF(專業英日文校內賽報名表!B544="","",VLOOKUP(專業英日文校內賽報名表!P544,各項報名參數對照!G:H,2,0))</f>
        <v/>
      </c>
      <c r="AF544" t="str">
        <f t="shared" si="8"/>
        <v/>
      </c>
    </row>
    <row r="545" spans="5:32">
      <c r="E545" t="str">
        <f>IF(專業英日文校內賽報名表!B545="","",NOT(OR(LENB(專業英日文校內賽報名表!E545)&lt;&gt;6,NOT(ISERROR(TEXT(RIGHT(專業英日文校內賽報名表!E545,6),"0")+1)),ISERROR(TEXT(RIGHT(專業英日文校內賽報名表!E545,5),"0")+1))))</f>
        <v/>
      </c>
      <c r="F545" t="str">
        <f>IF(專業英日文校內賽報名表!B545="","",NOT(ISERROR(MATCH(專業英日文校內賽報名表!F545,allSchoolList,0))))</f>
        <v/>
      </c>
      <c r="G545" t="str">
        <f ca="1">IF(專業英日文校內賽報名表!B545="","",NOT(ISERROR(HLOOKUP(專業英日文校內賽報名表!G545,OFFSET(校系設定!$A$1,MATCH(專業英日文校內賽報名表!F545,校系設定!$A:$A,0)-1,0,1,COUNTA(OFFSET(校系設定!$1:$1,MATCH(專業英日文校內賽報名表!F545,校系設定!$A:$A,0)-1,0))),1,0))))</f>
        <v/>
      </c>
      <c r="J545" s="43" t="str">
        <f>IF(專業英日文校內賽報名表!C545="","",NOT(OR(LEN(專業英日文校內賽報名表!J545)&lt;&gt;7,ISERROR(DATEVALUE(專業英日文校內賽報名表!J545&amp;"/1")+FIND("/",專業英日文校內賽報名表!J545)))))</f>
        <v/>
      </c>
      <c r="M545" t="str">
        <f>IF(專業英日文校內賽報名表!B545="","",VLOOKUP(專業英日文校內賽報名表!M545,各項報名參數對照!A:B,2,0))</f>
        <v/>
      </c>
      <c r="N545" t="str">
        <f>IF(專業英日文校內賽報名表!B545="","",NOT(ISERROR(VLOOKUP(M545&amp;O545&amp;P545,各項報名參數對照!L:L,1,0))))</f>
        <v/>
      </c>
      <c r="O545" t="str">
        <f>IF(專業英日文校內賽報名表!B545="","",VLOOKUP(專業英日文校內賽報名表!N545&amp;"("&amp;專業英日文校內賽報名表!O545&amp;")",各項報名參數對照!D:E,2,0))</f>
        <v/>
      </c>
      <c r="P545" t="str">
        <f>IF(專業英日文校內賽報名表!B545="","",VLOOKUP(專業英日文校內賽報名表!P545,各項報名參數對照!G:H,2,0))</f>
        <v/>
      </c>
      <c r="AF545" t="str">
        <f t="shared" si="8"/>
        <v/>
      </c>
    </row>
    <row r="546" spans="5:32">
      <c r="E546" t="str">
        <f>IF(專業英日文校內賽報名表!B546="","",NOT(OR(LENB(專業英日文校內賽報名表!E546)&lt;&gt;6,NOT(ISERROR(TEXT(RIGHT(專業英日文校內賽報名表!E546,6),"0")+1)),ISERROR(TEXT(RIGHT(專業英日文校內賽報名表!E546,5),"0")+1))))</f>
        <v/>
      </c>
      <c r="F546" t="str">
        <f>IF(專業英日文校內賽報名表!B546="","",NOT(ISERROR(MATCH(專業英日文校內賽報名表!F546,allSchoolList,0))))</f>
        <v/>
      </c>
      <c r="G546" t="str">
        <f ca="1">IF(專業英日文校內賽報名表!B546="","",NOT(ISERROR(HLOOKUP(專業英日文校內賽報名表!G546,OFFSET(校系設定!$A$1,MATCH(專業英日文校內賽報名表!F546,校系設定!$A:$A,0)-1,0,1,COUNTA(OFFSET(校系設定!$1:$1,MATCH(專業英日文校內賽報名表!F546,校系設定!$A:$A,0)-1,0))),1,0))))</f>
        <v/>
      </c>
      <c r="J546" s="43" t="str">
        <f>IF(專業英日文校內賽報名表!C546="","",NOT(OR(LEN(專業英日文校內賽報名表!J546)&lt;&gt;7,ISERROR(DATEVALUE(專業英日文校內賽報名表!J546&amp;"/1")+FIND("/",專業英日文校內賽報名表!J546)))))</f>
        <v/>
      </c>
      <c r="M546" t="str">
        <f>IF(專業英日文校內賽報名表!B546="","",VLOOKUP(專業英日文校內賽報名表!M546,各項報名參數對照!A:B,2,0))</f>
        <v/>
      </c>
      <c r="N546" t="str">
        <f>IF(專業英日文校內賽報名表!B546="","",NOT(ISERROR(VLOOKUP(M546&amp;O546&amp;P546,各項報名參數對照!L:L,1,0))))</f>
        <v/>
      </c>
      <c r="O546" t="str">
        <f>IF(專業英日文校內賽報名表!B546="","",VLOOKUP(專業英日文校內賽報名表!N546&amp;"("&amp;專業英日文校內賽報名表!O546&amp;")",各項報名參數對照!D:E,2,0))</f>
        <v/>
      </c>
      <c r="P546" t="str">
        <f>IF(專業英日文校內賽報名表!B546="","",VLOOKUP(專業英日文校內賽報名表!P546,各項報名參數對照!G:H,2,0))</f>
        <v/>
      </c>
      <c r="AF546" t="str">
        <f t="shared" si="8"/>
        <v/>
      </c>
    </row>
    <row r="547" spans="5:32">
      <c r="E547" t="str">
        <f>IF(專業英日文校內賽報名表!B547="","",NOT(OR(LENB(專業英日文校內賽報名表!E547)&lt;&gt;6,NOT(ISERROR(TEXT(RIGHT(專業英日文校內賽報名表!E547,6),"0")+1)),ISERROR(TEXT(RIGHT(專業英日文校內賽報名表!E547,5),"0")+1))))</f>
        <v/>
      </c>
      <c r="F547" t="str">
        <f>IF(專業英日文校內賽報名表!B547="","",NOT(ISERROR(MATCH(專業英日文校內賽報名表!F547,allSchoolList,0))))</f>
        <v/>
      </c>
      <c r="G547" t="str">
        <f ca="1">IF(專業英日文校內賽報名表!B547="","",NOT(ISERROR(HLOOKUP(專業英日文校內賽報名表!G547,OFFSET(校系設定!$A$1,MATCH(專業英日文校內賽報名表!F547,校系設定!$A:$A,0)-1,0,1,COUNTA(OFFSET(校系設定!$1:$1,MATCH(專業英日文校內賽報名表!F547,校系設定!$A:$A,0)-1,0))),1,0))))</f>
        <v/>
      </c>
      <c r="J547" s="43" t="str">
        <f>IF(專業英日文校內賽報名表!C547="","",NOT(OR(LEN(專業英日文校內賽報名表!J547)&lt;&gt;7,ISERROR(DATEVALUE(專業英日文校內賽報名表!J547&amp;"/1")+FIND("/",專業英日文校內賽報名表!J547)))))</f>
        <v/>
      </c>
      <c r="M547" t="str">
        <f>IF(專業英日文校內賽報名表!B547="","",VLOOKUP(專業英日文校內賽報名表!M547,各項報名參數對照!A:B,2,0))</f>
        <v/>
      </c>
      <c r="N547" t="str">
        <f>IF(專業英日文校內賽報名表!B547="","",NOT(ISERROR(VLOOKUP(M547&amp;O547&amp;P547,各項報名參數對照!L:L,1,0))))</f>
        <v/>
      </c>
      <c r="O547" t="str">
        <f>IF(專業英日文校內賽報名表!B547="","",VLOOKUP(專業英日文校內賽報名表!N547&amp;"("&amp;專業英日文校內賽報名表!O547&amp;")",各項報名參數對照!D:E,2,0))</f>
        <v/>
      </c>
      <c r="P547" t="str">
        <f>IF(專業英日文校內賽報名表!B547="","",VLOOKUP(專業英日文校內賽報名表!P547,各項報名參數對照!G:H,2,0))</f>
        <v/>
      </c>
      <c r="AF547" t="str">
        <f t="shared" si="8"/>
        <v/>
      </c>
    </row>
    <row r="548" spans="5:32">
      <c r="E548" t="str">
        <f>IF(專業英日文校內賽報名表!B548="","",NOT(OR(LENB(專業英日文校內賽報名表!E548)&lt;&gt;6,NOT(ISERROR(TEXT(RIGHT(專業英日文校內賽報名表!E548,6),"0")+1)),ISERROR(TEXT(RIGHT(專業英日文校內賽報名表!E548,5),"0")+1))))</f>
        <v/>
      </c>
      <c r="F548" t="str">
        <f>IF(專業英日文校內賽報名表!B548="","",NOT(ISERROR(MATCH(專業英日文校內賽報名表!F548,allSchoolList,0))))</f>
        <v/>
      </c>
      <c r="G548" t="str">
        <f ca="1">IF(專業英日文校內賽報名表!B548="","",NOT(ISERROR(HLOOKUP(專業英日文校內賽報名表!G548,OFFSET(校系設定!$A$1,MATCH(專業英日文校內賽報名表!F548,校系設定!$A:$A,0)-1,0,1,COUNTA(OFFSET(校系設定!$1:$1,MATCH(專業英日文校內賽報名表!F548,校系設定!$A:$A,0)-1,0))),1,0))))</f>
        <v/>
      </c>
      <c r="J548" s="43" t="str">
        <f>IF(專業英日文校內賽報名表!C548="","",NOT(OR(LEN(專業英日文校內賽報名表!J548)&lt;&gt;7,ISERROR(DATEVALUE(專業英日文校內賽報名表!J548&amp;"/1")+FIND("/",專業英日文校內賽報名表!J548)))))</f>
        <v/>
      </c>
      <c r="M548" t="str">
        <f>IF(專業英日文校內賽報名表!B548="","",VLOOKUP(專業英日文校內賽報名表!M548,各項報名參數對照!A:B,2,0))</f>
        <v/>
      </c>
      <c r="N548" t="str">
        <f>IF(專業英日文校內賽報名表!B548="","",NOT(ISERROR(VLOOKUP(M548&amp;O548&amp;P548,各項報名參數對照!L:L,1,0))))</f>
        <v/>
      </c>
      <c r="O548" t="str">
        <f>IF(專業英日文校內賽報名表!B548="","",VLOOKUP(專業英日文校內賽報名表!N548&amp;"("&amp;專業英日文校內賽報名表!O548&amp;")",各項報名參數對照!D:E,2,0))</f>
        <v/>
      </c>
      <c r="P548" t="str">
        <f>IF(專業英日文校內賽報名表!B548="","",VLOOKUP(專業英日文校內賽報名表!P548,各項報名參數對照!G:H,2,0))</f>
        <v/>
      </c>
      <c r="AF548" t="str">
        <f t="shared" si="8"/>
        <v/>
      </c>
    </row>
    <row r="549" spans="5:32">
      <c r="E549" t="str">
        <f>IF(專業英日文校內賽報名表!B549="","",NOT(OR(LENB(專業英日文校內賽報名表!E549)&lt;&gt;6,NOT(ISERROR(TEXT(RIGHT(專業英日文校內賽報名表!E549,6),"0")+1)),ISERROR(TEXT(RIGHT(專業英日文校內賽報名表!E549,5),"0")+1))))</f>
        <v/>
      </c>
      <c r="F549" t="str">
        <f>IF(專業英日文校內賽報名表!B549="","",NOT(ISERROR(MATCH(專業英日文校內賽報名表!F549,allSchoolList,0))))</f>
        <v/>
      </c>
      <c r="G549" t="str">
        <f ca="1">IF(專業英日文校內賽報名表!B549="","",NOT(ISERROR(HLOOKUP(專業英日文校內賽報名表!G549,OFFSET(校系設定!$A$1,MATCH(專業英日文校內賽報名表!F549,校系設定!$A:$A,0)-1,0,1,COUNTA(OFFSET(校系設定!$1:$1,MATCH(專業英日文校內賽報名表!F549,校系設定!$A:$A,0)-1,0))),1,0))))</f>
        <v/>
      </c>
      <c r="J549" s="43" t="str">
        <f>IF(專業英日文校內賽報名表!C549="","",NOT(OR(LEN(專業英日文校內賽報名表!J549)&lt;&gt;7,ISERROR(DATEVALUE(專業英日文校內賽報名表!J549&amp;"/1")+FIND("/",專業英日文校內賽報名表!J549)))))</f>
        <v/>
      </c>
      <c r="M549" t="str">
        <f>IF(專業英日文校內賽報名表!B549="","",VLOOKUP(專業英日文校內賽報名表!M549,各項報名參數對照!A:B,2,0))</f>
        <v/>
      </c>
      <c r="N549" t="str">
        <f>IF(專業英日文校內賽報名表!B549="","",NOT(ISERROR(VLOOKUP(M549&amp;O549&amp;P549,各項報名參數對照!L:L,1,0))))</f>
        <v/>
      </c>
      <c r="O549" t="str">
        <f>IF(專業英日文校內賽報名表!B549="","",VLOOKUP(專業英日文校內賽報名表!N549&amp;"("&amp;專業英日文校內賽報名表!O549&amp;")",各項報名參數對照!D:E,2,0))</f>
        <v/>
      </c>
      <c r="P549" t="str">
        <f>IF(專業英日文校內賽報名表!B549="","",VLOOKUP(專業英日文校內賽報名表!P549,各項報名參數對照!G:H,2,0))</f>
        <v/>
      </c>
      <c r="AF549" t="str">
        <f t="shared" si="8"/>
        <v/>
      </c>
    </row>
    <row r="550" spans="5:32">
      <c r="E550" t="str">
        <f>IF(專業英日文校內賽報名表!B550="","",NOT(OR(LENB(專業英日文校內賽報名表!E550)&lt;&gt;6,NOT(ISERROR(TEXT(RIGHT(專業英日文校內賽報名表!E550,6),"0")+1)),ISERROR(TEXT(RIGHT(專業英日文校內賽報名表!E550,5),"0")+1))))</f>
        <v/>
      </c>
      <c r="F550" t="str">
        <f>IF(專業英日文校內賽報名表!B550="","",NOT(ISERROR(MATCH(專業英日文校內賽報名表!F550,allSchoolList,0))))</f>
        <v/>
      </c>
      <c r="G550" t="str">
        <f ca="1">IF(專業英日文校內賽報名表!B550="","",NOT(ISERROR(HLOOKUP(專業英日文校內賽報名表!G550,OFFSET(校系設定!$A$1,MATCH(專業英日文校內賽報名表!F550,校系設定!$A:$A,0)-1,0,1,COUNTA(OFFSET(校系設定!$1:$1,MATCH(專業英日文校內賽報名表!F550,校系設定!$A:$A,0)-1,0))),1,0))))</f>
        <v/>
      </c>
      <c r="J550" s="43" t="str">
        <f>IF(專業英日文校內賽報名表!C550="","",NOT(OR(LEN(專業英日文校內賽報名表!J550)&lt;&gt;7,ISERROR(DATEVALUE(專業英日文校內賽報名表!J550&amp;"/1")+FIND("/",專業英日文校內賽報名表!J550)))))</f>
        <v/>
      </c>
      <c r="M550" t="str">
        <f>IF(專業英日文校內賽報名表!B550="","",VLOOKUP(專業英日文校內賽報名表!M550,各項報名參數對照!A:B,2,0))</f>
        <v/>
      </c>
      <c r="N550" t="str">
        <f>IF(專業英日文校內賽報名表!B550="","",NOT(ISERROR(VLOOKUP(M550&amp;O550&amp;P550,各項報名參數對照!L:L,1,0))))</f>
        <v/>
      </c>
      <c r="O550" t="str">
        <f>IF(專業英日文校內賽報名表!B550="","",VLOOKUP(專業英日文校內賽報名表!N550&amp;"("&amp;專業英日文校內賽報名表!O550&amp;")",各項報名參數對照!D:E,2,0))</f>
        <v/>
      </c>
      <c r="P550" t="str">
        <f>IF(專業英日文校內賽報名表!B550="","",VLOOKUP(專業英日文校內賽報名表!P550,各項報名參數對照!G:H,2,0))</f>
        <v/>
      </c>
      <c r="AF550" t="str">
        <f t="shared" si="8"/>
        <v/>
      </c>
    </row>
    <row r="551" spans="5:32">
      <c r="E551" t="str">
        <f>IF(專業英日文校內賽報名表!B551="","",NOT(OR(LENB(專業英日文校內賽報名表!E551)&lt;&gt;6,NOT(ISERROR(TEXT(RIGHT(專業英日文校內賽報名表!E551,6),"0")+1)),ISERROR(TEXT(RIGHT(專業英日文校內賽報名表!E551,5),"0")+1))))</f>
        <v/>
      </c>
      <c r="F551" t="str">
        <f>IF(專業英日文校內賽報名表!B551="","",NOT(ISERROR(MATCH(專業英日文校內賽報名表!F551,allSchoolList,0))))</f>
        <v/>
      </c>
      <c r="G551" t="str">
        <f ca="1">IF(專業英日文校內賽報名表!B551="","",NOT(ISERROR(HLOOKUP(專業英日文校內賽報名表!G551,OFFSET(校系設定!$A$1,MATCH(專業英日文校內賽報名表!F551,校系設定!$A:$A,0)-1,0,1,COUNTA(OFFSET(校系設定!$1:$1,MATCH(專業英日文校內賽報名表!F551,校系設定!$A:$A,0)-1,0))),1,0))))</f>
        <v/>
      </c>
      <c r="J551" s="43" t="str">
        <f>IF(專業英日文校內賽報名表!C551="","",NOT(OR(LEN(專業英日文校內賽報名表!J551)&lt;&gt;7,ISERROR(DATEVALUE(專業英日文校內賽報名表!J551&amp;"/1")+FIND("/",專業英日文校內賽報名表!J551)))))</f>
        <v/>
      </c>
      <c r="M551" t="str">
        <f>IF(專業英日文校內賽報名表!B551="","",VLOOKUP(專業英日文校內賽報名表!M551,各項報名參數對照!A:B,2,0))</f>
        <v/>
      </c>
      <c r="N551" t="str">
        <f>IF(專業英日文校內賽報名表!B551="","",NOT(ISERROR(VLOOKUP(M551&amp;O551&amp;P551,各項報名參數對照!L:L,1,0))))</f>
        <v/>
      </c>
      <c r="O551" t="str">
        <f>IF(專業英日文校內賽報名表!B551="","",VLOOKUP(專業英日文校內賽報名表!N551&amp;"("&amp;專業英日文校內賽報名表!O551&amp;")",各項報名參數對照!D:E,2,0))</f>
        <v/>
      </c>
      <c r="P551" t="str">
        <f>IF(專業英日文校內賽報名表!B551="","",VLOOKUP(專業英日文校內賽報名表!P551,各項報名參數對照!G:H,2,0))</f>
        <v/>
      </c>
      <c r="AF551" t="str">
        <f t="shared" si="8"/>
        <v/>
      </c>
    </row>
    <row r="552" spans="5:32">
      <c r="E552" t="str">
        <f>IF(專業英日文校內賽報名表!B552="","",NOT(OR(LENB(專業英日文校內賽報名表!E552)&lt;&gt;6,NOT(ISERROR(TEXT(RIGHT(專業英日文校內賽報名表!E552,6),"0")+1)),ISERROR(TEXT(RIGHT(專業英日文校內賽報名表!E552,5),"0")+1))))</f>
        <v/>
      </c>
      <c r="F552" t="str">
        <f>IF(專業英日文校內賽報名表!B552="","",NOT(ISERROR(MATCH(專業英日文校內賽報名表!F552,allSchoolList,0))))</f>
        <v/>
      </c>
      <c r="G552" t="str">
        <f ca="1">IF(專業英日文校內賽報名表!B552="","",NOT(ISERROR(HLOOKUP(專業英日文校內賽報名表!G552,OFFSET(校系設定!$A$1,MATCH(專業英日文校內賽報名表!F552,校系設定!$A:$A,0)-1,0,1,COUNTA(OFFSET(校系設定!$1:$1,MATCH(專業英日文校內賽報名表!F552,校系設定!$A:$A,0)-1,0))),1,0))))</f>
        <v/>
      </c>
      <c r="J552" s="43" t="str">
        <f>IF(專業英日文校內賽報名表!C552="","",NOT(OR(LEN(專業英日文校內賽報名表!J552)&lt;&gt;7,ISERROR(DATEVALUE(專業英日文校內賽報名表!J552&amp;"/1")+FIND("/",專業英日文校內賽報名表!J552)))))</f>
        <v/>
      </c>
      <c r="M552" t="str">
        <f>IF(專業英日文校內賽報名表!B552="","",VLOOKUP(專業英日文校內賽報名表!M552,各項報名參數對照!A:B,2,0))</f>
        <v/>
      </c>
      <c r="N552" t="str">
        <f>IF(專業英日文校內賽報名表!B552="","",NOT(ISERROR(VLOOKUP(M552&amp;O552&amp;P552,各項報名參數對照!L:L,1,0))))</f>
        <v/>
      </c>
      <c r="O552" t="str">
        <f>IF(專業英日文校內賽報名表!B552="","",VLOOKUP(專業英日文校內賽報名表!N552&amp;"("&amp;專業英日文校內賽報名表!O552&amp;")",各項報名參數對照!D:E,2,0))</f>
        <v/>
      </c>
      <c r="P552" t="str">
        <f>IF(專業英日文校內賽報名表!B552="","",VLOOKUP(專業英日文校內賽報名表!P552,各項報名參數對照!G:H,2,0))</f>
        <v/>
      </c>
      <c r="AF552" t="str">
        <f t="shared" si="8"/>
        <v/>
      </c>
    </row>
    <row r="553" spans="5:32">
      <c r="E553" t="str">
        <f>IF(專業英日文校內賽報名表!B553="","",NOT(OR(LENB(專業英日文校內賽報名表!E553)&lt;&gt;6,NOT(ISERROR(TEXT(RIGHT(專業英日文校內賽報名表!E553,6),"0")+1)),ISERROR(TEXT(RIGHT(專業英日文校內賽報名表!E553,5),"0")+1))))</f>
        <v/>
      </c>
      <c r="F553" t="str">
        <f>IF(專業英日文校內賽報名表!B553="","",NOT(ISERROR(MATCH(專業英日文校內賽報名表!F553,allSchoolList,0))))</f>
        <v/>
      </c>
      <c r="G553" t="str">
        <f ca="1">IF(專業英日文校內賽報名表!B553="","",NOT(ISERROR(HLOOKUP(專業英日文校內賽報名表!G553,OFFSET(校系設定!$A$1,MATCH(專業英日文校內賽報名表!F553,校系設定!$A:$A,0)-1,0,1,COUNTA(OFFSET(校系設定!$1:$1,MATCH(專業英日文校內賽報名表!F553,校系設定!$A:$A,0)-1,0))),1,0))))</f>
        <v/>
      </c>
      <c r="J553" s="43" t="str">
        <f>IF(專業英日文校內賽報名表!C553="","",NOT(OR(LEN(專業英日文校內賽報名表!J553)&lt;&gt;7,ISERROR(DATEVALUE(專業英日文校內賽報名表!J553&amp;"/1")+FIND("/",專業英日文校內賽報名表!J553)))))</f>
        <v/>
      </c>
      <c r="M553" t="str">
        <f>IF(專業英日文校內賽報名表!B553="","",VLOOKUP(專業英日文校內賽報名表!M553,各項報名參數對照!A:B,2,0))</f>
        <v/>
      </c>
      <c r="N553" t="str">
        <f>IF(專業英日文校內賽報名表!B553="","",NOT(ISERROR(VLOOKUP(M553&amp;O553&amp;P553,各項報名參數對照!L:L,1,0))))</f>
        <v/>
      </c>
      <c r="O553" t="str">
        <f>IF(專業英日文校內賽報名表!B553="","",VLOOKUP(專業英日文校內賽報名表!N553&amp;"("&amp;專業英日文校內賽報名表!O553&amp;")",各項報名參數對照!D:E,2,0))</f>
        <v/>
      </c>
      <c r="P553" t="str">
        <f>IF(專業英日文校內賽報名表!B553="","",VLOOKUP(專業英日文校內賽報名表!P553,各項報名參數對照!G:H,2,0))</f>
        <v/>
      </c>
      <c r="AF553" t="str">
        <f t="shared" si="8"/>
        <v/>
      </c>
    </row>
    <row r="554" spans="5:32">
      <c r="E554" t="str">
        <f>IF(專業英日文校內賽報名表!B554="","",NOT(OR(LENB(專業英日文校內賽報名表!E554)&lt;&gt;6,NOT(ISERROR(TEXT(RIGHT(專業英日文校內賽報名表!E554,6),"0")+1)),ISERROR(TEXT(RIGHT(專業英日文校內賽報名表!E554,5),"0")+1))))</f>
        <v/>
      </c>
      <c r="F554" t="str">
        <f>IF(專業英日文校內賽報名表!B554="","",NOT(ISERROR(MATCH(專業英日文校內賽報名表!F554,allSchoolList,0))))</f>
        <v/>
      </c>
      <c r="G554" t="str">
        <f ca="1">IF(專業英日文校內賽報名表!B554="","",NOT(ISERROR(HLOOKUP(專業英日文校內賽報名表!G554,OFFSET(校系設定!$A$1,MATCH(專業英日文校內賽報名表!F554,校系設定!$A:$A,0)-1,0,1,COUNTA(OFFSET(校系設定!$1:$1,MATCH(專業英日文校內賽報名表!F554,校系設定!$A:$A,0)-1,0))),1,0))))</f>
        <v/>
      </c>
      <c r="J554" s="43" t="str">
        <f>IF(專業英日文校內賽報名表!C554="","",NOT(OR(LEN(專業英日文校內賽報名表!J554)&lt;&gt;7,ISERROR(DATEVALUE(專業英日文校內賽報名表!J554&amp;"/1")+FIND("/",專業英日文校內賽報名表!J554)))))</f>
        <v/>
      </c>
      <c r="M554" t="str">
        <f>IF(專業英日文校內賽報名表!B554="","",VLOOKUP(專業英日文校內賽報名表!M554,各項報名參數對照!A:B,2,0))</f>
        <v/>
      </c>
      <c r="N554" t="str">
        <f>IF(專業英日文校內賽報名表!B554="","",NOT(ISERROR(VLOOKUP(M554&amp;O554&amp;P554,各項報名參數對照!L:L,1,0))))</f>
        <v/>
      </c>
      <c r="O554" t="str">
        <f>IF(專業英日文校內賽報名表!B554="","",VLOOKUP(專業英日文校內賽報名表!N554&amp;"("&amp;專業英日文校內賽報名表!O554&amp;")",各項報名參數對照!D:E,2,0))</f>
        <v/>
      </c>
      <c r="P554" t="str">
        <f>IF(專業英日文校內賽報名表!B554="","",VLOOKUP(專業英日文校內賽報名表!P554,各項報名參數對照!G:H,2,0))</f>
        <v/>
      </c>
      <c r="AF554" t="str">
        <f t="shared" si="8"/>
        <v/>
      </c>
    </row>
    <row r="555" spans="5:32">
      <c r="E555" t="str">
        <f>IF(專業英日文校內賽報名表!B555="","",NOT(OR(LENB(專業英日文校內賽報名表!E555)&lt;&gt;6,NOT(ISERROR(TEXT(RIGHT(專業英日文校內賽報名表!E555,6),"0")+1)),ISERROR(TEXT(RIGHT(專業英日文校內賽報名表!E555,5),"0")+1))))</f>
        <v/>
      </c>
      <c r="F555" t="str">
        <f>IF(專業英日文校內賽報名表!B555="","",NOT(ISERROR(MATCH(專業英日文校內賽報名表!F555,allSchoolList,0))))</f>
        <v/>
      </c>
      <c r="G555" t="str">
        <f ca="1">IF(專業英日文校內賽報名表!B555="","",NOT(ISERROR(HLOOKUP(專業英日文校內賽報名表!G555,OFFSET(校系設定!$A$1,MATCH(專業英日文校內賽報名表!F555,校系設定!$A:$A,0)-1,0,1,COUNTA(OFFSET(校系設定!$1:$1,MATCH(專業英日文校內賽報名表!F555,校系設定!$A:$A,0)-1,0))),1,0))))</f>
        <v/>
      </c>
      <c r="J555" s="43" t="str">
        <f>IF(專業英日文校內賽報名表!C555="","",NOT(OR(LEN(專業英日文校內賽報名表!J555)&lt;&gt;7,ISERROR(DATEVALUE(專業英日文校內賽報名表!J555&amp;"/1")+FIND("/",專業英日文校內賽報名表!J555)))))</f>
        <v/>
      </c>
      <c r="M555" t="str">
        <f>IF(專業英日文校內賽報名表!B555="","",VLOOKUP(專業英日文校內賽報名表!M555,各項報名參數對照!A:B,2,0))</f>
        <v/>
      </c>
      <c r="N555" t="str">
        <f>IF(專業英日文校內賽報名表!B555="","",NOT(ISERROR(VLOOKUP(M555&amp;O555&amp;P555,各項報名參數對照!L:L,1,0))))</f>
        <v/>
      </c>
      <c r="O555" t="str">
        <f>IF(專業英日文校內賽報名表!B555="","",VLOOKUP(專業英日文校內賽報名表!N555&amp;"("&amp;專業英日文校內賽報名表!O555&amp;")",各項報名參數對照!D:E,2,0))</f>
        <v/>
      </c>
      <c r="P555" t="str">
        <f>IF(專業英日文校內賽報名表!B555="","",VLOOKUP(專業英日文校內賽報名表!P555,各項報名參數對照!G:H,2,0))</f>
        <v/>
      </c>
      <c r="AF555" t="str">
        <f t="shared" si="8"/>
        <v/>
      </c>
    </row>
    <row r="556" spans="5:32">
      <c r="E556" t="str">
        <f>IF(專業英日文校內賽報名表!B556="","",NOT(OR(LENB(專業英日文校內賽報名表!E556)&lt;&gt;6,NOT(ISERROR(TEXT(RIGHT(專業英日文校內賽報名表!E556,6),"0")+1)),ISERROR(TEXT(RIGHT(專業英日文校內賽報名表!E556,5),"0")+1))))</f>
        <v/>
      </c>
      <c r="F556" t="str">
        <f>IF(專業英日文校內賽報名表!B556="","",NOT(ISERROR(MATCH(專業英日文校內賽報名表!F556,allSchoolList,0))))</f>
        <v/>
      </c>
      <c r="G556" t="str">
        <f ca="1">IF(專業英日文校內賽報名表!B556="","",NOT(ISERROR(HLOOKUP(專業英日文校內賽報名表!G556,OFFSET(校系設定!$A$1,MATCH(專業英日文校內賽報名表!F556,校系設定!$A:$A,0)-1,0,1,COUNTA(OFFSET(校系設定!$1:$1,MATCH(專業英日文校內賽報名表!F556,校系設定!$A:$A,0)-1,0))),1,0))))</f>
        <v/>
      </c>
      <c r="J556" s="43" t="str">
        <f>IF(專業英日文校內賽報名表!C556="","",NOT(OR(LEN(專業英日文校內賽報名表!J556)&lt;&gt;7,ISERROR(DATEVALUE(專業英日文校內賽報名表!J556&amp;"/1")+FIND("/",專業英日文校內賽報名表!J556)))))</f>
        <v/>
      </c>
      <c r="M556" t="str">
        <f>IF(專業英日文校內賽報名表!B556="","",VLOOKUP(專業英日文校內賽報名表!M556,各項報名參數對照!A:B,2,0))</f>
        <v/>
      </c>
      <c r="N556" t="str">
        <f>IF(專業英日文校內賽報名表!B556="","",NOT(ISERROR(VLOOKUP(M556&amp;O556&amp;P556,各項報名參數對照!L:L,1,0))))</f>
        <v/>
      </c>
      <c r="O556" t="str">
        <f>IF(專業英日文校內賽報名表!B556="","",VLOOKUP(專業英日文校內賽報名表!N556&amp;"("&amp;專業英日文校內賽報名表!O556&amp;")",各項報名參數對照!D:E,2,0))</f>
        <v/>
      </c>
      <c r="P556" t="str">
        <f>IF(專業英日文校內賽報名表!B556="","",VLOOKUP(專業英日文校內賽報名表!P556,各項報名參數對照!G:H,2,0))</f>
        <v/>
      </c>
      <c r="AF556" t="str">
        <f t="shared" si="8"/>
        <v/>
      </c>
    </row>
    <row r="557" spans="5:32">
      <c r="E557" t="str">
        <f>IF(專業英日文校內賽報名表!B557="","",NOT(OR(LENB(專業英日文校內賽報名表!E557)&lt;&gt;6,NOT(ISERROR(TEXT(RIGHT(專業英日文校內賽報名表!E557,6),"0")+1)),ISERROR(TEXT(RIGHT(專業英日文校內賽報名表!E557,5),"0")+1))))</f>
        <v/>
      </c>
      <c r="F557" t="str">
        <f>IF(專業英日文校內賽報名表!B557="","",NOT(ISERROR(MATCH(專業英日文校內賽報名表!F557,allSchoolList,0))))</f>
        <v/>
      </c>
      <c r="G557" t="str">
        <f ca="1">IF(專業英日文校內賽報名表!B557="","",NOT(ISERROR(HLOOKUP(專業英日文校內賽報名表!G557,OFFSET(校系設定!$A$1,MATCH(專業英日文校內賽報名表!F557,校系設定!$A:$A,0)-1,0,1,COUNTA(OFFSET(校系設定!$1:$1,MATCH(專業英日文校內賽報名表!F557,校系設定!$A:$A,0)-1,0))),1,0))))</f>
        <v/>
      </c>
      <c r="J557" s="43" t="str">
        <f>IF(專業英日文校內賽報名表!C557="","",NOT(OR(LEN(專業英日文校內賽報名表!J557)&lt;&gt;7,ISERROR(DATEVALUE(專業英日文校內賽報名表!J557&amp;"/1")+FIND("/",專業英日文校內賽報名表!J557)))))</f>
        <v/>
      </c>
      <c r="M557" t="str">
        <f>IF(專業英日文校內賽報名表!B557="","",VLOOKUP(專業英日文校內賽報名表!M557,各項報名參數對照!A:B,2,0))</f>
        <v/>
      </c>
      <c r="N557" t="str">
        <f>IF(專業英日文校內賽報名表!B557="","",NOT(ISERROR(VLOOKUP(M557&amp;O557&amp;P557,各項報名參數對照!L:L,1,0))))</f>
        <v/>
      </c>
      <c r="O557" t="str">
        <f>IF(專業英日文校內賽報名表!B557="","",VLOOKUP(專業英日文校內賽報名表!N557&amp;"("&amp;專業英日文校內賽報名表!O557&amp;")",各項報名參數對照!D:E,2,0))</f>
        <v/>
      </c>
      <c r="P557" t="str">
        <f>IF(專業英日文校內賽報名表!B557="","",VLOOKUP(專業英日文校內賽報名表!P557,各項報名參數對照!G:H,2,0))</f>
        <v/>
      </c>
      <c r="AF557" t="str">
        <f t="shared" si="8"/>
        <v/>
      </c>
    </row>
    <row r="558" spans="5:32">
      <c r="E558" t="str">
        <f>IF(專業英日文校內賽報名表!B558="","",NOT(OR(LENB(專業英日文校內賽報名表!E558)&lt;&gt;6,NOT(ISERROR(TEXT(RIGHT(專業英日文校內賽報名表!E558,6),"0")+1)),ISERROR(TEXT(RIGHT(專業英日文校內賽報名表!E558,5),"0")+1))))</f>
        <v/>
      </c>
      <c r="F558" t="str">
        <f>IF(專業英日文校內賽報名表!B558="","",NOT(ISERROR(MATCH(專業英日文校內賽報名表!F558,allSchoolList,0))))</f>
        <v/>
      </c>
      <c r="G558" t="str">
        <f ca="1">IF(專業英日文校內賽報名表!B558="","",NOT(ISERROR(HLOOKUP(專業英日文校內賽報名表!G558,OFFSET(校系設定!$A$1,MATCH(專業英日文校內賽報名表!F558,校系設定!$A:$A,0)-1,0,1,COUNTA(OFFSET(校系設定!$1:$1,MATCH(專業英日文校內賽報名表!F558,校系設定!$A:$A,0)-1,0))),1,0))))</f>
        <v/>
      </c>
      <c r="J558" s="43" t="str">
        <f>IF(專業英日文校內賽報名表!C558="","",NOT(OR(LEN(專業英日文校內賽報名表!J558)&lt;&gt;7,ISERROR(DATEVALUE(專業英日文校內賽報名表!J558&amp;"/1")+FIND("/",專業英日文校內賽報名表!J558)))))</f>
        <v/>
      </c>
      <c r="M558" t="str">
        <f>IF(專業英日文校內賽報名表!B558="","",VLOOKUP(專業英日文校內賽報名表!M558,各項報名參數對照!A:B,2,0))</f>
        <v/>
      </c>
      <c r="N558" t="str">
        <f>IF(專業英日文校內賽報名表!B558="","",NOT(ISERROR(VLOOKUP(M558&amp;O558&amp;P558,各項報名參數對照!L:L,1,0))))</f>
        <v/>
      </c>
      <c r="O558" t="str">
        <f>IF(專業英日文校內賽報名表!B558="","",VLOOKUP(專業英日文校內賽報名表!N558&amp;"("&amp;專業英日文校內賽報名表!O558&amp;")",各項報名參數對照!D:E,2,0))</f>
        <v/>
      </c>
      <c r="P558" t="str">
        <f>IF(專業英日文校內賽報名表!B558="","",VLOOKUP(專業英日文校內賽報名表!P558,各項報名參數對照!G:H,2,0))</f>
        <v/>
      </c>
      <c r="AF558" t="str">
        <f t="shared" si="8"/>
        <v/>
      </c>
    </row>
    <row r="559" spans="5:32">
      <c r="E559" t="str">
        <f>IF(專業英日文校內賽報名表!B559="","",NOT(OR(LENB(專業英日文校內賽報名表!E559)&lt;&gt;6,NOT(ISERROR(TEXT(RIGHT(專業英日文校內賽報名表!E559,6),"0")+1)),ISERROR(TEXT(RIGHT(專業英日文校內賽報名表!E559,5),"0")+1))))</f>
        <v/>
      </c>
      <c r="F559" t="str">
        <f>IF(專業英日文校內賽報名表!B559="","",NOT(ISERROR(MATCH(專業英日文校內賽報名表!F559,allSchoolList,0))))</f>
        <v/>
      </c>
      <c r="G559" t="str">
        <f ca="1">IF(專業英日文校內賽報名表!B559="","",NOT(ISERROR(HLOOKUP(專業英日文校內賽報名表!G559,OFFSET(校系設定!$A$1,MATCH(專業英日文校內賽報名表!F559,校系設定!$A:$A,0)-1,0,1,COUNTA(OFFSET(校系設定!$1:$1,MATCH(專業英日文校內賽報名表!F559,校系設定!$A:$A,0)-1,0))),1,0))))</f>
        <v/>
      </c>
      <c r="J559" s="43" t="str">
        <f>IF(專業英日文校內賽報名表!C559="","",NOT(OR(LEN(專業英日文校內賽報名表!J559)&lt;&gt;7,ISERROR(DATEVALUE(專業英日文校內賽報名表!J559&amp;"/1")+FIND("/",專業英日文校內賽報名表!J559)))))</f>
        <v/>
      </c>
      <c r="M559" t="str">
        <f>IF(專業英日文校內賽報名表!B559="","",VLOOKUP(專業英日文校內賽報名表!M559,各項報名參數對照!A:B,2,0))</f>
        <v/>
      </c>
      <c r="N559" t="str">
        <f>IF(專業英日文校內賽報名表!B559="","",NOT(ISERROR(VLOOKUP(M559&amp;O559&amp;P559,各項報名參數對照!L:L,1,0))))</f>
        <v/>
      </c>
      <c r="O559" t="str">
        <f>IF(專業英日文校內賽報名表!B559="","",VLOOKUP(專業英日文校內賽報名表!N559&amp;"("&amp;專業英日文校內賽報名表!O559&amp;")",各項報名參數對照!D:E,2,0))</f>
        <v/>
      </c>
      <c r="P559" t="str">
        <f>IF(專業英日文校內賽報名表!B559="","",VLOOKUP(專業英日文校內賽報名表!P559,各項報名參數對照!G:H,2,0))</f>
        <v/>
      </c>
      <c r="AF559" t="str">
        <f t="shared" si="8"/>
        <v/>
      </c>
    </row>
    <row r="560" spans="5:32">
      <c r="E560" t="str">
        <f>IF(專業英日文校內賽報名表!B560="","",NOT(OR(LENB(專業英日文校內賽報名表!E560)&lt;&gt;6,NOT(ISERROR(TEXT(RIGHT(專業英日文校內賽報名表!E560,6),"0")+1)),ISERROR(TEXT(RIGHT(專業英日文校內賽報名表!E560,5),"0")+1))))</f>
        <v/>
      </c>
      <c r="F560" t="str">
        <f>IF(專業英日文校內賽報名表!B560="","",NOT(ISERROR(MATCH(專業英日文校內賽報名表!F560,allSchoolList,0))))</f>
        <v/>
      </c>
      <c r="G560" t="str">
        <f ca="1">IF(專業英日文校內賽報名表!B560="","",NOT(ISERROR(HLOOKUP(專業英日文校內賽報名表!G560,OFFSET(校系設定!$A$1,MATCH(專業英日文校內賽報名表!F560,校系設定!$A:$A,0)-1,0,1,COUNTA(OFFSET(校系設定!$1:$1,MATCH(專業英日文校內賽報名表!F560,校系設定!$A:$A,0)-1,0))),1,0))))</f>
        <v/>
      </c>
      <c r="J560" s="43" t="str">
        <f>IF(專業英日文校內賽報名表!C560="","",NOT(OR(LEN(專業英日文校內賽報名表!J560)&lt;&gt;7,ISERROR(DATEVALUE(專業英日文校內賽報名表!J560&amp;"/1")+FIND("/",專業英日文校內賽報名表!J560)))))</f>
        <v/>
      </c>
      <c r="M560" t="str">
        <f>IF(專業英日文校內賽報名表!B560="","",VLOOKUP(專業英日文校內賽報名表!M560,各項報名參數對照!A:B,2,0))</f>
        <v/>
      </c>
      <c r="N560" t="str">
        <f>IF(專業英日文校內賽報名表!B560="","",NOT(ISERROR(VLOOKUP(M560&amp;O560&amp;P560,各項報名參數對照!L:L,1,0))))</f>
        <v/>
      </c>
      <c r="O560" t="str">
        <f>IF(專業英日文校內賽報名表!B560="","",VLOOKUP(專業英日文校內賽報名表!N560&amp;"("&amp;專業英日文校內賽報名表!O560&amp;")",各項報名參數對照!D:E,2,0))</f>
        <v/>
      </c>
      <c r="P560" t="str">
        <f>IF(專業英日文校內賽報名表!B560="","",VLOOKUP(專業英日文校內賽報名表!P560,各項報名參數對照!G:H,2,0))</f>
        <v/>
      </c>
      <c r="AF560" t="str">
        <f t="shared" si="8"/>
        <v/>
      </c>
    </row>
    <row r="561" spans="5:32">
      <c r="E561" t="str">
        <f>IF(專業英日文校內賽報名表!B561="","",NOT(OR(LENB(專業英日文校內賽報名表!E561)&lt;&gt;6,NOT(ISERROR(TEXT(RIGHT(專業英日文校內賽報名表!E561,6),"0")+1)),ISERROR(TEXT(RIGHT(專業英日文校內賽報名表!E561,5),"0")+1))))</f>
        <v/>
      </c>
      <c r="F561" t="str">
        <f>IF(專業英日文校內賽報名表!B561="","",NOT(ISERROR(MATCH(專業英日文校內賽報名表!F561,allSchoolList,0))))</f>
        <v/>
      </c>
      <c r="G561" t="str">
        <f ca="1">IF(專業英日文校內賽報名表!B561="","",NOT(ISERROR(HLOOKUP(專業英日文校內賽報名表!G561,OFFSET(校系設定!$A$1,MATCH(專業英日文校內賽報名表!F561,校系設定!$A:$A,0)-1,0,1,COUNTA(OFFSET(校系設定!$1:$1,MATCH(專業英日文校內賽報名表!F561,校系設定!$A:$A,0)-1,0))),1,0))))</f>
        <v/>
      </c>
      <c r="J561" s="43" t="str">
        <f>IF(專業英日文校內賽報名表!C561="","",NOT(OR(LEN(專業英日文校內賽報名表!J561)&lt;&gt;7,ISERROR(DATEVALUE(專業英日文校內賽報名表!J561&amp;"/1")+FIND("/",專業英日文校內賽報名表!J561)))))</f>
        <v/>
      </c>
      <c r="M561" t="str">
        <f>IF(專業英日文校內賽報名表!B561="","",VLOOKUP(專業英日文校內賽報名表!M561,各項報名參數對照!A:B,2,0))</f>
        <v/>
      </c>
      <c r="N561" t="str">
        <f>IF(專業英日文校內賽報名表!B561="","",NOT(ISERROR(VLOOKUP(M561&amp;O561&amp;P561,各項報名參數對照!L:L,1,0))))</f>
        <v/>
      </c>
      <c r="O561" t="str">
        <f>IF(專業英日文校內賽報名表!B561="","",VLOOKUP(專業英日文校內賽報名表!N561&amp;"("&amp;專業英日文校內賽報名表!O561&amp;")",各項報名參數對照!D:E,2,0))</f>
        <v/>
      </c>
      <c r="P561" t="str">
        <f>IF(專業英日文校內賽報名表!B561="","",VLOOKUP(專業英日文校內賽報名表!P561,各項報名參數對照!G:H,2,0))</f>
        <v/>
      </c>
      <c r="AF561" t="str">
        <f t="shared" si="8"/>
        <v/>
      </c>
    </row>
    <row r="562" spans="5:32">
      <c r="E562" t="str">
        <f>IF(專業英日文校內賽報名表!B562="","",NOT(OR(LENB(專業英日文校內賽報名表!E562)&lt;&gt;6,NOT(ISERROR(TEXT(RIGHT(專業英日文校內賽報名表!E562,6),"0")+1)),ISERROR(TEXT(RIGHT(專業英日文校內賽報名表!E562,5),"0")+1))))</f>
        <v/>
      </c>
      <c r="F562" t="str">
        <f>IF(專業英日文校內賽報名表!B562="","",NOT(ISERROR(MATCH(專業英日文校內賽報名表!F562,allSchoolList,0))))</f>
        <v/>
      </c>
      <c r="G562" t="str">
        <f ca="1">IF(專業英日文校內賽報名表!B562="","",NOT(ISERROR(HLOOKUP(專業英日文校內賽報名表!G562,OFFSET(校系設定!$A$1,MATCH(專業英日文校內賽報名表!F562,校系設定!$A:$A,0)-1,0,1,COUNTA(OFFSET(校系設定!$1:$1,MATCH(專業英日文校內賽報名表!F562,校系設定!$A:$A,0)-1,0))),1,0))))</f>
        <v/>
      </c>
      <c r="J562" s="43" t="str">
        <f>IF(專業英日文校內賽報名表!C562="","",NOT(OR(LEN(專業英日文校內賽報名表!J562)&lt;&gt;7,ISERROR(DATEVALUE(專業英日文校內賽報名表!J562&amp;"/1")+FIND("/",專業英日文校內賽報名表!J562)))))</f>
        <v/>
      </c>
      <c r="M562" t="str">
        <f>IF(專業英日文校內賽報名表!B562="","",VLOOKUP(專業英日文校內賽報名表!M562,各項報名參數對照!A:B,2,0))</f>
        <v/>
      </c>
      <c r="N562" t="str">
        <f>IF(專業英日文校內賽報名表!B562="","",NOT(ISERROR(VLOOKUP(M562&amp;O562&amp;P562,各項報名參數對照!L:L,1,0))))</f>
        <v/>
      </c>
      <c r="O562" t="str">
        <f>IF(專業英日文校內賽報名表!B562="","",VLOOKUP(專業英日文校內賽報名表!N562&amp;"("&amp;專業英日文校內賽報名表!O562&amp;")",各項報名參數對照!D:E,2,0))</f>
        <v/>
      </c>
      <c r="P562" t="str">
        <f>IF(專業英日文校內賽報名表!B562="","",VLOOKUP(專業英日文校內賽報名表!P562,各項報名參數對照!G:H,2,0))</f>
        <v/>
      </c>
      <c r="AF562" t="str">
        <f t="shared" si="8"/>
        <v/>
      </c>
    </row>
    <row r="563" spans="5:32">
      <c r="E563" t="str">
        <f>IF(專業英日文校內賽報名表!B563="","",NOT(OR(LENB(專業英日文校內賽報名表!E563)&lt;&gt;6,NOT(ISERROR(TEXT(RIGHT(專業英日文校內賽報名表!E563,6),"0")+1)),ISERROR(TEXT(RIGHT(專業英日文校內賽報名表!E563,5),"0")+1))))</f>
        <v/>
      </c>
      <c r="F563" t="str">
        <f>IF(專業英日文校內賽報名表!B563="","",NOT(ISERROR(MATCH(專業英日文校內賽報名表!F563,allSchoolList,0))))</f>
        <v/>
      </c>
      <c r="G563" t="str">
        <f ca="1">IF(專業英日文校內賽報名表!B563="","",NOT(ISERROR(HLOOKUP(專業英日文校內賽報名表!G563,OFFSET(校系設定!$A$1,MATCH(專業英日文校內賽報名表!F563,校系設定!$A:$A,0)-1,0,1,COUNTA(OFFSET(校系設定!$1:$1,MATCH(專業英日文校內賽報名表!F563,校系設定!$A:$A,0)-1,0))),1,0))))</f>
        <v/>
      </c>
      <c r="J563" s="43" t="str">
        <f>IF(專業英日文校內賽報名表!C563="","",NOT(OR(LEN(專業英日文校內賽報名表!J563)&lt;&gt;7,ISERROR(DATEVALUE(專業英日文校內賽報名表!J563&amp;"/1")+FIND("/",專業英日文校內賽報名表!J563)))))</f>
        <v/>
      </c>
      <c r="M563" t="str">
        <f>IF(專業英日文校內賽報名表!B563="","",VLOOKUP(專業英日文校內賽報名表!M563,各項報名參數對照!A:B,2,0))</f>
        <v/>
      </c>
      <c r="N563" t="str">
        <f>IF(專業英日文校內賽報名表!B563="","",NOT(ISERROR(VLOOKUP(M563&amp;O563&amp;P563,各項報名參數對照!L:L,1,0))))</f>
        <v/>
      </c>
      <c r="O563" t="str">
        <f>IF(專業英日文校內賽報名表!B563="","",VLOOKUP(專業英日文校內賽報名表!N563&amp;"("&amp;專業英日文校內賽報名表!O563&amp;")",各項報名參數對照!D:E,2,0))</f>
        <v/>
      </c>
      <c r="P563" t="str">
        <f>IF(專業英日文校內賽報名表!B563="","",VLOOKUP(專業英日文校內賽報名表!P563,各項報名參數對照!G:H,2,0))</f>
        <v/>
      </c>
      <c r="AF563" t="str">
        <f t="shared" si="8"/>
        <v/>
      </c>
    </row>
    <row r="564" spans="5:32">
      <c r="E564" t="str">
        <f>IF(專業英日文校內賽報名表!B564="","",NOT(OR(LENB(專業英日文校內賽報名表!E564)&lt;&gt;6,NOT(ISERROR(TEXT(RIGHT(專業英日文校內賽報名表!E564,6),"0")+1)),ISERROR(TEXT(RIGHT(專業英日文校內賽報名表!E564,5),"0")+1))))</f>
        <v/>
      </c>
      <c r="F564" t="str">
        <f>IF(專業英日文校內賽報名表!B564="","",NOT(ISERROR(MATCH(專業英日文校內賽報名表!F564,allSchoolList,0))))</f>
        <v/>
      </c>
      <c r="G564" t="str">
        <f ca="1">IF(專業英日文校內賽報名表!B564="","",NOT(ISERROR(HLOOKUP(專業英日文校內賽報名表!G564,OFFSET(校系設定!$A$1,MATCH(專業英日文校內賽報名表!F564,校系設定!$A:$A,0)-1,0,1,COUNTA(OFFSET(校系設定!$1:$1,MATCH(專業英日文校內賽報名表!F564,校系設定!$A:$A,0)-1,0))),1,0))))</f>
        <v/>
      </c>
      <c r="J564" s="43" t="str">
        <f>IF(專業英日文校內賽報名表!C564="","",NOT(OR(LEN(專業英日文校內賽報名表!J564)&lt;&gt;7,ISERROR(DATEVALUE(專業英日文校內賽報名表!J564&amp;"/1")+FIND("/",專業英日文校內賽報名表!J564)))))</f>
        <v/>
      </c>
      <c r="M564" t="str">
        <f>IF(專業英日文校內賽報名表!B564="","",VLOOKUP(專業英日文校內賽報名表!M564,各項報名參數對照!A:B,2,0))</f>
        <v/>
      </c>
      <c r="N564" t="str">
        <f>IF(專業英日文校內賽報名表!B564="","",NOT(ISERROR(VLOOKUP(M564&amp;O564&amp;P564,各項報名參數對照!L:L,1,0))))</f>
        <v/>
      </c>
      <c r="O564" t="str">
        <f>IF(專業英日文校內賽報名表!B564="","",VLOOKUP(專業英日文校內賽報名表!N564&amp;"("&amp;專業英日文校內賽報名表!O564&amp;")",各項報名參數對照!D:E,2,0))</f>
        <v/>
      </c>
      <c r="P564" t="str">
        <f>IF(專業英日文校內賽報名表!B564="","",VLOOKUP(專業英日文校內賽報名表!P564,各項報名參數對照!G:H,2,0))</f>
        <v/>
      </c>
      <c r="AF564" t="str">
        <f t="shared" si="8"/>
        <v/>
      </c>
    </row>
    <row r="565" spans="5:32">
      <c r="E565" t="str">
        <f>IF(專業英日文校內賽報名表!B565="","",NOT(OR(LENB(專業英日文校內賽報名表!E565)&lt;&gt;6,NOT(ISERROR(TEXT(RIGHT(專業英日文校內賽報名表!E565,6),"0")+1)),ISERROR(TEXT(RIGHT(專業英日文校內賽報名表!E565,5),"0")+1))))</f>
        <v/>
      </c>
      <c r="F565" t="str">
        <f>IF(專業英日文校內賽報名表!B565="","",NOT(ISERROR(MATCH(專業英日文校內賽報名表!F565,allSchoolList,0))))</f>
        <v/>
      </c>
      <c r="G565" t="str">
        <f ca="1">IF(專業英日文校內賽報名表!B565="","",NOT(ISERROR(HLOOKUP(專業英日文校內賽報名表!G565,OFFSET(校系設定!$A$1,MATCH(專業英日文校內賽報名表!F565,校系設定!$A:$A,0)-1,0,1,COUNTA(OFFSET(校系設定!$1:$1,MATCH(專業英日文校內賽報名表!F565,校系設定!$A:$A,0)-1,0))),1,0))))</f>
        <v/>
      </c>
      <c r="J565" s="43" t="str">
        <f>IF(專業英日文校內賽報名表!C565="","",NOT(OR(LEN(專業英日文校內賽報名表!J565)&lt;&gt;7,ISERROR(DATEVALUE(專業英日文校內賽報名表!J565&amp;"/1")+FIND("/",專業英日文校內賽報名表!J565)))))</f>
        <v/>
      </c>
      <c r="M565" t="str">
        <f>IF(專業英日文校內賽報名表!B565="","",VLOOKUP(專業英日文校內賽報名表!M565,各項報名參數對照!A:B,2,0))</f>
        <v/>
      </c>
      <c r="N565" t="str">
        <f>IF(專業英日文校內賽報名表!B565="","",NOT(ISERROR(VLOOKUP(M565&amp;O565&amp;P565,各項報名參數對照!L:L,1,0))))</f>
        <v/>
      </c>
      <c r="O565" t="str">
        <f>IF(專業英日文校內賽報名表!B565="","",VLOOKUP(專業英日文校內賽報名表!N565&amp;"("&amp;專業英日文校內賽報名表!O565&amp;")",各項報名參數對照!D:E,2,0))</f>
        <v/>
      </c>
      <c r="P565" t="str">
        <f>IF(專業英日文校內賽報名表!B565="","",VLOOKUP(專業英日文校內賽報名表!P565,各項報名參數對照!G:H,2,0))</f>
        <v/>
      </c>
      <c r="AF565" t="str">
        <f t="shared" si="8"/>
        <v/>
      </c>
    </row>
    <row r="566" spans="5:32">
      <c r="E566" t="str">
        <f>IF(專業英日文校內賽報名表!B566="","",NOT(OR(LENB(專業英日文校內賽報名表!E566)&lt;&gt;6,NOT(ISERROR(TEXT(RIGHT(專業英日文校內賽報名表!E566,6),"0")+1)),ISERROR(TEXT(RIGHT(專業英日文校內賽報名表!E566,5),"0")+1))))</f>
        <v/>
      </c>
      <c r="F566" t="str">
        <f>IF(專業英日文校內賽報名表!B566="","",NOT(ISERROR(MATCH(專業英日文校內賽報名表!F566,allSchoolList,0))))</f>
        <v/>
      </c>
      <c r="G566" t="str">
        <f ca="1">IF(專業英日文校內賽報名表!B566="","",NOT(ISERROR(HLOOKUP(專業英日文校內賽報名表!G566,OFFSET(校系設定!$A$1,MATCH(專業英日文校內賽報名表!F566,校系設定!$A:$A,0)-1,0,1,COUNTA(OFFSET(校系設定!$1:$1,MATCH(專業英日文校內賽報名表!F566,校系設定!$A:$A,0)-1,0))),1,0))))</f>
        <v/>
      </c>
      <c r="J566" s="43" t="str">
        <f>IF(專業英日文校內賽報名表!C566="","",NOT(OR(LEN(專業英日文校內賽報名表!J566)&lt;&gt;7,ISERROR(DATEVALUE(專業英日文校內賽報名表!J566&amp;"/1")+FIND("/",專業英日文校內賽報名表!J566)))))</f>
        <v/>
      </c>
      <c r="M566" t="str">
        <f>IF(專業英日文校內賽報名表!B566="","",VLOOKUP(專業英日文校內賽報名表!M566,各項報名參數對照!A:B,2,0))</f>
        <v/>
      </c>
      <c r="N566" t="str">
        <f>IF(專業英日文校內賽報名表!B566="","",NOT(ISERROR(VLOOKUP(M566&amp;O566&amp;P566,各項報名參數對照!L:L,1,0))))</f>
        <v/>
      </c>
      <c r="O566" t="str">
        <f>IF(專業英日文校內賽報名表!B566="","",VLOOKUP(專業英日文校內賽報名表!N566&amp;"("&amp;專業英日文校內賽報名表!O566&amp;")",各項報名參數對照!D:E,2,0))</f>
        <v/>
      </c>
      <c r="P566" t="str">
        <f>IF(專業英日文校內賽報名表!B566="","",VLOOKUP(專業英日文校內賽報名表!P566,各項報名參數對照!G:H,2,0))</f>
        <v/>
      </c>
      <c r="AF566" t="str">
        <f t="shared" si="8"/>
        <v/>
      </c>
    </row>
    <row r="567" spans="5:32">
      <c r="E567" t="str">
        <f>IF(專業英日文校內賽報名表!B567="","",NOT(OR(LENB(專業英日文校內賽報名表!E567)&lt;&gt;6,NOT(ISERROR(TEXT(RIGHT(專業英日文校內賽報名表!E567,6),"0")+1)),ISERROR(TEXT(RIGHT(專業英日文校內賽報名表!E567,5),"0")+1))))</f>
        <v/>
      </c>
      <c r="F567" t="str">
        <f>IF(專業英日文校內賽報名表!B567="","",NOT(ISERROR(MATCH(專業英日文校內賽報名表!F567,allSchoolList,0))))</f>
        <v/>
      </c>
      <c r="G567" t="str">
        <f ca="1">IF(專業英日文校內賽報名表!B567="","",NOT(ISERROR(HLOOKUP(專業英日文校內賽報名表!G567,OFFSET(校系設定!$A$1,MATCH(專業英日文校內賽報名表!F567,校系設定!$A:$A,0)-1,0,1,COUNTA(OFFSET(校系設定!$1:$1,MATCH(專業英日文校內賽報名表!F567,校系設定!$A:$A,0)-1,0))),1,0))))</f>
        <v/>
      </c>
      <c r="J567" s="43" t="str">
        <f>IF(專業英日文校內賽報名表!C567="","",NOT(OR(LEN(專業英日文校內賽報名表!J567)&lt;&gt;7,ISERROR(DATEVALUE(專業英日文校內賽報名表!J567&amp;"/1")+FIND("/",專業英日文校內賽報名表!J567)))))</f>
        <v/>
      </c>
      <c r="M567" t="str">
        <f>IF(專業英日文校內賽報名表!B567="","",VLOOKUP(專業英日文校內賽報名表!M567,各項報名參數對照!A:B,2,0))</f>
        <v/>
      </c>
      <c r="N567" t="str">
        <f>IF(專業英日文校內賽報名表!B567="","",NOT(ISERROR(VLOOKUP(M567&amp;O567&amp;P567,各項報名參數對照!L:L,1,0))))</f>
        <v/>
      </c>
      <c r="O567" t="str">
        <f>IF(專業英日文校內賽報名表!B567="","",VLOOKUP(專業英日文校內賽報名表!N567&amp;"("&amp;專業英日文校內賽報名表!O567&amp;")",各項報名參數對照!D:E,2,0))</f>
        <v/>
      </c>
      <c r="P567" t="str">
        <f>IF(專業英日文校內賽報名表!B567="","",VLOOKUP(專業英日文校內賽報名表!P567,各項報名參數對照!G:H,2,0))</f>
        <v/>
      </c>
      <c r="AF567" t="str">
        <f t="shared" si="8"/>
        <v/>
      </c>
    </row>
    <row r="568" spans="5:32">
      <c r="E568" t="str">
        <f>IF(專業英日文校內賽報名表!B568="","",NOT(OR(LENB(專業英日文校內賽報名表!E568)&lt;&gt;6,NOT(ISERROR(TEXT(RIGHT(專業英日文校內賽報名表!E568,6),"0")+1)),ISERROR(TEXT(RIGHT(專業英日文校內賽報名表!E568,5),"0")+1))))</f>
        <v/>
      </c>
      <c r="F568" t="str">
        <f>IF(專業英日文校內賽報名表!B568="","",NOT(ISERROR(MATCH(專業英日文校內賽報名表!F568,allSchoolList,0))))</f>
        <v/>
      </c>
      <c r="G568" t="str">
        <f ca="1">IF(專業英日文校內賽報名表!B568="","",NOT(ISERROR(HLOOKUP(專業英日文校內賽報名表!G568,OFFSET(校系設定!$A$1,MATCH(專業英日文校內賽報名表!F568,校系設定!$A:$A,0)-1,0,1,COUNTA(OFFSET(校系設定!$1:$1,MATCH(專業英日文校內賽報名表!F568,校系設定!$A:$A,0)-1,0))),1,0))))</f>
        <v/>
      </c>
      <c r="J568" s="43" t="str">
        <f>IF(專業英日文校內賽報名表!C568="","",NOT(OR(LEN(專業英日文校內賽報名表!J568)&lt;&gt;7,ISERROR(DATEVALUE(專業英日文校內賽報名表!J568&amp;"/1")+FIND("/",專業英日文校內賽報名表!J568)))))</f>
        <v/>
      </c>
      <c r="M568" t="str">
        <f>IF(專業英日文校內賽報名表!B568="","",VLOOKUP(專業英日文校內賽報名表!M568,各項報名參數對照!A:B,2,0))</f>
        <v/>
      </c>
      <c r="N568" t="str">
        <f>IF(專業英日文校內賽報名表!B568="","",NOT(ISERROR(VLOOKUP(M568&amp;O568&amp;P568,各項報名參數對照!L:L,1,0))))</f>
        <v/>
      </c>
      <c r="O568" t="str">
        <f>IF(專業英日文校內賽報名表!B568="","",VLOOKUP(專業英日文校內賽報名表!N568&amp;"("&amp;專業英日文校內賽報名表!O568&amp;")",各項報名參數對照!D:E,2,0))</f>
        <v/>
      </c>
      <c r="P568" t="str">
        <f>IF(專業英日文校內賽報名表!B568="","",VLOOKUP(專業英日文校內賽報名表!P568,各項報名參數對照!G:H,2,0))</f>
        <v/>
      </c>
      <c r="AF568" t="str">
        <f t="shared" si="8"/>
        <v/>
      </c>
    </row>
    <row r="569" spans="5:32">
      <c r="E569" t="str">
        <f>IF(專業英日文校內賽報名表!B569="","",NOT(OR(LENB(專業英日文校內賽報名表!E569)&lt;&gt;6,NOT(ISERROR(TEXT(RIGHT(專業英日文校內賽報名表!E569,6),"0")+1)),ISERROR(TEXT(RIGHT(專業英日文校內賽報名表!E569,5),"0")+1))))</f>
        <v/>
      </c>
      <c r="F569" t="str">
        <f>IF(專業英日文校內賽報名表!B569="","",NOT(ISERROR(MATCH(專業英日文校內賽報名表!F569,allSchoolList,0))))</f>
        <v/>
      </c>
      <c r="G569" t="str">
        <f ca="1">IF(專業英日文校內賽報名表!B569="","",NOT(ISERROR(HLOOKUP(專業英日文校內賽報名表!G569,OFFSET(校系設定!$A$1,MATCH(專業英日文校內賽報名表!F569,校系設定!$A:$A,0)-1,0,1,COUNTA(OFFSET(校系設定!$1:$1,MATCH(專業英日文校內賽報名表!F569,校系設定!$A:$A,0)-1,0))),1,0))))</f>
        <v/>
      </c>
      <c r="J569" s="43" t="str">
        <f>IF(專業英日文校內賽報名表!C569="","",NOT(OR(LEN(專業英日文校內賽報名表!J569)&lt;&gt;7,ISERROR(DATEVALUE(專業英日文校內賽報名表!J569&amp;"/1")+FIND("/",專業英日文校內賽報名表!J569)))))</f>
        <v/>
      </c>
      <c r="M569" t="str">
        <f>IF(專業英日文校內賽報名表!B569="","",VLOOKUP(專業英日文校內賽報名表!M569,各項報名參數對照!A:B,2,0))</f>
        <v/>
      </c>
      <c r="N569" t="str">
        <f>IF(專業英日文校內賽報名表!B569="","",NOT(ISERROR(VLOOKUP(M569&amp;O569&amp;P569,各項報名參數對照!L:L,1,0))))</f>
        <v/>
      </c>
      <c r="O569" t="str">
        <f>IF(專業英日文校內賽報名表!B569="","",VLOOKUP(專業英日文校內賽報名表!N569&amp;"("&amp;專業英日文校內賽報名表!O569&amp;")",各項報名參數對照!D:E,2,0))</f>
        <v/>
      </c>
      <c r="P569" t="str">
        <f>IF(專業英日文校內賽報名表!B569="","",VLOOKUP(專業英日文校內賽報名表!P569,各項報名參數對照!G:H,2,0))</f>
        <v/>
      </c>
      <c r="AF569" t="str">
        <f t="shared" si="8"/>
        <v/>
      </c>
    </row>
    <row r="570" spans="5:32">
      <c r="E570" t="str">
        <f>IF(專業英日文校內賽報名表!B570="","",NOT(OR(LENB(專業英日文校內賽報名表!E570)&lt;&gt;6,NOT(ISERROR(TEXT(RIGHT(專業英日文校內賽報名表!E570,6),"0")+1)),ISERROR(TEXT(RIGHT(專業英日文校內賽報名表!E570,5),"0")+1))))</f>
        <v/>
      </c>
      <c r="F570" t="str">
        <f>IF(專業英日文校內賽報名表!B570="","",NOT(ISERROR(MATCH(專業英日文校內賽報名表!F570,allSchoolList,0))))</f>
        <v/>
      </c>
      <c r="G570" t="str">
        <f ca="1">IF(專業英日文校內賽報名表!B570="","",NOT(ISERROR(HLOOKUP(專業英日文校內賽報名表!G570,OFFSET(校系設定!$A$1,MATCH(專業英日文校內賽報名表!F570,校系設定!$A:$A,0)-1,0,1,COUNTA(OFFSET(校系設定!$1:$1,MATCH(專業英日文校內賽報名表!F570,校系設定!$A:$A,0)-1,0))),1,0))))</f>
        <v/>
      </c>
      <c r="J570" s="43" t="str">
        <f>IF(專業英日文校內賽報名表!C570="","",NOT(OR(LEN(專業英日文校內賽報名表!J570)&lt;&gt;7,ISERROR(DATEVALUE(專業英日文校內賽報名表!J570&amp;"/1")+FIND("/",專業英日文校內賽報名表!J570)))))</f>
        <v/>
      </c>
      <c r="M570" t="str">
        <f>IF(專業英日文校內賽報名表!B570="","",VLOOKUP(專業英日文校內賽報名表!M570,各項報名參數對照!A:B,2,0))</f>
        <v/>
      </c>
      <c r="N570" t="str">
        <f>IF(專業英日文校內賽報名表!B570="","",NOT(ISERROR(VLOOKUP(M570&amp;O570&amp;P570,各項報名參數對照!L:L,1,0))))</f>
        <v/>
      </c>
      <c r="O570" t="str">
        <f>IF(專業英日文校內賽報名表!B570="","",VLOOKUP(專業英日文校內賽報名表!N570&amp;"("&amp;專業英日文校內賽報名表!O570&amp;")",各項報名參數對照!D:E,2,0))</f>
        <v/>
      </c>
      <c r="P570" t="str">
        <f>IF(專業英日文校內賽報名表!B570="","",VLOOKUP(專業英日文校內賽報名表!P570,各項報名參數對照!G:H,2,0))</f>
        <v/>
      </c>
      <c r="AF570" t="str">
        <f t="shared" si="8"/>
        <v/>
      </c>
    </row>
    <row r="571" spans="5:32">
      <c r="E571" t="str">
        <f>IF(專業英日文校內賽報名表!B571="","",NOT(OR(LENB(專業英日文校內賽報名表!E571)&lt;&gt;6,NOT(ISERROR(TEXT(RIGHT(專業英日文校內賽報名表!E571,6),"0")+1)),ISERROR(TEXT(RIGHT(專業英日文校內賽報名表!E571,5),"0")+1))))</f>
        <v/>
      </c>
      <c r="F571" t="str">
        <f>IF(專業英日文校內賽報名表!B571="","",NOT(ISERROR(MATCH(專業英日文校內賽報名表!F571,allSchoolList,0))))</f>
        <v/>
      </c>
      <c r="G571" t="str">
        <f ca="1">IF(專業英日文校內賽報名表!B571="","",NOT(ISERROR(HLOOKUP(專業英日文校內賽報名表!G571,OFFSET(校系設定!$A$1,MATCH(專業英日文校內賽報名表!F571,校系設定!$A:$A,0)-1,0,1,COUNTA(OFFSET(校系設定!$1:$1,MATCH(專業英日文校內賽報名表!F571,校系設定!$A:$A,0)-1,0))),1,0))))</f>
        <v/>
      </c>
      <c r="J571" s="43" t="str">
        <f>IF(專業英日文校內賽報名表!C571="","",NOT(OR(LEN(專業英日文校內賽報名表!J571)&lt;&gt;7,ISERROR(DATEVALUE(專業英日文校內賽報名表!J571&amp;"/1")+FIND("/",專業英日文校內賽報名表!J571)))))</f>
        <v/>
      </c>
      <c r="M571" t="str">
        <f>IF(專業英日文校內賽報名表!B571="","",VLOOKUP(專業英日文校內賽報名表!M571,各項報名參數對照!A:B,2,0))</f>
        <v/>
      </c>
      <c r="N571" t="str">
        <f>IF(專業英日文校內賽報名表!B571="","",NOT(ISERROR(VLOOKUP(M571&amp;O571&amp;P571,各項報名參數對照!L:L,1,0))))</f>
        <v/>
      </c>
      <c r="O571" t="str">
        <f>IF(專業英日文校內賽報名表!B571="","",VLOOKUP(專業英日文校內賽報名表!N571&amp;"("&amp;專業英日文校內賽報名表!O571&amp;")",各項報名參數對照!D:E,2,0))</f>
        <v/>
      </c>
      <c r="P571" t="str">
        <f>IF(專業英日文校內賽報名表!B571="","",VLOOKUP(專業英日文校內賽報名表!P571,各項報名參數對照!G:H,2,0))</f>
        <v/>
      </c>
      <c r="AF571" t="str">
        <f t="shared" si="8"/>
        <v/>
      </c>
    </row>
    <row r="572" spans="5:32">
      <c r="E572" t="str">
        <f>IF(專業英日文校內賽報名表!B572="","",NOT(OR(LENB(專業英日文校內賽報名表!E572)&lt;&gt;6,NOT(ISERROR(TEXT(RIGHT(專業英日文校內賽報名表!E572,6),"0")+1)),ISERROR(TEXT(RIGHT(專業英日文校內賽報名表!E572,5),"0")+1))))</f>
        <v/>
      </c>
      <c r="F572" t="str">
        <f>IF(專業英日文校內賽報名表!B572="","",NOT(ISERROR(MATCH(專業英日文校內賽報名表!F572,allSchoolList,0))))</f>
        <v/>
      </c>
      <c r="G572" t="str">
        <f ca="1">IF(專業英日文校內賽報名表!B572="","",NOT(ISERROR(HLOOKUP(專業英日文校內賽報名表!G572,OFFSET(校系設定!$A$1,MATCH(專業英日文校內賽報名表!F572,校系設定!$A:$A,0)-1,0,1,COUNTA(OFFSET(校系設定!$1:$1,MATCH(專業英日文校內賽報名表!F572,校系設定!$A:$A,0)-1,0))),1,0))))</f>
        <v/>
      </c>
      <c r="J572" s="43" t="str">
        <f>IF(專業英日文校內賽報名表!C572="","",NOT(OR(LEN(專業英日文校內賽報名表!J572)&lt;&gt;7,ISERROR(DATEVALUE(專業英日文校內賽報名表!J572&amp;"/1")+FIND("/",專業英日文校內賽報名表!J572)))))</f>
        <v/>
      </c>
      <c r="M572" t="str">
        <f>IF(專業英日文校內賽報名表!B572="","",VLOOKUP(專業英日文校內賽報名表!M572,各項報名參數對照!A:B,2,0))</f>
        <v/>
      </c>
      <c r="N572" t="str">
        <f>IF(專業英日文校內賽報名表!B572="","",NOT(ISERROR(VLOOKUP(M572&amp;O572&amp;P572,各項報名參數對照!L:L,1,0))))</f>
        <v/>
      </c>
      <c r="O572" t="str">
        <f>IF(專業英日文校內賽報名表!B572="","",VLOOKUP(專業英日文校內賽報名表!N572&amp;"("&amp;專業英日文校內賽報名表!O572&amp;")",各項報名參數對照!D:E,2,0))</f>
        <v/>
      </c>
      <c r="P572" t="str">
        <f>IF(專業英日文校內賽報名表!B572="","",VLOOKUP(專業英日文校內賽報名表!P572,各項報名參數對照!G:H,2,0))</f>
        <v/>
      </c>
      <c r="AF572" t="str">
        <f t="shared" si="8"/>
        <v/>
      </c>
    </row>
    <row r="573" spans="5:32">
      <c r="E573" t="str">
        <f>IF(專業英日文校內賽報名表!B573="","",NOT(OR(LENB(專業英日文校內賽報名表!E573)&lt;&gt;6,NOT(ISERROR(TEXT(RIGHT(專業英日文校內賽報名表!E573,6),"0")+1)),ISERROR(TEXT(RIGHT(專業英日文校內賽報名表!E573,5),"0")+1))))</f>
        <v/>
      </c>
      <c r="F573" t="str">
        <f>IF(專業英日文校內賽報名表!B573="","",NOT(ISERROR(MATCH(專業英日文校內賽報名表!F573,allSchoolList,0))))</f>
        <v/>
      </c>
      <c r="G573" t="str">
        <f ca="1">IF(專業英日文校內賽報名表!B573="","",NOT(ISERROR(HLOOKUP(專業英日文校內賽報名表!G573,OFFSET(校系設定!$A$1,MATCH(專業英日文校內賽報名表!F573,校系設定!$A:$A,0)-1,0,1,COUNTA(OFFSET(校系設定!$1:$1,MATCH(專業英日文校內賽報名表!F573,校系設定!$A:$A,0)-1,0))),1,0))))</f>
        <v/>
      </c>
      <c r="J573" s="43" t="str">
        <f>IF(專業英日文校內賽報名表!C573="","",NOT(OR(LEN(專業英日文校內賽報名表!J573)&lt;&gt;7,ISERROR(DATEVALUE(專業英日文校內賽報名表!J573&amp;"/1")+FIND("/",專業英日文校內賽報名表!J573)))))</f>
        <v/>
      </c>
      <c r="M573" t="str">
        <f>IF(專業英日文校內賽報名表!B573="","",VLOOKUP(專業英日文校內賽報名表!M573,各項報名參數對照!A:B,2,0))</f>
        <v/>
      </c>
      <c r="N573" t="str">
        <f>IF(專業英日文校內賽報名表!B573="","",NOT(ISERROR(VLOOKUP(M573&amp;O573&amp;P573,各項報名參數對照!L:L,1,0))))</f>
        <v/>
      </c>
      <c r="O573" t="str">
        <f>IF(專業英日文校內賽報名表!B573="","",VLOOKUP(專業英日文校內賽報名表!N573&amp;"("&amp;專業英日文校內賽報名表!O573&amp;")",各項報名參數對照!D:E,2,0))</f>
        <v/>
      </c>
      <c r="P573" t="str">
        <f>IF(專業英日文校內賽報名表!B573="","",VLOOKUP(專業英日文校內賽報名表!P573,各項報名參數對照!G:H,2,0))</f>
        <v/>
      </c>
      <c r="AF573" t="str">
        <f t="shared" si="8"/>
        <v/>
      </c>
    </row>
    <row r="574" spans="5:32">
      <c r="E574" t="str">
        <f>IF(專業英日文校內賽報名表!B574="","",NOT(OR(LENB(專業英日文校內賽報名表!E574)&lt;&gt;6,NOT(ISERROR(TEXT(RIGHT(專業英日文校內賽報名表!E574,6),"0")+1)),ISERROR(TEXT(RIGHT(專業英日文校內賽報名表!E574,5),"0")+1))))</f>
        <v/>
      </c>
      <c r="F574" t="str">
        <f>IF(專業英日文校內賽報名表!B574="","",NOT(ISERROR(MATCH(專業英日文校內賽報名表!F574,allSchoolList,0))))</f>
        <v/>
      </c>
      <c r="G574" t="str">
        <f ca="1">IF(專業英日文校內賽報名表!B574="","",NOT(ISERROR(HLOOKUP(專業英日文校內賽報名表!G574,OFFSET(校系設定!$A$1,MATCH(專業英日文校內賽報名表!F574,校系設定!$A:$A,0)-1,0,1,COUNTA(OFFSET(校系設定!$1:$1,MATCH(專業英日文校內賽報名表!F574,校系設定!$A:$A,0)-1,0))),1,0))))</f>
        <v/>
      </c>
      <c r="J574" s="43" t="str">
        <f>IF(專業英日文校內賽報名表!C574="","",NOT(OR(LEN(專業英日文校內賽報名表!J574)&lt;&gt;7,ISERROR(DATEVALUE(專業英日文校內賽報名表!J574&amp;"/1")+FIND("/",專業英日文校內賽報名表!J574)))))</f>
        <v/>
      </c>
      <c r="M574" t="str">
        <f>IF(專業英日文校內賽報名表!B574="","",VLOOKUP(專業英日文校內賽報名表!M574,各項報名參數對照!A:B,2,0))</f>
        <v/>
      </c>
      <c r="N574" t="str">
        <f>IF(專業英日文校內賽報名表!B574="","",NOT(ISERROR(VLOOKUP(M574&amp;O574&amp;P574,各項報名參數對照!L:L,1,0))))</f>
        <v/>
      </c>
      <c r="O574" t="str">
        <f>IF(專業英日文校內賽報名表!B574="","",VLOOKUP(專業英日文校內賽報名表!N574&amp;"("&amp;專業英日文校內賽報名表!O574&amp;")",各項報名參數對照!D:E,2,0))</f>
        <v/>
      </c>
      <c r="P574" t="str">
        <f>IF(專業英日文校內賽報名表!B574="","",VLOOKUP(專業英日文校內賽報名表!P574,各項報名參數對照!G:H,2,0))</f>
        <v/>
      </c>
      <c r="AF574" t="str">
        <f t="shared" si="8"/>
        <v/>
      </c>
    </row>
    <row r="575" spans="5:32">
      <c r="E575" t="str">
        <f>IF(專業英日文校內賽報名表!B575="","",NOT(OR(LENB(專業英日文校內賽報名表!E575)&lt;&gt;6,NOT(ISERROR(TEXT(RIGHT(專業英日文校內賽報名表!E575,6),"0")+1)),ISERROR(TEXT(RIGHT(專業英日文校內賽報名表!E575,5),"0")+1))))</f>
        <v/>
      </c>
      <c r="F575" t="str">
        <f>IF(專業英日文校內賽報名表!B575="","",NOT(ISERROR(MATCH(專業英日文校內賽報名表!F575,allSchoolList,0))))</f>
        <v/>
      </c>
      <c r="G575" t="str">
        <f ca="1">IF(專業英日文校內賽報名表!B575="","",NOT(ISERROR(HLOOKUP(專業英日文校內賽報名表!G575,OFFSET(校系設定!$A$1,MATCH(專業英日文校內賽報名表!F575,校系設定!$A:$A,0)-1,0,1,COUNTA(OFFSET(校系設定!$1:$1,MATCH(專業英日文校內賽報名表!F575,校系設定!$A:$A,0)-1,0))),1,0))))</f>
        <v/>
      </c>
      <c r="J575" s="43" t="str">
        <f>IF(專業英日文校內賽報名表!C575="","",NOT(OR(LEN(專業英日文校內賽報名表!J575)&lt;&gt;7,ISERROR(DATEVALUE(專業英日文校內賽報名表!J575&amp;"/1")+FIND("/",專業英日文校內賽報名表!J575)))))</f>
        <v/>
      </c>
      <c r="M575" t="str">
        <f>IF(專業英日文校內賽報名表!B575="","",VLOOKUP(專業英日文校內賽報名表!M575,各項報名參數對照!A:B,2,0))</f>
        <v/>
      </c>
      <c r="N575" t="str">
        <f>IF(專業英日文校內賽報名表!B575="","",NOT(ISERROR(VLOOKUP(M575&amp;O575&amp;P575,各項報名參數對照!L:L,1,0))))</f>
        <v/>
      </c>
      <c r="O575" t="str">
        <f>IF(專業英日文校內賽報名表!B575="","",VLOOKUP(專業英日文校內賽報名表!N575&amp;"("&amp;專業英日文校內賽報名表!O575&amp;")",各項報名參數對照!D:E,2,0))</f>
        <v/>
      </c>
      <c r="P575" t="str">
        <f>IF(專業英日文校內賽報名表!B575="","",VLOOKUP(專業英日文校內賽報名表!P575,各項報名參數對照!G:H,2,0))</f>
        <v/>
      </c>
      <c r="AF575" t="str">
        <f t="shared" si="8"/>
        <v/>
      </c>
    </row>
    <row r="576" spans="5:32">
      <c r="E576" t="str">
        <f>IF(專業英日文校內賽報名表!B576="","",NOT(OR(LENB(專業英日文校內賽報名表!E576)&lt;&gt;6,NOT(ISERROR(TEXT(RIGHT(專業英日文校內賽報名表!E576,6),"0")+1)),ISERROR(TEXT(RIGHT(專業英日文校內賽報名表!E576,5),"0")+1))))</f>
        <v/>
      </c>
      <c r="F576" t="str">
        <f>IF(專業英日文校內賽報名表!B576="","",NOT(ISERROR(MATCH(專業英日文校內賽報名表!F576,allSchoolList,0))))</f>
        <v/>
      </c>
      <c r="G576" t="str">
        <f ca="1">IF(專業英日文校內賽報名表!B576="","",NOT(ISERROR(HLOOKUP(專業英日文校內賽報名表!G576,OFFSET(校系設定!$A$1,MATCH(專業英日文校內賽報名表!F576,校系設定!$A:$A,0)-1,0,1,COUNTA(OFFSET(校系設定!$1:$1,MATCH(專業英日文校內賽報名表!F576,校系設定!$A:$A,0)-1,0))),1,0))))</f>
        <v/>
      </c>
      <c r="J576" s="43" t="str">
        <f>IF(專業英日文校內賽報名表!C576="","",NOT(OR(LEN(專業英日文校內賽報名表!J576)&lt;&gt;7,ISERROR(DATEVALUE(專業英日文校內賽報名表!J576&amp;"/1")+FIND("/",專業英日文校內賽報名表!J576)))))</f>
        <v/>
      </c>
      <c r="M576" t="str">
        <f>IF(專業英日文校內賽報名表!B576="","",VLOOKUP(專業英日文校內賽報名表!M576,各項報名參數對照!A:B,2,0))</f>
        <v/>
      </c>
      <c r="N576" t="str">
        <f>IF(專業英日文校內賽報名表!B576="","",NOT(ISERROR(VLOOKUP(M576&amp;O576&amp;P576,各項報名參數對照!L:L,1,0))))</f>
        <v/>
      </c>
      <c r="O576" t="str">
        <f>IF(專業英日文校內賽報名表!B576="","",VLOOKUP(專業英日文校內賽報名表!N576&amp;"("&amp;專業英日文校內賽報名表!O576&amp;")",各項報名參數對照!D:E,2,0))</f>
        <v/>
      </c>
      <c r="P576" t="str">
        <f>IF(專業英日文校內賽報名表!B576="","",VLOOKUP(專業英日文校內賽報名表!P576,各項報名參數對照!G:H,2,0))</f>
        <v/>
      </c>
      <c r="AF576" t="str">
        <f t="shared" si="8"/>
        <v/>
      </c>
    </row>
    <row r="577" spans="5:32">
      <c r="E577" t="str">
        <f>IF(專業英日文校內賽報名表!B577="","",NOT(OR(LENB(專業英日文校內賽報名表!E577)&lt;&gt;6,NOT(ISERROR(TEXT(RIGHT(專業英日文校內賽報名表!E577,6),"0")+1)),ISERROR(TEXT(RIGHT(專業英日文校內賽報名表!E577,5),"0")+1))))</f>
        <v/>
      </c>
      <c r="F577" t="str">
        <f>IF(專業英日文校內賽報名表!B577="","",NOT(ISERROR(MATCH(專業英日文校內賽報名表!F577,allSchoolList,0))))</f>
        <v/>
      </c>
      <c r="G577" t="str">
        <f ca="1">IF(專業英日文校內賽報名表!B577="","",NOT(ISERROR(HLOOKUP(專業英日文校內賽報名表!G577,OFFSET(校系設定!$A$1,MATCH(專業英日文校內賽報名表!F577,校系設定!$A:$A,0)-1,0,1,COUNTA(OFFSET(校系設定!$1:$1,MATCH(專業英日文校內賽報名表!F577,校系設定!$A:$A,0)-1,0))),1,0))))</f>
        <v/>
      </c>
      <c r="J577" s="43" t="str">
        <f>IF(專業英日文校內賽報名表!C577="","",NOT(OR(LEN(專業英日文校內賽報名表!J577)&lt;&gt;7,ISERROR(DATEVALUE(專業英日文校內賽報名表!J577&amp;"/1")+FIND("/",專業英日文校內賽報名表!J577)))))</f>
        <v/>
      </c>
      <c r="M577" t="str">
        <f>IF(專業英日文校內賽報名表!B577="","",VLOOKUP(專業英日文校內賽報名表!M577,各項報名參數對照!A:B,2,0))</f>
        <v/>
      </c>
      <c r="N577" t="str">
        <f>IF(專業英日文校內賽報名表!B577="","",NOT(ISERROR(VLOOKUP(M577&amp;O577&amp;P577,各項報名參數對照!L:L,1,0))))</f>
        <v/>
      </c>
      <c r="O577" t="str">
        <f>IF(專業英日文校內賽報名表!B577="","",VLOOKUP(專業英日文校內賽報名表!N577&amp;"("&amp;專業英日文校內賽報名表!O577&amp;")",各項報名參數對照!D:E,2,0))</f>
        <v/>
      </c>
      <c r="P577" t="str">
        <f>IF(專業英日文校內賽報名表!B577="","",VLOOKUP(專業英日文校內賽報名表!P577,各項報名參數對照!G:H,2,0))</f>
        <v/>
      </c>
      <c r="AF577" t="str">
        <f t="shared" si="8"/>
        <v/>
      </c>
    </row>
    <row r="578" spans="5:32">
      <c r="E578" t="str">
        <f>IF(專業英日文校內賽報名表!B578="","",NOT(OR(LENB(專業英日文校內賽報名表!E578)&lt;&gt;6,NOT(ISERROR(TEXT(RIGHT(專業英日文校內賽報名表!E578,6),"0")+1)),ISERROR(TEXT(RIGHT(專業英日文校內賽報名表!E578,5),"0")+1))))</f>
        <v/>
      </c>
      <c r="F578" t="str">
        <f>IF(專業英日文校內賽報名表!B578="","",NOT(ISERROR(MATCH(專業英日文校內賽報名表!F578,allSchoolList,0))))</f>
        <v/>
      </c>
      <c r="G578" t="str">
        <f ca="1">IF(專業英日文校內賽報名表!B578="","",NOT(ISERROR(HLOOKUP(專業英日文校內賽報名表!G578,OFFSET(校系設定!$A$1,MATCH(專業英日文校內賽報名表!F578,校系設定!$A:$A,0)-1,0,1,COUNTA(OFFSET(校系設定!$1:$1,MATCH(專業英日文校內賽報名表!F578,校系設定!$A:$A,0)-1,0))),1,0))))</f>
        <v/>
      </c>
      <c r="J578" s="43" t="str">
        <f>IF(專業英日文校內賽報名表!C578="","",NOT(OR(LEN(專業英日文校內賽報名表!J578)&lt;&gt;7,ISERROR(DATEVALUE(專業英日文校內賽報名表!J578&amp;"/1")+FIND("/",專業英日文校內賽報名表!J578)))))</f>
        <v/>
      </c>
      <c r="M578" t="str">
        <f>IF(專業英日文校內賽報名表!B578="","",VLOOKUP(專業英日文校內賽報名表!M578,各項報名參數對照!A:B,2,0))</f>
        <v/>
      </c>
      <c r="N578" t="str">
        <f>IF(專業英日文校內賽報名表!B578="","",NOT(ISERROR(VLOOKUP(M578&amp;O578&amp;P578,各項報名參數對照!L:L,1,0))))</f>
        <v/>
      </c>
      <c r="O578" t="str">
        <f>IF(專業英日文校內賽報名表!B578="","",VLOOKUP(專業英日文校內賽報名表!N578&amp;"("&amp;專業英日文校內賽報名表!O578&amp;")",各項報名參數對照!D:E,2,0))</f>
        <v/>
      </c>
      <c r="P578" t="str">
        <f>IF(專業英日文校內賽報名表!B578="","",VLOOKUP(專業英日文校內賽報名表!P578,各項報名參數對照!G:H,2,0))</f>
        <v/>
      </c>
      <c r="AF578" t="str">
        <f t="shared" si="8"/>
        <v/>
      </c>
    </row>
    <row r="579" spans="5:32">
      <c r="E579" t="str">
        <f>IF(專業英日文校內賽報名表!B579="","",NOT(OR(LENB(專業英日文校內賽報名表!E579)&lt;&gt;6,NOT(ISERROR(TEXT(RIGHT(專業英日文校內賽報名表!E579,6),"0")+1)),ISERROR(TEXT(RIGHT(專業英日文校內賽報名表!E579,5),"0")+1))))</f>
        <v/>
      </c>
      <c r="F579" t="str">
        <f>IF(專業英日文校內賽報名表!B579="","",NOT(ISERROR(MATCH(專業英日文校內賽報名表!F579,allSchoolList,0))))</f>
        <v/>
      </c>
      <c r="G579" t="str">
        <f ca="1">IF(專業英日文校內賽報名表!B579="","",NOT(ISERROR(HLOOKUP(專業英日文校內賽報名表!G579,OFFSET(校系設定!$A$1,MATCH(專業英日文校內賽報名表!F579,校系設定!$A:$A,0)-1,0,1,COUNTA(OFFSET(校系設定!$1:$1,MATCH(專業英日文校內賽報名表!F579,校系設定!$A:$A,0)-1,0))),1,0))))</f>
        <v/>
      </c>
      <c r="J579" s="43" t="str">
        <f>IF(專業英日文校內賽報名表!C579="","",NOT(OR(LEN(專業英日文校內賽報名表!J579)&lt;&gt;7,ISERROR(DATEVALUE(專業英日文校內賽報名表!J579&amp;"/1")+FIND("/",專業英日文校內賽報名表!J579)))))</f>
        <v/>
      </c>
      <c r="M579" t="str">
        <f>IF(專業英日文校內賽報名表!B579="","",VLOOKUP(專業英日文校內賽報名表!M579,各項報名參數對照!A:B,2,0))</f>
        <v/>
      </c>
      <c r="N579" t="str">
        <f>IF(專業英日文校內賽報名表!B579="","",NOT(ISERROR(VLOOKUP(M579&amp;O579&amp;P579,各項報名參數對照!L:L,1,0))))</f>
        <v/>
      </c>
      <c r="O579" t="str">
        <f>IF(專業英日文校內賽報名表!B579="","",VLOOKUP(專業英日文校內賽報名表!N579&amp;"("&amp;專業英日文校內賽報名表!O579&amp;")",各項報名參數對照!D:E,2,0))</f>
        <v/>
      </c>
      <c r="P579" t="str">
        <f>IF(專業英日文校內賽報名表!B579="","",VLOOKUP(專業英日文校內賽報名表!P579,各項報名參數對照!G:H,2,0))</f>
        <v/>
      </c>
      <c r="AF579" t="str">
        <f t="shared" ref="AF579:AF642" si="9">O579</f>
        <v/>
      </c>
    </row>
    <row r="580" spans="5:32">
      <c r="E580" t="str">
        <f>IF(專業英日文校內賽報名表!B580="","",NOT(OR(LENB(專業英日文校內賽報名表!E580)&lt;&gt;6,NOT(ISERROR(TEXT(RIGHT(專業英日文校內賽報名表!E580,6),"0")+1)),ISERROR(TEXT(RIGHT(專業英日文校內賽報名表!E580,5),"0")+1))))</f>
        <v/>
      </c>
      <c r="F580" t="str">
        <f>IF(專業英日文校內賽報名表!B580="","",NOT(ISERROR(MATCH(專業英日文校內賽報名表!F580,allSchoolList,0))))</f>
        <v/>
      </c>
      <c r="G580" t="str">
        <f ca="1">IF(專業英日文校內賽報名表!B580="","",NOT(ISERROR(HLOOKUP(專業英日文校內賽報名表!G580,OFFSET(校系設定!$A$1,MATCH(專業英日文校內賽報名表!F580,校系設定!$A:$A,0)-1,0,1,COUNTA(OFFSET(校系設定!$1:$1,MATCH(專業英日文校內賽報名表!F580,校系設定!$A:$A,0)-1,0))),1,0))))</f>
        <v/>
      </c>
      <c r="J580" s="43" t="str">
        <f>IF(專業英日文校內賽報名表!C580="","",NOT(OR(LEN(專業英日文校內賽報名表!J580)&lt;&gt;7,ISERROR(DATEVALUE(專業英日文校內賽報名表!J580&amp;"/1")+FIND("/",專業英日文校內賽報名表!J580)))))</f>
        <v/>
      </c>
      <c r="M580" t="str">
        <f>IF(專業英日文校內賽報名表!B580="","",VLOOKUP(專業英日文校內賽報名表!M580,各項報名參數對照!A:B,2,0))</f>
        <v/>
      </c>
      <c r="N580" t="str">
        <f>IF(專業英日文校內賽報名表!B580="","",NOT(ISERROR(VLOOKUP(M580&amp;O580&amp;P580,各項報名參數對照!L:L,1,0))))</f>
        <v/>
      </c>
      <c r="O580" t="str">
        <f>IF(專業英日文校內賽報名表!B580="","",VLOOKUP(專業英日文校內賽報名表!N580&amp;"("&amp;專業英日文校內賽報名表!O580&amp;")",各項報名參數對照!D:E,2,0))</f>
        <v/>
      </c>
      <c r="P580" t="str">
        <f>IF(專業英日文校內賽報名表!B580="","",VLOOKUP(專業英日文校內賽報名表!P580,各項報名參數對照!G:H,2,0))</f>
        <v/>
      </c>
      <c r="AF580" t="str">
        <f t="shared" si="9"/>
        <v/>
      </c>
    </row>
    <row r="581" spans="5:32">
      <c r="E581" t="str">
        <f>IF(專業英日文校內賽報名表!B581="","",NOT(OR(LENB(專業英日文校內賽報名表!E581)&lt;&gt;6,NOT(ISERROR(TEXT(RIGHT(專業英日文校內賽報名表!E581,6),"0")+1)),ISERROR(TEXT(RIGHT(專業英日文校內賽報名表!E581,5),"0")+1))))</f>
        <v/>
      </c>
      <c r="F581" t="str">
        <f>IF(專業英日文校內賽報名表!B581="","",NOT(ISERROR(MATCH(專業英日文校內賽報名表!F581,allSchoolList,0))))</f>
        <v/>
      </c>
      <c r="G581" t="str">
        <f ca="1">IF(專業英日文校內賽報名表!B581="","",NOT(ISERROR(HLOOKUP(專業英日文校內賽報名表!G581,OFFSET(校系設定!$A$1,MATCH(專業英日文校內賽報名表!F581,校系設定!$A:$A,0)-1,0,1,COUNTA(OFFSET(校系設定!$1:$1,MATCH(專業英日文校內賽報名表!F581,校系設定!$A:$A,0)-1,0))),1,0))))</f>
        <v/>
      </c>
      <c r="J581" s="43" t="str">
        <f>IF(專業英日文校內賽報名表!C581="","",NOT(OR(LEN(專業英日文校內賽報名表!J581)&lt;&gt;7,ISERROR(DATEVALUE(專業英日文校內賽報名表!J581&amp;"/1")+FIND("/",專業英日文校內賽報名表!J581)))))</f>
        <v/>
      </c>
      <c r="M581" t="str">
        <f>IF(專業英日文校內賽報名表!B581="","",VLOOKUP(專業英日文校內賽報名表!M581,各項報名參數對照!A:B,2,0))</f>
        <v/>
      </c>
      <c r="N581" t="str">
        <f>IF(專業英日文校內賽報名表!B581="","",NOT(ISERROR(VLOOKUP(M581&amp;O581&amp;P581,各項報名參數對照!L:L,1,0))))</f>
        <v/>
      </c>
      <c r="O581" t="str">
        <f>IF(專業英日文校內賽報名表!B581="","",VLOOKUP(專業英日文校內賽報名表!N581&amp;"("&amp;專業英日文校內賽報名表!O581&amp;")",各項報名參數對照!D:E,2,0))</f>
        <v/>
      </c>
      <c r="P581" t="str">
        <f>IF(專業英日文校內賽報名表!B581="","",VLOOKUP(專業英日文校內賽報名表!P581,各項報名參數對照!G:H,2,0))</f>
        <v/>
      </c>
      <c r="AF581" t="str">
        <f t="shared" si="9"/>
        <v/>
      </c>
    </row>
    <row r="582" spans="5:32">
      <c r="E582" t="str">
        <f>IF(專業英日文校內賽報名表!B582="","",NOT(OR(LENB(專業英日文校內賽報名表!E582)&lt;&gt;6,NOT(ISERROR(TEXT(RIGHT(專業英日文校內賽報名表!E582,6),"0")+1)),ISERROR(TEXT(RIGHT(專業英日文校內賽報名表!E582,5),"0")+1))))</f>
        <v/>
      </c>
      <c r="F582" t="str">
        <f>IF(專業英日文校內賽報名表!B582="","",NOT(ISERROR(MATCH(專業英日文校內賽報名表!F582,allSchoolList,0))))</f>
        <v/>
      </c>
      <c r="G582" t="str">
        <f ca="1">IF(專業英日文校內賽報名表!B582="","",NOT(ISERROR(HLOOKUP(專業英日文校內賽報名表!G582,OFFSET(校系設定!$A$1,MATCH(專業英日文校內賽報名表!F582,校系設定!$A:$A,0)-1,0,1,COUNTA(OFFSET(校系設定!$1:$1,MATCH(專業英日文校內賽報名表!F582,校系設定!$A:$A,0)-1,0))),1,0))))</f>
        <v/>
      </c>
      <c r="J582" s="43" t="str">
        <f>IF(專業英日文校內賽報名表!C582="","",NOT(OR(LEN(專業英日文校內賽報名表!J582)&lt;&gt;7,ISERROR(DATEVALUE(專業英日文校內賽報名表!J582&amp;"/1")+FIND("/",專業英日文校內賽報名表!J582)))))</f>
        <v/>
      </c>
      <c r="M582" t="str">
        <f>IF(專業英日文校內賽報名表!B582="","",VLOOKUP(專業英日文校內賽報名表!M582,各項報名參數對照!A:B,2,0))</f>
        <v/>
      </c>
      <c r="N582" t="str">
        <f>IF(專業英日文校內賽報名表!B582="","",NOT(ISERROR(VLOOKUP(M582&amp;O582&amp;P582,各項報名參數對照!L:L,1,0))))</f>
        <v/>
      </c>
      <c r="O582" t="str">
        <f>IF(專業英日文校內賽報名表!B582="","",VLOOKUP(專業英日文校內賽報名表!N582&amp;"("&amp;專業英日文校內賽報名表!O582&amp;")",各項報名參數對照!D:E,2,0))</f>
        <v/>
      </c>
      <c r="P582" t="str">
        <f>IF(專業英日文校內賽報名表!B582="","",VLOOKUP(專業英日文校內賽報名表!P582,各項報名參數對照!G:H,2,0))</f>
        <v/>
      </c>
      <c r="AF582" t="str">
        <f t="shared" si="9"/>
        <v/>
      </c>
    </row>
    <row r="583" spans="5:32">
      <c r="E583" t="str">
        <f>IF(專業英日文校內賽報名表!B583="","",NOT(OR(LENB(專業英日文校內賽報名表!E583)&lt;&gt;6,NOT(ISERROR(TEXT(RIGHT(專業英日文校內賽報名表!E583,6),"0")+1)),ISERROR(TEXT(RIGHT(專業英日文校內賽報名表!E583,5),"0")+1))))</f>
        <v/>
      </c>
      <c r="F583" t="str">
        <f>IF(專業英日文校內賽報名表!B583="","",NOT(ISERROR(MATCH(專業英日文校內賽報名表!F583,allSchoolList,0))))</f>
        <v/>
      </c>
      <c r="G583" t="str">
        <f ca="1">IF(專業英日文校內賽報名表!B583="","",NOT(ISERROR(HLOOKUP(專業英日文校內賽報名表!G583,OFFSET(校系設定!$A$1,MATCH(專業英日文校內賽報名表!F583,校系設定!$A:$A,0)-1,0,1,COUNTA(OFFSET(校系設定!$1:$1,MATCH(專業英日文校內賽報名表!F583,校系設定!$A:$A,0)-1,0))),1,0))))</f>
        <v/>
      </c>
      <c r="J583" s="43" t="str">
        <f>IF(專業英日文校內賽報名表!C583="","",NOT(OR(LEN(專業英日文校內賽報名表!J583)&lt;&gt;7,ISERROR(DATEVALUE(專業英日文校內賽報名表!J583&amp;"/1")+FIND("/",專業英日文校內賽報名表!J583)))))</f>
        <v/>
      </c>
      <c r="M583" t="str">
        <f>IF(專業英日文校內賽報名表!B583="","",VLOOKUP(專業英日文校內賽報名表!M583,各項報名參數對照!A:B,2,0))</f>
        <v/>
      </c>
      <c r="N583" t="str">
        <f>IF(專業英日文校內賽報名表!B583="","",NOT(ISERROR(VLOOKUP(M583&amp;O583&amp;P583,各項報名參數對照!L:L,1,0))))</f>
        <v/>
      </c>
      <c r="O583" t="str">
        <f>IF(專業英日文校內賽報名表!B583="","",VLOOKUP(專業英日文校內賽報名表!N583&amp;"("&amp;專業英日文校內賽報名表!O583&amp;")",各項報名參數對照!D:E,2,0))</f>
        <v/>
      </c>
      <c r="P583" t="str">
        <f>IF(專業英日文校內賽報名表!B583="","",VLOOKUP(專業英日文校內賽報名表!P583,各項報名參數對照!G:H,2,0))</f>
        <v/>
      </c>
      <c r="AF583" t="str">
        <f t="shared" si="9"/>
        <v/>
      </c>
    </row>
    <row r="584" spans="5:32">
      <c r="E584" t="str">
        <f>IF(專業英日文校內賽報名表!B584="","",NOT(OR(LENB(專業英日文校內賽報名表!E584)&lt;&gt;6,NOT(ISERROR(TEXT(RIGHT(專業英日文校內賽報名表!E584,6),"0")+1)),ISERROR(TEXT(RIGHT(專業英日文校內賽報名表!E584,5),"0")+1))))</f>
        <v/>
      </c>
      <c r="F584" t="str">
        <f>IF(專業英日文校內賽報名表!B584="","",NOT(ISERROR(MATCH(專業英日文校內賽報名表!F584,allSchoolList,0))))</f>
        <v/>
      </c>
      <c r="G584" t="str">
        <f ca="1">IF(專業英日文校內賽報名表!B584="","",NOT(ISERROR(HLOOKUP(專業英日文校內賽報名表!G584,OFFSET(校系設定!$A$1,MATCH(專業英日文校內賽報名表!F584,校系設定!$A:$A,0)-1,0,1,COUNTA(OFFSET(校系設定!$1:$1,MATCH(專業英日文校內賽報名表!F584,校系設定!$A:$A,0)-1,0))),1,0))))</f>
        <v/>
      </c>
      <c r="J584" s="43" t="str">
        <f>IF(專業英日文校內賽報名表!C584="","",NOT(OR(LEN(專業英日文校內賽報名表!J584)&lt;&gt;7,ISERROR(DATEVALUE(專業英日文校內賽報名表!J584&amp;"/1")+FIND("/",專業英日文校內賽報名表!J584)))))</f>
        <v/>
      </c>
      <c r="M584" t="str">
        <f>IF(專業英日文校內賽報名表!B584="","",VLOOKUP(專業英日文校內賽報名表!M584,各項報名參數對照!A:B,2,0))</f>
        <v/>
      </c>
      <c r="N584" t="str">
        <f>IF(專業英日文校內賽報名表!B584="","",NOT(ISERROR(VLOOKUP(M584&amp;O584&amp;P584,各項報名參數對照!L:L,1,0))))</f>
        <v/>
      </c>
      <c r="O584" t="str">
        <f>IF(專業英日文校內賽報名表!B584="","",VLOOKUP(專業英日文校內賽報名表!N584&amp;"("&amp;專業英日文校內賽報名表!O584&amp;")",各項報名參數對照!D:E,2,0))</f>
        <v/>
      </c>
      <c r="P584" t="str">
        <f>IF(專業英日文校內賽報名表!B584="","",VLOOKUP(專業英日文校內賽報名表!P584,各項報名參數對照!G:H,2,0))</f>
        <v/>
      </c>
      <c r="AF584" t="str">
        <f t="shared" si="9"/>
        <v/>
      </c>
    </row>
    <row r="585" spans="5:32">
      <c r="E585" t="str">
        <f>IF(專業英日文校內賽報名表!B585="","",NOT(OR(LENB(專業英日文校內賽報名表!E585)&lt;&gt;6,NOT(ISERROR(TEXT(RIGHT(專業英日文校內賽報名表!E585,6),"0")+1)),ISERROR(TEXT(RIGHT(專業英日文校內賽報名表!E585,5),"0")+1))))</f>
        <v/>
      </c>
      <c r="F585" t="str">
        <f>IF(專業英日文校內賽報名表!B585="","",NOT(ISERROR(MATCH(專業英日文校內賽報名表!F585,allSchoolList,0))))</f>
        <v/>
      </c>
      <c r="G585" t="str">
        <f ca="1">IF(專業英日文校內賽報名表!B585="","",NOT(ISERROR(HLOOKUP(專業英日文校內賽報名表!G585,OFFSET(校系設定!$A$1,MATCH(專業英日文校內賽報名表!F585,校系設定!$A:$A,0)-1,0,1,COUNTA(OFFSET(校系設定!$1:$1,MATCH(專業英日文校內賽報名表!F585,校系設定!$A:$A,0)-1,0))),1,0))))</f>
        <v/>
      </c>
      <c r="J585" s="43" t="str">
        <f>IF(專業英日文校內賽報名表!C585="","",NOT(OR(LEN(專業英日文校內賽報名表!J585)&lt;&gt;7,ISERROR(DATEVALUE(專業英日文校內賽報名表!J585&amp;"/1")+FIND("/",專業英日文校內賽報名表!J585)))))</f>
        <v/>
      </c>
      <c r="M585" t="str">
        <f>IF(專業英日文校內賽報名表!B585="","",VLOOKUP(專業英日文校內賽報名表!M585,各項報名參數對照!A:B,2,0))</f>
        <v/>
      </c>
      <c r="N585" t="str">
        <f>IF(專業英日文校內賽報名表!B585="","",NOT(ISERROR(VLOOKUP(M585&amp;O585&amp;P585,各項報名參數對照!L:L,1,0))))</f>
        <v/>
      </c>
      <c r="O585" t="str">
        <f>IF(專業英日文校內賽報名表!B585="","",VLOOKUP(專業英日文校內賽報名表!N585&amp;"("&amp;專業英日文校內賽報名表!O585&amp;")",各項報名參數對照!D:E,2,0))</f>
        <v/>
      </c>
      <c r="P585" t="str">
        <f>IF(專業英日文校內賽報名表!B585="","",VLOOKUP(專業英日文校內賽報名表!P585,各項報名參數對照!G:H,2,0))</f>
        <v/>
      </c>
      <c r="AF585" t="str">
        <f t="shared" si="9"/>
        <v/>
      </c>
    </row>
    <row r="586" spans="5:32">
      <c r="E586" t="str">
        <f>IF(專業英日文校內賽報名表!B586="","",NOT(OR(LENB(專業英日文校內賽報名表!E586)&lt;&gt;6,NOT(ISERROR(TEXT(RIGHT(專業英日文校內賽報名表!E586,6),"0")+1)),ISERROR(TEXT(RIGHT(專業英日文校內賽報名表!E586,5),"0")+1))))</f>
        <v/>
      </c>
      <c r="F586" t="str">
        <f>IF(專業英日文校內賽報名表!B586="","",NOT(ISERROR(MATCH(專業英日文校內賽報名表!F586,allSchoolList,0))))</f>
        <v/>
      </c>
      <c r="G586" t="str">
        <f ca="1">IF(專業英日文校內賽報名表!B586="","",NOT(ISERROR(HLOOKUP(專業英日文校內賽報名表!G586,OFFSET(校系設定!$A$1,MATCH(專業英日文校內賽報名表!F586,校系設定!$A:$A,0)-1,0,1,COUNTA(OFFSET(校系設定!$1:$1,MATCH(專業英日文校內賽報名表!F586,校系設定!$A:$A,0)-1,0))),1,0))))</f>
        <v/>
      </c>
      <c r="J586" s="43" t="str">
        <f>IF(專業英日文校內賽報名表!C586="","",NOT(OR(LEN(專業英日文校內賽報名表!J586)&lt;&gt;7,ISERROR(DATEVALUE(專業英日文校內賽報名表!J586&amp;"/1")+FIND("/",專業英日文校內賽報名表!J586)))))</f>
        <v/>
      </c>
      <c r="M586" t="str">
        <f>IF(專業英日文校內賽報名表!B586="","",VLOOKUP(專業英日文校內賽報名表!M586,各項報名參數對照!A:B,2,0))</f>
        <v/>
      </c>
      <c r="N586" t="str">
        <f>IF(專業英日文校內賽報名表!B586="","",NOT(ISERROR(VLOOKUP(M586&amp;O586&amp;P586,各項報名參數對照!L:L,1,0))))</f>
        <v/>
      </c>
      <c r="O586" t="str">
        <f>IF(專業英日文校內賽報名表!B586="","",VLOOKUP(專業英日文校內賽報名表!N586&amp;"("&amp;專業英日文校內賽報名表!O586&amp;")",各項報名參數對照!D:E,2,0))</f>
        <v/>
      </c>
      <c r="P586" t="str">
        <f>IF(專業英日文校內賽報名表!B586="","",VLOOKUP(專業英日文校內賽報名表!P586,各項報名參數對照!G:H,2,0))</f>
        <v/>
      </c>
      <c r="AF586" t="str">
        <f t="shared" si="9"/>
        <v/>
      </c>
    </row>
    <row r="587" spans="5:32">
      <c r="E587" t="str">
        <f>IF(專業英日文校內賽報名表!B587="","",NOT(OR(LENB(專業英日文校內賽報名表!E587)&lt;&gt;6,NOT(ISERROR(TEXT(RIGHT(專業英日文校內賽報名表!E587,6),"0")+1)),ISERROR(TEXT(RIGHT(專業英日文校內賽報名表!E587,5),"0")+1))))</f>
        <v/>
      </c>
      <c r="F587" t="str">
        <f>IF(專業英日文校內賽報名表!B587="","",NOT(ISERROR(MATCH(專業英日文校內賽報名表!F587,allSchoolList,0))))</f>
        <v/>
      </c>
      <c r="G587" t="str">
        <f ca="1">IF(專業英日文校內賽報名表!B587="","",NOT(ISERROR(HLOOKUP(專業英日文校內賽報名表!G587,OFFSET(校系設定!$A$1,MATCH(專業英日文校內賽報名表!F587,校系設定!$A:$A,0)-1,0,1,COUNTA(OFFSET(校系設定!$1:$1,MATCH(專業英日文校內賽報名表!F587,校系設定!$A:$A,0)-1,0))),1,0))))</f>
        <v/>
      </c>
      <c r="J587" s="43" t="str">
        <f>IF(專業英日文校內賽報名表!C587="","",NOT(OR(LEN(專業英日文校內賽報名表!J587)&lt;&gt;7,ISERROR(DATEVALUE(專業英日文校內賽報名表!J587&amp;"/1")+FIND("/",專業英日文校內賽報名表!J587)))))</f>
        <v/>
      </c>
      <c r="M587" t="str">
        <f>IF(專業英日文校內賽報名表!B587="","",VLOOKUP(專業英日文校內賽報名表!M587,各項報名參數對照!A:B,2,0))</f>
        <v/>
      </c>
      <c r="N587" t="str">
        <f>IF(專業英日文校內賽報名表!B587="","",NOT(ISERROR(VLOOKUP(M587&amp;O587&amp;P587,各項報名參數對照!L:L,1,0))))</f>
        <v/>
      </c>
      <c r="O587" t="str">
        <f>IF(專業英日文校內賽報名表!B587="","",VLOOKUP(專業英日文校內賽報名表!N587&amp;"("&amp;專業英日文校內賽報名表!O587&amp;")",各項報名參數對照!D:E,2,0))</f>
        <v/>
      </c>
      <c r="P587" t="str">
        <f>IF(專業英日文校內賽報名表!B587="","",VLOOKUP(專業英日文校內賽報名表!P587,各項報名參數對照!G:H,2,0))</f>
        <v/>
      </c>
      <c r="AF587" t="str">
        <f t="shared" si="9"/>
        <v/>
      </c>
    </row>
    <row r="588" spans="5:32">
      <c r="E588" t="str">
        <f>IF(專業英日文校內賽報名表!B588="","",NOT(OR(LENB(專業英日文校內賽報名表!E588)&lt;&gt;6,NOT(ISERROR(TEXT(RIGHT(專業英日文校內賽報名表!E588,6),"0")+1)),ISERROR(TEXT(RIGHT(專業英日文校內賽報名表!E588,5),"0")+1))))</f>
        <v/>
      </c>
      <c r="F588" t="str">
        <f>IF(專業英日文校內賽報名表!B588="","",NOT(ISERROR(MATCH(專業英日文校內賽報名表!F588,allSchoolList,0))))</f>
        <v/>
      </c>
      <c r="G588" t="str">
        <f ca="1">IF(專業英日文校內賽報名表!B588="","",NOT(ISERROR(HLOOKUP(專業英日文校內賽報名表!G588,OFFSET(校系設定!$A$1,MATCH(專業英日文校內賽報名表!F588,校系設定!$A:$A,0)-1,0,1,COUNTA(OFFSET(校系設定!$1:$1,MATCH(專業英日文校內賽報名表!F588,校系設定!$A:$A,0)-1,0))),1,0))))</f>
        <v/>
      </c>
      <c r="J588" s="43" t="str">
        <f>IF(專業英日文校內賽報名表!C588="","",NOT(OR(LEN(專業英日文校內賽報名表!J588)&lt;&gt;7,ISERROR(DATEVALUE(專業英日文校內賽報名表!J588&amp;"/1")+FIND("/",專業英日文校內賽報名表!J588)))))</f>
        <v/>
      </c>
      <c r="M588" t="str">
        <f>IF(專業英日文校內賽報名表!B588="","",VLOOKUP(專業英日文校內賽報名表!M588,各項報名參數對照!A:B,2,0))</f>
        <v/>
      </c>
      <c r="N588" t="str">
        <f>IF(專業英日文校內賽報名表!B588="","",NOT(ISERROR(VLOOKUP(M588&amp;O588&amp;P588,各項報名參數對照!L:L,1,0))))</f>
        <v/>
      </c>
      <c r="O588" t="str">
        <f>IF(專業英日文校內賽報名表!B588="","",VLOOKUP(專業英日文校內賽報名表!N588&amp;"("&amp;專業英日文校內賽報名表!O588&amp;")",各項報名參數對照!D:E,2,0))</f>
        <v/>
      </c>
      <c r="P588" t="str">
        <f>IF(專業英日文校內賽報名表!B588="","",VLOOKUP(專業英日文校內賽報名表!P588,各項報名參數對照!G:H,2,0))</f>
        <v/>
      </c>
      <c r="AF588" t="str">
        <f t="shared" si="9"/>
        <v/>
      </c>
    </row>
    <row r="589" spans="5:32">
      <c r="E589" t="str">
        <f>IF(專業英日文校內賽報名表!B589="","",NOT(OR(LENB(專業英日文校內賽報名表!E589)&lt;&gt;6,NOT(ISERROR(TEXT(RIGHT(專業英日文校內賽報名表!E589,6),"0")+1)),ISERROR(TEXT(RIGHT(專業英日文校內賽報名表!E589,5),"0")+1))))</f>
        <v/>
      </c>
      <c r="F589" t="str">
        <f>IF(專業英日文校內賽報名表!B589="","",NOT(ISERROR(MATCH(專業英日文校內賽報名表!F589,allSchoolList,0))))</f>
        <v/>
      </c>
      <c r="G589" t="str">
        <f ca="1">IF(專業英日文校內賽報名表!B589="","",NOT(ISERROR(HLOOKUP(專業英日文校內賽報名表!G589,OFFSET(校系設定!$A$1,MATCH(專業英日文校內賽報名表!F589,校系設定!$A:$A,0)-1,0,1,COUNTA(OFFSET(校系設定!$1:$1,MATCH(專業英日文校內賽報名表!F589,校系設定!$A:$A,0)-1,0))),1,0))))</f>
        <v/>
      </c>
      <c r="J589" s="43" t="str">
        <f>IF(專業英日文校內賽報名表!C589="","",NOT(OR(LEN(專業英日文校內賽報名表!J589)&lt;&gt;7,ISERROR(DATEVALUE(專業英日文校內賽報名表!J589&amp;"/1")+FIND("/",專業英日文校內賽報名表!J589)))))</f>
        <v/>
      </c>
      <c r="M589" t="str">
        <f>IF(專業英日文校內賽報名表!B589="","",VLOOKUP(專業英日文校內賽報名表!M589,各項報名參數對照!A:B,2,0))</f>
        <v/>
      </c>
      <c r="N589" t="str">
        <f>IF(專業英日文校內賽報名表!B589="","",NOT(ISERROR(VLOOKUP(M589&amp;O589&amp;P589,各項報名參數對照!L:L,1,0))))</f>
        <v/>
      </c>
      <c r="O589" t="str">
        <f>IF(專業英日文校內賽報名表!B589="","",VLOOKUP(專業英日文校內賽報名表!N589&amp;"("&amp;專業英日文校內賽報名表!O589&amp;")",各項報名參數對照!D:E,2,0))</f>
        <v/>
      </c>
      <c r="P589" t="str">
        <f>IF(專業英日文校內賽報名表!B589="","",VLOOKUP(專業英日文校內賽報名表!P589,各項報名參數對照!G:H,2,0))</f>
        <v/>
      </c>
      <c r="AF589" t="str">
        <f t="shared" si="9"/>
        <v/>
      </c>
    </row>
    <row r="590" spans="5:32">
      <c r="E590" t="str">
        <f>IF(專業英日文校內賽報名表!B590="","",NOT(OR(LENB(專業英日文校內賽報名表!E590)&lt;&gt;6,NOT(ISERROR(TEXT(RIGHT(專業英日文校內賽報名表!E590,6),"0")+1)),ISERROR(TEXT(RIGHT(專業英日文校內賽報名表!E590,5),"0")+1))))</f>
        <v/>
      </c>
      <c r="F590" t="str">
        <f>IF(專業英日文校內賽報名表!B590="","",NOT(ISERROR(MATCH(專業英日文校內賽報名表!F590,allSchoolList,0))))</f>
        <v/>
      </c>
      <c r="G590" t="str">
        <f ca="1">IF(專業英日文校內賽報名表!B590="","",NOT(ISERROR(HLOOKUP(專業英日文校內賽報名表!G590,OFFSET(校系設定!$A$1,MATCH(專業英日文校內賽報名表!F590,校系設定!$A:$A,0)-1,0,1,COUNTA(OFFSET(校系設定!$1:$1,MATCH(專業英日文校內賽報名表!F590,校系設定!$A:$A,0)-1,0))),1,0))))</f>
        <v/>
      </c>
      <c r="J590" s="43" t="str">
        <f>IF(專業英日文校內賽報名表!C590="","",NOT(OR(LEN(專業英日文校內賽報名表!J590)&lt;&gt;7,ISERROR(DATEVALUE(專業英日文校內賽報名表!J590&amp;"/1")+FIND("/",專業英日文校內賽報名表!J590)))))</f>
        <v/>
      </c>
      <c r="M590" t="str">
        <f>IF(專業英日文校內賽報名表!B590="","",VLOOKUP(專業英日文校內賽報名表!M590,各項報名參數對照!A:B,2,0))</f>
        <v/>
      </c>
      <c r="N590" t="str">
        <f>IF(專業英日文校內賽報名表!B590="","",NOT(ISERROR(VLOOKUP(M590&amp;O590&amp;P590,各項報名參數對照!L:L,1,0))))</f>
        <v/>
      </c>
      <c r="O590" t="str">
        <f>IF(專業英日文校內賽報名表!B590="","",VLOOKUP(專業英日文校內賽報名表!N590&amp;"("&amp;專業英日文校內賽報名表!O590&amp;")",各項報名參數對照!D:E,2,0))</f>
        <v/>
      </c>
      <c r="P590" t="str">
        <f>IF(專業英日文校內賽報名表!B590="","",VLOOKUP(專業英日文校內賽報名表!P590,各項報名參數對照!G:H,2,0))</f>
        <v/>
      </c>
      <c r="AF590" t="str">
        <f t="shared" si="9"/>
        <v/>
      </c>
    </row>
    <row r="591" spans="5:32">
      <c r="E591" t="str">
        <f>IF(專業英日文校內賽報名表!B591="","",NOT(OR(LENB(專業英日文校內賽報名表!E591)&lt;&gt;6,NOT(ISERROR(TEXT(RIGHT(專業英日文校內賽報名表!E591,6),"0")+1)),ISERROR(TEXT(RIGHT(專業英日文校內賽報名表!E591,5),"0")+1))))</f>
        <v/>
      </c>
      <c r="F591" t="str">
        <f>IF(專業英日文校內賽報名表!B591="","",NOT(ISERROR(MATCH(專業英日文校內賽報名表!F591,allSchoolList,0))))</f>
        <v/>
      </c>
      <c r="G591" t="str">
        <f ca="1">IF(專業英日文校內賽報名表!B591="","",NOT(ISERROR(HLOOKUP(專業英日文校內賽報名表!G591,OFFSET(校系設定!$A$1,MATCH(專業英日文校內賽報名表!F591,校系設定!$A:$A,0)-1,0,1,COUNTA(OFFSET(校系設定!$1:$1,MATCH(專業英日文校內賽報名表!F591,校系設定!$A:$A,0)-1,0))),1,0))))</f>
        <v/>
      </c>
      <c r="J591" s="43" t="str">
        <f>IF(專業英日文校內賽報名表!C591="","",NOT(OR(LEN(專業英日文校內賽報名表!J591)&lt;&gt;7,ISERROR(DATEVALUE(專業英日文校內賽報名表!J591&amp;"/1")+FIND("/",專業英日文校內賽報名表!J591)))))</f>
        <v/>
      </c>
      <c r="M591" t="str">
        <f>IF(專業英日文校內賽報名表!B591="","",VLOOKUP(專業英日文校內賽報名表!M591,各項報名參數對照!A:B,2,0))</f>
        <v/>
      </c>
      <c r="N591" t="str">
        <f>IF(專業英日文校內賽報名表!B591="","",NOT(ISERROR(VLOOKUP(M591&amp;O591&amp;P591,各項報名參數對照!L:L,1,0))))</f>
        <v/>
      </c>
      <c r="O591" t="str">
        <f>IF(專業英日文校內賽報名表!B591="","",VLOOKUP(專業英日文校內賽報名表!N591&amp;"("&amp;專業英日文校內賽報名表!O591&amp;")",各項報名參數對照!D:E,2,0))</f>
        <v/>
      </c>
      <c r="P591" t="str">
        <f>IF(專業英日文校內賽報名表!B591="","",VLOOKUP(專業英日文校內賽報名表!P591,各項報名參數對照!G:H,2,0))</f>
        <v/>
      </c>
      <c r="AF591" t="str">
        <f t="shared" si="9"/>
        <v/>
      </c>
    </row>
    <row r="592" spans="5:32">
      <c r="E592" t="str">
        <f>IF(專業英日文校內賽報名表!B592="","",NOT(OR(LENB(專業英日文校內賽報名表!E592)&lt;&gt;6,NOT(ISERROR(TEXT(RIGHT(專業英日文校內賽報名表!E592,6),"0")+1)),ISERROR(TEXT(RIGHT(專業英日文校內賽報名表!E592,5),"0")+1))))</f>
        <v/>
      </c>
      <c r="F592" t="str">
        <f>IF(專業英日文校內賽報名表!B592="","",NOT(ISERROR(MATCH(專業英日文校內賽報名表!F592,allSchoolList,0))))</f>
        <v/>
      </c>
      <c r="G592" t="str">
        <f ca="1">IF(專業英日文校內賽報名表!B592="","",NOT(ISERROR(HLOOKUP(專業英日文校內賽報名表!G592,OFFSET(校系設定!$A$1,MATCH(專業英日文校內賽報名表!F592,校系設定!$A:$A,0)-1,0,1,COUNTA(OFFSET(校系設定!$1:$1,MATCH(專業英日文校內賽報名表!F592,校系設定!$A:$A,0)-1,0))),1,0))))</f>
        <v/>
      </c>
      <c r="J592" s="43" t="str">
        <f>IF(專業英日文校內賽報名表!C592="","",NOT(OR(LEN(專業英日文校內賽報名表!J592)&lt;&gt;7,ISERROR(DATEVALUE(專業英日文校內賽報名表!J592&amp;"/1")+FIND("/",專業英日文校內賽報名表!J592)))))</f>
        <v/>
      </c>
      <c r="M592" t="str">
        <f>IF(專業英日文校內賽報名表!B592="","",VLOOKUP(專業英日文校內賽報名表!M592,各項報名參數對照!A:B,2,0))</f>
        <v/>
      </c>
      <c r="N592" t="str">
        <f>IF(專業英日文校內賽報名表!B592="","",NOT(ISERROR(VLOOKUP(M592&amp;O592&amp;P592,各項報名參數對照!L:L,1,0))))</f>
        <v/>
      </c>
      <c r="O592" t="str">
        <f>IF(專業英日文校內賽報名表!B592="","",VLOOKUP(專業英日文校內賽報名表!N592&amp;"("&amp;專業英日文校內賽報名表!O592&amp;")",各項報名參數對照!D:E,2,0))</f>
        <v/>
      </c>
      <c r="P592" t="str">
        <f>IF(專業英日文校內賽報名表!B592="","",VLOOKUP(專業英日文校內賽報名表!P592,各項報名參數對照!G:H,2,0))</f>
        <v/>
      </c>
      <c r="AF592" t="str">
        <f t="shared" si="9"/>
        <v/>
      </c>
    </row>
    <row r="593" spans="5:32">
      <c r="E593" t="str">
        <f>IF(專業英日文校內賽報名表!B593="","",NOT(OR(LENB(專業英日文校內賽報名表!E593)&lt;&gt;6,NOT(ISERROR(TEXT(RIGHT(專業英日文校內賽報名表!E593,6),"0")+1)),ISERROR(TEXT(RIGHT(專業英日文校內賽報名表!E593,5),"0")+1))))</f>
        <v/>
      </c>
      <c r="F593" t="str">
        <f>IF(專業英日文校內賽報名表!B593="","",NOT(ISERROR(MATCH(專業英日文校內賽報名表!F593,allSchoolList,0))))</f>
        <v/>
      </c>
      <c r="G593" t="str">
        <f ca="1">IF(專業英日文校內賽報名表!B593="","",NOT(ISERROR(HLOOKUP(專業英日文校內賽報名表!G593,OFFSET(校系設定!$A$1,MATCH(專業英日文校內賽報名表!F593,校系設定!$A:$A,0)-1,0,1,COUNTA(OFFSET(校系設定!$1:$1,MATCH(專業英日文校內賽報名表!F593,校系設定!$A:$A,0)-1,0))),1,0))))</f>
        <v/>
      </c>
      <c r="J593" s="43" t="str">
        <f>IF(專業英日文校內賽報名表!C593="","",NOT(OR(LEN(專業英日文校內賽報名表!J593)&lt;&gt;7,ISERROR(DATEVALUE(專業英日文校內賽報名表!J593&amp;"/1")+FIND("/",專業英日文校內賽報名表!J593)))))</f>
        <v/>
      </c>
      <c r="M593" t="str">
        <f>IF(專業英日文校內賽報名表!B593="","",VLOOKUP(專業英日文校內賽報名表!M593,各項報名參數對照!A:B,2,0))</f>
        <v/>
      </c>
      <c r="N593" t="str">
        <f>IF(專業英日文校內賽報名表!B593="","",NOT(ISERROR(VLOOKUP(M593&amp;O593&amp;P593,各項報名參數對照!L:L,1,0))))</f>
        <v/>
      </c>
      <c r="O593" t="str">
        <f>IF(專業英日文校內賽報名表!B593="","",VLOOKUP(專業英日文校內賽報名表!N593&amp;"("&amp;專業英日文校內賽報名表!O593&amp;")",各項報名參數對照!D:E,2,0))</f>
        <v/>
      </c>
      <c r="P593" t="str">
        <f>IF(專業英日文校內賽報名表!B593="","",VLOOKUP(專業英日文校內賽報名表!P593,各項報名參數對照!G:H,2,0))</f>
        <v/>
      </c>
      <c r="AF593" t="str">
        <f t="shared" si="9"/>
        <v/>
      </c>
    </row>
    <row r="594" spans="5:32">
      <c r="E594" t="str">
        <f>IF(專業英日文校內賽報名表!B594="","",NOT(OR(LENB(專業英日文校內賽報名表!E594)&lt;&gt;6,NOT(ISERROR(TEXT(RIGHT(專業英日文校內賽報名表!E594,6),"0")+1)),ISERROR(TEXT(RIGHT(專業英日文校內賽報名表!E594,5),"0")+1))))</f>
        <v/>
      </c>
      <c r="F594" t="str">
        <f>IF(專業英日文校內賽報名表!B594="","",NOT(ISERROR(MATCH(專業英日文校內賽報名表!F594,allSchoolList,0))))</f>
        <v/>
      </c>
      <c r="G594" t="str">
        <f ca="1">IF(專業英日文校內賽報名表!B594="","",NOT(ISERROR(HLOOKUP(專業英日文校內賽報名表!G594,OFFSET(校系設定!$A$1,MATCH(專業英日文校內賽報名表!F594,校系設定!$A:$A,0)-1,0,1,COUNTA(OFFSET(校系設定!$1:$1,MATCH(專業英日文校內賽報名表!F594,校系設定!$A:$A,0)-1,0))),1,0))))</f>
        <v/>
      </c>
      <c r="J594" s="43" t="str">
        <f>IF(專業英日文校內賽報名表!C594="","",NOT(OR(LEN(專業英日文校內賽報名表!J594)&lt;&gt;7,ISERROR(DATEVALUE(專業英日文校內賽報名表!J594&amp;"/1")+FIND("/",專業英日文校內賽報名表!J594)))))</f>
        <v/>
      </c>
      <c r="M594" t="str">
        <f>IF(專業英日文校內賽報名表!B594="","",VLOOKUP(專業英日文校內賽報名表!M594,各項報名參數對照!A:B,2,0))</f>
        <v/>
      </c>
      <c r="N594" t="str">
        <f>IF(專業英日文校內賽報名表!B594="","",NOT(ISERROR(VLOOKUP(M594&amp;O594&amp;P594,各項報名參數對照!L:L,1,0))))</f>
        <v/>
      </c>
      <c r="O594" t="str">
        <f>IF(專業英日文校內賽報名表!B594="","",VLOOKUP(專業英日文校內賽報名表!N594&amp;"("&amp;專業英日文校內賽報名表!O594&amp;")",各項報名參數對照!D:E,2,0))</f>
        <v/>
      </c>
      <c r="P594" t="str">
        <f>IF(專業英日文校內賽報名表!B594="","",VLOOKUP(專業英日文校內賽報名表!P594,各項報名參數對照!G:H,2,0))</f>
        <v/>
      </c>
      <c r="AF594" t="str">
        <f t="shared" si="9"/>
        <v/>
      </c>
    </row>
    <row r="595" spans="5:32">
      <c r="E595" t="str">
        <f>IF(專業英日文校內賽報名表!B595="","",NOT(OR(LENB(專業英日文校內賽報名表!E595)&lt;&gt;6,NOT(ISERROR(TEXT(RIGHT(專業英日文校內賽報名表!E595,6),"0")+1)),ISERROR(TEXT(RIGHT(專業英日文校內賽報名表!E595,5),"0")+1))))</f>
        <v/>
      </c>
      <c r="F595" t="str">
        <f>IF(專業英日文校內賽報名表!B595="","",NOT(ISERROR(MATCH(專業英日文校內賽報名表!F595,allSchoolList,0))))</f>
        <v/>
      </c>
      <c r="G595" t="str">
        <f ca="1">IF(專業英日文校內賽報名表!B595="","",NOT(ISERROR(HLOOKUP(專業英日文校內賽報名表!G595,OFFSET(校系設定!$A$1,MATCH(專業英日文校內賽報名表!F595,校系設定!$A:$A,0)-1,0,1,COUNTA(OFFSET(校系設定!$1:$1,MATCH(專業英日文校內賽報名表!F595,校系設定!$A:$A,0)-1,0))),1,0))))</f>
        <v/>
      </c>
      <c r="J595" s="43" t="str">
        <f>IF(專業英日文校內賽報名表!C595="","",NOT(OR(LEN(專業英日文校內賽報名表!J595)&lt;&gt;7,ISERROR(DATEVALUE(專業英日文校內賽報名表!J595&amp;"/1")+FIND("/",專業英日文校內賽報名表!J595)))))</f>
        <v/>
      </c>
      <c r="M595" t="str">
        <f>IF(專業英日文校內賽報名表!B595="","",VLOOKUP(專業英日文校內賽報名表!M595,各項報名參數對照!A:B,2,0))</f>
        <v/>
      </c>
      <c r="N595" t="str">
        <f>IF(專業英日文校內賽報名表!B595="","",NOT(ISERROR(VLOOKUP(M595&amp;O595&amp;P595,各項報名參數對照!L:L,1,0))))</f>
        <v/>
      </c>
      <c r="O595" t="str">
        <f>IF(專業英日文校內賽報名表!B595="","",VLOOKUP(專業英日文校內賽報名表!N595&amp;"("&amp;專業英日文校內賽報名表!O595&amp;")",各項報名參數對照!D:E,2,0))</f>
        <v/>
      </c>
      <c r="P595" t="str">
        <f>IF(專業英日文校內賽報名表!B595="","",VLOOKUP(專業英日文校內賽報名表!P595,各項報名參數對照!G:H,2,0))</f>
        <v/>
      </c>
      <c r="AF595" t="str">
        <f t="shared" si="9"/>
        <v/>
      </c>
    </row>
    <row r="596" spans="5:32">
      <c r="E596" t="str">
        <f>IF(專業英日文校內賽報名表!B596="","",NOT(OR(LENB(專業英日文校內賽報名表!E596)&lt;&gt;6,NOT(ISERROR(TEXT(RIGHT(專業英日文校內賽報名表!E596,6),"0")+1)),ISERROR(TEXT(RIGHT(專業英日文校內賽報名表!E596,5),"0")+1))))</f>
        <v/>
      </c>
      <c r="F596" t="str">
        <f>IF(專業英日文校內賽報名表!B596="","",NOT(ISERROR(MATCH(專業英日文校內賽報名表!F596,allSchoolList,0))))</f>
        <v/>
      </c>
      <c r="G596" t="str">
        <f ca="1">IF(專業英日文校內賽報名表!B596="","",NOT(ISERROR(HLOOKUP(專業英日文校內賽報名表!G596,OFFSET(校系設定!$A$1,MATCH(專業英日文校內賽報名表!F596,校系設定!$A:$A,0)-1,0,1,COUNTA(OFFSET(校系設定!$1:$1,MATCH(專業英日文校內賽報名表!F596,校系設定!$A:$A,0)-1,0))),1,0))))</f>
        <v/>
      </c>
      <c r="J596" s="43" t="str">
        <f>IF(專業英日文校內賽報名表!C596="","",NOT(OR(LEN(專業英日文校內賽報名表!J596)&lt;&gt;7,ISERROR(DATEVALUE(專業英日文校內賽報名表!J596&amp;"/1")+FIND("/",專業英日文校內賽報名表!J596)))))</f>
        <v/>
      </c>
      <c r="M596" t="str">
        <f>IF(專業英日文校內賽報名表!B596="","",VLOOKUP(專業英日文校內賽報名表!M596,各項報名參數對照!A:B,2,0))</f>
        <v/>
      </c>
      <c r="N596" t="str">
        <f>IF(專業英日文校內賽報名表!B596="","",NOT(ISERROR(VLOOKUP(M596&amp;O596&amp;P596,各項報名參數對照!L:L,1,0))))</f>
        <v/>
      </c>
      <c r="O596" t="str">
        <f>IF(專業英日文校內賽報名表!B596="","",VLOOKUP(專業英日文校內賽報名表!N596&amp;"("&amp;專業英日文校內賽報名表!O596&amp;")",各項報名參數對照!D:E,2,0))</f>
        <v/>
      </c>
      <c r="P596" t="str">
        <f>IF(專業英日文校內賽報名表!B596="","",VLOOKUP(專業英日文校內賽報名表!P596,各項報名參數對照!G:H,2,0))</f>
        <v/>
      </c>
      <c r="AF596" t="str">
        <f t="shared" si="9"/>
        <v/>
      </c>
    </row>
    <row r="597" spans="5:32">
      <c r="E597" t="str">
        <f>IF(專業英日文校內賽報名表!B597="","",NOT(OR(LENB(專業英日文校內賽報名表!E597)&lt;&gt;6,NOT(ISERROR(TEXT(RIGHT(專業英日文校內賽報名表!E597,6),"0")+1)),ISERROR(TEXT(RIGHT(專業英日文校內賽報名表!E597,5),"0")+1))))</f>
        <v/>
      </c>
      <c r="F597" t="str">
        <f>IF(專業英日文校內賽報名表!B597="","",NOT(ISERROR(MATCH(專業英日文校內賽報名表!F597,allSchoolList,0))))</f>
        <v/>
      </c>
      <c r="G597" t="str">
        <f ca="1">IF(專業英日文校內賽報名表!B597="","",NOT(ISERROR(HLOOKUP(專業英日文校內賽報名表!G597,OFFSET(校系設定!$A$1,MATCH(專業英日文校內賽報名表!F597,校系設定!$A:$A,0)-1,0,1,COUNTA(OFFSET(校系設定!$1:$1,MATCH(專業英日文校內賽報名表!F597,校系設定!$A:$A,0)-1,0))),1,0))))</f>
        <v/>
      </c>
      <c r="J597" s="43" t="str">
        <f>IF(專業英日文校內賽報名表!C597="","",NOT(OR(LEN(專業英日文校內賽報名表!J597)&lt;&gt;7,ISERROR(DATEVALUE(專業英日文校內賽報名表!J597&amp;"/1")+FIND("/",專業英日文校內賽報名表!J597)))))</f>
        <v/>
      </c>
      <c r="M597" t="str">
        <f>IF(專業英日文校內賽報名表!B597="","",VLOOKUP(專業英日文校內賽報名表!M597,各項報名參數對照!A:B,2,0))</f>
        <v/>
      </c>
      <c r="N597" t="str">
        <f>IF(專業英日文校內賽報名表!B597="","",NOT(ISERROR(VLOOKUP(M597&amp;O597&amp;P597,各項報名參數對照!L:L,1,0))))</f>
        <v/>
      </c>
      <c r="O597" t="str">
        <f>IF(專業英日文校內賽報名表!B597="","",VLOOKUP(專業英日文校內賽報名表!N597&amp;"("&amp;專業英日文校內賽報名表!O597&amp;")",各項報名參數對照!D:E,2,0))</f>
        <v/>
      </c>
      <c r="P597" t="str">
        <f>IF(專業英日文校內賽報名表!B597="","",VLOOKUP(專業英日文校內賽報名表!P597,各項報名參數對照!G:H,2,0))</f>
        <v/>
      </c>
      <c r="AF597" t="str">
        <f t="shared" si="9"/>
        <v/>
      </c>
    </row>
    <row r="598" spans="5:32">
      <c r="E598" t="str">
        <f>IF(專業英日文校內賽報名表!B598="","",NOT(OR(LENB(專業英日文校內賽報名表!E598)&lt;&gt;6,NOT(ISERROR(TEXT(RIGHT(專業英日文校內賽報名表!E598,6),"0")+1)),ISERROR(TEXT(RIGHT(專業英日文校內賽報名表!E598,5),"0")+1))))</f>
        <v/>
      </c>
      <c r="F598" t="str">
        <f>IF(專業英日文校內賽報名表!B598="","",NOT(ISERROR(MATCH(專業英日文校內賽報名表!F598,allSchoolList,0))))</f>
        <v/>
      </c>
      <c r="G598" t="str">
        <f ca="1">IF(專業英日文校內賽報名表!B598="","",NOT(ISERROR(HLOOKUP(專業英日文校內賽報名表!G598,OFFSET(校系設定!$A$1,MATCH(專業英日文校內賽報名表!F598,校系設定!$A:$A,0)-1,0,1,COUNTA(OFFSET(校系設定!$1:$1,MATCH(專業英日文校內賽報名表!F598,校系設定!$A:$A,0)-1,0))),1,0))))</f>
        <v/>
      </c>
      <c r="J598" s="43" t="str">
        <f>IF(專業英日文校內賽報名表!C598="","",NOT(OR(LEN(專業英日文校內賽報名表!J598)&lt;&gt;7,ISERROR(DATEVALUE(專業英日文校內賽報名表!J598&amp;"/1")+FIND("/",專業英日文校內賽報名表!J598)))))</f>
        <v/>
      </c>
      <c r="M598" t="str">
        <f>IF(專業英日文校內賽報名表!B598="","",VLOOKUP(專業英日文校內賽報名表!M598,各項報名參數對照!A:B,2,0))</f>
        <v/>
      </c>
      <c r="N598" t="str">
        <f>IF(專業英日文校內賽報名表!B598="","",NOT(ISERROR(VLOOKUP(M598&amp;O598&amp;P598,各項報名參數對照!L:L,1,0))))</f>
        <v/>
      </c>
      <c r="O598" t="str">
        <f>IF(專業英日文校內賽報名表!B598="","",VLOOKUP(專業英日文校內賽報名表!N598&amp;"("&amp;專業英日文校內賽報名表!O598&amp;")",各項報名參數對照!D:E,2,0))</f>
        <v/>
      </c>
      <c r="P598" t="str">
        <f>IF(專業英日文校內賽報名表!B598="","",VLOOKUP(專業英日文校內賽報名表!P598,各項報名參數對照!G:H,2,0))</f>
        <v/>
      </c>
      <c r="AF598" t="str">
        <f t="shared" si="9"/>
        <v/>
      </c>
    </row>
    <row r="599" spans="5:32">
      <c r="E599" t="str">
        <f>IF(專業英日文校內賽報名表!B599="","",NOT(OR(LENB(專業英日文校內賽報名表!E599)&lt;&gt;6,NOT(ISERROR(TEXT(RIGHT(專業英日文校內賽報名表!E599,6),"0")+1)),ISERROR(TEXT(RIGHT(專業英日文校內賽報名表!E599,5),"0")+1))))</f>
        <v/>
      </c>
      <c r="F599" t="str">
        <f>IF(專業英日文校內賽報名表!B599="","",NOT(ISERROR(MATCH(專業英日文校內賽報名表!F599,allSchoolList,0))))</f>
        <v/>
      </c>
      <c r="G599" t="str">
        <f ca="1">IF(專業英日文校內賽報名表!B599="","",NOT(ISERROR(HLOOKUP(專業英日文校內賽報名表!G599,OFFSET(校系設定!$A$1,MATCH(專業英日文校內賽報名表!F599,校系設定!$A:$A,0)-1,0,1,COUNTA(OFFSET(校系設定!$1:$1,MATCH(專業英日文校內賽報名表!F599,校系設定!$A:$A,0)-1,0))),1,0))))</f>
        <v/>
      </c>
      <c r="J599" s="43" t="str">
        <f>IF(專業英日文校內賽報名表!C599="","",NOT(OR(LEN(專業英日文校內賽報名表!J599)&lt;&gt;7,ISERROR(DATEVALUE(專業英日文校內賽報名表!J599&amp;"/1")+FIND("/",專業英日文校內賽報名表!J599)))))</f>
        <v/>
      </c>
      <c r="M599" t="str">
        <f>IF(專業英日文校內賽報名表!B599="","",VLOOKUP(專業英日文校內賽報名表!M599,各項報名參數對照!A:B,2,0))</f>
        <v/>
      </c>
      <c r="N599" t="str">
        <f>IF(專業英日文校內賽報名表!B599="","",NOT(ISERROR(VLOOKUP(M599&amp;O599&amp;P599,各項報名參數對照!L:L,1,0))))</f>
        <v/>
      </c>
      <c r="O599" t="str">
        <f>IF(專業英日文校內賽報名表!B599="","",VLOOKUP(專業英日文校內賽報名表!N599&amp;"("&amp;專業英日文校內賽報名表!O599&amp;")",各項報名參數對照!D:E,2,0))</f>
        <v/>
      </c>
      <c r="P599" t="str">
        <f>IF(專業英日文校內賽報名表!B599="","",VLOOKUP(專業英日文校內賽報名表!P599,各項報名參數對照!G:H,2,0))</f>
        <v/>
      </c>
      <c r="AF599" t="str">
        <f t="shared" si="9"/>
        <v/>
      </c>
    </row>
    <row r="600" spans="5:32">
      <c r="E600" t="str">
        <f>IF(專業英日文校內賽報名表!B600="","",NOT(OR(LENB(專業英日文校內賽報名表!E600)&lt;&gt;6,NOT(ISERROR(TEXT(RIGHT(專業英日文校內賽報名表!E600,6),"0")+1)),ISERROR(TEXT(RIGHT(專業英日文校內賽報名表!E600,5),"0")+1))))</f>
        <v/>
      </c>
      <c r="F600" t="str">
        <f>IF(專業英日文校內賽報名表!B600="","",NOT(ISERROR(MATCH(專業英日文校內賽報名表!F600,allSchoolList,0))))</f>
        <v/>
      </c>
      <c r="G600" t="str">
        <f ca="1">IF(專業英日文校內賽報名表!B600="","",NOT(ISERROR(HLOOKUP(專業英日文校內賽報名表!G600,OFFSET(校系設定!$A$1,MATCH(專業英日文校內賽報名表!F600,校系設定!$A:$A,0)-1,0,1,COUNTA(OFFSET(校系設定!$1:$1,MATCH(專業英日文校內賽報名表!F600,校系設定!$A:$A,0)-1,0))),1,0))))</f>
        <v/>
      </c>
      <c r="J600" s="43" t="str">
        <f>IF(專業英日文校內賽報名表!C600="","",NOT(OR(LEN(專業英日文校內賽報名表!J600)&lt;&gt;7,ISERROR(DATEVALUE(專業英日文校內賽報名表!J600&amp;"/1")+FIND("/",專業英日文校內賽報名表!J600)))))</f>
        <v/>
      </c>
      <c r="M600" t="str">
        <f>IF(專業英日文校內賽報名表!B600="","",VLOOKUP(專業英日文校內賽報名表!M600,各項報名參數對照!A:B,2,0))</f>
        <v/>
      </c>
      <c r="N600" t="str">
        <f>IF(專業英日文校內賽報名表!B600="","",NOT(ISERROR(VLOOKUP(M600&amp;O600&amp;P600,各項報名參數對照!L:L,1,0))))</f>
        <v/>
      </c>
      <c r="O600" t="str">
        <f>IF(專業英日文校內賽報名表!B600="","",VLOOKUP(專業英日文校內賽報名表!N600&amp;"("&amp;專業英日文校內賽報名表!O600&amp;")",各項報名參數對照!D:E,2,0))</f>
        <v/>
      </c>
      <c r="P600" t="str">
        <f>IF(專業英日文校內賽報名表!B600="","",VLOOKUP(專業英日文校內賽報名表!P600,各項報名參數對照!G:H,2,0))</f>
        <v/>
      </c>
      <c r="AF600" t="str">
        <f t="shared" si="9"/>
        <v/>
      </c>
    </row>
    <row r="601" spans="5:32">
      <c r="E601" t="str">
        <f>IF(專業英日文校內賽報名表!B601="","",NOT(OR(LENB(專業英日文校內賽報名表!E601)&lt;&gt;6,NOT(ISERROR(TEXT(RIGHT(專業英日文校內賽報名表!E601,6),"0")+1)),ISERROR(TEXT(RIGHT(專業英日文校內賽報名表!E601,5),"0")+1))))</f>
        <v/>
      </c>
      <c r="F601" t="str">
        <f>IF(專業英日文校內賽報名表!B601="","",NOT(ISERROR(MATCH(專業英日文校內賽報名表!F601,allSchoolList,0))))</f>
        <v/>
      </c>
      <c r="G601" t="str">
        <f ca="1">IF(專業英日文校內賽報名表!B601="","",NOT(ISERROR(HLOOKUP(專業英日文校內賽報名表!G601,OFFSET(校系設定!$A$1,MATCH(專業英日文校內賽報名表!F601,校系設定!$A:$A,0)-1,0,1,COUNTA(OFFSET(校系設定!$1:$1,MATCH(專業英日文校內賽報名表!F601,校系設定!$A:$A,0)-1,0))),1,0))))</f>
        <v/>
      </c>
      <c r="J601" s="43" t="str">
        <f>IF(專業英日文校內賽報名表!C601="","",NOT(OR(LEN(專業英日文校內賽報名表!J601)&lt;&gt;7,ISERROR(DATEVALUE(專業英日文校內賽報名表!J601&amp;"/1")+FIND("/",專業英日文校內賽報名表!J601)))))</f>
        <v/>
      </c>
      <c r="M601" t="str">
        <f>IF(專業英日文校內賽報名表!B601="","",VLOOKUP(專業英日文校內賽報名表!M601,各項報名參數對照!A:B,2,0))</f>
        <v/>
      </c>
      <c r="N601" t="str">
        <f>IF(專業英日文校內賽報名表!B601="","",NOT(ISERROR(VLOOKUP(M601&amp;O601&amp;P601,各項報名參數對照!L:L,1,0))))</f>
        <v/>
      </c>
      <c r="O601" t="str">
        <f>IF(專業英日文校內賽報名表!B601="","",VLOOKUP(專業英日文校內賽報名表!N601&amp;"("&amp;專業英日文校內賽報名表!O601&amp;")",各項報名參數對照!D:E,2,0))</f>
        <v/>
      </c>
      <c r="P601" t="str">
        <f>IF(專業英日文校內賽報名表!B601="","",VLOOKUP(專業英日文校內賽報名表!P601,各項報名參數對照!G:H,2,0))</f>
        <v/>
      </c>
      <c r="AF601" t="str">
        <f t="shared" si="9"/>
        <v/>
      </c>
    </row>
    <row r="602" spans="5:32">
      <c r="E602" t="str">
        <f>IF(專業英日文校內賽報名表!B602="","",NOT(OR(LENB(專業英日文校內賽報名表!E602)&lt;&gt;6,NOT(ISERROR(TEXT(RIGHT(專業英日文校內賽報名表!E602,6),"0")+1)),ISERROR(TEXT(RIGHT(專業英日文校內賽報名表!E602,5),"0")+1))))</f>
        <v/>
      </c>
      <c r="F602" t="str">
        <f>IF(專業英日文校內賽報名表!B602="","",NOT(ISERROR(MATCH(專業英日文校內賽報名表!F602,allSchoolList,0))))</f>
        <v/>
      </c>
      <c r="G602" t="str">
        <f ca="1">IF(專業英日文校內賽報名表!B602="","",NOT(ISERROR(HLOOKUP(專業英日文校內賽報名表!G602,OFFSET(校系設定!$A$1,MATCH(專業英日文校內賽報名表!F602,校系設定!$A:$A,0)-1,0,1,COUNTA(OFFSET(校系設定!$1:$1,MATCH(專業英日文校內賽報名表!F602,校系設定!$A:$A,0)-1,0))),1,0))))</f>
        <v/>
      </c>
      <c r="J602" s="43" t="str">
        <f>IF(專業英日文校內賽報名表!C602="","",NOT(OR(LEN(專業英日文校內賽報名表!J602)&lt;&gt;7,ISERROR(DATEVALUE(專業英日文校內賽報名表!J602&amp;"/1")+FIND("/",專業英日文校內賽報名表!J602)))))</f>
        <v/>
      </c>
      <c r="M602" t="str">
        <f>IF(專業英日文校內賽報名表!B602="","",VLOOKUP(專業英日文校內賽報名表!M602,各項報名參數對照!A:B,2,0))</f>
        <v/>
      </c>
      <c r="N602" t="str">
        <f>IF(專業英日文校內賽報名表!B602="","",NOT(ISERROR(VLOOKUP(M602&amp;O602&amp;P602,各項報名參數對照!L:L,1,0))))</f>
        <v/>
      </c>
      <c r="O602" t="str">
        <f>IF(專業英日文校內賽報名表!B602="","",VLOOKUP(專業英日文校內賽報名表!N602&amp;"("&amp;專業英日文校內賽報名表!O602&amp;")",各項報名參數對照!D:E,2,0))</f>
        <v/>
      </c>
      <c r="P602" t="str">
        <f>IF(專業英日文校內賽報名表!B602="","",VLOOKUP(專業英日文校內賽報名表!P602,各項報名參數對照!G:H,2,0))</f>
        <v/>
      </c>
      <c r="AF602" t="str">
        <f t="shared" si="9"/>
        <v/>
      </c>
    </row>
    <row r="603" spans="5:32">
      <c r="E603" t="str">
        <f>IF(專業英日文校內賽報名表!B603="","",NOT(OR(LENB(專業英日文校內賽報名表!E603)&lt;&gt;6,NOT(ISERROR(TEXT(RIGHT(專業英日文校內賽報名表!E603,6),"0")+1)),ISERROR(TEXT(RIGHT(專業英日文校內賽報名表!E603,5),"0")+1))))</f>
        <v/>
      </c>
      <c r="F603" t="str">
        <f>IF(專業英日文校內賽報名表!B603="","",NOT(ISERROR(MATCH(專業英日文校內賽報名表!F603,allSchoolList,0))))</f>
        <v/>
      </c>
      <c r="G603" t="str">
        <f ca="1">IF(專業英日文校內賽報名表!B603="","",NOT(ISERROR(HLOOKUP(專業英日文校內賽報名表!G603,OFFSET(校系設定!$A$1,MATCH(專業英日文校內賽報名表!F603,校系設定!$A:$A,0)-1,0,1,COUNTA(OFFSET(校系設定!$1:$1,MATCH(專業英日文校內賽報名表!F603,校系設定!$A:$A,0)-1,0))),1,0))))</f>
        <v/>
      </c>
      <c r="J603" s="43" t="str">
        <f>IF(專業英日文校內賽報名表!C603="","",NOT(OR(LEN(專業英日文校內賽報名表!J603)&lt;&gt;7,ISERROR(DATEVALUE(專業英日文校內賽報名表!J603&amp;"/1")+FIND("/",專業英日文校內賽報名表!J603)))))</f>
        <v/>
      </c>
      <c r="M603" t="str">
        <f>IF(專業英日文校內賽報名表!B603="","",VLOOKUP(專業英日文校內賽報名表!M603,各項報名參數對照!A:B,2,0))</f>
        <v/>
      </c>
      <c r="N603" t="str">
        <f>IF(專業英日文校內賽報名表!B603="","",NOT(ISERROR(VLOOKUP(M603&amp;O603&amp;P603,各項報名參數對照!L:L,1,0))))</f>
        <v/>
      </c>
      <c r="O603" t="str">
        <f>IF(專業英日文校內賽報名表!B603="","",VLOOKUP(專業英日文校內賽報名表!N603&amp;"("&amp;專業英日文校內賽報名表!O603&amp;")",各項報名參數對照!D:E,2,0))</f>
        <v/>
      </c>
      <c r="P603" t="str">
        <f>IF(專業英日文校內賽報名表!B603="","",VLOOKUP(專業英日文校內賽報名表!P603,各項報名參數對照!G:H,2,0))</f>
        <v/>
      </c>
      <c r="AF603" t="str">
        <f t="shared" si="9"/>
        <v/>
      </c>
    </row>
    <row r="604" spans="5:32">
      <c r="E604" t="str">
        <f>IF(專業英日文校內賽報名表!B604="","",NOT(OR(LENB(專業英日文校內賽報名表!E604)&lt;&gt;6,NOT(ISERROR(TEXT(RIGHT(專業英日文校內賽報名表!E604,6),"0")+1)),ISERROR(TEXT(RIGHT(專業英日文校內賽報名表!E604,5),"0")+1))))</f>
        <v/>
      </c>
      <c r="F604" t="str">
        <f>IF(專業英日文校內賽報名表!B604="","",NOT(ISERROR(MATCH(專業英日文校內賽報名表!F604,allSchoolList,0))))</f>
        <v/>
      </c>
      <c r="G604" t="str">
        <f ca="1">IF(專業英日文校內賽報名表!B604="","",NOT(ISERROR(HLOOKUP(專業英日文校內賽報名表!G604,OFFSET(校系設定!$A$1,MATCH(專業英日文校內賽報名表!F604,校系設定!$A:$A,0)-1,0,1,COUNTA(OFFSET(校系設定!$1:$1,MATCH(專業英日文校內賽報名表!F604,校系設定!$A:$A,0)-1,0))),1,0))))</f>
        <v/>
      </c>
      <c r="J604" s="43" t="str">
        <f>IF(專業英日文校內賽報名表!C604="","",NOT(OR(LEN(專業英日文校內賽報名表!J604)&lt;&gt;7,ISERROR(DATEVALUE(專業英日文校內賽報名表!J604&amp;"/1")+FIND("/",專業英日文校內賽報名表!J604)))))</f>
        <v/>
      </c>
      <c r="M604" t="str">
        <f>IF(專業英日文校內賽報名表!B604="","",VLOOKUP(專業英日文校內賽報名表!M604,各項報名參數對照!A:B,2,0))</f>
        <v/>
      </c>
      <c r="N604" t="str">
        <f>IF(專業英日文校內賽報名表!B604="","",NOT(ISERROR(VLOOKUP(M604&amp;O604&amp;P604,各項報名參數對照!L:L,1,0))))</f>
        <v/>
      </c>
      <c r="O604" t="str">
        <f>IF(專業英日文校內賽報名表!B604="","",VLOOKUP(專業英日文校內賽報名表!N604&amp;"("&amp;專業英日文校內賽報名表!O604&amp;")",各項報名參數對照!D:E,2,0))</f>
        <v/>
      </c>
      <c r="P604" t="str">
        <f>IF(專業英日文校內賽報名表!B604="","",VLOOKUP(專業英日文校內賽報名表!P604,各項報名參數對照!G:H,2,0))</f>
        <v/>
      </c>
      <c r="AF604" t="str">
        <f t="shared" si="9"/>
        <v/>
      </c>
    </row>
    <row r="605" spans="5:32">
      <c r="E605" t="str">
        <f>IF(專業英日文校內賽報名表!B605="","",NOT(OR(LENB(專業英日文校內賽報名表!E605)&lt;&gt;6,NOT(ISERROR(TEXT(RIGHT(專業英日文校內賽報名表!E605,6),"0")+1)),ISERROR(TEXT(RIGHT(專業英日文校內賽報名表!E605,5),"0")+1))))</f>
        <v/>
      </c>
      <c r="F605" t="str">
        <f>IF(專業英日文校內賽報名表!B605="","",NOT(ISERROR(MATCH(專業英日文校內賽報名表!F605,allSchoolList,0))))</f>
        <v/>
      </c>
      <c r="G605" t="str">
        <f ca="1">IF(專業英日文校內賽報名表!B605="","",NOT(ISERROR(HLOOKUP(專業英日文校內賽報名表!G605,OFFSET(校系設定!$A$1,MATCH(專業英日文校內賽報名表!F605,校系設定!$A:$A,0)-1,0,1,COUNTA(OFFSET(校系設定!$1:$1,MATCH(專業英日文校內賽報名表!F605,校系設定!$A:$A,0)-1,0))),1,0))))</f>
        <v/>
      </c>
      <c r="J605" s="43" t="str">
        <f>IF(專業英日文校內賽報名表!C605="","",NOT(OR(LEN(專業英日文校內賽報名表!J605)&lt;&gt;7,ISERROR(DATEVALUE(專業英日文校內賽報名表!J605&amp;"/1")+FIND("/",專業英日文校內賽報名表!J605)))))</f>
        <v/>
      </c>
      <c r="M605" t="str">
        <f>IF(專業英日文校內賽報名表!B605="","",VLOOKUP(專業英日文校內賽報名表!M605,各項報名參數對照!A:B,2,0))</f>
        <v/>
      </c>
      <c r="N605" t="str">
        <f>IF(專業英日文校內賽報名表!B605="","",NOT(ISERROR(VLOOKUP(M605&amp;O605&amp;P605,各項報名參數對照!L:L,1,0))))</f>
        <v/>
      </c>
      <c r="O605" t="str">
        <f>IF(專業英日文校內賽報名表!B605="","",VLOOKUP(專業英日文校內賽報名表!N605&amp;"("&amp;專業英日文校內賽報名表!O605&amp;")",各項報名參數對照!D:E,2,0))</f>
        <v/>
      </c>
      <c r="P605" t="str">
        <f>IF(專業英日文校內賽報名表!B605="","",VLOOKUP(專業英日文校內賽報名表!P605,各項報名參數對照!G:H,2,0))</f>
        <v/>
      </c>
      <c r="AF605" t="str">
        <f t="shared" si="9"/>
        <v/>
      </c>
    </row>
    <row r="606" spans="5:32">
      <c r="E606" t="str">
        <f>IF(專業英日文校內賽報名表!B606="","",NOT(OR(LENB(專業英日文校內賽報名表!E606)&lt;&gt;6,NOT(ISERROR(TEXT(RIGHT(專業英日文校內賽報名表!E606,6),"0")+1)),ISERROR(TEXT(RIGHT(專業英日文校內賽報名表!E606,5),"0")+1))))</f>
        <v/>
      </c>
      <c r="F606" t="str">
        <f>IF(專業英日文校內賽報名表!B606="","",NOT(ISERROR(MATCH(專業英日文校內賽報名表!F606,allSchoolList,0))))</f>
        <v/>
      </c>
      <c r="G606" t="str">
        <f ca="1">IF(專業英日文校內賽報名表!B606="","",NOT(ISERROR(HLOOKUP(專業英日文校內賽報名表!G606,OFFSET(校系設定!$A$1,MATCH(專業英日文校內賽報名表!F606,校系設定!$A:$A,0)-1,0,1,COUNTA(OFFSET(校系設定!$1:$1,MATCH(專業英日文校內賽報名表!F606,校系設定!$A:$A,0)-1,0))),1,0))))</f>
        <v/>
      </c>
      <c r="J606" s="43" t="str">
        <f>IF(專業英日文校內賽報名表!C606="","",NOT(OR(LEN(專業英日文校內賽報名表!J606)&lt;&gt;7,ISERROR(DATEVALUE(專業英日文校內賽報名表!J606&amp;"/1")+FIND("/",專業英日文校內賽報名表!J606)))))</f>
        <v/>
      </c>
      <c r="M606" t="str">
        <f>IF(專業英日文校內賽報名表!B606="","",VLOOKUP(專業英日文校內賽報名表!M606,各項報名參數對照!A:B,2,0))</f>
        <v/>
      </c>
      <c r="N606" t="str">
        <f>IF(專業英日文校內賽報名表!B606="","",NOT(ISERROR(VLOOKUP(M606&amp;O606&amp;P606,各項報名參數對照!L:L,1,0))))</f>
        <v/>
      </c>
      <c r="O606" t="str">
        <f>IF(專業英日文校內賽報名表!B606="","",VLOOKUP(專業英日文校內賽報名表!N606&amp;"("&amp;專業英日文校內賽報名表!O606&amp;")",各項報名參數對照!D:E,2,0))</f>
        <v/>
      </c>
      <c r="P606" t="str">
        <f>IF(專業英日文校內賽報名表!B606="","",VLOOKUP(專業英日文校內賽報名表!P606,各項報名參數對照!G:H,2,0))</f>
        <v/>
      </c>
      <c r="AF606" t="str">
        <f t="shared" si="9"/>
        <v/>
      </c>
    </row>
    <row r="607" spans="5:32">
      <c r="E607" t="str">
        <f>IF(專業英日文校內賽報名表!B607="","",NOT(OR(LENB(專業英日文校內賽報名表!E607)&lt;&gt;6,NOT(ISERROR(TEXT(RIGHT(專業英日文校內賽報名表!E607,6),"0")+1)),ISERROR(TEXT(RIGHT(專業英日文校內賽報名表!E607,5),"0")+1))))</f>
        <v/>
      </c>
      <c r="F607" t="str">
        <f>IF(專業英日文校內賽報名表!B607="","",NOT(ISERROR(MATCH(專業英日文校內賽報名表!F607,allSchoolList,0))))</f>
        <v/>
      </c>
      <c r="G607" t="str">
        <f ca="1">IF(專業英日文校內賽報名表!B607="","",NOT(ISERROR(HLOOKUP(專業英日文校內賽報名表!G607,OFFSET(校系設定!$A$1,MATCH(專業英日文校內賽報名表!F607,校系設定!$A:$A,0)-1,0,1,COUNTA(OFFSET(校系設定!$1:$1,MATCH(專業英日文校內賽報名表!F607,校系設定!$A:$A,0)-1,0))),1,0))))</f>
        <v/>
      </c>
      <c r="J607" s="43" t="str">
        <f>IF(專業英日文校內賽報名表!C607="","",NOT(OR(LEN(專業英日文校內賽報名表!J607)&lt;&gt;7,ISERROR(DATEVALUE(專業英日文校內賽報名表!J607&amp;"/1")+FIND("/",專業英日文校內賽報名表!J607)))))</f>
        <v/>
      </c>
      <c r="M607" t="str">
        <f>IF(專業英日文校內賽報名表!B607="","",VLOOKUP(專業英日文校內賽報名表!M607,各項報名參數對照!A:B,2,0))</f>
        <v/>
      </c>
      <c r="N607" t="str">
        <f>IF(專業英日文校內賽報名表!B607="","",NOT(ISERROR(VLOOKUP(M607&amp;O607&amp;P607,各項報名參數對照!L:L,1,0))))</f>
        <v/>
      </c>
      <c r="O607" t="str">
        <f>IF(專業英日文校內賽報名表!B607="","",VLOOKUP(專業英日文校內賽報名表!N607&amp;"("&amp;專業英日文校內賽報名表!O607&amp;")",各項報名參數對照!D:E,2,0))</f>
        <v/>
      </c>
      <c r="P607" t="str">
        <f>IF(專業英日文校內賽報名表!B607="","",VLOOKUP(專業英日文校內賽報名表!P607,各項報名參數對照!G:H,2,0))</f>
        <v/>
      </c>
      <c r="AF607" t="str">
        <f t="shared" si="9"/>
        <v/>
      </c>
    </row>
    <row r="608" spans="5:32">
      <c r="E608" t="str">
        <f>IF(專業英日文校內賽報名表!B608="","",NOT(OR(LENB(專業英日文校內賽報名表!E608)&lt;&gt;6,NOT(ISERROR(TEXT(RIGHT(專業英日文校內賽報名表!E608,6),"0")+1)),ISERROR(TEXT(RIGHT(專業英日文校內賽報名表!E608,5),"0")+1))))</f>
        <v/>
      </c>
      <c r="F608" t="str">
        <f>IF(專業英日文校內賽報名表!B608="","",NOT(ISERROR(MATCH(專業英日文校內賽報名表!F608,allSchoolList,0))))</f>
        <v/>
      </c>
      <c r="G608" t="str">
        <f ca="1">IF(專業英日文校內賽報名表!B608="","",NOT(ISERROR(HLOOKUP(專業英日文校內賽報名表!G608,OFFSET(校系設定!$A$1,MATCH(專業英日文校內賽報名表!F608,校系設定!$A:$A,0)-1,0,1,COUNTA(OFFSET(校系設定!$1:$1,MATCH(專業英日文校內賽報名表!F608,校系設定!$A:$A,0)-1,0))),1,0))))</f>
        <v/>
      </c>
      <c r="J608" s="43" t="str">
        <f>IF(專業英日文校內賽報名表!C608="","",NOT(OR(LEN(專業英日文校內賽報名表!J608)&lt;&gt;7,ISERROR(DATEVALUE(專業英日文校內賽報名表!J608&amp;"/1")+FIND("/",專業英日文校內賽報名表!J608)))))</f>
        <v/>
      </c>
      <c r="M608" t="str">
        <f>IF(專業英日文校內賽報名表!B608="","",VLOOKUP(專業英日文校內賽報名表!M608,各項報名參數對照!A:B,2,0))</f>
        <v/>
      </c>
      <c r="N608" t="str">
        <f>IF(專業英日文校內賽報名表!B608="","",NOT(ISERROR(VLOOKUP(M608&amp;O608&amp;P608,各項報名參數對照!L:L,1,0))))</f>
        <v/>
      </c>
      <c r="O608" t="str">
        <f>IF(專業英日文校內賽報名表!B608="","",VLOOKUP(專業英日文校內賽報名表!N608&amp;"("&amp;專業英日文校內賽報名表!O608&amp;")",各項報名參數對照!D:E,2,0))</f>
        <v/>
      </c>
      <c r="P608" t="str">
        <f>IF(專業英日文校內賽報名表!B608="","",VLOOKUP(專業英日文校內賽報名表!P608,各項報名參數對照!G:H,2,0))</f>
        <v/>
      </c>
      <c r="AF608" t="str">
        <f t="shared" si="9"/>
        <v/>
      </c>
    </row>
    <row r="609" spans="5:32">
      <c r="E609" t="str">
        <f>IF(專業英日文校內賽報名表!B609="","",NOT(OR(LENB(專業英日文校內賽報名表!E609)&lt;&gt;6,NOT(ISERROR(TEXT(RIGHT(專業英日文校內賽報名表!E609,6),"0")+1)),ISERROR(TEXT(RIGHT(專業英日文校內賽報名表!E609,5),"0")+1))))</f>
        <v/>
      </c>
      <c r="F609" t="str">
        <f>IF(專業英日文校內賽報名表!B609="","",NOT(ISERROR(MATCH(專業英日文校內賽報名表!F609,allSchoolList,0))))</f>
        <v/>
      </c>
      <c r="G609" t="str">
        <f ca="1">IF(專業英日文校內賽報名表!B609="","",NOT(ISERROR(HLOOKUP(專業英日文校內賽報名表!G609,OFFSET(校系設定!$A$1,MATCH(專業英日文校內賽報名表!F609,校系設定!$A:$A,0)-1,0,1,COUNTA(OFFSET(校系設定!$1:$1,MATCH(專業英日文校內賽報名表!F609,校系設定!$A:$A,0)-1,0))),1,0))))</f>
        <v/>
      </c>
      <c r="J609" s="43" t="str">
        <f>IF(專業英日文校內賽報名表!C609="","",NOT(OR(LEN(專業英日文校內賽報名表!J609)&lt;&gt;7,ISERROR(DATEVALUE(專業英日文校內賽報名表!J609&amp;"/1")+FIND("/",專業英日文校內賽報名表!J609)))))</f>
        <v/>
      </c>
      <c r="M609" t="str">
        <f>IF(專業英日文校內賽報名表!B609="","",VLOOKUP(專業英日文校內賽報名表!M609,各項報名參數對照!A:B,2,0))</f>
        <v/>
      </c>
      <c r="N609" t="str">
        <f>IF(專業英日文校內賽報名表!B609="","",NOT(ISERROR(VLOOKUP(M609&amp;O609&amp;P609,各項報名參數對照!L:L,1,0))))</f>
        <v/>
      </c>
      <c r="O609" t="str">
        <f>IF(專業英日文校內賽報名表!B609="","",VLOOKUP(專業英日文校內賽報名表!N609&amp;"("&amp;專業英日文校內賽報名表!O609&amp;")",各項報名參數對照!D:E,2,0))</f>
        <v/>
      </c>
      <c r="P609" t="str">
        <f>IF(專業英日文校內賽報名表!B609="","",VLOOKUP(專業英日文校內賽報名表!P609,各項報名參數對照!G:H,2,0))</f>
        <v/>
      </c>
      <c r="AF609" t="str">
        <f t="shared" si="9"/>
        <v/>
      </c>
    </row>
    <row r="610" spans="5:32">
      <c r="E610" t="str">
        <f>IF(專業英日文校內賽報名表!B610="","",NOT(OR(LENB(專業英日文校內賽報名表!E610)&lt;&gt;6,NOT(ISERROR(TEXT(RIGHT(專業英日文校內賽報名表!E610,6),"0")+1)),ISERROR(TEXT(RIGHT(專業英日文校內賽報名表!E610,5),"0")+1))))</f>
        <v/>
      </c>
      <c r="F610" t="str">
        <f>IF(專業英日文校內賽報名表!B610="","",NOT(ISERROR(MATCH(專業英日文校內賽報名表!F610,allSchoolList,0))))</f>
        <v/>
      </c>
      <c r="G610" t="str">
        <f ca="1">IF(專業英日文校內賽報名表!B610="","",NOT(ISERROR(HLOOKUP(專業英日文校內賽報名表!G610,OFFSET(校系設定!$A$1,MATCH(專業英日文校內賽報名表!F610,校系設定!$A:$A,0)-1,0,1,COUNTA(OFFSET(校系設定!$1:$1,MATCH(專業英日文校內賽報名表!F610,校系設定!$A:$A,0)-1,0))),1,0))))</f>
        <v/>
      </c>
      <c r="J610" s="43" t="str">
        <f>IF(專業英日文校內賽報名表!C610="","",NOT(OR(LEN(專業英日文校內賽報名表!J610)&lt;&gt;7,ISERROR(DATEVALUE(專業英日文校內賽報名表!J610&amp;"/1")+FIND("/",專業英日文校內賽報名表!J610)))))</f>
        <v/>
      </c>
      <c r="M610" t="str">
        <f>IF(專業英日文校內賽報名表!B610="","",VLOOKUP(專業英日文校內賽報名表!M610,各項報名參數對照!A:B,2,0))</f>
        <v/>
      </c>
      <c r="N610" t="str">
        <f>IF(專業英日文校內賽報名表!B610="","",NOT(ISERROR(VLOOKUP(M610&amp;O610&amp;P610,各項報名參數對照!L:L,1,0))))</f>
        <v/>
      </c>
      <c r="O610" t="str">
        <f>IF(專業英日文校內賽報名表!B610="","",VLOOKUP(專業英日文校內賽報名表!N610&amp;"("&amp;專業英日文校內賽報名表!O610&amp;")",各項報名參數對照!D:E,2,0))</f>
        <v/>
      </c>
      <c r="P610" t="str">
        <f>IF(專業英日文校內賽報名表!B610="","",VLOOKUP(專業英日文校內賽報名表!P610,各項報名參數對照!G:H,2,0))</f>
        <v/>
      </c>
      <c r="AF610" t="str">
        <f t="shared" si="9"/>
        <v/>
      </c>
    </row>
    <row r="611" spans="5:32">
      <c r="E611" t="str">
        <f>IF(專業英日文校內賽報名表!B611="","",NOT(OR(LENB(專業英日文校內賽報名表!E611)&lt;&gt;6,NOT(ISERROR(TEXT(RIGHT(專業英日文校內賽報名表!E611,6),"0")+1)),ISERROR(TEXT(RIGHT(專業英日文校內賽報名表!E611,5),"0")+1))))</f>
        <v/>
      </c>
      <c r="F611" t="str">
        <f>IF(專業英日文校內賽報名表!B611="","",NOT(ISERROR(MATCH(專業英日文校內賽報名表!F611,allSchoolList,0))))</f>
        <v/>
      </c>
      <c r="G611" t="str">
        <f ca="1">IF(專業英日文校內賽報名表!B611="","",NOT(ISERROR(HLOOKUP(專業英日文校內賽報名表!G611,OFFSET(校系設定!$A$1,MATCH(專業英日文校內賽報名表!F611,校系設定!$A:$A,0)-1,0,1,COUNTA(OFFSET(校系設定!$1:$1,MATCH(專業英日文校內賽報名表!F611,校系設定!$A:$A,0)-1,0))),1,0))))</f>
        <v/>
      </c>
      <c r="J611" s="43" t="str">
        <f>IF(專業英日文校內賽報名表!C611="","",NOT(OR(LEN(專業英日文校內賽報名表!J611)&lt;&gt;7,ISERROR(DATEVALUE(專業英日文校內賽報名表!J611&amp;"/1")+FIND("/",專業英日文校內賽報名表!J611)))))</f>
        <v/>
      </c>
      <c r="M611" t="str">
        <f>IF(專業英日文校內賽報名表!B611="","",VLOOKUP(專業英日文校內賽報名表!M611,各項報名參數對照!A:B,2,0))</f>
        <v/>
      </c>
      <c r="N611" t="str">
        <f>IF(專業英日文校內賽報名表!B611="","",NOT(ISERROR(VLOOKUP(M611&amp;O611&amp;P611,各項報名參數對照!L:L,1,0))))</f>
        <v/>
      </c>
      <c r="O611" t="str">
        <f>IF(專業英日文校內賽報名表!B611="","",VLOOKUP(專業英日文校內賽報名表!N611&amp;"("&amp;專業英日文校內賽報名表!O611&amp;")",各項報名參數對照!D:E,2,0))</f>
        <v/>
      </c>
      <c r="P611" t="str">
        <f>IF(專業英日文校內賽報名表!B611="","",VLOOKUP(專業英日文校內賽報名表!P611,各項報名參數對照!G:H,2,0))</f>
        <v/>
      </c>
      <c r="AF611" t="str">
        <f t="shared" si="9"/>
        <v/>
      </c>
    </row>
    <row r="612" spans="5:32">
      <c r="E612" t="str">
        <f>IF(專業英日文校內賽報名表!B612="","",NOT(OR(LENB(專業英日文校內賽報名表!E612)&lt;&gt;6,NOT(ISERROR(TEXT(RIGHT(專業英日文校內賽報名表!E612,6),"0")+1)),ISERROR(TEXT(RIGHT(專業英日文校內賽報名表!E612,5),"0")+1))))</f>
        <v/>
      </c>
      <c r="F612" t="str">
        <f>IF(專業英日文校內賽報名表!B612="","",NOT(ISERROR(MATCH(專業英日文校內賽報名表!F612,allSchoolList,0))))</f>
        <v/>
      </c>
      <c r="G612" t="str">
        <f ca="1">IF(專業英日文校內賽報名表!B612="","",NOT(ISERROR(HLOOKUP(專業英日文校內賽報名表!G612,OFFSET(校系設定!$A$1,MATCH(專業英日文校內賽報名表!F612,校系設定!$A:$A,0)-1,0,1,COUNTA(OFFSET(校系設定!$1:$1,MATCH(專業英日文校內賽報名表!F612,校系設定!$A:$A,0)-1,0))),1,0))))</f>
        <v/>
      </c>
      <c r="J612" s="43" t="str">
        <f>IF(專業英日文校內賽報名表!C612="","",NOT(OR(LEN(專業英日文校內賽報名表!J612)&lt;&gt;7,ISERROR(DATEVALUE(專業英日文校內賽報名表!J612&amp;"/1")+FIND("/",專業英日文校內賽報名表!J612)))))</f>
        <v/>
      </c>
      <c r="M612" t="str">
        <f>IF(專業英日文校內賽報名表!B612="","",VLOOKUP(專業英日文校內賽報名表!M612,各項報名參數對照!A:B,2,0))</f>
        <v/>
      </c>
      <c r="N612" t="str">
        <f>IF(專業英日文校內賽報名表!B612="","",NOT(ISERROR(VLOOKUP(M612&amp;O612&amp;P612,各項報名參數對照!L:L,1,0))))</f>
        <v/>
      </c>
      <c r="O612" t="str">
        <f>IF(專業英日文校內賽報名表!B612="","",VLOOKUP(專業英日文校內賽報名表!N612&amp;"("&amp;專業英日文校內賽報名表!O612&amp;")",各項報名參數對照!D:E,2,0))</f>
        <v/>
      </c>
      <c r="P612" t="str">
        <f>IF(專業英日文校內賽報名表!B612="","",VLOOKUP(專業英日文校內賽報名表!P612,各項報名參數對照!G:H,2,0))</f>
        <v/>
      </c>
      <c r="AF612" t="str">
        <f t="shared" si="9"/>
        <v/>
      </c>
    </row>
    <row r="613" spans="5:32">
      <c r="E613" t="str">
        <f>IF(專業英日文校內賽報名表!B613="","",NOT(OR(LENB(專業英日文校內賽報名表!E613)&lt;&gt;6,NOT(ISERROR(TEXT(RIGHT(專業英日文校內賽報名表!E613,6),"0")+1)),ISERROR(TEXT(RIGHT(專業英日文校內賽報名表!E613,5),"0")+1))))</f>
        <v/>
      </c>
      <c r="F613" t="str">
        <f>IF(專業英日文校內賽報名表!B613="","",NOT(ISERROR(MATCH(專業英日文校內賽報名表!F613,allSchoolList,0))))</f>
        <v/>
      </c>
      <c r="G613" t="str">
        <f ca="1">IF(專業英日文校內賽報名表!B613="","",NOT(ISERROR(HLOOKUP(專業英日文校內賽報名表!G613,OFFSET(校系設定!$A$1,MATCH(專業英日文校內賽報名表!F613,校系設定!$A:$A,0)-1,0,1,COUNTA(OFFSET(校系設定!$1:$1,MATCH(專業英日文校內賽報名表!F613,校系設定!$A:$A,0)-1,0))),1,0))))</f>
        <v/>
      </c>
      <c r="J613" s="43" t="str">
        <f>IF(專業英日文校內賽報名表!C613="","",NOT(OR(LEN(專業英日文校內賽報名表!J613)&lt;&gt;7,ISERROR(DATEVALUE(專業英日文校內賽報名表!J613&amp;"/1")+FIND("/",專業英日文校內賽報名表!J613)))))</f>
        <v/>
      </c>
      <c r="M613" t="str">
        <f>IF(專業英日文校內賽報名表!B613="","",VLOOKUP(專業英日文校內賽報名表!M613,各項報名參數對照!A:B,2,0))</f>
        <v/>
      </c>
      <c r="N613" t="str">
        <f>IF(專業英日文校內賽報名表!B613="","",NOT(ISERROR(VLOOKUP(M613&amp;O613&amp;P613,各項報名參數對照!L:L,1,0))))</f>
        <v/>
      </c>
      <c r="O613" t="str">
        <f>IF(專業英日文校內賽報名表!B613="","",VLOOKUP(專業英日文校內賽報名表!N613&amp;"("&amp;專業英日文校內賽報名表!O613&amp;")",各項報名參數對照!D:E,2,0))</f>
        <v/>
      </c>
      <c r="P613" t="str">
        <f>IF(專業英日文校內賽報名表!B613="","",VLOOKUP(專業英日文校內賽報名表!P613,各項報名參數對照!G:H,2,0))</f>
        <v/>
      </c>
      <c r="AF613" t="str">
        <f t="shared" si="9"/>
        <v/>
      </c>
    </row>
    <row r="614" spans="5:32">
      <c r="E614" t="str">
        <f>IF(專業英日文校內賽報名表!B614="","",NOT(OR(LENB(專業英日文校內賽報名表!E614)&lt;&gt;6,NOT(ISERROR(TEXT(RIGHT(專業英日文校內賽報名表!E614,6),"0")+1)),ISERROR(TEXT(RIGHT(專業英日文校內賽報名表!E614,5),"0")+1))))</f>
        <v/>
      </c>
      <c r="F614" t="str">
        <f>IF(專業英日文校內賽報名表!B614="","",NOT(ISERROR(MATCH(專業英日文校內賽報名表!F614,allSchoolList,0))))</f>
        <v/>
      </c>
      <c r="G614" t="str">
        <f ca="1">IF(專業英日文校內賽報名表!B614="","",NOT(ISERROR(HLOOKUP(專業英日文校內賽報名表!G614,OFFSET(校系設定!$A$1,MATCH(專業英日文校內賽報名表!F614,校系設定!$A:$A,0)-1,0,1,COUNTA(OFFSET(校系設定!$1:$1,MATCH(專業英日文校內賽報名表!F614,校系設定!$A:$A,0)-1,0))),1,0))))</f>
        <v/>
      </c>
      <c r="J614" s="43" t="str">
        <f>IF(專業英日文校內賽報名表!C614="","",NOT(OR(LEN(專業英日文校內賽報名表!J614)&lt;&gt;7,ISERROR(DATEVALUE(專業英日文校內賽報名表!J614&amp;"/1")+FIND("/",專業英日文校內賽報名表!J614)))))</f>
        <v/>
      </c>
      <c r="M614" t="str">
        <f>IF(專業英日文校內賽報名表!B614="","",VLOOKUP(專業英日文校內賽報名表!M614,各項報名參數對照!A:B,2,0))</f>
        <v/>
      </c>
      <c r="N614" t="str">
        <f>IF(專業英日文校內賽報名表!B614="","",NOT(ISERROR(VLOOKUP(M614&amp;O614&amp;P614,各項報名參數對照!L:L,1,0))))</f>
        <v/>
      </c>
      <c r="O614" t="str">
        <f>IF(專業英日文校內賽報名表!B614="","",VLOOKUP(專業英日文校內賽報名表!N614&amp;"("&amp;專業英日文校內賽報名表!O614&amp;")",各項報名參數對照!D:E,2,0))</f>
        <v/>
      </c>
      <c r="P614" t="str">
        <f>IF(專業英日文校內賽報名表!B614="","",VLOOKUP(專業英日文校內賽報名表!P614,各項報名參數對照!G:H,2,0))</f>
        <v/>
      </c>
      <c r="AF614" t="str">
        <f t="shared" si="9"/>
        <v/>
      </c>
    </row>
    <row r="615" spans="5:32">
      <c r="E615" t="str">
        <f>IF(專業英日文校內賽報名表!B615="","",NOT(OR(LENB(專業英日文校內賽報名表!E615)&lt;&gt;6,NOT(ISERROR(TEXT(RIGHT(專業英日文校內賽報名表!E615,6),"0")+1)),ISERROR(TEXT(RIGHT(專業英日文校內賽報名表!E615,5),"0")+1))))</f>
        <v/>
      </c>
      <c r="F615" t="str">
        <f>IF(專業英日文校內賽報名表!B615="","",NOT(ISERROR(MATCH(專業英日文校內賽報名表!F615,allSchoolList,0))))</f>
        <v/>
      </c>
      <c r="G615" t="str">
        <f ca="1">IF(專業英日文校內賽報名表!B615="","",NOT(ISERROR(HLOOKUP(專業英日文校內賽報名表!G615,OFFSET(校系設定!$A$1,MATCH(專業英日文校內賽報名表!F615,校系設定!$A:$A,0)-1,0,1,COUNTA(OFFSET(校系設定!$1:$1,MATCH(專業英日文校內賽報名表!F615,校系設定!$A:$A,0)-1,0))),1,0))))</f>
        <v/>
      </c>
      <c r="J615" s="43" t="str">
        <f>IF(專業英日文校內賽報名表!C615="","",NOT(OR(LEN(專業英日文校內賽報名表!J615)&lt;&gt;7,ISERROR(DATEVALUE(專業英日文校內賽報名表!J615&amp;"/1")+FIND("/",專業英日文校內賽報名表!J615)))))</f>
        <v/>
      </c>
      <c r="M615" t="str">
        <f>IF(專業英日文校內賽報名表!B615="","",VLOOKUP(專業英日文校內賽報名表!M615,各項報名參數對照!A:B,2,0))</f>
        <v/>
      </c>
      <c r="N615" t="str">
        <f>IF(專業英日文校內賽報名表!B615="","",NOT(ISERROR(VLOOKUP(M615&amp;O615&amp;P615,各項報名參數對照!L:L,1,0))))</f>
        <v/>
      </c>
      <c r="O615" t="str">
        <f>IF(專業英日文校內賽報名表!B615="","",VLOOKUP(專業英日文校內賽報名表!N615&amp;"("&amp;專業英日文校內賽報名表!O615&amp;")",各項報名參數對照!D:E,2,0))</f>
        <v/>
      </c>
      <c r="P615" t="str">
        <f>IF(專業英日文校內賽報名表!B615="","",VLOOKUP(專業英日文校內賽報名表!P615,各項報名參數對照!G:H,2,0))</f>
        <v/>
      </c>
      <c r="AF615" t="str">
        <f t="shared" si="9"/>
        <v/>
      </c>
    </row>
    <row r="616" spans="5:32">
      <c r="E616" t="str">
        <f>IF(專業英日文校內賽報名表!B616="","",NOT(OR(LENB(專業英日文校內賽報名表!E616)&lt;&gt;6,NOT(ISERROR(TEXT(RIGHT(專業英日文校內賽報名表!E616,6),"0")+1)),ISERROR(TEXT(RIGHT(專業英日文校內賽報名表!E616,5),"0")+1))))</f>
        <v/>
      </c>
      <c r="F616" t="str">
        <f>IF(專業英日文校內賽報名表!B616="","",NOT(ISERROR(MATCH(專業英日文校內賽報名表!F616,allSchoolList,0))))</f>
        <v/>
      </c>
      <c r="G616" t="str">
        <f ca="1">IF(專業英日文校內賽報名表!B616="","",NOT(ISERROR(HLOOKUP(專業英日文校內賽報名表!G616,OFFSET(校系設定!$A$1,MATCH(專業英日文校內賽報名表!F616,校系設定!$A:$A,0)-1,0,1,COUNTA(OFFSET(校系設定!$1:$1,MATCH(專業英日文校內賽報名表!F616,校系設定!$A:$A,0)-1,0))),1,0))))</f>
        <v/>
      </c>
      <c r="J616" s="43" t="str">
        <f>IF(專業英日文校內賽報名表!C616="","",NOT(OR(LEN(專業英日文校內賽報名表!J616)&lt;&gt;7,ISERROR(DATEVALUE(專業英日文校內賽報名表!J616&amp;"/1")+FIND("/",專業英日文校內賽報名表!J616)))))</f>
        <v/>
      </c>
      <c r="M616" t="str">
        <f>IF(專業英日文校內賽報名表!B616="","",VLOOKUP(專業英日文校內賽報名表!M616,各項報名參數對照!A:B,2,0))</f>
        <v/>
      </c>
      <c r="N616" t="str">
        <f>IF(專業英日文校內賽報名表!B616="","",NOT(ISERROR(VLOOKUP(M616&amp;O616&amp;P616,各項報名參數對照!L:L,1,0))))</f>
        <v/>
      </c>
      <c r="O616" t="str">
        <f>IF(專業英日文校內賽報名表!B616="","",VLOOKUP(專業英日文校內賽報名表!N616&amp;"("&amp;專業英日文校內賽報名表!O616&amp;")",各項報名參數對照!D:E,2,0))</f>
        <v/>
      </c>
      <c r="P616" t="str">
        <f>IF(專業英日文校內賽報名表!B616="","",VLOOKUP(專業英日文校內賽報名表!P616,各項報名參數對照!G:H,2,0))</f>
        <v/>
      </c>
      <c r="AF616" t="str">
        <f t="shared" si="9"/>
        <v/>
      </c>
    </row>
    <row r="617" spans="5:32">
      <c r="E617" t="str">
        <f>IF(專業英日文校內賽報名表!B617="","",NOT(OR(LENB(專業英日文校內賽報名表!E617)&lt;&gt;6,NOT(ISERROR(TEXT(RIGHT(專業英日文校內賽報名表!E617,6),"0")+1)),ISERROR(TEXT(RIGHT(專業英日文校內賽報名表!E617,5),"0")+1))))</f>
        <v/>
      </c>
      <c r="F617" t="str">
        <f>IF(專業英日文校內賽報名表!B617="","",NOT(ISERROR(MATCH(專業英日文校內賽報名表!F617,allSchoolList,0))))</f>
        <v/>
      </c>
      <c r="G617" t="str">
        <f ca="1">IF(專業英日文校內賽報名表!B617="","",NOT(ISERROR(HLOOKUP(專業英日文校內賽報名表!G617,OFFSET(校系設定!$A$1,MATCH(專業英日文校內賽報名表!F617,校系設定!$A:$A,0)-1,0,1,COUNTA(OFFSET(校系設定!$1:$1,MATCH(專業英日文校內賽報名表!F617,校系設定!$A:$A,0)-1,0))),1,0))))</f>
        <v/>
      </c>
      <c r="J617" s="43" t="str">
        <f>IF(專業英日文校內賽報名表!C617="","",NOT(OR(LEN(專業英日文校內賽報名表!J617)&lt;&gt;7,ISERROR(DATEVALUE(專業英日文校內賽報名表!J617&amp;"/1")+FIND("/",專業英日文校內賽報名表!J617)))))</f>
        <v/>
      </c>
      <c r="M617" t="str">
        <f>IF(專業英日文校內賽報名表!B617="","",VLOOKUP(專業英日文校內賽報名表!M617,各項報名參數對照!A:B,2,0))</f>
        <v/>
      </c>
      <c r="N617" t="str">
        <f>IF(專業英日文校內賽報名表!B617="","",NOT(ISERROR(VLOOKUP(M617&amp;O617&amp;P617,各項報名參數對照!L:L,1,0))))</f>
        <v/>
      </c>
      <c r="O617" t="str">
        <f>IF(專業英日文校內賽報名表!B617="","",VLOOKUP(專業英日文校內賽報名表!N617&amp;"("&amp;專業英日文校內賽報名表!O617&amp;")",各項報名參數對照!D:E,2,0))</f>
        <v/>
      </c>
      <c r="P617" t="str">
        <f>IF(專業英日文校內賽報名表!B617="","",VLOOKUP(專業英日文校內賽報名表!P617,各項報名參數對照!G:H,2,0))</f>
        <v/>
      </c>
      <c r="AF617" t="str">
        <f t="shared" si="9"/>
        <v/>
      </c>
    </row>
    <row r="618" spans="5:32">
      <c r="E618" t="str">
        <f>IF(專業英日文校內賽報名表!B618="","",NOT(OR(LENB(專業英日文校內賽報名表!E618)&lt;&gt;6,NOT(ISERROR(TEXT(RIGHT(專業英日文校內賽報名表!E618,6),"0")+1)),ISERROR(TEXT(RIGHT(專業英日文校內賽報名表!E618,5),"0")+1))))</f>
        <v/>
      </c>
      <c r="F618" t="str">
        <f>IF(專業英日文校內賽報名表!B618="","",NOT(ISERROR(MATCH(專業英日文校內賽報名表!F618,allSchoolList,0))))</f>
        <v/>
      </c>
      <c r="G618" t="str">
        <f ca="1">IF(專業英日文校內賽報名表!B618="","",NOT(ISERROR(HLOOKUP(專業英日文校內賽報名表!G618,OFFSET(校系設定!$A$1,MATCH(專業英日文校內賽報名表!F618,校系設定!$A:$A,0)-1,0,1,COUNTA(OFFSET(校系設定!$1:$1,MATCH(專業英日文校內賽報名表!F618,校系設定!$A:$A,0)-1,0))),1,0))))</f>
        <v/>
      </c>
      <c r="J618" s="43" t="str">
        <f>IF(專業英日文校內賽報名表!C618="","",NOT(OR(LEN(專業英日文校內賽報名表!J618)&lt;&gt;7,ISERROR(DATEVALUE(專業英日文校內賽報名表!J618&amp;"/1")+FIND("/",專業英日文校內賽報名表!J618)))))</f>
        <v/>
      </c>
      <c r="M618" t="str">
        <f>IF(專業英日文校內賽報名表!B618="","",VLOOKUP(專業英日文校內賽報名表!M618,各項報名參數對照!A:B,2,0))</f>
        <v/>
      </c>
      <c r="N618" t="str">
        <f>IF(專業英日文校內賽報名表!B618="","",NOT(ISERROR(VLOOKUP(M618&amp;O618&amp;P618,各項報名參數對照!L:L,1,0))))</f>
        <v/>
      </c>
      <c r="O618" t="str">
        <f>IF(專業英日文校內賽報名表!B618="","",VLOOKUP(專業英日文校內賽報名表!N618&amp;"("&amp;專業英日文校內賽報名表!O618&amp;")",各項報名參數對照!D:E,2,0))</f>
        <v/>
      </c>
      <c r="P618" t="str">
        <f>IF(專業英日文校內賽報名表!B618="","",VLOOKUP(專業英日文校內賽報名表!P618,各項報名參數對照!G:H,2,0))</f>
        <v/>
      </c>
      <c r="AF618" t="str">
        <f t="shared" si="9"/>
        <v/>
      </c>
    </row>
    <row r="619" spans="5:32">
      <c r="E619" t="str">
        <f>IF(專業英日文校內賽報名表!B619="","",NOT(OR(LENB(專業英日文校內賽報名表!E619)&lt;&gt;6,NOT(ISERROR(TEXT(RIGHT(專業英日文校內賽報名表!E619,6),"0")+1)),ISERROR(TEXT(RIGHT(專業英日文校內賽報名表!E619,5),"0")+1))))</f>
        <v/>
      </c>
      <c r="F619" t="str">
        <f>IF(專業英日文校內賽報名表!B619="","",NOT(ISERROR(MATCH(專業英日文校內賽報名表!F619,allSchoolList,0))))</f>
        <v/>
      </c>
      <c r="G619" t="str">
        <f ca="1">IF(專業英日文校內賽報名表!B619="","",NOT(ISERROR(HLOOKUP(專業英日文校內賽報名表!G619,OFFSET(校系設定!$A$1,MATCH(專業英日文校內賽報名表!F619,校系設定!$A:$A,0)-1,0,1,COUNTA(OFFSET(校系設定!$1:$1,MATCH(專業英日文校內賽報名表!F619,校系設定!$A:$A,0)-1,0))),1,0))))</f>
        <v/>
      </c>
      <c r="J619" s="43" t="str">
        <f>IF(專業英日文校內賽報名表!C619="","",NOT(OR(LEN(專業英日文校內賽報名表!J619)&lt;&gt;7,ISERROR(DATEVALUE(專業英日文校內賽報名表!J619&amp;"/1")+FIND("/",專業英日文校內賽報名表!J619)))))</f>
        <v/>
      </c>
      <c r="M619" t="str">
        <f>IF(專業英日文校內賽報名表!B619="","",VLOOKUP(專業英日文校內賽報名表!M619,各項報名參數對照!A:B,2,0))</f>
        <v/>
      </c>
      <c r="N619" t="str">
        <f>IF(專業英日文校內賽報名表!B619="","",NOT(ISERROR(VLOOKUP(M619&amp;O619&amp;P619,各項報名參數對照!L:L,1,0))))</f>
        <v/>
      </c>
      <c r="O619" t="str">
        <f>IF(專業英日文校內賽報名表!B619="","",VLOOKUP(專業英日文校內賽報名表!N619&amp;"("&amp;專業英日文校內賽報名表!O619&amp;")",各項報名參數對照!D:E,2,0))</f>
        <v/>
      </c>
      <c r="P619" t="str">
        <f>IF(專業英日文校內賽報名表!B619="","",VLOOKUP(專業英日文校內賽報名表!P619,各項報名參數對照!G:H,2,0))</f>
        <v/>
      </c>
      <c r="AF619" t="str">
        <f t="shared" si="9"/>
        <v/>
      </c>
    </row>
    <row r="620" spans="5:32">
      <c r="E620" t="str">
        <f>IF(專業英日文校內賽報名表!B620="","",NOT(OR(LENB(專業英日文校內賽報名表!E620)&lt;&gt;6,NOT(ISERROR(TEXT(RIGHT(專業英日文校內賽報名表!E620,6),"0")+1)),ISERROR(TEXT(RIGHT(專業英日文校內賽報名表!E620,5),"0")+1))))</f>
        <v/>
      </c>
      <c r="F620" t="str">
        <f>IF(專業英日文校內賽報名表!B620="","",NOT(ISERROR(MATCH(專業英日文校內賽報名表!F620,allSchoolList,0))))</f>
        <v/>
      </c>
      <c r="G620" t="str">
        <f ca="1">IF(專業英日文校內賽報名表!B620="","",NOT(ISERROR(HLOOKUP(專業英日文校內賽報名表!G620,OFFSET(校系設定!$A$1,MATCH(專業英日文校內賽報名表!F620,校系設定!$A:$A,0)-1,0,1,COUNTA(OFFSET(校系設定!$1:$1,MATCH(專業英日文校內賽報名表!F620,校系設定!$A:$A,0)-1,0))),1,0))))</f>
        <v/>
      </c>
      <c r="J620" s="43" t="str">
        <f>IF(專業英日文校內賽報名表!C620="","",NOT(OR(LEN(專業英日文校內賽報名表!J620)&lt;&gt;7,ISERROR(DATEVALUE(專業英日文校內賽報名表!J620&amp;"/1")+FIND("/",專業英日文校內賽報名表!J620)))))</f>
        <v/>
      </c>
      <c r="M620" t="str">
        <f>IF(專業英日文校內賽報名表!B620="","",VLOOKUP(專業英日文校內賽報名表!M620,各項報名參數對照!A:B,2,0))</f>
        <v/>
      </c>
      <c r="N620" t="str">
        <f>IF(專業英日文校內賽報名表!B620="","",NOT(ISERROR(VLOOKUP(M620&amp;O620&amp;P620,各項報名參數對照!L:L,1,0))))</f>
        <v/>
      </c>
      <c r="O620" t="str">
        <f>IF(專業英日文校內賽報名表!B620="","",VLOOKUP(專業英日文校內賽報名表!N620&amp;"("&amp;專業英日文校內賽報名表!O620&amp;")",各項報名參數對照!D:E,2,0))</f>
        <v/>
      </c>
      <c r="P620" t="str">
        <f>IF(專業英日文校內賽報名表!B620="","",VLOOKUP(專業英日文校內賽報名表!P620,各項報名參數對照!G:H,2,0))</f>
        <v/>
      </c>
      <c r="AF620" t="str">
        <f t="shared" si="9"/>
        <v/>
      </c>
    </row>
    <row r="621" spans="5:32">
      <c r="E621" t="str">
        <f>IF(專業英日文校內賽報名表!B621="","",NOT(OR(LENB(專業英日文校內賽報名表!E621)&lt;&gt;6,NOT(ISERROR(TEXT(RIGHT(專業英日文校內賽報名表!E621,6),"0")+1)),ISERROR(TEXT(RIGHT(專業英日文校內賽報名表!E621,5),"0")+1))))</f>
        <v/>
      </c>
      <c r="F621" t="str">
        <f>IF(專業英日文校內賽報名表!B621="","",NOT(ISERROR(MATCH(專業英日文校內賽報名表!F621,allSchoolList,0))))</f>
        <v/>
      </c>
      <c r="G621" t="str">
        <f ca="1">IF(專業英日文校內賽報名表!B621="","",NOT(ISERROR(HLOOKUP(專業英日文校內賽報名表!G621,OFFSET(校系設定!$A$1,MATCH(專業英日文校內賽報名表!F621,校系設定!$A:$A,0)-1,0,1,COUNTA(OFFSET(校系設定!$1:$1,MATCH(專業英日文校內賽報名表!F621,校系設定!$A:$A,0)-1,0))),1,0))))</f>
        <v/>
      </c>
      <c r="J621" s="43" t="str">
        <f>IF(專業英日文校內賽報名表!C621="","",NOT(OR(LEN(專業英日文校內賽報名表!J621)&lt;&gt;7,ISERROR(DATEVALUE(專業英日文校內賽報名表!J621&amp;"/1")+FIND("/",專業英日文校內賽報名表!J621)))))</f>
        <v/>
      </c>
      <c r="M621" t="str">
        <f>IF(專業英日文校內賽報名表!B621="","",VLOOKUP(專業英日文校內賽報名表!M621,各項報名參數對照!A:B,2,0))</f>
        <v/>
      </c>
      <c r="N621" t="str">
        <f>IF(專業英日文校內賽報名表!B621="","",NOT(ISERROR(VLOOKUP(M621&amp;O621&amp;P621,各項報名參數對照!L:L,1,0))))</f>
        <v/>
      </c>
      <c r="O621" t="str">
        <f>IF(專業英日文校內賽報名表!B621="","",VLOOKUP(專業英日文校內賽報名表!N621&amp;"("&amp;專業英日文校內賽報名表!O621&amp;")",各項報名參數對照!D:E,2,0))</f>
        <v/>
      </c>
      <c r="P621" t="str">
        <f>IF(專業英日文校內賽報名表!B621="","",VLOOKUP(專業英日文校內賽報名表!P621,各項報名參數對照!G:H,2,0))</f>
        <v/>
      </c>
      <c r="AF621" t="str">
        <f t="shared" si="9"/>
        <v/>
      </c>
    </row>
    <row r="622" spans="5:32">
      <c r="E622" t="str">
        <f>IF(專業英日文校內賽報名表!B622="","",NOT(OR(LENB(專業英日文校內賽報名表!E622)&lt;&gt;6,NOT(ISERROR(TEXT(RIGHT(專業英日文校內賽報名表!E622,6),"0")+1)),ISERROR(TEXT(RIGHT(專業英日文校內賽報名表!E622,5),"0")+1))))</f>
        <v/>
      </c>
      <c r="F622" t="str">
        <f>IF(專業英日文校內賽報名表!B622="","",NOT(ISERROR(MATCH(專業英日文校內賽報名表!F622,allSchoolList,0))))</f>
        <v/>
      </c>
      <c r="G622" t="str">
        <f ca="1">IF(專業英日文校內賽報名表!B622="","",NOT(ISERROR(HLOOKUP(專業英日文校內賽報名表!G622,OFFSET(校系設定!$A$1,MATCH(專業英日文校內賽報名表!F622,校系設定!$A:$A,0)-1,0,1,COUNTA(OFFSET(校系設定!$1:$1,MATCH(專業英日文校內賽報名表!F622,校系設定!$A:$A,0)-1,0))),1,0))))</f>
        <v/>
      </c>
      <c r="J622" s="43" t="str">
        <f>IF(專業英日文校內賽報名表!C622="","",NOT(OR(LEN(專業英日文校內賽報名表!J622)&lt;&gt;7,ISERROR(DATEVALUE(專業英日文校內賽報名表!J622&amp;"/1")+FIND("/",專業英日文校內賽報名表!J622)))))</f>
        <v/>
      </c>
      <c r="M622" t="str">
        <f>IF(專業英日文校內賽報名表!B622="","",VLOOKUP(專業英日文校內賽報名表!M622,各項報名參數對照!A:B,2,0))</f>
        <v/>
      </c>
      <c r="N622" t="str">
        <f>IF(專業英日文校內賽報名表!B622="","",NOT(ISERROR(VLOOKUP(M622&amp;O622&amp;P622,各項報名參數對照!L:L,1,0))))</f>
        <v/>
      </c>
      <c r="O622" t="str">
        <f>IF(專業英日文校內賽報名表!B622="","",VLOOKUP(專業英日文校內賽報名表!N622&amp;"("&amp;專業英日文校內賽報名表!O622&amp;")",各項報名參數對照!D:E,2,0))</f>
        <v/>
      </c>
      <c r="P622" t="str">
        <f>IF(專業英日文校內賽報名表!B622="","",VLOOKUP(專業英日文校內賽報名表!P622,各項報名參數對照!G:H,2,0))</f>
        <v/>
      </c>
      <c r="AF622" t="str">
        <f t="shared" si="9"/>
        <v/>
      </c>
    </row>
    <row r="623" spans="5:32">
      <c r="E623" t="str">
        <f>IF(專業英日文校內賽報名表!B623="","",NOT(OR(LENB(專業英日文校內賽報名表!E623)&lt;&gt;6,NOT(ISERROR(TEXT(RIGHT(專業英日文校內賽報名表!E623,6),"0")+1)),ISERROR(TEXT(RIGHT(專業英日文校內賽報名表!E623,5),"0")+1))))</f>
        <v/>
      </c>
      <c r="F623" t="str">
        <f>IF(專業英日文校內賽報名表!B623="","",NOT(ISERROR(MATCH(專業英日文校內賽報名表!F623,allSchoolList,0))))</f>
        <v/>
      </c>
      <c r="G623" t="str">
        <f ca="1">IF(專業英日文校內賽報名表!B623="","",NOT(ISERROR(HLOOKUP(專業英日文校內賽報名表!G623,OFFSET(校系設定!$A$1,MATCH(專業英日文校內賽報名表!F623,校系設定!$A:$A,0)-1,0,1,COUNTA(OFFSET(校系設定!$1:$1,MATCH(專業英日文校內賽報名表!F623,校系設定!$A:$A,0)-1,0))),1,0))))</f>
        <v/>
      </c>
      <c r="J623" s="43" t="str">
        <f>IF(專業英日文校內賽報名表!C623="","",NOT(OR(LEN(專業英日文校內賽報名表!J623)&lt;&gt;7,ISERROR(DATEVALUE(專業英日文校內賽報名表!J623&amp;"/1")+FIND("/",專業英日文校內賽報名表!J623)))))</f>
        <v/>
      </c>
      <c r="M623" t="str">
        <f>IF(專業英日文校內賽報名表!B623="","",VLOOKUP(專業英日文校內賽報名表!M623,各項報名參數對照!A:B,2,0))</f>
        <v/>
      </c>
      <c r="N623" t="str">
        <f>IF(專業英日文校內賽報名表!B623="","",NOT(ISERROR(VLOOKUP(M623&amp;O623&amp;P623,各項報名參數對照!L:L,1,0))))</f>
        <v/>
      </c>
      <c r="O623" t="str">
        <f>IF(專業英日文校內賽報名表!B623="","",VLOOKUP(專業英日文校內賽報名表!N623&amp;"("&amp;專業英日文校內賽報名表!O623&amp;")",各項報名參數對照!D:E,2,0))</f>
        <v/>
      </c>
      <c r="P623" t="str">
        <f>IF(專業英日文校內賽報名表!B623="","",VLOOKUP(專業英日文校內賽報名表!P623,各項報名參數對照!G:H,2,0))</f>
        <v/>
      </c>
      <c r="AF623" t="str">
        <f t="shared" si="9"/>
        <v/>
      </c>
    </row>
    <row r="624" spans="5:32">
      <c r="E624" t="str">
        <f>IF(專業英日文校內賽報名表!B624="","",NOT(OR(LENB(專業英日文校內賽報名表!E624)&lt;&gt;6,NOT(ISERROR(TEXT(RIGHT(專業英日文校內賽報名表!E624,6),"0")+1)),ISERROR(TEXT(RIGHT(專業英日文校內賽報名表!E624,5),"0")+1))))</f>
        <v/>
      </c>
      <c r="F624" t="str">
        <f>IF(專業英日文校內賽報名表!B624="","",NOT(ISERROR(MATCH(專業英日文校內賽報名表!F624,allSchoolList,0))))</f>
        <v/>
      </c>
      <c r="G624" t="str">
        <f ca="1">IF(專業英日文校內賽報名表!B624="","",NOT(ISERROR(HLOOKUP(專業英日文校內賽報名表!G624,OFFSET(校系設定!$A$1,MATCH(專業英日文校內賽報名表!F624,校系設定!$A:$A,0)-1,0,1,COUNTA(OFFSET(校系設定!$1:$1,MATCH(專業英日文校內賽報名表!F624,校系設定!$A:$A,0)-1,0))),1,0))))</f>
        <v/>
      </c>
      <c r="J624" s="43" t="str">
        <f>IF(專業英日文校內賽報名表!C624="","",NOT(OR(LEN(專業英日文校內賽報名表!J624)&lt;&gt;7,ISERROR(DATEVALUE(專業英日文校內賽報名表!J624&amp;"/1")+FIND("/",專業英日文校內賽報名表!J624)))))</f>
        <v/>
      </c>
      <c r="M624" t="str">
        <f>IF(專業英日文校內賽報名表!B624="","",VLOOKUP(專業英日文校內賽報名表!M624,各項報名參數對照!A:B,2,0))</f>
        <v/>
      </c>
      <c r="N624" t="str">
        <f>IF(專業英日文校內賽報名表!B624="","",NOT(ISERROR(VLOOKUP(M624&amp;O624&amp;P624,各項報名參數對照!L:L,1,0))))</f>
        <v/>
      </c>
      <c r="O624" t="str">
        <f>IF(專業英日文校內賽報名表!B624="","",VLOOKUP(專業英日文校內賽報名表!N624&amp;"("&amp;專業英日文校內賽報名表!O624&amp;")",各項報名參數對照!D:E,2,0))</f>
        <v/>
      </c>
      <c r="P624" t="str">
        <f>IF(專業英日文校內賽報名表!B624="","",VLOOKUP(專業英日文校內賽報名表!P624,各項報名參數對照!G:H,2,0))</f>
        <v/>
      </c>
      <c r="AF624" t="str">
        <f t="shared" si="9"/>
        <v/>
      </c>
    </row>
    <row r="625" spans="5:32">
      <c r="E625" t="str">
        <f>IF(專業英日文校內賽報名表!B625="","",NOT(OR(LENB(專業英日文校內賽報名表!E625)&lt;&gt;6,NOT(ISERROR(TEXT(RIGHT(專業英日文校內賽報名表!E625,6),"0")+1)),ISERROR(TEXT(RIGHT(專業英日文校內賽報名表!E625,5),"0")+1))))</f>
        <v/>
      </c>
      <c r="F625" t="str">
        <f>IF(專業英日文校內賽報名表!B625="","",NOT(ISERROR(MATCH(專業英日文校內賽報名表!F625,allSchoolList,0))))</f>
        <v/>
      </c>
      <c r="G625" t="str">
        <f ca="1">IF(專業英日文校內賽報名表!B625="","",NOT(ISERROR(HLOOKUP(專業英日文校內賽報名表!G625,OFFSET(校系設定!$A$1,MATCH(專業英日文校內賽報名表!F625,校系設定!$A:$A,0)-1,0,1,COUNTA(OFFSET(校系設定!$1:$1,MATCH(專業英日文校內賽報名表!F625,校系設定!$A:$A,0)-1,0))),1,0))))</f>
        <v/>
      </c>
      <c r="J625" s="43" t="str">
        <f>IF(專業英日文校內賽報名表!C625="","",NOT(OR(LEN(專業英日文校內賽報名表!J625)&lt;&gt;7,ISERROR(DATEVALUE(專業英日文校內賽報名表!J625&amp;"/1")+FIND("/",專業英日文校內賽報名表!J625)))))</f>
        <v/>
      </c>
      <c r="M625" t="str">
        <f>IF(專業英日文校內賽報名表!B625="","",VLOOKUP(專業英日文校內賽報名表!M625,各項報名參數對照!A:B,2,0))</f>
        <v/>
      </c>
      <c r="N625" t="str">
        <f>IF(專業英日文校內賽報名表!B625="","",NOT(ISERROR(VLOOKUP(M625&amp;O625&amp;P625,各項報名參數對照!L:L,1,0))))</f>
        <v/>
      </c>
      <c r="O625" t="str">
        <f>IF(專業英日文校內賽報名表!B625="","",VLOOKUP(專業英日文校內賽報名表!N625&amp;"("&amp;專業英日文校內賽報名表!O625&amp;")",各項報名參數對照!D:E,2,0))</f>
        <v/>
      </c>
      <c r="P625" t="str">
        <f>IF(專業英日文校內賽報名表!B625="","",VLOOKUP(專業英日文校內賽報名表!P625,各項報名參數對照!G:H,2,0))</f>
        <v/>
      </c>
      <c r="AF625" t="str">
        <f t="shared" si="9"/>
        <v/>
      </c>
    </row>
    <row r="626" spans="5:32">
      <c r="E626" t="str">
        <f>IF(專業英日文校內賽報名表!B626="","",NOT(OR(LENB(專業英日文校內賽報名表!E626)&lt;&gt;6,NOT(ISERROR(TEXT(RIGHT(專業英日文校內賽報名表!E626,6),"0")+1)),ISERROR(TEXT(RIGHT(專業英日文校內賽報名表!E626,5),"0")+1))))</f>
        <v/>
      </c>
      <c r="F626" t="str">
        <f>IF(專業英日文校內賽報名表!B626="","",NOT(ISERROR(MATCH(專業英日文校內賽報名表!F626,allSchoolList,0))))</f>
        <v/>
      </c>
      <c r="G626" t="str">
        <f ca="1">IF(專業英日文校內賽報名表!B626="","",NOT(ISERROR(HLOOKUP(專業英日文校內賽報名表!G626,OFFSET(校系設定!$A$1,MATCH(專業英日文校內賽報名表!F626,校系設定!$A:$A,0)-1,0,1,COUNTA(OFFSET(校系設定!$1:$1,MATCH(專業英日文校內賽報名表!F626,校系設定!$A:$A,0)-1,0))),1,0))))</f>
        <v/>
      </c>
      <c r="J626" s="43" t="str">
        <f>IF(專業英日文校內賽報名表!C626="","",NOT(OR(LEN(專業英日文校內賽報名表!J626)&lt;&gt;7,ISERROR(DATEVALUE(專業英日文校內賽報名表!J626&amp;"/1")+FIND("/",專業英日文校內賽報名表!J626)))))</f>
        <v/>
      </c>
      <c r="M626" t="str">
        <f>IF(專業英日文校內賽報名表!B626="","",VLOOKUP(專業英日文校內賽報名表!M626,各項報名參數對照!A:B,2,0))</f>
        <v/>
      </c>
      <c r="N626" t="str">
        <f>IF(專業英日文校內賽報名表!B626="","",NOT(ISERROR(VLOOKUP(M626&amp;O626&amp;P626,各項報名參數對照!L:L,1,0))))</f>
        <v/>
      </c>
      <c r="O626" t="str">
        <f>IF(專業英日文校內賽報名表!B626="","",VLOOKUP(專業英日文校內賽報名表!N626&amp;"("&amp;專業英日文校內賽報名表!O626&amp;")",各項報名參數對照!D:E,2,0))</f>
        <v/>
      </c>
      <c r="P626" t="str">
        <f>IF(專業英日文校內賽報名表!B626="","",VLOOKUP(專業英日文校內賽報名表!P626,各項報名參數對照!G:H,2,0))</f>
        <v/>
      </c>
      <c r="AF626" t="str">
        <f t="shared" si="9"/>
        <v/>
      </c>
    </row>
    <row r="627" spans="5:32">
      <c r="E627" t="str">
        <f>IF(專業英日文校內賽報名表!B627="","",NOT(OR(LENB(專業英日文校內賽報名表!E627)&lt;&gt;6,NOT(ISERROR(TEXT(RIGHT(專業英日文校內賽報名表!E627,6),"0")+1)),ISERROR(TEXT(RIGHT(專業英日文校內賽報名表!E627,5),"0")+1))))</f>
        <v/>
      </c>
      <c r="F627" t="str">
        <f>IF(專業英日文校內賽報名表!B627="","",NOT(ISERROR(MATCH(專業英日文校內賽報名表!F627,allSchoolList,0))))</f>
        <v/>
      </c>
      <c r="G627" t="str">
        <f ca="1">IF(專業英日文校內賽報名表!B627="","",NOT(ISERROR(HLOOKUP(專業英日文校內賽報名表!G627,OFFSET(校系設定!$A$1,MATCH(專業英日文校內賽報名表!F627,校系設定!$A:$A,0)-1,0,1,COUNTA(OFFSET(校系設定!$1:$1,MATCH(專業英日文校內賽報名表!F627,校系設定!$A:$A,0)-1,0))),1,0))))</f>
        <v/>
      </c>
      <c r="J627" s="43" t="str">
        <f>IF(專業英日文校內賽報名表!C627="","",NOT(OR(LEN(專業英日文校內賽報名表!J627)&lt;&gt;7,ISERROR(DATEVALUE(專業英日文校內賽報名表!J627&amp;"/1")+FIND("/",專業英日文校內賽報名表!J627)))))</f>
        <v/>
      </c>
      <c r="M627" t="str">
        <f>IF(專業英日文校內賽報名表!B627="","",VLOOKUP(專業英日文校內賽報名表!M627,各項報名參數對照!A:B,2,0))</f>
        <v/>
      </c>
      <c r="N627" t="str">
        <f>IF(專業英日文校內賽報名表!B627="","",NOT(ISERROR(VLOOKUP(M627&amp;O627&amp;P627,各項報名參數對照!L:L,1,0))))</f>
        <v/>
      </c>
      <c r="O627" t="str">
        <f>IF(專業英日文校內賽報名表!B627="","",VLOOKUP(專業英日文校內賽報名表!N627&amp;"("&amp;專業英日文校內賽報名表!O627&amp;")",各項報名參數對照!D:E,2,0))</f>
        <v/>
      </c>
      <c r="P627" t="str">
        <f>IF(專業英日文校內賽報名表!B627="","",VLOOKUP(專業英日文校內賽報名表!P627,各項報名參數對照!G:H,2,0))</f>
        <v/>
      </c>
      <c r="AF627" t="str">
        <f t="shared" si="9"/>
        <v/>
      </c>
    </row>
    <row r="628" spans="5:32">
      <c r="E628" t="str">
        <f>IF(專業英日文校內賽報名表!B628="","",NOT(OR(LENB(專業英日文校內賽報名表!E628)&lt;&gt;6,NOT(ISERROR(TEXT(RIGHT(專業英日文校內賽報名表!E628,6),"0")+1)),ISERROR(TEXT(RIGHT(專業英日文校內賽報名表!E628,5),"0")+1))))</f>
        <v/>
      </c>
      <c r="F628" t="str">
        <f>IF(專業英日文校內賽報名表!B628="","",NOT(ISERROR(MATCH(專業英日文校內賽報名表!F628,allSchoolList,0))))</f>
        <v/>
      </c>
      <c r="G628" t="str">
        <f ca="1">IF(專業英日文校內賽報名表!B628="","",NOT(ISERROR(HLOOKUP(專業英日文校內賽報名表!G628,OFFSET(校系設定!$A$1,MATCH(專業英日文校內賽報名表!F628,校系設定!$A:$A,0)-1,0,1,COUNTA(OFFSET(校系設定!$1:$1,MATCH(專業英日文校內賽報名表!F628,校系設定!$A:$A,0)-1,0))),1,0))))</f>
        <v/>
      </c>
      <c r="J628" s="43" t="str">
        <f>IF(專業英日文校內賽報名表!C628="","",NOT(OR(LEN(專業英日文校內賽報名表!J628)&lt;&gt;7,ISERROR(DATEVALUE(專業英日文校內賽報名表!J628&amp;"/1")+FIND("/",專業英日文校內賽報名表!J628)))))</f>
        <v/>
      </c>
      <c r="M628" t="str">
        <f>IF(專業英日文校內賽報名表!B628="","",VLOOKUP(專業英日文校內賽報名表!M628,各項報名參數對照!A:B,2,0))</f>
        <v/>
      </c>
      <c r="N628" t="str">
        <f>IF(專業英日文校內賽報名表!B628="","",NOT(ISERROR(VLOOKUP(M628&amp;O628&amp;P628,各項報名參數對照!L:L,1,0))))</f>
        <v/>
      </c>
      <c r="O628" t="str">
        <f>IF(專業英日文校內賽報名表!B628="","",VLOOKUP(專業英日文校內賽報名表!N628&amp;"("&amp;專業英日文校內賽報名表!O628&amp;")",各項報名參數對照!D:E,2,0))</f>
        <v/>
      </c>
      <c r="P628" t="str">
        <f>IF(專業英日文校內賽報名表!B628="","",VLOOKUP(專業英日文校內賽報名表!P628,各項報名參數對照!G:H,2,0))</f>
        <v/>
      </c>
      <c r="AF628" t="str">
        <f t="shared" si="9"/>
        <v/>
      </c>
    </row>
    <row r="629" spans="5:32">
      <c r="E629" t="str">
        <f>IF(專業英日文校內賽報名表!B629="","",NOT(OR(LENB(專業英日文校內賽報名表!E629)&lt;&gt;6,NOT(ISERROR(TEXT(RIGHT(專業英日文校內賽報名表!E629,6),"0")+1)),ISERROR(TEXT(RIGHT(專業英日文校內賽報名表!E629,5),"0")+1))))</f>
        <v/>
      </c>
      <c r="F629" t="str">
        <f>IF(專業英日文校內賽報名表!B629="","",NOT(ISERROR(MATCH(專業英日文校內賽報名表!F629,allSchoolList,0))))</f>
        <v/>
      </c>
      <c r="G629" t="str">
        <f ca="1">IF(專業英日文校內賽報名表!B629="","",NOT(ISERROR(HLOOKUP(專業英日文校內賽報名表!G629,OFFSET(校系設定!$A$1,MATCH(專業英日文校內賽報名表!F629,校系設定!$A:$A,0)-1,0,1,COUNTA(OFFSET(校系設定!$1:$1,MATCH(專業英日文校內賽報名表!F629,校系設定!$A:$A,0)-1,0))),1,0))))</f>
        <v/>
      </c>
      <c r="J629" s="43" t="str">
        <f>IF(專業英日文校內賽報名表!C629="","",NOT(OR(LEN(專業英日文校內賽報名表!J629)&lt;&gt;7,ISERROR(DATEVALUE(專業英日文校內賽報名表!J629&amp;"/1")+FIND("/",專業英日文校內賽報名表!J629)))))</f>
        <v/>
      </c>
      <c r="M629" t="str">
        <f>IF(專業英日文校內賽報名表!B629="","",VLOOKUP(專業英日文校內賽報名表!M629,各項報名參數對照!A:B,2,0))</f>
        <v/>
      </c>
      <c r="N629" t="str">
        <f>IF(專業英日文校內賽報名表!B629="","",NOT(ISERROR(VLOOKUP(M629&amp;O629&amp;P629,各項報名參數對照!L:L,1,0))))</f>
        <v/>
      </c>
      <c r="O629" t="str">
        <f>IF(專業英日文校內賽報名表!B629="","",VLOOKUP(專業英日文校內賽報名表!N629&amp;"("&amp;專業英日文校內賽報名表!O629&amp;")",各項報名參數對照!D:E,2,0))</f>
        <v/>
      </c>
      <c r="P629" t="str">
        <f>IF(專業英日文校內賽報名表!B629="","",VLOOKUP(專業英日文校內賽報名表!P629,各項報名參數對照!G:H,2,0))</f>
        <v/>
      </c>
      <c r="AF629" t="str">
        <f t="shared" si="9"/>
        <v/>
      </c>
    </row>
    <row r="630" spans="5:32">
      <c r="E630" t="str">
        <f>IF(專業英日文校內賽報名表!B630="","",NOT(OR(LENB(專業英日文校內賽報名表!E630)&lt;&gt;6,NOT(ISERROR(TEXT(RIGHT(專業英日文校內賽報名表!E630,6),"0")+1)),ISERROR(TEXT(RIGHT(專業英日文校內賽報名表!E630,5),"0")+1))))</f>
        <v/>
      </c>
      <c r="F630" t="str">
        <f>IF(專業英日文校內賽報名表!B630="","",NOT(ISERROR(MATCH(專業英日文校內賽報名表!F630,allSchoolList,0))))</f>
        <v/>
      </c>
      <c r="G630" t="str">
        <f ca="1">IF(專業英日文校內賽報名表!B630="","",NOT(ISERROR(HLOOKUP(專業英日文校內賽報名表!G630,OFFSET(校系設定!$A$1,MATCH(專業英日文校內賽報名表!F630,校系設定!$A:$A,0)-1,0,1,COUNTA(OFFSET(校系設定!$1:$1,MATCH(專業英日文校內賽報名表!F630,校系設定!$A:$A,0)-1,0))),1,0))))</f>
        <v/>
      </c>
      <c r="J630" s="43" t="str">
        <f>IF(專業英日文校內賽報名表!C630="","",NOT(OR(LEN(專業英日文校內賽報名表!J630)&lt;&gt;7,ISERROR(DATEVALUE(專業英日文校內賽報名表!J630&amp;"/1")+FIND("/",專業英日文校內賽報名表!J630)))))</f>
        <v/>
      </c>
      <c r="M630" t="str">
        <f>IF(專業英日文校內賽報名表!B630="","",VLOOKUP(專業英日文校內賽報名表!M630,各項報名參數對照!A:B,2,0))</f>
        <v/>
      </c>
      <c r="N630" t="str">
        <f>IF(專業英日文校內賽報名表!B630="","",NOT(ISERROR(VLOOKUP(M630&amp;O630&amp;P630,各項報名參數對照!L:L,1,0))))</f>
        <v/>
      </c>
      <c r="O630" t="str">
        <f>IF(專業英日文校內賽報名表!B630="","",VLOOKUP(專業英日文校內賽報名表!N630&amp;"("&amp;專業英日文校內賽報名表!O630&amp;")",各項報名參數對照!D:E,2,0))</f>
        <v/>
      </c>
      <c r="P630" t="str">
        <f>IF(專業英日文校內賽報名表!B630="","",VLOOKUP(專業英日文校內賽報名表!P630,各項報名參數對照!G:H,2,0))</f>
        <v/>
      </c>
      <c r="AF630" t="str">
        <f t="shared" si="9"/>
        <v/>
      </c>
    </row>
    <row r="631" spans="5:32">
      <c r="E631" t="str">
        <f>IF(專業英日文校內賽報名表!B631="","",NOT(OR(LENB(專業英日文校內賽報名表!E631)&lt;&gt;6,NOT(ISERROR(TEXT(RIGHT(專業英日文校內賽報名表!E631,6),"0")+1)),ISERROR(TEXT(RIGHT(專業英日文校內賽報名表!E631,5),"0")+1))))</f>
        <v/>
      </c>
      <c r="F631" t="str">
        <f>IF(專業英日文校內賽報名表!B631="","",NOT(ISERROR(MATCH(專業英日文校內賽報名表!F631,allSchoolList,0))))</f>
        <v/>
      </c>
      <c r="G631" t="str">
        <f ca="1">IF(專業英日文校內賽報名表!B631="","",NOT(ISERROR(HLOOKUP(專業英日文校內賽報名表!G631,OFFSET(校系設定!$A$1,MATCH(專業英日文校內賽報名表!F631,校系設定!$A:$A,0)-1,0,1,COUNTA(OFFSET(校系設定!$1:$1,MATCH(專業英日文校內賽報名表!F631,校系設定!$A:$A,0)-1,0))),1,0))))</f>
        <v/>
      </c>
      <c r="J631" s="43" t="str">
        <f>IF(專業英日文校內賽報名表!C631="","",NOT(OR(LEN(專業英日文校內賽報名表!J631)&lt;&gt;7,ISERROR(DATEVALUE(專業英日文校內賽報名表!J631&amp;"/1")+FIND("/",專業英日文校內賽報名表!J631)))))</f>
        <v/>
      </c>
      <c r="M631" t="str">
        <f>IF(專業英日文校內賽報名表!B631="","",VLOOKUP(專業英日文校內賽報名表!M631,各項報名參數對照!A:B,2,0))</f>
        <v/>
      </c>
      <c r="N631" t="str">
        <f>IF(專業英日文校內賽報名表!B631="","",NOT(ISERROR(VLOOKUP(M631&amp;O631&amp;P631,各項報名參數對照!L:L,1,0))))</f>
        <v/>
      </c>
      <c r="O631" t="str">
        <f>IF(專業英日文校內賽報名表!B631="","",VLOOKUP(專業英日文校內賽報名表!N631&amp;"("&amp;專業英日文校內賽報名表!O631&amp;")",各項報名參數對照!D:E,2,0))</f>
        <v/>
      </c>
      <c r="P631" t="str">
        <f>IF(專業英日文校內賽報名表!B631="","",VLOOKUP(專業英日文校內賽報名表!P631,各項報名參數對照!G:H,2,0))</f>
        <v/>
      </c>
      <c r="AF631" t="str">
        <f t="shared" si="9"/>
        <v/>
      </c>
    </row>
    <row r="632" spans="5:32">
      <c r="E632" t="str">
        <f>IF(專業英日文校內賽報名表!B632="","",NOT(OR(LENB(專業英日文校內賽報名表!E632)&lt;&gt;6,NOT(ISERROR(TEXT(RIGHT(專業英日文校內賽報名表!E632,6),"0")+1)),ISERROR(TEXT(RIGHT(專業英日文校內賽報名表!E632,5),"0")+1))))</f>
        <v/>
      </c>
      <c r="F632" t="str">
        <f>IF(專業英日文校內賽報名表!B632="","",NOT(ISERROR(MATCH(專業英日文校內賽報名表!F632,allSchoolList,0))))</f>
        <v/>
      </c>
      <c r="G632" t="str">
        <f ca="1">IF(專業英日文校內賽報名表!B632="","",NOT(ISERROR(HLOOKUP(專業英日文校內賽報名表!G632,OFFSET(校系設定!$A$1,MATCH(專業英日文校內賽報名表!F632,校系設定!$A:$A,0)-1,0,1,COUNTA(OFFSET(校系設定!$1:$1,MATCH(專業英日文校內賽報名表!F632,校系設定!$A:$A,0)-1,0))),1,0))))</f>
        <v/>
      </c>
      <c r="J632" s="43" t="str">
        <f>IF(專業英日文校內賽報名表!C632="","",NOT(OR(LEN(專業英日文校內賽報名表!J632)&lt;&gt;7,ISERROR(DATEVALUE(專業英日文校內賽報名表!J632&amp;"/1")+FIND("/",專業英日文校內賽報名表!J632)))))</f>
        <v/>
      </c>
      <c r="M632" t="str">
        <f>IF(專業英日文校內賽報名表!B632="","",VLOOKUP(專業英日文校內賽報名表!M632,各項報名參數對照!A:B,2,0))</f>
        <v/>
      </c>
      <c r="N632" t="str">
        <f>IF(專業英日文校內賽報名表!B632="","",NOT(ISERROR(VLOOKUP(M632&amp;O632&amp;P632,各項報名參數對照!L:L,1,0))))</f>
        <v/>
      </c>
      <c r="O632" t="str">
        <f>IF(專業英日文校內賽報名表!B632="","",VLOOKUP(專業英日文校內賽報名表!N632&amp;"("&amp;專業英日文校內賽報名表!O632&amp;")",各項報名參數對照!D:E,2,0))</f>
        <v/>
      </c>
      <c r="P632" t="str">
        <f>IF(專業英日文校內賽報名表!B632="","",VLOOKUP(專業英日文校內賽報名表!P632,各項報名參數對照!G:H,2,0))</f>
        <v/>
      </c>
      <c r="AF632" t="str">
        <f t="shared" si="9"/>
        <v/>
      </c>
    </row>
    <row r="633" spans="5:32">
      <c r="E633" t="str">
        <f>IF(專業英日文校內賽報名表!B633="","",NOT(OR(LENB(專業英日文校內賽報名表!E633)&lt;&gt;6,NOT(ISERROR(TEXT(RIGHT(專業英日文校內賽報名表!E633,6),"0")+1)),ISERROR(TEXT(RIGHT(專業英日文校內賽報名表!E633,5),"0")+1))))</f>
        <v/>
      </c>
      <c r="F633" t="str">
        <f>IF(專業英日文校內賽報名表!B633="","",NOT(ISERROR(MATCH(專業英日文校內賽報名表!F633,allSchoolList,0))))</f>
        <v/>
      </c>
      <c r="G633" t="str">
        <f ca="1">IF(專業英日文校內賽報名表!B633="","",NOT(ISERROR(HLOOKUP(專業英日文校內賽報名表!G633,OFFSET(校系設定!$A$1,MATCH(專業英日文校內賽報名表!F633,校系設定!$A:$A,0)-1,0,1,COUNTA(OFFSET(校系設定!$1:$1,MATCH(專業英日文校內賽報名表!F633,校系設定!$A:$A,0)-1,0))),1,0))))</f>
        <v/>
      </c>
      <c r="J633" s="43" t="str">
        <f>IF(專業英日文校內賽報名表!C633="","",NOT(OR(LEN(專業英日文校內賽報名表!J633)&lt;&gt;7,ISERROR(DATEVALUE(專業英日文校內賽報名表!J633&amp;"/1")+FIND("/",專業英日文校內賽報名表!J633)))))</f>
        <v/>
      </c>
      <c r="M633" t="str">
        <f>IF(專業英日文校內賽報名表!B633="","",VLOOKUP(專業英日文校內賽報名表!M633,各項報名參數對照!A:B,2,0))</f>
        <v/>
      </c>
      <c r="N633" t="str">
        <f>IF(專業英日文校內賽報名表!B633="","",NOT(ISERROR(VLOOKUP(M633&amp;O633&amp;P633,各項報名參數對照!L:L,1,0))))</f>
        <v/>
      </c>
      <c r="O633" t="str">
        <f>IF(專業英日文校內賽報名表!B633="","",VLOOKUP(專業英日文校內賽報名表!N633&amp;"("&amp;專業英日文校內賽報名表!O633&amp;")",各項報名參數對照!D:E,2,0))</f>
        <v/>
      </c>
      <c r="P633" t="str">
        <f>IF(專業英日文校內賽報名表!B633="","",VLOOKUP(專業英日文校內賽報名表!P633,各項報名參數對照!G:H,2,0))</f>
        <v/>
      </c>
      <c r="AF633" t="str">
        <f t="shared" si="9"/>
        <v/>
      </c>
    </row>
    <row r="634" spans="5:32">
      <c r="E634" t="str">
        <f>IF(專業英日文校內賽報名表!B634="","",NOT(OR(LENB(專業英日文校內賽報名表!E634)&lt;&gt;6,NOT(ISERROR(TEXT(RIGHT(專業英日文校內賽報名表!E634,6),"0")+1)),ISERROR(TEXT(RIGHT(專業英日文校內賽報名表!E634,5),"0")+1))))</f>
        <v/>
      </c>
      <c r="F634" t="str">
        <f>IF(專業英日文校內賽報名表!B634="","",NOT(ISERROR(MATCH(專業英日文校內賽報名表!F634,allSchoolList,0))))</f>
        <v/>
      </c>
      <c r="G634" t="str">
        <f ca="1">IF(專業英日文校內賽報名表!B634="","",NOT(ISERROR(HLOOKUP(專業英日文校內賽報名表!G634,OFFSET(校系設定!$A$1,MATCH(專業英日文校內賽報名表!F634,校系設定!$A:$A,0)-1,0,1,COUNTA(OFFSET(校系設定!$1:$1,MATCH(專業英日文校內賽報名表!F634,校系設定!$A:$A,0)-1,0))),1,0))))</f>
        <v/>
      </c>
      <c r="J634" s="43" t="str">
        <f>IF(專業英日文校內賽報名表!C634="","",NOT(OR(LEN(專業英日文校內賽報名表!J634)&lt;&gt;7,ISERROR(DATEVALUE(專業英日文校內賽報名表!J634&amp;"/1")+FIND("/",專業英日文校內賽報名表!J634)))))</f>
        <v/>
      </c>
      <c r="M634" t="str">
        <f>IF(專業英日文校內賽報名表!B634="","",VLOOKUP(專業英日文校內賽報名表!M634,各項報名參數對照!A:B,2,0))</f>
        <v/>
      </c>
      <c r="N634" t="str">
        <f>IF(專業英日文校內賽報名表!B634="","",NOT(ISERROR(VLOOKUP(M634&amp;O634&amp;P634,各項報名參數對照!L:L,1,0))))</f>
        <v/>
      </c>
      <c r="O634" t="str">
        <f>IF(專業英日文校內賽報名表!B634="","",VLOOKUP(專業英日文校內賽報名表!N634&amp;"("&amp;專業英日文校內賽報名表!O634&amp;")",各項報名參數對照!D:E,2,0))</f>
        <v/>
      </c>
      <c r="P634" t="str">
        <f>IF(專業英日文校內賽報名表!B634="","",VLOOKUP(專業英日文校內賽報名表!P634,各項報名參數對照!G:H,2,0))</f>
        <v/>
      </c>
      <c r="AF634" t="str">
        <f t="shared" si="9"/>
        <v/>
      </c>
    </row>
    <row r="635" spans="5:32">
      <c r="E635" t="str">
        <f>IF(專業英日文校內賽報名表!B635="","",NOT(OR(LENB(專業英日文校內賽報名表!E635)&lt;&gt;6,NOT(ISERROR(TEXT(RIGHT(專業英日文校內賽報名表!E635,6),"0")+1)),ISERROR(TEXT(RIGHT(專業英日文校內賽報名表!E635,5),"0")+1))))</f>
        <v/>
      </c>
      <c r="F635" t="str">
        <f>IF(專業英日文校內賽報名表!B635="","",NOT(ISERROR(MATCH(專業英日文校內賽報名表!F635,allSchoolList,0))))</f>
        <v/>
      </c>
      <c r="G635" t="str">
        <f ca="1">IF(專業英日文校內賽報名表!B635="","",NOT(ISERROR(HLOOKUP(專業英日文校內賽報名表!G635,OFFSET(校系設定!$A$1,MATCH(專業英日文校內賽報名表!F635,校系設定!$A:$A,0)-1,0,1,COUNTA(OFFSET(校系設定!$1:$1,MATCH(專業英日文校內賽報名表!F635,校系設定!$A:$A,0)-1,0))),1,0))))</f>
        <v/>
      </c>
      <c r="J635" s="43" t="str">
        <f>IF(專業英日文校內賽報名表!C635="","",NOT(OR(LEN(專業英日文校內賽報名表!J635)&lt;&gt;7,ISERROR(DATEVALUE(專業英日文校內賽報名表!J635&amp;"/1")+FIND("/",專業英日文校內賽報名表!J635)))))</f>
        <v/>
      </c>
      <c r="M635" t="str">
        <f>IF(專業英日文校內賽報名表!B635="","",VLOOKUP(專業英日文校內賽報名表!M635,各項報名參數對照!A:B,2,0))</f>
        <v/>
      </c>
      <c r="N635" t="str">
        <f>IF(專業英日文校內賽報名表!B635="","",NOT(ISERROR(VLOOKUP(M635&amp;O635&amp;P635,各項報名參數對照!L:L,1,0))))</f>
        <v/>
      </c>
      <c r="O635" t="str">
        <f>IF(專業英日文校內賽報名表!B635="","",VLOOKUP(專業英日文校內賽報名表!N635&amp;"("&amp;專業英日文校內賽報名表!O635&amp;")",各項報名參數對照!D:E,2,0))</f>
        <v/>
      </c>
      <c r="P635" t="str">
        <f>IF(專業英日文校內賽報名表!B635="","",VLOOKUP(專業英日文校內賽報名表!P635,各項報名參數對照!G:H,2,0))</f>
        <v/>
      </c>
      <c r="AF635" t="str">
        <f t="shared" si="9"/>
        <v/>
      </c>
    </row>
    <row r="636" spans="5:32">
      <c r="E636" t="str">
        <f>IF(專業英日文校內賽報名表!B636="","",NOT(OR(LENB(專業英日文校內賽報名表!E636)&lt;&gt;6,NOT(ISERROR(TEXT(RIGHT(專業英日文校內賽報名表!E636,6),"0")+1)),ISERROR(TEXT(RIGHT(專業英日文校內賽報名表!E636,5),"0")+1))))</f>
        <v/>
      </c>
      <c r="F636" t="str">
        <f>IF(專業英日文校內賽報名表!B636="","",NOT(ISERROR(MATCH(專業英日文校內賽報名表!F636,allSchoolList,0))))</f>
        <v/>
      </c>
      <c r="G636" t="str">
        <f ca="1">IF(專業英日文校內賽報名表!B636="","",NOT(ISERROR(HLOOKUP(專業英日文校內賽報名表!G636,OFFSET(校系設定!$A$1,MATCH(專業英日文校內賽報名表!F636,校系設定!$A:$A,0)-1,0,1,COUNTA(OFFSET(校系設定!$1:$1,MATCH(專業英日文校內賽報名表!F636,校系設定!$A:$A,0)-1,0))),1,0))))</f>
        <v/>
      </c>
      <c r="J636" s="43" t="str">
        <f>IF(專業英日文校內賽報名表!C636="","",NOT(OR(LEN(專業英日文校內賽報名表!J636)&lt;&gt;7,ISERROR(DATEVALUE(專業英日文校內賽報名表!J636&amp;"/1")+FIND("/",專業英日文校內賽報名表!J636)))))</f>
        <v/>
      </c>
      <c r="M636" t="str">
        <f>IF(專業英日文校內賽報名表!B636="","",VLOOKUP(專業英日文校內賽報名表!M636,各項報名參數對照!A:B,2,0))</f>
        <v/>
      </c>
      <c r="N636" t="str">
        <f>IF(專業英日文校內賽報名表!B636="","",NOT(ISERROR(VLOOKUP(M636&amp;O636&amp;P636,各項報名參數對照!L:L,1,0))))</f>
        <v/>
      </c>
      <c r="O636" t="str">
        <f>IF(專業英日文校內賽報名表!B636="","",VLOOKUP(專業英日文校內賽報名表!N636&amp;"("&amp;專業英日文校內賽報名表!O636&amp;")",各項報名參數對照!D:E,2,0))</f>
        <v/>
      </c>
      <c r="P636" t="str">
        <f>IF(專業英日文校內賽報名表!B636="","",VLOOKUP(專業英日文校內賽報名表!P636,各項報名參數對照!G:H,2,0))</f>
        <v/>
      </c>
      <c r="AF636" t="str">
        <f t="shared" si="9"/>
        <v/>
      </c>
    </row>
    <row r="637" spans="5:32">
      <c r="E637" t="str">
        <f>IF(專業英日文校內賽報名表!B637="","",NOT(OR(LENB(專業英日文校內賽報名表!E637)&lt;&gt;6,NOT(ISERROR(TEXT(RIGHT(專業英日文校內賽報名表!E637,6),"0")+1)),ISERROR(TEXT(RIGHT(專業英日文校內賽報名表!E637,5),"0")+1))))</f>
        <v/>
      </c>
      <c r="F637" t="str">
        <f>IF(專業英日文校內賽報名表!B637="","",NOT(ISERROR(MATCH(專業英日文校內賽報名表!F637,allSchoolList,0))))</f>
        <v/>
      </c>
      <c r="G637" t="str">
        <f ca="1">IF(專業英日文校內賽報名表!B637="","",NOT(ISERROR(HLOOKUP(專業英日文校內賽報名表!G637,OFFSET(校系設定!$A$1,MATCH(專業英日文校內賽報名表!F637,校系設定!$A:$A,0)-1,0,1,COUNTA(OFFSET(校系設定!$1:$1,MATCH(專業英日文校內賽報名表!F637,校系設定!$A:$A,0)-1,0))),1,0))))</f>
        <v/>
      </c>
      <c r="J637" s="43" t="str">
        <f>IF(專業英日文校內賽報名表!C637="","",NOT(OR(LEN(專業英日文校內賽報名表!J637)&lt;&gt;7,ISERROR(DATEVALUE(專業英日文校內賽報名表!J637&amp;"/1")+FIND("/",專業英日文校內賽報名表!J637)))))</f>
        <v/>
      </c>
      <c r="M637" t="str">
        <f>IF(專業英日文校內賽報名表!B637="","",VLOOKUP(專業英日文校內賽報名表!M637,各項報名參數對照!A:B,2,0))</f>
        <v/>
      </c>
      <c r="N637" t="str">
        <f>IF(專業英日文校內賽報名表!B637="","",NOT(ISERROR(VLOOKUP(M637&amp;O637&amp;P637,各項報名參數對照!L:L,1,0))))</f>
        <v/>
      </c>
      <c r="O637" t="str">
        <f>IF(專業英日文校內賽報名表!B637="","",VLOOKUP(專業英日文校內賽報名表!N637&amp;"("&amp;專業英日文校內賽報名表!O637&amp;")",各項報名參數對照!D:E,2,0))</f>
        <v/>
      </c>
      <c r="P637" t="str">
        <f>IF(專業英日文校內賽報名表!B637="","",VLOOKUP(專業英日文校內賽報名表!P637,各項報名參數對照!G:H,2,0))</f>
        <v/>
      </c>
      <c r="AF637" t="str">
        <f t="shared" si="9"/>
        <v/>
      </c>
    </row>
    <row r="638" spans="5:32">
      <c r="E638" t="str">
        <f>IF(專業英日文校內賽報名表!B638="","",NOT(OR(LENB(專業英日文校內賽報名表!E638)&lt;&gt;6,NOT(ISERROR(TEXT(RIGHT(專業英日文校內賽報名表!E638,6),"0")+1)),ISERROR(TEXT(RIGHT(專業英日文校內賽報名表!E638,5),"0")+1))))</f>
        <v/>
      </c>
      <c r="F638" t="str">
        <f>IF(專業英日文校內賽報名表!B638="","",NOT(ISERROR(MATCH(專業英日文校內賽報名表!F638,allSchoolList,0))))</f>
        <v/>
      </c>
      <c r="G638" t="str">
        <f ca="1">IF(專業英日文校內賽報名表!B638="","",NOT(ISERROR(HLOOKUP(專業英日文校內賽報名表!G638,OFFSET(校系設定!$A$1,MATCH(專業英日文校內賽報名表!F638,校系設定!$A:$A,0)-1,0,1,COUNTA(OFFSET(校系設定!$1:$1,MATCH(專業英日文校內賽報名表!F638,校系設定!$A:$A,0)-1,0))),1,0))))</f>
        <v/>
      </c>
      <c r="J638" s="43" t="str">
        <f>IF(專業英日文校內賽報名表!C638="","",NOT(OR(LEN(專業英日文校內賽報名表!J638)&lt;&gt;7,ISERROR(DATEVALUE(專業英日文校內賽報名表!J638&amp;"/1")+FIND("/",專業英日文校內賽報名表!J638)))))</f>
        <v/>
      </c>
      <c r="M638" t="str">
        <f>IF(專業英日文校內賽報名表!B638="","",VLOOKUP(專業英日文校內賽報名表!M638,各項報名參數對照!A:B,2,0))</f>
        <v/>
      </c>
      <c r="N638" t="str">
        <f>IF(專業英日文校內賽報名表!B638="","",NOT(ISERROR(VLOOKUP(M638&amp;O638&amp;P638,各項報名參數對照!L:L,1,0))))</f>
        <v/>
      </c>
      <c r="O638" t="str">
        <f>IF(專業英日文校內賽報名表!B638="","",VLOOKUP(專業英日文校內賽報名表!N638&amp;"("&amp;專業英日文校內賽報名表!O638&amp;")",各項報名參數對照!D:E,2,0))</f>
        <v/>
      </c>
      <c r="P638" t="str">
        <f>IF(專業英日文校內賽報名表!B638="","",VLOOKUP(專業英日文校內賽報名表!P638,各項報名參數對照!G:H,2,0))</f>
        <v/>
      </c>
      <c r="AF638" t="str">
        <f t="shared" si="9"/>
        <v/>
      </c>
    </row>
    <row r="639" spans="5:32">
      <c r="E639" t="str">
        <f>IF(專業英日文校內賽報名表!B639="","",NOT(OR(LENB(專業英日文校內賽報名表!E639)&lt;&gt;6,NOT(ISERROR(TEXT(RIGHT(專業英日文校內賽報名表!E639,6),"0")+1)),ISERROR(TEXT(RIGHT(專業英日文校內賽報名表!E639,5),"0")+1))))</f>
        <v/>
      </c>
      <c r="F639" t="str">
        <f>IF(專業英日文校內賽報名表!B639="","",NOT(ISERROR(MATCH(專業英日文校內賽報名表!F639,allSchoolList,0))))</f>
        <v/>
      </c>
      <c r="G639" t="str">
        <f ca="1">IF(專業英日文校內賽報名表!B639="","",NOT(ISERROR(HLOOKUP(專業英日文校內賽報名表!G639,OFFSET(校系設定!$A$1,MATCH(專業英日文校內賽報名表!F639,校系設定!$A:$A,0)-1,0,1,COUNTA(OFFSET(校系設定!$1:$1,MATCH(專業英日文校內賽報名表!F639,校系設定!$A:$A,0)-1,0))),1,0))))</f>
        <v/>
      </c>
      <c r="J639" s="43" t="str">
        <f>IF(專業英日文校內賽報名表!C639="","",NOT(OR(LEN(專業英日文校內賽報名表!J639)&lt;&gt;7,ISERROR(DATEVALUE(專業英日文校內賽報名表!J639&amp;"/1")+FIND("/",專業英日文校內賽報名表!J639)))))</f>
        <v/>
      </c>
      <c r="M639" t="str">
        <f>IF(專業英日文校內賽報名表!B639="","",VLOOKUP(專業英日文校內賽報名表!M639,各項報名參數對照!A:B,2,0))</f>
        <v/>
      </c>
      <c r="N639" t="str">
        <f>IF(專業英日文校內賽報名表!B639="","",NOT(ISERROR(VLOOKUP(M639&amp;O639&amp;P639,各項報名參數對照!L:L,1,0))))</f>
        <v/>
      </c>
      <c r="O639" t="str">
        <f>IF(專業英日文校內賽報名表!B639="","",VLOOKUP(專業英日文校內賽報名表!N639&amp;"("&amp;專業英日文校內賽報名表!O639&amp;")",各項報名參數對照!D:E,2,0))</f>
        <v/>
      </c>
      <c r="P639" t="str">
        <f>IF(專業英日文校內賽報名表!B639="","",VLOOKUP(專業英日文校內賽報名表!P639,各項報名參數對照!G:H,2,0))</f>
        <v/>
      </c>
      <c r="AF639" t="str">
        <f t="shared" si="9"/>
        <v/>
      </c>
    </row>
    <row r="640" spans="5:32">
      <c r="E640" t="str">
        <f>IF(專業英日文校內賽報名表!B640="","",NOT(OR(LENB(專業英日文校內賽報名表!E640)&lt;&gt;6,NOT(ISERROR(TEXT(RIGHT(專業英日文校內賽報名表!E640,6),"0")+1)),ISERROR(TEXT(RIGHT(專業英日文校內賽報名表!E640,5),"0")+1))))</f>
        <v/>
      </c>
      <c r="F640" t="str">
        <f>IF(專業英日文校內賽報名表!B640="","",NOT(ISERROR(MATCH(專業英日文校內賽報名表!F640,allSchoolList,0))))</f>
        <v/>
      </c>
      <c r="G640" t="str">
        <f ca="1">IF(專業英日文校內賽報名表!B640="","",NOT(ISERROR(HLOOKUP(專業英日文校內賽報名表!G640,OFFSET(校系設定!$A$1,MATCH(專業英日文校內賽報名表!F640,校系設定!$A:$A,0)-1,0,1,COUNTA(OFFSET(校系設定!$1:$1,MATCH(專業英日文校內賽報名表!F640,校系設定!$A:$A,0)-1,0))),1,0))))</f>
        <v/>
      </c>
      <c r="J640" s="43" t="str">
        <f>IF(專業英日文校內賽報名表!C640="","",NOT(OR(LEN(專業英日文校內賽報名表!J640)&lt;&gt;7,ISERROR(DATEVALUE(專業英日文校內賽報名表!J640&amp;"/1")+FIND("/",專業英日文校內賽報名表!J640)))))</f>
        <v/>
      </c>
      <c r="M640" t="str">
        <f>IF(專業英日文校內賽報名表!B640="","",VLOOKUP(專業英日文校內賽報名表!M640,各項報名參數對照!A:B,2,0))</f>
        <v/>
      </c>
      <c r="N640" t="str">
        <f>IF(專業英日文校內賽報名表!B640="","",NOT(ISERROR(VLOOKUP(M640&amp;O640&amp;P640,各項報名參數對照!L:L,1,0))))</f>
        <v/>
      </c>
      <c r="O640" t="str">
        <f>IF(專業英日文校內賽報名表!B640="","",VLOOKUP(專業英日文校內賽報名表!N640&amp;"("&amp;專業英日文校內賽報名表!O640&amp;")",各項報名參數對照!D:E,2,0))</f>
        <v/>
      </c>
      <c r="P640" t="str">
        <f>IF(專業英日文校內賽報名表!B640="","",VLOOKUP(專業英日文校內賽報名表!P640,各項報名參數對照!G:H,2,0))</f>
        <v/>
      </c>
      <c r="AF640" t="str">
        <f t="shared" si="9"/>
        <v/>
      </c>
    </row>
    <row r="641" spans="5:32">
      <c r="E641" t="str">
        <f>IF(專業英日文校內賽報名表!B641="","",NOT(OR(LENB(專業英日文校內賽報名表!E641)&lt;&gt;6,NOT(ISERROR(TEXT(RIGHT(專業英日文校內賽報名表!E641,6),"0")+1)),ISERROR(TEXT(RIGHT(專業英日文校內賽報名表!E641,5),"0")+1))))</f>
        <v/>
      </c>
      <c r="F641" t="str">
        <f>IF(專業英日文校內賽報名表!B641="","",NOT(ISERROR(MATCH(專業英日文校內賽報名表!F641,allSchoolList,0))))</f>
        <v/>
      </c>
      <c r="G641" t="str">
        <f ca="1">IF(專業英日文校內賽報名表!B641="","",NOT(ISERROR(HLOOKUP(專業英日文校內賽報名表!G641,OFFSET(校系設定!$A$1,MATCH(專業英日文校內賽報名表!F641,校系設定!$A:$A,0)-1,0,1,COUNTA(OFFSET(校系設定!$1:$1,MATCH(專業英日文校內賽報名表!F641,校系設定!$A:$A,0)-1,0))),1,0))))</f>
        <v/>
      </c>
      <c r="J641" s="43" t="str">
        <f>IF(專業英日文校內賽報名表!C641="","",NOT(OR(LEN(專業英日文校內賽報名表!J641)&lt;&gt;7,ISERROR(DATEVALUE(專業英日文校內賽報名表!J641&amp;"/1")+FIND("/",專業英日文校內賽報名表!J641)))))</f>
        <v/>
      </c>
      <c r="M641" t="str">
        <f>IF(專業英日文校內賽報名表!B641="","",VLOOKUP(專業英日文校內賽報名表!M641,各項報名參數對照!A:B,2,0))</f>
        <v/>
      </c>
      <c r="N641" t="str">
        <f>IF(專業英日文校內賽報名表!B641="","",NOT(ISERROR(VLOOKUP(M641&amp;O641&amp;P641,各項報名參數對照!L:L,1,0))))</f>
        <v/>
      </c>
      <c r="O641" t="str">
        <f>IF(專業英日文校內賽報名表!B641="","",VLOOKUP(專業英日文校內賽報名表!N641&amp;"("&amp;專業英日文校內賽報名表!O641&amp;")",各項報名參數對照!D:E,2,0))</f>
        <v/>
      </c>
      <c r="P641" t="str">
        <f>IF(專業英日文校內賽報名表!B641="","",VLOOKUP(專業英日文校內賽報名表!P641,各項報名參數對照!G:H,2,0))</f>
        <v/>
      </c>
      <c r="AF641" t="str">
        <f t="shared" si="9"/>
        <v/>
      </c>
    </row>
    <row r="642" spans="5:32">
      <c r="E642" t="str">
        <f>IF(專業英日文校內賽報名表!B642="","",NOT(OR(LENB(專業英日文校內賽報名表!E642)&lt;&gt;6,NOT(ISERROR(TEXT(RIGHT(專業英日文校內賽報名表!E642,6),"0")+1)),ISERROR(TEXT(RIGHT(專業英日文校內賽報名表!E642,5),"0")+1))))</f>
        <v/>
      </c>
      <c r="F642" t="str">
        <f>IF(專業英日文校內賽報名表!B642="","",NOT(ISERROR(MATCH(專業英日文校內賽報名表!F642,allSchoolList,0))))</f>
        <v/>
      </c>
      <c r="G642" t="str">
        <f ca="1">IF(專業英日文校內賽報名表!B642="","",NOT(ISERROR(HLOOKUP(專業英日文校內賽報名表!G642,OFFSET(校系設定!$A$1,MATCH(專業英日文校內賽報名表!F642,校系設定!$A:$A,0)-1,0,1,COUNTA(OFFSET(校系設定!$1:$1,MATCH(專業英日文校內賽報名表!F642,校系設定!$A:$A,0)-1,0))),1,0))))</f>
        <v/>
      </c>
      <c r="J642" s="43" t="str">
        <f>IF(專業英日文校內賽報名表!C642="","",NOT(OR(LEN(專業英日文校內賽報名表!J642)&lt;&gt;7,ISERROR(DATEVALUE(專業英日文校內賽報名表!J642&amp;"/1")+FIND("/",專業英日文校內賽報名表!J642)))))</f>
        <v/>
      </c>
      <c r="M642" t="str">
        <f>IF(專業英日文校內賽報名表!B642="","",VLOOKUP(專業英日文校內賽報名表!M642,各項報名參數對照!A:B,2,0))</f>
        <v/>
      </c>
      <c r="N642" t="str">
        <f>IF(專業英日文校內賽報名表!B642="","",NOT(ISERROR(VLOOKUP(M642&amp;O642&amp;P642,各項報名參數對照!L:L,1,0))))</f>
        <v/>
      </c>
      <c r="O642" t="str">
        <f>IF(專業英日文校內賽報名表!B642="","",VLOOKUP(專業英日文校內賽報名表!N642&amp;"("&amp;專業英日文校內賽報名表!O642&amp;")",各項報名參數對照!D:E,2,0))</f>
        <v/>
      </c>
      <c r="P642" t="str">
        <f>IF(專業英日文校內賽報名表!B642="","",VLOOKUP(專業英日文校內賽報名表!P642,各項報名參數對照!G:H,2,0))</f>
        <v/>
      </c>
      <c r="AF642" t="str">
        <f t="shared" si="9"/>
        <v/>
      </c>
    </row>
    <row r="643" spans="5:32">
      <c r="E643" t="str">
        <f>IF(專業英日文校內賽報名表!B643="","",NOT(OR(LENB(專業英日文校內賽報名表!E643)&lt;&gt;6,NOT(ISERROR(TEXT(RIGHT(專業英日文校內賽報名表!E643,6),"0")+1)),ISERROR(TEXT(RIGHT(專業英日文校內賽報名表!E643,5),"0")+1))))</f>
        <v/>
      </c>
      <c r="F643" t="str">
        <f>IF(專業英日文校內賽報名表!B643="","",NOT(ISERROR(MATCH(專業英日文校內賽報名表!F643,allSchoolList,0))))</f>
        <v/>
      </c>
      <c r="G643" t="str">
        <f ca="1">IF(專業英日文校內賽報名表!B643="","",NOT(ISERROR(HLOOKUP(專業英日文校內賽報名表!G643,OFFSET(校系設定!$A$1,MATCH(專業英日文校內賽報名表!F643,校系設定!$A:$A,0)-1,0,1,COUNTA(OFFSET(校系設定!$1:$1,MATCH(專業英日文校內賽報名表!F643,校系設定!$A:$A,0)-1,0))),1,0))))</f>
        <v/>
      </c>
      <c r="J643" s="43" t="str">
        <f>IF(專業英日文校內賽報名表!C643="","",NOT(OR(LEN(專業英日文校內賽報名表!J643)&lt;&gt;7,ISERROR(DATEVALUE(專業英日文校內賽報名表!J643&amp;"/1")+FIND("/",專業英日文校內賽報名表!J643)))))</f>
        <v/>
      </c>
      <c r="M643" t="str">
        <f>IF(專業英日文校內賽報名表!B643="","",VLOOKUP(專業英日文校內賽報名表!M643,各項報名參數對照!A:B,2,0))</f>
        <v/>
      </c>
      <c r="N643" t="str">
        <f>IF(專業英日文校內賽報名表!B643="","",NOT(ISERROR(VLOOKUP(M643&amp;O643&amp;P643,各項報名參數對照!L:L,1,0))))</f>
        <v/>
      </c>
      <c r="O643" t="str">
        <f>IF(專業英日文校內賽報名表!B643="","",VLOOKUP(專業英日文校內賽報名表!N643&amp;"("&amp;專業英日文校內賽報名表!O643&amp;")",各項報名參數對照!D:E,2,0))</f>
        <v/>
      </c>
      <c r="P643" t="str">
        <f>IF(專業英日文校內賽報名表!B643="","",VLOOKUP(專業英日文校內賽報名表!P643,各項報名參數對照!G:H,2,0))</f>
        <v/>
      </c>
      <c r="AF643" t="str">
        <f t="shared" ref="AF643:AF706" si="10">O643</f>
        <v/>
      </c>
    </row>
    <row r="644" spans="5:32">
      <c r="E644" t="str">
        <f>IF(專業英日文校內賽報名表!B644="","",NOT(OR(LENB(專業英日文校內賽報名表!E644)&lt;&gt;6,NOT(ISERROR(TEXT(RIGHT(專業英日文校內賽報名表!E644,6),"0")+1)),ISERROR(TEXT(RIGHT(專業英日文校內賽報名表!E644,5),"0")+1))))</f>
        <v/>
      </c>
      <c r="F644" t="str">
        <f>IF(專業英日文校內賽報名表!B644="","",NOT(ISERROR(MATCH(專業英日文校內賽報名表!F644,allSchoolList,0))))</f>
        <v/>
      </c>
      <c r="G644" t="str">
        <f ca="1">IF(專業英日文校內賽報名表!B644="","",NOT(ISERROR(HLOOKUP(專業英日文校內賽報名表!G644,OFFSET(校系設定!$A$1,MATCH(專業英日文校內賽報名表!F644,校系設定!$A:$A,0)-1,0,1,COUNTA(OFFSET(校系設定!$1:$1,MATCH(專業英日文校內賽報名表!F644,校系設定!$A:$A,0)-1,0))),1,0))))</f>
        <v/>
      </c>
      <c r="J644" s="43" t="str">
        <f>IF(專業英日文校內賽報名表!C644="","",NOT(OR(LEN(專業英日文校內賽報名表!J644)&lt;&gt;7,ISERROR(DATEVALUE(專業英日文校內賽報名表!J644&amp;"/1")+FIND("/",專業英日文校內賽報名表!J644)))))</f>
        <v/>
      </c>
      <c r="M644" t="str">
        <f>IF(專業英日文校內賽報名表!B644="","",VLOOKUP(專業英日文校內賽報名表!M644,各項報名參數對照!A:B,2,0))</f>
        <v/>
      </c>
      <c r="N644" t="str">
        <f>IF(專業英日文校內賽報名表!B644="","",NOT(ISERROR(VLOOKUP(M644&amp;O644&amp;P644,各項報名參數對照!L:L,1,0))))</f>
        <v/>
      </c>
      <c r="O644" t="str">
        <f>IF(專業英日文校內賽報名表!B644="","",VLOOKUP(專業英日文校內賽報名表!N644&amp;"("&amp;專業英日文校內賽報名表!O644&amp;")",各項報名參數對照!D:E,2,0))</f>
        <v/>
      </c>
      <c r="P644" t="str">
        <f>IF(專業英日文校內賽報名表!B644="","",VLOOKUP(專業英日文校內賽報名表!P644,各項報名參數對照!G:H,2,0))</f>
        <v/>
      </c>
      <c r="AF644" t="str">
        <f t="shared" si="10"/>
        <v/>
      </c>
    </row>
    <row r="645" spans="5:32">
      <c r="E645" t="str">
        <f>IF(專業英日文校內賽報名表!B645="","",NOT(OR(LENB(專業英日文校內賽報名表!E645)&lt;&gt;6,NOT(ISERROR(TEXT(RIGHT(專業英日文校內賽報名表!E645,6),"0")+1)),ISERROR(TEXT(RIGHT(專業英日文校內賽報名表!E645,5),"0")+1))))</f>
        <v/>
      </c>
      <c r="F645" t="str">
        <f>IF(專業英日文校內賽報名表!B645="","",NOT(ISERROR(MATCH(專業英日文校內賽報名表!F645,allSchoolList,0))))</f>
        <v/>
      </c>
      <c r="G645" t="str">
        <f ca="1">IF(專業英日文校內賽報名表!B645="","",NOT(ISERROR(HLOOKUP(專業英日文校內賽報名表!G645,OFFSET(校系設定!$A$1,MATCH(專業英日文校內賽報名表!F645,校系設定!$A:$A,0)-1,0,1,COUNTA(OFFSET(校系設定!$1:$1,MATCH(專業英日文校內賽報名表!F645,校系設定!$A:$A,0)-1,0))),1,0))))</f>
        <v/>
      </c>
      <c r="J645" s="43" t="str">
        <f>IF(專業英日文校內賽報名表!C645="","",NOT(OR(LEN(專業英日文校內賽報名表!J645)&lt;&gt;7,ISERROR(DATEVALUE(專業英日文校內賽報名表!J645&amp;"/1")+FIND("/",專業英日文校內賽報名表!J645)))))</f>
        <v/>
      </c>
      <c r="M645" t="str">
        <f>IF(專業英日文校內賽報名表!B645="","",VLOOKUP(專業英日文校內賽報名表!M645,各項報名參數對照!A:B,2,0))</f>
        <v/>
      </c>
      <c r="N645" t="str">
        <f>IF(專業英日文校內賽報名表!B645="","",NOT(ISERROR(VLOOKUP(M645&amp;O645&amp;P645,各項報名參數對照!L:L,1,0))))</f>
        <v/>
      </c>
      <c r="O645" t="str">
        <f>IF(專業英日文校內賽報名表!B645="","",VLOOKUP(專業英日文校內賽報名表!N645&amp;"("&amp;專業英日文校內賽報名表!O645&amp;")",各項報名參數對照!D:E,2,0))</f>
        <v/>
      </c>
      <c r="P645" t="str">
        <f>IF(專業英日文校內賽報名表!B645="","",VLOOKUP(專業英日文校內賽報名表!P645,各項報名參數對照!G:H,2,0))</f>
        <v/>
      </c>
      <c r="AF645" t="str">
        <f t="shared" si="10"/>
        <v/>
      </c>
    </row>
    <row r="646" spans="5:32">
      <c r="E646" t="str">
        <f>IF(專業英日文校內賽報名表!B646="","",NOT(OR(LENB(專業英日文校內賽報名表!E646)&lt;&gt;6,NOT(ISERROR(TEXT(RIGHT(專業英日文校內賽報名表!E646,6),"0")+1)),ISERROR(TEXT(RIGHT(專業英日文校內賽報名表!E646,5),"0")+1))))</f>
        <v/>
      </c>
      <c r="F646" t="str">
        <f>IF(專業英日文校內賽報名表!B646="","",NOT(ISERROR(MATCH(專業英日文校內賽報名表!F646,allSchoolList,0))))</f>
        <v/>
      </c>
      <c r="G646" t="str">
        <f ca="1">IF(專業英日文校內賽報名表!B646="","",NOT(ISERROR(HLOOKUP(專業英日文校內賽報名表!G646,OFFSET(校系設定!$A$1,MATCH(專業英日文校內賽報名表!F646,校系設定!$A:$A,0)-1,0,1,COUNTA(OFFSET(校系設定!$1:$1,MATCH(專業英日文校內賽報名表!F646,校系設定!$A:$A,0)-1,0))),1,0))))</f>
        <v/>
      </c>
      <c r="J646" s="43" t="str">
        <f>IF(專業英日文校內賽報名表!C646="","",NOT(OR(LEN(專業英日文校內賽報名表!J646)&lt;&gt;7,ISERROR(DATEVALUE(專業英日文校內賽報名表!J646&amp;"/1")+FIND("/",專業英日文校內賽報名表!J646)))))</f>
        <v/>
      </c>
      <c r="M646" t="str">
        <f>IF(專業英日文校內賽報名表!B646="","",VLOOKUP(專業英日文校內賽報名表!M646,各項報名參數對照!A:B,2,0))</f>
        <v/>
      </c>
      <c r="N646" t="str">
        <f>IF(專業英日文校內賽報名表!B646="","",NOT(ISERROR(VLOOKUP(M646&amp;O646&amp;P646,各項報名參數對照!L:L,1,0))))</f>
        <v/>
      </c>
      <c r="O646" t="str">
        <f>IF(專業英日文校內賽報名表!B646="","",VLOOKUP(專業英日文校內賽報名表!N646&amp;"("&amp;專業英日文校內賽報名表!O646&amp;")",各項報名參數對照!D:E,2,0))</f>
        <v/>
      </c>
      <c r="P646" t="str">
        <f>IF(專業英日文校內賽報名表!B646="","",VLOOKUP(專業英日文校內賽報名表!P646,各項報名參數對照!G:H,2,0))</f>
        <v/>
      </c>
      <c r="AF646" t="str">
        <f t="shared" si="10"/>
        <v/>
      </c>
    </row>
    <row r="647" spans="5:32">
      <c r="E647" t="str">
        <f>IF(專業英日文校內賽報名表!B647="","",NOT(OR(LENB(專業英日文校內賽報名表!E647)&lt;&gt;6,NOT(ISERROR(TEXT(RIGHT(專業英日文校內賽報名表!E647,6),"0")+1)),ISERROR(TEXT(RIGHT(專業英日文校內賽報名表!E647,5),"0")+1))))</f>
        <v/>
      </c>
      <c r="F647" t="str">
        <f>IF(專業英日文校內賽報名表!B647="","",NOT(ISERROR(MATCH(專業英日文校內賽報名表!F647,allSchoolList,0))))</f>
        <v/>
      </c>
      <c r="G647" t="str">
        <f ca="1">IF(專業英日文校內賽報名表!B647="","",NOT(ISERROR(HLOOKUP(專業英日文校內賽報名表!G647,OFFSET(校系設定!$A$1,MATCH(專業英日文校內賽報名表!F647,校系設定!$A:$A,0)-1,0,1,COUNTA(OFFSET(校系設定!$1:$1,MATCH(專業英日文校內賽報名表!F647,校系設定!$A:$A,0)-1,0))),1,0))))</f>
        <v/>
      </c>
      <c r="J647" s="43" t="str">
        <f>IF(專業英日文校內賽報名表!C647="","",NOT(OR(LEN(專業英日文校內賽報名表!J647)&lt;&gt;7,ISERROR(DATEVALUE(專業英日文校內賽報名表!J647&amp;"/1")+FIND("/",專業英日文校內賽報名表!J647)))))</f>
        <v/>
      </c>
      <c r="M647" t="str">
        <f>IF(專業英日文校內賽報名表!B647="","",VLOOKUP(專業英日文校內賽報名表!M647,各項報名參數對照!A:B,2,0))</f>
        <v/>
      </c>
      <c r="N647" t="str">
        <f>IF(專業英日文校內賽報名表!B647="","",NOT(ISERROR(VLOOKUP(M647&amp;O647&amp;P647,各項報名參數對照!L:L,1,0))))</f>
        <v/>
      </c>
      <c r="O647" t="str">
        <f>IF(專業英日文校內賽報名表!B647="","",VLOOKUP(專業英日文校內賽報名表!N647&amp;"("&amp;專業英日文校內賽報名表!O647&amp;")",各項報名參數對照!D:E,2,0))</f>
        <v/>
      </c>
      <c r="P647" t="str">
        <f>IF(專業英日文校內賽報名表!B647="","",VLOOKUP(專業英日文校內賽報名表!P647,各項報名參數對照!G:H,2,0))</f>
        <v/>
      </c>
      <c r="AF647" t="str">
        <f t="shared" si="10"/>
        <v/>
      </c>
    </row>
    <row r="648" spans="5:32">
      <c r="E648" t="str">
        <f>IF(專業英日文校內賽報名表!B648="","",NOT(OR(LENB(專業英日文校內賽報名表!E648)&lt;&gt;6,NOT(ISERROR(TEXT(RIGHT(專業英日文校內賽報名表!E648,6),"0")+1)),ISERROR(TEXT(RIGHT(專業英日文校內賽報名表!E648,5),"0")+1))))</f>
        <v/>
      </c>
      <c r="F648" t="str">
        <f>IF(專業英日文校內賽報名表!B648="","",NOT(ISERROR(MATCH(專業英日文校內賽報名表!F648,allSchoolList,0))))</f>
        <v/>
      </c>
      <c r="G648" t="str">
        <f ca="1">IF(專業英日文校內賽報名表!B648="","",NOT(ISERROR(HLOOKUP(專業英日文校內賽報名表!G648,OFFSET(校系設定!$A$1,MATCH(專業英日文校內賽報名表!F648,校系設定!$A:$A,0)-1,0,1,COUNTA(OFFSET(校系設定!$1:$1,MATCH(專業英日文校內賽報名表!F648,校系設定!$A:$A,0)-1,0))),1,0))))</f>
        <v/>
      </c>
      <c r="J648" s="43" t="str">
        <f>IF(專業英日文校內賽報名表!C648="","",NOT(OR(LEN(專業英日文校內賽報名表!J648)&lt;&gt;7,ISERROR(DATEVALUE(專業英日文校內賽報名表!J648&amp;"/1")+FIND("/",專業英日文校內賽報名表!J648)))))</f>
        <v/>
      </c>
      <c r="M648" t="str">
        <f>IF(專業英日文校內賽報名表!B648="","",VLOOKUP(專業英日文校內賽報名表!M648,各項報名參數對照!A:B,2,0))</f>
        <v/>
      </c>
      <c r="N648" t="str">
        <f>IF(專業英日文校內賽報名表!B648="","",NOT(ISERROR(VLOOKUP(M648&amp;O648&amp;P648,各項報名參數對照!L:L,1,0))))</f>
        <v/>
      </c>
      <c r="O648" t="str">
        <f>IF(專業英日文校內賽報名表!B648="","",VLOOKUP(專業英日文校內賽報名表!N648&amp;"("&amp;專業英日文校內賽報名表!O648&amp;")",各項報名參數對照!D:E,2,0))</f>
        <v/>
      </c>
      <c r="P648" t="str">
        <f>IF(專業英日文校內賽報名表!B648="","",VLOOKUP(專業英日文校內賽報名表!P648,各項報名參數對照!G:H,2,0))</f>
        <v/>
      </c>
      <c r="AF648" t="str">
        <f t="shared" si="10"/>
        <v/>
      </c>
    </row>
    <row r="649" spans="5:32">
      <c r="E649" t="str">
        <f>IF(專業英日文校內賽報名表!B649="","",NOT(OR(LENB(專業英日文校內賽報名表!E649)&lt;&gt;6,NOT(ISERROR(TEXT(RIGHT(專業英日文校內賽報名表!E649,6),"0")+1)),ISERROR(TEXT(RIGHT(專業英日文校內賽報名表!E649,5),"0")+1))))</f>
        <v/>
      </c>
      <c r="F649" t="str">
        <f>IF(專業英日文校內賽報名表!B649="","",NOT(ISERROR(MATCH(專業英日文校內賽報名表!F649,allSchoolList,0))))</f>
        <v/>
      </c>
      <c r="G649" t="str">
        <f ca="1">IF(專業英日文校內賽報名表!B649="","",NOT(ISERROR(HLOOKUP(專業英日文校內賽報名表!G649,OFFSET(校系設定!$A$1,MATCH(專業英日文校內賽報名表!F649,校系設定!$A:$A,0)-1,0,1,COUNTA(OFFSET(校系設定!$1:$1,MATCH(專業英日文校內賽報名表!F649,校系設定!$A:$A,0)-1,0))),1,0))))</f>
        <v/>
      </c>
      <c r="J649" s="43" t="str">
        <f>IF(專業英日文校內賽報名表!C649="","",NOT(OR(LEN(專業英日文校內賽報名表!J649)&lt;&gt;7,ISERROR(DATEVALUE(專業英日文校內賽報名表!J649&amp;"/1")+FIND("/",專業英日文校內賽報名表!J649)))))</f>
        <v/>
      </c>
      <c r="M649" t="str">
        <f>IF(專業英日文校內賽報名表!B649="","",VLOOKUP(專業英日文校內賽報名表!M649,各項報名參數對照!A:B,2,0))</f>
        <v/>
      </c>
      <c r="N649" t="str">
        <f>IF(專業英日文校內賽報名表!B649="","",NOT(ISERROR(VLOOKUP(M649&amp;O649&amp;P649,各項報名參數對照!L:L,1,0))))</f>
        <v/>
      </c>
      <c r="O649" t="str">
        <f>IF(專業英日文校內賽報名表!B649="","",VLOOKUP(專業英日文校內賽報名表!N649&amp;"("&amp;專業英日文校內賽報名表!O649&amp;")",各項報名參數對照!D:E,2,0))</f>
        <v/>
      </c>
      <c r="P649" t="str">
        <f>IF(專業英日文校內賽報名表!B649="","",VLOOKUP(專業英日文校內賽報名表!P649,各項報名參數對照!G:H,2,0))</f>
        <v/>
      </c>
      <c r="AF649" t="str">
        <f t="shared" si="10"/>
        <v/>
      </c>
    </row>
    <row r="650" spans="5:32">
      <c r="E650" t="str">
        <f>IF(專業英日文校內賽報名表!B650="","",NOT(OR(LENB(專業英日文校內賽報名表!E650)&lt;&gt;6,NOT(ISERROR(TEXT(RIGHT(專業英日文校內賽報名表!E650,6),"0")+1)),ISERROR(TEXT(RIGHT(專業英日文校內賽報名表!E650,5),"0")+1))))</f>
        <v/>
      </c>
      <c r="F650" t="str">
        <f>IF(專業英日文校內賽報名表!B650="","",NOT(ISERROR(MATCH(專業英日文校內賽報名表!F650,allSchoolList,0))))</f>
        <v/>
      </c>
      <c r="G650" t="str">
        <f ca="1">IF(專業英日文校內賽報名表!B650="","",NOT(ISERROR(HLOOKUP(專業英日文校內賽報名表!G650,OFFSET(校系設定!$A$1,MATCH(專業英日文校內賽報名表!F650,校系設定!$A:$A,0)-1,0,1,COUNTA(OFFSET(校系設定!$1:$1,MATCH(專業英日文校內賽報名表!F650,校系設定!$A:$A,0)-1,0))),1,0))))</f>
        <v/>
      </c>
      <c r="J650" s="43" t="str">
        <f>IF(專業英日文校內賽報名表!C650="","",NOT(OR(LEN(專業英日文校內賽報名表!J650)&lt;&gt;7,ISERROR(DATEVALUE(專業英日文校內賽報名表!J650&amp;"/1")+FIND("/",專業英日文校內賽報名表!J650)))))</f>
        <v/>
      </c>
      <c r="M650" t="str">
        <f>IF(專業英日文校內賽報名表!B650="","",VLOOKUP(專業英日文校內賽報名表!M650,各項報名參數對照!A:B,2,0))</f>
        <v/>
      </c>
      <c r="N650" t="str">
        <f>IF(專業英日文校內賽報名表!B650="","",NOT(ISERROR(VLOOKUP(M650&amp;O650&amp;P650,各項報名參數對照!L:L,1,0))))</f>
        <v/>
      </c>
      <c r="O650" t="str">
        <f>IF(專業英日文校內賽報名表!B650="","",VLOOKUP(專業英日文校內賽報名表!N650&amp;"("&amp;專業英日文校內賽報名表!O650&amp;")",各項報名參數對照!D:E,2,0))</f>
        <v/>
      </c>
      <c r="P650" t="str">
        <f>IF(專業英日文校內賽報名表!B650="","",VLOOKUP(專業英日文校內賽報名表!P650,各項報名參數對照!G:H,2,0))</f>
        <v/>
      </c>
      <c r="AF650" t="str">
        <f t="shared" si="10"/>
        <v/>
      </c>
    </row>
    <row r="651" spans="5:32">
      <c r="E651" t="str">
        <f>IF(專業英日文校內賽報名表!B651="","",NOT(OR(LENB(專業英日文校內賽報名表!E651)&lt;&gt;6,NOT(ISERROR(TEXT(RIGHT(專業英日文校內賽報名表!E651,6),"0")+1)),ISERROR(TEXT(RIGHT(專業英日文校內賽報名表!E651,5),"0")+1))))</f>
        <v/>
      </c>
      <c r="F651" t="str">
        <f>IF(專業英日文校內賽報名表!B651="","",NOT(ISERROR(MATCH(專業英日文校內賽報名表!F651,allSchoolList,0))))</f>
        <v/>
      </c>
      <c r="G651" t="str">
        <f ca="1">IF(專業英日文校內賽報名表!B651="","",NOT(ISERROR(HLOOKUP(專業英日文校內賽報名表!G651,OFFSET(校系設定!$A$1,MATCH(專業英日文校內賽報名表!F651,校系設定!$A:$A,0)-1,0,1,COUNTA(OFFSET(校系設定!$1:$1,MATCH(專業英日文校內賽報名表!F651,校系設定!$A:$A,0)-1,0))),1,0))))</f>
        <v/>
      </c>
      <c r="J651" s="43" t="str">
        <f>IF(專業英日文校內賽報名表!C651="","",NOT(OR(LEN(專業英日文校內賽報名表!J651)&lt;&gt;7,ISERROR(DATEVALUE(專業英日文校內賽報名表!J651&amp;"/1")+FIND("/",專業英日文校內賽報名表!J651)))))</f>
        <v/>
      </c>
      <c r="M651" t="str">
        <f>IF(專業英日文校內賽報名表!B651="","",VLOOKUP(專業英日文校內賽報名表!M651,各項報名參數對照!A:B,2,0))</f>
        <v/>
      </c>
      <c r="N651" t="str">
        <f>IF(專業英日文校內賽報名表!B651="","",NOT(ISERROR(VLOOKUP(M651&amp;O651&amp;P651,各項報名參數對照!L:L,1,0))))</f>
        <v/>
      </c>
      <c r="O651" t="str">
        <f>IF(專業英日文校內賽報名表!B651="","",VLOOKUP(專業英日文校內賽報名表!N651&amp;"("&amp;專業英日文校內賽報名表!O651&amp;")",各項報名參數對照!D:E,2,0))</f>
        <v/>
      </c>
      <c r="P651" t="str">
        <f>IF(專業英日文校內賽報名表!B651="","",VLOOKUP(專業英日文校內賽報名表!P651,各項報名參數對照!G:H,2,0))</f>
        <v/>
      </c>
      <c r="AF651" t="str">
        <f t="shared" si="10"/>
        <v/>
      </c>
    </row>
    <row r="652" spans="5:32">
      <c r="E652" t="str">
        <f>IF(專業英日文校內賽報名表!B652="","",NOT(OR(LENB(專業英日文校內賽報名表!E652)&lt;&gt;6,NOT(ISERROR(TEXT(RIGHT(專業英日文校內賽報名表!E652,6),"0")+1)),ISERROR(TEXT(RIGHT(專業英日文校內賽報名表!E652,5),"0")+1))))</f>
        <v/>
      </c>
      <c r="F652" t="str">
        <f>IF(專業英日文校內賽報名表!B652="","",NOT(ISERROR(MATCH(專業英日文校內賽報名表!F652,allSchoolList,0))))</f>
        <v/>
      </c>
      <c r="G652" t="str">
        <f ca="1">IF(專業英日文校內賽報名表!B652="","",NOT(ISERROR(HLOOKUP(專業英日文校內賽報名表!G652,OFFSET(校系設定!$A$1,MATCH(專業英日文校內賽報名表!F652,校系設定!$A:$A,0)-1,0,1,COUNTA(OFFSET(校系設定!$1:$1,MATCH(專業英日文校內賽報名表!F652,校系設定!$A:$A,0)-1,0))),1,0))))</f>
        <v/>
      </c>
      <c r="J652" s="43" t="str">
        <f>IF(專業英日文校內賽報名表!C652="","",NOT(OR(LEN(專業英日文校內賽報名表!J652)&lt;&gt;7,ISERROR(DATEVALUE(專業英日文校內賽報名表!J652&amp;"/1")+FIND("/",專業英日文校內賽報名表!J652)))))</f>
        <v/>
      </c>
      <c r="M652" t="str">
        <f>IF(專業英日文校內賽報名表!B652="","",VLOOKUP(專業英日文校內賽報名表!M652,各項報名參數對照!A:B,2,0))</f>
        <v/>
      </c>
      <c r="N652" t="str">
        <f>IF(專業英日文校內賽報名表!B652="","",NOT(ISERROR(VLOOKUP(M652&amp;O652&amp;P652,各項報名參數對照!L:L,1,0))))</f>
        <v/>
      </c>
      <c r="O652" t="str">
        <f>IF(專業英日文校內賽報名表!B652="","",VLOOKUP(專業英日文校內賽報名表!N652&amp;"("&amp;專業英日文校內賽報名表!O652&amp;")",各項報名參數對照!D:E,2,0))</f>
        <v/>
      </c>
      <c r="P652" t="str">
        <f>IF(專業英日文校內賽報名表!B652="","",VLOOKUP(專業英日文校內賽報名表!P652,各項報名參數對照!G:H,2,0))</f>
        <v/>
      </c>
      <c r="AF652" t="str">
        <f t="shared" si="10"/>
        <v/>
      </c>
    </row>
    <row r="653" spans="5:32">
      <c r="E653" t="str">
        <f>IF(專業英日文校內賽報名表!B653="","",NOT(OR(LENB(專業英日文校內賽報名表!E653)&lt;&gt;6,NOT(ISERROR(TEXT(RIGHT(專業英日文校內賽報名表!E653,6),"0")+1)),ISERROR(TEXT(RIGHT(專業英日文校內賽報名表!E653,5),"0")+1))))</f>
        <v/>
      </c>
      <c r="F653" t="str">
        <f>IF(專業英日文校內賽報名表!B653="","",NOT(ISERROR(MATCH(專業英日文校內賽報名表!F653,allSchoolList,0))))</f>
        <v/>
      </c>
      <c r="G653" t="str">
        <f ca="1">IF(專業英日文校內賽報名表!B653="","",NOT(ISERROR(HLOOKUP(專業英日文校內賽報名表!G653,OFFSET(校系設定!$A$1,MATCH(專業英日文校內賽報名表!F653,校系設定!$A:$A,0)-1,0,1,COUNTA(OFFSET(校系設定!$1:$1,MATCH(專業英日文校內賽報名表!F653,校系設定!$A:$A,0)-1,0))),1,0))))</f>
        <v/>
      </c>
      <c r="J653" s="43" t="str">
        <f>IF(專業英日文校內賽報名表!C653="","",NOT(OR(LEN(專業英日文校內賽報名表!J653)&lt;&gt;7,ISERROR(DATEVALUE(專業英日文校內賽報名表!J653&amp;"/1")+FIND("/",專業英日文校內賽報名表!J653)))))</f>
        <v/>
      </c>
      <c r="M653" t="str">
        <f>IF(專業英日文校內賽報名表!B653="","",VLOOKUP(專業英日文校內賽報名表!M653,各項報名參數對照!A:B,2,0))</f>
        <v/>
      </c>
      <c r="N653" t="str">
        <f>IF(專業英日文校內賽報名表!B653="","",NOT(ISERROR(VLOOKUP(M653&amp;O653&amp;P653,各項報名參數對照!L:L,1,0))))</f>
        <v/>
      </c>
      <c r="O653" t="str">
        <f>IF(專業英日文校內賽報名表!B653="","",VLOOKUP(專業英日文校內賽報名表!N653&amp;"("&amp;專業英日文校內賽報名表!O653&amp;")",各項報名參數對照!D:E,2,0))</f>
        <v/>
      </c>
      <c r="P653" t="str">
        <f>IF(專業英日文校內賽報名表!B653="","",VLOOKUP(專業英日文校內賽報名表!P653,各項報名參數對照!G:H,2,0))</f>
        <v/>
      </c>
      <c r="AF653" t="str">
        <f t="shared" si="10"/>
        <v/>
      </c>
    </row>
    <row r="654" spans="5:32">
      <c r="E654" t="str">
        <f>IF(專業英日文校內賽報名表!B654="","",NOT(OR(LENB(專業英日文校內賽報名表!E654)&lt;&gt;6,NOT(ISERROR(TEXT(RIGHT(專業英日文校內賽報名表!E654,6),"0")+1)),ISERROR(TEXT(RIGHT(專業英日文校內賽報名表!E654,5),"0")+1))))</f>
        <v/>
      </c>
      <c r="F654" t="str">
        <f>IF(專業英日文校內賽報名表!B654="","",NOT(ISERROR(MATCH(專業英日文校內賽報名表!F654,allSchoolList,0))))</f>
        <v/>
      </c>
      <c r="G654" t="str">
        <f ca="1">IF(專業英日文校內賽報名表!B654="","",NOT(ISERROR(HLOOKUP(專業英日文校內賽報名表!G654,OFFSET(校系設定!$A$1,MATCH(專業英日文校內賽報名表!F654,校系設定!$A:$A,0)-1,0,1,COUNTA(OFFSET(校系設定!$1:$1,MATCH(專業英日文校內賽報名表!F654,校系設定!$A:$A,0)-1,0))),1,0))))</f>
        <v/>
      </c>
      <c r="J654" s="43" t="str">
        <f>IF(專業英日文校內賽報名表!C654="","",NOT(OR(LEN(專業英日文校內賽報名表!J654)&lt;&gt;7,ISERROR(DATEVALUE(專業英日文校內賽報名表!J654&amp;"/1")+FIND("/",專業英日文校內賽報名表!J654)))))</f>
        <v/>
      </c>
      <c r="M654" t="str">
        <f>IF(專業英日文校內賽報名表!B654="","",VLOOKUP(專業英日文校內賽報名表!M654,各項報名參數對照!A:B,2,0))</f>
        <v/>
      </c>
      <c r="N654" t="str">
        <f>IF(專業英日文校內賽報名表!B654="","",NOT(ISERROR(VLOOKUP(M654&amp;O654&amp;P654,各項報名參數對照!L:L,1,0))))</f>
        <v/>
      </c>
      <c r="O654" t="str">
        <f>IF(專業英日文校內賽報名表!B654="","",VLOOKUP(專業英日文校內賽報名表!N654&amp;"("&amp;專業英日文校內賽報名表!O654&amp;")",各項報名參數對照!D:E,2,0))</f>
        <v/>
      </c>
      <c r="P654" t="str">
        <f>IF(專業英日文校內賽報名表!B654="","",VLOOKUP(專業英日文校內賽報名表!P654,各項報名參數對照!G:H,2,0))</f>
        <v/>
      </c>
      <c r="AF654" t="str">
        <f t="shared" si="10"/>
        <v/>
      </c>
    </row>
    <row r="655" spans="5:32">
      <c r="E655" t="str">
        <f>IF(專業英日文校內賽報名表!B655="","",NOT(OR(LENB(專業英日文校內賽報名表!E655)&lt;&gt;6,NOT(ISERROR(TEXT(RIGHT(專業英日文校內賽報名表!E655,6),"0")+1)),ISERROR(TEXT(RIGHT(專業英日文校內賽報名表!E655,5),"0")+1))))</f>
        <v/>
      </c>
      <c r="F655" t="str">
        <f>IF(專業英日文校內賽報名表!B655="","",NOT(ISERROR(MATCH(專業英日文校內賽報名表!F655,allSchoolList,0))))</f>
        <v/>
      </c>
      <c r="G655" t="str">
        <f ca="1">IF(專業英日文校內賽報名表!B655="","",NOT(ISERROR(HLOOKUP(專業英日文校內賽報名表!G655,OFFSET(校系設定!$A$1,MATCH(專業英日文校內賽報名表!F655,校系設定!$A:$A,0)-1,0,1,COUNTA(OFFSET(校系設定!$1:$1,MATCH(專業英日文校內賽報名表!F655,校系設定!$A:$A,0)-1,0))),1,0))))</f>
        <v/>
      </c>
      <c r="J655" s="43" t="str">
        <f>IF(專業英日文校內賽報名表!C655="","",NOT(OR(LEN(專業英日文校內賽報名表!J655)&lt;&gt;7,ISERROR(DATEVALUE(專業英日文校內賽報名表!J655&amp;"/1")+FIND("/",專業英日文校內賽報名表!J655)))))</f>
        <v/>
      </c>
      <c r="M655" t="str">
        <f>IF(專業英日文校內賽報名表!B655="","",VLOOKUP(專業英日文校內賽報名表!M655,各項報名參數對照!A:B,2,0))</f>
        <v/>
      </c>
      <c r="N655" t="str">
        <f>IF(專業英日文校內賽報名表!B655="","",NOT(ISERROR(VLOOKUP(M655&amp;O655&amp;P655,各項報名參數對照!L:L,1,0))))</f>
        <v/>
      </c>
      <c r="O655" t="str">
        <f>IF(專業英日文校內賽報名表!B655="","",VLOOKUP(專業英日文校內賽報名表!N655&amp;"("&amp;專業英日文校內賽報名表!O655&amp;")",各項報名參數對照!D:E,2,0))</f>
        <v/>
      </c>
      <c r="P655" t="str">
        <f>IF(專業英日文校內賽報名表!B655="","",VLOOKUP(專業英日文校內賽報名表!P655,各項報名參數對照!G:H,2,0))</f>
        <v/>
      </c>
      <c r="AF655" t="str">
        <f t="shared" si="10"/>
        <v/>
      </c>
    </row>
    <row r="656" spans="5:32">
      <c r="E656" t="str">
        <f>IF(專業英日文校內賽報名表!B656="","",NOT(OR(LENB(專業英日文校內賽報名表!E656)&lt;&gt;6,NOT(ISERROR(TEXT(RIGHT(專業英日文校內賽報名表!E656,6),"0")+1)),ISERROR(TEXT(RIGHT(專業英日文校內賽報名表!E656,5),"0")+1))))</f>
        <v/>
      </c>
      <c r="F656" t="str">
        <f>IF(專業英日文校內賽報名表!B656="","",NOT(ISERROR(MATCH(專業英日文校內賽報名表!F656,allSchoolList,0))))</f>
        <v/>
      </c>
      <c r="G656" t="str">
        <f ca="1">IF(專業英日文校內賽報名表!B656="","",NOT(ISERROR(HLOOKUP(專業英日文校內賽報名表!G656,OFFSET(校系設定!$A$1,MATCH(專業英日文校內賽報名表!F656,校系設定!$A:$A,0)-1,0,1,COUNTA(OFFSET(校系設定!$1:$1,MATCH(專業英日文校內賽報名表!F656,校系設定!$A:$A,0)-1,0))),1,0))))</f>
        <v/>
      </c>
      <c r="J656" s="43" t="str">
        <f>IF(專業英日文校內賽報名表!C656="","",NOT(OR(LEN(專業英日文校內賽報名表!J656)&lt;&gt;7,ISERROR(DATEVALUE(專業英日文校內賽報名表!J656&amp;"/1")+FIND("/",專業英日文校內賽報名表!J656)))))</f>
        <v/>
      </c>
      <c r="M656" t="str">
        <f>IF(專業英日文校內賽報名表!B656="","",VLOOKUP(專業英日文校內賽報名表!M656,各項報名參數對照!A:B,2,0))</f>
        <v/>
      </c>
      <c r="N656" t="str">
        <f>IF(專業英日文校內賽報名表!B656="","",NOT(ISERROR(VLOOKUP(M656&amp;O656&amp;P656,各項報名參數對照!L:L,1,0))))</f>
        <v/>
      </c>
      <c r="O656" t="str">
        <f>IF(專業英日文校內賽報名表!B656="","",VLOOKUP(專業英日文校內賽報名表!N656&amp;"("&amp;專業英日文校內賽報名表!O656&amp;")",各項報名參數對照!D:E,2,0))</f>
        <v/>
      </c>
      <c r="P656" t="str">
        <f>IF(專業英日文校內賽報名表!B656="","",VLOOKUP(專業英日文校內賽報名表!P656,各項報名參數對照!G:H,2,0))</f>
        <v/>
      </c>
      <c r="AF656" t="str">
        <f t="shared" si="10"/>
        <v/>
      </c>
    </row>
    <row r="657" spans="5:32">
      <c r="E657" t="str">
        <f>IF(專業英日文校內賽報名表!B657="","",NOT(OR(LENB(專業英日文校內賽報名表!E657)&lt;&gt;6,NOT(ISERROR(TEXT(RIGHT(專業英日文校內賽報名表!E657,6),"0")+1)),ISERROR(TEXT(RIGHT(專業英日文校內賽報名表!E657,5),"0")+1))))</f>
        <v/>
      </c>
      <c r="F657" t="str">
        <f>IF(專業英日文校內賽報名表!B657="","",NOT(ISERROR(MATCH(專業英日文校內賽報名表!F657,allSchoolList,0))))</f>
        <v/>
      </c>
      <c r="G657" t="str">
        <f ca="1">IF(專業英日文校內賽報名表!B657="","",NOT(ISERROR(HLOOKUP(專業英日文校內賽報名表!G657,OFFSET(校系設定!$A$1,MATCH(專業英日文校內賽報名表!F657,校系設定!$A:$A,0)-1,0,1,COUNTA(OFFSET(校系設定!$1:$1,MATCH(專業英日文校內賽報名表!F657,校系設定!$A:$A,0)-1,0))),1,0))))</f>
        <v/>
      </c>
      <c r="J657" s="43" t="str">
        <f>IF(專業英日文校內賽報名表!C657="","",NOT(OR(LEN(專業英日文校內賽報名表!J657)&lt;&gt;7,ISERROR(DATEVALUE(專業英日文校內賽報名表!J657&amp;"/1")+FIND("/",專業英日文校內賽報名表!J657)))))</f>
        <v/>
      </c>
      <c r="M657" t="str">
        <f>IF(專業英日文校內賽報名表!B657="","",VLOOKUP(專業英日文校內賽報名表!M657,各項報名參數對照!A:B,2,0))</f>
        <v/>
      </c>
      <c r="N657" t="str">
        <f>IF(專業英日文校內賽報名表!B657="","",NOT(ISERROR(VLOOKUP(M657&amp;O657&amp;P657,各項報名參數對照!L:L,1,0))))</f>
        <v/>
      </c>
      <c r="O657" t="str">
        <f>IF(專業英日文校內賽報名表!B657="","",VLOOKUP(專業英日文校內賽報名表!N657&amp;"("&amp;專業英日文校內賽報名表!O657&amp;")",各項報名參數對照!D:E,2,0))</f>
        <v/>
      </c>
      <c r="P657" t="str">
        <f>IF(專業英日文校內賽報名表!B657="","",VLOOKUP(專業英日文校內賽報名表!P657,各項報名參數對照!G:H,2,0))</f>
        <v/>
      </c>
      <c r="AF657" t="str">
        <f t="shared" si="10"/>
        <v/>
      </c>
    </row>
    <row r="658" spans="5:32">
      <c r="E658" t="str">
        <f>IF(專業英日文校內賽報名表!B658="","",NOT(OR(LENB(專業英日文校內賽報名表!E658)&lt;&gt;6,NOT(ISERROR(TEXT(RIGHT(專業英日文校內賽報名表!E658,6),"0")+1)),ISERROR(TEXT(RIGHT(專業英日文校內賽報名表!E658,5),"0")+1))))</f>
        <v/>
      </c>
      <c r="F658" t="str">
        <f>IF(專業英日文校內賽報名表!B658="","",NOT(ISERROR(MATCH(專業英日文校內賽報名表!F658,allSchoolList,0))))</f>
        <v/>
      </c>
      <c r="G658" t="str">
        <f ca="1">IF(專業英日文校內賽報名表!B658="","",NOT(ISERROR(HLOOKUP(專業英日文校內賽報名表!G658,OFFSET(校系設定!$A$1,MATCH(專業英日文校內賽報名表!F658,校系設定!$A:$A,0)-1,0,1,COUNTA(OFFSET(校系設定!$1:$1,MATCH(專業英日文校內賽報名表!F658,校系設定!$A:$A,0)-1,0))),1,0))))</f>
        <v/>
      </c>
      <c r="J658" s="43" t="str">
        <f>IF(專業英日文校內賽報名表!C658="","",NOT(OR(LEN(專業英日文校內賽報名表!J658)&lt;&gt;7,ISERROR(DATEVALUE(專業英日文校內賽報名表!J658&amp;"/1")+FIND("/",專業英日文校內賽報名表!J658)))))</f>
        <v/>
      </c>
      <c r="M658" t="str">
        <f>IF(專業英日文校內賽報名表!B658="","",VLOOKUP(專業英日文校內賽報名表!M658,各項報名參數對照!A:B,2,0))</f>
        <v/>
      </c>
      <c r="N658" t="str">
        <f>IF(專業英日文校內賽報名表!B658="","",NOT(ISERROR(VLOOKUP(M658&amp;O658&amp;P658,各項報名參數對照!L:L,1,0))))</f>
        <v/>
      </c>
      <c r="O658" t="str">
        <f>IF(專業英日文校內賽報名表!B658="","",VLOOKUP(專業英日文校內賽報名表!N658&amp;"("&amp;專業英日文校內賽報名表!O658&amp;")",各項報名參數對照!D:E,2,0))</f>
        <v/>
      </c>
      <c r="P658" t="str">
        <f>IF(專業英日文校內賽報名表!B658="","",VLOOKUP(專業英日文校內賽報名表!P658,各項報名參數對照!G:H,2,0))</f>
        <v/>
      </c>
      <c r="AF658" t="str">
        <f t="shared" si="10"/>
        <v/>
      </c>
    </row>
    <row r="659" spans="5:32">
      <c r="E659" t="str">
        <f>IF(專業英日文校內賽報名表!B659="","",NOT(OR(LENB(專業英日文校內賽報名表!E659)&lt;&gt;6,NOT(ISERROR(TEXT(RIGHT(專業英日文校內賽報名表!E659,6),"0")+1)),ISERROR(TEXT(RIGHT(專業英日文校內賽報名表!E659,5),"0")+1))))</f>
        <v/>
      </c>
      <c r="F659" t="str">
        <f>IF(專業英日文校內賽報名表!B659="","",NOT(ISERROR(MATCH(專業英日文校內賽報名表!F659,allSchoolList,0))))</f>
        <v/>
      </c>
      <c r="G659" t="str">
        <f ca="1">IF(專業英日文校內賽報名表!B659="","",NOT(ISERROR(HLOOKUP(專業英日文校內賽報名表!G659,OFFSET(校系設定!$A$1,MATCH(專業英日文校內賽報名表!F659,校系設定!$A:$A,0)-1,0,1,COUNTA(OFFSET(校系設定!$1:$1,MATCH(專業英日文校內賽報名表!F659,校系設定!$A:$A,0)-1,0))),1,0))))</f>
        <v/>
      </c>
      <c r="J659" s="43" t="str">
        <f>IF(專業英日文校內賽報名表!C659="","",NOT(OR(LEN(專業英日文校內賽報名表!J659)&lt;&gt;7,ISERROR(DATEVALUE(專業英日文校內賽報名表!J659&amp;"/1")+FIND("/",專業英日文校內賽報名表!J659)))))</f>
        <v/>
      </c>
      <c r="M659" t="str">
        <f>IF(專業英日文校內賽報名表!B659="","",VLOOKUP(專業英日文校內賽報名表!M659,各項報名參數對照!A:B,2,0))</f>
        <v/>
      </c>
      <c r="N659" t="str">
        <f>IF(專業英日文校內賽報名表!B659="","",NOT(ISERROR(VLOOKUP(M659&amp;O659&amp;P659,各項報名參數對照!L:L,1,0))))</f>
        <v/>
      </c>
      <c r="O659" t="str">
        <f>IF(專業英日文校內賽報名表!B659="","",VLOOKUP(專業英日文校內賽報名表!N659&amp;"("&amp;專業英日文校內賽報名表!O659&amp;")",各項報名參數對照!D:E,2,0))</f>
        <v/>
      </c>
      <c r="P659" t="str">
        <f>IF(專業英日文校內賽報名表!B659="","",VLOOKUP(專業英日文校內賽報名表!P659,各項報名參數對照!G:H,2,0))</f>
        <v/>
      </c>
      <c r="AF659" t="str">
        <f t="shared" si="10"/>
        <v/>
      </c>
    </row>
    <row r="660" spans="5:32">
      <c r="E660" t="str">
        <f>IF(專業英日文校內賽報名表!B660="","",NOT(OR(LENB(專業英日文校內賽報名表!E660)&lt;&gt;6,NOT(ISERROR(TEXT(RIGHT(專業英日文校內賽報名表!E660,6),"0")+1)),ISERROR(TEXT(RIGHT(專業英日文校內賽報名表!E660,5),"0")+1))))</f>
        <v/>
      </c>
      <c r="F660" t="str">
        <f>IF(專業英日文校內賽報名表!B660="","",NOT(ISERROR(MATCH(專業英日文校內賽報名表!F660,allSchoolList,0))))</f>
        <v/>
      </c>
      <c r="G660" t="str">
        <f ca="1">IF(專業英日文校內賽報名表!B660="","",NOT(ISERROR(HLOOKUP(專業英日文校內賽報名表!G660,OFFSET(校系設定!$A$1,MATCH(專業英日文校內賽報名表!F660,校系設定!$A:$A,0)-1,0,1,COUNTA(OFFSET(校系設定!$1:$1,MATCH(專業英日文校內賽報名表!F660,校系設定!$A:$A,0)-1,0))),1,0))))</f>
        <v/>
      </c>
      <c r="J660" s="43" t="str">
        <f>IF(專業英日文校內賽報名表!C660="","",NOT(OR(LEN(專業英日文校內賽報名表!J660)&lt;&gt;7,ISERROR(DATEVALUE(專業英日文校內賽報名表!J660&amp;"/1")+FIND("/",專業英日文校內賽報名表!J660)))))</f>
        <v/>
      </c>
      <c r="M660" t="str">
        <f>IF(專業英日文校內賽報名表!B660="","",VLOOKUP(專業英日文校內賽報名表!M660,各項報名參數對照!A:B,2,0))</f>
        <v/>
      </c>
      <c r="N660" t="str">
        <f>IF(專業英日文校內賽報名表!B660="","",NOT(ISERROR(VLOOKUP(M660&amp;O660&amp;P660,各項報名參數對照!L:L,1,0))))</f>
        <v/>
      </c>
      <c r="O660" t="str">
        <f>IF(專業英日文校內賽報名表!B660="","",VLOOKUP(專業英日文校內賽報名表!N660&amp;"("&amp;專業英日文校內賽報名表!O660&amp;")",各項報名參數對照!D:E,2,0))</f>
        <v/>
      </c>
      <c r="P660" t="str">
        <f>IF(專業英日文校內賽報名表!B660="","",VLOOKUP(專業英日文校內賽報名表!P660,各項報名參數對照!G:H,2,0))</f>
        <v/>
      </c>
      <c r="AF660" t="str">
        <f t="shared" si="10"/>
        <v/>
      </c>
    </row>
    <row r="661" spans="5:32">
      <c r="E661" t="str">
        <f>IF(專業英日文校內賽報名表!B661="","",NOT(OR(LENB(專業英日文校內賽報名表!E661)&lt;&gt;6,NOT(ISERROR(TEXT(RIGHT(專業英日文校內賽報名表!E661,6),"0")+1)),ISERROR(TEXT(RIGHT(專業英日文校內賽報名表!E661,5),"0")+1))))</f>
        <v/>
      </c>
      <c r="F661" t="str">
        <f>IF(專業英日文校內賽報名表!B661="","",NOT(ISERROR(MATCH(專業英日文校內賽報名表!F661,allSchoolList,0))))</f>
        <v/>
      </c>
      <c r="G661" t="str">
        <f ca="1">IF(專業英日文校內賽報名表!B661="","",NOT(ISERROR(HLOOKUP(專業英日文校內賽報名表!G661,OFFSET(校系設定!$A$1,MATCH(專業英日文校內賽報名表!F661,校系設定!$A:$A,0)-1,0,1,COUNTA(OFFSET(校系設定!$1:$1,MATCH(專業英日文校內賽報名表!F661,校系設定!$A:$A,0)-1,0))),1,0))))</f>
        <v/>
      </c>
      <c r="J661" s="43" t="str">
        <f>IF(專業英日文校內賽報名表!C661="","",NOT(OR(LEN(專業英日文校內賽報名表!J661)&lt;&gt;7,ISERROR(DATEVALUE(專業英日文校內賽報名表!J661&amp;"/1")+FIND("/",專業英日文校內賽報名表!J661)))))</f>
        <v/>
      </c>
      <c r="M661" t="str">
        <f>IF(專業英日文校內賽報名表!B661="","",VLOOKUP(專業英日文校內賽報名表!M661,各項報名參數對照!A:B,2,0))</f>
        <v/>
      </c>
      <c r="N661" t="str">
        <f>IF(專業英日文校內賽報名表!B661="","",NOT(ISERROR(VLOOKUP(M661&amp;O661&amp;P661,各項報名參數對照!L:L,1,0))))</f>
        <v/>
      </c>
      <c r="O661" t="str">
        <f>IF(專業英日文校內賽報名表!B661="","",VLOOKUP(專業英日文校內賽報名表!N661&amp;"("&amp;專業英日文校內賽報名表!O661&amp;")",各項報名參數對照!D:E,2,0))</f>
        <v/>
      </c>
      <c r="P661" t="str">
        <f>IF(專業英日文校內賽報名表!B661="","",VLOOKUP(專業英日文校內賽報名表!P661,各項報名參數對照!G:H,2,0))</f>
        <v/>
      </c>
      <c r="AF661" t="str">
        <f t="shared" si="10"/>
        <v/>
      </c>
    </row>
    <row r="662" spans="5:32">
      <c r="E662" t="str">
        <f>IF(專業英日文校內賽報名表!B662="","",NOT(OR(LENB(專業英日文校內賽報名表!E662)&lt;&gt;6,NOT(ISERROR(TEXT(RIGHT(專業英日文校內賽報名表!E662,6),"0")+1)),ISERROR(TEXT(RIGHT(專業英日文校內賽報名表!E662,5),"0")+1))))</f>
        <v/>
      </c>
      <c r="F662" t="str">
        <f>IF(專業英日文校內賽報名表!B662="","",NOT(ISERROR(MATCH(專業英日文校內賽報名表!F662,allSchoolList,0))))</f>
        <v/>
      </c>
      <c r="G662" t="str">
        <f ca="1">IF(專業英日文校內賽報名表!B662="","",NOT(ISERROR(HLOOKUP(專業英日文校內賽報名表!G662,OFFSET(校系設定!$A$1,MATCH(專業英日文校內賽報名表!F662,校系設定!$A:$A,0)-1,0,1,COUNTA(OFFSET(校系設定!$1:$1,MATCH(專業英日文校內賽報名表!F662,校系設定!$A:$A,0)-1,0))),1,0))))</f>
        <v/>
      </c>
      <c r="J662" s="43" t="str">
        <f>IF(專業英日文校內賽報名表!C662="","",NOT(OR(LEN(專業英日文校內賽報名表!J662)&lt;&gt;7,ISERROR(DATEVALUE(專業英日文校內賽報名表!J662&amp;"/1")+FIND("/",專業英日文校內賽報名表!J662)))))</f>
        <v/>
      </c>
      <c r="M662" t="str">
        <f>IF(專業英日文校內賽報名表!B662="","",VLOOKUP(專業英日文校內賽報名表!M662,各項報名參數對照!A:B,2,0))</f>
        <v/>
      </c>
      <c r="N662" t="str">
        <f>IF(專業英日文校內賽報名表!B662="","",NOT(ISERROR(VLOOKUP(M662&amp;O662&amp;P662,各項報名參數對照!L:L,1,0))))</f>
        <v/>
      </c>
      <c r="O662" t="str">
        <f>IF(專業英日文校內賽報名表!B662="","",VLOOKUP(專業英日文校內賽報名表!N662&amp;"("&amp;專業英日文校內賽報名表!O662&amp;")",各項報名參數對照!D:E,2,0))</f>
        <v/>
      </c>
      <c r="P662" t="str">
        <f>IF(專業英日文校內賽報名表!B662="","",VLOOKUP(專業英日文校內賽報名表!P662,各項報名參數對照!G:H,2,0))</f>
        <v/>
      </c>
      <c r="AF662" t="str">
        <f t="shared" si="10"/>
        <v/>
      </c>
    </row>
    <row r="663" spans="5:32">
      <c r="E663" t="str">
        <f>IF(專業英日文校內賽報名表!B663="","",NOT(OR(LENB(專業英日文校內賽報名表!E663)&lt;&gt;6,NOT(ISERROR(TEXT(RIGHT(專業英日文校內賽報名表!E663,6),"0")+1)),ISERROR(TEXT(RIGHT(專業英日文校內賽報名表!E663,5),"0")+1))))</f>
        <v/>
      </c>
      <c r="F663" t="str">
        <f>IF(專業英日文校內賽報名表!B663="","",NOT(ISERROR(MATCH(專業英日文校內賽報名表!F663,allSchoolList,0))))</f>
        <v/>
      </c>
      <c r="G663" t="str">
        <f ca="1">IF(專業英日文校內賽報名表!B663="","",NOT(ISERROR(HLOOKUP(專業英日文校內賽報名表!G663,OFFSET(校系設定!$A$1,MATCH(專業英日文校內賽報名表!F663,校系設定!$A:$A,0)-1,0,1,COUNTA(OFFSET(校系設定!$1:$1,MATCH(專業英日文校內賽報名表!F663,校系設定!$A:$A,0)-1,0))),1,0))))</f>
        <v/>
      </c>
      <c r="J663" s="43" t="str">
        <f>IF(專業英日文校內賽報名表!C663="","",NOT(OR(LEN(專業英日文校內賽報名表!J663)&lt;&gt;7,ISERROR(DATEVALUE(專業英日文校內賽報名表!J663&amp;"/1")+FIND("/",專業英日文校內賽報名表!J663)))))</f>
        <v/>
      </c>
      <c r="M663" t="str">
        <f>IF(專業英日文校內賽報名表!B663="","",VLOOKUP(專業英日文校內賽報名表!M663,各項報名參數對照!A:B,2,0))</f>
        <v/>
      </c>
      <c r="N663" t="str">
        <f>IF(專業英日文校內賽報名表!B663="","",NOT(ISERROR(VLOOKUP(M663&amp;O663&amp;P663,各項報名參數對照!L:L,1,0))))</f>
        <v/>
      </c>
      <c r="O663" t="str">
        <f>IF(專業英日文校內賽報名表!B663="","",VLOOKUP(專業英日文校內賽報名表!N663&amp;"("&amp;專業英日文校內賽報名表!O663&amp;")",各項報名參數對照!D:E,2,0))</f>
        <v/>
      </c>
      <c r="P663" t="str">
        <f>IF(專業英日文校內賽報名表!B663="","",VLOOKUP(專業英日文校內賽報名表!P663,各項報名參數對照!G:H,2,0))</f>
        <v/>
      </c>
      <c r="AF663" t="str">
        <f t="shared" si="10"/>
        <v/>
      </c>
    </row>
    <row r="664" spans="5:32">
      <c r="E664" t="str">
        <f>IF(專業英日文校內賽報名表!B664="","",NOT(OR(LENB(專業英日文校內賽報名表!E664)&lt;&gt;6,NOT(ISERROR(TEXT(RIGHT(專業英日文校內賽報名表!E664,6),"0")+1)),ISERROR(TEXT(RIGHT(專業英日文校內賽報名表!E664,5),"0")+1))))</f>
        <v/>
      </c>
      <c r="F664" t="str">
        <f>IF(專業英日文校內賽報名表!B664="","",NOT(ISERROR(MATCH(專業英日文校內賽報名表!F664,allSchoolList,0))))</f>
        <v/>
      </c>
      <c r="G664" t="str">
        <f ca="1">IF(專業英日文校內賽報名表!B664="","",NOT(ISERROR(HLOOKUP(專業英日文校內賽報名表!G664,OFFSET(校系設定!$A$1,MATCH(專業英日文校內賽報名表!F664,校系設定!$A:$A,0)-1,0,1,COUNTA(OFFSET(校系設定!$1:$1,MATCH(專業英日文校內賽報名表!F664,校系設定!$A:$A,0)-1,0))),1,0))))</f>
        <v/>
      </c>
      <c r="J664" s="43" t="str">
        <f>IF(專業英日文校內賽報名表!C664="","",NOT(OR(LEN(專業英日文校內賽報名表!J664)&lt;&gt;7,ISERROR(DATEVALUE(專業英日文校內賽報名表!J664&amp;"/1")+FIND("/",專業英日文校內賽報名表!J664)))))</f>
        <v/>
      </c>
      <c r="M664" t="str">
        <f>IF(專業英日文校內賽報名表!B664="","",VLOOKUP(專業英日文校內賽報名表!M664,各項報名參數對照!A:B,2,0))</f>
        <v/>
      </c>
      <c r="N664" t="str">
        <f>IF(專業英日文校內賽報名表!B664="","",NOT(ISERROR(VLOOKUP(M664&amp;O664&amp;P664,各項報名參數對照!L:L,1,0))))</f>
        <v/>
      </c>
      <c r="O664" t="str">
        <f>IF(專業英日文校內賽報名表!B664="","",VLOOKUP(專業英日文校內賽報名表!N664&amp;"("&amp;專業英日文校內賽報名表!O664&amp;")",各項報名參數對照!D:E,2,0))</f>
        <v/>
      </c>
      <c r="P664" t="str">
        <f>IF(專業英日文校內賽報名表!B664="","",VLOOKUP(專業英日文校內賽報名表!P664,各項報名參數對照!G:H,2,0))</f>
        <v/>
      </c>
      <c r="AF664" t="str">
        <f t="shared" si="10"/>
        <v/>
      </c>
    </row>
    <row r="665" spans="5:32">
      <c r="E665" t="str">
        <f>IF(專業英日文校內賽報名表!B665="","",NOT(OR(LENB(專業英日文校內賽報名表!E665)&lt;&gt;6,NOT(ISERROR(TEXT(RIGHT(專業英日文校內賽報名表!E665,6),"0")+1)),ISERROR(TEXT(RIGHT(專業英日文校內賽報名表!E665,5),"0")+1))))</f>
        <v/>
      </c>
      <c r="F665" t="str">
        <f>IF(專業英日文校內賽報名表!B665="","",NOT(ISERROR(MATCH(專業英日文校內賽報名表!F665,allSchoolList,0))))</f>
        <v/>
      </c>
      <c r="G665" t="str">
        <f ca="1">IF(專業英日文校內賽報名表!B665="","",NOT(ISERROR(HLOOKUP(專業英日文校內賽報名表!G665,OFFSET(校系設定!$A$1,MATCH(專業英日文校內賽報名表!F665,校系設定!$A:$A,0)-1,0,1,COUNTA(OFFSET(校系設定!$1:$1,MATCH(專業英日文校內賽報名表!F665,校系設定!$A:$A,0)-1,0))),1,0))))</f>
        <v/>
      </c>
      <c r="J665" s="43" t="str">
        <f>IF(專業英日文校內賽報名表!C665="","",NOT(OR(LEN(專業英日文校內賽報名表!J665)&lt;&gt;7,ISERROR(DATEVALUE(專業英日文校內賽報名表!J665&amp;"/1")+FIND("/",專業英日文校內賽報名表!J665)))))</f>
        <v/>
      </c>
      <c r="M665" t="str">
        <f>IF(專業英日文校內賽報名表!B665="","",VLOOKUP(專業英日文校內賽報名表!M665,各項報名參數對照!A:B,2,0))</f>
        <v/>
      </c>
      <c r="N665" t="str">
        <f>IF(專業英日文校內賽報名表!B665="","",NOT(ISERROR(VLOOKUP(M665&amp;O665&amp;P665,各項報名參數對照!L:L,1,0))))</f>
        <v/>
      </c>
      <c r="O665" t="str">
        <f>IF(專業英日文校內賽報名表!B665="","",VLOOKUP(專業英日文校內賽報名表!N665&amp;"("&amp;專業英日文校內賽報名表!O665&amp;")",各項報名參數對照!D:E,2,0))</f>
        <v/>
      </c>
      <c r="P665" t="str">
        <f>IF(專業英日文校內賽報名表!B665="","",VLOOKUP(專業英日文校內賽報名表!P665,各項報名參數對照!G:H,2,0))</f>
        <v/>
      </c>
      <c r="AF665" t="str">
        <f t="shared" si="10"/>
        <v/>
      </c>
    </row>
    <row r="666" spans="5:32">
      <c r="E666" t="str">
        <f>IF(專業英日文校內賽報名表!B666="","",NOT(OR(LENB(專業英日文校內賽報名表!E666)&lt;&gt;6,NOT(ISERROR(TEXT(RIGHT(專業英日文校內賽報名表!E666,6),"0")+1)),ISERROR(TEXT(RIGHT(專業英日文校內賽報名表!E666,5),"0")+1))))</f>
        <v/>
      </c>
      <c r="F666" t="str">
        <f>IF(專業英日文校內賽報名表!B666="","",NOT(ISERROR(MATCH(專業英日文校內賽報名表!F666,allSchoolList,0))))</f>
        <v/>
      </c>
      <c r="G666" t="str">
        <f ca="1">IF(專業英日文校內賽報名表!B666="","",NOT(ISERROR(HLOOKUP(專業英日文校內賽報名表!G666,OFFSET(校系設定!$A$1,MATCH(專業英日文校內賽報名表!F666,校系設定!$A:$A,0)-1,0,1,COUNTA(OFFSET(校系設定!$1:$1,MATCH(專業英日文校內賽報名表!F666,校系設定!$A:$A,0)-1,0))),1,0))))</f>
        <v/>
      </c>
      <c r="J666" s="43" t="str">
        <f>IF(專業英日文校內賽報名表!C666="","",NOT(OR(LEN(專業英日文校內賽報名表!J666)&lt;&gt;7,ISERROR(DATEVALUE(專業英日文校內賽報名表!J666&amp;"/1")+FIND("/",專業英日文校內賽報名表!J666)))))</f>
        <v/>
      </c>
      <c r="M666" t="str">
        <f>IF(專業英日文校內賽報名表!B666="","",VLOOKUP(專業英日文校內賽報名表!M666,各項報名參數對照!A:B,2,0))</f>
        <v/>
      </c>
      <c r="N666" t="str">
        <f>IF(專業英日文校內賽報名表!B666="","",NOT(ISERROR(VLOOKUP(M666&amp;O666&amp;P666,各項報名參數對照!L:L,1,0))))</f>
        <v/>
      </c>
      <c r="O666" t="str">
        <f>IF(專業英日文校內賽報名表!B666="","",VLOOKUP(專業英日文校內賽報名表!N666&amp;"("&amp;專業英日文校內賽報名表!O666&amp;")",各項報名參數對照!D:E,2,0))</f>
        <v/>
      </c>
      <c r="P666" t="str">
        <f>IF(專業英日文校內賽報名表!B666="","",VLOOKUP(專業英日文校內賽報名表!P666,各項報名參數對照!G:H,2,0))</f>
        <v/>
      </c>
      <c r="AF666" t="str">
        <f t="shared" si="10"/>
        <v/>
      </c>
    </row>
    <row r="667" spans="5:32">
      <c r="E667" t="str">
        <f>IF(專業英日文校內賽報名表!B667="","",NOT(OR(LENB(專業英日文校內賽報名表!E667)&lt;&gt;6,NOT(ISERROR(TEXT(RIGHT(專業英日文校內賽報名表!E667,6),"0")+1)),ISERROR(TEXT(RIGHT(專業英日文校內賽報名表!E667,5),"0")+1))))</f>
        <v/>
      </c>
      <c r="F667" t="str">
        <f>IF(專業英日文校內賽報名表!B667="","",NOT(ISERROR(MATCH(專業英日文校內賽報名表!F667,allSchoolList,0))))</f>
        <v/>
      </c>
      <c r="G667" t="str">
        <f ca="1">IF(專業英日文校內賽報名表!B667="","",NOT(ISERROR(HLOOKUP(專業英日文校內賽報名表!G667,OFFSET(校系設定!$A$1,MATCH(專業英日文校內賽報名表!F667,校系設定!$A:$A,0)-1,0,1,COUNTA(OFFSET(校系設定!$1:$1,MATCH(專業英日文校內賽報名表!F667,校系設定!$A:$A,0)-1,0))),1,0))))</f>
        <v/>
      </c>
      <c r="J667" s="43" t="str">
        <f>IF(專業英日文校內賽報名表!C667="","",NOT(OR(LEN(專業英日文校內賽報名表!J667)&lt;&gt;7,ISERROR(DATEVALUE(專業英日文校內賽報名表!J667&amp;"/1")+FIND("/",專業英日文校內賽報名表!J667)))))</f>
        <v/>
      </c>
      <c r="M667" t="str">
        <f>IF(專業英日文校內賽報名表!B667="","",VLOOKUP(專業英日文校內賽報名表!M667,各項報名參數對照!A:B,2,0))</f>
        <v/>
      </c>
      <c r="N667" t="str">
        <f>IF(專業英日文校內賽報名表!B667="","",NOT(ISERROR(VLOOKUP(M667&amp;O667&amp;P667,各項報名參數對照!L:L,1,0))))</f>
        <v/>
      </c>
      <c r="O667" t="str">
        <f>IF(專業英日文校內賽報名表!B667="","",VLOOKUP(專業英日文校內賽報名表!N667&amp;"("&amp;專業英日文校內賽報名表!O667&amp;")",各項報名參數對照!D:E,2,0))</f>
        <v/>
      </c>
      <c r="P667" t="str">
        <f>IF(專業英日文校內賽報名表!B667="","",VLOOKUP(專業英日文校內賽報名表!P667,各項報名參數對照!G:H,2,0))</f>
        <v/>
      </c>
      <c r="AF667" t="str">
        <f t="shared" si="10"/>
        <v/>
      </c>
    </row>
    <row r="668" spans="5:32">
      <c r="E668" t="str">
        <f>IF(專業英日文校內賽報名表!B668="","",NOT(OR(LENB(專業英日文校內賽報名表!E668)&lt;&gt;6,NOT(ISERROR(TEXT(RIGHT(專業英日文校內賽報名表!E668,6),"0")+1)),ISERROR(TEXT(RIGHT(專業英日文校內賽報名表!E668,5),"0")+1))))</f>
        <v/>
      </c>
      <c r="F668" t="str">
        <f>IF(專業英日文校內賽報名表!B668="","",NOT(ISERROR(MATCH(專業英日文校內賽報名表!F668,allSchoolList,0))))</f>
        <v/>
      </c>
      <c r="G668" t="str">
        <f ca="1">IF(專業英日文校內賽報名表!B668="","",NOT(ISERROR(HLOOKUP(專業英日文校內賽報名表!G668,OFFSET(校系設定!$A$1,MATCH(專業英日文校內賽報名表!F668,校系設定!$A:$A,0)-1,0,1,COUNTA(OFFSET(校系設定!$1:$1,MATCH(專業英日文校內賽報名表!F668,校系設定!$A:$A,0)-1,0))),1,0))))</f>
        <v/>
      </c>
      <c r="J668" s="43" t="str">
        <f>IF(專業英日文校內賽報名表!C668="","",NOT(OR(LEN(專業英日文校內賽報名表!J668)&lt;&gt;7,ISERROR(DATEVALUE(專業英日文校內賽報名表!J668&amp;"/1")+FIND("/",專業英日文校內賽報名表!J668)))))</f>
        <v/>
      </c>
      <c r="M668" t="str">
        <f>IF(專業英日文校內賽報名表!B668="","",VLOOKUP(專業英日文校內賽報名表!M668,各項報名參數對照!A:B,2,0))</f>
        <v/>
      </c>
      <c r="N668" t="str">
        <f>IF(專業英日文校內賽報名表!B668="","",NOT(ISERROR(VLOOKUP(M668&amp;O668&amp;P668,各項報名參數對照!L:L,1,0))))</f>
        <v/>
      </c>
      <c r="O668" t="str">
        <f>IF(專業英日文校內賽報名表!B668="","",VLOOKUP(專業英日文校內賽報名表!N668&amp;"("&amp;專業英日文校內賽報名表!O668&amp;")",各項報名參數對照!D:E,2,0))</f>
        <v/>
      </c>
      <c r="P668" t="str">
        <f>IF(專業英日文校內賽報名表!B668="","",VLOOKUP(專業英日文校內賽報名表!P668,各項報名參數對照!G:H,2,0))</f>
        <v/>
      </c>
      <c r="AF668" t="str">
        <f t="shared" si="10"/>
        <v/>
      </c>
    </row>
    <row r="669" spans="5:32">
      <c r="E669" t="str">
        <f>IF(專業英日文校內賽報名表!B669="","",NOT(OR(LENB(專業英日文校內賽報名表!E669)&lt;&gt;6,NOT(ISERROR(TEXT(RIGHT(專業英日文校內賽報名表!E669,6),"0")+1)),ISERROR(TEXT(RIGHT(專業英日文校內賽報名表!E669,5),"0")+1))))</f>
        <v/>
      </c>
      <c r="F669" t="str">
        <f>IF(專業英日文校內賽報名表!B669="","",NOT(ISERROR(MATCH(專業英日文校內賽報名表!F669,allSchoolList,0))))</f>
        <v/>
      </c>
      <c r="G669" t="str">
        <f ca="1">IF(專業英日文校內賽報名表!B669="","",NOT(ISERROR(HLOOKUP(專業英日文校內賽報名表!G669,OFFSET(校系設定!$A$1,MATCH(專業英日文校內賽報名表!F669,校系設定!$A:$A,0)-1,0,1,COUNTA(OFFSET(校系設定!$1:$1,MATCH(專業英日文校內賽報名表!F669,校系設定!$A:$A,0)-1,0))),1,0))))</f>
        <v/>
      </c>
      <c r="J669" s="43" t="str">
        <f>IF(專業英日文校內賽報名表!C669="","",NOT(OR(LEN(專業英日文校內賽報名表!J669)&lt;&gt;7,ISERROR(DATEVALUE(專業英日文校內賽報名表!J669&amp;"/1")+FIND("/",專業英日文校內賽報名表!J669)))))</f>
        <v/>
      </c>
      <c r="M669" t="str">
        <f>IF(專業英日文校內賽報名表!B669="","",VLOOKUP(專業英日文校內賽報名表!M669,各項報名參數對照!A:B,2,0))</f>
        <v/>
      </c>
      <c r="N669" t="str">
        <f>IF(專業英日文校內賽報名表!B669="","",NOT(ISERROR(VLOOKUP(M669&amp;O669&amp;P669,各項報名參數對照!L:L,1,0))))</f>
        <v/>
      </c>
      <c r="O669" t="str">
        <f>IF(專業英日文校內賽報名表!B669="","",VLOOKUP(專業英日文校內賽報名表!N669&amp;"("&amp;專業英日文校內賽報名表!O669&amp;")",各項報名參數對照!D:E,2,0))</f>
        <v/>
      </c>
      <c r="P669" t="str">
        <f>IF(專業英日文校內賽報名表!B669="","",VLOOKUP(專業英日文校內賽報名表!P669,各項報名參數對照!G:H,2,0))</f>
        <v/>
      </c>
      <c r="AF669" t="str">
        <f t="shared" si="10"/>
        <v/>
      </c>
    </row>
    <row r="670" spans="5:32">
      <c r="E670" t="str">
        <f>IF(專業英日文校內賽報名表!B670="","",NOT(OR(LENB(專業英日文校內賽報名表!E670)&lt;&gt;6,NOT(ISERROR(TEXT(RIGHT(專業英日文校內賽報名表!E670,6),"0")+1)),ISERROR(TEXT(RIGHT(專業英日文校內賽報名表!E670,5),"0")+1))))</f>
        <v/>
      </c>
      <c r="F670" t="str">
        <f>IF(專業英日文校內賽報名表!B670="","",NOT(ISERROR(MATCH(專業英日文校內賽報名表!F670,allSchoolList,0))))</f>
        <v/>
      </c>
      <c r="G670" t="str">
        <f ca="1">IF(專業英日文校內賽報名表!B670="","",NOT(ISERROR(HLOOKUP(專業英日文校內賽報名表!G670,OFFSET(校系設定!$A$1,MATCH(專業英日文校內賽報名表!F670,校系設定!$A:$A,0)-1,0,1,COUNTA(OFFSET(校系設定!$1:$1,MATCH(專業英日文校內賽報名表!F670,校系設定!$A:$A,0)-1,0))),1,0))))</f>
        <v/>
      </c>
      <c r="J670" s="43" t="str">
        <f>IF(專業英日文校內賽報名表!C670="","",NOT(OR(LEN(專業英日文校內賽報名表!J670)&lt;&gt;7,ISERROR(DATEVALUE(專業英日文校內賽報名表!J670&amp;"/1")+FIND("/",專業英日文校內賽報名表!J670)))))</f>
        <v/>
      </c>
      <c r="M670" t="str">
        <f>IF(專業英日文校內賽報名表!B670="","",VLOOKUP(專業英日文校內賽報名表!M670,各項報名參數對照!A:B,2,0))</f>
        <v/>
      </c>
      <c r="N670" t="str">
        <f>IF(專業英日文校內賽報名表!B670="","",NOT(ISERROR(VLOOKUP(M670&amp;O670&amp;P670,各項報名參數對照!L:L,1,0))))</f>
        <v/>
      </c>
      <c r="O670" t="str">
        <f>IF(專業英日文校內賽報名表!B670="","",VLOOKUP(專業英日文校內賽報名表!N670&amp;"("&amp;專業英日文校內賽報名表!O670&amp;")",各項報名參數對照!D:E,2,0))</f>
        <v/>
      </c>
      <c r="P670" t="str">
        <f>IF(專業英日文校內賽報名表!B670="","",VLOOKUP(專業英日文校內賽報名表!P670,各項報名參數對照!G:H,2,0))</f>
        <v/>
      </c>
      <c r="AF670" t="str">
        <f t="shared" si="10"/>
        <v/>
      </c>
    </row>
    <row r="671" spans="5:32">
      <c r="E671" t="str">
        <f>IF(專業英日文校內賽報名表!B671="","",NOT(OR(LENB(專業英日文校內賽報名表!E671)&lt;&gt;6,NOT(ISERROR(TEXT(RIGHT(專業英日文校內賽報名表!E671,6),"0")+1)),ISERROR(TEXT(RIGHT(專業英日文校內賽報名表!E671,5),"0")+1))))</f>
        <v/>
      </c>
      <c r="F671" t="str">
        <f>IF(專業英日文校內賽報名表!B671="","",NOT(ISERROR(MATCH(專業英日文校內賽報名表!F671,allSchoolList,0))))</f>
        <v/>
      </c>
      <c r="G671" t="str">
        <f ca="1">IF(專業英日文校內賽報名表!B671="","",NOT(ISERROR(HLOOKUP(專業英日文校內賽報名表!G671,OFFSET(校系設定!$A$1,MATCH(專業英日文校內賽報名表!F671,校系設定!$A:$A,0)-1,0,1,COUNTA(OFFSET(校系設定!$1:$1,MATCH(專業英日文校內賽報名表!F671,校系設定!$A:$A,0)-1,0))),1,0))))</f>
        <v/>
      </c>
      <c r="J671" s="43" t="str">
        <f>IF(專業英日文校內賽報名表!C671="","",NOT(OR(LEN(專業英日文校內賽報名表!J671)&lt;&gt;7,ISERROR(DATEVALUE(專業英日文校內賽報名表!J671&amp;"/1")+FIND("/",專業英日文校內賽報名表!J671)))))</f>
        <v/>
      </c>
      <c r="M671" t="str">
        <f>IF(專業英日文校內賽報名表!B671="","",VLOOKUP(專業英日文校內賽報名表!M671,各項報名參數對照!A:B,2,0))</f>
        <v/>
      </c>
      <c r="N671" t="str">
        <f>IF(專業英日文校內賽報名表!B671="","",NOT(ISERROR(VLOOKUP(M671&amp;O671&amp;P671,各項報名參數對照!L:L,1,0))))</f>
        <v/>
      </c>
      <c r="O671" t="str">
        <f>IF(專業英日文校內賽報名表!B671="","",VLOOKUP(專業英日文校內賽報名表!N671&amp;"("&amp;專業英日文校內賽報名表!O671&amp;")",各項報名參數對照!D:E,2,0))</f>
        <v/>
      </c>
      <c r="P671" t="str">
        <f>IF(專業英日文校內賽報名表!B671="","",VLOOKUP(專業英日文校內賽報名表!P671,各項報名參數對照!G:H,2,0))</f>
        <v/>
      </c>
      <c r="AF671" t="str">
        <f t="shared" si="10"/>
        <v/>
      </c>
    </row>
    <row r="672" spans="5:32">
      <c r="E672" t="str">
        <f>IF(專業英日文校內賽報名表!B672="","",NOT(OR(LENB(專業英日文校內賽報名表!E672)&lt;&gt;6,NOT(ISERROR(TEXT(RIGHT(專業英日文校內賽報名表!E672,6),"0")+1)),ISERROR(TEXT(RIGHT(專業英日文校內賽報名表!E672,5),"0")+1))))</f>
        <v/>
      </c>
      <c r="F672" t="str">
        <f>IF(專業英日文校內賽報名表!B672="","",NOT(ISERROR(MATCH(專業英日文校內賽報名表!F672,allSchoolList,0))))</f>
        <v/>
      </c>
      <c r="G672" t="str">
        <f ca="1">IF(專業英日文校內賽報名表!B672="","",NOT(ISERROR(HLOOKUP(專業英日文校內賽報名表!G672,OFFSET(校系設定!$A$1,MATCH(專業英日文校內賽報名表!F672,校系設定!$A:$A,0)-1,0,1,COUNTA(OFFSET(校系設定!$1:$1,MATCH(專業英日文校內賽報名表!F672,校系設定!$A:$A,0)-1,0))),1,0))))</f>
        <v/>
      </c>
      <c r="J672" s="43" t="str">
        <f>IF(專業英日文校內賽報名表!C672="","",NOT(OR(LEN(專業英日文校內賽報名表!J672)&lt;&gt;7,ISERROR(DATEVALUE(專業英日文校內賽報名表!J672&amp;"/1")+FIND("/",專業英日文校內賽報名表!J672)))))</f>
        <v/>
      </c>
      <c r="M672" t="str">
        <f>IF(專業英日文校內賽報名表!B672="","",VLOOKUP(專業英日文校內賽報名表!M672,各項報名參數對照!A:B,2,0))</f>
        <v/>
      </c>
      <c r="N672" t="str">
        <f>IF(專業英日文校內賽報名表!B672="","",NOT(ISERROR(VLOOKUP(M672&amp;O672&amp;P672,各項報名參數對照!L:L,1,0))))</f>
        <v/>
      </c>
      <c r="O672" t="str">
        <f>IF(專業英日文校內賽報名表!B672="","",VLOOKUP(專業英日文校內賽報名表!N672&amp;"("&amp;專業英日文校內賽報名表!O672&amp;")",各項報名參數對照!D:E,2,0))</f>
        <v/>
      </c>
      <c r="P672" t="str">
        <f>IF(專業英日文校內賽報名表!B672="","",VLOOKUP(專業英日文校內賽報名表!P672,各項報名參數對照!G:H,2,0))</f>
        <v/>
      </c>
      <c r="AF672" t="str">
        <f t="shared" si="10"/>
        <v/>
      </c>
    </row>
    <row r="673" spans="5:32">
      <c r="E673" t="str">
        <f>IF(專業英日文校內賽報名表!B673="","",NOT(OR(LENB(專業英日文校內賽報名表!E673)&lt;&gt;6,NOT(ISERROR(TEXT(RIGHT(專業英日文校內賽報名表!E673,6),"0")+1)),ISERROR(TEXT(RIGHT(專業英日文校內賽報名表!E673,5),"0")+1))))</f>
        <v/>
      </c>
      <c r="F673" t="str">
        <f>IF(專業英日文校內賽報名表!B673="","",NOT(ISERROR(MATCH(專業英日文校內賽報名表!F673,allSchoolList,0))))</f>
        <v/>
      </c>
      <c r="G673" t="str">
        <f ca="1">IF(專業英日文校內賽報名表!B673="","",NOT(ISERROR(HLOOKUP(專業英日文校內賽報名表!G673,OFFSET(校系設定!$A$1,MATCH(專業英日文校內賽報名表!F673,校系設定!$A:$A,0)-1,0,1,COUNTA(OFFSET(校系設定!$1:$1,MATCH(專業英日文校內賽報名表!F673,校系設定!$A:$A,0)-1,0))),1,0))))</f>
        <v/>
      </c>
      <c r="J673" s="43" t="str">
        <f>IF(專業英日文校內賽報名表!C673="","",NOT(OR(LEN(專業英日文校內賽報名表!J673)&lt;&gt;7,ISERROR(DATEVALUE(專業英日文校內賽報名表!J673&amp;"/1")+FIND("/",專業英日文校內賽報名表!J673)))))</f>
        <v/>
      </c>
      <c r="M673" t="str">
        <f>IF(專業英日文校內賽報名表!B673="","",VLOOKUP(專業英日文校內賽報名表!M673,各項報名參數對照!A:B,2,0))</f>
        <v/>
      </c>
      <c r="N673" t="str">
        <f>IF(專業英日文校內賽報名表!B673="","",NOT(ISERROR(VLOOKUP(M673&amp;O673&amp;P673,各項報名參數對照!L:L,1,0))))</f>
        <v/>
      </c>
      <c r="O673" t="str">
        <f>IF(專業英日文校內賽報名表!B673="","",VLOOKUP(專業英日文校內賽報名表!N673&amp;"("&amp;專業英日文校內賽報名表!O673&amp;")",各項報名參數對照!D:E,2,0))</f>
        <v/>
      </c>
      <c r="P673" t="str">
        <f>IF(專業英日文校內賽報名表!B673="","",VLOOKUP(專業英日文校內賽報名表!P673,各項報名參數對照!G:H,2,0))</f>
        <v/>
      </c>
      <c r="AF673" t="str">
        <f t="shared" si="10"/>
        <v/>
      </c>
    </row>
    <row r="674" spans="5:32">
      <c r="E674" t="str">
        <f>IF(專業英日文校內賽報名表!B674="","",NOT(OR(LENB(專業英日文校內賽報名表!E674)&lt;&gt;6,NOT(ISERROR(TEXT(RIGHT(專業英日文校內賽報名表!E674,6),"0")+1)),ISERROR(TEXT(RIGHT(專業英日文校內賽報名表!E674,5),"0")+1))))</f>
        <v/>
      </c>
      <c r="F674" t="str">
        <f>IF(專業英日文校內賽報名表!B674="","",NOT(ISERROR(MATCH(專業英日文校內賽報名表!F674,allSchoolList,0))))</f>
        <v/>
      </c>
      <c r="G674" t="str">
        <f ca="1">IF(專業英日文校內賽報名表!B674="","",NOT(ISERROR(HLOOKUP(專業英日文校內賽報名表!G674,OFFSET(校系設定!$A$1,MATCH(專業英日文校內賽報名表!F674,校系設定!$A:$A,0)-1,0,1,COUNTA(OFFSET(校系設定!$1:$1,MATCH(專業英日文校內賽報名表!F674,校系設定!$A:$A,0)-1,0))),1,0))))</f>
        <v/>
      </c>
      <c r="J674" s="43" t="str">
        <f>IF(專業英日文校內賽報名表!C674="","",NOT(OR(LEN(專業英日文校內賽報名表!J674)&lt;&gt;7,ISERROR(DATEVALUE(專業英日文校內賽報名表!J674&amp;"/1")+FIND("/",專業英日文校內賽報名表!J674)))))</f>
        <v/>
      </c>
      <c r="M674" t="str">
        <f>IF(專業英日文校內賽報名表!B674="","",VLOOKUP(專業英日文校內賽報名表!M674,各項報名參數對照!A:B,2,0))</f>
        <v/>
      </c>
      <c r="N674" t="str">
        <f>IF(專業英日文校內賽報名表!B674="","",NOT(ISERROR(VLOOKUP(M674&amp;O674&amp;P674,各項報名參數對照!L:L,1,0))))</f>
        <v/>
      </c>
      <c r="O674" t="str">
        <f>IF(專業英日文校內賽報名表!B674="","",VLOOKUP(專業英日文校內賽報名表!N674&amp;"("&amp;專業英日文校內賽報名表!O674&amp;")",各項報名參數對照!D:E,2,0))</f>
        <v/>
      </c>
      <c r="P674" t="str">
        <f>IF(專業英日文校內賽報名表!B674="","",VLOOKUP(專業英日文校內賽報名表!P674,各項報名參數對照!G:H,2,0))</f>
        <v/>
      </c>
      <c r="AF674" t="str">
        <f t="shared" si="10"/>
        <v/>
      </c>
    </row>
    <row r="675" spans="5:32">
      <c r="E675" t="str">
        <f>IF(專業英日文校內賽報名表!B675="","",NOT(OR(LENB(專業英日文校內賽報名表!E675)&lt;&gt;6,NOT(ISERROR(TEXT(RIGHT(專業英日文校內賽報名表!E675,6),"0")+1)),ISERROR(TEXT(RIGHT(專業英日文校內賽報名表!E675,5),"0")+1))))</f>
        <v/>
      </c>
      <c r="F675" t="str">
        <f>IF(專業英日文校內賽報名表!B675="","",NOT(ISERROR(MATCH(專業英日文校內賽報名表!F675,allSchoolList,0))))</f>
        <v/>
      </c>
      <c r="G675" t="str">
        <f ca="1">IF(專業英日文校內賽報名表!B675="","",NOT(ISERROR(HLOOKUP(專業英日文校內賽報名表!G675,OFFSET(校系設定!$A$1,MATCH(專業英日文校內賽報名表!F675,校系設定!$A:$A,0)-1,0,1,COUNTA(OFFSET(校系設定!$1:$1,MATCH(專業英日文校內賽報名表!F675,校系設定!$A:$A,0)-1,0))),1,0))))</f>
        <v/>
      </c>
      <c r="J675" s="43" t="str">
        <f>IF(專業英日文校內賽報名表!C675="","",NOT(OR(LEN(專業英日文校內賽報名表!J675)&lt;&gt;7,ISERROR(DATEVALUE(專業英日文校內賽報名表!J675&amp;"/1")+FIND("/",專業英日文校內賽報名表!J675)))))</f>
        <v/>
      </c>
      <c r="M675" t="str">
        <f>IF(專業英日文校內賽報名表!B675="","",VLOOKUP(專業英日文校內賽報名表!M675,各項報名參數對照!A:B,2,0))</f>
        <v/>
      </c>
      <c r="N675" t="str">
        <f>IF(專業英日文校內賽報名表!B675="","",NOT(ISERROR(VLOOKUP(M675&amp;O675&amp;P675,各項報名參數對照!L:L,1,0))))</f>
        <v/>
      </c>
      <c r="O675" t="str">
        <f>IF(專業英日文校內賽報名表!B675="","",VLOOKUP(專業英日文校內賽報名表!N675&amp;"("&amp;專業英日文校內賽報名表!O675&amp;")",各項報名參數對照!D:E,2,0))</f>
        <v/>
      </c>
      <c r="P675" t="str">
        <f>IF(專業英日文校內賽報名表!B675="","",VLOOKUP(專業英日文校內賽報名表!P675,各項報名參數對照!G:H,2,0))</f>
        <v/>
      </c>
      <c r="AF675" t="str">
        <f t="shared" si="10"/>
        <v/>
      </c>
    </row>
    <row r="676" spans="5:32">
      <c r="E676" t="str">
        <f>IF(專業英日文校內賽報名表!B676="","",NOT(OR(LENB(專業英日文校內賽報名表!E676)&lt;&gt;6,NOT(ISERROR(TEXT(RIGHT(專業英日文校內賽報名表!E676,6),"0")+1)),ISERROR(TEXT(RIGHT(專業英日文校內賽報名表!E676,5),"0")+1))))</f>
        <v/>
      </c>
      <c r="F676" t="str">
        <f>IF(專業英日文校內賽報名表!B676="","",NOT(ISERROR(MATCH(專業英日文校內賽報名表!F676,allSchoolList,0))))</f>
        <v/>
      </c>
      <c r="G676" t="str">
        <f ca="1">IF(專業英日文校內賽報名表!B676="","",NOT(ISERROR(HLOOKUP(專業英日文校內賽報名表!G676,OFFSET(校系設定!$A$1,MATCH(專業英日文校內賽報名表!F676,校系設定!$A:$A,0)-1,0,1,COUNTA(OFFSET(校系設定!$1:$1,MATCH(專業英日文校內賽報名表!F676,校系設定!$A:$A,0)-1,0))),1,0))))</f>
        <v/>
      </c>
      <c r="J676" s="43" t="str">
        <f>IF(專業英日文校內賽報名表!C676="","",NOT(OR(LEN(專業英日文校內賽報名表!J676)&lt;&gt;7,ISERROR(DATEVALUE(專業英日文校內賽報名表!J676&amp;"/1")+FIND("/",專業英日文校內賽報名表!J676)))))</f>
        <v/>
      </c>
      <c r="M676" t="str">
        <f>IF(專業英日文校內賽報名表!B676="","",VLOOKUP(專業英日文校內賽報名表!M676,各項報名參數對照!A:B,2,0))</f>
        <v/>
      </c>
      <c r="N676" t="str">
        <f>IF(專業英日文校內賽報名表!B676="","",NOT(ISERROR(VLOOKUP(M676&amp;O676&amp;P676,各項報名參數對照!L:L,1,0))))</f>
        <v/>
      </c>
      <c r="O676" t="str">
        <f>IF(專業英日文校內賽報名表!B676="","",VLOOKUP(專業英日文校內賽報名表!N676&amp;"("&amp;專業英日文校內賽報名表!O676&amp;")",各項報名參數對照!D:E,2,0))</f>
        <v/>
      </c>
      <c r="P676" t="str">
        <f>IF(專業英日文校內賽報名表!B676="","",VLOOKUP(專業英日文校內賽報名表!P676,各項報名參數對照!G:H,2,0))</f>
        <v/>
      </c>
      <c r="AF676" t="str">
        <f t="shared" si="10"/>
        <v/>
      </c>
    </row>
    <row r="677" spans="5:32">
      <c r="E677" t="str">
        <f>IF(專業英日文校內賽報名表!B677="","",NOT(OR(LENB(專業英日文校內賽報名表!E677)&lt;&gt;6,NOT(ISERROR(TEXT(RIGHT(專業英日文校內賽報名表!E677,6),"0")+1)),ISERROR(TEXT(RIGHT(專業英日文校內賽報名表!E677,5),"0")+1))))</f>
        <v/>
      </c>
      <c r="F677" t="str">
        <f>IF(專業英日文校內賽報名表!B677="","",NOT(ISERROR(MATCH(專業英日文校內賽報名表!F677,allSchoolList,0))))</f>
        <v/>
      </c>
      <c r="G677" t="str">
        <f ca="1">IF(專業英日文校內賽報名表!B677="","",NOT(ISERROR(HLOOKUP(專業英日文校內賽報名表!G677,OFFSET(校系設定!$A$1,MATCH(專業英日文校內賽報名表!F677,校系設定!$A:$A,0)-1,0,1,COUNTA(OFFSET(校系設定!$1:$1,MATCH(專業英日文校內賽報名表!F677,校系設定!$A:$A,0)-1,0))),1,0))))</f>
        <v/>
      </c>
      <c r="J677" s="43" t="str">
        <f>IF(專業英日文校內賽報名表!C677="","",NOT(OR(LEN(專業英日文校內賽報名表!J677)&lt;&gt;7,ISERROR(DATEVALUE(專業英日文校內賽報名表!J677&amp;"/1")+FIND("/",專業英日文校內賽報名表!J677)))))</f>
        <v/>
      </c>
      <c r="M677" t="str">
        <f>IF(專業英日文校內賽報名表!B677="","",VLOOKUP(專業英日文校內賽報名表!M677,各項報名參數對照!A:B,2,0))</f>
        <v/>
      </c>
      <c r="N677" t="str">
        <f>IF(專業英日文校內賽報名表!B677="","",NOT(ISERROR(VLOOKUP(M677&amp;O677&amp;P677,各項報名參數對照!L:L,1,0))))</f>
        <v/>
      </c>
      <c r="O677" t="str">
        <f>IF(專業英日文校內賽報名表!B677="","",VLOOKUP(專業英日文校內賽報名表!N677&amp;"("&amp;專業英日文校內賽報名表!O677&amp;")",各項報名參數對照!D:E,2,0))</f>
        <v/>
      </c>
      <c r="P677" t="str">
        <f>IF(專業英日文校內賽報名表!B677="","",VLOOKUP(專業英日文校內賽報名表!P677,各項報名參數對照!G:H,2,0))</f>
        <v/>
      </c>
      <c r="AF677" t="str">
        <f t="shared" si="10"/>
        <v/>
      </c>
    </row>
    <row r="678" spans="5:32">
      <c r="E678" t="str">
        <f>IF(專業英日文校內賽報名表!B678="","",NOT(OR(LENB(專業英日文校內賽報名表!E678)&lt;&gt;6,NOT(ISERROR(TEXT(RIGHT(專業英日文校內賽報名表!E678,6),"0")+1)),ISERROR(TEXT(RIGHT(專業英日文校內賽報名表!E678,5),"0")+1))))</f>
        <v/>
      </c>
      <c r="F678" t="str">
        <f>IF(專業英日文校內賽報名表!B678="","",NOT(ISERROR(MATCH(專業英日文校內賽報名表!F678,allSchoolList,0))))</f>
        <v/>
      </c>
      <c r="G678" t="str">
        <f ca="1">IF(專業英日文校內賽報名表!B678="","",NOT(ISERROR(HLOOKUP(專業英日文校內賽報名表!G678,OFFSET(校系設定!$A$1,MATCH(專業英日文校內賽報名表!F678,校系設定!$A:$A,0)-1,0,1,COUNTA(OFFSET(校系設定!$1:$1,MATCH(專業英日文校內賽報名表!F678,校系設定!$A:$A,0)-1,0))),1,0))))</f>
        <v/>
      </c>
      <c r="J678" s="43" t="str">
        <f>IF(專業英日文校內賽報名表!C678="","",NOT(OR(LEN(專業英日文校內賽報名表!J678)&lt;&gt;7,ISERROR(DATEVALUE(專業英日文校內賽報名表!J678&amp;"/1")+FIND("/",專業英日文校內賽報名表!J678)))))</f>
        <v/>
      </c>
      <c r="M678" t="str">
        <f>IF(專業英日文校內賽報名表!B678="","",VLOOKUP(專業英日文校內賽報名表!M678,各項報名參數對照!A:B,2,0))</f>
        <v/>
      </c>
      <c r="N678" t="str">
        <f>IF(專業英日文校內賽報名表!B678="","",NOT(ISERROR(VLOOKUP(M678&amp;O678&amp;P678,各項報名參數對照!L:L,1,0))))</f>
        <v/>
      </c>
      <c r="O678" t="str">
        <f>IF(專業英日文校內賽報名表!B678="","",VLOOKUP(專業英日文校內賽報名表!N678&amp;"("&amp;專業英日文校內賽報名表!O678&amp;")",各項報名參數對照!D:E,2,0))</f>
        <v/>
      </c>
      <c r="P678" t="str">
        <f>IF(專業英日文校內賽報名表!B678="","",VLOOKUP(專業英日文校內賽報名表!P678,各項報名參數對照!G:H,2,0))</f>
        <v/>
      </c>
      <c r="AF678" t="str">
        <f t="shared" si="10"/>
        <v/>
      </c>
    </row>
    <row r="679" spans="5:32">
      <c r="E679" t="str">
        <f>IF(專業英日文校內賽報名表!B679="","",NOT(OR(LENB(專業英日文校內賽報名表!E679)&lt;&gt;6,NOT(ISERROR(TEXT(RIGHT(專業英日文校內賽報名表!E679,6),"0")+1)),ISERROR(TEXT(RIGHT(專業英日文校內賽報名表!E679,5),"0")+1))))</f>
        <v/>
      </c>
      <c r="F679" t="str">
        <f>IF(專業英日文校內賽報名表!B679="","",NOT(ISERROR(MATCH(專業英日文校內賽報名表!F679,allSchoolList,0))))</f>
        <v/>
      </c>
      <c r="G679" t="str">
        <f ca="1">IF(專業英日文校內賽報名表!B679="","",NOT(ISERROR(HLOOKUP(專業英日文校內賽報名表!G679,OFFSET(校系設定!$A$1,MATCH(專業英日文校內賽報名表!F679,校系設定!$A:$A,0)-1,0,1,COUNTA(OFFSET(校系設定!$1:$1,MATCH(專業英日文校內賽報名表!F679,校系設定!$A:$A,0)-1,0))),1,0))))</f>
        <v/>
      </c>
      <c r="J679" s="43" t="str">
        <f>IF(專業英日文校內賽報名表!C679="","",NOT(OR(LEN(專業英日文校內賽報名表!J679)&lt;&gt;7,ISERROR(DATEVALUE(專業英日文校內賽報名表!J679&amp;"/1")+FIND("/",專業英日文校內賽報名表!J679)))))</f>
        <v/>
      </c>
      <c r="M679" t="str">
        <f>IF(專業英日文校內賽報名表!B679="","",VLOOKUP(專業英日文校內賽報名表!M679,各項報名參數對照!A:B,2,0))</f>
        <v/>
      </c>
      <c r="N679" t="str">
        <f>IF(專業英日文校內賽報名表!B679="","",NOT(ISERROR(VLOOKUP(M679&amp;O679&amp;P679,各項報名參數對照!L:L,1,0))))</f>
        <v/>
      </c>
      <c r="O679" t="str">
        <f>IF(專業英日文校內賽報名表!B679="","",VLOOKUP(專業英日文校內賽報名表!N679&amp;"("&amp;專業英日文校內賽報名表!O679&amp;")",各項報名參數對照!D:E,2,0))</f>
        <v/>
      </c>
      <c r="P679" t="str">
        <f>IF(專業英日文校內賽報名表!B679="","",VLOOKUP(專業英日文校內賽報名表!P679,各項報名參數對照!G:H,2,0))</f>
        <v/>
      </c>
      <c r="AF679" t="str">
        <f t="shared" si="10"/>
        <v/>
      </c>
    </row>
    <row r="680" spans="5:32">
      <c r="E680" t="str">
        <f>IF(專業英日文校內賽報名表!B680="","",NOT(OR(LENB(專業英日文校內賽報名表!E680)&lt;&gt;6,NOT(ISERROR(TEXT(RIGHT(專業英日文校內賽報名表!E680,6),"0")+1)),ISERROR(TEXT(RIGHT(專業英日文校內賽報名表!E680,5),"0")+1))))</f>
        <v/>
      </c>
      <c r="F680" t="str">
        <f>IF(專業英日文校內賽報名表!B680="","",NOT(ISERROR(MATCH(專業英日文校內賽報名表!F680,allSchoolList,0))))</f>
        <v/>
      </c>
      <c r="G680" t="str">
        <f ca="1">IF(專業英日文校內賽報名表!B680="","",NOT(ISERROR(HLOOKUP(專業英日文校內賽報名表!G680,OFFSET(校系設定!$A$1,MATCH(專業英日文校內賽報名表!F680,校系設定!$A:$A,0)-1,0,1,COUNTA(OFFSET(校系設定!$1:$1,MATCH(專業英日文校內賽報名表!F680,校系設定!$A:$A,0)-1,0))),1,0))))</f>
        <v/>
      </c>
      <c r="J680" s="43" t="str">
        <f>IF(專業英日文校內賽報名表!C680="","",NOT(OR(LEN(專業英日文校內賽報名表!J680)&lt;&gt;7,ISERROR(DATEVALUE(專業英日文校內賽報名表!J680&amp;"/1")+FIND("/",專業英日文校內賽報名表!J680)))))</f>
        <v/>
      </c>
      <c r="M680" t="str">
        <f>IF(專業英日文校內賽報名表!B680="","",VLOOKUP(專業英日文校內賽報名表!M680,各項報名參數對照!A:B,2,0))</f>
        <v/>
      </c>
      <c r="N680" t="str">
        <f>IF(專業英日文校內賽報名表!B680="","",NOT(ISERROR(VLOOKUP(M680&amp;O680&amp;P680,各項報名參數對照!L:L,1,0))))</f>
        <v/>
      </c>
      <c r="O680" t="str">
        <f>IF(專業英日文校內賽報名表!B680="","",VLOOKUP(專業英日文校內賽報名表!N680&amp;"("&amp;專業英日文校內賽報名表!O680&amp;")",各項報名參數對照!D:E,2,0))</f>
        <v/>
      </c>
      <c r="P680" t="str">
        <f>IF(專業英日文校內賽報名表!B680="","",VLOOKUP(專業英日文校內賽報名表!P680,各項報名參數對照!G:H,2,0))</f>
        <v/>
      </c>
      <c r="AF680" t="str">
        <f t="shared" si="10"/>
        <v/>
      </c>
    </row>
    <row r="681" spans="5:32">
      <c r="E681" t="str">
        <f>IF(專業英日文校內賽報名表!B681="","",NOT(OR(LENB(專業英日文校內賽報名表!E681)&lt;&gt;6,NOT(ISERROR(TEXT(RIGHT(專業英日文校內賽報名表!E681,6),"0")+1)),ISERROR(TEXT(RIGHT(專業英日文校內賽報名表!E681,5),"0")+1))))</f>
        <v/>
      </c>
      <c r="F681" t="str">
        <f>IF(專業英日文校內賽報名表!B681="","",NOT(ISERROR(MATCH(專業英日文校內賽報名表!F681,allSchoolList,0))))</f>
        <v/>
      </c>
      <c r="G681" t="str">
        <f ca="1">IF(專業英日文校內賽報名表!B681="","",NOT(ISERROR(HLOOKUP(專業英日文校內賽報名表!G681,OFFSET(校系設定!$A$1,MATCH(專業英日文校內賽報名表!F681,校系設定!$A:$A,0)-1,0,1,COUNTA(OFFSET(校系設定!$1:$1,MATCH(專業英日文校內賽報名表!F681,校系設定!$A:$A,0)-1,0))),1,0))))</f>
        <v/>
      </c>
      <c r="J681" s="43" t="str">
        <f>IF(專業英日文校內賽報名表!C681="","",NOT(OR(LEN(專業英日文校內賽報名表!J681)&lt;&gt;7,ISERROR(DATEVALUE(專業英日文校內賽報名表!J681&amp;"/1")+FIND("/",專業英日文校內賽報名表!J681)))))</f>
        <v/>
      </c>
      <c r="M681" t="str">
        <f>IF(專業英日文校內賽報名表!B681="","",VLOOKUP(專業英日文校內賽報名表!M681,各項報名參數對照!A:B,2,0))</f>
        <v/>
      </c>
      <c r="N681" t="str">
        <f>IF(專業英日文校內賽報名表!B681="","",NOT(ISERROR(VLOOKUP(M681&amp;O681&amp;P681,各項報名參數對照!L:L,1,0))))</f>
        <v/>
      </c>
      <c r="O681" t="str">
        <f>IF(專業英日文校內賽報名表!B681="","",VLOOKUP(專業英日文校內賽報名表!N681&amp;"("&amp;專業英日文校內賽報名表!O681&amp;")",各項報名參數對照!D:E,2,0))</f>
        <v/>
      </c>
      <c r="P681" t="str">
        <f>IF(專業英日文校內賽報名表!B681="","",VLOOKUP(專業英日文校內賽報名表!P681,各項報名參數對照!G:H,2,0))</f>
        <v/>
      </c>
      <c r="AF681" t="str">
        <f t="shared" si="10"/>
        <v/>
      </c>
    </row>
    <row r="682" spans="5:32">
      <c r="E682" t="str">
        <f>IF(專業英日文校內賽報名表!B682="","",NOT(OR(LENB(專業英日文校內賽報名表!E682)&lt;&gt;6,NOT(ISERROR(TEXT(RIGHT(專業英日文校內賽報名表!E682,6),"0")+1)),ISERROR(TEXT(RIGHT(專業英日文校內賽報名表!E682,5),"0")+1))))</f>
        <v/>
      </c>
      <c r="F682" t="str">
        <f>IF(專業英日文校內賽報名表!B682="","",NOT(ISERROR(MATCH(專業英日文校內賽報名表!F682,allSchoolList,0))))</f>
        <v/>
      </c>
      <c r="G682" t="str">
        <f ca="1">IF(專業英日文校內賽報名表!B682="","",NOT(ISERROR(HLOOKUP(專業英日文校內賽報名表!G682,OFFSET(校系設定!$A$1,MATCH(專業英日文校內賽報名表!F682,校系設定!$A:$A,0)-1,0,1,COUNTA(OFFSET(校系設定!$1:$1,MATCH(專業英日文校內賽報名表!F682,校系設定!$A:$A,0)-1,0))),1,0))))</f>
        <v/>
      </c>
      <c r="J682" s="43" t="str">
        <f>IF(專業英日文校內賽報名表!C682="","",NOT(OR(LEN(專業英日文校內賽報名表!J682)&lt;&gt;7,ISERROR(DATEVALUE(專業英日文校內賽報名表!J682&amp;"/1")+FIND("/",專業英日文校內賽報名表!J682)))))</f>
        <v/>
      </c>
      <c r="M682" t="str">
        <f>IF(專業英日文校內賽報名表!B682="","",VLOOKUP(專業英日文校內賽報名表!M682,各項報名參數對照!A:B,2,0))</f>
        <v/>
      </c>
      <c r="N682" t="str">
        <f>IF(專業英日文校內賽報名表!B682="","",NOT(ISERROR(VLOOKUP(M682&amp;O682&amp;P682,各項報名參數對照!L:L,1,0))))</f>
        <v/>
      </c>
      <c r="O682" t="str">
        <f>IF(專業英日文校內賽報名表!B682="","",VLOOKUP(專業英日文校內賽報名表!N682&amp;"("&amp;專業英日文校內賽報名表!O682&amp;")",各項報名參數對照!D:E,2,0))</f>
        <v/>
      </c>
      <c r="P682" t="str">
        <f>IF(專業英日文校內賽報名表!B682="","",VLOOKUP(專業英日文校內賽報名表!P682,各項報名參數對照!G:H,2,0))</f>
        <v/>
      </c>
      <c r="AF682" t="str">
        <f t="shared" si="10"/>
        <v/>
      </c>
    </row>
    <row r="683" spans="5:32">
      <c r="E683" t="str">
        <f>IF(專業英日文校內賽報名表!B683="","",NOT(OR(LENB(專業英日文校內賽報名表!E683)&lt;&gt;6,NOT(ISERROR(TEXT(RIGHT(專業英日文校內賽報名表!E683,6),"0")+1)),ISERROR(TEXT(RIGHT(專業英日文校內賽報名表!E683,5),"0")+1))))</f>
        <v/>
      </c>
      <c r="F683" t="str">
        <f>IF(專業英日文校內賽報名表!B683="","",NOT(ISERROR(MATCH(專業英日文校內賽報名表!F683,allSchoolList,0))))</f>
        <v/>
      </c>
      <c r="G683" t="str">
        <f ca="1">IF(專業英日文校內賽報名表!B683="","",NOT(ISERROR(HLOOKUP(專業英日文校內賽報名表!G683,OFFSET(校系設定!$A$1,MATCH(專業英日文校內賽報名表!F683,校系設定!$A:$A,0)-1,0,1,COUNTA(OFFSET(校系設定!$1:$1,MATCH(專業英日文校內賽報名表!F683,校系設定!$A:$A,0)-1,0))),1,0))))</f>
        <v/>
      </c>
      <c r="J683" s="43" t="str">
        <f>IF(專業英日文校內賽報名表!C683="","",NOT(OR(LEN(專業英日文校內賽報名表!J683)&lt;&gt;7,ISERROR(DATEVALUE(專業英日文校內賽報名表!J683&amp;"/1")+FIND("/",專業英日文校內賽報名表!J683)))))</f>
        <v/>
      </c>
      <c r="M683" t="str">
        <f>IF(專業英日文校內賽報名表!B683="","",VLOOKUP(專業英日文校內賽報名表!M683,各項報名參數對照!A:B,2,0))</f>
        <v/>
      </c>
      <c r="N683" t="str">
        <f>IF(專業英日文校內賽報名表!B683="","",NOT(ISERROR(VLOOKUP(M683&amp;O683&amp;P683,各項報名參數對照!L:L,1,0))))</f>
        <v/>
      </c>
      <c r="O683" t="str">
        <f>IF(專業英日文校內賽報名表!B683="","",VLOOKUP(專業英日文校內賽報名表!N683&amp;"("&amp;專業英日文校內賽報名表!O683&amp;")",各項報名參數對照!D:E,2,0))</f>
        <v/>
      </c>
      <c r="P683" t="str">
        <f>IF(專業英日文校內賽報名表!B683="","",VLOOKUP(專業英日文校內賽報名表!P683,各項報名參數對照!G:H,2,0))</f>
        <v/>
      </c>
      <c r="AF683" t="str">
        <f t="shared" si="10"/>
        <v/>
      </c>
    </row>
    <row r="684" spans="5:32">
      <c r="E684" t="str">
        <f>IF(專業英日文校內賽報名表!B684="","",NOT(OR(LENB(專業英日文校內賽報名表!E684)&lt;&gt;6,NOT(ISERROR(TEXT(RIGHT(專業英日文校內賽報名表!E684,6),"0")+1)),ISERROR(TEXT(RIGHT(專業英日文校內賽報名表!E684,5),"0")+1))))</f>
        <v/>
      </c>
      <c r="F684" t="str">
        <f>IF(專業英日文校內賽報名表!B684="","",NOT(ISERROR(MATCH(專業英日文校內賽報名表!F684,allSchoolList,0))))</f>
        <v/>
      </c>
      <c r="G684" t="str">
        <f ca="1">IF(專業英日文校內賽報名表!B684="","",NOT(ISERROR(HLOOKUP(專業英日文校內賽報名表!G684,OFFSET(校系設定!$A$1,MATCH(專業英日文校內賽報名表!F684,校系設定!$A:$A,0)-1,0,1,COUNTA(OFFSET(校系設定!$1:$1,MATCH(專業英日文校內賽報名表!F684,校系設定!$A:$A,0)-1,0))),1,0))))</f>
        <v/>
      </c>
      <c r="J684" s="43" t="str">
        <f>IF(專業英日文校內賽報名表!C684="","",NOT(OR(LEN(專業英日文校內賽報名表!J684)&lt;&gt;7,ISERROR(DATEVALUE(專業英日文校內賽報名表!J684&amp;"/1")+FIND("/",專業英日文校內賽報名表!J684)))))</f>
        <v/>
      </c>
      <c r="M684" t="str">
        <f>IF(專業英日文校內賽報名表!B684="","",VLOOKUP(專業英日文校內賽報名表!M684,各項報名參數對照!A:B,2,0))</f>
        <v/>
      </c>
      <c r="N684" t="str">
        <f>IF(專業英日文校內賽報名表!B684="","",NOT(ISERROR(VLOOKUP(M684&amp;O684&amp;P684,各項報名參數對照!L:L,1,0))))</f>
        <v/>
      </c>
      <c r="O684" t="str">
        <f>IF(專業英日文校內賽報名表!B684="","",VLOOKUP(專業英日文校內賽報名表!N684&amp;"("&amp;專業英日文校內賽報名表!O684&amp;")",各項報名參數對照!D:E,2,0))</f>
        <v/>
      </c>
      <c r="P684" t="str">
        <f>IF(專業英日文校內賽報名表!B684="","",VLOOKUP(專業英日文校內賽報名表!P684,各項報名參數對照!G:H,2,0))</f>
        <v/>
      </c>
      <c r="AF684" t="str">
        <f t="shared" si="10"/>
        <v/>
      </c>
    </row>
    <row r="685" spans="5:32">
      <c r="E685" t="str">
        <f>IF(專業英日文校內賽報名表!B685="","",NOT(OR(LENB(專業英日文校內賽報名表!E685)&lt;&gt;6,NOT(ISERROR(TEXT(RIGHT(專業英日文校內賽報名表!E685,6),"0")+1)),ISERROR(TEXT(RIGHT(專業英日文校內賽報名表!E685,5),"0")+1))))</f>
        <v/>
      </c>
      <c r="F685" t="str">
        <f>IF(專業英日文校內賽報名表!B685="","",NOT(ISERROR(MATCH(專業英日文校內賽報名表!F685,allSchoolList,0))))</f>
        <v/>
      </c>
      <c r="G685" t="str">
        <f ca="1">IF(專業英日文校內賽報名表!B685="","",NOT(ISERROR(HLOOKUP(專業英日文校內賽報名表!G685,OFFSET(校系設定!$A$1,MATCH(專業英日文校內賽報名表!F685,校系設定!$A:$A,0)-1,0,1,COUNTA(OFFSET(校系設定!$1:$1,MATCH(專業英日文校內賽報名表!F685,校系設定!$A:$A,0)-1,0))),1,0))))</f>
        <v/>
      </c>
      <c r="J685" s="43" t="str">
        <f>IF(專業英日文校內賽報名表!C685="","",NOT(OR(LEN(專業英日文校內賽報名表!J685)&lt;&gt;7,ISERROR(DATEVALUE(專業英日文校內賽報名表!J685&amp;"/1")+FIND("/",專業英日文校內賽報名表!J685)))))</f>
        <v/>
      </c>
      <c r="M685" t="str">
        <f>IF(專業英日文校內賽報名表!B685="","",VLOOKUP(專業英日文校內賽報名表!M685,各項報名參數對照!A:B,2,0))</f>
        <v/>
      </c>
      <c r="N685" t="str">
        <f>IF(專業英日文校內賽報名表!B685="","",NOT(ISERROR(VLOOKUP(M685&amp;O685&amp;P685,各項報名參數對照!L:L,1,0))))</f>
        <v/>
      </c>
      <c r="O685" t="str">
        <f>IF(專業英日文校內賽報名表!B685="","",VLOOKUP(專業英日文校內賽報名表!N685&amp;"("&amp;專業英日文校內賽報名表!O685&amp;")",各項報名參數對照!D:E,2,0))</f>
        <v/>
      </c>
      <c r="P685" t="str">
        <f>IF(專業英日文校內賽報名表!B685="","",VLOOKUP(專業英日文校內賽報名表!P685,各項報名參數對照!G:H,2,0))</f>
        <v/>
      </c>
      <c r="AF685" t="str">
        <f t="shared" si="10"/>
        <v/>
      </c>
    </row>
    <row r="686" spans="5:32">
      <c r="E686" t="str">
        <f>IF(專業英日文校內賽報名表!B686="","",NOT(OR(LENB(專業英日文校內賽報名表!E686)&lt;&gt;6,NOT(ISERROR(TEXT(RIGHT(專業英日文校內賽報名表!E686,6),"0")+1)),ISERROR(TEXT(RIGHT(專業英日文校內賽報名表!E686,5),"0")+1))))</f>
        <v/>
      </c>
      <c r="F686" t="str">
        <f>IF(專業英日文校內賽報名表!B686="","",NOT(ISERROR(MATCH(專業英日文校內賽報名表!F686,allSchoolList,0))))</f>
        <v/>
      </c>
      <c r="G686" t="str">
        <f ca="1">IF(專業英日文校內賽報名表!B686="","",NOT(ISERROR(HLOOKUP(專業英日文校內賽報名表!G686,OFFSET(校系設定!$A$1,MATCH(專業英日文校內賽報名表!F686,校系設定!$A:$A,0)-1,0,1,COUNTA(OFFSET(校系設定!$1:$1,MATCH(專業英日文校內賽報名表!F686,校系設定!$A:$A,0)-1,0))),1,0))))</f>
        <v/>
      </c>
      <c r="J686" s="43" t="str">
        <f>IF(專業英日文校內賽報名表!C686="","",NOT(OR(LEN(專業英日文校內賽報名表!J686)&lt;&gt;7,ISERROR(DATEVALUE(專業英日文校內賽報名表!J686&amp;"/1")+FIND("/",專業英日文校內賽報名表!J686)))))</f>
        <v/>
      </c>
      <c r="M686" t="str">
        <f>IF(專業英日文校內賽報名表!B686="","",VLOOKUP(專業英日文校內賽報名表!M686,各項報名參數對照!A:B,2,0))</f>
        <v/>
      </c>
      <c r="N686" t="str">
        <f>IF(專業英日文校內賽報名表!B686="","",NOT(ISERROR(VLOOKUP(M686&amp;O686&amp;P686,各項報名參數對照!L:L,1,0))))</f>
        <v/>
      </c>
      <c r="O686" t="str">
        <f>IF(專業英日文校內賽報名表!B686="","",VLOOKUP(專業英日文校內賽報名表!N686&amp;"("&amp;專業英日文校內賽報名表!O686&amp;")",各項報名參數對照!D:E,2,0))</f>
        <v/>
      </c>
      <c r="P686" t="str">
        <f>IF(專業英日文校內賽報名表!B686="","",VLOOKUP(專業英日文校內賽報名表!P686,各項報名參數對照!G:H,2,0))</f>
        <v/>
      </c>
      <c r="AF686" t="str">
        <f t="shared" si="10"/>
        <v/>
      </c>
    </row>
    <row r="687" spans="5:32">
      <c r="E687" t="str">
        <f>IF(專業英日文校內賽報名表!B687="","",NOT(OR(LENB(專業英日文校內賽報名表!E687)&lt;&gt;6,NOT(ISERROR(TEXT(RIGHT(專業英日文校內賽報名表!E687,6),"0")+1)),ISERROR(TEXT(RIGHT(專業英日文校內賽報名表!E687,5),"0")+1))))</f>
        <v/>
      </c>
      <c r="F687" t="str">
        <f>IF(專業英日文校內賽報名表!B687="","",NOT(ISERROR(MATCH(專業英日文校內賽報名表!F687,allSchoolList,0))))</f>
        <v/>
      </c>
      <c r="G687" t="str">
        <f ca="1">IF(專業英日文校內賽報名表!B687="","",NOT(ISERROR(HLOOKUP(專業英日文校內賽報名表!G687,OFFSET(校系設定!$A$1,MATCH(專業英日文校內賽報名表!F687,校系設定!$A:$A,0)-1,0,1,COUNTA(OFFSET(校系設定!$1:$1,MATCH(專業英日文校內賽報名表!F687,校系設定!$A:$A,0)-1,0))),1,0))))</f>
        <v/>
      </c>
      <c r="J687" s="43" t="str">
        <f>IF(專業英日文校內賽報名表!C687="","",NOT(OR(LEN(專業英日文校內賽報名表!J687)&lt;&gt;7,ISERROR(DATEVALUE(專業英日文校內賽報名表!J687&amp;"/1")+FIND("/",專業英日文校內賽報名表!J687)))))</f>
        <v/>
      </c>
      <c r="M687" t="str">
        <f>IF(專業英日文校內賽報名表!B687="","",VLOOKUP(專業英日文校內賽報名表!M687,各項報名參數對照!A:B,2,0))</f>
        <v/>
      </c>
      <c r="N687" t="str">
        <f>IF(專業英日文校內賽報名表!B687="","",NOT(ISERROR(VLOOKUP(M687&amp;O687&amp;P687,各項報名參數對照!L:L,1,0))))</f>
        <v/>
      </c>
      <c r="O687" t="str">
        <f>IF(專業英日文校內賽報名表!B687="","",VLOOKUP(專業英日文校內賽報名表!N687&amp;"("&amp;專業英日文校內賽報名表!O687&amp;")",各項報名參數對照!D:E,2,0))</f>
        <v/>
      </c>
      <c r="P687" t="str">
        <f>IF(專業英日文校內賽報名表!B687="","",VLOOKUP(專業英日文校內賽報名表!P687,各項報名參數對照!G:H,2,0))</f>
        <v/>
      </c>
      <c r="AF687" t="str">
        <f t="shared" si="10"/>
        <v/>
      </c>
    </row>
    <row r="688" spans="5:32">
      <c r="E688" t="str">
        <f>IF(專業英日文校內賽報名表!B688="","",NOT(OR(LENB(專業英日文校內賽報名表!E688)&lt;&gt;6,NOT(ISERROR(TEXT(RIGHT(專業英日文校內賽報名表!E688,6),"0")+1)),ISERROR(TEXT(RIGHT(專業英日文校內賽報名表!E688,5),"0")+1))))</f>
        <v/>
      </c>
      <c r="F688" t="str">
        <f>IF(專業英日文校內賽報名表!B688="","",NOT(ISERROR(MATCH(專業英日文校內賽報名表!F688,allSchoolList,0))))</f>
        <v/>
      </c>
      <c r="G688" t="str">
        <f ca="1">IF(專業英日文校內賽報名表!B688="","",NOT(ISERROR(HLOOKUP(專業英日文校內賽報名表!G688,OFFSET(校系設定!$A$1,MATCH(專業英日文校內賽報名表!F688,校系設定!$A:$A,0)-1,0,1,COUNTA(OFFSET(校系設定!$1:$1,MATCH(專業英日文校內賽報名表!F688,校系設定!$A:$A,0)-1,0))),1,0))))</f>
        <v/>
      </c>
      <c r="J688" s="43" t="str">
        <f>IF(專業英日文校內賽報名表!C688="","",NOT(OR(LEN(專業英日文校內賽報名表!J688)&lt;&gt;7,ISERROR(DATEVALUE(專業英日文校內賽報名表!J688&amp;"/1")+FIND("/",專業英日文校內賽報名表!J688)))))</f>
        <v/>
      </c>
      <c r="M688" t="str">
        <f>IF(專業英日文校內賽報名表!B688="","",VLOOKUP(專業英日文校內賽報名表!M688,各項報名參數對照!A:B,2,0))</f>
        <v/>
      </c>
      <c r="N688" t="str">
        <f>IF(專業英日文校內賽報名表!B688="","",NOT(ISERROR(VLOOKUP(M688&amp;O688&amp;P688,各項報名參數對照!L:L,1,0))))</f>
        <v/>
      </c>
      <c r="O688" t="str">
        <f>IF(專業英日文校內賽報名表!B688="","",VLOOKUP(專業英日文校內賽報名表!N688&amp;"("&amp;專業英日文校內賽報名表!O688&amp;")",各項報名參數對照!D:E,2,0))</f>
        <v/>
      </c>
      <c r="P688" t="str">
        <f>IF(專業英日文校內賽報名表!B688="","",VLOOKUP(專業英日文校內賽報名表!P688,各項報名參數對照!G:H,2,0))</f>
        <v/>
      </c>
      <c r="AF688" t="str">
        <f t="shared" si="10"/>
        <v/>
      </c>
    </row>
    <row r="689" spans="5:32">
      <c r="E689" t="str">
        <f>IF(專業英日文校內賽報名表!B689="","",NOT(OR(LENB(專業英日文校內賽報名表!E689)&lt;&gt;6,NOT(ISERROR(TEXT(RIGHT(專業英日文校內賽報名表!E689,6),"0")+1)),ISERROR(TEXT(RIGHT(專業英日文校內賽報名表!E689,5),"0")+1))))</f>
        <v/>
      </c>
      <c r="F689" t="str">
        <f>IF(專業英日文校內賽報名表!B689="","",NOT(ISERROR(MATCH(專業英日文校內賽報名表!F689,allSchoolList,0))))</f>
        <v/>
      </c>
      <c r="G689" t="str">
        <f ca="1">IF(專業英日文校內賽報名表!B689="","",NOT(ISERROR(HLOOKUP(專業英日文校內賽報名表!G689,OFFSET(校系設定!$A$1,MATCH(專業英日文校內賽報名表!F689,校系設定!$A:$A,0)-1,0,1,COUNTA(OFFSET(校系設定!$1:$1,MATCH(專業英日文校內賽報名表!F689,校系設定!$A:$A,0)-1,0))),1,0))))</f>
        <v/>
      </c>
      <c r="J689" s="43" t="str">
        <f>IF(專業英日文校內賽報名表!C689="","",NOT(OR(LEN(專業英日文校內賽報名表!J689)&lt;&gt;7,ISERROR(DATEVALUE(專業英日文校內賽報名表!J689&amp;"/1")+FIND("/",專業英日文校內賽報名表!J689)))))</f>
        <v/>
      </c>
      <c r="M689" t="str">
        <f>IF(專業英日文校內賽報名表!B689="","",VLOOKUP(專業英日文校內賽報名表!M689,各項報名參數對照!A:B,2,0))</f>
        <v/>
      </c>
      <c r="N689" t="str">
        <f>IF(專業英日文校內賽報名表!B689="","",NOT(ISERROR(VLOOKUP(M689&amp;O689&amp;P689,各項報名參數對照!L:L,1,0))))</f>
        <v/>
      </c>
      <c r="O689" t="str">
        <f>IF(專業英日文校內賽報名表!B689="","",VLOOKUP(專業英日文校內賽報名表!N689&amp;"("&amp;專業英日文校內賽報名表!O689&amp;")",各項報名參數對照!D:E,2,0))</f>
        <v/>
      </c>
      <c r="P689" t="str">
        <f>IF(專業英日文校內賽報名表!B689="","",VLOOKUP(專業英日文校內賽報名表!P689,各項報名參數對照!G:H,2,0))</f>
        <v/>
      </c>
      <c r="AF689" t="str">
        <f t="shared" si="10"/>
        <v/>
      </c>
    </row>
    <row r="690" spans="5:32">
      <c r="E690" t="str">
        <f>IF(專業英日文校內賽報名表!B690="","",NOT(OR(LENB(專業英日文校內賽報名表!E690)&lt;&gt;6,NOT(ISERROR(TEXT(RIGHT(專業英日文校內賽報名表!E690,6),"0")+1)),ISERROR(TEXT(RIGHT(專業英日文校內賽報名表!E690,5),"0")+1))))</f>
        <v/>
      </c>
      <c r="F690" t="str">
        <f>IF(專業英日文校內賽報名表!B690="","",NOT(ISERROR(MATCH(專業英日文校內賽報名表!F690,allSchoolList,0))))</f>
        <v/>
      </c>
      <c r="G690" t="str">
        <f ca="1">IF(專業英日文校內賽報名表!B690="","",NOT(ISERROR(HLOOKUP(專業英日文校內賽報名表!G690,OFFSET(校系設定!$A$1,MATCH(專業英日文校內賽報名表!F690,校系設定!$A:$A,0)-1,0,1,COUNTA(OFFSET(校系設定!$1:$1,MATCH(專業英日文校內賽報名表!F690,校系設定!$A:$A,0)-1,0))),1,0))))</f>
        <v/>
      </c>
      <c r="J690" s="43" t="str">
        <f>IF(專業英日文校內賽報名表!C690="","",NOT(OR(LEN(專業英日文校內賽報名表!J690)&lt;&gt;7,ISERROR(DATEVALUE(專業英日文校內賽報名表!J690&amp;"/1")+FIND("/",專業英日文校內賽報名表!J690)))))</f>
        <v/>
      </c>
      <c r="M690" t="str">
        <f>IF(專業英日文校內賽報名表!B690="","",VLOOKUP(專業英日文校內賽報名表!M690,各項報名參數對照!A:B,2,0))</f>
        <v/>
      </c>
      <c r="N690" t="str">
        <f>IF(專業英日文校內賽報名表!B690="","",NOT(ISERROR(VLOOKUP(M690&amp;O690&amp;P690,各項報名參數對照!L:L,1,0))))</f>
        <v/>
      </c>
      <c r="O690" t="str">
        <f>IF(專業英日文校內賽報名表!B690="","",VLOOKUP(專業英日文校內賽報名表!N690&amp;"("&amp;專業英日文校內賽報名表!O690&amp;")",各項報名參數對照!D:E,2,0))</f>
        <v/>
      </c>
      <c r="P690" t="str">
        <f>IF(專業英日文校內賽報名表!B690="","",VLOOKUP(專業英日文校內賽報名表!P690,各項報名參數對照!G:H,2,0))</f>
        <v/>
      </c>
      <c r="AF690" t="str">
        <f t="shared" si="10"/>
        <v/>
      </c>
    </row>
    <row r="691" spans="5:32">
      <c r="E691" t="str">
        <f>IF(專業英日文校內賽報名表!B691="","",NOT(OR(LENB(專業英日文校內賽報名表!E691)&lt;&gt;6,NOT(ISERROR(TEXT(RIGHT(專業英日文校內賽報名表!E691,6),"0")+1)),ISERROR(TEXT(RIGHT(專業英日文校內賽報名表!E691,5),"0")+1))))</f>
        <v/>
      </c>
      <c r="F691" t="str">
        <f>IF(專業英日文校內賽報名表!B691="","",NOT(ISERROR(MATCH(專業英日文校內賽報名表!F691,allSchoolList,0))))</f>
        <v/>
      </c>
      <c r="G691" t="str">
        <f ca="1">IF(專業英日文校內賽報名表!B691="","",NOT(ISERROR(HLOOKUP(專業英日文校內賽報名表!G691,OFFSET(校系設定!$A$1,MATCH(專業英日文校內賽報名表!F691,校系設定!$A:$A,0)-1,0,1,COUNTA(OFFSET(校系設定!$1:$1,MATCH(專業英日文校內賽報名表!F691,校系設定!$A:$A,0)-1,0))),1,0))))</f>
        <v/>
      </c>
      <c r="J691" s="43" t="str">
        <f>IF(專業英日文校內賽報名表!C691="","",NOT(OR(LEN(專業英日文校內賽報名表!J691)&lt;&gt;7,ISERROR(DATEVALUE(專業英日文校內賽報名表!J691&amp;"/1")+FIND("/",專業英日文校內賽報名表!J691)))))</f>
        <v/>
      </c>
      <c r="M691" t="str">
        <f>IF(專業英日文校內賽報名表!B691="","",VLOOKUP(專業英日文校內賽報名表!M691,各項報名參數對照!A:B,2,0))</f>
        <v/>
      </c>
      <c r="N691" t="str">
        <f>IF(專業英日文校內賽報名表!B691="","",NOT(ISERROR(VLOOKUP(M691&amp;O691&amp;P691,各項報名參數對照!L:L,1,0))))</f>
        <v/>
      </c>
      <c r="O691" t="str">
        <f>IF(專業英日文校內賽報名表!B691="","",VLOOKUP(專業英日文校內賽報名表!N691&amp;"("&amp;專業英日文校內賽報名表!O691&amp;")",各項報名參數對照!D:E,2,0))</f>
        <v/>
      </c>
      <c r="P691" t="str">
        <f>IF(專業英日文校內賽報名表!B691="","",VLOOKUP(專業英日文校內賽報名表!P691,各項報名參數對照!G:H,2,0))</f>
        <v/>
      </c>
      <c r="AF691" t="str">
        <f t="shared" si="10"/>
        <v/>
      </c>
    </row>
    <row r="692" spans="5:32">
      <c r="E692" t="str">
        <f>IF(專業英日文校內賽報名表!B692="","",NOT(OR(LENB(專業英日文校內賽報名表!E692)&lt;&gt;6,NOT(ISERROR(TEXT(RIGHT(專業英日文校內賽報名表!E692,6),"0")+1)),ISERROR(TEXT(RIGHT(專業英日文校內賽報名表!E692,5),"0")+1))))</f>
        <v/>
      </c>
      <c r="F692" t="str">
        <f>IF(專業英日文校內賽報名表!B692="","",NOT(ISERROR(MATCH(專業英日文校內賽報名表!F692,allSchoolList,0))))</f>
        <v/>
      </c>
      <c r="G692" t="str">
        <f ca="1">IF(專業英日文校內賽報名表!B692="","",NOT(ISERROR(HLOOKUP(專業英日文校內賽報名表!G692,OFFSET(校系設定!$A$1,MATCH(專業英日文校內賽報名表!F692,校系設定!$A:$A,0)-1,0,1,COUNTA(OFFSET(校系設定!$1:$1,MATCH(專業英日文校內賽報名表!F692,校系設定!$A:$A,0)-1,0))),1,0))))</f>
        <v/>
      </c>
      <c r="J692" s="43" t="str">
        <f>IF(專業英日文校內賽報名表!C692="","",NOT(OR(LEN(專業英日文校內賽報名表!J692)&lt;&gt;7,ISERROR(DATEVALUE(專業英日文校內賽報名表!J692&amp;"/1")+FIND("/",專業英日文校內賽報名表!J692)))))</f>
        <v/>
      </c>
      <c r="M692" t="str">
        <f>IF(專業英日文校內賽報名表!B692="","",VLOOKUP(專業英日文校內賽報名表!M692,各項報名參數對照!A:B,2,0))</f>
        <v/>
      </c>
      <c r="N692" t="str">
        <f>IF(專業英日文校內賽報名表!B692="","",NOT(ISERROR(VLOOKUP(M692&amp;O692&amp;P692,各項報名參數對照!L:L,1,0))))</f>
        <v/>
      </c>
      <c r="O692" t="str">
        <f>IF(專業英日文校內賽報名表!B692="","",VLOOKUP(專業英日文校內賽報名表!N692&amp;"("&amp;專業英日文校內賽報名表!O692&amp;")",各項報名參數對照!D:E,2,0))</f>
        <v/>
      </c>
      <c r="P692" t="str">
        <f>IF(專業英日文校內賽報名表!B692="","",VLOOKUP(專業英日文校內賽報名表!P692,各項報名參數對照!G:H,2,0))</f>
        <v/>
      </c>
      <c r="AF692" t="str">
        <f t="shared" si="10"/>
        <v/>
      </c>
    </row>
    <row r="693" spans="5:32">
      <c r="E693" t="str">
        <f>IF(專業英日文校內賽報名表!B693="","",NOT(OR(LENB(專業英日文校內賽報名表!E693)&lt;&gt;6,NOT(ISERROR(TEXT(RIGHT(專業英日文校內賽報名表!E693,6),"0")+1)),ISERROR(TEXT(RIGHT(專業英日文校內賽報名表!E693,5),"0")+1))))</f>
        <v/>
      </c>
      <c r="F693" t="str">
        <f>IF(專業英日文校內賽報名表!B693="","",NOT(ISERROR(MATCH(專業英日文校內賽報名表!F693,allSchoolList,0))))</f>
        <v/>
      </c>
      <c r="G693" t="str">
        <f ca="1">IF(專業英日文校內賽報名表!B693="","",NOT(ISERROR(HLOOKUP(專業英日文校內賽報名表!G693,OFFSET(校系設定!$A$1,MATCH(專業英日文校內賽報名表!F693,校系設定!$A:$A,0)-1,0,1,COUNTA(OFFSET(校系設定!$1:$1,MATCH(專業英日文校內賽報名表!F693,校系設定!$A:$A,0)-1,0))),1,0))))</f>
        <v/>
      </c>
      <c r="J693" s="43" t="str">
        <f>IF(專業英日文校內賽報名表!C693="","",NOT(OR(LEN(專業英日文校內賽報名表!J693)&lt;&gt;7,ISERROR(DATEVALUE(專業英日文校內賽報名表!J693&amp;"/1")+FIND("/",專業英日文校內賽報名表!J693)))))</f>
        <v/>
      </c>
      <c r="M693" t="str">
        <f>IF(專業英日文校內賽報名表!B693="","",VLOOKUP(專業英日文校內賽報名表!M693,各項報名參數對照!A:B,2,0))</f>
        <v/>
      </c>
      <c r="N693" t="str">
        <f>IF(專業英日文校內賽報名表!B693="","",NOT(ISERROR(VLOOKUP(M693&amp;O693&amp;P693,各項報名參數對照!L:L,1,0))))</f>
        <v/>
      </c>
      <c r="O693" t="str">
        <f>IF(專業英日文校內賽報名表!B693="","",VLOOKUP(專業英日文校內賽報名表!N693&amp;"("&amp;專業英日文校內賽報名表!O693&amp;")",各項報名參數對照!D:E,2,0))</f>
        <v/>
      </c>
      <c r="P693" t="str">
        <f>IF(專業英日文校內賽報名表!B693="","",VLOOKUP(專業英日文校內賽報名表!P693,各項報名參數對照!G:H,2,0))</f>
        <v/>
      </c>
      <c r="AF693" t="str">
        <f t="shared" si="10"/>
        <v/>
      </c>
    </row>
    <row r="694" spans="5:32">
      <c r="E694" t="str">
        <f>IF(專業英日文校內賽報名表!B694="","",NOT(OR(LENB(專業英日文校內賽報名表!E694)&lt;&gt;6,NOT(ISERROR(TEXT(RIGHT(專業英日文校內賽報名表!E694,6),"0")+1)),ISERROR(TEXT(RIGHT(專業英日文校內賽報名表!E694,5),"0")+1))))</f>
        <v/>
      </c>
      <c r="F694" t="str">
        <f>IF(專業英日文校內賽報名表!B694="","",NOT(ISERROR(MATCH(專業英日文校內賽報名表!F694,allSchoolList,0))))</f>
        <v/>
      </c>
      <c r="G694" t="str">
        <f ca="1">IF(專業英日文校內賽報名表!B694="","",NOT(ISERROR(HLOOKUP(專業英日文校內賽報名表!G694,OFFSET(校系設定!$A$1,MATCH(專業英日文校內賽報名表!F694,校系設定!$A:$A,0)-1,0,1,COUNTA(OFFSET(校系設定!$1:$1,MATCH(專業英日文校內賽報名表!F694,校系設定!$A:$A,0)-1,0))),1,0))))</f>
        <v/>
      </c>
      <c r="J694" s="43" t="str">
        <f>IF(專業英日文校內賽報名表!C694="","",NOT(OR(LEN(專業英日文校內賽報名表!J694)&lt;&gt;7,ISERROR(DATEVALUE(專業英日文校內賽報名表!J694&amp;"/1")+FIND("/",專業英日文校內賽報名表!J694)))))</f>
        <v/>
      </c>
      <c r="M694" t="str">
        <f>IF(專業英日文校內賽報名表!B694="","",VLOOKUP(專業英日文校內賽報名表!M694,各項報名參數對照!A:B,2,0))</f>
        <v/>
      </c>
      <c r="N694" t="str">
        <f>IF(專業英日文校內賽報名表!B694="","",NOT(ISERROR(VLOOKUP(M694&amp;O694&amp;P694,各項報名參數對照!L:L,1,0))))</f>
        <v/>
      </c>
      <c r="O694" t="str">
        <f>IF(專業英日文校內賽報名表!B694="","",VLOOKUP(專業英日文校內賽報名表!N694&amp;"("&amp;專業英日文校內賽報名表!O694&amp;")",各項報名參數對照!D:E,2,0))</f>
        <v/>
      </c>
      <c r="P694" t="str">
        <f>IF(專業英日文校內賽報名表!B694="","",VLOOKUP(專業英日文校內賽報名表!P694,各項報名參數對照!G:H,2,0))</f>
        <v/>
      </c>
      <c r="AF694" t="str">
        <f t="shared" si="10"/>
        <v/>
      </c>
    </row>
    <row r="695" spans="5:32">
      <c r="E695" t="str">
        <f>IF(專業英日文校內賽報名表!B695="","",NOT(OR(LENB(專業英日文校內賽報名表!E695)&lt;&gt;6,NOT(ISERROR(TEXT(RIGHT(專業英日文校內賽報名表!E695,6),"0")+1)),ISERROR(TEXT(RIGHT(專業英日文校內賽報名表!E695,5),"0")+1))))</f>
        <v/>
      </c>
      <c r="F695" t="str">
        <f>IF(專業英日文校內賽報名表!B695="","",NOT(ISERROR(MATCH(專業英日文校內賽報名表!F695,allSchoolList,0))))</f>
        <v/>
      </c>
      <c r="G695" t="str">
        <f ca="1">IF(專業英日文校內賽報名表!B695="","",NOT(ISERROR(HLOOKUP(專業英日文校內賽報名表!G695,OFFSET(校系設定!$A$1,MATCH(專業英日文校內賽報名表!F695,校系設定!$A:$A,0)-1,0,1,COUNTA(OFFSET(校系設定!$1:$1,MATCH(專業英日文校內賽報名表!F695,校系設定!$A:$A,0)-1,0))),1,0))))</f>
        <v/>
      </c>
      <c r="J695" s="43" t="str">
        <f>IF(專業英日文校內賽報名表!C695="","",NOT(OR(LEN(專業英日文校內賽報名表!J695)&lt;&gt;7,ISERROR(DATEVALUE(專業英日文校內賽報名表!J695&amp;"/1")+FIND("/",專業英日文校內賽報名表!J695)))))</f>
        <v/>
      </c>
      <c r="M695" t="str">
        <f>IF(專業英日文校內賽報名表!B695="","",VLOOKUP(專業英日文校內賽報名表!M695,各項報名參數對照!A:B,2,0))</f>
        <v/>
      </c>
      <c r="N695" t="str">
        <f>IF(專業英日文校內賽報名表!B695="","",NOT(ISERROR(VLOOKUP(M695&amp;O695&amp;P695,各項報名參數對照!L:L,1,0))))</f>
        <v/>
      </c>
      <c r="O695" t="str">
        <f>IF(專業英日文校內賽報名表!B695="","",VLOOKUP(專業英日文校內賽報名表!N695&amp;"("&amp;專業英日文校內賽報名表!O695&amp;")",各項報名參數對照!D:E,2,0))</f>
        <v/>
      </c>
      <c r="P695" t="str">
        <f>IF(專業英日文校內賽報名表!B695="","",VLOOKUP(專業英日文校內賽報名表!P695,各項報名參數對照!G:H,2,0))</f>
        <v/>
      </c>
      <c r="AF695" t="str">
        <f t="shared" si="10"/>
        <v/>
      </c>
    </row>
    <row r="696" spans="5:32">
      <c r="E696" t="str">
        <f>IF(專業英日文校內賽報名表!B696="","",NOT(OR(LENB(專業英日文校內賽報名表!E696)&lt;&gt;6,NOT(ISERROR(TEXT(RIGHT(專業英日文校內賽報名表!E696,6),"0")+1)),ISERROR(TEXT(RIGHT(專業英日文校內賽報名表!E696,5),"0")+1))))</f>
        <v/>
      </c>
      <c r="F696" t="str">
        <f>IF(專業英日文校內賽報名表!B696="","",NOT(ISERROR(MATCH(專業英日文校內賽報名表!F696,allSchoolList,0))))</f>
        <v/>
      </c>
      <c r="G696" t="str">
        <f ca="1">IF(專業英日文校內賽報名表!B696="","",NOT(ISERROR(HLOOKUP(專業英日文校內賽報名表!G696,OFFSET(校系設定!$A$1,MATCH(專業英日文校內賽報名表!F696,校系設定!$A:$A,0)-1,0,1,COUNTA(OFFSET(校系設定!$1:$1,MATCH(專業英日文校內賽報名表!F696,校系設定!$A:$A,0)-1,0))),1,0))))</f>
        <v/>
      </c>
      <c r="J696" s="43" t="str">
        <f>IF(專業英日文校內賽報名表!C696="","",NOT(OR(LEN(專業英日文校內賽報名表!J696)&lt;&gt;7,ISERROR(DATEVALUE(專業英日文校內賽報名表!J696&amp;"/1")+FIND("/",專業英日文校內賽報名表!J696)))))</f>
        <v/>
      </c>
      <c r="M696" t="str">
        <f>IF(專業英日文校內賽報名表!B696="","",VLOOKUP(專業英日文校內賽報名表!M696,各項報名參數對照!A:B,2,0))</f>
        <v/>
      </c>
      <c r="N696" t="str">
        <f>IF(專業英日文校內賽報名表!B696="","",NOT(ISERROR(VLOOKUP(M696&amp;O696&amp;P696,各項報名參數對照!L:L,1,0))))</f>
        <v/>
      </c>
      <c r="O696" t="str">
        <f>IF(專業英日文校內賽報名表!B696="","",VLOOKUP(專業英日文校內賽報名表!N696&amp;"("&amp;專業英日文校內賽報名表!O696&amp;")",各項報名參數對照!D:E,2,0))</f>
        <v/>
      </c>
      <c r="P696" t="str">
        <f>IF(專業英日文校內賽報名表!B696="","",VLOOKUP(專業英日文校內賽報名表!P696,各項報名參數對照!G:H,2,0))</f>
        <v/>
      </c>
      <c r="AF696" t="str">
        <f t="shared" si="10"/>
        <v/>
      </c>
    </row>
    <row r="697" spans="5:32">
      <c r="E697" t="str">
        <f>IF(專業英日文校內賽報名表!B697="","",NOT(OR(LENB(專業英日文校內賽報名表!E697)&lt;&gt;6,NOT(ISERROR(TEXT(RIGHT(專業英日文校內賽報名表!E697,6),"0")+1)),ISERROR(TEXT(RIGHT(專業英日文校內賽報名表!E697,5),"0")+1))))</f>
        <v/>
      </c>
      <c r="F697" t="str">
        <f>IF(專業英日文校內賽報名表!B697="","",NOT(ISERROR(MATCH(專業英日文校內賽報名表!F697,allSchoolList,0))))</f>
        <v/>
      </c>
      <c r="G697" t="str">
        <f ca="1">IF(專業英日文校內賽報名表!B697="","",NOT(ISERROR(HLOOKUP(專業英日文校內賽報名表!G697,OFFSET(校系設定!$A$1,MATCH(專業英日文校內賽報名表!F697,校系設定!$A:$A,0)-1,0,1,COUNTA(OFFSET(校系設定!$1:$1,MATCH(專業英日文校內賽報名表!F697,校系設定!$A:$A,0)-1,0))),1,0))))</f>
        <v/>
      </c>
      <c r="J697" s="43" t="str">
        <f>IF(專業英日文校內賽報名表!C697="","",NOT(OR(LEN(專業英日文校內賽報名表!J697)&lt;&gt;7,ISERROR(DATEVALUE(專業英日文校內賽報名表!J697&amp;"/1")+FIND("/",專業英日文校內賽報名表!J697)))))</f>
        <v/>
      </c>
      <c r="M697" t="str">
        <f>IF(專業英日文校內賽報名表!B697="","",VLOOKUP(專業英日文校內賽報名表!M697,各項報名參數對照!A:B,2,0))</f>
        <v/>
      </c>
      <c r="N697" t="str">
        <f>IF(專業英日文校內賽報名表!B697="","",NOT(ISERROR(VLOOKUP(M697&amp;O697&amp;P697,各項報名參數對照!L:L,1,0))))</f>
        <v/>
      </c>
      <c r="O697" t="str">
        <f>IF(專業英日文校內賽報名表!B697="","",VLOOKUP(專業英日文校內賽報名表!N697&amp;"("&amp;專業英日文校內賽報名表!O697&amp;")",各項報名參數對照!D:E,2,0))</f>
        <v/>
      </c>
      <c r="P697" t="str">
        <f>IF(專業英日文校內賽報名表!B697="","",VLOOKUP(專業英日文校內賽報名表!P697,各項報名參數對照!G:H,2,0))</f>
        <v/>
      </c>
      <c r="AF697" t="str">
        <f t="shared" si="10"/>
        <v/>
      </c>
    </row>
    <row r="698" spans="5:32">
      <c r="E698" t="str">
        <f>IF(專業英日文校內賽報名表!B698="","",NOT(OR(LENB(專業英日文校內賽報名表!E698)&lt;&gt;6,NOT(ISERROR(TEXT(RIGHT(專業英日文校內賽報名表!E698,6),"0")+1)),ISERROR(TEXT(RIGHT(專業英日文校內賽報名表!E698,5),"0")+1))))</f>
        <v/>
      </c>
      <c r="F698" t="str">
        <f>IF(專業英日文校內賽報名表!B698="","",NOT(ISERROR(MATCH(專業英日文校內賽報名表!F698,allSchoolList,0))))</f>
        <v/>
      </c>
      <c r="G698" t="str">
        <f ca="1">IF(專業英日文校內賽報名表!B698="","",NOT(ISERROR(HLOOKUP(專業英日文校內賽報名表!G698,OFFSET(校系設定!$A$1,MATCH(專業英日文校內賽報名表!F698,校系設定!$A:$A,0)-1,0,1,COUNTA(OFFSET(校系設定!$1:$1,MATCH(專業英日文校內賽報名表!F698,校系設定!$A:$A,0)-1,0))),1,0))))</f>
        <v/>
      </c>
      <c r="J698" s="43" t="str">
        <f>IF(專業英日文校內賽報名表!C698="","",NOT(OR(LEN(專業英日文校內賽報名表!J698)&lt;&gt;7,ISERROR(DATEVALUE(專業英日文校內賽報名表!J698&amp;"/1")+FIND("/",專業英日文校內賽報名表!J698)))))</f>
        <v/>
      </c>
      <c r="M698" t="str">
        <f>IF(專業英日文校內賽報名表!B698="","",VLOOKUP(專業英日文校內賽報名表!M698,各項報名參數對照!A:B,2,0))</f>
        <v/>
      </c>
      <c r="N698" t="str">
        <f>IF(專業英日文校內賽報名表!B698="","",NOT(ISERROR(VLOOKUP(M698&amp;O698&amp;P698,各項報名參數對照!L:L,1,0))))</f>
        <v/>
      </c>
      <c r="O698" t="str">
        <f>IF(專業英日文校內賽報名表!B698="","",VLOOKUP(專業英日文校內賽報名表!N698&amp;"("&amp;專業英日文校內賽報名表!O698&amp;")",各項報名參數對照!D:E,2,0))</f>
        <v/>
      </c>
      <c r="P698" t="str">
        <f>IF(專業英日文校內賽報名表!B698="","",VLOOKUP(專業英日文校內賽報名表!P698,各項報名參數對照!G:H,2,0))</f>
        <v/>
      </c>
      <c r="AF698" t="str">
        <f t="shared" si="10"/>
        <v/>
      </c>
    </row>
    <row r="699" spans="5:32">
      <c r="E699" t="str">
        <f>IF(專業英日文校內賽報名表!B699="","",NOT(OR(LENB(專業英日文校內賽報名表!E699)&lt;&gt;6,NOT(ISERROR(TEXT(RIGHT(專業英日文校內賽報名表!E699,6),"0")+1)),ISERROR(TEXT(RIGHT(專業英日文校內賽報名表!E699,5),"0")+1))))</f>
        <v/>
      </c>
      <c r="F699" t="str">
        <f>IF(專業英日文校內賽報名表!B699="","",NOT(ISERROR(MATCH(專業英日文校內賽報名表!F699,allSchoolList,0))))</f>
        <v/>
      </c>
      <c r="G699" t="str">
        <f ca="1">IF(專業英日文校內賽報名表!B699="","",NOT(ISERROR(HLOOKUP(專業英日文校內賽報名表!G699,OFFSET(校系設定!$A$1,MATCH(專業英日文校內賽報名表!F699,校系設定!$A:$A,0)-1,0,1,COUNTA(OFFSET(校系設定!$1:$1,MATCH(專業英日文校內賽報名表!F699,校系設定!$A:$A,0)-1,0))),1,0))))</f>
        <v/>
      </c>
      <c r="J699" s="43" t="str">
        <f>IF(專業英日文校內賽報名表!C699="","",NOT(OR(LEN(專業英日文校內賽報名表!J699)&lt;&gt;7,ISERROR(DATEVALUE(專業英日文校內賽報名表!J699&amp;"/1")+FIND("/",專業英日文校內賽報名表!J699)))))</f>
        <v/>
      </c>
      <c r="M699" t="str">
        <f>IF(專業英日文校內賽報名表!B699="","",VLOOKUP(專業英日文校內賽報名表!M699,各項報名參數對照!A:B,2,0))</f>
        <v/>
      </c>
      <c r="N699" t="str">
        <f>IF(專業英日文校內賽報名表!B699="","",NOT(ISERROR(VLOOKUP(M699&amp;O699&amp;P699,各項報名參數對照!L:L,1,0))))</f>
        <v/>
      </c>
      <c r="O699" t="str">
        <f>IF(專業英日文校內賽報名表!B699="","",VLOOKUP(專業英日文校內賽報名表!N699&amp;"("&amp;專業英日文校內賽報名表!O699&amp;")",各項報名參數對照!D:E,2,0))</f>
        <v/>
      </c>
      <c r="P699" t="str">
        <f>IF(專業英日文校內賽報名表!B699="","",VLOOKUP(專業英日文校內賽報名表!P699,各項報名參數對照!G:H,2,0))</f>
        <v/>
      </c>
      <c r="AF699" t="str">
        <f t="shared" si="10"/>
        <v/>
      </c>
    </row>
    <row r="700" spans="5:32">
      <c r="E700" t="str">
        <f>IF(專業英日文校內賽報名表!B700="","",NOT(OR(LENB(專業英日文校內賽報名表!E700)&lt;&gt;6,NOT(ISERROR(TEXT(RIGHT(專業英日文校內賽報名表!E700,6),"0")+1)),ISERROR(TEXT(RIGHT(專業英日文校內賽報名表!E700,5),"0")+1))))</f>
        <v/>
      </c>
      <c r="F700" t="str">
        <f>IF(專業英日文校內賽報名表!B700="","",NOT(ISERROR(MATCH(專業英日文校內賽報名表!F700,allSchoolList,0))))</f>
        <v/>
      </c>
      <c r="G700" t="str">
        <f ca="1">IF(專業英日文校內賽報名表!B700="","",NOT(ISERROR(HLOOKUP(專業英日文校內賽報名表!G700,OFFSET(校系設定!$A$1,MATCH(專業英日文校內賽報名表!F700,校系設定!$A:$A,0)-1,0,1,COUNTA(OFFSET(校系設定!$1:$1,MATCH(專業英日文校內賽報名表!F700,校系設定!$A:$A,0)-1,0))),1,0))))</f>
        <v/>
      </c>
      <c r="J700" s="43" t="str">
        <f>IF(專業英日文校內賽報名表!C700="","",NOT(OR(LEN(專業英日文校內賽報名表!J700)&lt;&gt;7,ISERROR(DATEVALUE(專業英日文校內賽報名表!J700&amp;"/1")+FIND("/",專業英日文校內賽報名表!J700)))))</f>
        <v/>
      </c>
      <c r="M700" t="str">
        <f>IF(專業英日文校內賽報名表!B700="","",VLOOKUP(專業英日文校內賽報名表!M700,各項報名參數對照!A:B,2,0))</f>
        <v/>
      </c>
      <c r="N700" t="str">
        <f>IF(專業英日文校內賽報名表!B700="","",NOT(ISERROR(VLOOKUP(M700&amp;O700&amp;P700,各項報名參數對照!L:L,1,0))))</f>
        <v/>
      </c>
      <c r="O700" t="str">
        <f>IF(專業英日文校內賽報名表!B700="","",VLOOKUP(專業英日文校內賽報名表!N700&amp;"("&amp;專業英日文校內賽報名表!O700&amp;")",各項報名參數對照!D:E,2,0))</f>
        <v/>
      </c>
      <c r="P700" t="str">
        <f>IF(專業英日文校內賽報名表!B700="","",VLOOKUP(專業英日文校內賽報名表!P700,各項報名參數對照!G:H,2,0))</f>
        <v/>
      </c>
      <c r="AF700" t="str">
        <f t="shared" si="10"/>
        <v/>
      </c>
    </row>
    <row r="701" spans="5:32">
      <c r="E701" t="str">
        <f>IF(專業英日文校內賽報名表!B701="","",NOT(OR(LENB(專業英日文校內賽報名表!E701)&lt;&gt;6,NOT(ISERROR(TEXT(RIGHT(專業英日文校內賽報名表!E701,6),"0")+1)),ISERROR(TEXT(RIGHT(專業英日文校內賽報名表!E701,5),"0")+1))))</f>
        <v/>
      </c>
      <c r="F701" t="str">
        <f>IF(專業英日文校內賽報名表!B701="","",NOT(ISERROR(MATCH(專業英日文校內賽報名表!F701,allSchoolList,0))))</f>
        <v/>
      </c>
      <c r="G701" t="str">
        <f ca="1">IF(專業英日文校內賽報名表!B701="","",NOT(ISERROR(HLOOKUP(專業英日文校內賽報名表!G701,OFFSET(校系設定!$A$1,MATCH(專業英日文校內賽報名表!F701,校系設定!$A:$A,0)-1,0,1,COUNTA(OFFSET(校系設定!$1:$1,MATCH(專業英日文校內賽報名表!F701,校系設定!$A:$A,0)-1,0))),1,0))))</f>
        <v/>
      </c>
      <c r="J701" s="43" t="str">
        <f>IF(專業英日文校內賽報名表!C701="","",NOT(OR(LEN(專業英日文校內賽報名表!J701)&lt;&gt;7,ISERROR(DATEVALUE(專業英日文校內賽報名表!J701&amp;"/1")+FIND("/",專業英日文校內賽報名表!J701)))))</f>
        <v/>
      </c>
      <c r="M701" t="str">
        <f>IF(專業英日文校內賽報名表!B701="","",VLOOKUP(專業英日文校內賽報名表!M701,各項報名參數對照!A:B,2,0))</f>
        <v/>
      </c>
      <c r="N701" t="str">
        <f>IF(專業英日文校內賽報名表!B701="","",NOT(ISERROR(VLOOKUP(M701&amp;O701&amp;P701,各項報名參數對照!L:L,1,0))))</f>
        <v/>
      </c>
      <c r="O701" t="str">
        <f>IF(專業英日文校內賽報名表!B701="","",VLOOKUP(專業英日文校內賽報名表!N701&amp;"("&amp;專業英日文校內賽報名表!O701&amp;")",各項報名參數對照!D:E,2,0))</f>
        <v/>
      </c>
      <c r="P701" t="str">
        <f>IF(專業英日文校內賽報名表!B701="","",VLOOKUP(專業英日文校內賽報名表!P701,各項報名參數對照!G:H,2,0))</f>
        <v/>
      </c>
      <c r="AF701" t="str">
        <f t="shared" si="10"/>
        <v/>
      </c>
    </row>
    <row r="702" spans="5:32">
      <c r="E702" t="str">
        <f>IF(專業英日文校內賽報名表!B702="","",NOT(OR(LENB(專業英日文校內賽報名表!E702)&lt;&gt;6,NOT(ISERROR(TEXT(RIGHT(專業英日文校內賽報名表!E702,6),"0")+1)),ISERROR(TEXT(RIGHT(專業英日文校內賽報名表!E702,5),"0")+1))))</f>
        <v/>
      </c>
      <c r="F702" t="str">
        <f>IF(專業英日文校內賽報名表!B702="","",NOT(ISERROR(MATCH(專業英日文校內賽報名表!F702,allSchoolList,0))))</f>
        <v/>
      </c>
      <c r="G702" t="str">
        <f ca="1">IF(專業英日文校內賽報名表!B702="","",NOT(ISERROR(HLOOKUP(專業英日文校內賽報名表!G702,OFFSET(校系設定!$A$1,MATCH(專業英日文校內賽報名表!F702,校系設定!$A:$A,0)-1,0,1,COUNTA(OFFSET(校系設定!$1:$1,MATCH(專業英日文校內賽報名表!F702,校系設定!$A:$A,0)-1,0))),1,0))))</f>
        <v/>
      </c>
      <c r="J702" s="43" t="str">
        <f>IF(專業英日文校內賽報名表!C702="","",NOT(OR(LEN(專業英日文校內賽報名表!J702)&lt;&gt;7,ISERROR(DATEVALUE(專業英日文校內賽報名表!J702&amp;"/1")+FIND("/",專業英日文校內賽報名表!J702)))))</f>
        <v/>
      </c>
      <c r="M702" t="str">
        <f>IF(專業英日文校內賽報名表!B702="","",VLOOKUP(專業英日文校內賽報名表!M702,各項報名參數對照!A:B,2,0))</f>
        <v/>
      </c>
      <c r="N702" t="str">
        <f>IF(專業英日文校內賽報名表!B702="","",NOT(ISERROR(VLOOKUP(M702&amp;O702&amp;P702,各項報名參數對照!L:L,1,0))))</f>
        <v/>
      </c>
      <c r="O702" t="str">
        <f>IF(專業英日文校內賽報名表!B702="","",VLOOKUP(專業英日文校內賽報名表!N702&amp;"("&amp;專業英日文校內賽報名表!O702&amp;")",各項報名參數對照!D:E,2,0))</f>
        <v/>
      </c>
      <c r="P702" t="str">
        <f>IF(專業英日文校內賽報名表!B702="","",VLOOKUP(專業英日文校內賽報名表!P702,各項報名參數對照!G:H,2,0))</f>
        <v/>
      </c>
      <c r="AF702" t="str">
        <f t="shared" si="10"/>
        <v/>
      </c>
    </row>
    <row r="703" spans="5:32">
      <c r="E703" t="str">
        <f>IF(專業英日文校內賽報名表!B703="","",NOT(OR(LENB(專業英日文校內賽報名表!E703)&lt;&gt;6,NOT(ISERROR(TEXT(RIGHT(專業英日文校內賽報名表!E703,6),"0")+1)),ISERROR(TEXT(RIGHT(專業英日文校內賽報名表!E703,5),"0")+1))))</f>
        <v/>
      </c>
      <c r="F703" t="str">
        <f>IF(專業英日文校內賽報名表!B703="","",NOT(ISERROR(MATCH(專業英日文校內賽報名表!F703,allSchoolList,0))))</f>
        <v/>
      </c>
      <c r="G703" t="str">
        <f ca="1">IF(專業英日文校內賽報名表!B703="","",NOT(ISERROR(HLOOKUP(專業英日文校內賽報名表!G703,OFFSET(校系設定!$A$1,MATCH(專業英日文校內賽報名表!F703,校系設定!$A:$A,0)-1,0,1,COUNTA(OFFSET(校系設定!$1:$1,MATCH(專業英日文校內賽報名表!F703,校系設定!$A:$A,0)-1,0))),1,0))))</f>
        <v/>
      </c>
      <c r="J703" s="43" t="str">
        <f>IF(專業英日文校內賽報名表!C703="","",NOT(OR(LEN(專業英日文校內賽報名表!J703)&lt;&gt;7,ISERROR(DATEVALUE(專業英日文校內賽報名表!J703&amp;"/1")+FIND("/",專業英日文校內賽報名表!J703)))))</f>
        <v/>
      </c>
      <c r="M703" t="str">
        <f>IF(專業英日文校內賽報名表!B703="","",VLOOKUP(專業英日文校內賽報名表!M703,各項報名參數對照!A:B,2,0))</f>
        <v/>
      </c>
      <c r="N703" t="str">
        <f>IF(專業英日文校內賽報名表!B703="","",NOT(ISERROR(VLOOKUP(M703&amp;O703&amp;P703,各項報名參數對照!L:L,1,0))))</f>
        <v/>
      </c>
      <c r="O703" t="str">
        <f>IF(專業英日文校內賽報名表!B703="","",VLOOKUP(專業英日文校內賽報名表!N703&amp;"("&amp;專業英日文校內賽報名表!O703&amp;")",各項報名參數對照!D:E,2,0))</f>
        <v/>
      </c>
      <c r="P703" t="str">
        <f>IF(專業英日文校內賽報名表!B703="","",VLOOKUP(專業英日文校內賽報名表!P703,各項報名參數對照!G:H,2,0))</f>
        <v/>
      </c>
      <c r="AF703" t="str">
        <f t="shared" si="10"/>
        <v/>
      </c>
    </row>
    <row r="704" spans="5:32">
      <c r="E704" t="str">
        <f>IF(專業英日文校內賽報名表!B704="","",NOT(OR(LENB(專業英日文校內賽報名表!E704)&lt;&gt;6,NOT(ISERROR(TEXT(RIGHT(專業英日文校內賽報名表!E704,6),"0")+1)),ISERROR(TEXT(RIGHT(專業英日文校內賽報名表!E704,5),"0")+1))))</f>
        <v/>
      </c>
      <c r="F704" t="str">
        <f>IF(專業英日文校內賽報名表!B704="","",NOT(ISERROR(MATCH(專業英日文校內賽報名表!F704,allSchoolList,0))))</f>
        <v/>
      </c>
      <c r="G704" t="str">
        <f ca="1">IF(專業英日文校內賽報名表!B704="","",NOT(ISERROR(HLOOKUP(專業英日文校內賽報名表!G704,OFFSET(校系設定!$A$1,MATCH(專業英日文校內賽報名表!F704,校系設定!$A:$A,0)-1,0,1,COUNTA(OFFSET(校系設定!$1:$1,MATCH(專業英日文校內賽報名表!F704,校系設定!$A:$A,0)-1,0))),1,0))))</f>
        <v/>
      </c>
      <c r="J704" s="43" t="str">
        <f>IF(專業英日文校內賽報名表!C704="","",NOT(OR(LEN(專業英日文校內賽報名表!J704)&lt;&gt;7,ISERROR(DATEVALUE(專業英日文校內賽報名表!J704&amp;"/1")+FIND("/",專業英日文校內賽報名表!J704)))))</f>
        <v/>
      </c>
      <c r="M704" t="str">
        <f>IF(專業英日文校內賽報名表!B704="","",VLOOKUP(專業英日文校內賽報名表!M704,各項報名參數對照!A:B,2,0))</f>
        <v/>
      </c>
      <c r="N704" t="str">
        <f>IF(專業英日文校內賽報名表!B704="","",NOT(ISERROR(VLOOKUP(M704&amp;O704&amp;P704,各項報名參數對照!L:L,1,0))))</f>
        <v/>
      </c>
      <c r="O704" t="str">
        <f>IF(專業英日文校內賽報名表!B704="","",VLOOKUP(專業英日文校內賽報名表!N704&amp;"("&amp;專業英日文校內賽報名表!O704&amp;")",各項報名參數對照!D:E,2,0))</f>
        <v/>
      </c>
      <c r="P704" t="str">
        <f>IF(專業英日文校內賽報名表!B704="","",VLOOKUP(專業英日文校內賽報名表!P704,各項報名參數對照!G:H,2,0))</f>
        <v/>
      </c>
      <c r="AF704" t="str">
        <f t="shared" si="10"/>
        <v/>
      </c>
    </row>
    <row r="705" spans="5:32">
      <c r="E705" t="str">
        <f>IF(專業英日文校內賽報名表!B705="","",NOT(OR(LENB(專業英日文校內賽報名表!E705)&lt;&gt;6,NOT(ISERROR(TEXT(RIGHT(專業英日文校內賽報名表!E705,6),"0")+1)),ISERROR(TEXT(RIGHT(專業英日文校內賽報名表!E705,5),"0")+1))))</f>
        <v/>
      </c>
      <c r="F705" t="str">
        <f>IF(專業英日文校內賽報名表!B705="","",NOT(ISERROR(MATCH(專業英日文校內賽報名表!F705,allSchoolList,0))))</f>
        <v/>
      </c>
      <c r="G705" t="str">
        <f ca="1">IF(專業英日文校內賽報名表!B705="","",NOT(ISERROR(HLOOKUP(專業英日文校內賽報名表!G705,OFFSET(校系設定!$A$1,MATCH(專業英日文校內賽報名表!F705,校系設定!$A:$A,0)-1,0,1,COUNTA(OFFSET(校系設定!$1:$1,MATCH(專業英日文校內賽報名表!F705,校系設定!$A:$A,0)-1,0))),1,0))))</f>
        <v/>
      </c>
      <c r="J705" s="43" t="str">
        <f>IF(專業英日文校內賽報名表!C705="","",NOT(OR(LEN(專業英日文校內賽報名表!J705)&lt;&gt;7,ISERROR(DATEVALUE(專業英日文校內賽報名表!J705&amp;"/1")+FIND("/",專業英日文校內賽報名表!J705)))))</f>
        <v/>
      </c>
      <c r="M705" t="str">
        <f>IF(專業英日文校內賽報名表!B705="","",VLOOKUP(專業英日文校內賽報名表!M705,各項報名參數對照!A:B,2,0))</f>
        <v/>
      </c>
      <c r="N705" t="str">
        <f>IF(專業英日文校內賽報名表!B705="","",NOT(ISERROR(VLOOKUP(M705&amp;O705&amp;P705,各項報名參數對照!L:L,1,0))))</f>
        <v/>
      </c>
      <c r="O705" t="str">
        <f>IF(專業英日文校內賽報名表!B705="","",VLOOKUP(專業英日文校內賽報名表!N705&amp;"("&amp;專業英日文校內賽報名表!O705&amp;")",各項報名參數對照!D:E,2,0))</f>
        <v/>
      </c>
      <c r="P705" t="str">
        <f>IF(專業英日文校內賽報名表!B705="","",VLOOKUP(專業英日文校內賽報名表!P705,各項報名參數對照!G:H,2,0))</f>
        <v/>
      </c>
      <c r="AF705" t="str">
        <f t="shared" si="10"/>
        <v/>
      </c>
    </row>
    <row r="706" spans="5:32">
      <c r="E706" t="str">
        <f>IF(專業英日文校內賽報名表!B706="","",NOT(OR(LENB(專業英日文校內賽報名表!E706)&lt;&gt;6,NOT(ISERROR(TEXT(RIGHT(專業英日文校內賽報名表!E706,6),"0")+1)),ISERROR(TEXT(RIGHT(專業英日文校內賽報名表!E706,5),"0")+1))))</f>
        <v/>
      </c>
      <c r="F706" t="str">
        <f>IF(專業英日文校內賽報名表!B706="","",NOT(ISERROR(MATCH(專業英日文校內賽報名表!F706,allSchoolList,0))))</f>
        <v/>
      </c>
      <c r="G706" t="str">
        <f ca="1">IF(專業英日文校內賽報名表!B706="","",NOT(ISERROR(HLOOKUP(專業英日文校內賽報名表!G706,OFFSET(校系設定!$A$1,MATCH(專業英日文校內賽報名表!F706,校系設定!$A:$A,0)-1,0,1,COUNTA(OFFSET(校系設定!$1:$1,MATCH(專業英日文校內賽報名表!F706,校系設定!$A:$A,0)-1,0))),1,0))))</f>
        <v/>
      </c>
      <c r="J706" s="43" t="str">
        <f>IF(專業英日文校內賽報名表!C706="","",NOT(OR(LEN(專業英日文校內賽報名表!J706)&lt;&gt;7,ISERROR(DATEVALUE(專業英日文校內賽報名表!J706&amp;"/1")+FIND("/",專業英日文校內賽報名表!J706)))))</f>
        <v/>
      </c>
      <c r="M706" t="str">
        <f>IF(專業英日文校內賽報名表!B706="","",VLOOKUP(專業英日文校內賽報名表!M706,各項報名參數對照!A:B,2,0))</f>
        <v/>
      </c>
      <c r="N706" t="str">
        <f>IF(專業英日文校內賽報名表!B706="","",NOT(ISERROR(VLOOKUP(M706&amp;O706&amp;P706,各項報名參數對照!L:L,1,0))))</f>
        <v/>
      </c>
      <c r="O706" t="str">
        <f>IF(專業英日文校內賽報名表!B706="","",VLOOKUP(專業英日文校內賽報名表!N706&amp;"("&amp;專業英日文校內賽報名表!O706&amp;")",各項報名參數對照!D:E,2,0))</f>
        <v/>
      </c>
      <c r="P706" t="str">
        <f>IF(專業英日文校內賽報名表!B706="","",VLOOKUP(專業英日文校內賽報名表!P706,各項報名參數對照!G:H,2,0))</f>
        <v/>
      </c>
      <c r="AF706" t="str">
        <f t="shared" si="10"/>
        <v/>
      </c>
    </row>
    <row r="707" spans="5:32">
      <c r="E707" t="str">
        <f>IF(專業英日文校內賽報名表!B707="","",NOT(OR(LENB(專業英日文校內賽報名表!E707)&lt;&gt;6,NOT(ISERROR(TEXT(RIGHT(專業英日文校內賽報名表!E707,6),"0")+1)),ISERROR(TEXT(RIGHT(專業英日文校內賽報名表!E707,5),"0")+1))))</f>
        <v/>
      </c>
      <c r="F707" t="str">
        <f>IF(專業英日文校內賽報名表!B707="","",NOT(ISERROR(MATCH(專業英日文校內賽報名表!F707,allSchoolList,0))))</f>
        <v/>
      </c>
      <c r="G707" t="str">
        <f ca="1">IF(專業英日文校內賽報名表!B707="","",NOT(ISERROR(HLOOKUP(專業英日文校內賽報名表!G707,OFFSET(校系設定!$A$1,MATCH(專業英日文校內賽報名表!F707,校系設定!$A:$A,0)-1,0,1,COUNTA(OFFSET(校系設定!$1:$1,MATCH(專業英日文校內賽報名表!F707,校系設定!$A:$A,0)-1,0))),1,0))))</f>
        <v/>
      </c>
      <c r="J707" s="43" t="str">
        <f>IF(專業英日文校內賽報名表!C707="","",NOT(OR(LEN(專業英日文校內賽報名表!J707)&lt;&gt;7,ISERROR(DATEVALUE(專業英日文校內賽報名表!J707&amp;"/1")+FIND("/",專業英日文校內賽報名表!J707)))))</f>
        <v/>
      </c>
      <c r="M707" t="str">
        <f>IF(專業英日文校內賽報名表!B707="","",VLOOKUP(專業英日文校內賽報名表!M707,各項報名參數對照!A:B,2,0))</f>
        <v/>
      </c>
      <c r="N707" t="str">
        <f>IF(專業英日文校內賽報名表!B707="","",NOT(ISERROR(VLOOKUP(M707&amp;O707&amp;P707,各項報名參數對照!L:L,1,0))))</f>
        <v/>
      </c>
      <c r="O707" t="str">
        <f>IF(專業英日文校內賽報名表!B707="","",VLOOKUP(專業英日文校內賽報名表!N707&amp;"("&amp;專業英日文校內賽報名表!O707&amp;")",各項報名參數對照!D:E,2,0))</f>
        <v/>
      </c>
      <c r="P707" t="str">
        <f>IF(專業英日文校內賽報名表!B707="","",VLOOKUP(專業英日文校內賽報名表!P707,各項報名參數對照!G:H,2,0))</f>
        <v/>
      </c>
      <c r="AF707" t="str">
        <f t="shared" ref="AF707:AF770" si="11">O707</f>
        <v/>
      </c>
    </row>
    <row r="708" spans="5:32">
      <c r="E708" t="str">
        <f>IF(專業英日文校內賽報名表!B708="","",NOT(OR(LENB(專業英日文校內賽報名表!E708)&lt;&gt;6,NOT(ISERROR(TEXT(RIGHT(專業英日文校內賽報名表!E708,6),"0")+1)),ISERROR(TEXT(RIGHT(專業英日文校內賽報名表!E708,5),"0")+1))))</f>
        <v/>
      </c>
      <c r="F708" t="str">
        <f>IF(專業英日文校內賽報名表!B708="","",NOT(ISERROR(MATCH(專業英日文校內賽報名表!F708,allSchoolList,0))))</f>
        <v/>
      </c>
      <c r="G708" t="str">
        <f ca="1">IF(專業英日文校內賽報名表!B708="","",NOT(ISERROR(HLOOKUP(專業英日文校內賽報名表!G708,OFFSET(校系設定!$A$1,MATCH(專業英日文校內賽報名表!F708,校系設定!$A:$A,0)-1,0,1,COUNTA(OFFSET(校系設定!$1:$1,MATCH(專業英日文校內賽報名表!F708,校系設定!$A:$A,0)-1,0))),1,0))))</f>
        <v/>
      </c>
      <c r="J708" s="43" t="str">
        <f>IF(專業英日文校內賽報名表!C708="","",NOT(OR(LEN(專業英日文校內賽報名表!J708)&lt;&gt;7,ISERROR(DATEVALUE(專業英日文校內賽報名表!J708&amp;"/1")+FIND("/",專業英日文校內賽報名表!J708)))))</f>
        <v/>
      </c>
      <c r="M708" t="str">
        <f>IF(專業英日文校內賽報名表!B708="","",VLOOKUP(專業英日文校內賽報名表!M708,各項報名參數對照!A:B,2,0))</f>
        <v/>
      </c>
      <c r="N708" t="str">
        <f>IF(專業英日文校內賽報名表!B708="","",NOT(ISERROR(VLOOKUP(M708&amp;O708&amp;P708,各項報名參數對照!L:L,1,0))))</f>
        <v/>
      </c>
      <c r="O708" t="str">
        <f>IF(專業英日文校內賽報名表!B708="","",VLOOKUP(專業英日文校內賽報名表!N708&amp;"("&amp;專業英日文校內賽報名表!O708&amp;")",各項報名參數對照!D:E,2,0))</f>
        <v/>
      </c>
      <c r="P708" t="str">
        <f>IF(專業英日文校內賽報名表!B708="","",VLOOKUP(專業英日文校內賽報名表!P708,各項報名參數對照!G:H,2,0))</f>
        <v/>
      </c>
      <c r="AF708" t="str">
        <f t="shared" si="11"/>
        <v/>
      </c>
    </row>
    <row r="709" spans="5:32">
      <c r="E709" t="str">
        <f>IF(專業英日文校內賽報名表!B709="","",NOT(OR(LENB(專業英日文校內賽報名表!E709)&lt;&gt;6,NOT(ISERROR(TEXT(RIGHT(專業英日文校內賽報名表!E709,6),"0")+1)),ISERROR(TEXT(RIGHT(專業英日文校內賽報名表!E709,5),"0")+1))))</f>
        <v/>
      </c>
      <c r="F709" t="str">
        <f>IF(專業英日文校內賽報名表!B709="","",NOT(ISERROR(MATCH(專業英日文校內賽報名表!F709,allSchoolList,0))))</f>
        <v/>
      </c>
      <c r="G709" t="str">
        <f ca="1">IF(專業英日文校內賽報名表!B709="","",NOT(ISERROR(HLOOKUP(專業英日文校內賽報名表!G709,OFFSET(校系設定!$A$1,MATCH(專業英日文校內賽報名表!F709,校系設定!$A:$A,0)-1,0,1,COUNTA(OFFSET(校系設定!$1:$1,MATCH(專業英日文校內賽報名表!F709,校系設定!$A:$A,0)-1,0))),1,0))))</f>
        <v/>
      </c>
      <c r="J709" s="43" t="str">
        <f>IF(專業英日文校內賽報名表!C709="","",NOT(OR(LEN(專業英日文校內賽報名表!J709)&lt;&gt;7,ISERROR(DATEVALUE(專業英日文校內賽報名表!J709&amp;"/1")+FIND("/",專業英日文校內賽報名表!J709)))))</f>
        <v/>
      </c>
      <c r="M709" t="str">
        <f>IF(專業英日文校內賽報名表!B709="","",VLOOKUP(專業英日文校內賽報名表!M709,各項報名參數對照!A:B,2,0))</f>
        <v/>
      </c>
      <c r="N709" t="str">
        <f>IF(專業英日文校內賽報名表!B709="","",NOT(ISERROR(VLOOKUP(M709&amp;O709&amp;P709,各項報名參數對照!L:L,1,0))))</f>
        <v/>
      </c>
      <c r="O709" t="str">
        <f>IF(專業英日文校內賽報名表!B709="","",VLOOKUP(專業英日文校內賽報名表!N709&amp;"("&amp;專業英日文校內賽報名表!O709&amp;")",各項報名參數對照!D:E,2,0))</f>
        <v/>
      </c>
      <c r="P709" t="str">
        <f>IF(專業英日文校內賽報名表!B709="","",VLOOKUP(專業英日文校內賽報名表!P709,各項報名參數對照!G:H,2,0))</f>
        <v/>
      </c>
      <c r="AF709" t="str">
        <f t="shared" si="11"/>
        <v/>
      </c>
    </row>
    <row r="710" spans="5:32">
      <c r="E710" t="str">
        <f>IF(專業英日文校內賽報名表!B710="","",NOT(OR(LENB(專業英日文校內賽報名表!E710)&lt;&gt;6,NOT(ISERROR(TEXT(RIGHT(專業英日文校內賽報名表!E710,6),"0")+1)),ISERROR(TEXT(RIGHT(專業英日文校內賽報名表!E710,5),"0")+1))))</f>
        <v/>
      </c>
      <c r="F710" t="str">
        <f>IF(專業英日文校內賽報名表!B710="","",NOT(ISERROR(MATCH(專業英日文校內賽報名表!F710,allSchoolList,0))))</f>
        <v/>
      </c>
      <c r="G710" t="str">
        <f ca="1">IF(專業英日文校內賽報名表!B710="","",NOT(ISERROR(HLOOKUP(專業英日文校內賽報名表!G710,OFFSET(校系設定!$A$1,MATCH(專業英日文校內賽報名表!F710,校系設定!$A:$A,0)-1,0,1,COUNTA(OFFSET(校系設定!$1:$1,MATCH(專業英日文校內賽報名表!F710,校系設定!$A:$A,0)-1,0))),1,0))))</f>
        <v/>
      </c>
      <c r="J710" s="43" t="str">
        <f>IF(專業英日文校內賽報名表!C710="","",NOT(OR(LEN(專業英日文校內賽報名表!J710)&lt;&gt;7,ISERROR(DATEVALUE(專業英日文校內賽報名表!J710&amp;"/1")+FIND("/",專業英日文校內賽報名表!J710)))))</f>
        <v/>
      </c>
      <c r="M710" t="str">
        <f>IF(專業英日文校內賽報名表!B710="","",VLOOKUP(專業英日文校內賽報名表!M710,各項報名參數對照!A:B,2,0))</f>
        <v/>
      </c>
      <c r="N710" t="str">
        <f>IF(專業英日文校內賽報名表!B710="","",NOT(ISERROR(VLOOKUP(M710&amp;O710&amp;P710,各項報名參數對照!L:L,1,0))))</f>
        <v/>
      </c>
      <c r="O710" t="str">
        <f>IF(專業英日文校內賽報名表!B710="","",VLOOKUP(專業英日文校內賽報名表!N710&amp;"("&amp;專業英日文校內賽報名表!O710&amp;")",各項報名參數對照!D:E,2,0))</f>
        <v/>
      </c>
      <c r="P710" t="str">
        <f>IF(專業英日文校內賽報名表!B710="","",VLOOKUP(專業英日文校內賽報名表!P710,各項報名參數對照!G:H,2,0))</f>
        <v/>
      </c>
      <c r="AF710" t="str">
        <f t="shared" si="11"/>
        <v/>
      </c>
    </row>
    <row r="711" spans="5:32">
      <c r="E711" t="str">
        <f>IF(專業英日文校內賽報名表!B711="","",NOT(OR(LENB(專業英日文校內賽報名表!E711)&lt;&gt;6,NOT(ISERROR(TEXT(RIGHT(專業英日文校內賽報名表!E711,6),"0")+1)),ISERROR(TEXT(RIGHT(專業英日文校內賽報名表!E711,5),"0")+1))))</f>
        <v/>
      </c>
      <c r="F711" t="str">
        <f>IF(專業英日文校內賽報名表!B711="","",NOT(ISERROR(MATCH(專業英日文校內賽報名表!F711,allSchoolList,0))))</f>
        <v/>
      </c>
      <c r="G711" t="str">
        <f ca="1">IF(專業英日文校內賽報名表!B711="","",NOT(ISERROR(HLOOKUP(專業英日文校內賽報名表!G711,OFFSET(校系設定!$A$1,MATCH(專業英日文校內賽報名表!F711,校系設定!$A:$A,0)-1,0,1,COUNTA(OFFSET(校系設定!$1:$1,MATCH(專業英日文校內賽報名表!F711,校系設定!$A:$A,0)-1,0))),1,0))))</f>
        <v/>
      </c>
      <c r="J711" s="43" t="str">
        <f>IF(專業英日文校內賽報名表!C711="","",NOT(OR(LEN(專業英日文校內賽報名表!J711)&lt;&gt;7,ISERROR(DATEVALUE(專業英日文校內賽報名表!J711&amp;"/1")+FIND("/",專業英日文校內賽報名表!J711)))))</f>
        <v/>
      </c>
      <c r="M711" t="str">
        <f>IF(專業英日文校內賽報名表!B711="","",VLOOKUP(專業英日文校內賽報名表!M711,各項報名參數對照!A:B,2,0))</f>
        <v/>
      </c>
      <c r="N711" t="str">
        <f>IF(專業英日文校內賽報名表!B711="","",NOT(ISERROR(VLOOKUP(M711&amp;O711&amp;P711,各項報名參數對照!L:L,1,0))))</f>
        <v/>
      </c>
      <c r="O711" t="str">
        <f>IF(專業英日文校內賽報名表!B711="","",VLOOKUP(專業英日文校內賽報名表!N711&amp;"("&amp;專業英日文校內賽報名表!O711&amp;")",各項報名參數對照!D:E,2,0))</f>
        <v/>
      </c>
      <c r="P711" t="str">
        <f>IF(專業英日文校內賽報名表!B711="","",VLOOKUP(專業英日文校內賽報名表!P711,各項報名參數對照!G:H,2,0))</f>
        <v/>
      </c>
      <c r="AF711" t="str">
        <f t="shared" si="11"/>
        <v/>
      </c>
    </row>
    <row r="712" spans="5:32">
      <c r="E712" t="str">
        <f>IF(專業英日文校內賽報名表!B712="","",NOT(OR(LENB(專業英日文校內賽報名表!E712)&lt;&gt;6,NOT(ISERROR(TEXT(RIGHT(專業英日文校內賽報名表!E712,6),"0")+1)),ISERROR(TEXT(RIGHT(專業英日文校內賽報名表!E712,5),"0")+1))))</f>
        <v/>
      </c>
      <c r="F712" t="str">
        <f>IF(專業英日文校內賽報名表!B712="","",NOT(ISERROR(MATCH(專業英日文校內賽報名表!F712,allSchoolList,0))))</f>
        <v/>
      </c>
      <c r="G712" t="str">
        <f ca="1">IF(專業英日文校內賽報名表!B712="","",NOT(ISERROR(HLOOKUP(專業英日文校內賽報名表!G712,OFFSET(校系設定!$A$1,MATCH(專業英日文校內賽報名表!F712,校系設定!$A:$A,0)-1,0,1,COUNTA(OFFSET(校系設定!$1:$1,MATCH(專業英日文校內賽報名表!F712,校系設定!$A:$A,0)-1,0))),1,0))))</f>
        <v/>
      </c>
      <c r="J712" s="43" t="str">
        <f>IF(專業英日文校內賽報名表!C712="","",NOT(OR(LEN(專業英日文校內賽報名表!J712)&lt;&gt;7,ISERROR(DATEVALUE(專業英日文校內賽報名表!J712&amp;"/1")+FIND("/",專業英日文校內賽報名表!J712)))))</f>
        <v/>
      </c>
      <c r="M712" t="str">
        <f>IF(專業英日文校內賽報名表!B712="","",VLOOKUP(專業英日文校內賽報名表!M712,各項報名參數對照!A:B,2,0))</f>
        <v/>
      </c>
      <c r="N712" t="str">
        <f>IF(專業英日文校內賽報名表!B712="","",NOT(ISERROR(VLOOKUP(M712&amp;O712&amp;P712,各項報名參數對照!L:L,1,0))))</f>
        <v/>
      </c>
      <c r="O712" t="str">
        <f>IF(專業英日文校內賽報名表!B712="","",VLOOKUP(專業英日文校內賽報名表!N712&amp;"("&amp;專業英日文校內賽報名表!O712&amp;")",各項報名參數對照!D:E,2,0))</f>
        <v/>
      </c>
      <c r="P712" t="str">
        <f>IF(專業英日文校內賽報名表!B712="","",VLOOKUP(專業英日文校內賽報名表!P712,各項報名參數對照!G:H,2,0))</f>
        <v/>
      </c>
      <c r="AF712" t="str">
        <f t="shared" si="11"/>
        <v/>
      </c>
    </row>
    <row r="713" spans="5:32">
      <c r="E713" t="str">
        <f>IF(專業英日文校內賽報名表!B713="","",NOT(OR(LENB(專業英日文校內賽報名表!E713)&lt;&gt;6,NOT(ISERROR(TEXT(RIGHT(專業英日文校內賽報名表!E713,6),"0")+1)),ISERROR(TEXT(RIGHT(專業英日文校內賽報名表!E713,5),"0")+1))))</f>
        <v/>
      </c>
      <c r="F713" t="str">
        <f>IF(專業英日文校內賽報名表!B713="","",NOT(ISERROR(MATCH(專業英日文校內賽報名表!F713,allSchoolList,0))))</f>
        <v/>
      </c>
      <c r="G713" t="str">
        <f ca="1">IF(專業英日文校內賽報名表!B713="","",NOT(ISERROR(HLOOKUP(專業英日文校內賽報名表!G713,OFFSET(校系設定!$A$1,MATCH(專業英日文校內賽報名表!F713,校系設定!$A:$A,0)-1,0,1,COUNTA(OFFSET(校系設定!$1:$1,MATCH(專業英日文校內賽報名表!F713,校系設定!$A:$A,0)-1,0))),1,0))))</f>
        <v/>
      </c>
      <c r="J713" s="43" t="str">
        <f>IF(專業英日文校內賽報名表!C713="","",NOT(OR(LEN(專業英日文校內賽報名表!J713)&lt;&gt;7,ISERROR(DATEVALUE(專業英日文校內賽報名表!J713&amp;"/1")+FIND("/",專業英日文校內賽報名表!J713)))))</f>
        <v/>
      </c>
      <c r="M713" t="str">
        <f>IF(專業英日文校內賽報名表!B713="","",VLOOKUP(專業英日文校內賽報名表!M713,各項報名參數對照!A:B,2,0))</f>
        <v/>
      </c>
      <c r="N713" t="str">
        <f>IF(專業英日文校內賽報名表!B713="","",NOT(ISERROR(VLOOKUP(M713&amp;O713&amp;P713,各項報名參數對照!L:L,1,0))))</f>
        <v/>
      </c>
      <c r="O713" t="str">
        <f>IF(專業英日文校內賽報名表!B713="","",VLOOKUP(專業英日文校內賽報名表!N713&amp;"("&amp;專業英日文校內賽報名表!O713&amp;")",各項報名參數對照!D:E,2,0))</f>
        <v/>
      </c>
      <c r="P713" t="str">
        <f>IF(專業英日文校內賽報名表!B713="","",VLOOKUP(專業英日文校內賽報名表!P713,各項報名參數對照!G:H,2,0))</f>
        <v/>
      </c>
      <c r="AF713" t="str">
        <f t="shared" si="11"/>
        <v/>
      </c>
    </row>
    <row r="714" spans="5:32">
      <c r="E714" t="str">
        <f>IF(專業英日文校內賽報名表!B714="","",NOT(OR(LENB(專業英日文校內賽報名表!E714)&lt;&gt;6,NOT(ISERROR(TEXT(RIGHT(專業英日文校內賽報名表!E714,6),"0")+1)),ISERROR(TEXT(RIGHT(專業英日文校內賽報名表!E714,5),"0")+1))))</f>
        <v/>
      </c>
      <c r="F714" t="str">
        <f>IF(專業英日文校內賽報名表!B714="","",NOT(ISERROR(MATCH(專業英日文校內賽報名表!F714,allSchoolList,0))))</f>
        <v/>
      </c>
      <c r="G714" t="str">
        <f ca="1">IF(專業英日文校內賽報名表!B714="","",NOT(ISERROR(HLOOKUP(專業英日文校內賽報名表!G714,OFFSET(校系設定!$A$1,MATCH(專業英日文校內賽報名表!F714,校系設定!$A:$A,0)-1,0,1,COUNTA(OFFSET(校系設定!$1:$1,MATCH(專業英日文校內賽報名表!F714,校系設定!$A:$A,0)-1,0))),1,0))))</f>
        <v/>
      </c>
      <c r="J714" s="43" t="str">
        <f>IF(專業英日文校內賽報名表!C714="","",NOT(OR(LEN(專業英日文校內賽報名表!J714)&lt;&gt;7,ISERROR(DATEVALUE(專業英日文校內賽報名表!J714&amp;"/1")+FIND("/",專業英日文校內賽報名表!J714)))))</f>
        <v/>
      </c>
      <c r="M714" t="str">
        <f>IF(專業英日文校內賽報名表!B714="","",VLOOKUP(專業英日文校內賽報名表!M714,各項報名參數對照!A:B,2,0))</f>
        <v/>
      </c>
      <c r="N714" t="str">
        <f>IF(專業英日文校內賽報名表!B714="","",NOT(ISERROR(VLOOKUP(M714&amp;O714&amp;P714,各項報名參數對照!L:L,1,0))))</f>
        <v/>
      </c>
      <c r="O714" t="str">
        <f>IF(專業英日文校內賽報名表!B714="","",VLOOKUP(專業英日文校內賽報名表!N714&amp;"("&amp;專業英日文校內賽報名表!O714&amp;")",各項報名參數對照!D:E,2,0))</f>
        <v/>
      </c>
      <c r="P714" t="str">
        <f>IF(專業英日文校內賽報名表!B714="","",VLOOKUP(專業英日文校內賽報名表!P714,各項報名參數對照!G:H,2,0))</f>
        <v/>
      </c>
      <c r="AF714" t="str">
        <f t="shared" si="11"/>
        <v/>
      </c>
    </row>
    <row r="715" spans="5:32">
      <c r="E715" t="str">
        <f>IF(專業英日文校內賽報名表!B715="","",NOT(OR(LENB(專業英日文校內賽報名表!E715)&lt;&gt;6,NOT(ISERROR(TEXT(RIGHT(專業英日文校內賽報名表!E715,6),"0")+1)),ISERROR(TEXT(RIGHT(專業英日文校內賽報名表!E715,5),"0")+1))))</f>
        <v/>
      </c>
      <c r="F715" t="str">
        <f>IF(專業英日文校內賽報名表!B715="","",NOT(ISERROR(MATCH(專業英日文校內賽報名表!F715,allSchoolList,0))))</f>
        <v/>
      </c>
      <c r="G715" t="str">
        <f ca="1">IF(專業英日文校內賽報名表!B715="","",NOT(ISERROR(HLOOKUP(專業英日文校內賽報名表!G715,OFFSET(校系設定!$A$1,MATCH(專業英日文校內賽報名表!F715,校系設定!$A:$A,0)-1,0,1,COUNTA(OFFSET(校系設定!$1:$1,MATCH(專業英日文校內賽報名表!F715,校系設定!$A:$A,0)-1,0))),1,0))))</f>
        <v/>
      </c>
      <c r="J715" s="43" t="str">
        <f>IF(專業英日文校內賽報名表!C715="","",NOT(OR(LEN(專業英日文校內賽報名表!J715)&lt;&gt;7,ISERROR(DATEVALUE(專業英日文校內賽報名表!J715&amp;"/1")+FIND("/",專業英日文校內賽報名表!J715)))))</f>
        <v/>
      </c>
      <c r="M715" t="str">
        <f>IF(專業英日文校內賽報名表!B715="","",VLOOKUP(專業英日文校內賽報名表!M715,各項報名參數對照!A:B,2,0))</f>
        <v/>
      </c>
      <c r="N715" t="str">
        <f>IF(專業英日文校內賽報名表!B715="","",NOT(ISERROR(VLOOKUP(M715&amp;O715&amp;P715,各項報名參數對照!L:L,1,0))))</f>
        <v/>
      </c>
      <c r="O715" t="str">
        <f>IF(專業英日文校內賽報名表!B715="","",VLOOKUP(專業英日文校內賽報名表!N715&amp;"("&amp;專業英日文校內賽報名表!O715&amp;")",各項報名參數對照!D:E,2,0))</f>
        <v/>
      </c>
      <c r="P715" t="str">
        <f>IF(專業英日文校內賽報名表!B715="","",VLOOKUP(專業英日文校內賽報名表!P715,各項報名參數對照!G:H,2,0))</f>
        <v/>
      </c>
      <c r="AF715" t="str">
        <f t="shared" si="11"/>
        <v/>
      </c>
    </row>
    <row r="716" spans="5:32">
      <c r="E716" t="str">
        <f>IF(專業英日文校內賽報名表!B716="","",NOT(OR(LENB(專業英日文校內賽報名表!E716)&lt;&gt;6,NOT(ISERROR(TEXT(RIGHT(專業英日文校內賽報名表!E716,6),"0")+1)),ISERROR(TEXT(RIGHT(專業英日文校內賽報名表!E716,5),"0")+1))))</f>
        <v/>
      </c>
      <c r="F716" t="str">
        <f>IF(專業英日文校內賽報名表!B716="","",NOT(ISERROR(MATCH(專業英日文校內賽報名表!F716,allSchoolList,0))))</f>
        <v/>
      </c>
      <c r="G716" t="str">
        <f ca="1">IF(專業英日文校內賽報名表!B716="","",NOT(ISERROR(HLOOKUP(專業英日文校內賽報名表!G716,OFFSET(校系設定!$A$1,MATCH(專業英日文校內賽報名表!F716,校系設定!$A:$A,0)-1,0,1,COUNTA(OFFSET(校系設定!$1:$1,MATCH(專業英日文校內賽報名表!F716,校系設定!$A:$A,0)-1,0))),1,0))))</f>
        <v/>
      </c>
      <c r="J716" s="43" t="str">
        <f>IF(專業英日文校內賽報名表!C716="","",NOT(OR(LEN(專業英日文校內賽報名表!J716)&lt;&gt;7,ISERROR(DATEVALUE(專業英日文校內賽報名表!J716&amp;"/1")+FIND("/",專業英日文校內賽報名表!J716)))))</f>
        <v/>
      </c>
      <c r="M716" t="str">
        <f>IF(專業英日文校內賽報名表!B716="","",VLOOKUP(專業英日文校內賽報名表!M716,各項報名參數對照!A:B,2,0))</f>
        <v/>
      </c>
      <c r="N716" t="str">
        <f>IF(專業英日文校內賽報名表!B716="","",NOT(ISERROR(VLOOKUP(M716&amp;O716&amp;P716,各項報名參數對照!L:L,1,0))))</f>
        <v/>
      </c>
      <c r="O716" t="str">
        <f>IF(專業英日文校內賽報名表!B716="","",VLOOKUP(專業英日文校內賽報名表!N716&amp;"("&amp;專業英日文校內賽報名表!O716&amp;")",各項報名參數對照!D:E,2,0))</f>
        <v/>
      </c>
      <c r="P716" t="str">
        <f>IF(專業英日文校內賽報名表!B716="","",VLOOKUP(專業英日文校內賽報名表!P716,各項報名參數對照!G:H,2,0))</f>
        <v/>
      </c>
      <c r="AF716" t="str">
        <f t="shared" si="11"/>
        <v/>
      </c>
    </row>
    <row r="717" spans="5:32">
      <c r="E717" t="str">
        <f>IF(專業英日文校內賽報名表!B717="","",NOT(OR(LENB(專業英日文校內賽報名表!E717)&lt;&gt;6,NOT(ISERROR(TEXT(RIGHT(專業英日文校內賽報名表!E717,6),"0")+1)),ISERROR(TEXT(RIGHT(專業英日文校內賽報名表!E717,5),"0")+1))))</f>
        <v/>
      </c>
      <c r="F717" t="str">
        <f>IF(專業英日文校內賽報名表!B717="","",NOT(ISERROR(MATCH(專業英日文校內賽報名表!F717,allSchoolList,0))))</f>
        <v/>
      </c>
      <c r="G717" t="str">
        <f ca="1">IF(專業英日文校內賽報名表!B717="","",NOT(ISERROR(HLOOKUP(專業英日文校內賽報名表!G717,OFFSET(校系設定!$A$1,MATCH(專業英日文校內賽報名表!F717,校系設定!$A:$A,0)-1,0,1,COUNTA(OFFSET(校系設定!$1:$1,MATCH(專業英日文校內賽報名表!F717,校系設定!$A:$A,0)-1,0))),1,0))))</f>
        <v/>
      </c>
      <c r="J717" s="43" t="str">
        <f>IF(專業英日文校內賽報名表!C717="","",NOT(OR(LEN(專業英日文校內賽報名表!J717)&lt;&gt;7,ISERROR(DATEVALUE(專業英日文校內賽報名表!J717&amp;"/1")+FIND("/",專業英日文校內賽報名表!J717)))))</f>
        <v/>
      </c>
      <c r="M717" t="str">
        <f>IF(專業英日文校內賽報名表!B717="","",VLOOKUP(專業英日文校內賽報名表!M717,各項報名參數對照!A:B,2,0))</f>
        <v/>
      </c>
      <c r="N717" t="str">
        <f>IF(專業英日文校內賽報名表!B717="","",NOT(ISERROR(VLOOKUP(M717&amp;O717&amp;P717,各項報名參數對照!L:L,1,0))))</f>
        <v/>
      </c>
      <c r="O717" t="str">
        <f>IF(專業英日文校內賽報名表!B717="","",VLOOKUP(專業英日文校內賽報名表!N717&amp;"("&amp;專業英日文校內賽報名表!O717&amp;")",各項報名參數對照!D:E,2,0))</f>
        <v/>
      </c>
      <c r="P717" t="str">
        <f>IF(專業英日文校內賽報名表!B717="","",VLOOKUP(專業英日文校內賽報名表!P717,各項報名參數對照!G:H,2,0))</f>
        <v/>
      </c>
      <c r="AF717" t="str">
        <f t="shared" si="11"/>
        <v/>
      </c>
    </row>
    <row r="718" spans="5:32">
      <c r="E718" t="str">
        <f>IF(專業英日文校內賽報名表!B718="","",NOT(OR(LENB(專業英日文校內賽報名表!E718)&lt;&gt;6,NOT(ISERROR(TEXT(RIGHT(專業英日文校內賽報名表!E718,6),"0")+1)),ISERROR(TEXT(RIGHT(專業英日文校內賽報名表!E718,5),"0")+1))))</f>
        <v/>
      </c>
      <c r="F718" t="str">
        <f>IF(專業英日文校內賽報名表!B718="","",NOT(ISERROR(MATCH(專業英日文校內賽報名表!F718,allSchoolList,0))))</f>
        <v/>
      </c>
      <c r="G718" t="str">
        <f ca="1">IF(專業英日文校內賽報名表!B718="","",NOT(ISERROR(HLOOKUP(專業英日文校內賽報名表!G718,OFFSET(校系設定!$A$1,MATCH(專業英日文校內賽報名表!F718,校系設定!$A:$A,0)-1,0,1,COUNTA(OFFSET(校系設定!$1:$1,MATCH(專業英日文校內賽報名表!F718,校系設定!$A:$A,0)-1,0))),1,0))))</f>
        <v/>
      </c>
      <c r="J718" s="43" t="str">
        <f>IF(專業英日文校內賽報名表!C718="","",NOT(OR(LEN(專業英日文校內賽報名表!J718)&lt;&gt;7,ISERROR(DATEVALUE(專業英日文校內賽報名表!J718&amp;"/1")+FIND("/",專業英日文校內賽報名表!J718)))))</f>
        <v/>
      </c>
      <c r="M718" t="str">
        <f>IF(專業英日文校內賽報名表!B718="","",VLOOKUP(專業英日文校內賽報名表!M718,各項報名參數對照!A:B,2,0))</f>
        <v/>
      </c>
      <c r="N718" t="str">
        <f>IF(專業英日文校內賽報名表!B718="","",NOT(ISERROR(VLOOKUP(M718&amp;O718&amp;P718,各項報名參數對照!L:L,1,0))))</f>
        <v/>
      </c>
      <c r="O718" t="str">
        <f>IF(專業英日文校內賽報名表!B718="","",VLOOKUP(專業英日文校內賽報名表!N718&amp;"("&amp;專業英日文校內賽報名表!O718&amp;")",各項報名參數對照!D:E,2,0))</f>
        <v/>
      </c>
      <c r="P718" t="str">
        <f>IF(專業英日文校內賽報名表!B718="","",VLOOKUP(專業英日文校內賽報名表!P718,各項報名參數對照!G:H,2,0))</f>
        <v/>
      </c>
      <c r="AF718" t="str">
        <f t="shared" si="11"/>
        <v/>
      </c>
    </row>
    <row r="719" spans="5:32">
      <c r="E719" t="str">
        <f>IF(專業英日文校內賽報名表!B719="","",NOT(OR(LENB(專業英日文校內賽報名表!E719)&lt;&gt;6,NOT(ISERROR(TEXT(RIGHT(專業英日文校內賽報名表!E719,6),"0")+1)),ISERROR(TEXT(RIGHT(專業英日文校內賽報名表!E719,5),"0")+1))))</f>
        <v/>
      </c>
      <c r="F719" t="str">
        <f>IF(專業英日文校內賽報名表!B719="","",NOT(ISERROR(MATCH(專業英日文校內賽報名表!F719,allSchoolList,0))))</f>
        <v/>
      </c>
      <c r="G719" t="str">
        <f ca="1">IF(專業英日文校內賽報名表!B719="","",NOT(ISERROR(HLOOKUP(專業英日文校內賽報名表!G719,OFFSET(校系設定!$A$1,MATCH(專業英日文校內賽報名表!F719,校系設定!$A:$A,0)-1,0,1,COUNTA(OFFSET(校系設定!$1:$1,MATCH(專業英日文校內賽報名表!F719,校系設定!$A:$A,0)-1,0))),1,0))))</f>
        <v/>
      </c>
      <c r="J719" s="43" t="str">
        <f>IF(專業英日文校內賽報名表!C719="","",NOT(OR(LEN(專業英日文校內賽報名表!J719)&lt;&gt;7,ISERROR(DATEVALUE(專業英日文校內賽報名表!J719&amp;"/1")+FIND("/",專業英日文校內賽報名表!J719)))))</f>
        <v/>
      </c>
      <c r="M719" t="str">
        <f>IF(專業英日文校內賽報名表!B719="","",VLOOKUP(專業英日文校內賽報名表!M719,各項報名參數對照!A:B,2,0))</f>
        <v/>
      </c>
      <c r="N719" t="str">
        <f>IF(專業英日文校內賽報名表!B719="","",NOT(ISERROR(VLOOKUP(M719&amp;O719&amp;P719,各項報名參數對照!L:L,1,0))))</f>
        <v/>
      </c>
      <c r="O719" t="str">
        <f>IF(專業英日文校內賽報名表!B719="","",VLOOKUP(專業英日文校內賽報名表!N719&amp;"("&amp;專業英日文校內賽報名表!O719&amp;")",各項報名參數對照!D:E,2,0))</f>
        <v/>
      </c>
      <c r="P719" t="str">
        <f>IF(專業英日文校內賽報名表!B719="","",VLOOKUP(專業英日文校內賽報名表!P719,各項報名參數對照!G:H,2,0))</f>
        <v/>
      </c>
      <c r="AF719" t="str">
        <f t="shared" si="11"/>
        <v/>
      </c>
    </row>
    <row r="720" spans="5:32">
      <c r="E720" t="str">
        <f>IF(專業英日文校內賽報名表!B720="","",NOT(OR(LENB(專業英日文校內賽報名表!E720)&lt;&gt;6,NOT(ISERROR(TEXT(RIGHT(專業英日文校內賽報名表!E720,6),"0")+1)),ISERROR(TEXT(RIGHT(專業英日文校內賽報名表!E720,5),"0")+1))))</f>
        <v/>
      </c>
      <c r="F720" t="str">
        <f>IF(專業英日文校內賽報名表!B720="","",NOT(ISERROR(MATCH(專業英日文校內賽報名表!F720,allSchoolList,0))))</f>
        <v/>
      </c>
      <c r="G720" t="str">
        <f ca="1">IF(專業英日文校內賽報名表!B720="","",NOT(ISERROR(HLOOKUP(專業英日文校內賽報名表!G720,OFFSET(校系設定!$A$1,MATCH(專業英日文校內賽報名表!F720,校系設定!$A:$A,0)-1,0,1,COUNTA(OFFSET(校系設定!$1:$1,MATCH(專業英日文校內賽報名表!F720,校系設定!$A:$A,0)-1,0))),1,0))))</f>
        <v/>
      </c>
      <c r="J720" s="43" t="str">
        <f>IF(專業英日文校內賽報名表!C720="","",NOT(OR(LEN(專業英日文校內賽報名表!J720)&lt;&gt;7,ISERROR(DATEVALUE(專業英日文校內賽報名表!J720&amp;"/1")+FIND("/",專業英日文校內賽報名表!J720)))))</f>
        <v/>
      </c>
      <c r="M720" t="str">
        <f>IF(專業英日文校內賽報名表!B720="","",VLOOKUP(專業英日文校內賽報名表!M720,各項報名參數對照!A:B,2,0))</f>
        <v/>
      </c>
      <c r="N720" t="str">
        <f>IF(專業英日文校內賽報名表!B720="","",NOT(ISERROR(VLOOKUP(M720&amp;O720&amp;P720,各項報名參數對照!L:L,1,0))))</f>
        <v/>
      </c>
      <c r="O720" t="str">
        <f>IF(專業英日文校內賽報名表!B720="","",VLOOKUP(專業英日文校內賽報名表!N720&amp;"("&amp;專業英日文校內賽報名表!O720&amp;")",各項報名參數對照!D:E,2,0))</f>
        <v/>
      </c>
      <c r="P720" t="str">
        <f>IF(專業英日文校內賽報名表!B720="","",VLOOKUP(專業英日文校內賽報名表!P720,各項報名參數對照!G:H,2,0))</f>
        <v/>
      </c>
      <c r="AF720" t="str">
        <f t="shared" si="11"/>
        <v/>
      </c>
    </row>
    <row r="721" spans="5:32">
      <c r="E721" t="str">
        <f>IF(專業英日文校內賽報名表!B721="","",NOT(OR(LENB(專業英日文校內賽報名表!E721)&lt;&gt;6,NOT(ISERROR(TEXT(RIGHT(專業英日文校內賽報名表!E721,6),"0")+1)),ISERROR(TEXT(RIGHT(專業英日文校內賽報名表!E721,5),"0")+1))))</f>
        <v/>
      </c>
      <c r="F721" t="str">
        <f>IF(專業英日文校內賽報名表!B721="","",NOT(ISERROR(MATCH(專業英日文校內賽報名表!F721,allSchoolList,0))))</f>
        <v/>
      </c>
      <c r="G721" t="str">
        <f ca="1">IF(專業英日文校內賽報名表!B721="","",NOT(ISERROR(HLOOKUP(專業英日文校內賽報名表!G721,OFFSET(校系設定!$A$1,MATCH(專業英日文校內賽報名表!F721,校系設定!$A:$A,0)-1,0,1,COUNTA(OFFSET(校系設定!$1:$1,MATCH(專業英日文校內賽報名表!F721,校系設定!$A:$A,0)-1,0))),1,0))))</f>
        <v/>
      </c>
      <c r="J721" s="43" t="str">
        <f>IF(專業英日文校內賽報名表!C721="","",NOT(OR(LEN(專業英日文校內賽報名表!J721)&lt;&gt;7,ISERROR(DATEVALUE(專業英日文校內賽報名表!J721&amp;"/1")+FIND("/",專業英日文校內賽報名表!J721)))))</f>
        <v/>
      </c>
      <c r="M721" t="str">
        <f>IF(專業英日文校內賽報名表!B721="","",VLOOKUP(專業英日文校內賽報名表!M721,各項報名參數對照!A:B,2,0))</f>
        <v/>
      </c>
      <c r="N721" t="str">
        <f>IF(專業英日文校內賽報名表!B721="","",NOT(ISERROR(VLOOKUP(M721&amp;O721&amp;P721,各項報名參數對照!L:L,1,0))))</f>
        <v/>
      </c>
      <c r="O721" t="str">
        <f>IF(專業英日文校內賽報名表!B721="","",VLOOKUP(專業英日文校內賽報名表!N721&amp;"("&amp;專業英日文校內賽報名表!O721&amp;")",各項報名參數對照!D:E,2,0))</f>
        <v/>
      </c>
      <c r="P721" t="str">
        <f>IF(專業英日文校內賽報名表!B721="","",VLOOKUP(專業英日文校內賽報名表!P721,各項報名參數對照!G:H,2,0))</f>
        <v/>
      </c>
      <c r="AF721" t="str">
        <f t="shared" si="11"/>
        <v/>
      </c>
    </row>
    <row r="722" spans="5:32">
      <c r="E722" t="str">
        <f>IF(專業英日文校內賽報名表!B722="","",NOT(OR(LENB(專業英日文校內賽報名表!E722)&lt;&gt;6,NOT(ISERROR(TEXT(RIGHT(專業英日文校內賽報名表!E722,6),"0")+1)),ISERROR(TEXT(RIGHT(專業英日文校內賽報名表!E722,5),"0")+1))))</f>
        <v/>
      </c>
      <c r="F722" t="str">
        <f>IF(專業英日文校內賽報名表!B722="","",NOT(ISERROR(MATCH(專業英日文校內賽報名表!F722,allSchoolList,0))))</f>
        <v/>
      </c>
      <c r="G722" t="str">
        <f ca="1">IF(專業英日文校內賽報名表!B722="","",NOT(ISERROR(HLOOKUP(專業英日文校內賽報名表!G722,OFFSET(校系設定!$A$1,MATCH(專業英日文校內賽報名表!F722,校系設定!$A:$A,0)-1,0,1,COUNTA(OFFSET(校系設定!$1:$1,MATCH(專業英日文校內賽報名表!F722,校系設定!$A:$A,0)-1,0))),1,0))))</f>
        <v/>
      </c>
      <c r="J722" s="43" t="str">
        <f>IF(專業英日文校內賽報名表!C722="","",NOT(OR(LEN(專業英日文校內賽報名表!J722)&lt;&gt;7,ISERROR(DATEVALUE(專業英日文校內賽報名表!J722&amp;"/1")+FIND("/",專業英日文校內賽報名表!J722)))))</f>
        <v/>
      </c>
      <c r="M722" t="str">
        <f>IF(專業英日文校內賽報名表!B722="","",VLOOKUP(專業英日文校內賽報名表!M722,各項報名參數對照!A:B,2,0))</f>
        <v/>
      </c>
      <c r="N722" t="str">
        <f>IF(專業英日文校內賽報名表!B722="","",NOT(ISERROR(VLOOKUP(M722&amp;O722&amp;P722,各項報名參數對照!L:L,1,0))))</f>
        <v/>
      </c>
      <c r="O722" t="str">
        <f>IF(專業英日文校內賽報名表!B722="","",VLOOKUP(專業英日文校內賽報名表!N722&amp;"("&amp;專業英日文校內賽報名表!O722&amp;")",各項報名參數對照!D:E,2,0))</f>
        <v/>
      </c>
      <c r="P722" t="str">
        <f>IF(專業英日文校內賽報名表!B722="","",VLOOKUP(專業英日文校內賽報名表!P722,各項報名參數對照!G:H,2,0))</f>
        <v/>
      </c>
      <c r="AF722" t="str">
        <f t="shared" si="11"/>
        <v/>
      </c>
    </row>
    <row r="723" spans="5:32">
      <c r="E723" t="str">
        <f>IF(專業英日文校內賽報名表!B723="","",NOT(OR(LENB(專業英日文校內賽報名表!E723)&lt;&gt;6,NOT(ISERROR(TEXT(RIGHT(專業英日文校內賽報名表!E723,6),"0")+1)),ISERROR(TEXT(RIGHT(專業英日文校內賽報名表!E723,5),"0")+1))))</f>
        <v/>
      </c>
      <c r="F723" t="str">
        <f>IF(專業英日文校內賽報名表!B723="","",NOT(ISERROR(MATCH(專業英日文校內賽報名表!F723,allSchoolList,0))))</f>
        <v/>
      </c>
      <c r="G723" t="str">
        <f ca="1">IF(專業英日文校內賽報名表!B723="","",NOT(ISERROR(HLOOKUP(專業英日文校內賽報名表!G723,OFFSET(校系設定!$A$1,MATCH(專業英日文校內賽報名表!F723,校系設定!$A:$A,0)-1,0,1,COUNTA(OFFSET(校系設定!$1:$1,MATCH(專業英日文校內賽報名表!F723,校系設定!$A:$A,0)-1,0))),1,0))))</f>
        <v/>
      </c>
      <c r="J723" s="43" t="str">
        <f>IF(專業英日文校內賽報名表!C723="","",NOT(OR(LEN(專業英日文校內賽報名表!J723)&lt;&gt;7,ISERROR(DATEVALUE(專業英日文校內賽報名表!J723&amp;"/1")+FIND("/",專業英日文校內賽報名表!J723)))))</f>
        <v/>
      </c>
      <c r="M723" t="str">
        <f>IF(專業英日文校內賽報名表!B723="","",VLOOKUP(專業英日文校內賽報名表!M723,各項報名參數對照!A:B,2,0))</f>
        <v/>
      </c>
      <c r="N723" t="str">
        <f>IF(專業英日文校內賽報名表!B723="","",NOT(ISERROR(VLOOKUP(M723&amp;O723&amp;P723,各項報名參數對照!L:L,1,0))))</f>
        <v/>
      </c>
      <c r="O723" t="str">
        <f>IF(專業英日文校內賽報名表!B723="","",VLOOKUP(專業英日文校內賽報名表!N723&amp;"("&amp;專業英日文校內賽報名表!O723&amp;")",各項報名參數對照!D:E,2,0))</f>
        <v/>
      </c>
      <c r="P723" t="str">
        <f>IF(專業英日文校內賽報名表!B723="","",VLOOKUP(專業英日文校內賽報名表!P723,各項報名參數對照!G:H,2,0))</f>
        <v/>
      </c>
      <c r="AF723" t="str">
        <f t="shared" si="11"/>
        <v/>
      </c>
    </row>
    <row r="724" spans="5:32">
      <c r="E724" t="str">
        <f>IF(專業英日文校內賽報名表!B724="","",NOT(OR(LENB(專業英日文校內賽報名表!E724)&lt;&gt;6,NOT(ISERROR(TEXT(RIGHT(專業英日文校內賽報名表!E724,6),"0")+1)),ISERROR(TEXT(RIGHT(專業英日文校內賽報名表!E724,5),"0")+1))))</f>
        <v/>
      </c>
      <c r="F724" t="str">
        <f>IF(專業英日文校內賽報名表!B724="","",NOT(ISERROR(MATCH(專業英日文校內賽報名表!F724,allSchoolList,0))))</f>
        <v/>
      </c>
      <c r="G724" t="str">
        <f ca="1">IF(專業英日文校內賽報名表!B724="","",NOT(ISERROR(HLOOKUP(專業英日文校內賽報名表!G724,OFFSET(校系設定!$A$1,MATCH(專業英日文校內賽報名表!F724,校系設定!$A:$A,0)-1,0,1,COUNTA(OFFSET(校系設定!$1:$1,MATCH(專業英日文校內賽報名表!F724,校系設定!$A:$A,0)-1,0))),1,0))))</f>
        <v/>
      </c>
      <c r="J724" s="43" t="str">
        <f>IF(專業英日文校內賽報名表!C724="","",NOT(OR(LEN(專業英日文校內賽報名表!J724)&lt;&gt;7,ISERROR(DATEVALUE(專業英日文校內賽報名表!J724&amp;"/1")+FIND("/",專業英日文校內賽報名表!J724)))))</f>
        <v/>
      </c>
      <c r="M724" t="str">
        <f>IF(專業英日文校內賽報名表!B724="","",VLOOKUP(專業英日文校內賽報名表!M724,各項報名參數對照!A:B,2,0))</f>
        <v/>
      </c>
      <c r="N724" t="str">
        <f>IF(專業英日文校內賽報名表!B724="","",NOT(ISERROR(VLOOKUP(M724&amp;O724&amp;P724,各項報名參數對照!L:L,1,0))))</f>
        <v/>
      </c>
      <c r="O724" t="str">
        <f>IF(專業英日文校內賽報名表!B724="","",VLOOKUP(專業英日文校內賽報名表!N724&amp;"("&amp;專業英日文校內賽報名表!O724&amp;")",各項報名參數對照!D:E,2,0))</f>
        <v/>
      </c>
      <c r="P724" t="str">
        <f>IF(專業英日文校內賽報名表!B724="","",VLOOKUP(專業英日文校內賽報名表!P724,各項報名參數對照!G:H,2,0))</f>
        <v/>
      </c>
      <c r="AF724" t="str">
        <f t="shared" si="11"/>
        <v/>
      </c>
    </row>
    <row r="725" spans="5:32">
      <c r="E725" t="str">
        <f>IF(專業英日文校內賽報名表!B725="","",NOT(OR(LENB(專業英日文校內賽報名表!E725)&lt;&gt;6,NOT(ISERROR(TEXT(RIGHT(專業英日文校內賽報名表!E725,6),"0")+1)),ISERROR(TEXT(RIGHT(專業英日文校內賽報名表!E725,5),"0")+1))))</f>
        <v/>
      </c>
      <c r="F725" t="str">
        <f>IF(專業英日文校內賽報名表!B725="","",NOT(ISERROR(MATCH(專業英日文校內賽報名表!F725,allSchoolList,0))))</f>
        <v/>
      </c>
      <c r="G725" t="str">
        <f ca="1">IF(專業英日文校內賽報名表!B725="","",NOT(ISERROR(HLOOKUP(專業英日文校內賽報名表!G725,OFFSET(校系設定!$A$1,MATCH(專業英日文校內賽報名表!F725,校系設定!$A:$A,0)-1,0,1,COUNTA(OFFSET(校系設定!$1:$1,MATCH(專業英日文校內賽報名表!F725,校系設定!$A:$A,0)-1,0))),1,0))))</f>
        <v/>
      </c>
      <c r="J725" s="43" t="str">
        <f>IF(專業英日文校內賽報名表!C725="","",NOT(OR(LEN(專業英日文校內賽報名表!J725)&lt;&gt;7,ISERROR(DATEVALUE(專業英日文校內賽報名表!J725&amp;"/1")+FIND("/",專業英日文校內賽報名表!J725)))))</f>
        <v/>
      </c>
      <c r="M725" t="str">
        <f>IF(專業英日文校內賽報名表!B725="","",VLOOKUP(專業英日文校內賽報名表!M725,各項報名參數對照!A:B,2,0))</f>
        <v/>
      </c>
      <c r="N725" t="str">
        <f>IF(專業英日文校內賽報名表!B725="","",NOT(ISERROR(VLOOKUP(M725&amp;O725&amp;P725,各項報名參數對照!L:L,1,0))))</f>
        <v/>
      </c>
      <c r="O725" t="str">
        <f>IF(專業英日文校內賽報名表!B725="","",VLOOKUP(專業英日文校內賽報名表!N725&amp;"("&amp;專業英日文校內賽報名表!O725&amp;")",各項報名參數對照!D:E,2,0))</f>
        <v/>
      </c>
      <c r="P725" t="str">
        <f>IF(專業英日文校內賽報名表!B725="","",VLOOKUP(專業英日文校內賽報名表!P725,各項報名參數對照!G:H,2,0))</f>
        <v/>
      </c>
      <c r="AF725" t="str">
        <f t="shared" si="11"/>
        <v/>
      </c>
    </row>
    <row r="726" spans="5:32">
      <c r="E726" t="str">
        <f>IF(專業英日文校內賽報名表!B726="","",NOT(OR(LENB(專業英日文校內賽報名表!E726)&lt;&gt;6,NOT(ISERROR(TEXT(RIGHT(專業英日文校內賽報名表!E726,6),"0")+1)),ISERROR(TEXT(RIGHT(專業英日文校內賽報名表!E726,5),"0")+1))))</f>
        <v/>
      </c>
      <c r="F726" t="str">
        <f>IF(專業英日文校內賽報名表!B726="","",NOT(ISERROR(MATCH(專業英日文校內賽報名表!F726,allSchoolList,0))))</f>
        <v/>
      </c>
      <c r="G726" t="str">
        <f ca="1">IF(專業英日文校內賽報名表!B726="","",NOT(ISERROR(HLOOKUP(專業英日文校內賽報名表!G726,OFFSET(校系設定!$A$1,MATCH(專業英日文校內賽報名表!F726,校系設定!$A:$A,0)-1,0,1,COUNTA(OFFSET(校系設定!$1:$1,MATCH(專業英日文校內賽報名表!F726,校系設定!$A:$A,0)-1,0))),1,0))))</f>
        <v/>
      </c>
      <c r="J726" s="43" t="str">
        <f>IF(專業英日文校內賽報名表!C726="","",NOT(OR(LEN(專業英日文校內賽報名表!J726)&lt;&gt;7,ISERROR(DATEVALUE(專業英日文校內賽報名表!J726&amp;"/1")+FIND("/",專業英日文校內賽報名表!J726)))))</f>
        <v/>
      </c>
      <c r="M726" t="str">
        <f>IF(專業英日文校內賽報名表!B726="","",VLOOKUP(專業英日文校內賽報名表!M726,各項報名參數對照!A:B,2,0))</f>
        <v/>
      </c>
      <c r="N726" t="str">
        <f>IF(專業英日文校內賽報名表!B726="","",NOT(ISERROR(VLOOKUP(M726&amp;O726&amp;P726,各項報名參數對照!L:L,1,0))))</f>
        <v/>
      </c>
      <c r="O726" t="str">
        <f>IF(專業英日文校內賽報名表!B726="","",VLOOKUP(專業英日文校內賽報名表!N726&amp;"("&amp;專業英日文校內賽報名表!O726&amp;")",各項報名參數對照!D:E,2,0))</f>
        <v/>
      </c>
      <c r="P726" t="str">
        <f>IF(專業英日文校內賽報名表!B726="","",VLOOKUP(專業英日文校內賽報名表!P726,各項報名參數對照!G:H,2,0))</f>
        <v/>
      </c>
      <c r="AF726" t="str">
        <f t="shared" si="11"/>
        <v/>
      </c>
    </row>
    <row r="727" spans="5:32">
      <c r="E727" t="str">
        <f>IF(專業英日文校內賽報名表!B727="","",NOT(OR(LENB(專業英日文校內賽報名表!E727)&lt;&gt;6,NOT(ISERROR(TEXT(RIGHT(專業英日文校內賽報名表!E727,6),"0")+1)),ISERROR(TEXT(RIGHT(專業英日文校內賽報名表!E727,5),"0")+1))))</f>
        <v/>
      </c>
      <c r="F727" t="str">
        <f>IF(專業英日文校內賽報名表!B727="","",NOT(ISERROR(MATCH(專業英日文校內賽報名表!F727,allSchoolList,0))))</f>
        <v/>
      </c>
      <c r="G727" t="str">
        <f ca="1">IF(專業英日文校內賽報名表!B727="","",NOT(ISERROR(HLOOKUP(專業英日文校內賽報名表!G727,OFFSET(校系設定!$A$1,MATCH(專業英日文校內賽報名表!F727,校系設定!$A:$A,0)-1,0,1,COUNTA(OFFSET(校系設定!$1:$1,MATCH(專業英日文校內賽報名表!F727,校系設定!$A:$A,0)-1,0))),1,0))))</f>
        <v/>
      </c>
      <c r="J727" s="43" t="str">
        <f>IF(專業英日文校內賽報名表!C727="","",NOT(OR(LEN(專業英日文校內賽報名表!J727)&lt;&gt;7,ISERROR(DATEVALUE(專業英日文校內賽報名表!J727&amp;"/1")+FIND("/",專業英日文校內賽報名表!J727)))))</f>
        <v/>
      </c>
      <c r="M727" t="str">
        <f>IF(專業英日文校內賽報名表!B727="","",VLOOKUP(專業英日文校內賽報名表!M727,各項報名參數對照!A:B,2,0))</f>
        <v/>
      </c>
      <c r="N727" t="str">
        <f>IF(專業英日文校內賽報名表!B727="","",NOT(ISERROR(VLOOKUP(M727&amp;O727&amp;P727,各項報名參數對照!L:L,1,0))))</f>
        <v/>
      </c>
      <c r="O727" t="str">
        <f>IF(專業英日文校內賽報名表!B727="","",VLOOKUP(專業英日文校內賽報名表!N727&amp;"("&amp;專業英日文校內賽報名表!O727&amp;")",各項報名參數對照!D:E,2,0))</f>
        <v/>
      </c>
      <c r="P727" t="str">
        <f>IF(專業英日文校內賽報名表!B727="","",VLOOKUP(專業英日文校內賽報名表!P727,各項報名參數對照!G:H,2,0))</f>
        <v/>
      </c>
      <c r="AF727" t="str">
        <f t="shared" si="11"/>
        <v/>
      </c>
    </row>
    <row r="728" spans="5:32">
      <c r="E728" t="str">
        <f>IF(專業英日文校內賽報名表!B728="","",NOT(OR(LENB(專業英日文校內賽報名表!E728)&lt;&gt;6,NOT(ISERROR(TEXT(RIGHT(專業英日文校內賽報名表!E728,6),"0")+1)),ISERROR(TEXT(RIGHT(專業英日文校內賽報名表!E728,5),"0")+1))))</f>
        <v/>
      </c>
      <c r="F728" t="str">
        <f>IF(專業英日文校內賽報名表!B728="","",NOT(ISERROR(MATCH(專業英日文校內賽報名表!F728,allSchoolList,0))))</f>
        <v/>
      </c>
      <c r="G728" t="str">
        <f ca="1">IF(專業英日文校內賽報名表!B728="","",NOT(ISERROR(HLOOKUP(專業英日文校內賽報名表!G728,OFFSET(校系設定!$A$1,MATCH(專業英日文校內賽報名表!F728,校系設定!$A:$A,0)-1,0,1,COUNTA(OFFSET(校系設定!$1:$1,MATCH(專業英日文校內賽報名表!F728,校系設定!$A:$A,0)-1,0))),1,0))))</f>
        <v/>
      </c>
      <c r="J728" s="43" t="str">
        <f>IF(專業英日文校內賽報名表!C728="","",NOT(OR(LEN(專業英日文校內賽報名表!J728)&lt;&gt;7,ISERROR(DATEVALUE(專業英日文校內賽報名表!J728&amp;"/1")+FIND("/",專業英日文校內賽報名表!J728)))))</f>
        <v/>
      </c>
      <c r="M728" t="str">
        <f>IF(專業英日文校內賽報名表!B728="","",VLOOKUP(專業英日文校內賽報名表!M728,各項報名參數對照!A:B,2,0))</f>
        <v/>
      </c>
      <c r="N728" t="str">
        <f>IF(專業英日文校內賽報名表!B728="","",NOT(ISERROR(VLOOKUP(M728&amp;O728&amp;P728,各項報名參數對照!L:L,1,0))))</f>
        <v/>
      </c>
      <c r="O728" t="str">
        <f>IF(專業英日文校內賽報名表!B728="","",VLOOKUP(專業英日文校內賽報名表!N728&amp;"("&amp;專業英日文校內賽報名表!O728&amp;")",各項報名參數對照!D:E,2,0))</f>
        <v/>
      </c>
      <c r="P728" t="str">
        <f>IF(專業英日文校內賽報名表!B728="","",VLOOKUP(專業英日文校內賽報名表!P728,各項報名參數對照!G:H,2,0))</f>
        <v/>
      </c>
      <c r="AF728" t="str">
        <f t="shared" si="11"/>
        <v/>
      </c>
    </row>
    <row r="729" spans="5:32">
      <c r="E729" t="str">
        <f>IF(專業英日文校內賽報名表!B729="","",NOT(OR(LENB(專業英日文校內賽報名表!E729)&lt;&gt;6,NOT(ISERROR(TEXT(RIGHT(專業英日文校內賽報名表!E729,6),"0")+1)),ISERROR(TEXT(RIGHT(專業英日文校內賽報名表!E729,5),"0")+1))))</f>
        <v/>
      </c>
      <c r="F729" t="str">
        <f>IF(專業英日文校內賽報名表!B729="","",NOT(ISERROR(MATCH(專業英日文校內賽報名表!F729,allSchoolList,0))))</f>
        <v/>
      </c>
      <c r="G729" t="str">
        <f ca="1">IF(專業英日文校內賽報名表!B729="","",NOT(ISERROR(HLOOKUP(專業英日文校內賽報名表!G729,OFFSET(校系設定!$A$1,MATCH(專業英日文校內賽報名表!F729,校系設定!$A:$A,0)-1,0,1,COUNTA(OFFSET(校系設定!$1:$1,MATCH(專業英日文校內賽報名表!F729,校系設定!$A:$A,0)-1,0))),1,0))))</f>
        <v/>
      </c>
      <c r="J729" s="43" t="str">
        <f>IF(專業英日文校內賽報名表!C729="","",NOT(OR(LEN(專業英日文校內賽報名表!J729)&lt;&gt;7,ISERROR(DATEVALUE(專業英日文校內賽報名表!J729&amp;"/1")+FIND("/",專業英日文校內賽報名表!J729)))))</f>
        <v/>
      </c>
      <c r="M729" t="str">
        <f>IF(專業英日文校內賽報名表!B729="","",VLOOKUP(專業英日文校內賽報名表!M729,各項報名參數對照!A:B,2,0))</f>
        <v/>
      </c>
      <c r="N729" t="str">
        <f>IF(專業英日文校內賽報名表!B729="","",NOT(ISERROR(VLOOKUP(M729&amp;O729&amp;P729,各項報名參數對照!L:L,1,0))))</f>
        <v/>
      </c>
      <c r="O729" t="str">
        <f>IF(專業英日文校內賽報名表!B729="","",VLOOKUP(專業英日文校內賽報名表!N729&amp;"("&amp;專業英日文校內賽報名表!O729&amp;")",各項報名參數對照!D:E,2,0))</f>
        <v/>
      </c>
      <c r="P729" t="str">
        <f>IF(專業英日文校內賽報名表!B729="","",VLOOKUP(專業英日文校內賽報名表!P729,各項報名參數對照!G:H,2,0))</f>
        <v/>
      </c>
      <c r="AF729" t="str">
        <f t="shared" si="11"/>
        <v/>
      </c>
    </row>
    <row r="730" spans="5:32">
      <c r="E730" t="str">
        <f>IF(專業英日文校內賽報名表!B730="","",NOT(OR(LENB(專業英日文校內賽報名表!E730)&lt;&gt;6,NOT(ISERROR(TEXT(RIGHT(專業英日文校內賽報名表!E730,6),"0")+1)),ISERROR(TEXT(RIGHT(專業英日文校內賽報名表!E730,5),"0")+1))))</f>
        <v/>
      </c>
      <c r="F730" t="str">
        <f>IF(專業英日文校內賽報名表!B730="","",NOT(ISERROR(MATCH(專業英日文校內賽報名表!F730,allSchoolList,0))))</f>
        <v/>
      </c>
      <c r="G730" t="str">
        <f ca="1">IF(專業英日文校內賽報名表!B730="","",NOT(ISERROR(HLOOKUP(專業英日文校內賽報名表!G730,OFFSET(校系設定!$A$1,MATCH(專業英日文校內賽報名表!F730,校系設定!$A:$A,0)-1,0,1,COUNTA(OFFSET(校系設定!$1:$1,MATCH(專業英日文校內賽報名表!F730,校系設定!$A:$A,0)-1,0))),1,0))))</f>
        <v/>
      </c>
      <c r="J730" s="43" t="str">
        <f>IF(專業英日文校內賽報名表!C730="","",NOT(OR(LEN(專業英日文校內賽報名表!J730)&lt;&gt;7,ISERROR(DATEVALUE(專業英日文校內賽報名表!J730&amp;"/1")+FIND("/",專業英日文校內賽報名表!J730)))))</f>
        <v/>
      </c>
      <c r="M730" t="str">
        <f>IF(專業英日文校內賽報名表!B730="","",VLOOKUP(專業英日文校內賽報名表!M730,各項報名參數對照!A:B,2,0))</f>
        <v/>
      </c>
      <c r="N730" t="str">
        <f>IF(專業英日文校內賽報名表!B730="","",NOT(ISERROR(VLOOKUP(M730&amp;O730&amp;P730,各項報名參數對照!L:L,1,0))))</f>
        <v/>
      </c>
      <c r="O730" t="str">
        <f>IF(專業英日文校內賽報名表!B730="","",VLOOKUP(專業英日文校內賽報名表!N730&amp;"("&amp;專業英日文校內賽報名表!O730&amp;")",各項報名參數對照!D:E,2,0))</f>
        <v/>
      </c>
      <c r="P730" t="str">
        <f>IF(專業英日文校內賽報名表!B730="","",VLOOKUP(專業英日文校內賽報名表!P730,各項報名參數對照!G:H,2,0))</f>
        <v/>
      </c>
      <c r="AF730" t="str">
        <f t="shared" si="11"/>
        <v/>
      </c>
    </row>
    <row r="731" spans="5:32">
      <c r="E731" t="str">
        <f>IF(專業英日文校內賽報名表!B731="","",NOT(OR(LENB(專業英日文校內賽報名表!E731)&lt;&gt;6,NOT(ISERROR(TEXT(RIGHT(專業英日文校內賽報名表!E731,6),"0")+1)),ISERROR(TEXT(RIGHT(專業英日文校內賽報名表!E731,5),"0")+1))))</f>
        <v/>
      </c>
      <c r="F731" t="str">
        <f>IF(專業英日文校內賽報名表!B731="","",NOT(ISERROR(MATCH(專業英日文校內賽報名表!F731,allSchoolList,0))))</f>
        <v/>
      </c>
      <c r="G731" t="str">
        <f ca="1">IF(專業英日文校內賽報名表!B731="","",NOT(ISERROR(HLOOKUP(專業英日文校內賽報名表!G731,OFFSET(校系設定!$A$1,MATCH(專業英日文校內賽報名表!F731,校系設定!$A:$A,0)-1,0,1,COUNTA(OFFSET(校系設定!$1:$1,MATCH(專業英日文校內賽報名表!F731,校系設定!$A:$A,0)-1,0))),1,0))))</f>
        <v/>
      </c>
      <c r="J731" s="43" t="str">
        <f>IF(專業英日文校內賽報名表!C731="","",NOT(OR(LEN(專業英日文校內賽報名表!J731)&lt;&gt;7,ISERROR(DATEVALUE(專業英日文校內賽報名表!J731&amp;"/1")+FIND("/",專業英日文校內賽報名表!J731)))))</f>
        <v/>
      </c>
      <c r="M731" t="str">
        <f>IF(專業英日文校內賽報名表!B731="","",VLOOKUP(專業英日文校內賽報名表!M731,各項報名參數對照!A:B,2,0))</f>
        <v/>
      </c>
      <c r="N731" t="str">
        <f>IF(專業英日文校內賽報名表!B731="","",NOT(ISERROR(VLOOKUP(M731&amp;O731&amp;P731,各項報名參數對照!L:L,1,0))))</f>
        <v/>
      </c>
      <c r="O731" t="str">
        <f>IF(專業英日文校內賽報名表!B731="","",VLOOKUP(專業英日文校內賽報名表!N731&amp;"("&amp;專業英日文校內賽報名表!O731&amp;")",各項報名參數對照!D:E,2,0))</f>
        <v/>
      </c>
      <c r="P731" t="str">
        <f>IF(專業英日文校內賽報名表!B731="","",VLOOKUP(專業英日文校內賽報名表!P731,各項報名參數對照!G:H,2,0))</f>
        <v/>
      </c>
      <c r="AF731" t="str">
        <f t="shared" si="11"/>
        <v/>
      </c>
    </row>
    <row r="732" spans="5:32">
      <c r="E732" t="str">
        <f>IF(專業英日文校內賽報名表!B732="","",NOT(OR(LENB(專業英日文校內賽報名表!E732)&lt;&gt;6,NOT(ISERROR(TEXT(RIGHT(專業英日文校內賽報名表!E732,6),"0")+1)),ISERROR(TEXT(RIGHT(專業英日文校內賽報名表!E732,5),"0")+1))))</f>
        <v/>
      </c>
      <c r="F732" t="str">
        <f>IF(專業英日文校內賽報名表!B732="","",NOT(ISERROR(MATCH(專業英日文校內賽報名表!F732,allSchoolList,0))))</f>
        <v/>
      </c>
      <c r="G732" t="str">
        <f ca="1">IF(專業英日文校內賽報名表!B732="","",NOT(ISERROR(HLOOKUP(專業英日文校內賽報名表!G732,OFFSET(校系設定!$A$1,MATCH(專業英日文校內賽報名表!F732,校系設定!$A:$A,0)-1,0,1,COUNTA(OFFSET(校系設定!$1:$1,MATCH(專業英日文校內賽報名表!F732,校系設定!$A:$A,0)-1,0))),1,0))))</f>
        <v/>
      </c>
      <c r="J732" s="43" t="str">
        <f>IF(專業英日文校內賽報名表!C732="","",NOT(OR(LEN(專業英日文校內賽報名表!J732)&lt;&gt;7,ISERROR(DATEVALUE(專業英日文校內賽報名表!J732&amp;"/1")+FIND("/",專業英日文校內賽報名表!J732)))))</f>
        <v/>
      </c>
      <c r="M732" t="str">
        <f>IF(專業英日文校內賽報名表!B732="","",VLOOKUP(專業英日文校內賽報名表!M732,各項報名參數對照!A:B,2,0))</f>
        <v/>
      </c>
      <c r="N732" t="str">
        <f>IF(專業英日文校內賽報名表!B732="","",NOT(ISERROR(VLOOKUP(M732&amp;O732&amp;P732,各項報名參數對照!L:L,1,0))))</f>
        <v/>
      </c>
      <c r="O732" t="str">
        <f>IF(專業英日文校內賽報名表!B732="","",VLOOKUP(專業英日文校內賽報名表!N732&amp;"("&amp;專業英日文校內賽報名表!O732&amp;")",各項報名參數對照!D:E,2,0))</f>
        <v/>
      </c>
      <c r="P732" t="str">
        <f>IF(專業英日文校內賽報名表!B732="","",VLOOKUP(專業英日文校內賽報名表!P732,各項報名參數對照!G:H,2,0))</f>
        <v/>
      </c>
      <c r="AF732" t="str">
        <f t="shared" si="11"/>
        <v/>
      </c>
    </row>
    <row r="733" spans="5:32">
      <c r="E733" t="str">
        <f>IF(專業英日文校內賽報名表!B733="","",NOT(OR(LENB(專業英日文校內賽報名表!E733)&lt;&gt;6,NOT(ISERROR(TEXT(RIGHT(專業英日文校內賽報名表!E733,6),"0")+1)),ISERROR(TEXT(RIGHT(專業英日文校內賽報名表!E733,5),"0")+1))))</f>
        <v/>
      </c>
      <c r="F733" t="str">
        <f>IF(專業英日文校內賽報名表!B733="","",NOT(ISERROR(MATCH(專業英日文校內賽報名表!F733,allSchoolList,0))))</f>
        <v/>
      </c>
      <c r="G733" t="str">
        <f ca="1">IF(專業英日文校內賽報名表!B733="","",NOT(ISERROR(HLOOKUP(專業英日文校內賽報名表!G733,OFFSET(校系設定!$A$1,MATCH(專業英日文校內賽報名表!F733,校系設定!$A:$A,0)-1,0,1,COUNTA(OFFSET(校系設定!$1:$1,MATCH(專業英日文校內賽報名表!F733,校系設定!$A:$A,0)-1,0))),1,0))))</f>
        <v/>
      </c>
      <c r="J733" s="43" t="str">
        <f>IF(專業英日文校內賽報名表!C733="","",NOT(OR(LEN(專業英日文校內賽報名表!J733)&lt;&gt;7,ISERROR(DATEVALUE(專業英日文校內賽報名表!J733&amp;"/1")+FIND("/",專業英日文校內賽報名表!J733)))))</f>
        <v/>
      </c>
      <c r="M733" t="str">
        <f>IF(專業英日文校內賽報名表!B733="","",VLOOKUP(專業英日文校內賽報名表!M733,各項報名參數對照!A:B,2,0))</f>
        <v/>
      </c>
      <c r="N733" t="str">
        <f>IF(專業英日文校內賽報名表!B733="","",NOT(ISERROR(VLOOKUP(M733&amp;O733&amp;P733,各項報名參數對照!L:L,1,0))))</f>
        <v/>
      </c>
      <c r="O733" t="str">
        <f>IF(專業英日文校內賽報名表!B733="","",VLOOKUP(專業英日文校內賽報名表!N733&amp;"("&amp;專業英日文校內賽報名表!O733&amp;")",各項報名參數對照!D:E,2,0))</f>
        <v/>
      </c>
      <c r="P733" t="str">
        <f>IF(專業英日文校內賽報名表!B733="","",VLOOKUP(專業英日文校內賽報名表!P733,各項報名參數對照!G:H,2,0))</f>
        <v/>
      </c>
      <c r="AF733" t="str">
        <f t="shared" si="11"/>
        <v/>
      </c>
    </row>
    <row r="734" spans="5:32">
      <c r="E734" t="str">
        <f>IF(專業英日文校內賽報名表!B734="","",NOT(OR(LENB(專業英日文校內賽報名表!E734)&lt;&gt;6,NOT(ISERROR(TEXT(RIGHT(專業英日文校內賽報名表!E734,6),"0")+1)),ISERROR(TEXT(RIGHT(專業英日文校內賽報名表!E734,5),"0")+1))))</f>
        <v/>
      </c>
      <c r="F734" t="str">
        <f>IF(專業英日文校內賽報名表!B734="","",NOT(ISERROR(MATCH(專業英日文校內賽報名表!F734,allSchoolList,0))))</f>
        <v/>
      </c>
      <c r="G734" t="str">
        <f ca="1">IF(專業英日文校內賽報名表!B734="","",NOT(ISERROR(HLOOKUP(專業英日文校內賽報名表!G734,OFFSET(校系設定!$A$1,MATCH(專業英日文校內賽報名表!F734,校系設定!$A:$A,0)-1,0,1,COUNTA(OFFSET(校系設定!$1:$1,MATCH(專業英日文校內賽報名表!F734,校系設定!$A:$A,0)-1,0))),1,0))))</f>
        <v/>
      </c>
      <c r="J734" s="43" t="str">
        <f>IF(專業英日文校內賽報名表!C734="","",NOT(OR(LEN(專業英日文校內賽報名表!J734)&lt;&gt;7,ISERROR(DATEVALUE(專業英日文校內賽報名表!J734&amp;"/1")+FIND("/",專業英日文校內賽報名表!J734)))))</f>
        <v/>
      </c>
      <c r="M734" t="str">
        <f>IF(專業英日文校內賽報名表!B734="","",VLOOKUP(專業英日文校內賽報名表!M734,各項報名參數對照!A:B,2,0))</f>
        <v/>
      </c>
      <c r="N734" t="str">
        <f>IF(專業英日文校內賽報名表!B734="","",NOT(ISERROR(VLOOKUP(M734&amp;O734&amp;P734,各項報名參數對照!L:L,1,0))))</f>
        <v/>
      </c>
      <c r="O734" t="str">
        <f>IF(專業英日文校內賽報名表!B734="","",VLOOKUP(專業英日文校內賽報名表!N734&amp;"("&amp;專業英日文校內賽報名表!O734&amp;")",各項報名參數對照!D:E,2,0))</f>
        <v/>
      </c>
      <c r="P734" t="str">
        <f>IF(專業英日文校內賽報名表!B734="","",VLOOKUP(專業英日文校內賽報名表!P734,各項報名參數對照!G:H,2,0))</f>
        <v/>
      </c>
      <c r="AF734" t="str">
        <f t="shared" si="11"/>
        <v/>
      </c>
    </row>
    <row r="735" spans="5:32">
      <c r="E735" t="str">
        <f>IF(專業英日文校內賽報名表!B735="","",NOT(OR(LENB(專業英日文校內賽報名表!E735)&lt;&gt;6,NOT(ISERROR(TEXT(RIGHT(專業英日文校內賽報名表!E735,6),"0")+1)),ISERROR(TEXT(RIGHT(專業英日文校內賽報名表!E735,5),"0")+1))))</f>
        <v/>
      </c>
      <c r="F735" t="str">
        <f>IF(專業英日文校內賽報名表!B735="","",NOT(ISERROR(MATCH(專業英日文校內賽報名表!F735,allSchoolList,0))))</f>
        <v/>
      </c>
      <c r="G735" t="str">
        <f ca="1">IF(專業英日文校內賽報名表!B735="","",NOT(ISERROR(HLOOKUP(專業英日文校內賽報名表!G735,OFFSET(校系設定!$A$1,MATCH(專業英日文校內賽報名表!F735,校系設定!$A:$A,0)-1,0,1,COUNTA(OFFSET(校系設定!$1:$1,MATCH(專業英日文校內賽報名表!F735,校系設定!$A:$A,0)-1,0))),1,0))))</f>
        <v/>
      </c>
      <c r="J735" s="43" t="str">
        <f>IF(專業英日文校內賽報名表!C735="","",NOT(OR(LEN(專業英日文校內賽報名表!J735)&lt;&gt;7,ISERROR(DATEVALUE(專業英日文校內賽報名表!J735&amp;"/1")+FIND("/",專業英日文校內賽報名表!J735)))))</f>
        <v/>
      </c>
      <c r="M735" t="str">
        <f>IF(專業英日文校內賽報名表!B735="","",VLOOKUP(專業英日文校內賽報名表!M735,各項報名參數對照!A:B,2,0))</f>
        <v/>
      </c>
      <c r="N735" t="str">
        <f>IF(專業英日文校內賽報名表!B735="","",NOT(ISERROR(VLOOKUP(M735&amp;O735&amp;P735,各項報名參數對照!L:L,1,0))))</f>
        <v/>
      </c>
      <c r="O735" t="str">
        <f>IF(專業英日文校內賽報名表!B735="","",VLOOKUP(專業英日文校內賽報名表!N735&amp;"("&amp;專業英日文校內賽報名表!O735&amp;")",各項報名參數對照!D:E,2,0))</f>
        <v/>
      </c>
      <c r="P735" t="str">
        <f>IF(專業英日文校內賽報名表!B735="","",VLOOKUP(專業英日文校內賽報名表!P735,各項報名參數對照!G:H,2,0))</f>
        <v/>
      </c>
      <c r="AF735" t="str">
        <f t="shared" si="11"/>
        <v/>
      </c>
    </row>
    <row r="736" spans="5:32">
      <c r="E736" t="str">
        <f>IF(專業英日文校內賽報名表!B736="","",NOT(OR(LENB(專業英日文校內賽報名表!E736)&lt;&gt;6,NOT(ISERROR(TEXT(RIGHT(專業英日文校內賽報名表!E736,6),"0")+1)),ISERROR(TEXT(RIGHT(專業英日文校內賽報名表!E736,5),"0")+1))))</f>
        <v/>
      </c>
      <c r="F736" t="str">
        <f>IF(專業英日文校內賽報名表!B736="","",NOT(ISERROR(MATCH(專業英日文校內賽報名表!F736,allSchoolList,0))))</f>
        <v/>
      </c>
      <c r="G736" t="str">
        <f ca="1">IF(專業英日文校內賽報名表!B736="","",NOT(ISERROR(HLOOKUP(專業英日文校內賽報名表!G736,OFFSET(校系設定!$A$1,MATCH(專業英日文校內賽報名表!F736,校系設定!$A:$A,0)-1,0,1,COUNTA(OFFSET(校系設定!$1:$1,MATCH(專業英日文校內賽報名表!F736,校系設定!$A:$A,0)-1,0))),1,0))))</f>
        <v/>
      </c>
      <c r="J736" s="43" t="str">
        <f>IF(專業英日文校內賽報名表!C736="","",NOT(OR(LEN(專業英日文校內賽報名表!J736)&lt;&gt;7,ISERROR(DATEVALUE(專業英日文校內賽報名表!J736&amp;"/1")+FIND("/",專業英日文校內賽報名表!J736)))))</f>
        <v/>
      </c>
      <c r="M736" t="str">
        <f>IF(專業英日文校內賽報名表!B736="","",VLOOKUP(專業英日文校內賽報名表!M736,各項報名參數對照!A:B,2,0))</f>
        <v/>
      </c>
      <c r="N736" t="str">
        <f>IF(專業英日文校內賽報名表!B736="","",NOT(ISERROR(VLOOKUP(M736&amp;O736&amp;P736,各項報名參數對照!L:L,1,0))))</f>
        <v/>
      </c>
      <c r="O736" t="str">
        <f>IF(專業英日文校內賽報名表!B736="","",VLOOKUP(專業英日文校內賽報名表!N736&amp;"("&amp;專業英日文校內賽報名表!O736&amp;")",各項報名參數對照!D:E,2,0))</f>
        <v/>
      </c>
      <c r="P736" t="str">
        <f>IF(專業英日文校內賽報名表!B736="","",VLOOKUP(專業英日文校內賽報名表!P736,各項報名參數對照!G:H,2,0))</f>
        <v/>
      </c>
      <c r="AF736" t="str">
        <f t="shared" si="11"/>
        <v/>
      </c>
    </row>
    <row r="737" spans="5:32">
      <c r="E737" t="str">
        <f>IF(專業英日文校內賽報名表!B737="","",NOT(OR(LENB(專業英日文校內賽報名表!E737)&lt;&gt;6,NOT(ISERROR(TEXT(RIGHT(專業英日文校內賽報名表!E737,6),"0")+1)),ISERROR(TEXT(RIGHT(專業英日文校內賽報名表!E737,5),"0")+1))))</f>
        <v/>
      </c>
      <c r="F737" t="str">
        <f>IF(專業英日文校內賽報名表!B737="","",NOT(ISERROR(MATCH(專業英日文校內賽報名表!F737,allSchoolList,0))))</f>
        <v/>
      </c>
      <c r="G737" t="str">
        <f ca="1">IF(專業英日文校內賽報名表!B737="","",NOT(ISERROR(HLOOKUP(專業英日文校內賽報名表!G737,OFFSET(校系設定!$A$1,MATCH(專業英日文校內賽報名表!F737,校系設定!$A:$A,0)-1,0,1,COUNTA(OFFSET(校系設定!$1:$1,MATCH(專業英日文校內賽報名表!F737,校系設定!$A:$A,0)-1,0))),1,0))))</f>
        <v/>
      </c>
      <c r="J737" s="43" t="str">
        <f>IF(專業英日文校內賽報名表!C737="","",NOT(OR(LEN(專業英日文校內賽報名表!J737)&lt;&gt;7,ISERROR(DATEVALUE(專業英日文校內賽報名表!J737&amp;"/1")+FIND("/",專業英日文校內賽報名表!J737)))))</f>
        <v/>
      </c>
      <c r="M737" t="str">
        <f>IF(專業英日文校內賽報名表!B737="","",VLOOKUP(專業英日文校內賽報名表!M737,各項報名參數對照!A:B,2,0))</f>
        <v/>
      </c>
      <c r="N737" t="str">
        <f>IF(專業英日文校內賽報名表!B737="","",NOT(ISERROR(VLOOKUP(M737&amp;O737&amp;P737,各項報名參數對照!L:L,1,0))))</f>
        <v/>
      </c>
      <c r="O737" t="str">
        <f>IF(專業英日文校內賽報名表!B737="","",VLOOKUP(專業英日文校內賽報名表!N737&amp;"("&amp;專業英日文校內賽報名表!O737&amp;")",各項報名參數對照!D:E,2,0))</f>
        <v/>
      </c>
      <c r="P737" t="str">
        <f>IF(專業英日文校內賽報名表!B737="","",VLOOKUP(專業英日文校內賽報名表!P737,各項報名參數對照!G:H,2,0))</f>
        <v/>
      </c>
      <c r="AF737" t="str">
        <f t="shared" si="11"/>
        <v/>
      </c>
    </row>
    <row r="738" spans="5:32">
      <c r="E738" t="str">
        <f>IF(專業英日文校內賽報名表!B738="","",NOT(OR(LENB(專業英日文校內賽報名表!E738)&lt;&gt;6,NOT(ISERROR(TEXT(RIGHT(專業英日文校內賽報名表!E738,6),"0")+1)),ISERROR(TEXT(RIGHT(專業英日文校內賽報名表!E738,5),"0")+1))))</f>
        <v/>
      </c>
      <c r="F738" t="str">
        <f>IF(專業英日文校內賽報名表!B738="","",NOT(ISERROR(MATCH(專業英日文校內賽報名表!F738,allSchoolList,0))))</f>
        <v/>
      </c>
      <c r="G738" t="str">
        <f ca="1">IF(專業英日文校內賽報名表!B738="","",NOT(ISERROR(HLOOKUP(專業英日文校內賽報名表!G738,OFFSET(校系設定!$A$1,MATCH(專業英日文校內賽報名表!F738,校系設定!$A:$A,0)-1,0,1,COUNTA(OFFSET(校系設定!$1:$1,MATCH(專業英日文校內賽報名表!F738,校系設定!$A:$A,0)-1,0))),1,0))))</f>
        <v/>
      </c>
      <c r="J738" s="43" t="str">
        <f>IF(專業英日文校內賽報名表!C738="","",NOT(OR(LEN(專業英日文校內賽報名表!J738)&lt;&gt;7,ISERROR(DATEVALUE(專業英日文校內賽報名表!J738&amp;"/1")+FIND("/",專業英日文校內賽報名表!J738)))))</f>
        <v/>
      </c>
      <c r="M738" t="str">
        <f>IF(專業英日文校內賽報名表!B738="","",VLOOKUP(專業英日文校內賽報名表!M738,各項報名參數對照!A:B,2,0))</f>
        <v/>
      </c>
      <c r="N738" t="str">
        <f>IF(專業英日文校內賽報名表!B738="","",NOT(ISERROR(VLOOKUP(M738&amp;O738&amp;P738,各項報名參數對照!L:L,1,0))))</f>
        <v/>
      </c>
      <c r="O738" t="str">
        <f>IF(專業英日文校內賽報名表!B738="","",VLOOKUP(專業英日文校內賽報名表!N738&amp;"("&amp;專業英日文校內賽報名表!O738&amp;")",各項報名參數對照!D:E,2,0))</f>
        <v/>
      </c>
      <c r="P738" t="str">
        <f>IF(專業英日文校內賽報名表!B738="","",VLOOKUP(專業英日文校內賽報名表!P738,各項報名參數對照!G:H,2,0))</f>
        <v/>
      </c>
      <c r="AF738" t="str">
        <f t="shared" si="11"/>
        <v/>
      </c>
    </row>
    <row r="739" spans="5:32">
      <c r="E739" t="str">
        <f>IF(專業英日文校內賽報名表!B739="","",NOT(OR(LENB(專業英日文校內賽報名表!E739)&lt;&gt;6,NOT(ISERROR(TEXT(RIGHT(專業英日文校內賽報名表!E739,6),"0")+1)),ISERROR(TEXT(RIGHT(專業英日文校內賽報名表!E739,5),"0")+1))))</f>
        <v/>
      </c>
      <c r="F739" t="str">
        <f>IF(專業英日文校內賽報名表!B739="","",NOT(ISERROR(MATCH(專業英日文校內賽報名表!F739,allSchoolList,0))))</f>
        <v/>
      </c>
      <c r="G739" t="str">
        <f ca="1">IF(專業英日文校內賽報名表!B739="","",NOT(ISERROR(HLOOKUP(專業英日文校內賽報名表!G739,OFFSET(校系設定!$A$1,MATCH(專業英日文校內賽報名表!F739,校系設定!$A:$A,0)-1,0,1,COUNTA(OFFSET(校系設定!$1:$1,MATCH(專業英日文校內賽報名表!F739,校系設定!$A:$A,0)-1,0))),1,0))))</f>
        <v/>
      </c>
      <c r="J739" s="43" t="str">
        <f>IF(專業英日文校內賽報名表!C739="","",NOT(OR(LEN(專業英日文校內賽報名表!J739)&lt;&gt;7,ISERROR(DATEVALUE(專業英日文校內賽報名表!J739&amp;"/1")+FIND("/",專業英日文校內賽報名表!J739)))))</f>
        <v/>
      </c>
      <c r="M739" t="str">
        <f>IF(專業英日文校內賽報名表!B739="","",VLOOKUP(專業英日文校內賽報名表!M739,各項報名參數對照!A:B,2,0))</f>
        <v/>
      </c>
      <c r="N739" t="str">
        <f>IF(專業英日文校內賽報名表!B739="","",NOT(ISERROR(VLOOKUP(M739&amp;O739&amp;P739,各項報名參數對照!L:L,1,0))))</f>
        <v/>
      </c>
      <c r="O739" t="str">
        <f>IF(專業英日文校內賽報名表!B739="","",VLOOKUP(專業英日文校內賽報名表!N739&amp;"("&amp;專業英日文校內賽報名表!O739&amp;")",各項報名參數對照!D:E,2,0))</f>
        <v/>
      </c>
      <c r="P739" t="str">
        <f>IF(專業英日文校內賽報名表!B739="","",VLOOKUP(專業英日文校內賽報名表!P739,各項報名參數對照!G:H,2,0))</f>
        <v/>
      </c>
      <c r="AF739" t="str">
        <f t="shared" si="11"/>
        <v/>
      </c>
    </row>
    <row r="740" spans="5:32">
      <c r="E740" t="str">
        <f>IF(專業英日文校內賽報名表!B740="","",NOT(OR(LENB(專業英日文校內賽報名表!E740)&lt;&gt;6,NOT(ISERROR(TEXT(RIGHT(專業英日文校內賽報名表!E740,6),"0")+1)),ISERROR(TEXT(RIGHT(專業英日文校內賽報名表!E740,5),"0")+1))))</f>
        <v/>
      </c>
      <c r="F740" t="str">
        <f>IF(專業英日文校內賽報名表!B740="","",NOT(ISERROR(MATCH(專業英日文校內賽報名表!F740,allSchoolList,0))))</f>
        <v/>
      </c>
      <c r="G740" t="str">
        <f ca="1">IF(專業英日文校內賽報名表!B740="","",NOT(ISERROR(HLOOKUP(專業英日文校內賽報名表!G740,OFFSET(校系設定!$A$1,MATCH(專業英日文校內賽報名表!F740,校系設定!$A:$A,0)-1,0,1,COUNTA(OFFSET(校系設定!$1:$1,MATCH(專業英日文校內賽報名表!F740,校系設定!$A:$A,0)-1,0))),1,0))))</f>
        <v/>
      </c>
      <c r="J740" s="43" t="str">
        <f>IF(專業英日文校內賽報名表!C740="","",NOT(OR(LEN(專業英日文校內賽報名表!J740)&lt;&gt;7,ISERROR(DATEVALUE(專業英日文校內賽報名表!J740&amp;"/1")+FIND("/",專業英日文校內賽報名表!J740)))))</f>
        <v/>
      </c>
      <c r="M740" t="str">
        <f>IF(專業英日文校內賽報名表!B740="","",VLOOKUP(專業英日文校內賽報名表!M740,各項報名參數對照!A:B,2,0))</f>
        <v/>
      </c>
      <c r="N740" t="str">
        <f>IF(專業英日文校內賽報名表!B740="","",NOT(ISERROR(VLOOKUP(M740&amp;O740&amp;P740,各項報名參數對照!L:L,1,0))))</f>
        <v/>
      </c>
      <c r="O740" t="str">
        <f>IF(專業英日文校內賽報名表!B740="","",VLOOKUP(專業英日文校內賽報名表!N740&amp;"("&amp;專業英日文校內賽報名表!O740&amp;")",各項報名參數對照!D:E,2,0))</f>
        <v/>
      </c>
      <c r="P740" t="str">
        <f>IF(專業英日文校內賽報名表!B740="","",VLOOKUP(專業英日文校內賽報名表!P740,各項報名參數對照!G:H,2,0))</f>
        <v/>
      </c>
      <c r="AF740" t="str">
        <f t="shared" si="11"/>
        <v/>
      </c>
    </row>
    <row r="741" spans="5:32">
      <c r="E741" t="str">
        <f>IF(專業英日文校內賽報名表!B741="","",NOT(OR(LENB(專業英日文校內賽報名表!E741)&lt;&gt;6,NOT(ISERROR(TEXT(RIGHT(專業英日文校內賽報名表!E741,6),"0")+1)),ISERROR(TEXT(RIGHT(專業英日文校內賽報名表!E741,5),"0")+1))))</f>
        <v/>
      </c>
      <c r="F741" t="str">
        <f>IF(專業英日文校內賽報名表!B741="","",NOT(ISERROR(MATCH(專業英日文校內賽報名表!F741,allSchoolList,0))))</f>
        <v/>
      </c>
      <c r="G741" t="str">
        <f ca="1">IF(專業英日文校內賽報名表!B741="","",NOT(ISERROR(HLOOKUP(專業英日文校內賽報名表!G741,OFFSET(校系設定!$A$1,MATCH(專業英日文校內賽報名表!F741,校系設定!$A:$A,0)-1,0,1,COUNTA(OFFSET(校系設定!$1:$1,MATCH(專業英日文校內賽報名表!F741,校系設定!$A:$A,0)-1,0))),1,0))))</f>
        <v/>
      </c>
      <c r="J741" s="43" t="str">
        <f>IF(專業英日文校內賽報名表!C741="","",NOT(OR(LEN(專業英日文校內賽報名表!J741)&lt;&gt;7,ISERROR(DATEVALUE(專業英日文校內賽報名表!J741&amp;"/1")+FIND("/",專業英日文校內賽報名表!J741)))))</f>
        <v/>
      </c>
      <c r="M741" t="str">
        <f>IF(專業英日文校內賽報名表!B741="","",VLOOKUP(專業英日文校內賽報名表!M741,各項報名參數對照!A:B,2,0))</f>
        <v/>
      </c>
      <c r="N741" t="str">
        <f>IF(專業英日文校內賽報名表!B741="","",NOT(ISERROR(VLOOKUP(M741&amp;O741&amp;P741,各項報名參數對照!L:L,1,0))))</f>
        <v/>
      </c>
      <c r="O741" t="str">
        <f>IF(專業英日文校內賽報名表!B741="","",VLOOKUP(專業英日文校內賽報名表!N741&amp;"("&amp;專業英日文校內賽報名表!O741&amp;")",各項報名參數對照!D:E,2,0))</f>
        <v/>
      </c>
      <c r="P741" t="str">
        <f>IF(專業英日文校內賽報名表!B741="","",VLOOKUP(專業英日文校內賽報名表!P741,各項報名參數對照!G:H,2,0))</f>
        <v/>
      </c>
      <c r="AF741" t="str">
        <f t="shared" si="11"/>
        <v/>
      </c>
    </row>
    <row r="742" spans="5:32">
      <c r="E742" t="str">
        <f>IF(專業英日文校內賽報名表!B742="","",NOT(OR(LENB(專業英日文校內賽報名表!E742)&lt;&gt;6,NOT(ISERROR(TEXT(RIGHT(專業英日文校內賽報名表!E742,6),"0")+1)),ISERROR(TEXT(RIGHT(專業英日文校內賽報名表!E742,5),"0")+1))))</f>
        <v/>
      </c>
      <c r="F742" t="str">
        <f>IF(專業英日文校內賽報名表!B742="","",NOT(ISERROR(MATCH(專業英日文校內賽報名表!F742,allSchoolList,0))))</f>
        <v/>
      </c>
      <c r="G742" t="str">
        <f ca="1">IF(專業英日文校內賽報名表!B742="","",NOT(ISERROR(HLOOKUP(專業英日文校內賽報名表!G742,OFFSET(校系設定!$A$1,MATCH(專業英日文校內賽報名表!F742,校系設定!$A:$A,0)-1,0,1,COUNTA(OFFSET(校系設定!$1:$1,MATCH(專業英日文校內賽報名表!F742,校系設定!$A:$A,0)-1,0))),1,0))))</f>
        <v/>
      </c>
      <c r="J742" s="43" t="str">
        <f>IF(專業英日文校內賽報名表!C742="","",NOT(OR(LEN(專業英日文校內賽報名表!J742)&lt;&gt;7,ISERROR(DATEVALUE(專業英日文校內賽報名表!J742&amp;"/1")+FIND("/",專業英日文校內賽報名表!J742)))))</f>
        <v/>
      </c>
      <c r="M742" t="str">
        <f>IF(專業英日文校內賽報名表!B742="","",VLOOKUP(專業英日文校內賽報名表!M742,各項報名參數對照!A:B,2,0))</f>
        <v/>
      </c>
      <c r="N742" t="str">
        <f>IF(專業英日文校內賽報名表!B742="","",NOT(ISERROR(VLOOKUP(M742&amp;O742&amp;P742,各項報名參數對照!L:L,1,0))))</f>
        <v/>
      </c>
      <c r="O742" t="str">
        <f>IF(專業英日文校內賽報名表!B742="","",VLOOKUP(專業英日文校內賽報名表!N742&amp;"("&amp;專業英日文校內賽報名表!O742&amp;")",各項報名參數對照!D:E,2,0))</f>
        <v/>
      </c>
      <c r="P742" t="str">
        <f>IF(專業英日文校內賽報名表!B742="","",VLOOKUP(專業英日文校內賽報名表!P742,各項報名參數對照!G:H,2,0))</f>
        <v/>
      </c>
      <c r="AF742" t="str">
        <f t="shared" si="11"/>
        <v/>
      </c>
    </row>
    <row r="743" spans="5:32">
      <c r="E743" t="str">
        <f>IF(專業英日文校內賽報名表!B743="","",NOT(OR(LENB(專業英日文校內賽報名表!E743)&lt;&gt;6,NOT(ISERROR(TEXT(RIGHT(專業英日文校內賽報名表!E743,6),"0")+1)),ISERROR(TEXT(RIGHT(專業英日文校內賽報名表!E743,5),"0")+1))))</f>
        <v/>
      </c>
      <c r="F743" t="str">
        <f>IF(專業英日文校內賽報名表!B743="","",NOT(ISERROR(MATCH(專業英日文校內賽報名表!F743,allSchoolList,0))))</f>
        <v/>
      </c>
      <c r="G743" t="str">
        <f ca="1">IF(專業英日文校內賽報名表!B743="","",NOT(ISERROR(HLOOKUP(專業英日文校內賽報名表!G743,OFFSET(校系設定!$A$1,MATCH(專業英日文校內賽報名表!F743,校系設定!$A:$A,0)-1,0,1,COUNTA(OFFSET(校系設定!$1:$1,MATCH(專業英日文校內賽報名表!F743,校系設定!$A:$A,0)-1,0))),1,0))))</f>
        <v/>
      </c>
      <c r="J743" s="43" t="str">
        <f>IF(專業英日文校內賽報名表!C743="","",NOT(OR(LEN(專業英日文校內賽報名表!J743)&lt;&gt;7,ISERROR(DATEVALUE(專業英日文校內賽報名表!J743&amp;"/1")+FIND("/",專業英日文校內賽報名表!J743)))))</f>
        <v/>
      </c>
      <c r="M743" t="str">
        <f>IF(專業英日文校內賽報名表!B743="","",VLOOKUP(專業英日文校內賽報名表!M743,各項報名參數對照!A:B,2,0))</f>
        <v/>
      </c>
      <c r="N743" t="str">
        <f>IF(專業英日文校內賽報名表!B743="","",NOT(ISERROR(VLOOKUP(M743&amp;O743&amp;P743,各項報名參數對照!L:L,1,0))))</f>
        <v/>
      </c>
      <c r="O743" t="str">
        <f>IF(專業英日文校內賽報名表!B743="","",VLOOKUP(專業英日文校內賽報名表!N743&amp;"("&amp;專業英日文校內賽報名表!O743&amp;")",各項報名參數對照!D:E,2,0))</f>
        <v/>
      </c>
      <c r="P743" t="str">
        <f>IF(專業英日文校內賽報名表!B743="","",VLOOKUP(專業英日文校內賽報名表!P743,各項報名參數對照!G:H,2,0))</f>
        <v/>
      </c>
      <c r="AF743" t="str">
        <f t="shared" si="11"/>
        <v/>
      </c>
    </row>
    <row r="744" spans="5:32">
      <c r="E744" t="str">
        <f>IF(專業英日文校內賽報名表!B744="","",NOT(OR(LENB(專業英日文校內賽報名表!E744)&lt;&gt;6,NOT(ISERROR(TEXT(RIGHT(專業英日文校內賽報名表!E744,6),"0")+1)),ISERROR(TEXT(RIGHT(專業英日文校內賽報名表!E744,5),"0")+1))))</f>
        <v/>
      </c>
      <c r="F744" t="str">
        <f>IF(專業英日文校內賽報名表!B744="","",NOT(ISERROR(MATCH(專業英日文校內賽報名表!F744,allSchoolList,0))))</f>
        <v/>
      </c>
      <c r="G744" t="str">
        <f ca="1">IF(專業英日文校內賽報名表!B744="","",NOT(ISERROR(HLOOKUP(專業英日文校內賽報名表!G744,OFFSET(校系設定!$A$1,MATCH(專業英日文校內賽報名表!F744,校系設定!$A:$A,0)-1,0,1,COUNTA(OFFSET(校系設定!$1:$1,MATCH(專業英日文校內賽報名表!F744,校系設定!$A:$A,0)-1,0))),1,0))))</f>
        <v/>
      </c>
      <c r="J744" s="43" t="str">
        <f>IF(專業英日文校內賽報名表!C744="","",NOT(OR(LEN(專業英日文校內賽報名表!J744)&lt;&gt;7,ISERROR(DATEVALUE(專業英日文校內賽報名表!J744&amp;"/1")+FIND("/",專業英日文校內賽報名表!J744)))))</f>
        <v/>
      </c>
      <c r="M744" t="str">
        <f>IF(專業英日文校內賽報名表!B744="","",VLOOKUP(專業英日文校內賽報名表!M744,各項報名參數對照!A:B,2,0))</f>
        <v/>
      </c>
      <c r="N744" t="str">
        <f>IF(專業英日文校內賽報名表!B744="","",NOT(ISERROR(VLOOKUP(M744&amp;O744&amp;P744,各項報名參數對照!L:L,1,0))))</f>
        <v/>
      </c>
      <c r="O744" t="str">
        <f>IF(專業英日文校內賽報名表!B744="","",VLOOKUP(專業英日文校內賽報名表!N744&amp;"("&amp;專業英日文校內賽報名表!O744&amp;")",各項報名參數對照!D:E,2,0))</f>
        <v/>
      </c>
      <c r="P744" t="str">
        <f>IF(專業英日文校內賽報名表!B744="","",VLOOKUP(專業英日文校內賽報名表!P744,各項報名參數對照!G:H,2,0))</f>
        <v/>
      </c>
      <c r="AF744" t="str">
        <f t="shared" si="11"/>
        <v/>
      </c>
    </row>
    <row r="745" spans="5:32">
      <c r="E745" t="str">
        <f>IF(專業英日文校內賽報名表!B745="","",NOT(OR(LENB(專業英日文校內賽報名表!E745)&lt;&gt;6,NOT(ISERROR(TEXT(RIGHT(專業英日文校內賽報名表!E745,6),"0")+1)),ISERROR(TEXT(RIGHT(專業英日文校內賽報名表!E745,5),"0")+1))))</f>
        <v/>
      </c>
      <c r="F745" t="str">
        <f>IF(專業英日文校內賽報名表!B745="","",NOT(ISERROR(MATCH(專業英日文校內賽報名表!F745,allSchoolList,0))))</f>
        <v/>
      </c>
      <c r="G745" t="str">
        <f ca="1">IF(專業英日文校內賽報名表!B745="","",NOT(ISERROR(HLOOKUP(專業英日文校內賽報名表!G745,OFFSET(校系設定!$A$1,MATCH(專業英日文校內賽報名表!F745,校系設定!$A:$A,0)-1,0,1,COUNTA(OFFSET(校系設定!$1:$1,MATCH(專業英日文校內賽報名表!F745,校系設定!$A:$A,0)-1,0))),1,0))))</f>
        <v/>
      </c>
      <c r="J745" s="43" t="str">
        <f>IF(專業英日文校內賽報名表!C745="","",NOT(OR(LEN(專業英日文校內賽報名表!J745)&lt;&gt;7,ISERROR(DATEVALUE(專業英日文校內賽報名表!J745&amp;"/1")+FIND("/",專業英日文校內賽報名表!J745)))))</f>
        <v/>
      </c>
      <c r="M745" t="str">
        <f>IF(專業英日文校內賽報名表!B745="","",VLOOKUP(專業英日文校內賽報名表!M745,各項報名參數對照!A:B,2,0))</f>
        <v/>
      </c>
      <c r="N745" t="str">
        <f>IF(專業英日文校內賽報名表!B745="","",NOT(ISERROR(VLOOKUP(M745&amp;O745&amp;P745,各項報名參數對照!L:L,1,0))))</f>
        <v/>
      </c>
      <c r="O745" t="str">
        <f>IF(專業英日文校內賽報名表!B745="","",VLOOKUP(專業英日文校內賽報名表!N745&amp;"("&amp;專業英日文校內賽報名表!O745&amp;")",各項報名參數對照!D:E,2,0))</f>
        <v/>
      </c>
      <c r="P745" t="str">
        <f>IF(專業英日文校內賽報名表!B745="","",VLOOKUP(專業英日文校內賽報名表!P745,各項報名參數對照!G:H,2,0))</f>
        <v/>
      </c>
      <c r="AF745" t="str">
        <f t="shared" si="11"/>
        <v/>
      </c>
    </row>
    <row r="746" spans="5:32">
      <c r="E746" t="str">
        <f>IF(專業英日文校內賽報名表!B746="","",NOT(OR(LENB(專業英日文校內賽報名表!E746)&lt;&gt;6,NOT(ISERROR(TEXT(RIGHT(專業英日文校內賽報名表!E746,6),"0")+1)),ISERROR(TEXT(RIGHT(專業英日文校內賽報名表!E746,5),"0")+1))))</f>
        <v/>
      </c>
      <c r="F746" t="str">
        <f>IF(專業英日文校內賽報名表!B746="","",NOT(ISERROR(MATCH(專業英日文校內賽報名表!F746,allSchoolList,0))))</f>
        <v/>
      </c>
      <c r="G746" t="str">
        <f ca="1">IF(專業英日文校內賽報名表!B746="","",NOT(ISERROR(HLOOKUP(專業英日文校內賽報名表!G746,OFFSET(校系設定!$A$1,MATCH(專業英日文校內賽報名表!F746,校系設定!$A:$A,0)-1,0,1,COUNTA(OFFSET(校系設定!$1:$1,MATCH(專業英日文校內賽報名表!F746,校系設定!$A:$A,0)-1,0))),1,0))))</f>
        <v/>
      </c>
      <c r="J746" s="43" t="str">
        <f>IF(專業英日文校內賽報名表!C746="","",NOT(OR(LEN(專業英日文校內賽報名表!J746)&lt;&gt;7,ISERROR(DATEVALUE(專業英日文校內賽報名表!J746&amp;"/1")+FIND("/",專業英日文校內賽報名表!J746)))))</f>
        <v/>
      </c>
      <c r="M746" t="str">
        <f>IF(專業英日文校內賽報名表!B746="","",VLOOKUP(專業英日文校內賽報名表!M746,各項報名參數對照!A:B,2,0))</f>
        <v/>
      </c>
      <c r="N746" t="str">
        <f>IF(專業英日文校內賽報名表!B746="","",NOT(ISERROR(VLOOKUP(M746&amp;O746&amp;P746,各項報名參數對照!L:L,1,0))))</f>
        <v/>
      </c>
      <c r="O746" t="str">
        <f>IF(專業英日文校內賽報名表!B746="","",VLOOKUP(專業英日文校內賽報名表!N746&amp;"("&amp;專業英日文校內賽報名表!O746&amp;")",各項報名參數對照!D:E,2,0))</f>
        <v/>
      </c>
      <c r="P746" t="str">
        <f>IF(專業英日文校內賽報名表!B746="","",VLOOKUP(專業英日文校內賽報名表!P746,各項報名參數對照!G:H,2,0))</f>
        <v/>
      </c>
      <c r="AF746" t="str">
        <f t="shared" si="11"/>
        <v/>
      </c>
    </row>
    <row r="747" spans="5:32">
      <c r="E747" t="str">
        <f>IF(專業英日文校內賽報名表!B747="","",NOT(OR(LENB(專業英日文校內賽報名表!E747)&lt;&gt;6,NOT(ISERROR(TEXT(RIGHT(專業英日文校內賽報名表!E747,6),"0")+1)),ISERROR(TEXT(RIGHT(專業英日文校內賽報名表!E747,5),"0")+1))))</f>
        <v/>
      </c>
      <c r="F747" t="str">
        <f>IF(專業英日文校內賽報名表!B747="","",NOT(ISERROR(MATCH(專業英日文校內賽報名表!F747,allSchoolList,0))))</f>
        <v/>
      </c>
      <c r="G747" t="str">
        <f ca="1">IF(專業英日文校內賽報名表!B747="","",NOT(ISERROR(HLOOKUP(專業英日文校內賽報名表!G747,OFFSET(校系設定!$A$1,MATCH(專業英日文校內賽報名表!F747,校系設定!$A:$A,0)-1,0,1,COUNTA(OFFSET(校系設定!$1:$1,MATCH(專業英日文校內賽報名表!F747,校系設定!$A:$A,0)-1,0))),1,0))))</f>
        <v/>
      </c>
      <c r="J747" s="43" t="str">
        <f>IF(專業英日文校內賽報名表!C747="","",NOT(OR(LEN(專業英日文校內賽報名表!J747)&lt;&gt;7,ISERROR(DATEVALUE(專業英日文校內賽報名表!J747&amp;"/1")+FIND("/",專業英日文校內賽報名表!J747)))))</f>
        <v/>
      </c>
      <c r="M747" t="str">
        <f>IF(專業英日文校內賽報名表!B747="","",VLOOKUP(專業英日文校內賽報名表!M747,各項報名參數對照!A:B,2,0))</f>
        <v/>
      </c>
      <c r="N747" t="str">
        <f>IF(專業英日文校內賽報名表!B747="","",NOT(ISERROR(VLOOKUP(M747&amp;O747&amp;P747,各項報名參數對照!L:L,1,0))))</f>
        <v/>
      </c>
      <c r="O747" t="str">
        <f>IF(專業英日文校內賽報名表!B747="","",VLOOKUP(專業英日文校內賽報名表!N747&amp;"("&amp;專業英日文校內賽報名表!O747&amp;")",各項報名參數對照!D:E,2,0))</f>
        <v/>
      </c>
      <c r="P747" t="str">
        <f>IF(專業英日文校內賽報名表!B747="","",VLOOKUP(專業英日文校內賽報名表!P747,各項報名參數對照!G:H,2,0))</f>
        <v/>
      </c>
      <c r="AF747" t="str">
        <f t="shared" si="11"/>
        <v/>
      </c>
    </row>
    <row r="748" spans="5:32">
      <c r="E748" t="str">
        <f>IF(專業英日文校內賽報名表!B748="","",NOT(OR(LENB(專業英日文校內賽報名表!E748)&lt;&gt;6,NOT(ISERROR(TEXT(RIGHT(專業英日文校內賽報名表!E748,6),"0")+1)),ISERROR(TEXT(RIGHT(專業英日文校內賽報名表!E748,5),"0")+1))))</f>
        <v/>
      </c>
      <c r="F748" t="str">
        <f>IF(專業英日文校內賽報名表!B748="","",NOT(ISERROR(MATCH(專業英日文校內賽報名表!F748,allSchoolList,0))))</f>
        <v/>
      </c>
      <c r="G748" t="str">
        <f ca="1">IF(專業英日文校內賽報名表!B748="","",NOT(ISERROR(HLOOKUP(專業英日文校內賽報名表!G748,OFFSET(校系設定!$A$1,MATCH(專業英日文校內賽報名表!F748,校系設定!$A:$A,0)-1,0,1,COUNTA(OFFSET(校系設定!$1:$1,MATCH(專業英日文校內賽報名表!F748,校系設定!$A:$A,0)-1,0))),1,0))))</f>
        <v/>
      </c>
      <c r="J748" s="43" t="str">
        <f>IF(專業英日文校內賽報名表!C748="","",NOT(OR(LEN(專業英日文校內賽報名表!J748)&lt;&gt;7,ISERROR(DATEVALUE(專業英日文校內賽報名表!J748&amp;"/1")+FIND("/",專業英日文校內賽報名表!J748)))))</f>
        <v/>
      </c>
      <c r="M748" t="str">
        <f>IF(專業英日文校內賽報名表!B748="","",VLOOKUP(專業英日文校內賽報名表!M748,各項報名參數對照!A:B,2,0))</f>
        <v/>
      </c>
      <c r="N748" t="str">
        <f>IF(專業英日文校內賽報名表!B748="","",NOT(ISERROR(VLOOKUP(M748&amp;O748&amp;P748,各項報名參數對照!L:L,1,0))))</f>
        <v/>
      </c>
      <c r="O748" t="str">
        <f>IF(專業英日文校內賽報名表!B748="","",VLOOKUP(專業英日文校內賽報名表!N748&amp;"("&amp;專業英日文校內賽報名表!O748&amp;")",各項報名參數對照!D:E,2,0))</f>
        <v/>
      </c>
      <c r="P748" t="str">
        <f>IF(專業英日文校內賽報名表!B748="","",VLOOKUP(專業英日文校內賽報名表!P748,各項報名參數對照!G:H,2,0))</f>
        <v/>
      </c>
      <c r="AF748" t="str">
        <f t="shared" si="11"/>
        <v/>
      </c>
    </row>
    <row r="749" spans="5:32">
      <c r="E749" t="str">
        <f>IF(專業英日文校內賽報名表!B749="","",NOT(OR(LENB(專業英日文校內賽報名表!E749)&lt;&gt;6,NOT(ISERROR(TEXT(RIGHT(專業英日文校內賽報名表!E749,6),"0")+1)),ISERROR(TEXT(RIGHT(專業英日文校內賽報名表!E749,5),"0")+1))))</f>
        <v/>
      </c>
      <c r="F749" t="str">
        <f>IF(專業英日文校內賽報名表!B749="","",NOT(ISERROR(MATCH(專業英日文校內賽報名表!F749,allSchoolList,0))))</f>
        <v/>
      </c>
      <c r="G749" t="str">
        <f ca="1">IF(專業英日文校內賽報名表!B749="","",NOT(ISERROR(HLOOKUP(專業英日文校內賽報名表!G749,OFFSET(校系設定!$A$1,MATCH(專業英日文校內賽報名表!F749,校系設定!$A:$A,0)-1,0,1,COUNTA(OFFSET(校系設定!$1:$1,MATCH(專業英日文校內賽報名表!F749,校系設定!$A:$A,0)-1,0))),1,0))))</f>
        <v/>
      </c>
      <c r="J749" s="43" t="str">
        <f>IF(專業英日文校內賽報名表!C749="","",NOT(OR(LEN(專業英日文校內賽報名表!J749)&lt;&gt;7,ISERROR(DATEVALUE(專業英日文校內賽報名表!J749&amp;"/1")+FIND("/",專業英日文校內賽報名表!J749)))))</f>
        <v/>
      </c>
      <c r="M749" t="str">
        <f>IF(專業英日文校內賽報名表!B749="","",VLOOKUP(專業英日文校內賽報名表!M749,各項報名參數對照!A:B,2,0))</f>
        <v/>
      </c>
      <c r="N749" t="str">
        <f>IF(專業英日文校內賽報名表!B749="","",NOT(ISERROR(VLOOKUP(M749&amp;O749&amp;P749,各項報名參數對照!L:L,1,0))))</f>
        <v/>
      </c>
      <c r="O749" t="str">
        <f>IF(專業英日文校內賽報名表!B749="","",VLOOKUP(專業英日文校內賽報名表!N749&amp;"("&amp;專業英日文校內賽報名表!O749&amp;")",各項報名參數對照!D:E,2,0))</f>
        <v/>
      </c>
      <c r="P749" t="str">
        <f>IF(專業英日文校內賽報名表!B749="","",VLOOKUP(專業英日文校內賽報名表!P749,各項報名參數對照!G:H,2,0))</f>
        <v/>
      </c>
      <c r="AF749" t="str">
        <f t="shared" si="11"/>
        <v/>
      </c>
    </row>
    <row r="750" spans="5:32">
      <c r="E750" t="str">
        <f>IF(專業英日文校內賽報名表!B750="","",NOT(OR(LENB(專業英日文校內賽報名表!E750)&lt;&gt;6,NOT(ISERROR(TEXT(RIGHT(專業英日文校內賽報名表!E750,6),"0")+1)),ISERROR(TEXT(RIGHT(專業英日文校內賽報名表!E750,5),"0")+1))))</f>
        <v/>
      </c>
      <c r="F750" t="str">
        <f>IF(專業英日文校內賽報名表!B750="","",NOT(ISERROR(MATCH(專業英日文校內賽報名表!F750,allSchoolList,0))))</f>
        <v/>
      </c>
      <c r="G750" t="str">
        <f ca="1">IF(專業英日文校內賽報名表!B750="","",NOT(ISERROR(HLOOKUP(專業英日文校內賽報名表!G750,OFFSET(校系設定!$A$1,MATCH(專業英日文校內賽報名表!F750,校系設定!$A:$A,0)-1,0,1,COUNTA(OFFSET(校系設定!$1:$1,MATCH(專業英日文校內賽報名表!F750,校系設定!$A:$A,0)-1,0))),1,0))))</f>
        <v/>
      </c>
      <c r="J750" s="43" t="str">
        <f>IF(專業英日文校內賽報名表!C750="","",NOT(OR(LEN(專業英日文校內賽報名表!J750)&lt;&gt;7,ISERROR(DATEVALUE(專業英日文校內賽報名表!J750&amp;"/1")+FIND("/",專業英日文校內賽報名表!J750)))))</f>
        <v/>
      </c>
      <c r="M750" t="str">
        <f>IF(專業英日文校內賽報名表!B750="","",VLOOKUP(專業英日文校內賽報名表!M750,各項報名參數對照!A:B,2,0))</f>
        <v/>
      </c>
      <c r="N750" t="str">
        <f>IF(專業英日文校內賽報名表!B750="","",NOT(ISERROR(VLOOKUP(M750&amp;O750&amp;P750,各項報名參數對照!L:L,1,0))))</f>
        <v/>
      </c>
      <c r="O750" t="str">
        <f>IF(專業英日文校內賽報名表!B750="","",VLOOKUP(專業英日文校內賽報名表!N750&amp;"("&amp;專業英日文校內賽報名表!O750&amp;")",各項報名參數對照!D:E,2,0))</f>
        <v/>
      </c>
      <c r="P750" t="str">
        <f>IF(專業英日文校內賽報名表!B750="","",VLOOKUP(專業英日文校內賽報名表!P750,各項報名參數對照!G:H,2,0))</f>
        <v/>
      </c>
      <c r="AF750" t="str">
        <f t="shared" si="11"/>
        <v/>
      </c>
    </row>
    <row r="751" spans="5:32">
      <c r="E751" t="str">
        <f>IF(專業英日文校內賽報名表!B751="","",NOT(OR(LENB(專業英日文校內賽報名表!E751)&lt;&gt;6,NOT(ISERROR(TEXT(RIGHT(專業英日文校內賽報名表!E751,6),"0")+1)),ISERROR(TEXT(RIGHT(專業英日文校內賽報名表!E751,5),"0")+1))))</f>
        <v/>
      </c>
      <c r="F751" t="str">
        <f>IF(專業英日文校內賽報名表!B751="","",NOT(ISERROR(MATCH(專業英日文校內賽報名表!F751,allSchoolList,0))))</f>
        <v/>
      </c>
      <c r="G751" t="str">
        <f ca="1">IF(專業英日文校內賽報名表!B751="","",NOT(ISERROR(HLOOKUP(專業英日文校內賽報名表!G751,OFFSET(校系設定!$A$1,MATCH(專業英日文校內賽報名表!F751,校系設定!$A:$A,0)-1,0,1,COUNTA(OFFSET(校系設定!$1:$1,MATCH(專業英日文校內賽報名表!F751,校系設定!$A:$A,0)-1,0))),1,0))))</f>
        <v/>
      </c>
      <c r="J751" s="43" t="str">
        <f>IF(專業英日文校內賽報名表!C751="","",NOT(OR(LEN(專業英日文校內賽報名表!J751)&lt;&gt;7,ISERROR(DATEVALUE(專業英日文校內賽報名表!J751&amp;"/1")+FIND("/",專業英日文校內賽報名表!J751)))))</f>
        <v/>
      </c>
      <c r="M751" t="str">
        <f>IF(專業英日文校內賽報名表!B751="","",VLOOKUP(專業英日文校內賽報名表!M751,各項報名參數對照!A:B,2,0))</f>
        <v/>
      </c>
      <c r="N751" t="str">
        <f>IF(專業英日文校內賽報名表!B751="","",NOT(ISERROR(VLOOKUP(M751&amp;O751&amp;P751,各項報名參數對照!L:L,1,0))))</f>
        <v/>
      </c>
      <c r="O751" t="str">
        <f>IF(專業英日文校內賽報名表!B751="","",VLOOKUP(專業英日文校內賽報名表!N751&amp;"("&amp;專業英日文校內賽報名表!O751&amp;")",各項報名參數對照!D:E,2,0))</f>
        <v/>
      </c>
      <c r="P751" t="str">
        <f>IF(專業英日文校內賽報名表!B751="","",VLOOKUP(專業英日文校內賽報名表!P751,各項報名參數對照!G:H,2,0))</f>
        <v/>
      </c>
      <c r="AF751" t="str">
        <f t="shared" si="11"/>
        <v/>
      </c>
    </row>
    <row r="752" spans="5:32">
      <c r="E752" t="str">
        <f>IF(專業英日文校內賽報名表!B752="","",NOT(OR(LENB(專業英日文校內賽報名表!E752)&lt;&gt;6,NOT(ISERROR(TEXT(RIGHT(專業英日文校內賽報名表!E752,6),"0")+1)),ISERROR(TEXT(RIGHT(專業英日文校內賽報名表!E752,5),"0")+1))))</f>
        <v/>
      </c>
      <c r="F752" t="str">
        <f>IF(專業英日文校內賽報名表!B752="","",NOT(ISERROR(MATCH(專業英日文校內賽報名表!F752,allSchoolList,0))))</f>
        <v/>
      </c>
      <c r="G752" t="str">
        <f ca="1">IF(專業英日文校內賽報名表!B752="","",NOT(ISERROR(HLOOKUP(專業英日文校內賽報名表!G752,OFFSET(校系設定!$A$1,MATCH(專業英日文校內賽報名表!F752,校系設定!$A:$A,0)-1,0,1,COUNTA(OFFSET(校系設定!$1:$1,MATCH(專業英日文校內賽報名表!F752,校系設定!$A:$A,0)-1,0))),1,0))))</f>
        <v/>
      </c>
      <c r="J752" s="43" t="str">
        <f>IF(專業英日文校內賽報名表!C752="","",NOT(OR(LEN(專業英日文校內賽報名表!J752)&lt;&gt;7,ISERROR(DATEVALUE(專業英日文校內賽報名表!J752&amp;"/1")+FIND("/",專業英日文校內賽報名表!J752)))))</f>
        <v/>
      </c>
      <c r="M752" t="str">
        <f>IF(專業英日文校內賽報名表!B752="","",VLOOKUP(專業英日文校內賽報名表!M752,各項報名參數對照!A:B,2,0))</f>
        <v/>
      </c>
      <c r="N752" t="str">
        <f>IF(專業英日文校內賽報名表!B752="","",NOT(ISERROR(VLOOKUP(M752&amp;O752&amp;P752,各項報名參數對照!L:L,1,0))))</f>
        <v/>
      </c>
      <c r="O752" t="str">
        <f>IF(專業英日文校內賽報名表!B752="","",VLOOKUP(專業英日文校內賽報名表!N752&amp;"("&amp;專業英日文校內賽報名表!O752&amp;")",各項報名參數對照!D:E,2,0))</f>
        <v/>
      </c>
      <c r="P752" t="str">
        <f>IF(專業英日文校內賽報名表!B752="","",VLOOKUP(專業英日文校內賽報名表!P752,各項報名參數對照!G:H,2,0))</f>
        <v/>
      </c>
      <c r="AF752" t="str">
        <f t="shared" si="11"/>
        <v/>
      </c>
    </row>
    <row r="753" spans="5:32">
      <c r="E753" t="str">
        <f>IF(專業英日文校內賽報名表!B753="","",NOT(OR(LENB(專業英日文校內賽報名表!E753)&lt;&gt;6,NOT(ISERROR(TEXT(RIGHT(專業英日文校內賽報名表!E753,6),"0")+1)),ISERROR(TEXT(RIGHT(專業英日文校內賽報名表!E753,5),"0")+1))))</f>
        <v/>
      </c>
      <c r="F753" t="str">
        <f>IF(專業英日文校內賽報名表!B753="","",NOT(ISERROR(MATCH(專業英日文校內賽報名表!F753,allSchoolList,0))))</f>
        <v/>
      </c>
      <c r="G753" t="str">
        <f ca="1">IF(專業英日文校內賽報名表!B753="","",NOT(ISERROR(HLOOKUP(專業英日文校內賽報名表!G753,OFFSET(校系設定!$A$1,MATCH(專業英日文校內賽報名表!F753,校系設定!$A:$A,0)-1,0,1,COUNTA(OFFSET(校系設定!$1:$1,MATCH(專業英日文校內賽報名表!F753,校系設定!$A:$A,0)-1,0))),1,0))))</f>
        <v/>
      </c>
      <c r="J753" s="43" t="str">
        <f>IF(專業英日文校內賽報名表!C753="","",NOT(OR(LEN(專業英日文校內賽報名表!J753)&lt;&gt;7,ISERROR(DATEVALUE(專業英日文校內賽報名表!J753&amp;"/1")+FIND("/",專業英日文校內賽報名表!J753)))))</f>
        <v/>
      </c>
      <c r="M753" t="str">
        <f>IF(專業英日文校內賽報名表!B753="","",VLOOKUP(專業英日文校內賽報名表!M753,各項報名參數對照!A:B,2,0))</f>
        <v/>
      </c>
      <c r="N753" t="str">
        <f>IF(專業英日文校內賽報名表!B753="","",NOT(ISERROR(VLOOKUP(M753&amp;O753&amp;P753,各項報名參數對照!L:L,1,0))))</f>
        <v/>
      </c>
      <c r="O753" t="str">
        <f>IF(專業英日文校內賽報名表!B753="","",VLOOKUP(專業英日文校內賽報名表!N753&amp;"("&amp;專業英日文校內賽報名表!O753&amp;")",各項報名參數對照!D:E,2,0))</f>
        <v/>
      </c>
      <c r="P753" t="str">
        <f>IF(專業英日文校內賽報名表!B753="","",VLOOKUP(專業英日文校內賽報名表!P753,各項報名參數對照!G:H,2,0))</f>
        <v/>
      </c>
      <c r="AF753" t="str">
        <f t="shared" si="11"/>
        <v/>
      </c>
    </row>
    <row r="754" spans="5:32">
      <c r="E754" t="str">
        <f>IF(專業英日文校內賽報名表!B754="","",NOT(OR(LENB(專業英日文校內賽報名表!E754)&lt;&gt;6,NOT(ISERROR(TEXT(RIGHT(專業英日文校內賽報名表!E754,6),"0")+1)),ISERROR(TEXT(RIGHT(專業英日文校內賽報名表!E754,5),"0")+1))))</f>
        <v/>
      </c>
      <c r="F754" t="str">
        <f>IF(專業英日文校內賽報名表!B754="","",NOT(ISERROR(MATCH(專業英日文校內賽報名表!F754,allSchoolList,0))))</f>
        <v/>
      </c>
      <c r="G754" t="str">
        <f ca="1">IF(專業英日文校內賽報名表!B754="","",NOT(ISERROR(HLOOKUP(專業英日文校內賽報名表!G754,OFFSET(校系設定!$A$1,MATCH(專業英日文校內賽報名表!F754,校系設定!$A:$A,0)-1,0,1,COUNTA(OFFSET(校系設定!$1:$1,MATCH(專業英日文校內賽報名表!F754,校系設定!$A:$A,0)-1,0))),1,0))))</f>
        <v/>
      </c>
      <c r="J754" s="43" t="str">
        <f>IF(專業英日文校內賽報名表!C754="","",NOT(OR(LEN(專業英日文校內賽報名表!J754)&lt;&gt;7,ISERROR(DATEVALUE(專業英日文校內賽報名表!J754&amp;"/1")+FIND("/",專業英日文校內賽報名表!J754)))))</f>
        <v/>
      </c>
      <c r="M754" t="str">
        <f>IF(專業英日文校內賽報名表!B754="","",VLOOKUP(專業英日文校內賽報名表!M754,各項報名參數對照!A:B,2,0))</f>
        <v/>
      </c>
      <c r="N754" t="str">
        <f>IF(專業英日文校內賽報名表!B754="","",NOT(ISERROR(VLOOKUP(M754&amp;O754&amp;P754,各項報名參數對照!L:L,1,0))))</f>
        <v/>
      </c>
      <c r="O754" t="str">
        <f>IF(專業英日文校內賽報名表!B754="","",VLOOKUP(專業英日文校內賽報名表!N754&amp;"("&amp;專業英日文校內賽報名表!O754&amp;")",各項報名參數對照!D:E,2,0))</f>
        <v/>
      </c>
      <c r="P754" t="str">
        <f>IF(專業英日文校內賽報名表!B754="","",VLOOKUP(專業英日文校內賽報名表!P754,各項報名參數對照!G:H,2,0))</f>
        <v/>
      </c>
      <c r="AF754" t="str">
        <f t="shared" si="11"/>
        <v/>
      </c>
    </row>
    <row r="755" spans="5:32">
      <c r="E755" t="str">
        <f>IF(專業英日文校內賽報名表!B755="","",NOT(OR(LENB(專業英日文校內賽報名表!E755)&lt;&gt;6,NOT(ISERROR(TEXT(RIGHT(專業英日文校內賽報名表!E755,6),"0")+1)),ISERROR(TEXT(RIGHT(專業英日文校內賽報名表!E755,5),"0")+1))))</f>
        <v/>
      </c>
      <c r="F755" t="str">
        <f>IF(專業英日文校內賽報名表!B755="","",NOT(ISERROR(MATCH(專業英日文校內賽報名表!F755,allSchoolList,0))))</f>
        <v/>
      </c>
      <c r="G755" t="str">
        <f ca="1">IF(專業英日文校內賽報名表!B755="","",NOT(ISERROR(HLOOKUP(專業英日文校內賽報名表!G755,OFFSET(校系設定!$A$1,MATCH(專業英日文校內賽報名表!F755,校系設定!$A:$A,0)-1,0,1,COUNTA(OFFSET(校系設定!$1:$1,MATCH(專業英日文校內賽報名表!F755,校系設定!$A:$A,0)-1,0))),1,0))))</f>
        <v/>
      </c>
      <c r="J755" s="43" t="str">
        <f>IF(專業英日文校內賽報名表!C755="","",NOT(OR(LEN(專業英日文校內賽報名表!J755)&lt;&gt;7,ISERROR(DATEVALUE(專業英日文校內賽報名表!J755&amp;"/1")+FIND("/",專業英日文校內賽報名表!J755)))))</f>
        <v/>
      </c>
      <c r="M755" t="str">
        <f>IF(專業英日文校內賽報名表!B755="","",VLOOKUP(專業英日文校內賽報名表!M755,各項報名參數對照!A:B,2,0))</f>
        <v/>
      </c>
      <c r="N755" t="str">
        <f>IF(專業英日文校內賽報名表!B755="","",NOT(ISERROR(VLOOKUP(M755&amp;O755&amp;P755,各項報名參數對照!L:L,1,0))))</f>
        <v/>
      </c>
      <c r="O755" t="str">
        <f>IF(專業英日文校內賽報名表!B755="","",VLOOKUP(專業英日文校內賽報名表!N755&amp;"("&amp;專業英日文校內賽報名表!O755&amp;")",各項報名參數對照!D:E,2,0))</f>
        <v/>
      </c>
      <c r="P755" t="str">
        <f>IF(專業英日文校內賽報名表!B755="","",VLOOKUP(專業英日文校內賽報名表!P755,各項報名參數對照!G:H,2,0))</f>
        <v/>
      </c>
      <c r="AF755" t="str">
        <f t="shared" si="11"/>
        <v/>
      </c>
    </row>
    <row r="756" spans="5:32">
      <c r="E756" t="str">
        <f>IF(專業英日文校內賽報名表!B756="","",NOT(OR(LENB(專業英日文校內賽報名表!E756)&lt;&gt;6,NOT(ISERROR(TEXT(RIGHT(專業英日文校內賽報名表!E756,6),"0")+1)),ISERROR(TEXT(RIGHT(專業英日文校內賽報名表!E756,5),"0")+1))))</f>
        <v/>
      </c>
      <c r="F756" t="str">
        <f>IF(專業英日文校內賽報名表!B756="","",NOT(ISERROR(MATCH(專業英日文校內賽報名表!F756,allSchoolList,0))))</f>
        <v/>
      </c>
      <c r="G756" t="str">
        <f ca="1">IF(專業英日文校內賽報名表!B756="","",NOT(ISERROR(HLOOKUP(專業英日文校內賽報名表!G756,OFFSET(校系設定!$A$1,MATCH(專業英日文校內賽報名表!F756,校系設定!$A:$A,0)-1,0,1,COUNTA(OFFSET(校系設定!$1:$1,MATCH(專業英日文校內賽報名表!F756,校系設定!$A:$A,0)-1,0))),1,0))))</f>
        <v/>
      </c>
      <c r="J756" s="43" t="str">
        <f>IF(專業英日文校內賽報名表!C756="","",NOT(OR(LEN(專業英日文校內賽報名表!J756)&lt;&gt;7,ISERROR(DATEVALUE(專業英日文校內賽報名表!J756&amp;"/1")+FIND("/",專業英日文校內賽報名表!J756)))))</f>
        <v/>
      </c>
      <c r="M756" t="str">
        <f>IF(專業英日文校內賽報名表!B756="","",VLOOKUP(專業英日文校內賽報名表!M756,各項報名參數對照!A:B,2,0))</f>
        <v/>
      </c>
      <c r="N756" t="str">
        <f>IF(專業英日文校內賽報名表!B756="","",NOT(ISERROR(VLOOKUP(M756&amp;O756&amp;P756,各項報名參數對照!L:L,1,0))))</f>
        <v/>
      </c>
      <c r="O756" t="str">
        <f>IF(專業英日文校內賽報名表!B756="","",VLOOKUP(專業英日文校內賽報名表!N756&amp;"("&amp;專業英日文校內賽報名表!O756&amp;")",各項報名參數對照!D:E,2,0))</f>
        <v/>
      </c>
      <c r="P756" t="str">
        <f>IF(專業英日文校內賽報名表!B756="","",VLOOKUP(專業英日文校內賽報名表!P756,各項報名參數對照!G:H,2,0))</f>
        <v/>
      </c>
      <c r="AF756" t="str">
        <f t="shared" si="11"/>
        <v/>
      </c>
    </row>
    <row r="757" spans="5:32">
      <c r="E757" t="str">
        <f>IF(專業英日文校內賽報名表!B757="","",NOT(OR(LENB(專業英日文校內賽報名表!E757)&lt;&gt;6,NOT(ISERROR(TEXT(RIGHT(專業英日文校內賽報名表!E757,6),"0")+1)),ISERROR(TEXT(RIGHT(專業英日文校內賽報名表!E757,5),"0")+1))))</f>
        <v/>
      </c>
      <c r="F757" t="str">
        <f>IF(專業英日文校內賽報名表!B757="","",NOT(ISERROR(MATCH(專業英日文校內賽報名表!F757,allSchoolList,0))))</f>
        <v/>
      </c>
      <c r="G757" t="str">
        <f ca="1">IF(專業英日文校內賽報名表!B757="","",NOT(ISERROR(HLOOKUP(專業英日文校內賽報名表!G757,OFFSET(校系設定!$A$1,MATCH(專業英日文校內賽報名表!F757,校系設定!$A:$A,0)-1,0,1,COUNTA(OFFSET(校系設定!$1:$1,MATCH(專業英日文校內賽報名表!F757,校系設定!$A:$A,0)-1,0))),1,0))))</f>
        <v/>
      </c>
      <c r="J757" s="43" t="str">
        <f>IF(專業英日文校內賽報名表!C757="","",NOT(OR(LEN(專業英日文校內賽報名表!J757)&lt;&gt;7,ISERROR(DATEVALUE(專業英日文校內賽報名表!J757&amp;"/1")+FIND("/",專業英日文校內賽報名表!J757)))))</f>
        <v/>
      </c>
      <c r="M757" t="str">
        <f>IF(專業英日文校內賽報名表!B757="","",VLOOKUP(專業英日文校內賽報名表!M757,各項報名參數對照!A:B,2,0))</f>
        <v/>
      </c>
      <c r="N757" t="str">
        <f>IF(專業英日文校內賽報名表!B757="","",NOT(ISERROR(VLOOKUP(M757&amp;O757&amp;P757,各項報名參數對照!L:L,1,0))))</f>
        <v/>
      </c>
      <c r="O757" t="str">
        <f>IF(專業英日文校內賽報名表!B757="","",VLOOKUP(專業英日文校內賽報名表!N757&amp;"("&amp;專業英日文校內賽報名表!O757&amp;")",各項報名參數對照!D:E,2,0))</f>
        <v/>
      </c>
      <c r="P757" t="str">
        <f>IF(專業英日文校內賽報名表!B757="","",VLOOKUP(專業英日文校內賽報名表!P757,各項報名參數對照!G:H,2,0))</f>
        <v/>
      </c>
      <c r="AF757" t="str">
        <f t="shared" si="11"/>
        <v/>
      </c>
    </row>
    <row r="758" spans="5:32">
      <c r="E758" t="str">
        <f>IF(專業英日文校內賽報名表!B758="","",NOT(OR(LENB(專業英日文校內賽報名表!E758)&lt;&gt;6,NOT(ISERROR(TEXT(RIGHT(專業英日文校內賽報名表!E758,6),"0")+1)),ISERROR(TEXT(RIGHT(專業英日文校內賽報名表!E758,5),"0")+1))))</f>
        <v/>
      </c>
      <c r="F758" t="str">
        <f>IF(專業英日文校內賽報名表!B758="","",NOT(ISERROR(MATCH(專業英日文校內賽報名表!F758,allSchoolList,0))))</f>
        <v/>
      </c>
      <c r="G758" t="str">
        <f ca="1">IF(專業英日文校內賽報名表!B758="","",NOT(ISERROR(HLOOKUP(專業英日文校內賽報名表!G758,OFFSET(校系設定!$A$1,MATCH(專業英日文校內賽報名表!F758,校系設定!$A:$A,0)-1,0,1,COUNTA(OFFSET(校系設定!$1:$1,MATCH(專業英日文校內賽報名表!F758,校系設定!$A:$A,0)-1,0))),1,0))))</f>
        <v/>
      </c>
      <c r="J758" s="43" t="str">
        <f>IF(專業英日文校內賽報名表!C758="","",NOT(OR(LEN(專業英日文校內賽報名表!J758)&lt;&gt;7,ISERROR(DATEVALUE(專業英日文校內賽報名表!J758&amp;"/1")+FIND("/",專業英日文校內賽報名表!J758)))))</f>
        <v/>
      </c>
      <c r="M758" t="str">
        <f>IF(專業英日文校內賽報名表!B758="","",VLOOKUP(專業英日文校內賽報名表!M758,各項報名參數對照!A:B,2,0))</f>
        <v/>
      </c>
      <c r="N758" t="str">
        <f>IF(專業英日文校內賽報名表!B758="","",NOT(ISERROR(VLOOKUP(M758&amp;O758&amp;P758,各項報名參數對照!L:L,1,0))))</f>
        <v/>
      </c>
      <c r="O758" t="str">
        <f>IF(專業英日文校內賽報名表!B758="","",VLOOKUP(專業英日文校內賽報名表!N758&amp;"("&amp;專業英日文校內賽報名表!O758&amp;")",各項報名參數對照!D:E,2,0))</f>
        <v/>
      </c>
      <c r="P758" t="str">
        <f>IF(專業英日文校內賽報名表!B758="","",VLOOKUP(專業英日文校內賽報名表!P758,各項報名參數對照!G:H,2,0))</f>
        <v/>
      </c>
      <c r="AF758" t="str">
        <f t="shared" si="11"/>
        <v/>
      </c>
    </row>
    <row r="759" spans="5:32">
      <c r="E759" t="str">
        <f>IF(專業英日文校內賽報名表!B759="","",NOT(OR(LENB(專業英日文校內賽報名表!E759)&lt;&gt;6,NOT(ISERROR(TEXT(RIGHT(專業英日文校內賽報名表!E759,6),"0")+1)),ISERROR(TEXT(RIGHT(專業英日文校內賽報名表!E759,5),"0")+1))))</f>
        <v/>
      </c>
      <c r="F759" t="str">
        <f>IF(專業英日文校內賽報名表!B759="","",NOT(ISERROR(MATCH(專業英日文校內賽報名表!F759,allSchoolList,0))))</f>
        <v/>
      </c>
      <c r="G759" t="str">
        <f ca="1">IF(專業英日文校內賽報名表!B759="","",NOT(ISERROR(HLOOKUP(專業英日文校內賽報名表!G759,OFFSET(校系設定!$A$1,MATCH(專業英日文校內賽報名表!F759,校系設定!$A:$A,0)-1,0,1,COUNTA(OFFSET(校系設定!$1:$1,MATCH(專業英日文校內賽報名表!F759,校系設定!$A:$A,0)-1,0))),1,0))))</f>
        <v/>
      </c>
      <c r="J759" s="43" t="str">
        <f>IF(專業英日文校內賽報名表!C759="","",NOT(OR(LEN(專業英日文校內賽報名表!J759)&lt;&gt;7,ISERROR(DATEVALUE(專業英日文校內賽報名表!J759&amp;"/1")+FIND("/",專業英日文校內賽報名表!J759)))))</f>
        <v/>
      </c>
      <c r="M759" t="str">
        <f>IF(專業英日文校內賽報名表!B759="","",VLOOKUP(專業英日文校內賽報名表!M759,各項報名參數對照!A:B,2,0))</f>
        <v/>
      </c>
      <c r="N759" t="str">
        <f>IF(專業英日文校內賽報名表!B759="","",NOT(ISERROR(VLOOKUP(M759&amp;O759&amp;P759,各項報名參數對照!L:L,1,0))))</f>
        <v/>
      </c>
      <c r="O759" t="str">
        <f>IF(專業英日文校內賽報名表!B759="","",VLOOKUP(專業英日文校內賽報名表!N759&amp;"("&amp;專業英日文校內賽報名表!O759&amp;")",各項報名參數對照!D:E,2,0))</f>
        <v/>
      </c>
      <c r="P759" t="str">
        <f>IF(專業英日文校內賽報名表!B759="","",VLOOKUP(專業英日文校內賽報名表!P759,各項報名參數對照!G:H,2,0))</f>
        <v/>
      </c>
      <c r="AF759" t="str">
        <f t="shared" si="11"/>
        <v/>
      </c>
    </row>
    <row r="760" spans="5:32">
      <c r="E760" t="str">
        <f>IF(專業英日文校內賽報名表!B760="","",NOT(OR(LENB(專業英日文校內賽報名表!E760)&lt;&gt;6,NOT(ISERROR(TEXT(RIGHT(專業英日文校內賽報名表!E760,6),"0")+1)),ISERROR(TEXT(RIGHT(專業英日文校內賽報名表!E760,5),"0")+1))))</f>
        <v/>
      </c>
      <c r="F760" t="str">
        <f>IF(專業英日文校內賽報名表!B760="","",NOT(ISERROR(MATCH(專業英日文校內賽報名表!F760,allSchoolList,0))))</f>
        <v/>
      </c>
      <c r="G760" t="str">
        <f ca="1">IF(專業英日文校內賽報名表!B760="","",NOT(ISERROR(HLOOKUP(專業英日文校內賽報名表!G760,OFFSET(校系設定!$A$1,MATCH(專業英日文校內賽報名表!F760,校系設定!$A:$A,0)-1,0,1,COUNTA(OFFSET(校系設定!$1:$1,MATCH(專業英日文校內賽報名表!F760,校系設定!$A:$A,0)-1,0))),1,0))))</f>
        <v/>
      </c>
      <c r="J760" s="43" t="str">
        <f>IF(專業英日文校內賽報名表!C760="","",NOT(OR(LEN(專業英日文校內賽報名表!J760)&lt;&gt;7,ISERROR(DATEVALUE(專業英日文校內賽報名表!J760&amp;"/1")+FIND("/",專業英日文校內賽報名表!J760)))))</f>
        <v/>
      </c>
      <c r="M760" t="str">
        <f>IF(專業英日文校內賽報名表!B760="","",VLOOKUP(專業英日文校內賽報名表!M760,各項報名參數對照!A:B,2,0))</f>
        <v/>
      </c>
      <c r="N760" t="str">
        <f>IF(專業英日文校內賽報名表!B760="","",NOT(ISERROR(VLOOKUP(M760&amp;O760&amp;P760,各項報名參數對照!L:L,1,0))))</f>
        <v/>
      </c>
      <c r="O760" t="str">
        <f>IF(專業英日文校內賽報名表!B760="","",VLOOKUP(專業英日文校內賽報名表!N760&amp;"("&amp;專業英日文校內賽報名表!O760&amp;")",各項報名參數對照!D:E,2,0))</f>
        <v/>
      </c>
      <c r="P760" t="str">
        <f>IF(專業英日文校內賽報名表!B760="","",VLOOKUP(專業英日文校內賽報名表!P760,各項報名參數對照!G:H,2,0))</f>
        <v/>
      </c>
      <c r="AF760" t="str">
        <f t="shared" si="11"/>
        <v/>
      </c>
    </row>
    <row r="761" spans="5:32">
      <c r="E761" t="str">
        <f>IF(專業英日文校內賽報名表!B761="","",NOT(OR(LENB(專業英日文校內賽報名表!E761)&lt;&gt;6,NOT(ISERROR(TEXT(RIGHT(專業英日文校內賽報名表!E761,6),"0")+1)),ISERROR(TEXT(RIGHT(專業英日文校內賽報名表!E761,5),"0")+1))))</f>
        <v/>
      </c>
      <c r="F761" t="str">
        <f>IF(專業英日文校內賽報名表!B761="","",NOT(ISERROR(MATCH(專業英日文校內賽報名表!F761,allSchoolList,0))))</f>
        <v/>
      </c>
      <c r="G761" t="str">
        <f ca="1">IF(專業英日文校內賽報名表!B761="","",NOT(ISERROR(HLOOKUP(專業英日文校內賽報名表!G761,OFFSET(校系設定!$A$1,MATCH(專業英日文校內賽報名表!F761,校系設定!$A:$A,0)-1,0,1,COUNTA(OFFSET(校系設定!$1:$1,MATCH(專業英日文校內賽報名表!F761,校系設定!$A:$A,0)-1,0))),1,0))))</f>
        <v/>
      </c>
      <c r="J761" s="43" t="str">
        <f>IF(專業英日文校內賽報名表!C761="","",NOT(OR(LEN(專業英日文校內賽報名表!J761)&lt;&gt;7,ISERROR(DATEVALUE(專業英日文校內賽報名表!J761&amp;"/1")+FIND("/",專業英日文校內賽報名表!J761)))))</f>
        <v/>
      </c>
      <c r="M761" t="str">
        <f>IF(專業英日文校內賽報名表!B761="","",VLOOKUP(專業英日文校內賽報名表!M761,各項報名參數對照!A:B,2,0))</f>
        <v/>
      </c>
      <c r="N761" t="str">
        <f>IF(專業英日文校內賽報名表!B761="","",NOT(ISERROR(VLOOKUP(M761&amp;O761&amp;P761,各項報名參數對照!L:L,1,0))))</f>
        <v/>
      </c>
      <c r="O761" t="str">
        <f>IF(專業英日文校內賽報名表!B761="","",VLOOKUP(專業英日文校內賽報名表!N761&amp;"("&amp;專業英日文校內賽報名表!O761&amp;")",各項報名參數對照!D:E,2,0))</f>
        <v/>
      </c>
      <c r="P761" t="str">
        <f>IF(專業英日文校內賽報名表!B761="","",VLOOKUP(專業英日文校內賽報名表!P761,各項報名參數對照!G:H,2,0))</f>
        <v/>
      </c>
      <c r="AF761" t="str">
        <f t="shared" si="11"/>
        <v/>
      </c>
    </row>
    <row r="762" spans="5:32">
      <c r="E762" t="str">
        <f>IF(專業英日文校內賽報名表!B762="","",NOT(OR(LENB(專業英日文校內賽報名表!E762)&lt;&gt;6,NOT(ISERROR(TEXT(RIGHT(專業英日文校內賽報名表!E762,6),"0")+1)),ISERROR(TEXT(RIGHT(專業英日文校內賽報名表!E762,5),"0")+1))))</f>
        <v/>
      </c>
      <c r="F762" t="str">
        <f>IF(專業英日文校內賽報名表!B762="","",NOT(ISERROR(MATCH(專業英日文校內賽報名表!F762,allSchoolList,0))))</f>
        <v/>
      </c>
      <c r="G762" t="str">
        <f ca="1">IF(專業英日文校內賽報名表!B762="","",NOT(ISERROR(HLOOKUP(專業英日文校內賽報名表!G762,OFFSET(校系設定!$A$1,MATCH(專業英日文校內賽報名表!F762,校系設定!$A:$A,0)-1,0,1,COUNTA(OFFSET(校系設定!$1:$1,MATCH(專業英日文校內賽報名表!F762,校系設定!$A:$A,0)-1,0))),1,0))))</f>
        <v/>
      </c>
      <c r="J762" s="43" t="str">
        <f>IF(專業英日文校內賽報名表!C762="","",NOT(OR(LEN(專業英日文校內賽報名表!J762)&lt;&gt;7,ISERROR(DATEVALUE(專業英日文校內賽報名表!J762&amp;"/1")+FIND("/",專業英日文校內賽報名表!J762)))))</f>
        <v/>
      </c>
      <c r="M762" t="str">
        <f>IF(專業英日文校內賽報名表!B762="","",VLOOKUP(專業英日文校內賽報名表!M762,各項報名參數對照!A:B,2,0))</f>
        <v/>
      </c>
      <c r="N762" t="str">
        <f>IF(專業英日文校內賽報名表!B762="","",NOT(ISERROR(VLOOKUP(M762&amp;O762&amp;P762,各項報名參數對照!L:L,1,0))))</f>
        <v/>
      </c>
      <c r="O762" t="str">
        <f>IF(專業英日文校內賽報名表!B762="","",VLOOKUP(專業英日文校內賽報名表!N762&amp;"("&amp;專業英日文校內賽報名表!O762&amp;")",各項報名參數對照!D:E,2,0))</f>
        <v/>
      </c>
      <c r="P762" t="str">
        <f>IF(專業英日文校內賽報名表!B762="","",VLOOKUP(專業英日文校內賽報名表!P762,各項報名參數對照!G:H,2,0))</f>
        <v/>
      </c>
      <c r="AF762" t="str">
        <f t="shared" si="11"/>
        <v/>
      </c>
    </row>
    <row r="763" spans="5:32">
      <c r="E763" t="str">
        <f>IF(專業英日文校內賽報名表!B763="","",NOT(OR(LENB(專業英日文校內賽報名表!E763)&lt;&gt;6,NOT(ISERROR(TEXT(RIGHT(專業英日文校內賽報名表!E763,6),"0")+1)),ISERROR(TEXT(RIGHT(專業英日文校內賽報名表!E763,5),"0")+1))))</f>
        <v/>
      </c>
      <c r="F763" t="str">
        <f>IF(專業英日文校內賽報名表!B763="","",NOT(ISERROR(MATCH(專業英日文校內賽報名表!F763,allSchoolList,0))))</f>
        <v/>
      </c>
      <c r="G763" t="str">
        <f ca="1">IF(專業英日文校內賽報名表!B763="","",NOT(ISERROR(HLOOKUP(專業英日文校內賽報名表!G763,OFFSET(校系設定!$A$1,MATCH(專業英日文校內賽報名表!F763,校系設定!$A:$A,0)-1,0,1,COUNTA(OFFSET(校系設定!$1:$1,MATCH(專業英日文校內賽報名表!F763,校系設定!$A:$A,0)-1,0))),1,0))))</f>
        <v/>
      </c>
      <c r="J763" s="43" t="str">
        <f>IF(專業英日文校內賽報名表!C763="","",NOT(OR(LEN(專業英日文校內賽報名表!J763)&lt;&gt;7,ISERROR(DATEVALUE(專業英日文校內賽報名表!J763&amp;"/1")+FIND("/",專業英日文校內賽報名表!J763)))))</f>
        <v/>
      </c>
      <c r="M763" t="str">
        <f>IF(專業英日文校內賽報名表!B763="","",VLOOKUP(專業英日文校內賽報名表!M763,各項報名參數對照!A:B,2,0))</f>
        <v/>
      </c>
      <c r="N763" t="str">
        <f>IF(專業英日文校內賽報名表!B763="","",NOT(ISERROR(VLOOKUP(M763&amp;O763&amp;P763,各項報名參數對照!L:L,1,0))))</f>
        <v/>
      </c>
      <c r="O763" t="str">
        <f>IF(專業英日文校內賽報名表!B763="","",VLOOKUP(專業英日文校內賽報名表!N763&amp;"("&amp;專業英日文校內賽報名表!O763&amp;")",各項報名參數對照!D:E,2,0))</f>
        <v/>
      </c>
      <c r="P763" t="str">
        <f>IF(專業英日文校內賽報名表!B763="","",VLOOKUP(專業英日文校內賽報名表!P763,各項報名參數對照!G:H,2,0))</f>
        <v/>
      </c>
      <c r="AF763" t="str">
        <f t="shared" si="11"/>
        <v/>
      </c>
    </row>
    <row r="764" spans="5:32">
      <c r="E764" t="str">
        <f>IF(專業英日文校內賽報名表!B764="","",NOT(OR(LENB(專業英日文校內賽報名表!E764)&lt;&gt;6,NOT(ISERROR(TEXT(RIGHT(專業英日文校內賽報名表!E764,6),"0")+1)),ISERROR(TEXT(RIGHT(專業英日文校內賽報名表!E764,5),"0")+1))))</f>
        <v/>
      </c>
      <c r="F764" t="str">
        <f>IF(專業英日文校內賽報名表!B764="","",NOT(ISERROR(MATCH(專業英日文校內賽報名表!F764,allSchoolList,0))))</f>
        <v/>
      </c>
      <c r="G764" t="str">
        <f ca="1">IF(專業英日文校內賽報名表!B764="","",NOT(ISERROR(HLOOKUP(專業英日文校內賽報名表!G764,OFFSET(校系設定!$A$1,MATCH(專業英日文校內賽報名表!F764,校系設定!$A:$A,0)-1,0,1,COUNTA(OFFSET(校系設定!$1:$1,MATCH(專業英日文校內賽報名表!F764,校系設定!$A:$A,0)-1,0))),1,0))))</f>
        <v/>
      </c>
      <c r="J764" s="43" t="str">
        <f>IF(專業英日文校內賽報名表!C764="","",NOT(OR(LEN(專業英日文校內賽報名表!J764)&lt;&gt;7,ISERROR(DATEVALUE(專業英日文校內賽報名表!J764&amp;"/1")+FIND("/",專業英日文校內賽報名表!J764)))))</f>
        <v/>
      </c>
      <c r="M764" t="str">
        <f>IF(專業英日文校內賽報名表!B764="","",VLOOKUP(專業英日文校內賽報名表!M764,各項報名參數對照!A:B,2,0))</f>
        <v/>
      </c>
      <c r="N764" t="str">
        <f>IF(專業英日文校內賽報名表!B764="","",NOT(ISERROR(VLOOKUP(M764&amp;O764&amp;P764,各項報名參數對照!L:L,1,0))))</f>
        <v/>
      </c>
      <c r="O764" t="str">
        <f>IF(專業英日文校內賽報名表!B764="","",VLOOKUP(專業英日文校內賽報名表!N764&amp;"("&amp;專業英日文校內賽報名表!O764&amp;")",各項報名參數對照!D:E,2,0))</f>
        <v/>
      </c>
      <c r="P764" t="str">
        <f>IF(專業英日文校內賽報名表!B764="","",VLOOKUP(專業英日文校內賽報名表!P764,各項報名參數對照!G:H,2,0))</f>
        <v/>
      </c>
      <c r="AF764" t="str">
        <f t="shared" si="11"/>
        <v/>
      </c>
    </row>
    <row r="765" spans="5:32">
      <c r="E765" t="str">
        <f>IF(專業英日文校內賽報名表!B765="","",NOT(OR(LENB(專業英日文校內賽報名表!E765)&lt;&gt;6,NOT(ISERROR(TEXT(RIGHT(專業英日文校內賽報名表!E765,6),"0")+1)),ISERROR(TEXT(RIGHT(專業英日文校內賽報名表!E765,5),"0")+1))))</f>
        <v/>
      </c>
      <c r="F765" t="str">
        <f>IF(專業英日文校內賽報名表!B765="","",NOT(ISERROR(MATCH(專業英日文校內賽報名表!F765,allSchoolList,0))))</f>
        <v/>
      </c>
      <c r="G765" t="str">
        <f ca="1">IF(專業英日文校內賽報名表!B765="","",NOT(ISERROR(HLOOKUP(專業英日文校內賽報名表!G765,OFFSET(校系設定!$A$1,MATCH(專業英日文校內賽報名表!F765,校系設定!$A:$A,0)-1,0,1,COUNTA(OFFSET(校系設定!$1:$1,MATCH(專業英日文校內賽報名表!F765,校系設定!$A:$A,0)-1,0))),1,0))))</f>
        <v/>
      </c>
      <c r="J765" s="43" t="str">
        <f>IF(專業英日文校內賽報名表!C765="","",NOT(OR(LEN(專業英日文校內賽報名表!J765)&lt;&gt;7,ISERROR(DATEVALUE(專業英日文校內賽報名表!J765&amp;"/1")+FIND("/",專業英日文校內賽報名表!J765)))))</f>
        <v/>
      </c>
      <c r="M765" t="str">
        <f>IF(專業英日文校內賽報名表!B765="","",VLOOKUP(專業英日文校內賽報名表!M765,各項報名參數對照!A:B,2,0))</f>
        <v/>
      </c>
      <c r="N765" t="str">
        <f>IF(專業英日文校內賽報名表!B765="","",NOT(ISERROR(VLOOKUP(M765&amp;O765&amp;P765,各項報名參數對照!L:L,1,0))))</f>
        <v/>
      </c>
      <c r="O765" t="str">
        <f>IF(專業英日文校內賽報名表!B765="","",VLOOKUP(專業英日文校內賽報名表!N765&amp;"("&amp;專業英日文校內賽報名表!O765&amp;")",各項報名參數對照!D:E,2,0))</f>
        <v/>
      </c>
      <c r="P765" t="str">
        <f>IF(專業英日文校內賽報名表!B765="","",VLOOKUP(專業英日文校內賽報名表!P765,各項報名參數對照!G:H,2,0))</f>
        <v/>
      </c>
      <c r="AF765" t="str">
        <f t="shared" si="11"/>
        <v/>
      </c>
    </row>
    <row r="766" spans="5:32">
      <c r="E766" t="str">
        <f>IF(專業英日文校內賽報名表!B766="","",NOT(OR(LENB(專業英日文校內賽報名表!E766)&lt;&gt;6,NOT(ISERROR(TEXT(RIGHT(專業英日文校內賽報名表!E766,6),"0")+1)),ISERROR(TEXT(RIGHT(專業英日文校內賽報名表!E766,5),"0")+1))))</f>
        <v/>
      </c>
      <c r="F766" t="str">
        <f>IF(專業英日文校內賽報名表!B766="","",NOT(ISERROR(MATCH(專業英日文校內賽報名表!F766,allSchoolList,0))))</f>
        <v/>
      </c>
      <c r="G766" t="str">
        <f ca="1">IF(專業英日文校內賽報名表!B766="","",NOT(ISERROR(HLOOKUP(專業英日文校內賽報名表!G766,OFFSET(校系設定!$A$1,MATCH(專業英日文校內賽報名表!F766,校系設定!$A:$A,0)-1,0,1,COUNTA(OFFSET(校系設定!$1:$1,MATCH(專業英日文校內賽報名表!F766,校系設定!$A:$A,0)-1,0))),1,0))))</f>
        <v/>
      </c>
      <c r="J766" s="43" t="str">
        <f>IF(專業英日文校內賽報名表!C766="","",NOT(OR(LEN(專業英日文校內賽報名表!J766)&lt;&gt;7,ISERROR(DATEVALUE(專業英日文校內賽報名表!J766&amp;"/1")+FIND("/",專業英日文校內賽報名表!J766)))))</f>
        <v/>
      </c>
      <c r="M766" t="str">
        <f>IF(專業英日文校內賽報名表!B766="","",VLOOKUP(專業英日文校內賽報名表!M766,各項報名參數對照!A:B,2,0))</f>
        <v/>
      </c>
      <c r="N766" t="str">
        <f>IF(專業英日文校內賽報名表!B766="","",NOT(ISERROR(VLOOKUP(M766&amp;O766&amp;P766,各項報名參數對照!L:L,1,0))))</f>
        <v/>
      </c>
      <c r="O766" t="str">
        <f>IF(專業英日文校內賽報名表!B766="","",VLOOKUP(專業英日文校內賽報名表!N766&amp;"("&amp;專業英日文校內賽報名表!O766&amp;")",各項報名參數對照!D:E,2,0))</f>
        <v/>
      </c>
      <c r="P766" t="str">
        <f>IF(專業英日文校內賽報名表!B766="","",VLOOKUP(專業英日文校內賽報名表!P766,各項報名參數對照!G:H,2,0))</f>
        <v/>
      </c>
      <c r="AF766" t="str">
        <f t="shared" si="11"/>
        <v/>
      </c>
    </row>
    <row r="767" spans="5:32">
      <c r="E767" t="str">
        <f>IF(專業英日文校內賽報名表!B767="","",NOT(OR(LENB(專業英日文校內賽報名表!E767)&lt;&gt;6,NOT(ISERROR(TEXT(RIGHT(專業英日文校內賽報名表!E767,6),"0")+1)),ISERROR(TEXT(RIGHT(專業英日文校內賽報名表!E767,5),"0")+1))))</f>
        <v/>
      </c>
      <c r="F767" t="str">
        <f>IF(專業英日文校內賽報名表!B767="","",NOT(ISERROR(MATCH(專業英日文校內賽報名表!F767,allSchoolList,0))))</f>
        <v/>
      </c>
      <c r="G767" t="str">
        <f ca="1">IF(專業英日文校內賽報名表!B767="","",NOT(ISERROR(HLOOKUP(專業英日文校內賽報名表!G767,OFFSET(校系設定!$A$1,MATCH(專業英日文校內賽報名表!F767,校系設定!$A:$A,0)-1,0,1,COUNTA(OFFSET(校系設定!$1:$1,MATCH(專業英日文校內賽報名表!F767,校系設定!$A:$A,0)-1,0))),1,0))))</f>
        <v/>
      </c>
      <c r="J767" s="43" t="str">
        <f>IF(專業英日文校內賽報名表!C767="","",NOT(OR(LEN(專業英日文校內賽報名表!J767)&lt;&gt;7,ISERROR(DATEVALUE(專業英日文校內賽報名表!J767&amp;"/1")+FIND("/",專業英日文校內賽報名表!J767)))))</f>
        <v/>
      </c>
      <c r="M767" t="str">
        <f>IF(專業英日文校內賽報名表!B767="","",VLOOKUP(專業英日文校內賽報名表!M767,各項報名參數對照!A:B,2,0))</f>
        <v/>
      </c>
      <c r="N767" t="str">
        <f>IF(專業英日文校內賽報名表!B767="","",NOT(ISERROR(VLOOKUP(M767&amp;O767&amp;P767,各項報名參數對照!L:L,1,0))))</f>
        <v/>
      </c>
      <c r="O767" t="str">
        <f>IF(專業英日文校內賽報名表!B767="","",VLOOKUP(專業英日文校內賽報名表!N767&amp;"("&amp;專業英日文校內賽報名表!O767&amp;")",各項報名參數對照!D:E,2,0))</f>
        <v/>
      </c>
      <c r="P767" t="str">
        <f>IF(專業英日文校內賽報名表!B767="","",VLOOKUP(專業英日文校內賽報名表!P767,各項報名參數對照!G:H,2,0))</f>
        <v/>
      </c>
      <c r="AF767" t="str">
        <f t="shared" si="11"/>
        <v/>
      </c>
    </row>
    <row r="768" spans="5:32">
      <c r="E768" t="str">
        <f>IF(專業英日文校內賽報名表!B768="","",NOT(OR(LENB(專業英日文校內賽報名表!E768)&lt;&gt;6,NOT(ISERROR(TEXT(RIGHT(專業英日文校內賽報名表!E768,6),"0")+1)),ISERROR(TEXT(RIGHT(專業英日文校內賽報名表!E768,5),"0")+1))))</f>
        <v/>
      </c>
      <c r="F768" t="str">
        <f>IF(專業英日文校內賽報名表!B768="","",NOT(ISERROR(MATCH(專業英日文校內賽報名表!F768,allSchoolList,0))))</f>
        <v/>
      </c>
      <c r="G768" t="str">
        <f ca="1">IF(專業英日文校內賽報名表!B768="","",NOT(ISERROR(HLOOKUP(專業英日文校內賽報名表!G768,OFFSET(校系設定!$A$1,MATCH(專業英日文校內賽報名表!F768,校系設定!$A:$A,0)-1,0,1,COUNTA(OFFSET(校系設定!$1:$1,MATCH(專業英日文校內賽報名表!F768,校系設定!$A:$A,0)-1,0))),1,0))))</f>
        <v/>
      </c>
      <c r="J768" s="43" t="str">
        <f>IF(專業英日文校內賽報名表!C768="","",NOT(OR(LEN(專業英日文校內賽報名表!J768)&lt;&gt;7,ISERROR(DATEVALUE(專業英日文校內賽報名表!J768&amp;"/1")+FIND("/",專業英日文校內賽報名表!J768)))))</f>
        <v/>
      </c>
      <c r="M768" t="str">
        <f>IF(專業英日文校內賽報名表!B768="","",VLOOKUP(專業英日文校內賽報名表!M768,各項報名參數對照!A:B,2,0))</f>
        <v/>
      </c>
      <c r="N768" t="str">
        <f>IF(專業英日文校內賽報名表!B768="","",NOT(ISERROR(VLOOKUP(M768&amp;O768&amp;P768,各項報名參數對照!L:L,1,0))))</f>
        <v/>
      </c>
      <c r="O768" t="str">
        <f>IF(專業英日文校內賽報名表!B768="","",VLOOKUP(專業英日文校內賽報名表!N768&amp;"("&amp;專業英日文校內賽報名表!O768&amp;")",各項報名參數對照!D:E,2,0))</f>
        <v/>
      </c>
      <c r="P768" t="str">
        <f>IF(專業英日文校內賽報名表!B768="","",VLOOKUP(專業英日文校內賽報名表!P768,各項報名參數對照!G:H,2,0))</f>
        <v/>
      </c>
      <c r="AF768" t="str">
        <f t="shared" si="11"/>
        <v/>
      </c>
    </row>
    <row r="769" spans="5:32">
      <c r="E769" t="str">
        <f>IF(專業英日文校內賽報名表!B769="","",NOT(OR(LENB(專業英日文校內賽報名表!E769)&lt;&gt;6,NOT(ISERROR(TEXT(RIGHT(專業英日文校內賽報名表!E769,6),"0")+1)),ISERROR(TEXT(RIGHT(專業英日文校內賽報名表!E769,5),"0")+1))))</f>
        <v/>
      </c>
      <c r="F769" t="str">
        <f>IF(專業英日文校內賽報名表!B769="","",NOT(ISERROR(MATCH(專業英日文校內賽報名表!F769,allSchoolList,0))))</f>
        <v/>
      </c>
      <c r="G769" t="str">
        <f ca="1">IF(專業英日文校內賽報名表!B769="","",NOT(ISERROR(HLOOKUP(專業英日文校內賽報名表!G769,OFFSET(校系設定!$A$1,MATCH(專業英日文校內賽報名表!F769,校系設定!$A:$A,0)-1,0,1,COUNTA(OFFSET(校系設定!$1:$1,MATCH(專業英日文校內賽報名表!F769,校系設定!$A:$A,0)-1,0))),1,0))))</f>
        <v/>
      </c>
      <c r="J769" s="43" t="str">
        <f>IF(專業英日文校內賽報名表!C769="","",NOT(OR(LEN(專業英日文校內賽報名表!J769)&lt;&gt;7,ISERROR(DATEVALUE(專業英日文校內賽報名表!J769&amp;"/1")+FIND("/",專業英日文校內賽報名表!J769)))))</f>
        <v/>
      </c>
      <c r="M769" t="str">
        <f>IF(專業英日文校內賽報名表!B769="","",VLOOKUP(專業英日文校內賽報名表!M769,各項報名參數對照!A:B,2,0))</f>
        <v/>
      </c>
      <c r="N769" t="str">
        <f>IF(專業英日文校內賽報名表!B769="","",NOT(ISERROR(VLOOKUP(M769&amp;O769&amp;P769,各項報名參數對照!L:L,1,0))))</f>
        <v/>
      </c>
      <c r="O769" t="str">
        <f>IF(專業英日文校內賽報名表!B769="","",VLOOKUP(專業英日文校內賽報名表!N769&amp;"("&amp;專業英日文校內賽報名表!O769&amp;")",各項報名參數對照!D:E,2,0))</f>
        <v/>
      </c>
      <c r="P769" t="str">
        <f>IF(專業英日文校內賽報名表!B769="","",VLOOKUP(專業英日文校內賽報名表!P769,各項報名參數對照!G:H,2,0))</f>
        <v/>
      </c>
      <c r="AF769" t="str">
        <f t="shared" si="11"/>
        <v/>
      </c>
    </row>
    <row r="770" spans="5:32">
      <c r="E770" t="str">
        <f>IF(專業英日文校內賽報名表!B770="","",NOT(OR(LENB(專業英日文校內賽報名表!E770)&lt;&gt;6,NOT(ISERROR(TEXT(RIGHT(專業英日文校內賽報名表!E770,6),"0")+1)),ISERROR(TEXT(RIGHT(專業英日文校內賽報名表!E770,5),"0")+1))))</f>
        <v/>
      </c>
      <c r="F770" t="str">
        <f>IF(專業英日文校內賽報名表!B770="","",NOT(ISERROR(MATCH(專業英日文校內賽報名表!F770,allSchoolList,0))))</f>
        <v/>
      </c>
      <c r="G770" t="str">
        <f ca="1">IF(專業英日文校內賽報名表!B770="","",NOT(ISERROR(HLOOKUP(專業英日文校內賽報名表!G770,OFFSET(校系設定!$A$1,MATCH(專業英日文校內賽報名表!F770,校系設定!$A:$A,0)-1,0,1,COUNTA(OFFSET(校系設定!$1:$1,MATCH(專業英日文校內賽報名表!F770,校系設定!$A:$A,0)-1,0))),1,0))))</f>
        <v/>
      </c>
      <c r="J770" s="43" t="str">
        <f>IF(專業英日文校內賽報名表!C770="","",NOT(OR(LEN(專業英日文校內賽報名表!J770)&lt;&gt;7,ISERROR(DATEVALUE(專業英日文校內賽報名表!J770&amp;"/1")+FIND("/",專業英日文校內賽報名表!J770)))))</f>
        <v/>
      </c>
      <c r="M770" t="str">
        <f>IF(專業英日文校內賽報名表!B770="","",VLOOKUP(專業英日文校內賽報名表!M770,各項報名參數對照!A:B,2,0))</f>
        <v/>
      </c>
      <c r="N770" t="str">
        <f>IF(專業英日文校內賽報名表!B770="","",NOT(ISERROR(VLOOKUP(M770&amp;O770&amp;P770,各項報名參數對照!L:L,1,0))))</f>
        <v/>
      </c>
      <c r="O770" t="str">
        <f>IF(專業英日文校內賽報名表!B770="","",VLOOKUP(專業英日文校內賽報名表!N770&amp;"("&amp;專業英日文校內賽報名表!O770&amp;")",各項報名參數對照!D:E,2,0))</f>
        <v/>
      </c>
      <c r="P770" t="str">
        <f>IF(專業英日文校內賽報名表!B770="","",VLOOKUP(專業英日文校內賽報名表!P770,各項報名參數對照!G:H,2,0))</f>
        <v/>
      </c>
      <c r="AF770" t="str">
        <f t="shared" si="11"/>
        <v/>
      </c>
    </row>
    <row r="771" spans="5:32">
      <c r="E771" t="str">
        <f>IF(專業英日文校內賽報名表!B771="","",NOT(OR(LENB(專業英日文校內賽報名表!E771)&lt;&gt;6,NOT(ISERROR(TEXT(RIGHT(專業英日文校內賽報名表!E771,6),"0")+1)),ISERROR(TEXT(RIGHT(專業英日文校內賽報名表!E771,5),"0")+1))))</f>
        <v/>
      </c>
      <c r="F771" t="str">
        <f>IF(專業英日文校內賽報名表!B771="","",NOT(ISERROR(MATCH(專業英日文校內賽報名表!F771,allSchoolList,0))))</f>
        <v/>
      </c>
      <c r="G771" t="str">
        <f ca="1">IF(專業英日文校內賽報名表!B771="","",NOT(ISERROR(HLOOKUP(專業英日文校內賽報名表!G771,OFFSET(校系設定!$A$1,MATCH(專業英日文校內賽報名表!F771,校系設定!$A:$A,0)-1,0,1,COUNTA(OFFSET(校系設定!$1:$1,MATCH(專業英日文校內賽報名表!F771,校系設定!$A:$A,0)-1,0))),1,0))))</f>
        <v/>
      </c>
      <c r="J771" s="43" t="str">
        <f>IF(專業英日文校內賽報名表!C771="","",NOT(OR(LEN(專業英日文校內賽報名表!J771)&lt;&gt;7,ISERROR(DATEVALUE(專業英日文校內賽報名表!J771&amp;"/1")+FIND("/",專業英日文校內賽報名表!J771)))))</f>
        <v/>
      </c>
      <c r="M771" t="str">
        <f>IF(專業英日文校內賽報名表!B771="","",VLOOKUP(專業英日文校內賽報名表!M771,各項報名參數對照!A:B,2,0))</f>
        <v/>
      </c>
      <c r="N771" t="str">
        <f>IF(專業英日文校內賽報名表!B771="","",NOT(ISERROR(VLOOKUP(M771&amp;O771&amp;P771,各項報名參數對照!L:L,1,0))))</f>
        <v/>
      </c>
      <c r="O771" t="str">
        <f>IF(專業英日文校內賽報名表!B771="","",VLOOKUP(專業英日文校內賽報名表!N771&amp;"("&amp;專業英日文校內賽報名表!O771&amp;")",各項報名參數對照!D:E,2,0))</f>
        <v/>
      </c>
      <c r="P771" t="str">
        <f>IF(專業英日文校內賽報名表!B771="","",VLOOKUP(專業英日文校內賽報名表!P771,各項報名參數對照!G:H,2,0))</f>
        <v/>
      </c>
      <c r="AF771" t="str">
        <f t="shared" ref="AF771:AF834" si="12">O771</f>
        <v/>
      </c>
    </row>
    <row r="772" spans="5:32">
      <c r="E772" t="str">
        <f>IF(專業英日文校內賽報名表!B772="","",NOT(OR(LENB(專業英日文校內賽報名表!E772)&lt;&gt;6,NOT(ISERROR(TEXT(RIGHT(專業英日文校內賽報名表!E772,6),"0")+1)),ISERROR(TEXT(RIGHT(專業英日文校內賽報名表!E772,5),"0")+1))))</f>
        <v/>
      </c>
      <c r="F772" t="str">
        <f>IF(專業英日文校內賽報名表!B772="","",NOT(ISERROR(MATCH(專業英日文校內賽報名表!F772,allSchoolList,0))))</f>
        <v/>
      </c>
      <c r="G772" t="str">
        <f ca="1">IF(專業英日文校內賽報名表!B772="","",NOT(ISERROR(HLOOKUP(專業英日文校內賽報名表!G772,OFFSET(校系設定!$A$1,MATCH(專業英日文校內賽報名表!F772,校系設定!$A:$A,0)-1,0,1,COUNTA(OFFSET(校系設定!$1:$1,MATCH(專業英日文校內賽報名表!F772,校系設定!$A:$A,0)-1,0))),1,0))))</f>
        <v/>
      </c>
      <c r="J772" s="43" t="str">
        <f>IF(專業英日文校內賽報名表!C772="","",NOT(OR(LEN(專業英日文校內賽報名表!J772)&lt;&gt;7,ISERROR(DATEVALUE(專業英日文校內賽報名表!J772&amp;"/1")+FIND("/",專業英日文校內賽報名表!J772)))))</f>
        <v/>
      </c>
      <c r="M772" t="str">
        <f>IF(專業英日文校內賽報名表!B772="","",VLOOKUP(專業英日文校內賽報名表!M772,各項報名參數對照!A:B,2,0))</f>
        <v/>
      </c>
      <c r="N772" t="str">
        <f>IF(專業英日文校內賽報名表!B772="","",NOT(ISERROR(VLOOKUP(M772&amp;O772&amp;P772,各項報名參數對照!L:L,1,0))))</f>
        <v/>
      </c>
      <c r="O772" t="str">
        <f>IF(專業英日文校內賽報名表!B772="","",VLOOKUP(專業英日文校內賽報名表!N772&amp;"("&amp;專業英日文校內賽報名表!O772&amp;")",各項報名參數對照!D:E,2,0))</f>
        <v/>
      </c>
      <c r="P772" t="str">
        <f>IF(專業英日文校內賽報名表!B772="","",VLOOKUP(專業英日文校內賽報名表!P772,各項報名參數對照!G:H,2,0))</f>
        <v/>
      </c>
      <c r="AF772" t="str">
        <f t="shared" si="12"/>
        <v/>
      </c>
    </row>
    <row r="773" spans="5:32">
      <c r="E773" t="str">
        <f>IF(專業英日文校內賽報名表!B773="","",NOT(OR(LENB(專業英日文校內賽報名表!E773)&lt;&gt;6,NOT(ISERROR(TEXT(RIGHT(專業英日文校內賽報名表!E773,6),"0")+1)),ISERROR(TEXT(RIGHT(專業英日文校內賽報名表!E773,5),"0")+1))))</f>
        <v/>
      </c>
      <c r="F773" t="str">
        <f>IF(專業英日文校內賽報名表!B773="","",NOT(ISERROR(MATCH(專業英日文校內賽報名表!F773,allSchoolList,0))))</f>
        <v/>
      </c>
      <c r="G773" t="str">
        <f ca="1">IF(專業英日文校內賽報名表!B773="","",NOT(ISERROR(HLOOKUP(專業英日文校內賽報名表!G773,OFFSET(校系設定!$A$1,MATCH(專業英日文校內賽報名表!F773,校系設定!$A:$A,0)-1,0,1,COUNTA(OFFSET(校系設定!$1:$1,MATCH(專業英日文校內賽報名表!F773,校系設定!$A:$A,0)-1,0))),1,0))))</f>
        <v/>
      </c>
      <c r="J773" s="43" t="str">
        <f>IF(專業英日文校內賽報名表!C773="","",NOT(OR(LEN(專業英日文校內賽報名表!J773)&lt;&gt;7,ISERROR(DATEVALUE(專業英日文校內賽報名表!J773&amp;"/1")+FIND("/",專業英日文校內賽報名表!J773)))))</f>
        <v/>
      </c>
      <c r="M773" t="str">
        <f>IF(專業英日文校內賽報名表!B773="","",VLOOKUP(專業英日文校內賽報名表!M773,各項報名參數對照!A:B,2,0))</f>
        <v/>
      </c>
      <c r="N773" t="str">
        <f>IF(專業英日文校內賽報名表!B773="","",NOT(ISERROR(VLOOKUP(M773&amp;O773&amp;P773,各項報名參數對照!L:L,1,0))))</f>
        <v/>
      </c>
      <c r="O773" t="str">
        <f>IF(專業英日文校內賽報名表!B773="","",VLOOKUP(專業英日文校內賽報名表!N773&amp;"("&amp;專業英日文校內賽報名表!O773&amp;")",各項報名參數對照!D:E,2,0))</f>
        <v/>
      </c>
      <c r="P773" t="str">
        <f>IF(專業英日文校內賽報名表!B773="","",VLOOKUP(專業英日文校內賽報名表!P773,各項報名參數對照!G:H,2,0))</f>
        <v/>
      </c>
      <c r="AF773" t="str">
        <f t="shared" si="12"/>
        <v/>
      </c>
    </row>
    <row r="774" spans="5:32">
      <c r="E774" t="str">
        <f>IF(專業英日文校內賽報名表!B774="","",NOT(OR(LENB(專業英日文校內賽報名表!E774)&lt;&gt;6,NOT(ISERROR(TEXT(RIGHT(專業英日文校內賽報名表!E774,6),"0")+1)),ISERROR(TEXT(RIGHT(專業英日文校內賽報名表!E774,5),"0")+1))))</f>
        <v/>
      </c>
      <c r="F774" t="str">
        <f>IF(專業英日文校內賽報名表!B774="","",NOT(ISERROR(MATCH(專業英日文校內賽報名表!F774,allSchoolList,0))))</f>
        <v/>
      </c>
      <c r="G774" t="str">
        <f ca="1">IF(專業英日文校內賽報名表!B774="","",NOT(ISERROR(HLOOKUP(專業英日文校內賽報名表!G774,OFFSET(校系設定!$A$1,MATCH(專業英日文校內賽報名表!F774,校系設定!$A:$A,0)-1,0,1,COUNTA(OFFSET(校系設定!$1:$1,MATCH(專業英日文校內賽報名表!F774,校系設定!$A:$A,0)-1,0))),1,0))))</f>
        <v/>
      </c>
      <c r="J774" s="43" t="str">
        <f>IF(專業英日文校內賽報名表!C774="","",NOT(OR(LEN(專業英日文校內賽報名表!J774)&lt;&gt;7,ISERROR(DATEVALUE(專業英日文校內賽報名表!J774&amp;"/1")+FIND("/",專業英日文校內賽報名表!J774)))))</f>
        <v/>
      </c>
      <c r="M774" t="str">
        <f>IF(專業英日文校內賽報名表!B774="","",VLOOKUP(專業英日文校內賽報名表!M774,各項報名參數對照!A:B,2,0))</f>
        <v/>
      </c>
      <c r="N774" t="str">
        <f>IF(專業英日文校內賽報名表!B774="","",NOT(ISERROR(VLOOKUP(M774&amp;O774&amp;P774,各項報名參數對照!L:L,1,0))))</f>
        <v/>
      </c>
      <c r="O774" t="str">
        <f>IF(專業英日文校內賽報名表!B774="","",VLOOKUP(專業英日文校內賽報名表!N774&amp;"("&amp;專業英日文校內賽報名表!O774&amp;")",各項報名參數對照!D:E,2,0))</f>
        <v/>
      </c>
      <c r="P774" t="str">
        <f>IF(專業英日文校內賽報名表!B774="","",VLOOKUP(專業英日文校內賽報名表!P774,各項報名參數對照!G:H,2,0))</f>
        <v/>
      </c>
      <c r="AF774" t="str">
        <f t="shared" si="12"/>
        <v/>
      </c>
    </row>
    <row r="775" spans="5:32">
      <c r="E775" t="str">
        <f>IF(專業英日文校內賽報名表!B775="","",NOT(OR(LENB(專業英日文校內賽報名表!E775)&lt;&gt;6,NOT(ISERROR(TEXT(RIGHT(專業英日文校內賽報名表!E775,6),"0")+1)),ISERROR(TEXT(RIGHT(專業英日文校內賽報名表!E775,5),"0")+1))))</f>
        <v/>
      </c>
      <c r="F775" t="str">
        <f>IF(專業英日文校內賽報名表!B775="","",NOT(ISERROR(MATCH(專業英日文校內賽報名表!F775,allSchoolList,0))))</f>
        <v/>
      </c>
      <c r="G775" t="str">
        <f ca="1">IF(專業英日文校內賽報名表!B775="","",NOT(ISERROR(HLOOKUP(專業英日文校內賽報名表!G775,OFFSET(校系設定!$A$1,MATCH(專業英日文校內賽報名表!F775,校系設定!$A:$A,0)-1,0,1,COUNTA(OFFSET(校系設定!$1:$1,MATCH(專業英日文校內賽報名表!F775,校系設定!$A:$A,0)-1,0))),1,0))))</f>
        <v/>
      </c>
      <c r="J775" s="43" t="str">
        <f>IF(專業英日文校內賽報名表!C775="","",NOT(OR(LEN(專業英日文校內賽報名表!J775)&lt;&gt;7,ISERROR(DATEVALUE(專業英日文校內賽報名表!J775&amp;"/1")+FIND("/",專業英日文校內賽報名表!J775)))))</f>
        <v/>
      </c>
      <c r="M775" t="str">
        <f>IF(專業英日文校內賽報名表!B775="","",VLOOKUP(專業英日文校內賽報名表!M775,各項報名參數對照!A:B,2,0))</f>
        <v/>
      </c>
      <c r="N775" t="str">
        <f>IF(專業英日文校內賽報名表!B775="","",NOT(ISERROR(VLOOKUP(M775&amp;O775&amp;P775,各項報名參數對照!L:L,1,0))))</f>
        <v/>
      </c>
      <c r="O775" t="str">
        <f>IF(專業英日文校內賽報名表!B775="","",VLOOKUP(專業英日文校內賽報名表!N775&amp;"("&amp;專業英日文校內賽報名表!O775&amp;")",各項報名參數對照!D:E,2,0))</f>
        <v/>
      </c>
      <c r="P775" t="str">
        <f>IF(專業英日文校內賽報名表!B775="","",VLOOKUP(專業英日文校內賽報名表!P775,各項報名參數對照!G:H,2,0))</f>
        <v/>
      </c>
      <c r="AF775" t="str">
        <f t="shared" si="12"/>
        <v/>
      </c>
    </row>
    <row r="776" spans="5:32">
      <c r="E776" t="str">
        <f>IF(專業英日文校內賽報名表!B776="","",NOT(OR(LENB(專業英日文校內賽報名表!E776)&lt;&gt;6,NOT(ISERROR(TEXT(RIGHT(專業英日文校內賽報名表!E776,6),"0")+1)),ISERROR(TEXT(RIGHT(專業英日文校內賽報名表!E776,5),"0")+1))))</f>
        <v/>
      </c>
      <c r="F776" t="str">
        <f>IF(專業英日文校內賽報名表!B776="","",NOT(ISERROR(MATCH(專業英日文校內賽報名表!F776,allSchoolList,0))))</f>
        <v/>
      </c>
      <c r="G776" t="str">
        <f ca="1">IF(專業英日文校內賽報名表!B776="","",NOT(ISERROR(HLOOKUP(專業英日文校內賽報名表!G776,OFFSET(校系設定!$A$1,MATCH(專業英日文校內賽報名表!F776,校系設定!$A:$A,0)-1,0,1,COUNTA(OFFSET(校系設定!$1:$1,MATCH(專業英日文校內賽報名表!F776,校系設定!$A:$A,0)-1,0))),1,0))))</f>
        <v/>
      </c>
      <c r="J776" s="43" t="str">
        <f>IF(專業英日文校內賽報名表!C776="","",NOT(OR(LEN(專業英日文校內賽報名表!J776)&lt;&gt;7,ISERROR(DATEVALUE(專業英日文校內賽報名表!J776&amp;"/1")+FIND("/",專業英日文校內賽報名表!J776)))))</f>
        <v/>
      </c>
      <c r="M776" t="str">
        <f>IF(專業英日文校內賽報名表!B776="","",VLOOKUP(專業英日文校內賽報名表!M776,各項報名參數對照!A:B,2,0))</f>
        <v/>
      </c>
      <c r="N776" t="str">
        <f>IF(專業英日文校內賽報名表!B776="","",NOT(ISERROR(VLOOKUP(M776&amp;O776&amp;P776,各項報名參數對照!L:L,1,0))))</f>
        <v/>
      </c>
      <c r="O776" t="str">
        <f>IF(專業英日文校內賽報名表!B776="","",VLOOKUP(專業英日文校內賽報名表!N776&amp;"("&amp;專業英日文校內賽報名表!O776&amp;")",各項報名參數對照!D:E,2,0))</f>
        <v/>
      </c>
      <c r="P776" t="str">
        <f>IF(專業英日文校內賽報名表!B776="","",VLOOKUP(專業英日文校內賽報名表!P776,各項報名參數對照!G:H,2,0))</f>
        <v/>
      </c>
      <c r="AF776" t="str">
        <f t="shared" si="12"/>
        <v/>
      </c>
    </row>
    <row r="777" spans="5:32">
      <c r="E777" t="str">
        <f>IF(專業英日文校內賽報名表!B777="","",NOT(OR(LENB(專業英日文校內賽報名表!E777)&lt;&gt;6,NOT(ISERROR(TEXT(RIGHT(專業英日文校內賽報名表!E777,6),"0")+1)),ISERROR(TEXT(RIGHT(專業英日文校內賽報名表!E777,5),"0")+1))))</f>
        <v/>
      </c>
      <c r="F777" t="str">
        <f>IF(專業英日文校內賽報名表!B777="","",NOT(ISERROR(MATCH(專業英日文校內賽報名表!F777,allSchoolList,0))))</f>
        <v/>
      </c>
      <c r="G777" t="str">
        <f ca="1">IF(專業英日文校內賽報名表!B777="","",NOT(ISERROR(HLOOKUP(專業英日文校內賽報名表!G777,OFFSET(校系設定!$A$1,MATCH(專業英日文校內賽報名表!F777,校系設定!$A:$A,0)-1,0,1,COUNTA(OFFSET(校系設定!$1:$1,MATCH(專業英日文校內賽報名表!F777,校系設定!$A:$A,0)-1,0))),1,0))))</f>
        <v/>
      </c>
      <c r="J777" s="43" t="str">
        <f>IF(專業英日文校內賽報名表!C777="","",NOT(OR(LEN(專業英日文校內賽報名表!J777)&lt;&gt;7,ISERROR(DATEVALUE(專業英日文校內賽報名表!J777&amp;"/1")+FIND("/",專業英日文校內賽報名表!J777)))))</f>
        <v/>
      </c>
      <c r="M777" t="str">
        <f>IF(專業英日文校內賽報名表!B777="","",VLOOKUP(專業英日文校內賽報名表!M777,各項報名參數對照!A:B,2,0))</f>
        <v/>
      </c>
      <c r="N777" t="str">
        <f>IF(專業英日文校內賽報名表!B777="","",NOT(ISERROR(VLOOKUP(M777&amp;O777&amp;P777,各項報名參數對照!L:L,1,0))))</f>
        <v/>
      </c>
      <c r="O777" t="str">
        <f>IF(專業英日文校內賽報名表!B777="","",VLOOKUP(專業英日文校內賽報名表!N777&amp;"("&amp;專業英日文校內賽報名表!O777&amp;")",各項報名參數對照!D:E,2,0))</f>
        <v/>
      </c>
      <c r="P777" t="str">
        <f>IF(專業英日文校內賽報名表!B777="","",VLOOKUP(專業英日文校內賽報名表!P777,各項報名參數對照!G:H,2,0))</f>
        <v/>
      </c>
      <c r="AF777" t="str">
        <f t="shared" si="12"/>
        <v/>
      </c>
    </row>
    <row r="778" spans="5:32">
      <c r="E778" t="str">
        <f>IF(專業英日文校內賽報名表!B778="","",NOT(OR(LENB(專業英日文校內賽報名表!E778)&lt;&gt;6,NOT(ISERROR(TEXT(RIGHT(專業英日文校內賽報名表!E778,6),"0")+1)),ISERROR(TEXT(RIGHT(專業英日文校內賽報名表!E778,5),"0")+1))))</f>
        <v/>
      </c>
      <c r="F778" t="str">
        <f>IF(專業英日文校內賽報名表!B778="","",NOT(ISERROR(MATCH(專業英日文校內賽報名表!F778,allSchoolList,0))))</f>
        <v/>
      </c>
      <c r="G778" t="str">
        <f ca="1">IF(專業英日文校內賽報名表!B778="","",NOT(ISERROR(HLOOKUP(專業英日文校內賽報名表!G778,OFFSET(校系設定!$A$1,MATCH(專業英日文校內賽報名表!F778,校系設定!$A:$A,0)-1,0,1,COUNTA(OFFSET(校系設定!$1:$1,MATCH(專業英日文校內賽報名表!F778,校系設定!$A:$A,0)-1,0))),1,0))))</f>
        <v/>
      </c>
      <c r="J778" s="43" t="str">
        <f>IF(專業英日文校內賽報名表!C778="","",NOT(OR(LEN(專業英日文校內賽報名表!J778)&lt;&gt;7,ISERROR(DATEVALUE(專業英日文校內賽報名表!J778&amp;"/1")+FIND("/",專業英日文校內賽報名表!J778)))))</f>
        <v/>
      </c>
      <c r="M778" t="str">
        <f>IF(專業英日文校內賽報名表!B778="","",VLOOKUP(專業英日文校內賽報名表!M778,各項報名參數對照!A:B,2,0))</f>
        <v/>
      </c>
      <c r="N778" t="str">
        <f>IF(專業英日文校內賽報名表!B778="","",NOT(ISERROR(VLOOKUP(M778&amp;O778&amp;P778,各項報名參數對照!L:L,1,0))))</f>
        <v/>
      </c>
      <c r="O778" t="str">
        <f>IF(專業英日文校內賽報名表!B778="","",VLOOKUP(專業英日文校內賽報名表!N778&amp;"("&amp;專業英日文校內賽報名表!O778&amp;")",各項報名參數對照!D:E,2,0))</f>
        <v/>
      </c>
      <c r="P778" t="str">
        <f>IF(專業英日文校內賽報名表!B778="","",VLOOKUP(專業英日文校內賽報名表!P778,各項報名參數對照!G:H,2,0))</f>
        <v/>
      </c>
      <c r="AF778" t="str">
        <f t="shared" si="12"/>
        <v/>
      </c>
    </row>
    <row r="779" spans="5:32">
      <c r="E779" t="str">
        <f>IF(專業英日文校內賽報名表!B779="","",NOT(OR(LENB(專業英日文校內賽報名表!E779)&lt;&gt;6,NOT(ISERROR(TEXT(RIGHT(專業英日文校內賽報名表!E779,6),"0")+1)),ISERROR(TEXT(RIGHT(專業英日文校內賽報名表!E779,5),"0")+1))))</f>
        <v/>
      </c>
      <c r="F779" t="str">
        <f>IF(專業英日文校內賽報名表!B779="","",NOT(ISERROR(MATCH(專業英日文校內賽報名表!F779,allSchoolList,0))))</f>
        <v/>
      </c>
      <c r="G779" t="str">
        <f ca="1">IF(專業英日文校內賽報名表!B779="","",NOT(ISERROR(HLOOKUP(專業英日文校內賽報名表!G779,OFFSET(校系設定!$A$1,MATCH(專業英日文校內賽報名表!F779,校系設定!$A:$A,0)-1,0,1,COUNTA(OFFSET(校系設定!$1:$1,MATCH(專業英日文校內賽報名表!F779,校系設定!$A:$A,0)-1,0))),1,0))))</f>
        <v/>
      </c>
      <c r="J779" s="43" t="str">
        <f>IF(專業英日文校內賽報名表!C779="","",NOT(OR(LEN(專業英日文校內賽報名表!J779)&lt;&gt;7,ISERROR(DATEVALUE(專業英日文校內賽報名表!J779&amp;"/1")+FIND("/",專業英日文校內賽報名表!J779)))))</f>
        <v/>
      </c>
      <c r="M779" t="str">
        <f>IF(專業英日文校內賽報名表!B779="","",VLOOKUP(專業英日文校內賽報名表!M779,各項報名參數對照!A:B,2,0))</f>
        <v/>
      </c>
      <c r="N779" t="str">
        <f>IF(專業英日文校內賽報名表!B779="","",NOT(ISERROR(VLOOKUP(M779&amp;O779&amp;P779,各項報名參數對照!L:L,1,0))))</f>
        <v/>
      </c>
      <c r="O779" t="str">
        <f>IF(專業英日文校內賽報名表!B779="","",VLOOKUP(專業英日文校內賽報名表!N779&amp;"("&amp;專業英日文校內賽報名表!O779&amp;")",各項報名參數對照!D:E,2,0))</f>
        <v/>
      </c>
      <c r="P779" t="str">
        <f>IF(專業英日文校內賽報名表!B779="","",VLOOKUP(專業英日文校內賽報名表!P779,各項報名參數對照!G:H,2,0))</f>
        <v/>
      </c>
      <c r="AF779" t="str">
        <f t="shared" si="12"/>
        <v/>
      </c>
    </row>
    <row r="780" spans="5:32">
      <c r="E780" t="str">
        <f>IF(專業英日文校內賽報名表!B780="","",NOT(OR(LENB(專業英日文校內賽報名表!E780)&lt;&gt;6,NOT(ISERROR(TEXT(RIGHT(專業英日文校內賽報名表!E780,6),"0")+1)),ISERROR(TEXT(RIGHT(專業英日文校內賽報名表!E780,5),"0")+1))))</f>
        <v/>
      </c>
      <c r="F780" t="str">
        <f>IF(專業英日文校內賽報名表!B780="","",NOT(ISERROR(MATCH(專業英日文校內賽報名表!F780,allSchoolList,0))))</f>
        <v/>
      </c>
      <c r="G780" t="str">
        <f ca="1">IF(專業英日文校內賽報名表!B780="","",NOT(ISERROR(HLOOKUP(專業英日文校內賽報名表!G780,OFFSET(校系設定!$A$1,MATCH(專業英日文校內賽報名表!F780,校系設定!$A:$A,0)-1,0,1,COUNTA(OFFSET(校系設定!$1:$1,MATCH(專業英日文校內賽報名表!F780,校系設定!$A:$A,0)-1,0))),1,0))))</f>
        <v/>
      </c>
      <c r="J780" s="43" t="str">
        <f>IF(專業英日文校內賽報名表!C780="","",NOT(OR(LEN(專業英日文校內賽報名表!J780)&lt;&gt;7,ISERROR(DATEVALUE(專業英日文校內賽報名表!J780&amp;"/1")+FIND("/",專業英日文校內賽報名表!J780)))))</f>
        <v/>
      </c>
      <c r="M780" t="str">
        <f>IF(專業英日文校內賽報名表!B780="","",VLOOKUP(專業英日文校內賽報名表!M780,各項報名參數對照!A:B,2,0))</f>
        <v/>
      </c>
      <c r="N780" t="str">
        <f>IF(專業英日文校內賽報名表!B780="","",NOT(ISERROR(VLOOKUP(M780&amp;O780&amp;P780,各項報名參數對照!L:L,1,0))))</f>
        <v/>
      </c>
      <c r="O780" t="str">
        <f>IF(專業英日文校內賽報名表!B780="","",VLOOKUP(專業英日文校內賽報名表!N780&amp;"("&amp;專業英日文校內賽報名表!O780&amp;")",各項報名參數對照!D:E,2,0))</f>
        <v/>
      </c>
      <c r="P780" t="str">
        <f>IF(專業英日文校內賽報名表!B780="","",VLOOKUP(專業英日文校內賽報名表!P780,各項報名參數對照!G:H,2,0))</f>
        <v/>
      </c>
      <c r="AF780" t="str">
        <f t="shared" si="12"/>
        <v/>
      </c>
    </row>
    <row r="781" spans="5:32">
      <c r="E781" t="str">
        <f>IF(專業英日文校內賽報名表!B781="","",NOT(OR(LENB(專業英日文校內賽報名表!E781)&lt;&gt;6,NOT(ISERROR(TEXT(RIGHT(專業英日文校內賽報名表!E781,6),"0")+1)),ISERROR(TEXT(RIGHT(專業英日文校內賽報名表!E781,5),"0")+1))))</f>
        <v/>
      </c>
      <c r="F781" t="str">
        <f>IF(專業英日文校內賽報名表!B781="","",NOT(ISERROR(MATCH(專業英日文校內賽報名表!F781,allSchoolList,0))))</f>
        <v/>
      </c>
      <c r="G781" t="str">
        <f ca="1">IF(專業英日文校內賽報名表!B781="","",NOT(ISERROR(HLOOKUP(專業英日文校內賽報名表!G781,OFFSET(校系設定!$A$1,MATCH(專業英日文校內賽報名表!F781,校系設定!$A:$A,0)-1,0,1,COUNTA(OFFSET(校系設定!$1:$1,MATCH(專業英日文校內賽報名表!F781,校系設定!$A:$A,0)-1,0))),1,0))))</f>
        <v/>
      </c>
      <c r="J781" s="43" t="str">
        <f>IF(專業英日文校內賽報名表!C781="","",NOT(OR(LEN(專業英日文校內賽報名表!J781)&lt;&gt;7,ISERROR(DATEVALUE(專業英日文校內賽報名表!J781&amp;"/1")+FIND("/",專業英日文校內賽報名表!J781)))))</f>
        <v/>
      </c>
      <c r="M781" t="str">
        <f>IF(專業英日文校內賽報名表!B781="","",VLOOKUP(專業英日文校內賽報名表!M781,各項報名參數對照!A:B,2,0))</f>
        <v/>
      </c>
      <c r="N781" t="str">
        <f>IF(專業英日文校內賽報名表!B781="","",NOT(ISERROR(VLOOKUP(M781&amp;O781&amp;P781,各項報名參數對照!L:L,1,0))))</f>
        <v/>
      </c>
      <c r="O781" t="str">
        <f>IF(專業英日文校內賽報名表!B781="","",VLOOKUP(專業英日文校內賽報名表!N781&amp;"("&amp;專業英日文校內賽報名表!O781&amp;")",各項報名參數對照!D:E,2,0))</f>
        <v/>
      </c>
      <c r="P781" t="str">
        <f>IF(專業英日文校內賽報名表!B781="","",VLOOKUP(專業英日文校內賽報名表!P781,各項報名參數對照!G:H,2,0))</f>
        <v/>
      </c>
      <c r="AF781" t="str">
        <f t="shared" si="12"/>
        <v/>
      </c>
    </row>
    <row r="782" spans="5:32">
      <c r="E782" t="str">
        <f>IF(專業英日文校內賽報名表!B782="","",NOT(OR(LENB(專業英日文校內賽報名表!E782)&lt;&gt;6,NOT(ISERROR(TEXT(RIGHT(專業英日文校內賽報名表!E782,6),"0")+1)),ISERROR(TEXT(RIGHT(專業英日文校內賽報名表!E782,5),"0")+1))))</f>
        <v/>
      </c>
      <c r="F782" t="str">
        <f>IF(專業英日文校內賽報名表!B782="","",NOT(ISERROR(MATCH(專業英日文校內賽報名表!F782,allSchoolList,0))))</f>
        <v/>
      </c>
      <c r="G782" t="str">
        <f ca="1">IF(專業英日文校內賽報名表!B782="","",NOT(ISERROR(HLOOKUP(專業英日文校內賽報名表!G782,OFFSET(校系設定!$A$1,MATCH(專業英日文校內賽報名表!F782,校系設定!$A:$A,0)-1,0,1,COUNTA(OFFSET(校系設定!$1:$1,MATCH(專業英日文校內賽報名表!F782,校系設定!$A:$A,0)-1,0))),1,0))))</f>
        <v/>
      </c>
      <c r="J782" s="43" t="str">
        <f>IF(專業英日文校內賽報名表!C782="","",NOT(OR(LEN(專業英日文校內賽報名表!J782)&lt;&gt;7,ISERROR(DATEVALUE(專業英日文校內賽報名表!J782&amp;"/1")+FIND("/",專業英日文校內賽報名表!J782)))))</f>
        <v/>
      </c>
      <c r="M782" t="str">
        <f>IF(專業英日文校內賽報名表!B782="","",VLOOKUP(專業英日文校內賽報名表!M782,各項報名參數對照!A:B,2,0))</f>
        <v/>
      </c>
      <c r="N782" t="str">
        <f>IF(專業英日文校內賽報名表!B782="","",NOT(ISERROR(VLOOKUP(M782&amp;O782&amp;P782,各項報名參數對照!L:L,1,0))))</f>
        <v/>
      </c>
      <c r="O782" t="str">
        <f>IF(專業英日文校內賽報名表!B782="","",VLOOKUP(專業英日文校內賽報名表!N782&amp;"("&amp;專業英日文校內賽報名表!O782&amp;")",各項報名參數對照!D:E,2,0))</f>
        <v/>
      </c>
      <c r="P782" t="str">
        <f>IF(專業英日文校內賽報名表!B782="","",VLOOKUP(專業英日文校內賽報名表!P782,各項報名參數對照!G:H,2,0))</f>
        <v/>
      </c>
      <c r="AF782" t="str">
        <f t="shared" si="12"/>
        <v/>
      </c>
    </row>
    <row r="783" spans="5:32">
      <c r="E783" t="str">
        <f>IF(專業英日文校內賽報名表!B783="","",NOT(OR(LENB(專業英日文校內賽報名表!E783)&lt;&gt;6,NOT(ISERROR(TEXT(RIGHT(專業英日文校內賽報名表!E783,6),"0")+1)),ISERROR(TEXT(RIGHT(專業英日文校內賽報名表!E783,5),"0")+1))))</f>
        <v/>
      </c>
      <c r="F783" t="str">
        <f>IF(專業英日文校內賽報名表!B783="","",NOT(ISERROR(MATCH(專業英日文校內賽報名表!F783,allSchoolList,0))))</f>
        <v/>
      </c>
      <c r="G783" t="str">
        <f ca="1">IF(專業英日文校內賽報名表!B783="","",NOT(ISERROR(HLOOKUP(專業英日文校內賽報名表!G783,OFFSET(校系設定!$A$1,MATCH(專業英日文校內賽報名表!F783,校系設定!$A:$A,0)-1,0,1,COUNTA(OFFSET(校系設定!$1:$1,MATCH(專業英日文校內賽報名表!F783,校系設定!$A:$A,0)-1,0))),1,0))))</f>
        <v/>
      </c>
      <c r="J783" s="43" t="str">
        <f>IF(專業英日文校內賽報名表!C783="","",NOT(OR(LEN(專業英日文校內賽報名表!J783)&lt;&gt;7,ISERROR(DATEVALUE(專業英日文校內賽報名表!J783&amp;"/1")+FIND("/",專業英日文校內賽報名表!J783)))))</f>
        <v/>
      </c>
      <c r="M783" t="str">
        <f>IF(專業英日文校內賽報名表!B783="","",VLOOKUP(專業英日文校內賽報名表!M783,各項報名參數對照!A:B,2,0))</f>
        <v/>
      </c>
      <c r="N783" t="str">
        <f>IF(專業英日文校內賽報名表!B783="","",NOT(ISERROR(VLOOKUP(M783&amp;O783&amp;P783,各項報名參數對照!L:L,1,0))))</f>
        <v/>
      </c>
      <c r="O783" t="str">
        <f>IF(專業英日文校內賽報名表!B783="","",VLOOKUP(專業英日文校內賽報名表!N783&amp;"("&amp;專業英日文校內賽報名表!O783&amp;")",各項報名參數對照!D:E,2,0))</f>
        <v/>
      </c>
      <c r="P783" t="str">
        <f>IF(專業英日文校內賽報名表!B783="","",VLOOKUP(專業英日文校內賽報名表!P783,各項報名參數對照!G:H,2,0))</f>
        <v/>
      </c>
      <c r="AF783" t="str">
        <f t="shared" si="12"/>
        <v/>
      </c>
    </row>
    <row r="784" spans="5:32">
      <c r="E784" t="str">
        <f>IF(專業英日文校內賽報名表!B784="","",NOT(OR(LENB(專業英日文校內賽報名表!E784)&lt;&gt;6,NOT(ISERROR(TEXT(RIGHT(專業英日文校內賽報名表!E784,6),"0")+1)),ISERROR(TEXT(RIGHT(專業英日文校內賽報名表!E784,5),"0")+1))))</f>
        <v/>
      </c>
      <c r="F784" t="str">
        <f>IF(專業英日文校內賽報名表!B784="","",NOT(ISERROR(MATCH(專業英日文校內賽報名表!F784,allSchoolList,0))))</f>
        <v/>
      </c>
      <c r="G784" t="str">
        <f ca="1">IF(專業英日文校內賽報名表!B784="","",NOT(ISERROR(HLOOKUP(專業英日文校內賽報名表!G784,OFFSET(校系設定!$A$1,MATCH(專業英日文校內賽報名表!F784,校系設定!$A:$A,0)-1,0,1,COUNTA(OFFSET(校系設定!$1:$1,MATCH(專業英日文校內賽報名表!F784,校系設定!$A:$A,0)-1,0))),1,0))))</f>
        <v/>
      </c>
      <c r="J784" s="43" t="str">
        <f>IF(專業英日文校內賽報名表!C784="","",NOT(OR(LEN(專業英日文校內賽報名表!J784)&lt;&gt;7,ISERROR(DATEVALUE(專業英日文校內賽報名表!J784&amp;"/1")+FIND("/",專業英日文校內賽報名表!J784)))))</f>
        <v/>
      </c>
      <c r="M784" t="str">
        <f>IF(專業英日文校內賽報名表!B784="","",VLOOKUP(專業英日文校內賽報名表!M784,各項報名參數對照!A:B,2,0))</f>
        <v/>
      </c>
      <c r="N784" t="str">
        <f>IF(專業英日文校內賽報名表!B784="","",NOT(ISERROR(VLOOKUP(M784&amp;O784&amp;P784,各項報名參數對照!L:L,1,0))))</f>
        <v/>
      </c>
      <c r="O784" t="str">
        <f>IF(專業英日文校內賽報名表!B784="","",VLOOKUP(專業英日文校內賽報名表!N784&amp;"("&amp;專業英日文校內賽報名表!O784&amp;")",各項報名參數對照!D:E,2,0))</f>
        <v/>
      </c>
      <c r="P784" t="str">
        <f>IF(專業英日文校內賽報名表!B784="","",VLOOKUP(專業英日文校內賽報名表!P784,各項報名參數對照!G:H,2,0))</f>
        <v/>
      </c>
      <c r="AF784" t="str">
        <f t="shared" si="12"/>
        <v/>
      </c>
    </row>
    <row r="785" spans="5:32">
      <c r="E785" t="str">
        <f>IF(專業英日文校內賽報名表!B785="","",NOT(OR(LENB(專業英日文校內賽報名表!E785)&lt;&gt;6,NOT(ISERROR(TEXT(RIGHT(專業英日文校內賽報名表!E785,6),"0")+1)),ISERROR(TEXT(RIGHT(專業英日文校內賽報名表!E785,5),"0")+1))))</f>
        <v/>
      </c>
      <c r="F785" t="str">
        <f>IF(專業英日文校內賽報名表!B785="","",NOT(ISERROR(MATCH(專業英日文校內賽報名表!F785,allSchoolList,0))))</f>
        <v/>
      </c>
      <c r="G785" t="str">
        <f ca="1">IF(專業英日文校內賽報名表!B785="","",NOT(ISERROR(HLOOKUP(專業英日文校內賽報名表!G785,OFFSET(校系設定!$A$1,MATCH(專業英日文校內賽報名表!F785,校系設定!$A:$A,0)-1,0,1,COUNTA(OFFSET(校系設定!$1:$1,MATCH(專業英日文校內賽報名表!F785,校系設定!$A:$A,0)-1,0))),1,0))))</f>
        <v/>
      </c>
      <c r="J785" s="43" t="str">
        <f>IF(專業英日文校內賽報名表!C785="","",NOT(OR(LEN(專業英日文校內賽報名表!J785)&lt;&gt;7,ISERROR(DATEVALUE(專業英日文校內賽報名表!J785&amp;"/1")+FIND("/",專業英日文校內賽報名表!J785)))))</f>
        <v/>
      </c>
      <c r="M785" t="str">
        <f>IF(專業英日文校內賽報名表!B785="","",VLOOKUP(專業英日文校內賽報名表!M785,各項報名參數對照!A:B,2,0))</f>
        <v/>
      </c>
      <c r="N785" t="str">
        <f>IF(專業英日文校內賽報名表!B785="","",NOT(ISERROR(VLOOKUP(M785&amp;O785&amp;P785,各項報名參數對照!L:L,1,0))))</f>
        <v/>
      </c>
      <c r="O785" t="str">
        <f>IF(專業英日文校內賽報名表!B785="","",VLOOKUP(專業英日文校內賽報名表!N785&amp;"("&amp;專業英日文校內賽報名表!O785&amp;")",各項報名參數對照!D:E,2,0))</f>
        <v/>
      </c>
      <c r="P785" t="str">
        <f>IF(專業英日文校內賽報名表!B785="","",VLOOKUP(專業英日文校內賽報名表!P785,各項報名參數對照!G:H,2,0))</f>
        <v/>
      </c>
      <c r="AF785" t="str">
        <f t="shared" si="12"/>
        <v/>
      </c>
    </row>
    <row r="786" spans="5:32">
      <c r="E786" t="str">
        <f>IF(專業英日文校內賽報名表!B786="","",NOT(OR(LENB(專業英日文校內賽報名表!E786)&lt;&gt;6,NOT(ISERROR(TEXT(RIGHT(專業英日文校內賽報名表!E786,6),"0")+1)),ISERROR(TEXT(RIGHT(專業英日文校內賽報名表!E786,5),"0")+1))))</f>
        <v/>
      </c>
      <c r="F786" t="str">
        <f>IF(專業英日文校內賽報名表!B786="","",NOT(ISERROR(MATCH(專業英日文校內賽報名表!F786,allSchoolList,0))))</f>
        <v/>
      </c>
      <c r="G786" t="str">
        <f ca="1">IF(專業英日文校內賽報名表!B786="","",NOT(ISERROR(HLOOKUP(專業英日文校內賽報名表!G786,OFFSET(校系設定!$A$1,MATCH(專業英日文校內賽報名表!F786,校系設定!$A:$A,0)-1,0,1,COUNTA(OFFSET(校系設定!$1:$1,MATCH(專業英日文校內賽報名表!F786,校系設定!$A:$A,0)-1,0))),1,0))))</f>
        <v/>
      </c>
      <c r="J786" s="43" t="str">
        <f>IF(專業英日文校內賽報名表!C786="","",NOT(OR(LEN(專業英日文校內賽報名表!J786)&lt;&gt;7,ISERROR(DATEVALUE(專業英日文校內賽報名表!J786&amp;"/1")+FIND("/",專業英日文校內賽報名表!J786)))))</f>
        <v/>
      </c>
      <c r="M786" t="str">
        <f>IF(專業英日文校內賽報名表!B786="","",VLOOKUP(專業英日文校內賽報名表!M786,各項報名參數對照!A:B,2,0))</f>
        <v/>
      </c>
      <c r="N786" t="str">
        <f>IF(專業英日文校內賽報名表!B786="","",NOT(ISERROR(VLOOKUP(M786&amp;O786&amp;P786,各項報名參數對照!L:L,1,0))))</f>
        <v/>
      </c>
      <c r="O786" t="str">
        <f>IF(專業英日文校內賽報名表!B786="","",VLOOKUP(專業英日文校內賽報名表!N786&amp;"("&amp;專業英日文校內賽報名表!O786&amp;")",各項報名參數對照!D:E,2,0))</f>
        <v/>
      </c>
      <c r="P786" t="str">
        <f>IF(專業英日文校內賽報名表!B786="","",VLOOKUP(專業英日文校內賽報名表!P786,各項報名參數對照!G:H,2,0))</f>
        <v/>
      </c>
      <c r="AF786" t="str">
        <f t="shared" si="12"/>
        <v/>
      </c>
    </row>
    <row r="787" spans="5:32">
      <c r="E787" t="str">
        <f>IF(專業英日文校內賽報名表!B787="","",NOT(OR(LENB(專業英日文校內賽報名表!E787)&lt;&gt;6,NOT(ISERROR(TEXT(RIGHT(專業英日文校內賽報名表!E787,6),"0")+1)),ISERROR(TEXT(RIGHT(專業英日文校內賽報名表!E787,5),"0")+1))))</f>
        <v/>
      </c>
      <c r="F787" t="str">
        <f>IF(專業英日文校內賽報名表!B787="","",NOT(ISERROR(MATCH(專業英日文校內賽報名表!F787,allSchoolList,0))))</f>
        <v/>
      </c>
      <c r="G787" t="str">
        <f ca="1">IF(專業英日文校內賽報名表!B787="","",NOT(ISERROR(HLOOKUP(專業英日文校內賽報名表!G787,OFFSET(校系設定!$A$1,MATCH(專業英日文校內賽報名表!F787,校系設定!$A:$A,0)-1,0,1,COUNTA(OFFSET(校系設定!$1:$1,MATCH(專業英日文校內賽報名表!F787,校系設定!$A:$A,0)-1,0))),1,0))))</f>
        <v/>
      </c>
      <c r="J787" s="43" t="str">
        <f>IF(專業英日文校內賽報名表!C787="","",NOT(OR(LEN(專業英日文校內賽報名表!J787)&lt;&gt;7,ISERROR(DATEVALUE(專業英日文校內賽報名表!J787&amp;"/1")+FIND("/",專業英日文校內賽報名表!J787)))))</f>
        <v/>
      </c>
      <c r="M787" t="str">
        <f>IF(專業英日文校內賽報名表!B787="","",VLOOKUP(專業英日文校內賽報名表!M787,各項報名參數對照!A:B,2,0))</f>
        <v/>
      </c>
      <c r="N787" t="str">
        <f>IF(專業英日文校內賽報名表!B787="","",NOT(ISERROR(VLOOKUP(M787&amp;O787&amp;P787,各項報名參數對照!L:L,1,0))))</f>
        <v/>
      </c>
      <c r="O787" t="str">
        <f>IF(專業英日文校內賽報名表!B787="","",VLOOKUP(專業英日文校內賽報名表!N787&amp;"("&amp;專業英日文校內賽報名表!O787&amp;")",各項報名參數對照!D:E,2,0))</f>
        <v/>
      </c>
      <c r="P787" t="str">
        <f>IF(專業英日文校內賽報名表!B787="","",VLOOKUP(專業英日文校內賽報名表!P787,各項報名參數對照!G:H,2,0))</f>
        <v/>
      </c>
      <c r="AF787" t="str">
        <f t="shared" si="12"/>
        <v/>
      </c>
    </row>
    <row r="788" spans="5:32">
      <c r="E788" t="str">
        <f>IF(專業英日文校內賽報名表!B788="","",NOT(OR(LENB(專業英日文校內賽報名表!E788)&lt;&gt;6,NOT(ISERROR(TEXT(RIGHT(專業英日文校內賽報名表!E788,6),"0")+1)),ISERROR(TEXT(RIGHT(專業英日文校內賽報名表!E788,5),"0")+1))))</f>
        <v/>
      </c>
      <c r="F788" t="str">
        <f>IF(專業英日文校內賽報名表!B788="","",NOT(ISERROR(MATCH(專業英日文校內賽報名表!F788,allSchoolList,0))))</f>
        <v/>
      </c>
      <c r="G788" t="str">
        <f ca="1">IF(專業英日文校內賽報名表!B788="","",NOT(ISERROR(HLOOKUP(專業英日文校內賽報名表!G788,OFFSET(校系設定!$A$1,MATCH(專業英日文校內賽報名表!F788,校系設定!$A:$A,0)-1,0,1,COUNTA(OFFSET(校系設定!$1:$1,MATCH(專業英日文校內賽報名表!F788,校系設定!$A:$A,0)-1,0))),1,0))))</f>
        <v/>
      </c>
      <c r="J788" s="43" t="str">
        <f>IF(專業英日文校內賽報名表!C788="","",NOT(OR(LEN(專業英日文校內賽報名表!J788)&lt;&gt;7,ISERROR(DATEVALUE(專業英日文校內賽報名表!J788&amp;"/1")+FIND("/",專業英日文校內賽報名表!J788)))))</f>
        <v/>
      </c>
      <c r="M788" t="str">
        <f>IF(專業英日文校內賽報名表!B788="","",VLOOKUP(專業英日文校內賽報名表!M788,各項報名參數對照!A:B,2,0))</f>
        <v/>
      </c>
      <c r="N788" t="str">
        <f>IF(專業英日文校內賽報名表!B788="","",NOT(ISERROR(VLOOKUP(M788&amp;O788&amp;P788,各項報名參數對照!L:L,1,0))))</f>
        <v/>
      </c>
      <c r="O788" t="str">
        <f>IF(專業英日文校內賽報名表!B788="","",VLOOKUP(專業英日文校內賽報名表!N788&amp;"("&amp;專業英日文校內賽報名表!O788&amp;")",各項報名參數對照!D:E,2,0))</f>
        <v/>
      </c>
      <c r="P788" t="str">
        <f>IF(專業英日文校內賽報名表!B788="","",VLOOKUP(專業英日文校內賽報名表!P788,各項報名參數對照!G:H,2,0))</f>
        <v/>
      </c>
      <c r="AF788" t="str">
        <f t="shared" si="12"/>
        <v/>
      </c>
    </row>
    <row r="789" spans="5:32">
      <c r="E789" t="str">
        <f>IF(專業英日文校內賽報名表!B789="","",NOT(OR(LENB(專業英日文校內賽報名表!E789)&lt;&gt;6,NOT(ISERROR(TEXT(RIGHT(專業英日文校內賽報名表!E789,6),"0")+1)),ISERROR(TEXT(RIGHT(專業英日文校內賽報名表!E789,5),"0")+1))))</f>
        <v/>
      </c>
      <c r="F789" t="str">
        <f>IF(專業英日文校內賽報名表!B789="","",NOT(ISERROR(MATCH(專業英日文校內賽報名表!F789,allSchoolList,0))))</f>
        <v/>
      </c>
      <c r="G789" t="str">
        <f ca="1">IF(專業英日文校內賽報名表!B789="","",NOT(ISERROR(HLOOKUP(專業英日文校內賽報名表!G789,OFFSET(校系設定!$A$1,MATCH(專業英日文校內賽報名表!F789,校系設定!$A:$A,0)-1,0,1,COUNTA(OFFSET(校系設定!$1:$1,MATCH(專業英日文校內賽報名表!F789,校系設定!$A:$A,0)-1,0))),1,0))))</f>
        <v/>
      </c>
      <c r="J789" s="43" t="str">
        <f>IF(專業英日文校內賽報名表!C789="","",NOT(OR(LEN(專業英日文校內賽報名表!J789)&lt;&gt;7,ISERROR(DATEVALUE(專業英日文校內賽報名表!J789&amp;"/1")+FIND("/",專業英日文校內賽報名表!J789)))))</f>
        <v/>
      </c>
      <c r="M789" t="str">
        <f>IF(專業英日文校內賽報名表!B789="","",VLOOKUP(專業英日文校內賽報名表!M789,各項報名參數對照!A:B,2,0))</f>
        <v/>
      </c>
      <c r="N789" t="str">
        <f>IF(專業英日文校內賽報名表!B789="","",NOT(ISERROR(VLOOKUP(M789&amp;O789&amp;P789,各項報名參數對照!L:L,1,0))))</f>
        <v/>
      </c>
      <c r="O789" t="str">
        <f>IF(專業英日文校內賽報名表!B789="","",VLOOKUP(專業英日文校內賽報名表!N789&amp;"("&amp;專業英日文校內賽報名表!O789&amp;")",各項報名參數對照!D:E,2,0))</f>
        <v/>
      </c>
      <c r="P789" t="str">
        <f>IF(專業英日文校內賽報名表!B789="","",VLOOKUP(專業英日文校內賽報名表!P789,各項報名參數對照!G:H,2,0))</f>
        <v/>
      </c>
      <c r="AF789" t="str">
        <f t="shared" si="12"/>
        <v/>
      </c>
    </row>
    <row r="790" spans="5:32">
      <c r="E790" t="str">
        <f>IF(專業英日文校內賽報名表!B790="","",NOT(OR(LENB(專業英日文校內賽報名表!E790)&lt;&gt;6,NOT(ISERROR(TEXT(RIGHT(專業英日文校內賽報名表!E790,6),"0")+1)),ISERROR(TEXT(RIGHT(專業英日文校內賽報名表!E790,5),"0")+1))))</f>
        <v/>
      </c>
      <c r="F790" t="str">
        <f>IF(專業英日文校內賽報名表!B790="","",NOT(ISERROR(MATCH(專業英日文校內賽報名表!F790,allSchoolList,0))))</f>
        <v/>
      </c>
      <c r="G790" t="str">
        <f ca="1">IF(專業英日文校內賽報名表!B790="","",NOT(ISERROR(HLOOKUP(專業英日文校內賽報名表!G790,OFFSET(校系設定!$A$1,MATCH(專業英日文校內賽報名表!F790,校系設定!$A:$A,0)-1,0,1,COUNTA(OFFSET(校系設定!$1:$1,MATCH(專業英日文校內賽報名表!F790,校系設定!$A:$A,0)-1,0))),1,0))))</f>
        <v/>
      </c>
      <c r="J790" s="43" t="str">
        <f>IF(專業英日文校內賽報名表!C790="","",NOT(OR(LEN(專業英日文校內賽報名表!J790)&lt;&gt;7,ISERROR(DATEVALUE(專業英日文校內賽報名表!J790&amp;"/1")+FIND("/",專業英日文校內賽報名表!J790)))))</f>
        <v/>
      </c>
      <c r="M790" t="str">
        <f>IF(專業英日文校內賽報名表!B790="","",VLOOKUP(專業英日文校內賽報名表!M790,各項報名參數對照!A:B,2,0))</f>
        <v/>
      </c>
      <c r="N790" t="str">
        <f>IF(專業英日文校內賽報名表!B790="","",NOT(ISERROR(VLOOKUP(M790&amp;O790&amp;P790,各項報名參數對照!L:L,1,0))))</f>
        <v/>
      </c>
      <c r="O790" t="str">
        <f>IF(專業英日文校內賽報名表!B790="","",VLOOKUP(專業英日文校內賽報名表!N790&amp;"("&amp;專業英日文校內賽報名表!O790&amp;")",各項報名參數對照!D:E,2,0))</f>
        <v/>
      </c>
      <c r="P790" t="str">
        <f>IF(專業英日文校內賽報名表!B790="","",VLOOKUP(專業英日文校內賽報名表!P790,各項報名參數對照!G:H,2,0))</f>
        <v/>
      </c>
      <c r="AF790" t="str">
        <f t="shared" si="12"/>
        <v/>
      </c>
    </row>
    <row r="791" spans="5:32">
      <c r="E791" t="str">
        <f>IF(專業英日文校內賽報名表!B791="","",NOT(OR(LENB(專業英日文校內賽報名表!E791)&lt;&gt;6,NOT(ISERROR(TEXT(RIGHT(專業英日文校內賽報名表!E791,6),"0")+1)),ISERROR(TEXT(RIGHT(專業英日文校內賽報名表!E791,5),"0")+1))))</f>
        <v/>
      </c>
      <c r="F791" t="str">
        <f>IF(專業英日文校內賽報名表!B791="","",NOT(ISERROR(MATCH(專業英日文校內賽報名表!F791,allSchoolList,0))))</f>
        <v/>
      </c>
      <c r="G791" t="str">
        <f ca="1">IF(專業英日文校內賽報名表!B791="","",NOT(ISERROR(HLOOKUP(專業英日文校內賽報名表!G791,OFFSET(校系設定!$A$1,MATCH(專業英日文校內賽報名表!F791,校系設定!$A:$A,0)-1,0,1,COUNTA(OFFSET(校系設定!$1:$1,MATCH(專業英日文校內賽報名表!F791,校系設定!$A:$A,0)-1,0))),1,0))))</f>
        <v/>
      </c>
      <c r="J791" s="43" t="str">
        <f>IF(專業英日文校內賽報名表!C791="","",NOT(OR(LEN(專業英日文校內賽報名表!J791)&lt;&gt;7,ISERROR(DATEVALUE(專業英日文校內賽報名表!J791&amp;"/1")+FIND("/",專業英日文校內賽報名表!J791)))))</f>
        <v/>
      </c>
      <c r="M791" t="str">
        <f>IF(專業英日文校內賽報名表!B791="","",VLOOKUP(專業英日文校內賽報名表!M791,各項報名參數對照!A:B,2,0))</f>
        <v/>
      </c>
      <c r="N791" t="str">
        <f>IF(專業英日文校內賽報名表!B791="","",NOT(ISERROR(VLOOKUP(M791&amp;O791&amp;P791,各項報名參數對照!L:L,1,0))))</f>
        <v/>
      </c>
      <c r="O791" t="str">
        <f>IF(專業英日文校內賽報名表!B791="","",VLOOKUP(專業英日文校內賽報名表!N791&amp;"("&amp;專業英日文校內賽報名表!O791&amp;")",各項報名參數對照!D:E,2,0))</f>
        <v/>
      </c>
      <c r="P791" t="str">
        <f>IF(專業英日文校內賽報名表!B791="","",VLOOKUP(專業英日文校內賽報名表!P791,各項報名參數對照!G:H,2,0))</f>
        <v/>
      </c>
      <c r="AF791" t="str">
        <f t="shared" si="12"/>
        <v/>
      </c>
    </row>
    <row r="792" spans="5:32">
      <c r="E792" t="str">
        <f>IF(專業英日文校內賽報名表!B792="","",NOT(OR(LENB(專業英日文校內賽報名表!E792)&lt;&gt;6,NOT(ISERROR(TEXT(RIGHT(專業英日文校內賽報名表!E792,6),"0")+1)),ISERROR(TEXT(RIGHT(專業英日文校內賽報名表!E792,5),"0")+1))))</f>
        <v/>
      </c>
      <c r="F792" t="str">
        <f>IF(專業英日文校內賽報名表!B792="","",NOT(ISERROR(MATCH(專業英日文校內賽報名表!F792,allSchoolList,0))))</f>
        <v/>
      </c>
      <c r="G792" t="str">
        <f ca="1">IF(專業英日文校內賽報名表!B792="","",NOT(ISERROR(HLOOKUP(專業英日文校內賽報名表!G792,OFFSET(校系設定!$A$1,MATCH(專業英日文校內賽報名表!F792,校系設定!$A:$A,0)-1,0,1,COUNTA(OFFSET(校系設定!$1:$1,MATCH(專業英日文校內賽報名表!F792,校系設定!$A:$A,0)-1,0))),1,0))))</f>
        <v/>
      </c>
      <c r="J792" s="43" t="str">
        <f>IF(專業英日文校內賽報名表!C792="","",NOT(OR(LEN(專業英日文校內賽報名表!J792)&lt;&gt;7,ISERROR(DATEVALUE(專業英日文校內賽報名表!J792&amp;"/1")+FIND("/",專業英日文校內賽報名表!J792)))))</f>
        <v/>
      </c>
      <c r="M792" t="str">
        <f>IF(專業英日文校內賽報名表!B792="","",VLOOKUP(專業英日文校內賽報名表!M792,各項報名參數對照!A:B,2,0))</f>
        <v/>
      </c>
      <c r="N792" t="str">
        <f>IF(專業英日文校內賽報名表!B792="","",NOT(ISERROR(VLOOKUP(M792&amp;O792&amp;P792,各項報名參數對照!L:L,1,0))))</f>
        <v/>
      </c>
      <c r="O792" t="str">
        <f>IF(專業英日文校內賽報名表!B792="","",VLOOKUP(專業英日文校內賽報名表!N792&amp;"("&amp;專業英日文校內賽報名表!O792&amp;")",各項報名參數對照!D:E,2,0))</f>
        <v/>
      </c>
      <c r="P792" t="str">
        <f>IF(專業英日文校內賽報名表!B792="","",VLOOKUP(專業英日文校內賽報名表!P792,各項報名參數對照!G:H,2,0))</f>
        <v/>
      </c>
      <c r="AF792" t="str">
        <f t="shared" si="12"/>
        <v/>
      </c>
    </row>
    <row r="793" spans="5:32">
      <c r="E793" t="str">
        <f>IF(專業英日文校內賽報名表!B793="","",NOT(OR(LENB(專業英日文校內賽報名表!E793)&lt;&gt;6,NOT(ISERROR(TEXT(RIGHT(專業英日文校內賽報名表!E793,6),"0")+1)),ISERROR(TEXT(RIGHT(專業英日文校內賽報名表!E793,5),"0")+1))))</f>
        <v/>
      </c>
      <c r="F793" t="str">
        <f>IF(專業英日文校內賽報名表!B793="","",NOT(ISERROR(MATCH(專業英日文校內賽報名表!F793,allSchoolList,0))))</f>
        <v/>
      </c>
      <c r="G793" t="str">
        <f ca="1">IF(專業英日文校內賽報名表!B793="","",NOT(ISERROR(HLOOKUP(專業英日文校內賽報名表!G793,OFFSET(校系設定!$A$1,MATCH(專業英日文校內賽報名表!F793,校系設定!$A:$A,0)-1,0,1,COUNTA(OFFSET(校系設定!$1:$1,MATCH(專業英日文校內賽報名表!F793,校系設定!$A:$A,0)-1,0))),1,0))))</f>
        <v/>
      </c>
      <c r="J793" s="43" t="str">
        <f>IF(專業英日文校內賽報名表!C793="","",NOT(OR(LEN(專業英日文校內賽報名表!J793)&lt;&gt;7,ISERROR(DATEVALUE(專業英日文校內賽報名表!J793&amp;"/1")+FIND("/",專業英日文校內賽報名表!J793)))))</f>
        <v/>
      </c>
      <c r="M793" t="str">
        <f>IF(專業英日文校內賽報名表!B793="","",VLOOKUP(專業英日文校內賽報名表!M793,各項報名參數對照!A:B,2,0))</f>
        <v/>
      </c>
      <c r="N793" t="str">
        <f>IF(專業英日文校內賽報名表!B793="","",NOT(ISERROR(VLOOKUP(M793&amp;O793&amp;P793,各項報名參數對照!L:L,1,0))))</f>
        <v/>
      </c>
      <c r="O793" t="str">
        <f>IF(專業英日文校內賽報名表!B793="","",VLOOKUP(專業英日文校內賽報名表!N793&amp;"("&amp;專業英日文校內賽報名表!O793&amp;")",各項報名參數對照!D:E,2,0))</f>
        <v/>
      </c>
      <c r="P793" t="str">
        <f>IF(專業英日文校內賽報名表!B793="","",VLOOKUP(專業英日文校內賽報名表!P793,各項報名參數對照!G:H,2,0))</f>
        <v/>
      </c>
      <c r="AF793" t="str">
        <f t="shared" si="12"/>
        <v/>
      </c>
    </row>
    <row r="794" spans="5:32">
      <c r="E794" t="str">
        <f>IF(專業英日文校內賽報名表!B794="","",NOT(OR(LENB(專業英日文校內賽報名表!E794)&lt;&gt;6,NOT(ISERROR(TEXT(RIGHT(專業英日文校內賽報名表!E794,6),"0")+1)),ISERROR(TEXT(RIGHT(專業英日文校內賽報名表!E794,5),"0")+1))))</f>
        <v/>
      </c>
      <c r="F794" t="str">
        <f>IF(專業英日文校內賽報名表!B794="","",NOT(ISERROR(MATCH(專業英日文校內賽報名表!F794,allSchoolList,0))))</f>
        <v/>
      </c>
      <c r="G794" t="str">
        <f ca="1">IF(專業英日文校內賽報名表!B794="","",NOT(ISERROR(HLOOKUP(專業英日文校內賽報名表!G794,OFFSET(校系設定!$A$1,MATCH(專業英日文校內賽報名表!F794,校系設定!$A:$A,0)-1,0,1,COUNTA(OFFSET(校系設定!$1:$1,MATCH(專業英日文校內賽報名表!F794,校系設定!$A:$A,0)-1,0))),1,0))))</f>
        <v/>
      </c>
      <c r="J794" s="43" t="str">
        <f>IF(專業英日文校內賽報名表!C794="","",NOT(OR(LEN(專業英日文校內賽報名表!J794)&lt;&gt;7,ISERROR(DATEVALUE(專業英日文校內賽報名表!J794&amp;"/1")+FIND("/",專業英日文校內賽報名表!J794)))))</f>
        <v/>
      </c>
      <c r="M794" t="str">
        <f>IF(專業英日文校內賽報名表!B794="","",VLOOKUP(專業英日文校內賽報名表!M794,各項報名參數對照!A:B,2,0))</f>
        <v/>
      </c>
      <c r="N794" t="str">
        <f>IF(專業英日文校內賽報名表!B794="","",NOT(ISERROR(VLOOKUP(M794&amp;O794&amp;P794,各項報名參數對照!L:L,1,0))))</f>
        <v/>
      </c>
      <c r="O794" t="str">
        <f>IF(專業英日文校內賽報名表!B794="","",VLOOKUP(專業英日文校內賽報名表!N794&amp;"("&amp;專業英日文校內賽報名表!O794&amp;")",各項報名參數對照!D:E,2,0))</f>
        <v/>
      </c>
      <c r="P794" t="str">
        <f>IF(專業英日文校內賽報名表!B794="","",VLOOKUP(專業英日文校內賽報名表!P794,各項報名參數對照!G:H,2,0))</f>
        <v/>
      </c>
      <c r="AF794" t="str">
        <f t="shared" si="12"/>
        <v/>
      </c>
    </row>
    <row r="795" spans="5:32">
      <c r="E795" t="str">
        <f>IF(專業英日文校內賽報名表!B795="","",NOT(OR(LENB(專業英日文校內賽報名表!E795)&lt;&gt;6,NOT(ISERROR(TEXT(RIGHT(專業英日文校內賽報名表!E795,6),"0")+1)),ISERROR(TEXT(RIGHT(專業英日文校內賽報名表!E795,5),"0")+1))))</f>
        <v/>
      </c>
      <c r="F795" t="str">
        <f>IF(專業英日文校內賽報名表!B795="","",NOT(ISERROR(MATCH(專業英日文校內賽報名表!F795,allSchoolList,0))))</f>
        <v/>
      </c>
      <c r="G795" t="str">
        <f ca="1">IF(專業英日文校內賽報名表!B795="","",NOT(ISERROR(HLOOKUP(專業英日文校內賽報名表!G795,OFFSET(校系設定!$A$1,MATCH(專業英日文校內賽報名表!F795,校系設定!$A:$A,0)-1,0,1,COUNTA(OFFSET(校系設定!$1:$1,MATCH(專業英日文校內賽報名表!F795,校系設定!$A:$A,0)-1,0))),1,0))))</f>
        <v/>
      </c>
      <c r="J795" s="43" t="str">
        <f>IF(專業英日文校內賽報名表!C795="","",NOT(OR(LEN(專業英日文校內賽報名表!J795)&lt;&gt;7,ISERROR(DATEVALUE(專業英日文校內賽報名表!J795&amp;"/1")+FIND("/",專業英日文校內賽報名表!J795)))))</f>
        <v/>
      </c>
      <c r="M795" t="str">
        <f>IF(專業英日文校內賽報名表!B795="","",VLOOKUP(專業英日文校內賽報名表!M795,各項報名參數對照!A:B,2,0))</f>
        <v/>
      </c>
      <c r="N795" t="str">
        <f>IF(專業英日文校內賽報名表!B795="","",NOT(ISERROR(VLOOKUP(M795&amp;O795&amp;P795,各項報名參數對照!L:L,1,0))))</f>
        <v/>
      </c>
      <c r="O795" t="str">
        <f>IF(專業英日文校內賽報名表!B795="","",VLOOKUP(專業英日文校內賽報名表!N795&amp;"("&amp;專業英日文校內賽報名表!O795&amp;")",各項報名參數對照!D:E,2,0))</f>
        <v/>
      </c>
      <c r="P795" t="str">
        <f>IF(專業英日文校內賽報名表!B795="","",VLOOKUP(專業英日文校內賽報名表!P795,各項報名參數對照!G:H,2,0))</f>
        <v/>
      </c>
      <c r="AF795" t="str">
        <f t="shared" si="12"/>
        <v/>
      </c>
    </row>
    <row r="796" spans="5:32">
      <c r="E796" t="str">
        <f>IF(專業英日文校內賽報名表!B796="","",NOT(OR(LENB(專業英日文校內賽報名表!E796)&lt;&gt;6,NOT(ISERROR(TEXT(RIGHT(專業英日文校內賽報名表!E796,6),"0")+1)),ISERROR(TEXT(RIGHT(專業英日文校內賽報名表!E796,5),"0")+1))))</f>
        <v/>
      </c>
      <c r="F796" t="str">
        <f>IF(專業英日文校內賽報名表!B796="","",NOT(ISERROR(MATCH(專業英日文校內賽報名表!F796,allSchoolList,0))))</f>
        <v/>
      </c>
      <c r="G796" t="str">
        <f ca="1">IF(專業英日文校內賽報名表!B796="","",NOT(ISERROR(HLOOKUP(專業英日文校內賽報名表!G796,OFFSET(校系設定!$A$1,MATCH(專業英日文校內賽報名表!F796,校系設定!$A:$A,0)-1,0,1,COUNTA(OFFSET(校系設定!$1:$1,MATCH(專業英日文校內賽報名表!F796,校系設定!$A:$A,0)-1,0))),1,0))))</f>
        <v/>
      </c>
      <c r="J796" s="43" t="str">
        <f>IF(專業英日文校內賽報名表!C796="","",NOT(OR(LEN(專業英日文校內賽報名表!J796)&lt;&gt;7,ISERROR(DATEVALUE(專業英日文校內賽報名表!J796&amp;"/1")+FIND("/",專業英日文校內賽報名表!J796)))))</f>
        <v/>
      </c>
      <c r="M796" t="str">
        <f>IF(專業英日文校內賽報名表!B796="","",VLOOKUP(專業英日文校內賽報名表!M796,各項報名參數對照!A:B,2,0))</f>
        <v/>
      </c>
      <c r="N796" t="str">
        <f>IF(專業英日文校內賽報名表!B796="","",NOT(ISERROR(VLOOKUP(M796&amp;O796&amp;P796,各項報名參數對照!L:L,1,0))))</f>
        <v/>
      </c>
      <c r="O796" t="str">
        <f>IF(專業英日文校內賽報名表!B796="","",VLOOKUP(專業英日文校內賽報名表!N796&amp;"("&amp;專業英日文校內賽報名表!O796&amp;")",各項報名參數對照!D:E,2,0))</f>
        <v/>
      </c>
      <c r="P796" t="str">
        <f>IF(專業英日文校內賽報名表!B796="","",VLOOKUP(專業英日文校內賽報名表!P796,各項報名參數對照!G:H,2,0))</f>
        <v/>
      </c>
      <c r="AF796" t="str">
        <f t="shared" si="12"/>
        <v/>
      </c>
    </row>
    <row r="797" spans="5:32">
      <c r="E797" t="str">
        <f>IF(專業英日文校內賽報名表!B797="","",NOT(OR(LENB(專業英日文校內賽報名表!E797)&lt;&gt;6,NOT(ISERROR(TEXT(RIGHT(專業英日文校內賽報名表!E797,6),"0")+1)),ISERROR(TEXT(RIGHT(專業英日文校內賽報名表!E797,5),"0")+1))))</f>
        <v/>
      </c>
      <c r="F797" t="str">
        <f>IF(專業英日文校內賽報名表!B797="","",NOT(ISERROR(MATCH(專業英日文校內賽報名表!F797,allSchoolList,0))))</f>
        <v/>
      </c>
      <c r="G797" t="str">
        <f ca="1">IF(專業英日文校內賽報名表!B797="","",NOT(ISERROR(HLOOKUP(專業英日文校內賽報名表!G797,OFFSET(校系設定!$A$1,MATCH(專業英日文校內賽報名表!F797,校系設定!$A:$A,0)-1,0,1,COUNTA(OFFSET(校系設定!$1:$1,MATCH(專業英日文校內賽報名表!F797,校系設定!$A:$A,0)-1,0))),1,0))))</f>
        <v/>
      </c>
      <c r="J797" s="43" t="str">
        <f>IF(專業英日文校內賽報名表!C797="","",NOT(OR(LEN(專業英日文校內賽報名表!J797)&lt;&gt;7,ISERROR(DATEVALUE(專業英日文校內賽報名表!J797&amp;"/1")+FIND("/",專業英日文校內賽報名表!J797)))))</f>
        <v/>
      </c>
      <c r="M797" t="str">
        <f>IF(專業英日文校內賽報名表!B797="","",VLOOKUP(專業英日文校內賽報名表!M797,各項報名參數對照!A:B,2,0))</f>
        <v/>
      </c>
      <c r="N797" t="str">
        <f>IF(專業英日文校內賽報名表!B797="","",NOT(ISERROR(VLOOKUP(M797&amp;O797&amp;P797,各項報名參數對照!L:L,1,0))))</f>
        <v/>
      </c>
      <c r="O797" t="str">
        <f>IF(專業英日文校內賽報名表!B797="","",VLOOKUP(專業英日文校內賽報名表!N797&amp;"("&amp;專業英日文校內賽報名表!O797&amp;")",各項報名參數對照!D:E,2,0))</f>
        <v/>
      </c>
      <c r="P797" t="str">
        <f>IF(專業英日文校內賽報名表!B797="","",VLOOKUP(專業英日文校內賽報名表!P797,各項報名參數對照!G:H,2,0))</f>
        <v/>
      </c>
      <c r="AF797" t="str">
        <f t="shared" si="12"/>
        <v/>
      </c>
    </row>
    <row r="798" spans="5:32">
      <c r="E798" t="str">
        <f>IF(專業英日文校內賽報名表!B798="","",NOT(OR(LENB(專業英日文校內賽報名表!E798)&lt;&gt;6,NOT(ISERROR(TEXT(RIGHT(專業英日文校內賽報名表!E798,6),"0")+1)),ISERROR(TEXT(RIGHT(專業英日文校內賽報名表!E798,5),"0")+1))))</f>
        <v/>
      </c>
      <c r="F798" t="str">
        <f>IF(專業英日文校內賽報名表!B798="","",NOT(ISERROR(MATCH(專業英日文校內賽報名表!F798,allSchoolList,0))))</f>
        <v/>
      </c>
      <c r="G798" t="str">
        <f ca="1">IF(專業英日文校內賽報名表!B798="","",NOT(ISERROR(HLOOKUP(專業英日文校內賽報名表!G798,OFFSET(校系設定!$A$1,MATCH(專業英日文校內賽報名表!F798,校系設定!$A:$A,0)-1,0,1,COUNTA(OFFSET(校系設定!$1:$1,MATCH(專業英日文校內賽報名表!F798,校系設定!$A:$A,0)-1,0))),1,0))))</f>
        <v/>
      </c>
      <c r="J798" s="43" t="str">
        <f>IF(專業英日文校內賽報名表!C798="","",NOT(OR(LEN(專業英日文校內賽報名表!J798)&lt;&gt;7,ISERROR(DATEVALUE(專業英日文校內賽報名表!J798&amp;"/1")+FIND("/",專業英日文校內賽報名表!J798)))))</f>
        <v/>
      </c>
      <c r="M798" t="str">
        <f>IF(專業英日文校內賽報名表!B798="","",VLOOKUP(專業英日文校內賽報名表!M798,各項報名參數對照!A:B,2,0))</f>
        <v/>
      </c>
      <c r="N798" t="str">
        <f>IF(專業英日文校內賽報名表!B798="","",NOT(ISERROR(VLOOKUP(M798&amp;O798&amp;P798,各項報名參數對照!L:L,1,0))))</f>
        <v/>
      </c>
      <c r="O798" t="str">
        <f>IF(專業英日文校內賽報名表!B798="","",VLOOKUP(專業英日文校內賽報名表!N798&amp;"("&amp;專業英日文校內賽報名表!O798&amp;")",各項報名參數對照!D:E,2,0))</f>
        <v/>
      </c>
      <c r="P798" t="str">
        <f>IF(專業英日文校內賽報名表!B798="","",VLOOKUP(專業英日文校內賽報名表!P798,各項報名參數對照!G:H,2,0))</f>
        <v/>
      </c>
      <c r="AF798" t="str">
        <f t="shared" si="12"/>
        <v/>
      </c>
    </row>
    <row r="799" spans="5:32">
      <c r="E799" t="str">
        <f>IF(專業英日文校內賽報名表!B799="","",NOT(OR(LENB(專業英日文校內賽報名表!E799)&lt;&gt;6,NOT(ISERROR(TEXT(RIGHT(專業英日文校內賽報名表!E799,6),"0")+1)),ISERROR(TEXT(RIGHT(專業英日文校內賽報名表!E799,5),"0")+1))))</f>
        <v/>
      </c>
      <c r="F799" t="str">
        <f>IF(專業英日文校內賽報名表!B799="","",NOT(ISERROR(MATCH(專業英日文校內賽報名表!F799,allSchoolList,0))))</f>
        <v/>
      </c>
      <c r="G799" t="str">
        <f ca="1">IF(專業英日文校內賽報名表!B799="","",NOT(ISERROR(HLOOKUP(專業英日文校內賽報名表!G799,OFFSET(校系設定!$A$1,MATCH(專業英日文校內賽報名表!F799,校系設定!$A:$A,0)-1,0,1,COUNTA(OFFSET(校系設定!$1:$1,MATCH(專業英日文校內賽報名表!F799,校系設定!$A:$A,0)-1,0))),1,0))))</f>
        <v/>
      </c>
      <c r="J799" s="43" t="str">
        <f>IF(專業英日文校內賽報名表!C799="","",NOT(OR(LEN(專業英日文校內賽報名表!J799)&lt;&gt;7,ISERROR(DATEVALUE(專業英日文校內賽報名表!J799&amp;"/1")+FIND("/",專業英日文校內賽報名表!J799)))))</f>
        <v/>
      </c>
      <c r="M799" t="str">
        <f>IF(專業英日文校內賽報名表!B799="","",VLOOKUP(專業英日文校內賽報名表!M799,各項報名參數對照!A:B,2,0))</f>
        <v/>
      </c>
      <c r="N799" t="str">
        <f>IF(專業英日文校內賽報名表!B799="","",NOT(ISERROR(VLOOKUP(M799&amp;O799&amp;P799,各項報名參數對照!L:L,1,0))))</f>
        <v/>
      </c>
      <c r="O799" t="str">
        <f>IF(專業英日文校內賽報名表!B799="","",VLOOKUP(專業英日文校內賽報名表!N799&amp;"("&amp;專業英日文校內賽報名表!O799&amp;")",各項報名參數對照!D:E,2,0))</f>
        <v/>
      </c>
      <c r="P799" t="str">
        <f>IF(專業英日文校內賽報名表!B799="","",VLOOKUP(專業英日文校內賽報名表!P799,各項報名參數對照!G:H,2,0))</f>
        <v/>
      </c>
      <c r="AF799" t="str">
        <f t="shared" si="12"/>
        <v/>
      </c>
    </row>
    <row r="800" spans="5:32">
      <c r="E800" t="str">
        <f>IF(專業英日文校內賽報名表!B800="","",NOT(OR(LENB(專業英日文校內賽報名表!E800)&lt;&gt;6,NOT(ISERROR(TEXT(RIGHT(專業英日文校內賽報名表!E800,6),"0")+1)),ISERROR(TEXT(RIGHT(專業英日文校內賽報名表!E800,5),"0")+1))))</f>
        <v/>
      </c>
      <c r="F800" t="str">
        <f>IF(專業英日文校內賽報名表!B800="","",NOT(ISERROR(MATCH(專業英日文校內賽報名表!F800,allSchoolList,0))))</f>
        <v/>
      </c>
      <c r="G800" t="str">
        <f ca="1">IF(專業英日文校內賽報名表!B800="","",NOT(ISERROR(HLOOKUP(專業英日文校內賽報名表!G800,OFFSET(校系設定!$A$1,MATCH(專業英日文校內賽報名表!F800,校系設定!$A:$A,0)-1,0,1,COUNTA(OFFSET(校系設定!$1:$1,MATCH(專業英日文校內賽報名表!F800,校系設定!$A:$A,0)-1,0))),1,0))))</f>
        <v/>
      </c>
      <c r="J800" s="43" t="str">
        <f>IF(專業英日文校內賽報名表!C800="","",NOT(OR(LEN(專業英日文校內賽報名表!J800)&lt;&gt;7,ISERROR(DATEVALUE(專業英日文校內賽報名表!J800&amp;"/1")+FIND("/",專業英日文校內賽報名表!J800)))))</f>
        <v/>
      </c>
      <c r="M800" t="str">
        <f>IF(專業英日文校內賽報名表!B800="","",VLOOKUP(專業英日文校內賽報名表!M800,各項報名參數對照!A:B,2,0))</f>
        <v/>
      </c>
      <c r="N800" t="str">
        <f>IF(專業英日文校內賽報名表!B800="","",NOT(ISERROR(VLOOKUP(M800&amp;O800&amp;P800,各項報名參數對照!L:L,1,0))))</f>
        <v/>
      </c>
      <c r="O800" t="str">
        <f>IF(專業英日文校內賽報名表!B800="","",VLOOKUP(專業英日文校內賽報名表!N800&amp;"("&amp;專業英日文校內賽報名表!O800&amp;")",各項報名參數對照!D:E,2,0))</f>
        <v/>
      </c>
      <c r="P800" t="str">
        <f>IF(專業英日文校內賽報名表!B800="","",VLOOKUP(專業英日文校內賽報名表!P800,各項報名參數對照!G:H,2,0))</f>
        <v/>
      </c>
      <c r="AF800" t="str">
        <f t="shared" si="12"/>
        <v/>
      </c>
    </row>
    <row r="801" spans="5:32">
      <c r="E801" t="str">
        <f>IF(專業英日文校內賽報名表!B801="","",NOT(OR(LENB(專業英日文校內賽報名表!E801)&lt;&gt;6,NOT(ISERROR(TEXT(RIGHT(專業英日文校內賽報名表!E801,6),"0")+1)),ISERROR(TEXT(RIGHT(專業英日文校內賽報名表!E801,5),"0")+1))))</f>
        <v/>
      </c>
      <c r="F801" t="str">
        <f>IF(專業英日文校內賽報名表!B801="","",NOT(ISERROR(MATCH(專業英日文校內賽報名表!F801,allSchoolList,0))))</f>
        <v/>
      </c>
      <c r="G801" t="str">
        <f ca="1">IF(專業英日文校內賽報名表!B801="","",NOT(ISERROR(HLOOKUP(專業英日文校內賽報名表!G801,OFFSET(校系設定!$A$1,MATCH(專業英日文校內賽報名表!F801,校系設定!$A:$A,0)-1,0,1,COUNTA(OFFSET(校系設定!$1:$1,MATCH(專業英日文校內賽報名表!F801,校系設定!$A:$A,0)-1,0))),1,0))))</f>
        <v/>
      </c>
      <c r="J801" s="43" t="str">
        <f>IF(專業英日文校內賽報名表!C801="","",NOT(OR(LEN(專業英日文校內賽報名表!J801)&lt;&gt;7,ISERROR(DATEVALUE(專業英日文校內賽報名表!J801&amp;"/1")+FIND("/",專業英日文校內賽報名表!J801)))))</f>
        <v/>
      </c>
      <c r="M801" t="str">
        <f>IF(專業英日文校內賽報名表!B801="","",VLOOKUP(專業英日文校內賽報名表!M801,各項報名參數對照!A:B,2,0))</f>
        <v/>
      </c>
      <c r="N801" t="str">
        <f>IF(專業英日文校內賽報名表!B801="","",NOT(ISERROR(VLOOKUP(M801&amp;O801&amp;P801,各項報名參數對照!L:L,1,0))))</f>
        <v/>
      </c>
      <c r="O801" t="str">
        <f>IF(專業英日文校內賽報名表!B801="","",VLOOKUP(專業英日文校內賽報名表!N801&amp;"("&amp;專業英日文校內賽報名表!O801&amp;")",各項報名參數對照!D:E,2,0))</f>
        <v/>
      </c>
      <c r="P801" t="str">
        <f>IF(專業英日文校內賽報名表!B801="","",VLOOKUP(專業英日文校內賽報名表!P801,各項報名參數對照!G:H,2,0))</f>
        <v/>
      </c>
      <c r="AF801" t="str">
        <f t="shared" si="12"/>
        <v/>
      </c>
    </row>
    <row r="802" spans="5:32">
      <c r="E802" t="str">
        <f>IF(專業英日文校內賽報名表!B802="","",NOT(OR(LENB(專業英日文校內賽報名表!E802)&lt;&gt;6,NOT(ISERROR(TEXT(RIGHT(專業英日文校內賽報名表!E802,6),"0")+1)),ISERROR(TEXT(RIGHT(專業英日文校內賽報名表!E802,5),"0")+1))))</f>
        <v/>
      </c>
      <c r="F802" t="str">
        <f>IF(專業英日文校內賽報名表!B802="","",NOT(ISERROR(MATCH(專業英日文校內賽報名表!F802,allSchoolList,0))))</f>
        <v/>
      </c>
      <c r="G802" t="str">
        <f ca="1">IF(專業英日文校內賽報名表!B802="","",NOT(ISERROR(HLOOKUP(專業英日文校內賽報名表!G802,OFFSET(校系設定!$A$1,MATCH(專業英日文校內賽報名表!F802,校系設定!$A:$A,0)-1,0,1,COUNTA(OFFSET(校系設定!$1:$1,MATCH(專業英日文校內賽報名表!F802,校系設定!$A:$A,0)-1,0))),1,0))))</f>
        <v/>
      </c>
      <c r="J802" s="43" t="str">
        <f>IF(專業英日文校內賽報名表!C802="","",NOT(OR(LEN(專業英日文校內賽報名表!J802)&lt;&gt;7,ISERROR(DATEVALUE(專業英日文校內賽報名表!J802&amp;"/1")+FIND("/",專業英日文校內賽報名表!J802)))))</f>
        <v/>
      </c>
      <c r="M802" t="str">
        <f>IF(專業英日文校內賽報名表!B802="","",VLOOKUP(專業英日文校內賽報名表!M802,各項報名參數對照!A:B,2,0))</f>
        <v/>
      </c>
      <c r="N802" t="str">
        <f>IF(專業英日文校內賽報名表!B802="","",NOT(ISERROR(VLOOKUP(M802&amp;O802&amp;P802,各項報名參數對照!L:L,1,0))))</f>
        <v/>
      </c>
      <c r="O802" t="str">
        <f>IF(專業英日文校內賽報名表!B802="","",VLOOKUP(專業英日文校內賽報名表!N802&amp;"("&amp;專業英日文校內賽報名表!O802&amp;")",各項報名參數對照!D:E,2,0))</f>
        <v/>
      </c>
      <c r="P802" t="str">
        <f>IF(專業英日文校內賽報名表!B802="","",VLOOKUP(專業英日文校內賽報名表!P802,各項報名參數對照!G:H,2,0))</f>
        <v/>
      </c>
      <c r="AF802" t="str">
        <f t="shared" si="12"/>
        <v/>
      </c>
    </row>
    <row r="803" spans="5:32">
      <c r="E803" t="str">
        <f>IF(專業英日文校內賽報名表!B803="","",NOT(OR(LENB(專業英日文校內賽報名表!E803)&lt;&gt;6,NOT(ISERROR(TEXT(RIGHT(專業英日文校內賽報名表!E803,6),"0")+1)),ISERROR(TEXT(RIGHT(專業英日文校內賽報名表!E803,5),"0")+1))))</f>
        <v/>
      </c>
      <c r="F803" t="str">
        <f>IF(專業英日文校內賽報名表!B803="","",NOT(ISERROR(MATCH(專業英日文校內賽報名表!F803,allSchoolList,0))))</f>
        <v/>
      </c>
      <c r="G803" t="str">
        <f ca="1">IF(專業英日文校內賽報名表!B803="","",NOT(ISERROR(HLOOKUP(專業英日文校內賽報名表!G803,OFFSET(校系設定!$A$1,MATCH(專業英日文校內賽報名表!F803,校系設定!$A:$A,0)-1,0,1,COUNTA(OFFSET(校系設定!$1:$1,MATCH(專業英日文校內賽報名表!F803,校系設定!$A:$A,0)-1,0))),1,0))))</f>
        <v/>
      </c>
      <c r="J803" s="43" t="str">
        <f>IF(專業英日文校內賽報名表!C803="","",NOT(OR(LEN(專業英日文校內賽報名表!J803)&lt;&gt;7,ISERROR(DATEVALUE(專業英日文校內賽報名表!J803&amp;"/1")+FIND("/",專業英日文校內賽報名表!J803)))))</f>
        <v/>
      </c>
      <c r="M803" t="str">
        <f>IF(專業英日文校內賽報名表!B803="","",VLOOKUP(專業英日文校內賽報名表!M803,各項報名參數對照!A:B,2,0))</f>
        <v/>
      </c>
      <c r="N803" t="str">
        <f>IF(專業英日文校內賽報名表!B803="","",NOT(ISERROR(VLOOKUP(M803&amp;O803&amp;P803,各項報名參數對照!L:L,1,0))))</f>
        <v/>
      </c>
      <c r="O803" t="str">
        <f>IF(專業英日文校內賽報名表!B803="","",VLOOKUP(專業英日文校內賽報名表!N803&amp;"("&amp;專業英日文校內賽報名表!O803&amp;")",各項報名參數對照!D:E,2,0))</f>
        <v/>
      </c>
      <c r="P803" t="str">
        <f>IF(專業英日文校內賽報名表!B803="","",VLOOKUP(專業英日文校內賽報名表!P803,各項報名參數對照!G:H,2,0))</f>
        <v/>
      </c>
      <c r="AF803" t="str">
        <f t="shared" si="12"/>
        <v/>
      </c>
    </row>
    <row r="804" spans="5:32">
      <c r="E804" t="str">
        <f>IF(專業英日文校內賽報名表!B804="","",NOT(OR(LENB(專業英日文校內賽報名表!E804)&lt;&gt;6,NOT(ISERROR(TEXT(RIGHT(專業英日文校內賽報名表!E804,6),"0")+1)),ISERROR(TEXT(RIGHT(專業英日文校內賽報名表!E804,5),"0")+1))))</f>
        <v/>
      </c>
      <c r="F804" t="str">
        <f>IF(專業英日文校內賽報名表!B804="","",NOT(ISERROR(MATCH(專業英日文校內賽報名表!F804,allSchoolList,0))))</f>
        <v/>
      </c>
      <c r="G804" t="str">
        <f ca="1">IF(專業英日文校內賽報名表!B804="","",NOT(ISERROR(HLOOKUP(專業英日文校內賽報名表!G804,OFFSET(校系設定!$A$1,MATCH(專業英日文校內賽報名表!F804,校系設定!$A:$A,0)-1,0,1,COUNTA(OFFSET(校系設定!$1:$1,MATCH(專業英日文校內賽報名表!F804,校系設定!$A:$A,0)-1,0))),1,0))))</f>
        <v/>
      </c>
      <c r="J804" s="43" t="str">
        <f>IF(專業英日文校內賽報名表!C804="","",NOT(OR(LEN(專業英日文校內賽報名表!J804)&lt;&gt;7,ISERROR(DATEVALUE(專業英日文校內賽報名表!J804&amp;"/1")+FIND("/",專業英日文校內賽報名表!J804)))))</f>
        <v/>
      </c>
      <c r="M804" t="str">
        <f>IF(專業英日文校內賽報名表!B804="","",VLOOKUP(專業英日文校內賽報名表!M804,各項報名參數對照!A:B,2,0))</f>
        <v/>
      </c>
      <c r="N804" t="str">
        <f>IF(專業英日文校內賽報名表!B804="","",NOT(ISERROR(VLOOKUP(M804&amp;O804&amp;P804,各項報名參數對照!L:L,1,0))))</f>
        <v/>
      </c>
      <c r="O804" t="str">
        <f>IF(專業英日文校內賽報名表!B804="","",VLOOKUP(專業英日文校內賽報名表!N804&amp;"("&amp;專業英日文校內賽報名表!O804&amp;")",各項報名參數對照!D:E,2,0))</f>
        <v/>
      </c>
      <c r="P804" t="str">
        <f>IF(專業英日文校內賽報名表!B804="","",VLOOKUP(專業英日文校內賽報名表!P804,各項報名參數對照!G:H,2,0))</f>
        <v/>
      </c>
      <c r="AF804" t="str">
        <f t="shared" si="12"/>
        <v/>
      </c>
    </row>
    <row r="805" spans="5:32">
      <c r="E805" t="str">
        <f>IF(專業英日文校內賽報名表!B805="","",NOT(OR(LENB(專業英日文校內賽報名表!E805)&lt;&gt;6,NOT(ISERROR(TEXT(RIGHT(專業英日文校內賽報名表!E805,6),"0")+1)),ISERROR(TEXT(RIGHT(專業英日文校內賽報名表!E805,5),"0")+1))))</f>
        <v/>
      </c>
      <c r="F805" t="str">
        <f>IF(專業英日文校內賽報名表!B805="","",NOT(ISERROR(MATCH(專業英日文校內賽報名表!F805,allSchoolList,0))))</f>
        <v/>
      </c>
      <c r="G805" t="str">
        <f ca="1">IF(專業英日文校內賽報名表!B805="","",NOT(ISERROR(HLOOKUP(專業英日文校內賽報名表!G805,OFFSET(校系設定!$A$1,MATCH(專業英日文校內賽報名表!F805,校系設定!$A:$A,0)-1,0,1,COUNTA(OFFSET(校系設定!$1:$1,MATCH(專業英日文校內賽報名表!F805,校系設定!$A:$A,0)-1,0))),1,0))))</f>
        <v/>
      </c>
      <c r="J805" s="43" t="str">
        <f>IF(專業英日文校內賽報名表!C805="","",NOT(OR(LEN(專業英日文校內賽報名表!J805)&lt;&gt;7,ISERROR(DATEVALUE(專業英日文校內賽報名表!J805&amp;"/1")+FIND("/",專業英日文校內賽報名表!J805)))))</f>
        <v/>
      </c>
      <c r="M805" t="str">
        <f>IF(專業英日文校內賽報名表!B805="","",VLOOKUP(專業英日文校內賽報名表!M805,各項報名參數對照!A:B,2,0))</f>
        <v/>
      </c>
      <c r="N805" t="str">
        <f>IF(專業英日文校內賽報名表!B805="","",NOT(ISERROR(VLOOKUP(M805&amp;O805&amp;P805,各項報名參數對照!L:L,1,0))))</f>
        <v/>
      </c>
      <c r="O805" t="str">
        <f>IF(專業英日文校內賽報名表!B805="","",VLOOKUP(專業英日文校內賽報名表!N805&amp;"("&amp;專業英日文校內賽報名表!O805&amp;")",各項報名參數對照!D:E,2,0))</f>
        <v/>
      </c>
      <c r="P805" t="str">
        <f>IF(專業英日文校內賽報名表!B805="","",VLOOKUP(專業英日文校內賽報名表!P805,各項報名參數對照!G:H,2,0))</f>
        <v/>
      </c>
      <c r="AF805" t="str">
        <f t="shared" si="12"/>
        <v/>
      </c>
    </row>
    <row r="806" spans="5:32">
      <c r="E806" t="str">
        <f>IF(專業英日文校內賽報名表!B806="","",NOT(OR(LENB(專業英日文校內賽報名表!E806)&lt;&gt;6,NOT(ISERROR(TEXT(RIGHT(專業英日文校內賽報名表!E806,6),"0")+1)),ISERROR(TEXT(RIGHT(專業英日文校內賽報名表!E806,5),"0")+1))))</f>
        <v/>
      </c>
      <c r="F806" t="str">
        <f>IF(專業英日文校內賽報名表!B806="","",NOT(ISERROR(MATCH(專業英日文校內賽報名表!F806,allSchoolList,0))))</f>
        <v/>
      </c>
      <c r="G806" t="str">
        <f ca="1">IF(專業英日文校內賽報名表!B806="","",NOT(ISERROR(HLOOKUP(專業英日文校內賽報名表!G806,OFFSET(校系設定!$A$1,MATCH(專業英日文校內賽報名表!F806,校系設定!$A:$A,0)-1,0,1,COUNTA(OFFSET(校系設定!$1:$1,MATCH(專業英日文校內賽報名表!F806,校系設定!$A:$A,0)-1,0))),1,0))))</f>
        <v/>
      </c>
      <c r="J806" s="43" t="str">
        <f>IF(專業英日文校內賽報名表!C806="","",NOT(OR(LEN(專業英日文校內賽報名表!J806)&lt;&gt;7,ISERROR(DATEVALUE(專業英日文校內賽報名表!J806&amp;"/1")+FIND("/",專業英日文校內賽報名表!J806)))))</f>
        <v/>
      </c>
      <c r="M806" t="str">
        <f>IF(專業英日文校內賽報名表!B806="","",VLOOKUP(專業英日文校內賽報名表!M806,各項報名參數對照!A:B,2,0))</f>
        <v/>
      </c>
      <c r="N806" t="str">
        <f>IF(專業英日文校內賽報名表!B806="","",NOT(ISERROR(VLOOKUP(M806&amp;O806&amp;P806,各項報名參數對照!L:L,1,0))))</f>
        <v/>
      </c>
      <c r="O806" t="str">
        <f>IF(專業英日文校內賽報名表!B806="","",VLOOKUP(專業英日文校內賽報名表!N806&amp;"("&amp;專業英日文校內賽報名表!O806&amp;")",各項報名參數對照!D:E,2,0))</f>
        <v/>
      </c>
      <c r="P806" t="str">
        <f>IF(專業英日文校內賽報名表!B806="","",VLOOKUP(專業英日文校內賽報名表!P806,各項報名參數對照!G:H,2,0))</f>
        <v/>
      </c>
      <c r="AF806" t="str">
        <f t="shared" si="12"/>
        <v/>
      </c>
    </row>
    <row r="807" spans="5:32">
      <c r="E807" t="str">
        <f>IF(專業英日文校內賽報名表!B807="","",NOT(OR(LENB(專業英日文校內賽報名表!E807)&lt;&gt;6,NOT(ISERROR(TEXT(RIGHT(專業英日文校內賽報名表!E807,6),"0")+1)),ISERROR(TEXT(RIGHT(專業英日文校內賽報名表!E807,5),"0")+1))))</f>
        <v/>
      </c>
      <c r="F807" t="str">
        <f>IF(專業英日文校內賽報名表!B807="","",NOT(ISERROR(MATCH(專業英日文校內賽報名表!F807,allSchoolList,0))))</f>
        <v/>
      </c>
      <c r="G807" t="str">
        <f ca="1">IF(專業英日文校內賽報名表!B807="","",NOT(ISERROR(HLOOKUP(專業英日文校內賽報名表!G807,OFFSET(校系設定!$A$1,MATCH(專業英日文校內賽報名表!F807,校系設定!$A:$A,0)-1,0,1,COUNTA(OFFSET(校系設定!$1:$1,MATCH(專業英日文校內賽報名表!F807,校系設定!$A:$A,0)-1,0))),1,0))))</f>
        <v/>
      </c>
      <c r="J807" s="43" t="str">
        <f>IF(專業英日文校內賽報名表!C807="","",NOT(OR(LEN(專業英日文校內賽報名表!J807)&lt;&gt;7,ISERROR(DATEVALUE(專業英日文校內賽報名表!J807&amp;"/1")+FIND("/",專業英日文校內賽報名表!J807)))))</f>
        <v/>
      </c>
      <c r="M807" t="str">
        <f>IF(專業英日文校內賽報名表!B807="","",VLOOKUP(專業英日文校內賽報名表!M807,各項報名參數對照!A:B,2,0))</f>
        <v/>
      </c>
      <c r="N807" t="str">
        <f>IF(專業英日文校內賽報名表!B807="","",NOT(ISERROR(VLOOKUP(M807&amp;O807&amp;P807,各項報名參數對照!L:L,1,0))))</f>
        <v/>
      </c>
      <c r="O807" t="str">
        <f>IF(專業英日文校內賽報名表!B807="","",VLOOKUP(專業英日文校內賽報名表!N807&amp;"("&amp;專業英日文校內賽報名表!O807&amp;")",各項報名參數對照!D:E,2,0))</f>
        <v/>
      </c>
      <c r="P807" t="str">
        <f>IF(專業英日文校內賽報名表!B807="","",VLOOKUP(專業英日文校內賽報名表!P807,各項報名參數對照!G:H,2,0))</f>
        <v/>
      </c>
      <c r="AF807" t="str">
        <f t="shared" si="12"/>
        <v/>
      </c>
    </row>
    <row r="808" spans="5:32">
      <c r="E808" t="str">
        <f>IF(專業英日文校內賽報名表!B808="","",NOT(OR(LENB(專業英日文校內賽報名表!E808)&lt;&gt;6,NOT(ISERROR(TEXT(RIGHT(專業英日文校內賽報名表!E808,6),"0")+1)),ISERROR(TEXT(RIGHT(專業英日文校內賽報名表!E808,5),"0")+1))))</f>
        <v/>
      </c>
      <c r="F808" t="str">
        <f>IF(專業英日文校內賽報名表!B808="","",NOT(ISERROR(MATCH(專業英日文校內賽報名表!F808,allSchoolList,0))))</f>
        <v/>
      </c>
      <c r="G808" t="str">
        <f ca="1">IF(專業英日文校內賽報名表!B808="","",NOT(ISERROR(HLOOKUP(專業英日文校內賽報名表!G808,OFFSET(校系設定!$A$1,MATCH(專業英日文校內賽報名表!F808,校系設定!$A:$A,0)-1,0,1,COUNTA(OFFSET(校系設定!$1:$1,MATCH(專業英日文校內賽報名表!F808,校系設定!$A:$A,0)-1,0))),1,0))))</f>
        <v/>
      </c>
      <c r="J808" s="43" t="str">
        <f>IF(專業英日文校內賽報名表!C808="","",NOT(OR(LEN(專業英日文校內賽報名表!J808)&lt;&gt;7,ISERROR(DATEVALUE(專業英日文校內賽報名表!J808&amp;"/1")+FIND("/",專業英日文校內賽報名表!J808)))))</f>
        <v/>
      </c>
      <c r="M808" t="str">
        <f>IF(專業英日文校內賽報名表!B808="","",VLOOKUP(專業英日文校內賽報名表!M808,各項報名參數對照!A:B,2,0))</f>
        <v/>
      </c>
      <c r="N808" t="str">
        <f>IF(專業英日文校內賽報名表!B808="","",NOT(ISERROR(VLOOKUP(M808&amp;O808&amp;P808,各項報名參數對照!L:L,1,0))))</f>
        <v/>
      </c>
      <c r="O808" t="str">
        <f>IF(專業英日文校內賽報名表!B808="","",VLOOKUP(專業英日文校內賽報名表!N808&amp;"("&amp;專業英日文校內賽報名表!O808&amp;")",各項報名參數對照!D:E,2,0))</f>
        <v/>
      </c>
      <c r="P808" t="str">
        <f>IF(專業英日文校內賽報名表!B808="","",VLOOKUP(專業英日文校內賽報名表!P808,各項報名參數對照!G:H,2,0))</f>
        <v/>
      </c>
      <c r="AF808" t="str">
        <f t="shared" si="12"/>
        <v/>
      </c>
    </row>
    <row r="809" spans="5:32">
      <c r="E809" t="str">
        <f>IF(專業英日文校內賽報名表!B809="","",NOT(OR(LENB(專業英日文校內賽報名表!E809)&lt;&gt;6,NOT(ISERROR(TEXT(RIGHT(專業英日文校內賽報名表!E809,6),"0")+1)),ISERROR(TEXT(RIGHT(專業英日文校內賽報名表!E809,5),"0")+1))))</f>
        <v/>
      </c>
      <c r="F809" t="str">
        <f>IF(專業英日文校內賽報名表!B809="","",NOT(ISERROR(MATCH(專業英日文校內賽報名表!F809,allSchoolList,0))))</f>
        <v/>
      </c>
      <c r="G809" t="str">
        <f ca="1">IF(專業英日文校內賽報名表!B809="","",NOT(ISERROR(HLOOKUP(專業英日文校內賽報名表!G809,OFFSET(校系設定!$A$1,MATCH(專業英日文校內賽報名表!F809,校系設定!$A:$A,0)-1,0,1,COUNTA(OFFSET(校系設定!$1:$1,MATCH(專業英日文校內賽報名表!F809,校系設定!$A:$A,0)-1,0))),1,0))))</f>
        <v/>
      </c>
      <c r="J809" s="43" t="str">
        <f>IF(專業英日文校內賽報名表!C809="","",NOT(OR(LEN(專業英日文校內賽報名表!J809)&lt;&gt;7,ISERROR(DATEVALUE(專業英日文校內賽報名表!J809&amp;"/1")+FIND("/",專業英日文校內賽報名表!J809)))))</f>
        <v/>
      </c>
      <c r="M809" t="str">
        <f>IF(專業英日文校內賽報名表!B809="","",VLOOKUP(專業英日文校內賽報名表!M809,各項報名參數對照!A:B,2,0))</f>
        <v/>
      </c>
      <c r="N809" t="str">
        <f>IF(專業英日文校內賽報名表!B809="","",NOT(ISERROR(VLOOKUP(M809&amp;O809&amp;P809,各項報名參數對照!L:L,1,0))))</f>
        <v/>
      </c>
      <c r="O809" t="str">
        <f>IF(專業英日文校內賽報名表!B809="","",VLOOKUP(專業英日文校內賽報名表!N809&amp;"("&amp;專業英日文校內賽報名表!O809&amp;")",各項報名參數對照!D:E,2,0))</f>
        <v/>
      </c>
      <c r="P809" t="str">
        <f>IF(專業英日文校內賽報名表!B809="","",VLOOKUP(專業英日文校內賽報名表!P809,各項報名參數對照!G:H,2,0))</f>
        <v/>
      </c>
      <c r="AF809" t="str">
        <f t="shared" si="12"/>
        <v/>
      </c>
    </row>
    <row r="810" spans="5:32">
      <c r="E810" t="str">
        <f>IF(專業英日文校內賽報名表!B810="","",NOT(OR(LENB(專業英日文校內賽報名表!E810)&lt;&gt;6,NOT(ISERROR(TEXT(RIGHT(專業英日文校內賽報名表!E810,6),"0")+1)),ISERROR(TEXT(RIGHT(專業英日文校內賽報名表!E810,5),"0")+1))))</f>
        <v/>
      </c>
      <c r="F810" t="str">
        <f>IF(專業英日文校內賽報名表!B810="","",NOT(ISERROR(MATCH(專業英日文校內賽報名表!F810,allSchoolList,0))))</f>
        <v/>
      </c>
      <c r="G810" t="str">
        <f ca="1">IF(專業英日文校內賽報名表!B810="","",NOT(ISERROR(HLOOKUP(專業英日文校內賽報名表!G810,OFFSET(校系設定!$A$1,MATCH(專業英日文校內賽報名表!F810,校系設定!$A:$A,0)-1,0,1,COUNTA(OFFSET(校系設定!$1:$1,MATCH(專業英日文校內賽報名表!F810,校系設定!$A:$A,0)-1,0))),1,0))))</f>
        <v/>
      </c>
      <c r="J810" s="43" t="str">
        <f>IF(專業英日文校內賽報名表!C810="","",NOT(OR(LEN(專業英日文校內賽報名表!J810)&lt;&gt;7,ISERROR(DATEVALUE(專業英日文校內賽報名表!J810&amp;"/1")+FIND("/",專業英日文校內賽報名表!J810)))))</f>
        <v/>
      </c>
      <c r="M810" t="str">
        <f>IF(專業英日文校內賽報名表!B810="","",VLOOKUP(專業英日文校內賽報名表!M810,各項報名參數對照!A:B,2,0))</f>
        <v/>
      </c>
      <c r="N810" t="str">
        <f>IF(專業英日文校內賽報名表!B810="","",NOT(ISERROR(VLOOKUP(M810&amp;O810&amp;P810,各項報名參數對照!L:L,1,0))))</f>
        <v/>
      </c>
      <c r="O810" t="str">
        <f>IF(專業英日文校內賽報名表!B810="","",VLOOKUP(專業英日文校內賽報名表!N810&amp;"("&amp;專業英日文校內賽報名表!O810&amp;")",各項報名參數對照!D:E,2,0))</f>
        <v/>
      </c>
      <c r="P810" t="str">
        <f>IF(專業英日文校內賽報名表!B810="","",VLOOKUP(專業英日文校內賽報名表!P810,各項報名參數對照!G:H,2,0))</f>
        <v/>
      </c>
      <c r="AF810" t="str">
        <f t="shared" si="12"/>
        <v/>
      </c>
    </row>
    <row r="811" spans="5:32">
      <c r="E811" t="str">
        <f>IF(專業英日文校內賽報名表!B811="","",NOT(OR(LENB(專業英日文校內賽報名表!E811)&lt;&gt;6,NOT(ISERROR(TEXT(RIGHT(專業英日文校內賽報名表!E811,6),"0")+1)),ISERROR(TEXT(RIGHT(專業英日文校內賽報名表!E811,5),"0")+1))))</f>
        <v/>
      </c>
      <c r="F811" t="str">
        <f>IF(專業英日文校內賽報名表!B811="","",NOT(ISERROR(MATCH(專業英日文校內賽報名表!F811,allSchoolList,0))))</f>
        <v/>
      </c>
      <c r="G811" t="str">
        <f ca="1">IF(專業英日文校內賽報名表!B811="","",NOT(ISERROR(HLOOKUP(專業英日文校內賽報名表!G811,OFFSET(校系設定!$A$1,MATCH(專業英日文校內賽報名表!F811,校系設定!$A:$A,0)-1,0,1,COUNTA(OFFSET(校系設定!$1:$1,MATCH(專業英日文校內賽報名表!F811,校系設定!$A:$A,0)-1,0))),1,0))))</f>
        <v/>
      </c>
      <c r="J811" s="43" t="str">
        <f>IF(專業英日文校內賽報名表!C811="","",NOT(OR(LEN(專業英日文校內賽報名表!J811)&lt;&gt;7,ISERROR(DATEVALUE(專業英日文校內賽報名表!J811&amp;"/1")+FIND("/",專業英日文校內賽報名表!J811)))))</f>
        <v/>
      </c>
      <c r="M811" t="str">
        <f>IF(專業英日文校內賽報名表!B811="","",VLOOKUP(專業英日文校內賽報名表!M811,各項報名參數對照!A:B,2,0))</f>
        <v/>
      </c>
      <c r="N811" t="str">
        <f>IF(專業英日文校內賽報名表!B811="","",NOT(ISERROR(VLOOKUP(M811&amp;O811&amp;P811,各項報名參數對照!L:L,1,0))))</f>
        <v/>
      </c>
      <c r="O811" t="str">
        <f>IF(專業英日文校內賽報名表!B811="","",VLOOKUP(專業英日文校內賽報名表!N811&amp;"("&amp;專業英日文校內賽報名表!O811&amp;")",各項報名參數對照!D:E,2,0))</f>
        <v/>
      </c>
      <c r="P811" t="str">
        <f>IF(專業英日文校內賽報名表!B811="","",VLOOKUP(專業英日文校內賽報名表!P811,各項報名參數對照!G:H,2,0))</f>
        <v/>
      </c>
      <c r="AF811" t="str">
        <f t="shared" si="12"/>
        <v/>
      </c>
    </row>
    <row r="812" spans="5:32">
      <c r="E812" t="str">
        <f>IF(專業英日文校內賽報名表!B812="","",NOT(OR(LENB(專業英日文校內賽報名表!E812)&lt;&gt;6,NOT(ISERROR(TEXT(RIGHT(專業英日文校內賽報名表!E812,6),"0")+1)),ISERROR(TEXT(RIGHT(專業英日文校內賽報名表!E812,5),"0")+1))))</f>
        <v/>
      </c>
      <c r="F812" t="str">
        <f>IF(專業英日文校內賽報名表!B812="","",NOT(ISERROR(MATCH(專業英日文校內賽報名表!F812,allSchoolList,0))))</f>
        <v/>
      </c>
      <c r="G812" t="str">
        <f ca="1">IF(專業英日文校內賽報名表!B812="","",NOT(ISERROR(HLOOKUP(專業英日文校內賽報名表!G812,OFFSET(校系設定!$A$1,MATCH(專業英日文校內賽報名表!F812,校系設定!$A:$A,0)-1,0,1,COUNTA(OFFSET(校系設定!$1:$1,MATCH(專業英日文校內賽報名表!F812,校系設定!$A:$A,0)-1,0))),1,0))))</f>
        <v/>
      </c>
      <c r="J812" s="43" t="str">
        <f>IF(專業英日文校內賽報名表!C812="","",NOT(OR(LEN(專業英日文校內賽報名表!J812)&lt;&gt;7,ISERROR(DATEVALUE(專業英日文校內賽報名表!J812&amp;"/1")+FIND("/",專業英日文校內賽報名表!J812)))))</f>
        <v/>
      </c>
      <c r="M812" t="str">
        <f>IF(專業英日文校內賽報名表!B812="","",VLOOKUP(專業英日文校內賽報名表!M812,各項報名參數對照!A:B,2,0))</f>
        <v/>
      </c>
      <c r="N812" t="str">
        <f>IF(專業英日文校內賽報名表!B812="","",NOT(ISERROR(VLOOKUP(M812&amp;O812&amp;P812,各項報名參數對照!L:L,1,0))))</f>
        <v/>
      </c>
      <c r="O812" t="str">
        <f>IF(專業英日文校內賽報名表!B812="","",VLOOKUP(專業英日文校內賽報名表!N812&amp;"("&amp;專業英日文校內賽報名表!O812&amp;")",各項報名參數對照!D:E,2,0))</f>
        <v/>
      </c>
      <c r="P812" t="str">
        <f>IF(專業英日文校內賽報名表!B812="","",VLOOKUP(專業英日文校內賽報名表!P812,各項報名參數對照!G:H,2,0))</f>
        <v/>
      </c>
      <c r="AF812" t="str">
        <f t="shared" si="12"/>
        <v/>
      </c>
    </row>
    <row r="813" spans="5:32">
      <c r="E813" t="str">
        <f>IF(專業英日文校內賽報名表!B813="","",NOT(OR(LENB(專業英日文校內賽報名表!E813)&lt;&gt;6,NOT(ISERROR(TEXT(RIGHT(專業英日文校內賽報名表!E813,6),"0")+1)),ISERROR(TEXT(RIGHT(專業英日文校內賽報名表!E813,5),"0")+1))))</f>
        <v/>
      </c>
      <c r="F813" t="str">
        <f>IF(專業英日文校內賽報名表!B813="","",NOT(ISERROR(MATCH(專業英日文校內賽報名表!F813,allSchoolList,0))))</f>
        <v/>
      </c>
      <c r="G813" t="str">
        <f ca="1">IF(專業英日文校內賽報名表!B813="","",NOT(ISERROR(HLOOKUP(專業英日文校內賽報名表!G813,OFFSET(校系設定!$A$1,MATCH(專業英日文校內賽報名表!F813,校系設定!$A:$A,0)-1,0,1,COUNTA(OFFSET(校系設定!$1:$1,MATCH(專業英日文校內賽報名表!F813,校系設定!$A:$A,0)-1,0))),1,0))))</f>
        <v/>
      </c>
      <c r="J813" s="43" t="str">
        <f>IF(專業英日文校內賽報名表!C813="","",NOT(OR(LEN(專業英日文校內賽報名表!J813)&lt;&gt;7,ISERROR(DATEVALUE(專業英日文校內賽報名表!J813&amp;"/1")+FIND("/",專業英日文校內賽報名表!J813)))))</f>
        <v/>
      </c>
      <c r="M813" t="str">
        <f>IF(專業英日文校內賽報名表!B813="","",VLOOKUP(專業英日文校內賽報名表!M813,各項報名參數對照!A:B,2,0))</f>
        <v/>
      </c>
      <c r="N813" t="str">
        <f>IF(專業英日文校內賽報名表!B813="","",NOT(ISERROR(VLOOKUP(M813&amp;O813&amp;P813,各項報名參數對照!L:L,1,0))))</f>
        <v/>
      </c>
      <c r="O813" t="str">
        <f>IF(專業英日文校內賽報名表!B813="","",VLOOKUP(專業英日文校內賽報名表!N813&amp;"("&amp;專業英日文校內賽報名表!O813&amp;")",各項報名參數對照!D:E,2,0))</f>
        <v/>
      </c>
      <c r="P813" t="str">
        <f>IF(專業英日文校內賽報名表!B813="","",VLOOKUP(專業英日文校內賽報名表!P813,各項報名參數對照!G:H,2,0))</f>
        <v/>
      </c>
      <c r="AF813" t="str">
        <f t="shared" si="12"/>
        <v/>
      </c>
    </row>
    <row r="814" spans="5:32">
      <c r="E814" t="str">
        <f>IF(專業英日文校內賽報名表!B814="","",NOT(OR(LENB(專業英日文校內賽報名表!E814)&lt;&gt;6,NOT(ISERROR(TEXT(RIGHT(專業英日文校內賽報名表!E814,6),"0")+1)),ISERROR(TEXT(RIGHT(專業英日文校內賽報名表!E814,5),"0")+1))))</f>
        <v/>
      </c>
      <c r="F814" t="str">
        <f>IF(專業英日文校內賽報名表!B814="","",NOT(ISERROR(MATCH(專業英日文校內賽報名表!F814,allSchoolList,0))))</f>
        <v/>
      </c>
      <c r="G814" t="str">
        <f ca="1">IF(專業英日文校內賽報名表!B814="","",NOT(ISERROR(HLOOKUP(專業英日文校內賽報名表!G814,OFFSET(校系設定!$A$1,MATCH(專業英日文校內賽報名表!F814,校系設定!$A:$A,0)-1,0,1,COUNTA(OFFSET(校系設定!$1:$1,MATCH(專業英日文校內賽報名表!F814,校系設定!$A:$A,0)-1,0))),1,0))))</f>
        <v/>
      </c>
      <c r="J814" s="43" t="str">
        <f>IF(專業英日文校內賽報名表!C814="","",NOT(OR(LEN(專業英日文校內賽報名表!J814)&lt;&gt;7,ISERROR(DATEVALUE(專業英日文校內賽報名表!J814&amp;"/1")+FIND("/",專業英日文校內賽報名表!J814)))))</f>
        <v/>
      </c>
      <c r="M814" t="str">
        <f>IF(專業英日文校內賽報名表!B814="","",VLOOKUP(專業英日文校內賽報名表!M814,各項報名參數對照!A:B,2,0))</f>
        <v/>
      </c>
      <c r="N814" t="str">
        <f>IF(專業英日文校內賽報名表!B814="","",NOT(ISERROR(VLOOKUP(M814&amp;O814&amp;P814,各項報名參數對照!L:L,1,0))))</f>
        <v/>
      </c>
      <c r="O814" t="str">
        <f>IF(專業英日文校內賽報名表!B814="","",VLOOKUP(專業英日文校內賽報名表!N814&amp;"("&amp;專業英日文校內賽報名表!O814&amp;")",各項報名參數對照!D:E,2,0))</f>
        <v/>
      </c>
      <c r="P814" t="str">
        <f>IF(專業英日文校內賽報名表!B814="","",VLOOKUP(專業英日文校內賽報名表!P814,各項報名參數對照!G:H,2,0))</f>
        <v/>
      </c>
      <c r="AF814" t="str">
        <f t="shared" si="12"/>
        <v/>
      </c>
    </row>
    <row r="815" spans="5:32">
      <c r="E815" t="str">
        <f>IF(專業英日文校內賽報名表!B815="","",NOT(OR(LENB(專業英日文校內賽報名表!E815)&lt;&gt;6,NOT(ISERROR(TEXT(RIGHT(專業英日文校內賽報名表!E815,6),"0")+1)),ISERROR(TEXT(RIGHT(專業英日文校內賽報名表!E815,5),"0")+1))))</f>
        <v/>
      </c>
      <c r="F815" t="str">
        <f>IF(專業英日文校內賽報名表!B815="","",NOT(ISERROR(MATCH(專業英日文校內賽報名表!F815,allSchoolList,0))))</f>
        <v/>
      </c>
      <c r="G815" t="str">
        <f ca="1">IF(專業英日文校內賽報名表!B815="","",NOT(ISERROR(HLOOKUP(專業英日文校內賽報名表!G815,OFFSET(校系設定!$A$1,MATCH(專業英日文校內賽報名表!F815,校系設定!$A:$A,0)-1,0,1,COUNTA(OFFSET(校系設定!$1:$1,MATCH(專業英日文校內賽報名表!F815,校系設定!$A:$A,0)-1,0))),1,0))))</f>
        <v/>
      </c>
      <c r="J815" s="43" t="str">
        <f>IF(專業英日文校內賽報名表!C815="","",NOT(OR(LEN(專業英日文校內賽報名表!J815)&lt;&gt;7,ISERROR(DATEVALUE(專業英日文校內賽報名表!J815&amp;"/1")+FIND("/",專業英日文校內賽報名表!J815)))))</f>
        <v/>
      </c>
      <c r="M815" t="str">
        <f>IF(專業英日文校內賽報名表!B815="","",VLOOKUP(專業英日文校內賽報名表!M815,各項報名參數對照!A:B,2,0))</f>
        <v/>
      </c>
      <c r="N815" t="str">
        <f>IF(專業英日文校內賽報名表!B815="","",NOT(ISERROR(VLOOKUP(M815&amp;O815&amp;P815,各項報名參數對照!L:L,1,0))))</f>
        <v/>
      </c>
      <c r="O815" t="str">
        <f>IF(專業英日文校內賽報名表!B815="","",VLOOKUP(專業英日文校內賽報名表!N815&amp;"("&amp;專業英日文校內賽報名表!O815&amp;")",各項報名參數對照!D:E,2,0))</f>
        <v/>
      </c>
      <c r="P815" t="str">
        <f>IF(專業英日文校內賽報名表!B815="","",VLOOKUP(專業英日文校內賽報名表!P815,各項報名參數對照!G:H,2,0))</f>
        <v/>
      </c>
      <c r="AF815" t="str">
        <f t="shared" si="12"/>
        <v/>
      </c>
    </row>
    <row r="816" spans="5:32">
      <c r="E816" t="str">
        <f>IF(專業英日文校內賽報名表!B816="","",NOT(OR(LENB(專業英日文校內賽報名表!E816)&lt;&gt;6,NOT(ISERROR(TEXT(RIGHT(專業英日文校內賽報名表!E816,6),"0")+1)),ISERROR(TEXT(RIGHT(專業英日文校內賽報名表!E816,5),"0")+1))))</f>
        <v/>
      </c>
      <c r="F816" t="str">
        <f>IF(專業英日文校內賽報名表!B816="","",NOT(ISERROR(MATCH(專業英日文校內賽報名表!F816,allSchoolList,0))))</f>
        <v/>
      </c>
      <c r="G816" t="str">
        <f ca="1">IF(專業英日文校內賽報名表!B816="","",NOT(ISERROR(HLOOKUP(專業英日文校內賽報名表!G816,OFFSET(校系設定!$A$1,MATCH(專業英日文校內賽報名表!F816,校系設定!$A:$A,0)-1,0,1,COUNTA(OFFSET(校系設定!$1:$1,MATCH(專業英日文校內賽報名表!F816,校系設定!$A:$A,0)-1,0))),1,0))))</f>
        <v/>
      </c>
      <c r="J816" s="43" t="str">
        <f>IF(專業英日文校內賽報名表!C816="","",NOT(OR(LEN(專業英日文校內賽報名表!J816)&lt;&gt;7,ISERROR(DATEVALUE(專業英日文校內賽報名表!J816&amp;"/1")+FIND("/",專業英日文校內賽報名表!J816)))))</f>
        <v/>
      </c>
      <c r="M816" t="str">
        <f>IF(專業英日文校內賽報名表!B816="","",VLOOKUP(專業英日文校內賽報名表!M816,各項報名參數對照!A:B,2,0))</f>
        <v/>
      </c>
      <c r="N816" t="str">
        <f>IF(專業英日文校內賽報名表!B816="","",NOT(ISERROR(VLOOKUP(M816&amp;O816&amp;P816,各項報名參數對照!L:L,1,0))))</f>
        <v/>
      </c>
      <c r="O816" t="str">
        <f>IF(專業英日文校內賽報名表!B816="","",VLOOKUP(專業英日文校內賽報名表!N816&amp;"("&amp;專業英日文校內賽報名表!O816&amp;")",各項報名參數對照!D:E,2,0))</f>
        <v/>
      </c>
      <c r="P816" t="str">
        <f>IF(專業英日文校內賽報名表!B816="","",VLOOKUP(專業英日文校內賽報名表!P816,各項報名參數對照!G:H,2,0))</f>
        <v/>
      </c>
      <c r="AF816" t="str">
        <f t="shared" si="12"/>
        <v/>
      </c>
    </row>
    <row r="817" spans="5:32">
      <c r="E817" t="str">
        <f>IF(專業英日文校內賽報名表!B817="","",NOT(OR(LENB(專業英日文校內賽報名表!E817)&lt;&gt;6,NOT(ISERROR(TEXT(RIGHT(專業英日文校內賽報名表!E817,6),"0")+1)),ISERROR(TEXT(RIGHT(專業英日文校內賽報名表!E817,5),"0")+1))))</f>
        <v/>
      </c>
      <c r="F817" t="str">
        <f>IF(專業英日文校內賽報名表!B817="","",NOT(ISERROR(MATCH(專業英日文校內賽報名表!F817,allSchoolList,0))))</f>
        <v/>
      </c>
      <c r="G817" t="str">
        <f ca="1">IF(專業英日文校內賽報名表!B817="","",NOT(ISERROR(HLOOKUP(專業英日文校內賽報名表!G817,OFFSET(校系設定!$A$1,MATCH(專業英日文校內賽報名表!F817,校系設定!$A:$A,0)-1,0,1,COUNTA(OFFSET(校系設定!$1:$1,MATCH(專業英日文校內賽報名表!F817,校系設定!$A:$A,0)-1,0))),1,0))))</f>
        <v/>
      </c>
      <c r="J817" s="43" t="str">
        <f>IF(專業英日文校內賽報名表!C817="","",NOT(OR(LEN(專業英日文校內賽報名表!J817)&lt;&gt;7,ISERROR(DATEVALUE(專業英日文校內賽報名表!J817&amp;"/1")+FIND("/",專業英日文校內賽報名表!J817)))))</f>
        <v/>
      </c>
      <c r="M817" t="str">
        <f>IF(專業英日文校內賽報名表!B817="","",VLOOKUP(專業英日文校內賽報名表!M817,各項報名參數對照!A:B,2,0))</f>
        <v/>
      </c>
      <c r="N817" t="str">
        <f>IF(專業英日文校內賽報名表!B817="","",NOT(ISERROR(VLOOKUP(M817&amp;O817&amp;P817,各項報名參數對照!L:L,1,0))))</f>
        <v/>
      </c>
      <c r="O817" t="str">
        <f>IF(專業英日文校內賽報名表!B817="","",VLOOKUP(專業英日文校內賽報名表!N817&amp;"("&amp;專業英日文校內賽報名表!O817&amp;")",各項報名參數對照!D:E,2,0))</f>
        <v/>
      </c>
      <c r="P817" t="str">
        <f>IF(專業英日文校內賽報名表!B817="","",VLOOKUP(專業英日文校內賽報名表!P817,各項報名參數對照!G:H,2,0))</f>
        <v/>
      </c>
      <c r="AF817" t="str">
        <f t="shared" si="12"/>
        <v/>
      </c>
    </row>
    <row r="818" spans="5:32">
      <c r="E818" t="str">
        <f>IF(專業英日文校內賽報名表!B818="","",NOT(OR(LENB(專業英日文校內賽報名表!E818)&lt;&gt;6,NOT(ISERROR(TEXT(RIGHT(專業英日文校內賽報名表!E818,6),"0")+1)),ISERROR(TEXT(RIGHT(專業英日文校內賽報名表!E818,5),"0")+1))))</f>
        <v/>
      </c>
      <c r="F818" t="str">
        <f>IF(專業英日文校內賽報名表!B818="","",NOT(ISERROR(MATCH(專業英日文校內賽報名表!F818,allSchoolList,0))))</f>
        <v/>
      </c>
      <c r="G818" t="str">
        <f ca="1">IF(專業英日文校內賽報名表!B818="","",NOT(ISERROR(HLOOKUP(專業英日文校內賽報名表!G818,OFFSET(校系設定!$A$1,MATCH(專業英日文校內賽報名表!F818,校系設定!$A:$A,0)-1,0,1,COUNTA(OFFSET(校系設定!$1:$1,MATCH(專業英日文校內賽報名表!F818,校系設定!$A:$A,0)-1,0))),1,0))))</f>
        <v/>
      </c>
      <c r="J818" s="43" t="str">
        <f>IF(專業英日文校內賽報名表!C818="","",NOT(OR(LEN(專業英日文校內賽報名表!J818)&lt;&gt;7,ISERROR(DATEVALUE(專業英日文校內賽報名表!J818&amp;"/1")+FIND("/",專業英日文校內賽報名表!J818)))))</f>
        <v/>
      </c>
      <c r="M818" t="str">
        <f>IF(專業英日文校內賽報名表!B818="","",VLOOKUP(專業英日文校內賽報名表!M818,各項報名參數對照!A:B,2,0))</f>
        <v/>
      </c>
      <c r="N818" t="str">
        <f>IF(專業英日文校內賽報名表!B818="","",NOT(ISERROR(VLOOKUP(M818&amp;O818&amp;P818,各項報名參數對照!L:L,1,0))))</f>
        <v/>
      </c>
      <c r="O818" t="str">
        <f>IF(專業英日文校內賽報名表!B818="","",VLOOKUP(專業英日文校內賽報名表!N818&amp;"("&amp;專業英日文校內賽報名表!O818&amp;")",各項報名參數對照!D:E,2,0))</f>
        <v/>
      </c>
      <c r="P818" t="str">
        <f>IF(專業英日文校內賽報名表!B818="","",VLOOKUP(專業英日文校內賽報名表!P818,各項報名參數對照!G:H,2,0))</f>
        <v/>
      </c>
      <c r="AF818" t="str">
        <f t="shared" si="12"/>
        <v/>
      </c>
    </row>
    <row r="819" spans="5:32">
      <c r="E819" t="str">
        <f>IF(專業英日文校內賽報名表!B819="","",NOT(OR(LENB(專業英日文校內賽報名表!E819)&lt;&gt;6,NOT(ISERROR(TEXT(RIGHT(專業英日文校內賽報名表!E819,6),"0")+1)),ISERROR(TEXT(RIGHT(專業英日文校內賽報名表!E819,5),"0")+1))))</f>
        <v/>
      </c>
      <c r="F819" t="str">
        <f>IF(專業英日文校內賽報名表!B819="","",NOT(ISERROR(MATCH(專業英日文校內賽報名表!F819,allSchoolList,0))))</f>
        <v/>
      </c>
      <c r="G819" t="str">
        <f ca="1">IF(專業英日文校內賽報名表!B819="","",NOT(ISERROR(HLOOKUP(專業英日文校內賽報名表!G819,OFFSET(校系設定!$A$1,MATCH(專業英日文校內賽報名表!F819,校系設定!$A:$A,0)-1,0,1,COUNTA(OFFSET(校系設定!$1:$1,MATCH(專業英日文校內賽報名表!F819,校系設定!$A:$A,0)-1,0))),1,0))))</f>
        <v/>
      </c>
      <c r="J819" s="43" t="str">
        <f>IF(專業英日文校內賽報名表!C819="","",NOT(OR(LEN(專業英日文校內賽報名表!J819)&lt;&gt;7,ISERROR(DATEVALUE(專業英日文校內賽報名表!J819&amp;"/1")+FIND("/",專業英日文校內賽報名表!J819)))))</f>
        <v/>
      </c>
      <c r="M819" t="str">
        <f>IF(專業英日文校內賽報名表!B819="","",VLOOKUP(專業英日文校內賽報名表!M819,各項報名參數對照!A:B,2,0))</f>
        <v/>
      </c>
      <c r="N819" t="str">
        <f>IF(專業英日文校內賽報名表!B819="","",NOT(ISERROR(VLOOKUP(M819&amp;O819&amp;P819,各項報名參數對照!L:L,1,0))))</f>
        <v/>
      </c>
      <c r="O819" t="str">
        <f>IF(專業英日文校內賽報名表!B819="","",VLOOKUP(專業英日文校內賽報名表!N819&amp;"("&amp;專業英日文校內賽報名表!O819&amp;")",各項報名參數對照!D:E,2,0))</f>
        <v/>
      </c>
      <c r="P819" t="str">
        <f>IF(專業英日文校內賽報名表!B819="","",VLOOKUP(專業英日文校內賽報名表!P819,各項報名參數對照!G:H,2,0))</f>
        <v/>
      </c>
      <c r="AF819" t="str">
        <f t="shared" si="12"/>
        <v/>
      </c>
    </row>
    <row r="820" spans="5:32">
      <c r="E820" t="str">
        <f>IF(專業英日文校內賽報名表!B820="","",NOT(OR(LENB(專業英日文校內賽報名表!E820)&lt;&gt;6,NOT(ISERROR(TEXT(RIGHT(專業英日文校內賽報名表!E820,6),"0")+1)),ISERROR(TEXT(RIGHT(專業英日文校內賽報名表!E820,5),"0")+1))))</f>
        <v/>
      </c>
      <c r="F820" t="str">
        <f>IF(專業英日文校內賽報名表!B820="","",NOT(ISERROR(MATCH(專業英日文校內賽報名表!F820,allSchoolList,0))))</f>
        <v/>
      </c>
      <c r="G820" t="str">
        <f ca="1">IF(專業英日文校內賽報名表!B820="","",NOT(ISERROR(HLOOKUP(專業英日文校內賽報名表!G820,OFFSET(校系設定!$A$1,MATCH(專業英日文校內賽報名表!F820,校系設定!$A:$A,0)-1,0,1,COUNTA(OFFSET(校系設定!$1:$1,MATCH(專業英日文校內賽報名表!F820,校系設定!$A:$A,0)-1,0))),1,0))))</f>
        <v/>
      </c>
      <c r="J820" s="43" t="str">
        <f>IF(專業英日文校內賽報名表!C820="","",NOT(OR(LEN(專業英日文校內賽報名表!J820)&lt;&gt;7,ISERROR(DATEVALUE(專業英日文校內賽報名表!J820&amp;"/1")+FIND("/",專業英日文校內賽報名表!J820)))))</f>
        <v/>
      </c>
      <c r="M820" t="str">
        <f>IF(專業英日文校內賽報名表!B820="","",VLOOKUP(專業英日文校內賽報名表!M820,各項報名參數對照!A:B,2,0))</f>
        <v/>
      </c>
      <c r="N820" t="str">
        <f>IF(專業英日文校內賽報名表!B820="","",NOT(ISERROR(VLOOKUP(M820&amp;O820&amp;P820,各項報名參數對照!L:L,1,0))))</f>
        <v/>
      </c>
      <c r="O820" t="str">
        <f>IF(專業英日文校內賽報名表!B820="","",VLOOKUP(專業英日文校內賽報名表!N820&amp;"("&amp;專業英日文校內賽報名表!O820&amp;")",各項報名參數對照!D:E,2,0))</f>
        <v/>
      </c>
      <c r="P820" t="str">
        <f>IF(專業英日文校內賽報名表!B820="","",VLOOKUP(專業英日文校內賽報名表!P820,各項報名參數對照!G:H,2,0))</f>
        <v/>
      </c>
      <c r="AF820" t="str">
        <f t="shared" si="12"/>
        <v/>
      </c>
    </row>
    <row r="821" spans="5:32">
      <c r="E821" t="str">
        <f>IF(專業英日文校內賽報名表!B821="","",NOT(OR(LENB(專業英日文校內賽報名表!E821)&lt;&gt;6,NOT(ISERROR(TEXT(RIGHT(專業英日文校內賽報名表!E821,6),"0")+1)),ISERROR(TEXT(RIGHT(專業英日文校內賽報名表!E821,5),"0")+1))))</f>
        <v/>
      </c>
      <c r="F821" t="str">
        <f>IF(專業英日文校內賽報名表!B821="","",NOT(ISERROR(MATCH(專業英日文校內賽報名表!F821,allSchoolList,0))))</f>
        <v/>
      </c>
      <c r="G821" t="str">
        <f ca="1">IF(專業英日文校內賽報名表!B821="","",NOT(ISERROR(HLOOKUP(專業英日文校內賽報名表!G821,OFFSET(校系設定!$A$1,MATCH(專業英日文校內賽報名表!F821,校系設定!$A:$A,0)-1,0,1,COUNTA(OFFSET(校系設定!$1:$1,MATCH(專業英日文校內賽報名表!F821,校系設定!$A:$A,0)-1,0))),1,0))))</f>
        <v/>
      </c>
      <c r="J821" s="43" t="str">
        <f>IF(專業英日文校內賽報名表!C821="","",NOT(OR(LEN(專業英日文校內賽報名表!J821)&lt;&gt;7,ISERROR(DATEVALUE(專業英日文校內賽報名表!J821&amp;"/1")+FIND("/",專業英日文校內賽報名表!J821)))))</f>
        <v/>
      </c>
      <c r="M821" t="str">
        <f>IF(專業英日文校內賽報名表!B821="","",VLOOKUP(專業英日文校內賽報名表!M821,各項報名參數對照!A:B,2,0))</f>
        <v/>
      </c>
      <c r="N821" t="str">
        <f>IF(專業英日文校內賽報名表!B821="","",NOT(ISERROR(VLOOKUP(M821&amp;O821&amp;P821,各項報名參數對照!L:L,1,0))))</f>
        <v/>
      </c>
      <c r="O821" t="str">
        <f>IF(專業英日文校內賽報名表!B821="","",VLOOKUP(專業英日文校內賽報名表!N821&amp;"("&amp;專業英日文校內賽報名表!O821&amp;")",各項報名參數對照!D:E,2,0))</f>
        <v/>
      </c>
      <c r="P821" t="str">
        <f>IF(專業英日文校內賽報名表!B821="","",VLOOKUP(專業英日文校內賽報名表!P821,各項報名參數對照!G:H,2,0))</f>
        <v/>
      </c>
      <c r="AF821" t="str">
        <f t="shared" si="12"/>
        <v/>
      </c>
    </row>
    <row r="822" spans="5:32">
      <c r="E822" t="str">
        <f>IF(專業英日文校內賽報名表!B822="","",NOT(OR(LENB(專業英日文校內賽報名表!E822)&lt;&gt;6,NOT(ISERROR(TEXT(RIGHT(專業英日文校內賽報名表!E822,6),"0")+1)),ISERROR(TEXT(RIGHT(專業英日文校內賽報名表!E822,5),"0")+1))))</f>
        <v/>
      </c>
      <c r="F822" t="str">
        <f>IF(專業英日文校內賽報名表!B822="","",NOT(ISERROR(MATCH(專業英日文校內賽報名表!F822,allSchoolList,0))))</f>
        <v/>
      </c>
      <c r="G822" t="str">
        <f ca="1">IF(專業英日文校內賽報名表!B822="","",NOT(ISERROR(HLOOKUP(專業英日文校內賽報名表!G822,OFFSET(校系設定!$A$1,MATCH(專業英日文校內賽報名表!F822,校系設定!$A:$A,0)-1,0,1,COUNTA(OFFSET(校系設定!$1:$1,MATCH(專業英日文校內賽報名表!F822,校系設定!$A:$A,0)-1,0))),1,0))))</f>
        <v/>
      </c>
      <c r="J822" s="43" t="str">
        <f>IF(專業英日文校內賽報名表!C822="","",NOT(OR(LEN(專業英日文校內賽報名表!J822)&lt;&gt;7,ISERROR(DATEVALUE(專業英日文校內賽報名表!J822&amp;"/1")+FIND("/",專業英日文校內賽報名表!J822)))))</f>
        <v/>
      </c>
      <c r="M822" t="str">
        <f>IF(專業英日文校內賽報名表!B822="","",VLOOKUP(專業英日文校內賽報名表!M822,各項報名參數對照!A:B,2,0))</f>
        <v/>
      </c>
      <c r="N822" t="str">
        <f>IF(專業英日文校內賽報名表!B822="","",NOT(ISERROR(VLOOKUP(M822&amp;O822&amp;P822,各項報名參數對照!L:L,1,0))))</f>
        <v/>
      </c>
      <c r="O822" t="str">
        <f>IF(專業英日文校內賽報名表!B822="","",VLOOKUP(專業英日文校內賽報名表!N822&amp;"("&amp;專業英日文校內賽報名表!O822&amp;")",各項報名參數對照!D:E,2,0))</f>
        <v/>
      </c>
      <c r="P822" t="str">
        <f>IF(專業英日文校內賽報名表!B822="","",VLOOKUP(專業英日文校內賽報名表!P822,各項報名參數對照!G:H,2,0))</f>
        <v/>
      </c>
      <c r="AF822" t="str">
        <f t="shared" si="12"/>
        <v/>
      </c>
    </row>
    <row r="823" spans="5:32">
      <c r="E823" t="str">
        <f>IF(專業英日文校內賽報名表!B823="","",NOT(OR(LENB(專業英日文校內賽報名表!E823)&lt;&gt;6,NOT(ISERROR(TEXT(RIGHT(專業英日文校內賽報名表!E823,6),"0")+1)),ISERROR(TEXT(RIGHT(專業英日文校內賽報名表!E823,5),"0")+1))))</f>
        <v/>
      </c>
      <c r="F823" t="str">
        <f>IF(專業英日文校內賽報名表!B823="","",NOT(ISERROR(MATCH(專業英日文校內賽報名表!F823,allSchoolList,0))))</f>
        <v/>
      </c>
      <c r="G823" t="str">
        <f ca="1">IF(專業英日文校內賽報名表!B823="","",NOT(ISERROR(HLOOKUP(專業英日文校內賽報名表!G823,OFFSET(校系設定!$A$1,MATCH(專業英日文校內賽報名表!F823,校系設定!$A:$A,0)-1,0,1,COUNTA(OFFSET(校系設定!$1:$1,MATCH(專業英日文校內賽報名表!F823,校系設定!$A:$A,0)-1,0))),1,0))))</f>
        <v/>
      </c>
      <c r="J823" s="43" t="str">
        <f>IF(專業英日文校內賽報名表!C823="","",NOT(OR(LEN(專業英日文校內賽報名表!J823)&lt;&gt;7,ISERROR(DATEVALUE(專業英日文校內賽報名表!J823&amp;"/1")+FIND("/",專業英日文校內賽報名表!J823)))))</f>
        <v/>
      </c>
      <c r="M823" t="str">
        <f>IF(專業英日文校內賽報名表!B823="","",VLOOKUP(專業英日文校內賽報名表!M823,各項報名參數對照!A:B,2,0))</f>
        <v/>
      </c>
      <c r="N823" t="str">
        <f>IF(專業英日文校內賽報名表!B823="","",NOT(ISERROR(VLOOKUP(M823&amp;O823&amp;P823,各項報名參數對照!L:L,1,0))))</f>
        <v/>
      </c>
      <c r="O823" t="str">
        <f>IF(專業英日文校內賽報名表!B823="","",VLOOKUP(專業英日文校內賽報名表!N823&amp;"("&amp;專業英日文校內賽報名表!O823&amp;")",各項報名參數對照!D:E,2,0))</f>
        <v/>
      </c>
      <c r="P823" t="str">
        <f>IF(專業英日文校內賽報名表!B823="","",VLOOKUP(專業英日文校內賽報名表!P823,各項報名參數對照!G:H,2,0))</f>
        <v/>
      </c>
      <c r="AF823" t="str">
        <f t="shared" si="12"/>
        <v/>
      </c>
    </row>
    <row r="824" spans="5:32">
      <c r="E824" t="str">
        <f>IF(專業英日文校內賽報名表!B824="","",NOT(OR(LENB(專業英日文校內賽報名表!E824)&lt;&gt;6,NOT(ISERROR(TEXT(RIGHT(專業英日文校內賽報名表!E824,6),"0")+1)),ISERROR(TEXT(RIGHT(專業英日文校內賽報名表!E824,5),"0")+1))))</f>
        <v/>
      </c>
      <c r="F824" t="str">
        <f>IF(專業英日文校內賽報名表!B824="","",NOT(ISERROR(MATCH(專業英日文校內賽報名表!F824,allSchoolList,0))))</f>
        <v/>
      </c>
      <c r="G824" t="str">
        <f ca="1">IF(專業英日文校內賽報名表!B824="","",NOT(ISERROR(HLOOKUP(專業英日文校內賽報名表!G824,OFFSET(校系設定!$A$1,MATCH(專業英日文校內賽報名表!F824,校系設定!$A:$A,0)-1,0,1,COUNTA(OFFSET(校系設定!$1:$1,MATCH(專業英日文校內賽報名表!F824,校系設定!$A:$A,0)-1,0))),1,0))))</f>
        <v/>
      </c>
      <c r="J824" s="43" t="str">
        <f>IF(專業英日文校內賽報名表!C824="","",NOT(OR(LEN(專業英日文校內賽報名表!J824)&lt;&gt;7,ISERROR(DATEVALUE(專業英日文校內賽報名表!J824&amp;"/1")+FIND("/",專業英日文校內賽報名表!J824)))))</f>
        <v/>
      </c>
      <c r="M824" t="str">
        <f>IF(專業英日文校內賽報名表!B824="","",VLOOKUP(專業英日文校內賽報名表!M824,各項報名參數對照!A:B,2,0))</f>
        <v/>
      </c>
      <c r="N824" t="str">
        <f>IF(專業英日文校內賽報名表!B824="","",NOT(ISERROR(VLOOKUP(M824&amp;O824&amp;P824,各項報名參數對照!L:L,1,0))))</f>
        <v/>
      </c>
      <c r="O824" t="str">
        <f>IF(專業英日文校內賽報名表!B824="","",VLOOKUP(專業英日文校內賽報名表!N824&amp;"("&amp;專業英日文校內賽報名表!O824&amp;")",各項報名參數對照!D:E,2,0))</f>
        <v/>
      </c>
      <c r="P824" t="str">
        <f>IF(專業英日文校內賽報名表!B824="","",VLOOKUP(專業英日文校內賽報名表!P824,各項報名參數對照!G:H,2,0))</f>
        <v/>
      </c>
      <c r="AF824" t="str">
        <f t="shared" si="12"/>
        <v/>
      </c>
    </row>
    <row r="825" spans="5:32">
      <c r="E825" t="str">
        <f>IF(專業英日文校內賽報名表!B825="","",NOT(OR(LENB(專業英日文校內賽報名表!E825)&lt;&gt;6,NOT(ISERROR(TEXT(RIGHT(專業英日文校內賽報名表!E825,6),"0")+1)),ISERROR(TEXT(RIGHT(專業英日文校內賽報名表!E825,5),"0")+1))))</f>
        <v/>
      </c>
      <c r="F825" t="str">
        <f>IF(專業英日文校內賽報名表!B825="","",NOT(ISERROR(MATCH(專業英日文校內賽報名表!F825,allSchoolList,0))))</f>
        <v/>
      </c>
      <c r="G825" t="str">
        <f ca="1">IF(專業英日文校內賽報名表!B825="","",NOT(ISERROR(HLOOKUP(專業英日文校內賽報名表!G825,OFFSET(校系設定!$A$1,MATCH(專業英日文校內賽報名表!F825,校系設定!$A:$A,0)-1,0,1,COUNTA(OFFSET(校系設定!$1:$1,MATCH(專業英日文校內賽報名表!F825,校系設定!$A:$A,0)-1,0))),1,0))))</f>
        <v/>
      </c>
      <c r="J825" s="43" t="str">
        <f>IF(專業英日文校內賽報名表!C825="","",NOT(OR(LEN(專業英日文校內賽報名表!J825)&lt;&gt;7,ISERROR(DATEVALUE(專業英日文校內賽報名表!J825&amp;"/1")+FIND("/",專業英日文校內賽報名表!J825)))))</f>
        <v/>
      </c>
      <c r="M825" t="str">
        <f>IF(專業英日文校內賽報名表!B825="","",VLOOKUP(專業英日文校內賽報名表!M825,各項報名參數對照!A:B,2,0))</f>
        <v/>
      </c>
      <c r="N825" t="str">
        <f>IF(專業英日文校內賽報名表!B825="","",NOT(ISERROR(VLOOKUP(M825&amp;O825&amp;P825,各項報名參數對照!L:L,1,0))))</f>
        <v/>
      </c>
      <c r="O825" t="str">
        <f>IF(專業英日文校內賽報名表!B825="","",VLOOKUP(專業英日文校內賽報名表!N825&amp;"("&amp;專業英日文校內賽報名表!O825&amp;")",各項報名參數對照!D:E,2,0))</f>
        <v/>
      </c>
      <c r="P825" t="str">
        <f>IF(專業英日文校內賽報名表!B825="","",VLOOKUP(專業英日文校內賽報名表!P825,各項報名參數對照!G:H,2,0))</f>
        <v/>
      </c>
      <c r="AF825" t="str">
        <f t="shared" si="12"/>
        <v/>
      </c>
    </row>
    <row r="826" spans="5:32">
      <c r="E826" t="str">
        <f>IF(專業英日文校內賽報名表!B826="","",NOT(OR(LENB(專業英日文校內賽報名表!E826)&lt;&gt;6,NOT(ISERROR(TEXT(RIGHT(專業英日文校內賽報名表!E826,6),"0")+1)),ISERROR(TEXT(RIGHT(專業英日文校內賽報名表!E826,5),"0")+1))))</f>
        <v/>
      </c>
      <c r="F826" t="str">
        <f>IF(專業英日文校內賽報名表!B826="","",NOT(ISERROR(MATCH(專業英日文校內賽報名表!F826,allSchoolList,0))))</f>
        <v/>
      </c>
      <c r="G826" t="str">
        <f ca="1">IF(專業英日文校內賽報名表!B826="","",NOT(ISERROR(HLOOKUP(專業英日文校內賽報名表!G826,OFFSET(校系設定!$A$1,MATCH(專業英日文校內賽報名表!F826,校系設定!$A:$A,0)-1,0,1,COUNTA(OFFSET(校系設定!$1:$1,MATCH(專業英日文校內賽報名表!F826,校系設定!$A:$A,0)-1,0))),1,0))))</f>
        <v/>
      </c>
      <c r="J826" s="43" t="str">
        <f>IF(專業英日文校內賽報名表!C826="","",NOT(OR(LEN(專業英日文校內賽報名表!J826)&lt;&gt;7,ISERROR(DATEVALUE(專業英日文校內賽報名表!J826&amp;"/1")+FIND("/",專業英日文校內賽報名表!J826)))))</f>
        <v/>
      </c>
      <c r="M826" t="str">
        <f>IF(專業英日文校內賽報名表!B826="","",VLOOKUP(專業英日文校內賽報名表!M826,各項報名參數對照!A:B,2,0))</f>
        <v/>
      </c>
      <c r="N826" t="str">
        <f>IF(專業英日文校內賽報名表!B826="","",NOT(ISERROR(VLOOKUP(M826&amp;O826&amp;P826,各項報名參數對照!L:L,1,0))))</f>
        <v/>
      </c>
      <c r="O826" t="str">
        <f>IF(專業英日文校內賽報名表!B826="","",VLOOKUP(專業英日文校內賽報名表!N826&amp;"("&amp;專業英日文校內賽報名表!O826&amp;")",各項報名參數對照!D:E,2,0))</f>
        <v/>
      </c>
      <c r="P826" t="str">
        <f>IF(專業英日文校內賽報名表!B826="","",VLOOKUP(專業英日文校內賽報名表!P826,各項報名參數對照!G:H,2,0))</f>
        <v/>
      </c>
      <c r="AF826" t="str">
        <f t="shared" si="12"/>
        <v/>
      </c>
    </row>
    <row r="827" spans="5:32">
      <c r="E827" t="str">
        <f>IF(專業英日文校內賽報名表!B827="","",NOT(OR(LENB(專業英日文校內賽報名表!E827)&lt;&gt;6,NOT(ISERROR(TEXT(RIGHT(專業英日文校內賽報名表!E827,6),"0")+1)),ISERROR(TEXT(RIGHT(專業英日文校內賽報名表!E827,5),"0")+1))))</f>
        <v/>
      </c>
      <c r="F827" t="str">
        <f>IF(專業英日文校內賽報名表!B827="","",NOT(ISERROR(MATCH(專業英日文校內賽報名表!F827,allSchoolList,0))))</f>
        <v/>
      </c>
      <c r="G827" t="str">
        <f ca="1">IF(專業英日文校內賽報名表!B827="","",NOT(ISERROR(HLOOKUP(專業英日文校內賽報名表!G827,OFFSET(校系設定!$A$1,MATCH(專業英日文校內賽報名表!F827,校系設定!$A:$A,0)-1,0,1,COUNTA(OFFSET(校系設定!$1:$1,MATCH(專業英日文校內賽報名表!F827,校系設定!$A:$A,0)-1,0))),1,0))))</f>
        <v/>
      </c>
      <c r="J827" s="43" t="str">
        <f>IF(專業英日文校內賽報名表!C827="","",NOT(OR(LEN(專業英日文校內賽報名表!J827)&lt;&gt;7,ISERROR(DATEVALUE(專業英日文校內賽報名表!J827&amp;"/1")+FIND("/",專業英日文校內賽報名表!J827)))))</f>
        <v/>
      </c>
      <c r="M827" t="str">
        <f>IF(專業英日文校內賽報名表!B827="","",VLOOKUP(專業英日文校內賽報名表!M827,各項報名參數對照!A:B,2,0))</f>
        <v/>
      </c>
      <c r="N827" t="str">
        <f>IF(專業英日文校內賽報名表!B827="","",NOT(ISERROR(VLOOKUP(M827&amp;O827&amp;P827,各項報名參數對照!L:L,1,0))))</f>
        <v/>
      </c>
      <c r="O827" t="str">
        <f>IF(專業英日文校內賽報名表!B827="","",VLOOKUP(專業英日文校內賽報名表!N827&amp;"("&amp;專業英日文校內賽報名表!O827&amp;")",各項報名參數對照!D:E,2,0))</f>
        <v/>
      </c>
      <c r="P827" t="str">
        <f>IF(專業英日文校內賽報名表!B827="","",VLOOKUP(專業英日文校內賽報名表!P827,各項報名參數對照!G:H,2,0))</f>
        <v/>
      </c>
      <c r="AF827" t="str">
        <f t="shared" si="12"/>
        <v/>
      </c>
    </row>
    <row r="828" spans="5:32">
      <c r="E828" t="str">
        <f>IF(專業英日文校內賽報名表!B828="","",NOT(OR(LENB(專業英日文校內賽報名表!E828)&lt;&gt;6,NOT(ISERROR(TEXT(RIGHT(專業英日文校內賽報名表!E828,6),"0")+1)),ISERROR(TEXT(RIGHT(專業英日文校內賽報名表!E828,5),"0")+1))))</f>
        <v/>
      </c>
      <c r="F828" t="str">
        <f>IF(專業英日文校內賽報名表!B828="","",NOT(ISERROR(MATCH(專業英日文校內賽報名表!F828,allSchoolList,0))))</f>
        <v/>
      </c>
      <c r="G828" t="str">
        <f ca="1">IF(專業英日文校內賽報名表!B828="","",NOT(ISERROR(HLOOKUP(專業英日文校內賽報名表!G828,OFFSET(校系設定!$A$1,MATCH(專業英日文校內賽報名表!F828,校系設定!$A:$A,0)-1,0,1,COUNTA(OFFSET(校系設定!$1:$1,MATCH(專業英日文校內賽報名表!F828,校系設定!$A:$A,0)-1,0))),1,0))))</f>
        <v/>
      </c>
      <c r="J828" s="43" t="str">
        <f>IF(專業英日文校內賽報名表!C828="","",NOT(OR(LEN(專業英日文校內賽報名表!J828)&lt;&gt;7,ISERROR(DATEVALUE(專業英日文校內賽報名表!J828&amp;"/1")+FIND("/",專業英日文校內賽報名表!J828)))))</f>
        <v/>
      </c>
      <c r="M828" t="str">
        <f>IF(專業英日文校內賽報名表!B828="","",VLOOKUP(專業英日文校內賽報名表!M828,各項報名參數對照!A:B,2,0))</f>
        <v/>
      </c>
      <c r="N828" t="str">
        <f>IF(專業英日文校內賽報名表!B828="","",NOT(ISERROR(VLOOKUP(M828&amp;O828&amp;P828,各項報名參數對照!L:L,1,0))))</f>
        <v/>
      </c>
      <c r="O828" t="str">
        <f>IF(專業英日文校內賽報名表!B828="","",VLOOKUP(專業英日文校內賽報名表!N828&amp;"("&amp;專業英日文校內賽報名表!O828&amp;")",各項報名參數對照!D:E,2,0))</f>
        <v/>
      </c>
      <c r="P828" t="str">
        <f>IF(專業英日文校內賽報名表!B828="","",VLOOKUP(專業英日文校內賽報名表!P828,各項報名參數對照!G:H,2,0))</f>
        <v/>
      </c>
      <c r="AF828" t="str">
        <f t="shared" si="12"/>
        <v/>
      </c>
    </row>
    <row r="829" spans="5:32">
      <c r="E829" t="str">
        <f>IF(專業英日文校內賽報名表!B829="","",NOT(OR(LENB(專業英日文校內賽報名表!E829)&lt;&gt;6,NOT(ISERROR(TEXT(RIGHT(專業英日文校內賽報名表!E829,6),"0")+1)),ISERROR(TEXT(RIGHT(專業英日文校內賽報名表!E829,5),"0")+1))))</f>
        <v/>
      </c>
      <c r="F829" t="str">
        <f>IF(專業英日文校內賽報名表!B829="","",NOT(ISERROR(MATCH(專業英日文校內賽報名表!F829,allSchoolList,0))))</f>
        <v/>
      </c>
      <c r="G829" t="str">
        <f ca="1">IF(專業英日文校內賽報名表!B829="","",NOT(ISERROR(HLOOKUP(專業英日文校內賽報名表!G829,OFFSET(校系設定!$A$1,MATCH(專業英日文校內賽報名表!F829,校系設定!$A:$A,0)-1,0,1,COUNTA(OFFSET(校系設定!$1:$1,MATCH(專業英日文校內賽報名表!F829,校系設定!$A:$A,0)-1,0))),1,0))))</f>
        <v/>
      </c>
      <c r="J829" s="43" t="str">
        <f>IF(專業英日文校內賽報名表!C829="","",NOT(OR(LEN(專業英日文校內賽報名表!J829)&lt;&gt;7,ISERROR(DATEVALUE(專業英日文校內賽報名表!J829&amp;"/1")+FIND("/",專業英日文校內賽報名表!J829)))))</f>
        <v/>
      </c>
      <c r="M829" t="str">
        <f>IF(專業英日文校內賽報名表!B829="","",VLOOKUP(專業英日文校內賽報名表!M829,各項報名參數對照!A:B,2,0))</f>
        <v/>
      </c>
      <c r="N829" t="str">
        <f>IF(專業英日文校內賽報名表!B829="","",NOT(ISERROR(VLOOKUP(M829&amp;O829&amp;P829,各項報名參數對照!L:L,1,0))))</f>
        <v/>
      </c>
      <c r="O829" t="str">
        <f>IF(專業英日文校內賽報名表!B829="","",VLOOKUP(專業英日文校內賽報名表!N829&amp;"("&amp;專業英日文校內賽報名表!O829&amp;")",各項報名參數對照!D:E,2,0))</f>
        <v/>
      </c>
      <c r="P829" t="str">
        <f>IF(專業英日文校內賽報名表!B829="","",VLOOKUP(專業英日文校內賽報名表!P829,各項報名參數對照!G:H,2,0))</f>
        <v/>
      </c>
      <c r="AF829" t="str">
        <f t="shared" si="12"/>
        <v/>
      </c>
    </row>
    <row r="830" spans="5:32">
      <c r="E830" t="str">
        <f>IF(專業英日文校內賽報名表!B830="","",NOT(OR(LENB(專業英日文校內賽報名表!E830)&lt;&gt;6,NOT(ISERROR(TEXT(RIGHT(專業英日文校內賽報名表!E830,6),"0")+1)),ISERROR(TEXT(RIGHT(專業英日文校內賽報名表!E830,5),"0")+1))))</f>
        <v/>
      </c>
      <c r="F830" t="str">
        <f>IF(專業英日文校內賽報名表!B830="","",NOT(ISERROR(MATCH(專業英日文校內賽報名表!F830,allSchoolList,0))))</f>
        <v/>
      </c>
      <c r="G830" t="str">
        <f ca="1">IF(專業英日文校內賽報名表!B830="","",NOT(ISERROR(HLOOKUP(專業英日文校內賽報名表!G830,OFFSET(校系設定!$A$1,MATCH(專業英日文校內賽報名表!F830,校系設定!$A:$A,0)-1,0,1,COUNTA(OFFSET(校系設定!$1:$1,MATCH(專業英日文校內賽報名表!F830,校系設定!$A:$A,0)-1,0))),1,0))))</f>
        <v/>
      </c>
      <c r="J830" s="43" t="str">
        <f>IF(專業英日文校內賽報名表!C830="","",NOT(OR(LEN(專業英日文校內賽報名表!J830)&lt;&gt;7,ISERROR(DATEVALUE(專業英日文校內賽報名表!J830&amp;"/1")+FIND("/",專業英日文校內賽報名表!J830)))))</f>
        <v/>
      </c>
      <c r="M830" t="str">
        <f>IF(專業英日文校內賽報名表!B830="","",VLOOKUP(專業英日文校內賽報名表!M830,各項報名參數對照!A:B,2,0))</f>
        <v/>
      </c>
      <c r="N830" t="str">
        <f>IF(專業英日文校內賽報名表!B830="","",NOT(ISERROR(VLOOKUP(M830&amp;O830&amp;P830,各項報名參數對照!L:L,1,0))))</f>
        <v/>
      </c>
      <c r="O830" t="str">
        <f>IF(專業英日文校內賽報名表!B830="","",VLOOKUP(專業英日文校內賽報名表!N830&amp;"("&amp;專業英日文校內賽報名表!O830&amp;")",各項報名參數對照!D:E,2,0))</f>
        <v/>
      </c>
      <c r="P830" t="str">
        <f>IF(專業英日文校內賽報名表!B830="","",VLOOKUP(專業英日文校內賽報名表!P830,各項報名參數對照!G:H,2,0))</f>
        <v/>
      </c>
      <c r="AF830" t="str">
        <f t="shared" si="12"/>
        <v/>
      </c>
    </row>
    <row r="831" spans="5:32">
      <c r="E831" t="str">
        <f>IF(專業英日文校內賽報名表!B831="","",NOT(OR(LENB(專業英日文校內賽報名表!E831)&lt;&gt;6,NOT(ISERROR(TEXT(RIGHT(專業英日文校內賽報名表!E831,6),"0")+1)),ISERROR(TEXT(RIGHT(專業英日文校內賽報名表!E831,5),"0")+1))))</f>
        <v/>
      </c>
      <c r="F831" t="str">
        <f>IF(專業英日文校內賽報名表!B831="","",NOT(ISERROR(MATCH(專業英日文校內賽報名表!F831,allSchoolList,0))))</f>
        <v/>
      </c>
      <c r="G831" t="str">
        <f ca="1">IF(專業英日文校內賽報名表!B831="","",NOT(ISERROR(HLOOKUP(專業英日文校內賽報名表!G831,OFFSET(校系設定!$A$1,MATCH(專業英日文校內賽報名表!F831,校系設定!$A:$A,0)-1,0,1,COUNTA(OFFSET(校系設定!$1:$1,MATCH(專業英日文校內賽報名表!F831,校系設定!$A:$A,0)-1,0))),1,0))))</f>
        <v/>
      </c>
      <c r="J831" s="43" t="str">
        <f>IF(專業英日文校內賽報名表!C831="","",NOT(OR(LEN(專業英日文校內賽報名表!J831)&lt;&gt;7,ISERROR(DATEVALUE(專業英日文校內賽報名表!J831&amp;"/1")+FIND("/",專業英日文校內賽報名表!J831)))))</f>
        <v/>
      </c>
      <c r="M831" t="str">
        <f>IF(專業英日文校內賽報名表!B831="","",VLOOKUP(專業英日文校內賽報名表!M831,各項報名參數對照!A:B,2,0))</f>
        <v/>
      </c>
      <c r="N831" t="str">
        <f>IF(專業英日文校內賽報名表!B831="","",NOT(ISERROR(VLOOKUP(M831&amp;O831&amp;P831,各項報名參數對照!L:L,1,0))))</f>
        <v/>
      </c>
      <c r="O831" t="str">
        <f>IF(專業英日文校內賽報名表!B831="","",VLOOKUP(專業英日文校內賽報名表!N831&amp;"("&amp;專業英日文校內賽報名表!O831&amp;")",各項報名參數對照!D:E,2,0))</f>
        <v/>
      </c>
      <c r="P831" t="str">
        <f>IF(專業英日文校內賽報名表!B831="","",VLOOKUP(專業英日文校內賽報名表!P831,各項報名參數對照!G:H,2,0))</f>
        <v/>
      </c>
      <c r="AF831" t="str">
        <f t="shared" si="12"/>
        <v/>
      </c>
    </row>
    <row r="832" spans="5:32">
      <c r="E832" t="str">
        <f>IF(專業英日文校內賽報名表!B832="","",NOT(OR(LENB(專業英日文校內賽報名表!E832)&lt;&gt;6,NOT(ISERROR(TEXT(RIGHT(專業英日文校內賽報名表!E832,6),"0")+1)),ISERROR(TEXT(RIGHT(專業英日文校內賽報名表!E832,5),"0")+1))))</f>
        <v/>
      </c>
      <c r="F832" t="str">
        <f>IF(專業英日文校內賽報名表!B832="","",NOT(ISERROR(MATCH(專業英日文校內賽報名表!F832,allSchoolList,0))))</f>
        <v/>
      </c>
      <c r="G832" t="str">
        <f ca="1">IF(專業英日文校內賽報名表!B832="","",NOT(ISERROR(HLOOKUP(專業英日文校內賽報名表!G832,OFFSET(校系設定!$A$1,MATCH(專業英日文校內賽報名表!F832,校系設定!$A:$A,0)-1,0,1,COUNTA(OFFSET(校系設定!$1:$1,MATCH(專業英日文校內賽報名表!F832,校系設定!$A:$A,0)-1,0))),1,0))))</f>
        <v/>
      </c>
      <c r="J832" s="43" t="str">
        <f>IF(專業英日文校內賽報名表!C832="","",NOT(OR(LEN(專業英日文校內賽報名表!J832)&lt;&gt;7,ISERROR(DATEVALUE(專業英日文校內賽報名表!J832&amp;"/1")+FIND("/",專業英日文校內賽報名表!J832)))))</f>
        <v/>
      </c>
      <c r="M832" t="str">
        <f>IF(專業英日文校內賽報名表!B832="","",VLOOKUP(專業英日文校內賽報名表!M832,各項報名參數對照!A:B,2,0))</f>
        <v/>
      </c>
      <c r="N832" t="str">
        <f>IF(專業英日文校內賽報名表!B832="","",NOT(ISERROR(VLOOKUP(M832&amp;O832&amp;P832,各項報名參數對照!L:L,1,0))))</f>
        <v/>
      </c>
      <c r="O832" t="str">
        <f>IF(專業英日文校內賽報名表!B832="","",VLOOKUP(專業英日文校內賽報名表!N832&amp;"("&amp;專業英日文校內賽報名表!O832&amp;")",各項報名參數對照!D:E,2,0))</f>
        <v/>
      </c>
      <c r="P832" t="str">
        <f>IF(專業英日文校內賽報名表!B832="","",VLOOKUP(專業英日文校內賽報名表!P832,各項報名參數對照!G:H,2,0))</f>
        <v/>
      </c>
      <c r="AF832" t="str">
        <f t="shared" si="12"/>
        <v/>
      </c>
    </row>
    <row r="833" spans="5:32">
      <c r="E833" t="str">
        <f>IF(專業英日文校內賽報名表!B833="","",NOT(OR(LENB(專業英日文校內賽報名表!E833)&lt;&gt;6,NOT(ISERROR(TEXT(RIGHT(專業英日文校內賽報名表!E833,6),"0")+1)),ISERROR(TEXT(RIGHT(專業英日文校內賽報名表!E833,5),"0")+1))))</f>
        <v/>
      </c>
      <c r="F833" t="str">
        <f>IF(專業英日文校內賽報名表!B833="","",NOT(ISERROR(MATCH(專業英日文校內賽報名表!F833,allSchoolList,0))))</f>
        <v/>
      </c>
      <c r="G833" t="str">
        <f ca="1">IF(專業英日文校內賽報名表!B833="","",NOT(ISERROR(HLOOKUP(專業英日文校內賽報名表!G833,OFFSET(校系設定!$A$1,MATCH(專業英日文校內賽報名表!F833,校系設定!$A:$A,0)-1,0,1,COUNTA(OFFSET(校系設定!$1:$1,MATCH(專業英日文校內賽報名表!F833,校系設定!$A:$A,0)-1,0))),1,0))))</f>
        <v/>
      </c>
      <c r="J833" s="43" t="str">
        <f>IF(專業英日文校內賽報名表!C833="","",NOT(OR(LEN(專業英日文校內賽報名表!J833)&lt;&gt;7,ISERROR(DATEVALUE(專業英日文校內賽報名表!J833&amp;"/1")+FIND("/",專業英日文校內賽報名表!J833)))))</f>
        <v/>
      </c>
      <c r="M833" t="str">
        <f>IF(專業英日文校內賽報名表!B833="","",VLOOKUP(專業英日文校內賽報名表!M833,各項報名參數對照!A:B,2,0))</f>
        <v/>
      </c>
      <c r="N833" t="str">
        <f>IF(專業英日文校內賽報名表!B833="","",NOT(ISERROR(VLOOKUP(M833&amp;O833&amp;P833,各項報名參數對照!L:L,1,0))))</f>
        <v/>
      </c>
      <c r="O833" t="str">
        <f>IF(專業英日文校內賽報名表!B833="","",VLOOKUP(專業英日文校內賽報名表!N833&amp;"("&amp;專業英日文校內賽報名表!O833&amp;")",各項報名參數對照!D:E,2,0))</f>
        <v/>
      </c>
      <c r="P833" t="str">
        <f>IF(專業英日文校內賽報名表!B833="","",VLOOKUP(專業英日文校內賽報名表!P833,各項報名參數對照!G:H,2,0))</f>
        <v/>
      </c>
      <c r="AF833" t="str">
        <f t="shared" si="12"/>
        <v/>
      </c>
    </row>
    <row r="834" spans="5:32">
      <c r="E834" t="str">
        <f>IF(專業英日文校內賽報名表!B834="","",NOT(OR(LENB(專業英日文校內賽報名表!E834)&lt;&gt;6,NOT(ISERROR(TEXT(RIGHT(專業英日文校內賽報名表!E834,6),"0")+1)),ISERROR(TEXT(RIGHT(專業英日文校內賽報名表!E834,5),"0")+1))))</f>
        <v/>
      </c>
      <c r="F834" t="str">
        <f>IF(專業英日文校內賽報名表!B834="","",NOT(ISERROR(MATCH(專業英日文校內賽報名表!F834,allSchoolList,0))))</f>
        <v/>
      </c>
      <c r="G834" t="str">
        <f ca="1">IF(專業英日文校內賽報名表!B834="","",NOT(ISERROR(HLOOKUP(專業英日文校內賽報名表!G834,OFFSET(校系設定!$A$1,MATCH(專業英日文校內賽報名表!F834,校系設定!$A:$A,0)-1,0,1,COUNTA(OFFSET(校系設定!$1:$1,MATCH(專業英日文校內賽報名表!F834,校系設定!$A:$A,0)-1,0))),1,0))))</f>
        <v/>
      </c>
      <c r="J834" s="43" t="str">
        <f>IF(專業英日文校內賽報名表!C834="","",NOT(OR(LEN(專業英日文校內賽報名表!J834)&lt;&gt;7,ISERROR(DATEVALUE(專業英日文校內賽報名表!J834&amp;"/1")+FIND("/",專業英日文校內賽報名表!J834)))))</f>
        <v/>
      </c>
      <c r="M834" t="str">
        <f>IF(專業英日文校內賽報名表!B834="","",VLOOKUP(專業英日文校內賽報名表!M834,各項報名參數對照!A:B,2,0))</f>
        <v/>
      </c>
      <c r="N834" t="str">
        <f>IF(專業英日文校內賽報名表!B834="","",NOT(ISERROR(VLOOKUP(M834&amp;O834&amp;P834,各項報名參數對照!L:L,1,0))))</f>
        <v/>
      </c>
      <c r="O834" t="str">
        <f>IF(專業英日文校內賽報名表!B834="","",VLOOKUP(專業英日文校內賽報名表!N834&amp;"("&amp;專業英日文校內賽報名表!O834&amp;")",各項報名參數對照!D:E,2,0))</f>
        <v/>
      </c>
      <c r="P834" t="str">
        <f>IF(專業英日文校內賽報名表!B834="","",VLOOKUP(專業英日文校內賽報名表!P834,各項報名參數對照!G:H,2,0))</f>
        <v/>
      </c>
      <c r="AF834" t="str">
        <f t="shared" si="12"/>
        <v/>
      </c>
    </row>
    <row r="835" spans="5:32">
      <c r="E835" t="str">
        <f>IF(專業英日文校內賽報名表!B835="","",NOT(OR(LENB(專業英日文校內賽報名表!E835)&lt;&gt;6,NOT(ISERROR(TEXT(RIGHT(專業英日文校內賽報名表!E835,6),"0")+1)),ISERROR(TEXT(RIGHT(專業英日文校內賽報名表!E835,5),"0")+1))))</f>
        <v/>
      </c>
      <c r="F835" t="str">
        <f>IF(專業英日文校內賽報名表!B835="","",NOT(ISERROR(MATCH(專業英日文校內賽報名表!F835,allSchoolList,0))))</f>
        <v/>
      </c>
      <c r="G835" t="str">
        <f ca="1">IF(專業英日文校內賽報名表!B835="","",NOT(ISERROR(HLOOKUP(專業英日文校內賽報名表!G835,OFFSET(校系設定!$A$1,MATCH(專業英日文校內賽報名表!F835,校系設定!$A:$A,0)-1,0,1,COUNTA(OFFSET(校系設定!$1:$1,MATCH(專業英日文校內賽報名表!F835,校系設定!$A:$A,0)-1,0))),1,0))))</f>
        <v/>
      </c>
      <c r="J835" s="43" t="str">
        <f>IF(專業英日文校內賽報名表!C835="","",NOT(OR(LEN(專業英日文校內賽報名表!J835)&lt;&gt;7,ISERROR(DATEVALUE(專業英日文校內賽報名表!J835&amp;"/1")+FIND("/",專業英日文校內賽報名表!J835)))))</f>
        <v/>
      </c>
      <c r="M835" t="str">
        <f>IF(專業英日文校內賽報名表!B835="","",VLOOKUP(專業英日文校內賽報名表!M835,各項報名參數對照!A:B,2,0))</f>
        <v/>
      </c>
      <c r="N835" t="str">
        <f>IF(專業英日文校內賽報名表!B835="","",NOT(ISERROR(VLOOKUP(M835&amp;O835&amp;P835,各項報名參數對照!L:L,1,0))))</f>
        <v/>
      </c>
      <c r="O835" t="str">
        <f>IF(專業英日文校內賽報名表!B835="","",VLOOKUP(專業英日文校內賽報名表!N835&amp;"("&amp;專業英日文校內賽報名表!O835&amp;")",各項報名參數對照!D:E,2,0))</f>
        <v/>
      </c>
      <c r="P835" t="str">
        <f>IF(專業英日文校內賽報名表!B835="","",VLOOKUP(專業英日文校內賽報名表!P835,各項報名參數對照!G:H,2,0))</f>
        <v/>
      </c>
      <c r="AF835" t="str">
        <f t="shared" ref="AF835:AF898" si="13">O835</f>
        <v/>
      </c>
    </row>
    <row r="836" spans="5:32">
      <c r="E836" t="str">
        <f>IF(專業英日文校內賽報名表!B836="","",NOT(OR(LENB(專業英日文校內賽報名表!E836)&lt;&gt;6,NOT(ISERROR(TEXT(RIGHT(專業英日文校內賽報名表!E836,6),"0")+1)),ISERROR(TEXT(RIGHT(專業英日文校內賽報名表!E836,5),"0")+1))))</f>
        <v/>
      </c>
      <c r="F836" t="str">
        <f>IF(專業英日文校內賽報名表!B836="","",NOT(ISERROR(MATCH(專業英日文校內賽報名表!F836,allSchoolList,0))))</f>
        <v/>
      </c>
      <c r="G836" t="str">
        <f ca="1">IF(專業英日文校內賽報名表!B836="","",NOT(ISERROR(HLOOKUP(專業英日文校內賽報名表!G836,OFFSET(校系設定!$A$1,MATCH(專業英日文校內賽報名表!F836,校系設定!$A:$A,0)-1,0,1,COUNTA(OFFSET(校系設定!$1:$1,MATCH(專業英日文校內賽報名表!F836,校系設定!$A:$A,0)-1,0))),1,0))))</f>
        <v/>
      </c>
      <c r="J836" s="43" t="str">
        <f>IF(專業英日文校內賽報名表!C836="","",NOT(OR(LEN(專業英日文校內賽報名表!J836)&lt;&gt;7,ISERROR(DATEVALUE(專業英日文校內賽報名表!J836&amp;"/1")+FIND("/",專業英日文校內賽報名表!J836)))))</f>
        <v/>
      </c>
      <c r="M836" t="str">
        <f>IF(專業英日文校內賽報名表!B836="","",VLOOKUP(專業英日文校內賽報名表!M836,各項報名參數對照!A:B,2,0))</f>
        <v/>
      </c>
      <c r="N836" t="str">
        <f>IF(專業英日文校內賽報名表!B836="","",NOT(ISERROR(VLOOKUP(M836&amp;O836&amp;P836,各項報名參數對照!L:L,1,0))))</f>
        <v/>
      </c>
      <c r="O836" t="str">
        <f>IF(專業英日文校內賽報名表!B836="","",VLOOKUP(專業英日文校內賽報名表!N836&amp;"("&amp;專業英日文校內賽報名表!O836&amp;")",各項報名參數對照!D:E,2,0))</f>
        <v/>
      </c>
      <c r="P836" t="str">
        <f>IF(專業英日文校內賽報名表!B836="","",VLOOKUP(專業英日文校內賽報名表!P836,各項報名參數對照!G:H,2,0))</f>
        <v/>
      </c>
      <c r="AF836" t="str">
        <f t="shared" si="13"/>
        <v/>
      </c>
    </row>
    <row r="837" spans="5:32">
      <c r="E837" t="str">
        <f>IF(專業英日文校內賽報名表!B837="","",NOT(OR(LENB(專業英日文校內賽報名表!E837)&lt;&gt;6,NOT(ISERROR(TEXT(RIGHT(專業英日文校內賽報名表!E837,6),"0")+1)),ISERROR(TEXT(RIGHT(專業英日文校內賽報名表!E837,5),"0")+1))))</f>
        <v/>
      </c>
      <c r="F837" t="str">
        <f>IF(專業英日文校內賽報名表!B837="","",NOT(ISERROR(MATCH(專業英日文校內賽報名表!F837,allSchoolList,0))))</f>
        <v/>
      </c>
      <c r="G837" t="str">
        <f ca="1">IF(專業英日文校內賽報名表!B837="","",NOT(ISERROR(HLOOKUP(專業英日文校內賽報名表!G837,OFFSET(校系設定!$A$1,MATCH(專業英日文校內賽報名表!F837,校系設定!$A:$A,0)-1,0,1,COUNTA(OFFSET(校系設定!$1:$1,MATCH(專業英日文校內賽報名表!F837,校系設定!$A:$A,0)-1,0))),1,0))))</f>
        <v/>
      </c>
      <c r="J837" s="43" t="str">
        <f>IF(專業英日文校內賽報名表!C837="","",NOT(OR(LEN(專業英日文校內賽報名表!J837)&lt;&gt;7,ISERROR(DATEVALUE(專業英日文校內賽報名表!J837&amp;"/1")+FIND("/",專業英日文校內賽報名表!J837)))))</f>
        <v/>
      </c>
      <c r="M837" t="str">
        <f>IF(專業英日文校內賽報名表!B837="","",VLOOKUP(專業英日文校內賽報名表!M837,各項報名參數對照!A:B,2,0))</f>
        <v/>
      </c>
      <c r="N837" t="str">
        <f>IF(專業英日文校內賽報名表!B837="","",NOT(ISERROR(VLOOKUP(M837&amp;O837&amp;P837,各項報名參數對照!L:L,1,0))))</f>
        <v/>
      </c>
      <c r="O837" t="str">
        <f>IF(專業英日文校內賽報名表!B837="","",VLOOKUP(專業英日文校內賽報名表!N837&amp;"("&amp;專業英日文校內賽報名表!O837&amp;")",各項報名參數對照!D:E,2,0))</f>
        <v/>
      </c>
      <c r="P837" t="str">
        <f>IF(專業英日文校內賽報名表!B837="","",VLOOKUP(專業英日文校內賽報名表!P837,各項報名參數對照!G:H,2,0))</f>
        <v/>
      </c>
      <c r="AF837" t="str">
        <f t="shared" si="13"/>
        <v/>
      </c>
    </row>
    <row r="838" spans="5:32">
      <c r="E838" t="str">
        <f>IF(專業英日文校內賽報名表!B838="","",NOT(OR(LENB(專業英日文校內賽報名表!E838)&lt;&gt;6,NOT(ISERROR(TEXT(RIGHT(專業英日文校內賽報名表!E838,6),"0")+1)),ISERROR(TEXT(RIGHT(專業英日文校內賽報名表!E838,5),"0")+1))))</f>
        <v/>
      </c>
      <c r="F838" t="str">
        <f>IF(專業英日文校內賽報名表!B838="","",NOT(ISERROR(MATCH(專業英日文校內賽報名表!F838,allSchoolList,0))))</f>
        <v/>
      </c>
      <c r="G838" t="str">
        <f ca="1">IF(專業英日文校內賽報名表!B838="","",NOT(ISERROR(HLOOKUP(專業英日文校內賽報名表!G838,OFFSET(校系設定!$A$1,MATCH(專業英日文校內賽報名表!F838,校系設定!$A:$A,0)-1,0,1,COUNTA(OFFSET(校系設定!$1:$1,MATCH(專業英日文校內賽報名表!F838,校系設定!$A:$A,0)-1,0))),1,0))))</f>
        <v/>
      </c>
      <c r="J838" s="43" t="str">
        <f>IF(專業英日文校內賽報名表!C838="","",NOT(OR(LEN(專業英日文校內賽報名表!J838)&lt;&gt;7,ISERROR(DATEVALUE(專業英日文校內賽報名表!J838&amp;"/1")+FIND("/",專業英日文校內賽報名表!J838)))))</f>
        <v/>
      </c>
      <c r="M838" t="str">
        <f>IF(專業英日文校內賽報名表!B838="","",VLOOKUP(專業英日文校內賽報名表!M838,各項報名參數對照!A:B,2,0))</f>
        <v/>
      </c>
      <c r="N838" t="str">
        <f>IF(專業英日文校內賽報名表!B838="","",NOT(ISERROR(VLOOKUP(M838&amp;O838&amp;P838,各項報名參數對照!L:L,1,0))))</f>
        <v/>
      </c>
      <c r="O838" t="str">
        <f>IF(專業英日文校內賽報名表!B838="","",VLOOKUP(專業英日文校內賽報名表!N838&amp;"("&amp;專業英日文校內賽報名表!O838&amp;")",各項報名參數對照!D:E,2,0))</f>
        <v/>
      </c>
      <c r="P838" t="str">
        <f>IF(專業英日文校內賽報名表!B838="","",VLOOKUP(專業英日文校內賽報名表!P838,各項報名參數對照!G:H,2,0))</f>
        <v/>
      </c>
      <c r="AF838" t="str">
        <f t="shared" si="13"/>
        <v/>
      </c>
    </row>
    <row r="839" spans="5:32">
      <c r="E839" t="str">
        <f>IF(專業英日文校內賽報名表!B839="","",NOT(OR(LENB(專業英日文校內賽報名表!E839)&lt;&gt;6,NOT(ISERROR(TEXT(RIGHT(專業英日文校內賽報名表!E839,6),"0")+1)),ISERROR(TEXT(RIGHT(專業英日文校內賽報名表!E839,5),"0")+1))))</f>
        <v/>
      </c>
      <c r="F839" t="str">
        <f>IF(專業英日文校內賽報名表!B839="","",NOT(ISERROR(MATCH(專業英日文校內賽報名表!F839,allSchoolList,0))))</f>
        <v/>
      </c>
      <c r="G839" t="str">
        <f ca="1">IF(專業英日文校內賽報名表!B839="","",NOT(ISERROR(HLOOKUP(專業英日文校內賽報名表!G839,OFFSET(校系設定!$A$1,MATCH(專業英日文校內賽報名表!F839,校系設定!$A:$A,0)-1,0,1,COUNTA(OFFSET(校系設定!$1:$1,MATCH(專業英日文校內賽報名表!F839,校系設定!$A:$A,0)-1,0))),1,0))))</f>
        <v/>
      </c>
      <c r="J839" s="43" t="str">
        <f>IF(專業英日文校內賽報名表!C839="","",NOT(OR(LEN(專業英日文校內賽報名表!J839)&lt;&gt;7,ISERROR(DATEVALUE(專業英日文校內賽報名表!J839&amp;"/1")+FIND("/",專業英日文校內賽報名表!J839)))))</f>
        <v/>
      </c>
      <c r="M839" t="str">
        <f>IF(專業英日文校內賽報名表!B839="","",VLOOKUP(專業英日文校內賽報名表!M839,各項報名參數對照!A:B,2,0))</f>
        <v/>
      </c>
      <c r="N839" t="str">
        <f>IF(專業英日文校內賽報名表!B839="","",NOT(ISERROR(VLOOKUP(M839&amp;O839&amp;P839,各項報名參數對照!L:L,1,0))))</f>
        <v/>
      </c>
      <c r="O839" t="str">
        <f>IF(專業英日文校內賽報名表!B839="","",VLOOKUP(專業英日文校內賽報名表!N839&amp;"("&amp;專業英日文校內賽報名表!O839&amp;")",各項報名參數對照!D:E,2,0))</f>
        <v/>
      </c>
      <c r="P839" t="str">
        <f>IF(專業英日文校內賽報名表!B839="","",VLOOKUP(專業英日文校內賽報名表!P839,各項報名參數對照!G:H,2,0))</f>
        <v/>
      </c>
      <c r="AF839" t="str">
        <f t="shared" si="13"/>
        <v/>
      </c>
    </row>
    <row r="840" spans="5:32">
      <c r="E840" t="str">
        <f>IF(專業英日文校內賽報名表!B840="","",NOT(OR(LENB(專業英日文校內賽報名表!E840)&lt;&gt;6,NOT(ISERROR(TEXT(RIGHT(專業英日文校內賽報名表!E840,6),"0")+1)),ISERROR(TEXT(RIGHT(專業英日文校內賽報名表!E840,5),"0")+1))))</f>
        <v/>
      </c>
      <c r="F840" t="str">
        <f>IF(專業英日文校內賽報名表!B840="","",NOT(ISERROR(MATCH(專業英日文校內賽報名表!F840,allSchoolList,0))))</f>
        <v/>
      </c>
      <c r="G840" t="str">
        <f ca="1">IF(專業英日文校內賽報名表!B840="","",NOT(ISERROR(HLOOKUP(專業英日文校內賽報名表!G840,OFFSET(校系設定!$A$1,MATCH(專業英日文校內賽報名表!F840,校系設定!$A:$A,0)-1,0,1,COUNTA(OFFSET(校系設定!$1:$1,MATCH(專業英日文校內賽報名表!F840,校系設定!$A:$A,0)-1,0))),1,0))))</f>
        <v/>
      </c>
      <c r="J840" s="43" t="str">
        <f>IF(專業英日文校內賽報名表!C840="","",NOT(OR(LEN(專業英日文校內賽報名表!J840)&lt;&gt;7,ISERROR(DATEVALUE(專業英日文校內賽報名表!J840&amp;"/1")+FIND("/",專業英日文校內賽報名表!J840)))))</f>
        <v/>
      </c>
      <c r="M840" t="str">
        <f>IF(專業英日文校內賽報名表!B840="","",VLOOKUP(專業英日文校內賽報名表!M840,各項報名參數對照!A:B,2,0))</f>
        <v/>
      </c>
      <c r="N840" t="str">
        <f>IF(專業英日文校內賽報名表!B840="","",NOT(ISERROR(VLOOKUP(M840&amp;O840&amp;P840,各項報名參數對照!L:L,1,0))))</f>
        <v/>
      </c>
      <c r="O840" t="str">
        <f>IF(專業英日文校內賽報名表!B840="","",VLOOKUP(專業英日文校內賽報名表!N840&amp;"("&amp;專業英日文校內賽報名表!O840&amp;")",各項報名參數對照!D:E,2,0))</f>
        <v/>
      </c>
      <c r="P840" t="str">
        <f>IF(專業英日文校內賽報名表!B840="","",VLOOKUP(專業英日文校內賽報名表!P840,各項報名參數對照!G:H,2,0))</f>
        <v/>
      </c>
      <c r="AF840" t="str">
        <f t="shared" si="13"/>
        <v/>
      </c>
    </row>
    <row r="841" spans="5:32">
      <c r="E841" t="str">
        <f>IF(專業英日文校內賽報名表!B841="","",NOT(OR(LENB(專業英日文校內賽報名表!E841)&lt;&gt;6,NOT(ISERROR(TEXT(RIGHT(專業英日文校內賽報名表!E841,6),"0")+1)),ISERROR(TEXT(RIGHT(專業英日文校內賽報名表!E841,5),"0")+1))))</f>
        <v/>
      </c>
      <c r="F841" t="str">
        <f>IF(專業英日文校內賽報名表!B841="","",NOT(ISERROR(MATCH(專業英日文校內賽報名表!F841,allSchoolList,0))))</f>
        <v/>
      </c>
      <c r="G841" t="str">
        <f ca="1">IF(專業英日文校內賽報名表!B841="","",NOT(ISERROR(HLOOKUP(專業英日文校內賽報名表!G841,OFFSET(校系設定!$A$1,MATCH(專業英日文校內賽報名表!F841,校系設定!$A:$A,0)-1,0,1,COUNTA(OFFSET(校系設定!$1:$1,MATCH(專業英日文校內賽報名表!F841,校系設定!$A:$A,0)-1,0))),1,0))))</f>
        <v/>
      </c>
      <c r="J841" s="43" t="str">
        <f>IF(專業英日文校內賽報名表!C841="","",NOT(OR(LEN(專業英日文校內賽報名表!J841)&lt;&gt;7,ISERROR(DATEVALUE(專業英日文校內賽報名表!J841&amp;"/1")+FIND("/",專業英日文校內賽報名表!J841)))))</f>
        <v/>
      </c>
      <c r="M841" t="str">
        <f>IF(專業英日文校內賽報名表!B841="","",VLOOKUP(專業英日文校內賽報名表!M841,各項報名參數對照!A:B,2,0))</f>
        <v/>
      </c>
      <c r="N841" t="str">
        <f>IF(專業英日文校內賽報名表!B841="","",NOT(ISERROR(VLOOKUP(M841&amp;O841&amp;P841,各項報名參數對照!L:L,1,0))))</f>
        <v/>
      </c>
      <c r="O841" t="str">
        <f>IF(專業英日文校內賽報名表!B841="","",VLOOKUP(專業英日文校內賽報名表!N841&amp;"("&amp;專業英日文校內賽報名表!O841&amp;")",各項報名參數對照!D:E,2,0))</f>
        <v/>
      </c>
      <c r="P841" t="str">
        <f>IF(專業英日文校內賽報名表!B841="","",VLOOKUP(專業英日文校內賽報名表!P841,各項報名參數對照!G:H,2,0))</f>
        <v/>
      </c>
      <c r="AF841" t="str">
        <f t="shared" si="13"/>
        <v/>
      </c>
    </row>
    <row r="842" spans="5:32">
      <c r="E842" t="str">
        <f>IF(專業英日文校內賽報名表!B842="","",NOT(OR(LENB(專業英日文校內賽報名表!E842)&lt;&gt;6,NOT(ISERROR(TEXT(RIGHT(專業英日文校內賽報名表!E842,6),"0")+1)),ISERROR(TEXT(RIGHT(專業英日文校內賽報名表!E842,5),"0")+1))))</f>
        <v/>
      </c>
      <c r="F842" t="str">
        <f>IF(專業英日文校內賽報名表!B842="","",NOT(ISERROR(MATCH(專業英日文校內賽報名表!F842,allSchoolList,0))))</f>
        <v/>
      </c>
      <c r="G842" t="str">
        <f ca="1">IF(專業英日文校內賽報名表!B842="","",NOT(ISERROR(HLOOKUP(專業英日文校內賽報名表!G842,OFFSET(校系設定!$A$1,MATCH(專業英日文校內賽報名表!F842,校系設定!$A:$A,0)-1,0,1,COUNTA(OFFSET(校系設定!$1:$1,MATCH(專業英日文校內賽報名表!F842,校系設定!$A:$A,0)-1,0))),1,0))))</f>
        <v/>
      </c>
      <c r="J842" s="43" t="str">
        <f>IF(專業英日文校內賽報名表!C842="","",NOT(OR(LEN(專業英日文校內賽報名表!J842)&lt;&gt;7,ISERROR(DATEVALUE(專業英日文校內賽報名表!J842&amp;"/1")+FIND("/",專業英日文校內賽報名表!J842)))))</f>
        <v/>
      </c>
      <c r="M842" t="str">
        <f>IF(專業英日文校內賽報名表!B842="","",VLOOKUP(專業英日文校內賽報名表!M842,各項報名參數對照!A:B,2,0))</f>
        <v/>
      </c>
      <c r="N842" t="str">
        <f>IF(專業英日文校內賽報名表!B842="","",NOT(ISERROR(VLOOKUP(M842&amp;O842&amp;P842,各項報名參數對照!L:L,1,0))))</f>
        <v/>
      </c>
      <c r="O842" t="str">
        <f>IF(專業英日文校內賽報名表!B842="","",VLOOKUP(專業英日文校內賽報名表!N842&amp;"("&amp;專業英日文校內賽報名表!O842&amp;")",各項報名參數對照!D:E,2,0))</f>
        <v/>
      </c>
      <c r="P842" t="str">
        <f>IF(專業英日文校內賽報名表!B842="","",VLOOKUP(專業英日文校內賽報名表!P842,各項報名參數對照!G:H,2,0))</f>
        <v/>
      </c>
      <c r="AF842" t="str">
        <f t="shared" si="13"/>
        <v/>
      </c>
    </row>
    <row r="843" spans="5:32">
      <c r="E843" t="str">
        <f>IF(專業英日文校內賽報名表!B843="","",NOT(OR(LENB(專業英日文校內賽報名表!E843)&lt;&gt;6,NOT(ISERROR(TEXT(RIGHT(專業英日文校內賽報名表!E843,6),"0")+1)),ISERROR(TEXT(RIGHT(專業英日文校內賽報名表!E843,5),"0")+1))))</f>
        <v/>
      </c>
      <c r="F843" t="str">
        <f>IF(專業英日文校內賽報名表!B843="","",NOT(ISERROR(MATCH(專業英日文校內賽報名表!F843,allSchoolList,0))))</f>
        <v/>
      </c>
      <c r="G843" t="str">
        <f ca="1">IF(專業英日文校內賽報名表!B843="","",NOT(ISERROR(HLOOKUP(專業英日文校內賽報名表!G843,OFFSET(校系設定!$A$1,MATCH(專業英日文校內賽報名表!F843,校系設定!$A:$A,0)-1,0,1,COUNTA(OFFSET(校系設定!$1:$1,MATCH(專業英日文校內賽報名表!F843,校系設定!$A:$A,0)-1,0))),1,0))))</f>
        <v/>
      </c>
      <c r="J843" s="43" t="str">
        <f>IF(專業英日文校內賽報名表!C843="","",NOT(OR(LEN(專業英日文校內賽報名表!J843)&lt;&gt;7,ISERROR(DATEVALUE(專業英日文校內賽報名表!J843&amp;"/1")+FIND("/",專業英日文校內賽報名表!J843)))))</f>
        <v/>
      </c>
      <c r="M843" t="str">
        <f>IF(專業英日文校內賽報名表!B843="","",VLOOKUP(專業英日文校內賽報名表!M843,各項報名參數對照!A:B,2,0))</f>
        <v/>
      </c>
      <c r="N843" t="str">
        <f>IF(專業英日文校內賽報名表!B843="","",NOT(ISERROR(VLOOKUP(M843&amp;O843&amp;P843,各項報名參數對照!L:L,1,0))))</f>
        <v/>
      </c>
      <c r="O843" t="str">
        <f>IF(專業英日文校內賽報名表!B843="","",VLOOKUP(專業英日文校內賽報名表!N843&amp;"("&amp;專業英日文校內賽報名表!O843&amp;")",各項報名參數對照!D:E,2,0))</f>
        <v/>
      </c>
      <c r="P843" t="str">
        <f>IF(專業英日文校內賽報名表!B843="","",VLOOKUP(專業英日文校內賽報名表!P843,各項報名參數對照!G:H,2,0))</f>
        <v/>
      </c>
      <c r="AF843" t="str">
        <f t="shared" si="13"/>
        <v/>
      </c>
    </row>
    <row r="844" spans="5:32">
      <c r="E844" t="str">
        <f>IF(專業英日文校內賽報名表!B844="","",NOT(OR(LENB(專業英日文校內賽報名表!E844)&lt;&gt;6,NOT(ISERROR(TEXT(RIGHT(專業英日文校內賽報名表!E844,6),"0")+1)),ISERROR(TEXT(RIGHT(專業英日文校內賽報名表!E844,5),"0")+1))))</f>
        <v/>
      </c>
      <c r="F844" t="str">
        <f>IF(專業英日文校內賽報名表!B844="","",NOT(ISERROR(MATCH(專業英日文校內賽報名表!F844,allSchoolList,0))))</f>
        <v/>
      </c>
      <c r="G844" t="str">
        <f ca="1">IF(專業英日文校內賽報名表!B844="","",NOT(ISERROR(HLOOKUP(專業英日文校內賽報名表!G844,OFFSET(校系設定!$A$1,MATCH(專業英日文校內賽報名表!F844,校系設定!$A:$A,0)-1,0,1,COUNTA(OFFSET(校系設定!$1:$1,MATCH(專業英日文校內賽報名表!F844,校系設定!$A:$A,0)-1,0))),1,0))))</f>
        <v/>
      </c>
      <c r="J844" s="43" t="str">
        <f>IF(專業英日文校內賽報名表!C844="","",NOT(OR(LEN(專業英日文校內賽報名表!J844)&lt;&gt;7,ISERROR(DATEVALUE(專業英日文校內賽報名表!J844&amp;"/1")+FIND("/",專業英日文校內賽報名表!J844)))))</f>
        <v/>
      </c>
      <c r="M844" t="str">
        <f>IF(專業英日文校內賽報名表!B844="","",VLOOKUP(專業英日文校內賽報名表!M844,各項報名參數對照!A:B,2,0))</f>
        <v/>
      </c>
      <c r="N844" t="str">
        <f>IF(專業英日文校內賽報名表!B844="","",NOT(ISERROR(VLOOKUP(M844&amp;O844&amp;P844,各項報名參數對照!L:L,1,0))))</f>
        <v/>
      </c>
      <c r="O844" t="str">
        <f>IF(專業英日文校內賽報名表!B844="","",VLOOKUP(專業英日文校內賽報名表!N844&amp;"("&amp;專業英日文校內賽報名表!O844&amp;")",各項報名參數對照!D:E,2,0))</f>
        <v/>
      </c>
      <c r="P844" t="str">
        <f>IF(專業英日文校內賽報名表!B844="","",VLOOKUP(專業英日文校內賽報名表!P844,各項報名參數對照!G:H,2,0))</f>
        <v/>
      </c>
      <c r="AF844" t="str">
        <f t="shared" si="13"/>
        <v/>
      </c>
    </row>
    <row r="845" spans="5:32">
      <c r="E845" t="str">
        <f>IF(專業英日文校內賽報名表!B845="","",NOT(OR(LENB(專業英日文校內賽報名表!E845)&lt;&gt;6,NOT(ISERROR(TEXT(RIGHT(專業英日文校內賽報名表!E845,6),"0")+1)),ISERROR(TEXT(RIGHT(專業英日文校內賽報名表!E845,5),"0")+1))))</f>
        <v/>
      </c>
      <c r="F845" t="str">
        <f>IF(專業英日文校內賽報名表!B845="","",NOT(ISERROR(MATCH(專業英日文校內賽報名表!F845,allSchoolList,0))))</f>
        <v/>
      </c>
      <c r="G845" t="str">
        <f ca="1">IF(專業英日文校內賽報名表!B845="","",NOT(ISERROR(HLOOKUP(專業英日文校內賽報名表!G845,OFFSET(校系設定!$A$1,MATCH(專業英日文校內賽報名表!F845,校系設定!$A:$A,0)-1,0,1,COUNTA(OFFSET(校系設定!$1:$1,MATCH(專業英日文校內賽報名表!F845,校系設定!$A:$A,0)-1,0))),1,0))))</f>
        <v/>
      </c>
      <c r="J845" s="43" t="str">
        <f>IF(專業英日文校內賽報名表!C845="","",NOT(OR(LEN(專業英日文校內賽報名表!J845)&lt;&gt;7,ISERROR(DATEVALUE(專業英日文校內賽報名表!J845&amp;"/1")+FIND("/",專業英日文校內賽報名表!J845)))))</f>
        <v/>
      </c>
      <c r="M845" t="str">
        <f>IF(專業英日文校內賽報名表!B845="","",VLOOKUP(專業英日文校內賽報名表!M845,各項報名參數對照!A:B,2,0))</f>
        <v/>
      </c>
      <c r="N845" t="str">
        <f>IF(專業英日文校內賽報名表!B845="","",NOT(ISERROR(VLOOKUP(M845&amp;O845&amp;P845,各項報名參數對照!L:L,1,0))))</f>
        <v/>
      </c>
      <c r="O845" t="str">
        <f>IF(專業英日文校內賽報名表!B845="","",VLOOKUP(專業英日文校內賽報名表!N845&amp;"("&amp;專業英日文校內賽報名表!O845&amp;")",各項報名參數對照!D:E,2,0))</f>
        <v/>
      </c>
      <c r="P845" t="str">
        <f>IF(專業英日文校內賽報名表!B845="","",VLOOKUP(專業英日文校內賽報名表!P845,各項報名參數對照!G:H,2,0))</f>
        <v/>
      </c>
      <c r="AF845" t="str">
        <f t="shared" si="13"/>
        <v/>
      </c>
    </row>
    <row r="846" spans="5:32">
      <c r="E846" t="str">
        <f>IF(專業英日文校內賽報名表!B846="","",NOT(OR(LENB(專業英日文校內賽報名表!E846)&lt;&gt;6,NOT(ISERROR(TEXT(RIGHT(專業英日文校內賽報名表!E846,6),"0")+1)),ISERROR(TEXT(RIGHT(專業英日文校內賽報名表!E846,5),"0")+1))))</f>
        <v/>
      </c>
      <c r="F846" t="str">
        <f>IF(專業英日文校內賽報名表!B846="","",NOT(ISERROR(MATCH(專業英日文校內賽報名表!F846,allSchoolList,0))))</f>
        <v/>
      </c>
      <c r="G846" t="str">
        <f ca="1">IF(專業英日文校內賽報名表!B846="","",NOT(ISERROR(HLOOKUP(專業英日文校內賽報名表!G846,OFFSET(校系設定!$A$1,MATCH(專業英日文校內賽報名表!F846,校系設定!$A:$A,0)-1,0,1,COUNTA(OFFSET(校系設定!$1:$1,MATCH(專業英日文校內賽報名表!F846,校系設定!$A:$A,0)-1,0))),1,0))))</f>
        <v/>
      </c>
      <c r="J846" s="43" t="str">
        <f>IF(專業英日文校內賽報名表!C846="","",NOT(OR(LEN(專業英日文校內賽報名表!J846)&lt;&gt;7,ISERROR(DATEVALUE(專業英日文校內賽報名表!J846&amp;"/1")+FIND("/",專業英日文校內賽報名表!J846)))))</f>
        <v/>
      </c>
      <c r="M846" t="str">
        <f>IF(專業英日文校內賽報名表!B846="","",VLOOKUP(專業英日文校內賽報名表!M846,各項報名參數對照!A:B,2,0))</f>
        <v/>
      </c>
      <c r="N846" t="str">
        <f>IF(專業英日文校內賽報名表!B846="","",NOT(ISERROR(VLOOKUP(M846&amp;O846&amp;P846,各項報名參數對照!L:L,1,0))))</f>
        <v/>
      </c>
      <c r="O846" t="str">
        <f>IF(專業英日文校內賽報名表!B846="","",VLOOKUP(專業英日文校內賽報名表!N846&amp;"("&amp;專業英日文校內賽報名表!O846&amp;")",各項報名參數對照!D:E,2,0))</f>
        <v/>
      </c>
      <c r="P846" t="str">
        <f>IF(專業英日文校內賽報名表!B846="","",VLOOKUP(專業英日文校內賽報名表!P846,各項報名參數對照!G:H,2,0))</f>
        <v/>
      </c>
      <c r="AF846" t="str">
        <f t="shared" si="13"/>
        <v/>
      </c>
    </row>
    <row r="847" spans="5:32">
      <c r="E847" t="str">
        <f>IF(專業英日文校內賽報名表!B847="","",NOT(OR(LENB(專業英日文校內賽報名表!E847)&lt;&gt;6,NOT(ISERROR(TEXT(RIGHT(專業英日文校內賽報名表!E847,6),"0")+1)),ISERROR(TEXT(RIGHT(專業英日文校內賽報名表!E847,5),"0")+1))))</f>
        <v/>
      </c>
      <c r="F847" t="str">
        <f>IF(專業英日文校內賽報名表!B847="","",NOT(ISERROR(MATCH(專業英日文校內賽報名表!F847,allSchoolList,0))))</f>
        <v/>
      </c>
      <c r="G847" t="str">
        <f ca="1">IF(專業英日文校內賽報名表!B847="","",NOT(ISERROR(HLOOKUP(專業英日文校內賽報名表!G847,OFFSET(校系設定!$A$1,MATCH(專業英日文校內賽報名表!F847,校系設定!$A:$A,0)-1,0,1,COUNTA(OFFSET(校系設定!$1:$1,MATCH(專業英日文校內賽報名表!F847,校系設定!$A:$A,0)-1,0))),1,0))))</f>
        <v/>
      </c>
      <c r="J847" s="43" t="str">
        <f>IF(專業英日文校內賽報名表!C847="","",NOT(OR(LEN(專業英日文校內賽報名表!J847)&lt;&gt;7,ISERROR(DATEVALUE(專業英日文校內賽報名表!J847&amp;"/1")+FIND("/",專業英日文校內賽報名表!J847)))))</f>
        <v/>
      </c>
      <c r="M847" t="str">
        <f>IF(專業英日文校內賽報名表!B847="","",VLOOKUP(專業英日文校內賽報名表!M847,各項報名參數對照!A:B,2,0))</f>
        <v/>
      </c>
      <c r="N847" t="str">
        <f>IF(專業英日文校內賽報名表!B847="","",NOT(ISERROR(VLOOKUP(M847&amp;O847&amp;P847,各項報名參數對照!L:L,1,0))))</f>
        <v/>
      </c>
      <c r="O847" t="str">
        <f>IF(專業英日文校內賽報名表!B847="","",VLOOKUP(專業英日文校內賽報名表!N847&amp;"("&amp;專業英日文校內賽報名表!O847&amp;")",各項報名參數對照!D:E,2,0))</f>
        <v/>
      </c>
      <c r="P847" t="str">
        <f>IF(專業英日文校內賽報名表!B847="","",VLOOKUP(專業英日文校內賽報名表!P847,各項報名參數對照!G:H,2,0))</f>
        <v/>
      </c>
      <c r="AF847" t="str">
        <f t="shared" si="13"/>
        <v/>
      </c>
    </row>
    <row r="848" spans="5:32">
      <c r="E848" t="str">
        <f>IF(專業英日文校內賽報名表!B848="","",NOT(OR(LENB(專業英日文校內賽報名表!E848)&lt;&gt;6,NOT(ISERROR(TEXT(RIGHT(專業英日文校內賽報名表!E848,6),"0")+1)),ISERROR(TEXT(RIGHT(專業英日文校內賽報名表!E848,5),"0")+1))))</f>
        <v/>
      </c>
      <c r="F848" t="str">
        <f>IF(專業英日文校內賽報名表!B848="","",NOT(ISERROR(MATCH(專業英日文校內賽報名表!F848,allSchoolList,0))))</f>
        <v/>
      </c>
      <c r="G848" t="str">
        <f ca="1">IF(專業英日文校內賽報名表!B848="","",NOT(ISERROR(HLOOKUP(專業英日文校內賽報名表!G848,OFFSET(校系設定!$A$1,MATCH(專業英日文校內賽報名表!F848,校系設定!$A:$A,0)-1,0,1,COUNTA(OFFSET(校系設定!$1:$1,MATCH(專業英日文校內賽報名表!F848,校系設定!$A:$A,0)-1,0))),1,0))))</f>
        <v/>
      </c>
      <c r="J848" s="43" t="str">
        <f>IF(專業英日文校內賽報名表!C848="","",NOT(OR(LEN(專業英日文校內賽報名表!J848)&lt;&gt;7,ISERROR(DATEVALUE(專業英日文校內賽報名表!J848&amp;"/1")+FIND("/",專業英日文校內賽報名表!J848)))))</f>
        <v/>
      </c>
      <c r="M848" t="str">
        <f>IF(專業英日文校內賽報名表!B848="","",VLOOKUP(專業英日文校內賽報名表!M848,各項報名參數對照!A:B,2,0))</f>
        <v/>
      </c>
      <c r="N848" t="str">
        <f>IF(專業英日文校內賽報名表!B848="","",NOT(ISERROR(VLOOKUP(M848&amp;O848&amp;P848,各項報名參數對照!L:L,1,0))))</f>
        <v/>
      </c>
      <c r="O848" t="str">
        <f>IF(專業英日文校內賽報名表!B848="","",VLOOKUP(專業英日文校內賽報名表!N848&amp;"("&amp;專業英日文校內賽報名表!O848&amp;")",各項報名參數對照!D:E,2,0))</f>
        <v/>
      </c>
      <c r="P848" t="str">
        <f>IF(專業英日文校內賽報名表!B848="","",VLOOKUP(專業英日文校內賽報名表!P848,各項報名參數對照!G:H,2,0))</f>
        <v/>
      </c>
      <c r="AF848" t="str">
        <f t="shared" si="13"/>
        <v/>
      </c>
    </row>
    <row r="849" spans="5:32">
      <c r="E849" t="str">
        <f>IF(專業英日文校內賽報名表!B849="","",NOT(OR(LENB(專業英日文校內賽報名表!E849)&lt;&gt;6,NOT(ISERROR(TEXT(RIGHT(專業英日文校內賽報名表!E849,6),"0")+1)),ISERROR(TEXT(RIGHT(專業英日文校內賽報名表!E849,5),"0")+1))))</f>
        <v/>
      </c>
      <c r="F849" t="str">
        <f>IF(專業英日文校內賽報名表!B849="","",NOT(ISERROR(MATCH(專業英日文校內賽報名表!F849,allSchoolList,0))))</f>
        <v/>
      </c>
      <c r="G849" t="str">
        <f ca="1">IF(專業英日文校內賽報名表!B849="","",NOT(ISERROR(HLOOKUP(專業英日文校內賽報名表!G849,OFFSET(校系設定!$A$1,MATCH(專業英日文校內賽報名表!F849,校系設定!$A:$A,0)-1,0,1,COUNTA(OFFSET(校系設定!$1:$1,MATCH(專業英日文校內賽報名表!F849,校系設定!$A:$A,0)-1,0))),1,0))))</f>
        <v/>
      </c>
      <c r="J849" s="43" t="str">
        <f>IF(專業英日文校內賽報名表!C849="","",NOT(OR(LEN(專業英日文校內賽報名表!J849)&lt;&gt;7,ISERROR(DATEVALUE(專業英日文校內賽報名表!J849&amp;"/1")+FIND("/",專業英日文校內賽報名表!J849)))))</f>
        <v/>
      </c>
      <c r="M849" t="str">
        <f>IF(專業英日文校內賽報名表!B849="","",VLOOKUP(專業英日文校內賽報名表!M849,各項報名參數對照!A:B,2,0))</f>
        <v/>
      </c>
      <c r="N849" t="str">
        <f>IF(專業英日文校內賽報名表!B849="","",NOT(ISERROR(VLOOKUP(M849&amp;O849&amp;P849,各項報名參數對照!L:L,1,0))))</f>
        <v/>
      </c>
      <c r="O849" t="str">
        <f>IF(專業英日文校內賽報名表!B849="","",VLOOKUP(專業英日文校內賽報名表!N849&amp;"("&amp;專業英日文校內賽報名表!O849&amp;")",各項報名參數對照!D:E,2,0))</f>
        <v/>
      </c>
      <c r="P849" t="str">
        <f>IF(專業英日文校內賽報名表!B849="","",VLOOKUP(專業英日文校內賽報名表!P849,各項報名參數對照!G:H,2,0))</f>
        <v/>
      </c>
      <c r="AF849" t="str">
        <f t="shared" si="13"/>
        <v/>
      </c>
    </row>
    <row r="850" spans="5:32">
      <c r="E850" t="str">
        <f>IF(專業英日文校內賽報名表!B850="","",NOT(OR(LENB(專業英日文校內賽報名表!E850)&lt;&gt;6,NOT(ISERROR(TEXT(RIGHT(專業英日文校內賽報名表!E850,6),"0")+1)),ISERROR(TEXT(RIGHT(專業英日文校內賽報名表!E850,5),"0")+1))))</f>
        <v/>
      </c>
      <c r="F850" t="str">
        <f>IF(專業英日文校內賽報名表!B850="","",NOT(ISERROR(MATCH(專業英日文校內賽報名表!F850,allSchoolList,0))))</f>
        <v/>
      </c>
      <c r="G850" t="str">
        <f ca="1">IF(專業英日文校內賽報名表!B850="","",NOT(ISERROR(HLOOKUP(專業英日文校內賽報名表!G850,OFFSET(校系設定!$A$1,MATCH(專業英日文校內賽報名表!F850,校系設定!$A:$A,0)-1,0,1,COUNTA(OFFSET(校系設定!$1:$1,MATCH(專業英日文校內賽報名表!F850,校系設定!$A:$A,0)-1,0))),1,0))))</f>
        <v/>
      </c>
      <c r="J850" s="43" t="str">
        <f>IF(專業英日文校內賽報名表!C850="","",NOT(OR(LEN(專業英日文校內賽報名表!J850)&lt;&gt;7,ISERROR(DATEVALUE(專業英日文校內賽報名表!J850&amp;"/1")+FIND("/",專業英日文校內賽報名表!J850)))))</f>
        <v/>
      </c>
      <c r="M850" t="str">
        <f>IF(專業英日文校內賽報名表!B850="","",VLOOKUP(專業英日文校內賽報名表!M850,各項報名參數對照!A:B,2,0))</f>
        <v/>
      </c>
      <c r="N850" t="str">
        <f>IF(專業英日文校內賽報名表!B850="","",NOT(ISERROR(VLOOKUP(M850&amp;O850&amp;P850,各項報名參數對照!L:L,1,0))))</f>
        <v/>
      </c>
      <c r="O850" t="str">
        <f>IF(專業英日文校內賽報名表!B850="","",VLOOKUP(專業英日文校內賽報名表!N850&amp;"("&amp;專業英日文校內賽報名表!O850&amp;")",各項報名參數對照!D:E,2,0))</f>
        <v/>
      </c>
      <c r="P850" t="str">
        <f>IF(專業英日文校內賽報名表!B850="","",VLOOKUP(專業英日文校內賽報名表!P850,各項報名參數對照!G:H,2,0))</f>
        <v/>
      </c>
      <c r="AF850" t="str">
        <f t="shared" si="13"/>
        <v/>
      </c>
    </row>
    <row r="851" spans="5:32">
      <c r="E851" t="str">
        <f>IF(專業英日文校內賽報名表!B851="","",NOT(OR(LENB(專業英日文校內賽報名表!E851)&lt;&gt;6,NOT(ISERROR(TEXT(RIGHT(專業英日文校內賽報名表!E851,6),"0")+1)),ISERROR(TEXT(RIGHT(專業英日文校內賽報名表!E851,5),"0")+1))))</f>
        <v/>
      </c>
      <c r="F851" t="str">
        <f>IF(專業英日文校內賽報名表!B851="","",NOT(ISERROR(MATCH(專業英日文校內賽報名表!F851,allSchoolList,0))))</f>
        <v/>
      </c>
      <c r="G851" t="str">
        <f ca="1">IF(專業英日文校內賽報名表!B851="","",NOT(ISERROR(HLOOKUP(專業英日文校內賽報名表!G851,OFFSET(校系設定!$A$1,MATCH(專業英日文校內賽報名表!F851,校系設定!$A:$A,0)-1,0,1,COUNTA(OFFSET(校系設定!$1:$1,MATCH(專業英日文校內賽報名表!F851,校系設定!$A:$A,0)-1,0))),1,0))))</f>
        <v/>
      </c>
      <c r="J851" s="43" t="str">
        <f>IF(專業英日文校內賽報名表!C851="","",NOT(OR(LEN(專業英日文校內賽報名表!J851)&lt;&gt;7,ISERROR(DATEVALUE(專業英日文校內賽報名表!J851&amp;"/1")+FIND("/",專業英日文校內賽報名表!J851)))))</f>
        <v/>
      </c>
      <c r="M851" t="str">
        <f>IF(專業英日文校內賽報名表!B851="","",VLOOKUP(專業英日文校內賽報名表!M851,各項報名參數對照!A:B,2,0))</f>
        <v/>
      </c>
      <c r="N851" t="str">
        <f>IF(專業英日文校內賽報名表!B851="","",NOT(ISERROR(VLOOKUP(M851&amp;O851&amp;P851,各項報名參數對照!L:L,1,0))))</f>
        <v/>
      </c>
      <c r="O851" t="str">
        <f>IF(專業英日文校內賽報名表!B851="","",VLOOKUP(專業英日文校內賽報名表!N851&amp;"("&amp;專業英日文校內賽報名表!O851&amp;")",各項報名參數對照!D:E,2,0))</f>
        <v/>
      </c>
      <c r="P851" t="str">
        <f>IF(專業英日文校內賽報名表!B851="","",VLOOKUP(專業英日文校內賽報名表!P851,各項報名參數對照!G:H,2,0))</f>
        <v/>
      </c>
      <c r="AF851" t="str">
        <f t="shared" si="13"/>
        <v/>
      </c>
    </row>
    <row r="852" spans="5:32">
      <c r="E852" t="str">
        <f>IF(專業英日文校內賽報名表!B852="","",NOT(OR(LENB(專業英日文校內賽報名表!E852)&lt;&gt;6,NOT(ISERROR(TEXT(RIGHT(專業英日文校內賽報名表!E852,6),"0")+1)),ISERROR(TEXT(RIGHT(專業英日文校內賽報名表!E852,5),"0")+1))))</f>
        <v/>
      </c>
      <c r="F852" t="str">
        <f>IF(專業英日文校內賽報名表!B852="","",NOT(ISERROR(MATCH(專業英日文校內賽報名表!F852,allSchoolList,0))))</f>
        <v/>
      </c>
      <c r="G852" t="str">
        <f ca="1">IF(專業英日文校內賽報名表!B852="","",NOT(ISERROR(HLOOKUP(專業英日文校內賽報名表!G852,OFFSET(校系設定!$A$1,MATCH(專業英日文校內賽報名表!F852,校系設定!$A:$A,0)-1,0,1,COUNTA(OFFSET(校系設定!$1:$1,MATCH(專業英日文校內賽報名表!F852,校系設定!$A:$A,0)-1,0))),1,0))))</f>
        <v/>
      </c>
      <c r="J852" s="43" t="str">
        <f>IF(專業英日文校內賽報名表!C852="","",NOT(OR(LEN(專業英日文校內賽報名表!J852)&lt;&gt;7,ISERROR(DATEVALUE(專業英日文校內賽報名表!J852&amp;"/1")+FIND("/",專業英日文校內賽報名表!J852)))))</f>
        <v/>
      </c>
      <c r="M852" t="str">
        <f>IF(專業英日文校內賽報名表!B852="","",VLOOKUP(專業英日文校內賽報名表!M852,各項報名參數對照!A:B,2,0))</f>
        <v/>
      </c>
      <c r="N852" t="str">
        <f>IF(專業英日文校內賽報名表!B852="","",NOT(ISERROR(VLOOKUP(M852&amp;O852&amp;P852,各項報名參數對照!L:L,1,0))))</f>
        <v/>
      </c>
      <c r="O852" t="str">
        <f>IF(專業英日文校內賽報名表!B852="","",VLOOKUP(專業英日文校內賽報名表!N852&amp;"("&amp;專業英日文校內賽報名表!O852&amp;")",各項報名參數對照!D:E,2,0))</f>
        <v/>
      </c>
      <c r="P852" t="str">
        <f>IF(專業英日文校內賽報名表!B852="","",VLOOKUP(專業英日文校內賽報名表!P852,各項報名參數對照!G:H,2,0))</f>
        <v/>
      </c>
      <c r="AF852" t="str">
        <f t="shared" si="13"/>
        <v/>
      </c>
    </row>
    <row r="853" spans="5:32">
      <c r="E853" t="str">
        <f>IF(專業英日文校內賽報名表!B853="","",NOT(OR(LENB(專業英日文校內賽報名表!E853)&lt;&gt;6,NOT(ISERROR(TEXT(RIGHT(專業英日文校內賽報名表!E853,6),"0")+1)),ISERROR(TEXT(RIGHT(專業英日文校內賽報名表!E853,5),"0")+1))))</f>
        <v/>
      </c>
      <c r="F853" t="str">
        <f>IF(專業英日文校內賽報名表!B853="","",NOT(ISERROR(MATCH(專業英日文校內賽報名表!F853,allSchoolList,0))))</f>
        <v/>
      </c>
      <c r="G853" t="str">
        <f ca="1">IF(專業英日文校內賽報名表!B853="","",NOT(ISERROR(HLOOKUP(專業英日文校內賽報名表!G853,OFFSET(校系設定!$A$1,MATCH(專業英日文校內賽報名表!F853,校系設定!$A:$A,0)-1,0,1,COUNTA(OFFSET(校系設定!$1:$1,MATCH(專業英日文校內賽報名表!F853,校系設定!$A:$A,0)-1,0))),1,0))))</f>
        <v/>
      </c>
      <c r="J853" s="43" t="str">
        <f>IF(專業英日文校內賽報名表!C853="","",NOT(OR(LEN(專業英日文校內賽報名表!J853)&lt;&gt;7,ISERROR(DATEVALUE(專業英日文校內賽報名表!J853&amp;"/1")+FIND("/",專業英日文校內賽報名表!J853)))))</f>
        <v/>
      </c>
      <c r="M853" t="str">
        <f>IF(專業英日文校內賽報名表!B853="","",VLOOKUP(專業英日文校內賽報名表!M853,各項報名參數對照!A:B,2,0))</f>
        <v/>
      </c>
      <c r="N853" t="str">
        <f>IF(專業英日文校內賽報名表!B853="","",NOT(ISERROR(VLOOKUP(M853&amp;O853&amp;P853,各項報名參數對照!L:L,1,0))))</f>
        <v/>
      </c>
      <c r="O853" t="str">
        <f>IF(專業英日文校內賽報名表!B853="","",VLOOKUP(專業英日文校內賽報名表!N853&amp;"("&amp;專業英日文校內賽報名表!O853&amp;")",各項報名參數對照!D:E,2,0))</f>
        <v/>
      </c>
      <c r="P853" t="str">
        <f>IF(專業英日文校內賽報名表!B853="","",VLOOKUP(專業英日文校內賽報名表!P853,各項報名參數對照!G:H,2,0))</f>
        <v/>
      </c>
      <c r="AF853" t="str">
        <f t="shared" si="13"/>
        <v/>
      </c>
    </row>
    <row r="854" spans="5:32">
      <c r="E854" t="str">
        <f>IF(專業英日文校內賽報名表!B854="","",NOT(OR(LENB(專業英日文校內賽報名表!E854)&lt;&gt;6,NOT(ISERROR(TEXT(RIGHT(專業英日文校內賽報名表!E854,6),"0")+1)),ISERROR(TEXT(RIGHT(專業英日文校內賽報名表!E854,5),"0")+1))))</f>
        <v/>
      </c>
      <c r="F854" t="str">
        <f>IF(專業英日文校內賽報名表!B854="","",NOT(ISERROR(MATCH(專業英日文校內賽報名表!F854,allSchoolList,0))))</f>
        <v/>
      </c>
      <c r="G854" t="str">
        <f ca="1">IF(專業英日文校內賽報名表!B854="","",NOT(ISERROR(HLOOKUP(專業英日文校內賽報名表!G854,OFFSET(校系設定!$A$1,MATCH(專業英日文校內賽報名表!F854,校系設定!$A:$A,0)-1,0,1,COUNTA(OFFSET(校系設定!$1:$1,MATCH(專業英日文校內賽報名表!F854,校系設定!$A:$A,0)-1,0))),1,0))))</f>
        <v/>
      </c>
      <c r="J854" s="43" t="str">
        <f>IF(專業英日文校內賽報名表!C854="","",NOT(OR(LEN(專業英日文校內賽報名表!J854)&lt;&gt;7,ISERROR(DATEVALUE(專業英日文校內賽報名表!J854&amp;"/1")+FIND("/",專業英日文校內賽報名表!J854)))))</f>
        <v/>
      </c>
      <c r="M854" t="str">
        <f>IF(專業英日文校內賽報名表!B854="","",VLOOKUP(專業英日文校內賽報名表!M854,各項報名參數對照!A:B,2,0))</f>
        <v/>
      </c>
      <c r="N854" t="str">
        <f>IF(專業英日文校內賽報名表!B854="","",NOT(ISERROR(VLOOKUP(M854&amp;O854&amp;P854,各項報名參數對照!L:L,1,0))))</f>
        <v/>
      </c>
      <c r="O854" t="str">
        <f>IF(專業英日文校內賽報名表!B854="","",VLOOKUP(專業英日文校內賽報名表!N854&amp;"("&amp;專業英日文校內賽報名表!O854&amp;")",各項報名參數對照!D:E,2,0))</f>
        <v/>
      </c>
      <c r="P854" t="str">
        <f>IF(專業英日文校內賽報名表!B854="","",VLOOKUP(專業英日文校內賽報名表!P854,各項報名參數對照!G:H,2,0))</f>
        <v/>
      </c>
      <c r="AF854" t="str">
        <f t="shared" si="13"/>
        <v/>
      </c>
    </row>
    <row r="855" spans="5:32">
      <c r="E855" t="str">
        <f>IF(專業英日文校內賽報名表!B855="","",NOT(OR(LENB(專業英日文校內賽報名表!E855)&lt;&gt;6,NOT(ISERROR(TEXT(RIGHT(專業英日文校內賽報名表!E855,6),"0")+1)),ISERROR(TEXT(RIGHT(專業英日文校內賽報名表!E855,5),"0")+1))))</f>
        <v/>
      </c>
      <c r="F855" t="str">
        <f>IF(專業英日文校內賽報名表!B855="","",NOT(ISERROR(MATCH(專業英日文校內賽報名表!F855,allSchoolList,0))))</f>
        <v/>
      </c>
      <c r="G855" t="str">
        <f ca="1">IF(專業英日文校內賽報名表!B855="","",NOT(ISERROR(HLOOKUP(專業英日文校內賽報名表!G855,OFFSET(校系設定!$A$1,MATCH(專業英日文校內賽報名表!F855,校系設定!$A:$A,0)-1,0,1,COUNTA(OFFSET(校系設定!$1:$1,MATCH(專業英日文校內賽報名表!F855,校系設定!$A:$A,0)-1,0))),1,0))))</f>
        <v/>
      </c>
      <c r="J855" s="43" t="str">
        <f>IF(專業英日文校內賽報名表!C855="","",NOT(OR(LEN(專業英日文校內賽報名表!J855)&lt;&gt;7,ISERROR(DATEVALUE(專業英日文校內賽報名表!J855&amp;"/1")+FIND("/",專業英日文校內賽報名表!J855)))))</f>
        <v/>
      </c>
      <c r="M855" t="str">
        <f>IF(專業英日文校內賽報名表!B855="","",VLOOKUP(專業英日文校內賽報名表!M855,各項報名參數對照!A:B,2,0))</f>
        <v/>
      </c>
      <c r="N855" t="str">
        <f>IF(專業英日文校內賽報名表!B855="","",NOT(ISERROR(VLOOKUP(M855&amp;O855&amp;P855,各項報名參數對照!L:L,1,0))))</f>
        <v/>
      </c>
      <c r="O855" t="str">
        <f>IF(專業英日文校內賽報名表!B855="","",VLOOKUP(專業英日文校內賽報名表!N855&amp;"("&amp;專業英日文校內賽報名表!O855&amp;")",各項報名參數對照!D:E,2,0))</f>
        <v/>
      </c>
      <c r="P855" t="str">
        <f>IF(專業英日文校內賽報名表!B855="","",VLOOKUP(專業英日文校內賽報名表!P855,各項報名參數對照!G:H,2,0))</f>
        <v/>
      </c>
      <c r="AF855" t="str">
        <f t="shared" si="13"/>
        <v/>
      </c>
    </row>
    <row r="856" spans="5:32">
      <c r="E856" t="str">
        <f>IF(專業英日文校內賽報名表!B856="","",NOT(OR(LENB(專業英日文校內賽報名表!E856)&lt;&gt;6,NOT(ISERROR(TEXT(RIGHT(專業英日文校內賽報名表!E856,6),"0")+1)),ISERROR(TEXT(RIGHT(專業英日文校內賽報名表!E856,5),"0")+1))))</f>
        <v/>
      </c>
      <c r="F856" t="str">
        <f>IF(專業英日文校內賽報名表!B856="","",NOT(ISERROR(MATCH(專業英日文校內賽報名表!F856,allSchoolList,0))))</f>
        <v/>
      </c>
      <c r="G856" t="str">
        <f ca="1">IF(專業英日文校內賽報名表!B856="","",NOT(ISERROR(HLOOKUP(專業英日文校內賽報名表!G856,OFFSET(校系設定!$A$1,MATCH(專業英日文校內賽報名表!F856,校系設定!$A:$A,0)-1,0,1,COUNTA(OFFSET(校系設定!$1:$1,MATCH(專業英日文校內賽報名表!F856,校系設定!$A:$A,0)-1,0))),1,0))))</f>
        <v/>
      </c>
      <c r="J856" s="43" t="str">
        <f>IF(專業英日文校內賽報名表!C856="","",NOT(OR(LEN(專業英日文校內賽報名表!J856)&lt;&gt;7,ISERROR(DATEVALUE(專業英日文校內賽報名表!J856&amp;"/1")+FIND("/",專業英日文校內賽報名表!J856)))))</f>
        <v/>
      </c>
      <c r="M856" t="str">
        <f>IF(專業英日文校內賽報名表!B856="","",VLOOKUP(專業英日文校內賽報名表!M856,各項報名參數對照!A:B,2,0))</f>
        <v/>
      </c>
      <c r="N856" t="str">
        <f>IF(專業英日文校內賽報名表!B856="","",NOT(ISERROR(VLOOKUP(M856&amp;O856&amp;P856,各項報名參數對照!L:L,1,0))))</f>
        <v/>
      </c>
      <c r="O856" t="str">
        <f>IF(專業英日文校內賽報名表!B856="","",VLOOKUP(專業英日文校內賽報名表!N856&amp;"("&amp;專業英日文校內賽報名表!O856&amp;")",各項報名參數對照!D:E,2,0))</f>
        <v/>
      </c>
      <c r="P856" t="str">
        <f>IF(專業英日文校內賽報名表!B856="","",VLOOKUP(專業英日文校內賽報名表!P856,各項報名參數對照!G:H,2,0))</f>
        <v/>
      </c>
      <c r="AF856" t="str">
        <f t="shared" si="13"/>
        <v/>
      </c>
    </row>
    <row r="857" spans="5:32">
      <c r="E857" t="str">
        <f>IF(專業英日文校內賽報名表!B857="","",NOT(OR(LENB(專業英日文校內賽報名表!E857)&lt;&gt;6,NOT(ISERROR(TEXT(RIGHT(專業英日文校內賽報名表!E857,6),"0")+1)),ISERROR(TEXT(RIGHT(專業英日文校內賽報名表!E857,5),"0")+1))))</f>
        <v/>
      </c>
      <c r="F857" t="str">
        <f>IF(專業英日文校內賽報名表!B857="","",NOT(ISERROR(MATCH(專業英日文校內賽報名表!F857,allSchoolList,0))))</f>
        <v/>
      </c>
      <c r="G857" t="str">
        <f ca="1">IF(專業英日文校內賽報名表!B857="","",NOT(ISERROR(HLOOKUP(專業英日文校內賽報名表!G857,OFFSET(校系設定!$A$1,MATCH(專業英日文校內賽報名表!F857,校系設定!$A:$A,0)-1,0,1,COUNTA(OFFSET(校系設定!$1:$1,MATCH(專業英日文校內賽報名表!F857,校系設定!$A:$A,0)-1,0))),1,0))))</f>
        <v/>
      </c>
      <c r="J857" s="43" t="str">
        <f>IF(專業英日文校內賽報名表!C857="","",NOT(OR(LEN(專業英日文校內賽報名表!J857)&lt;&gt;7,ISERROR(DATEVALUE(專業英日文校內賽報名表!J857&amp;"/1")+FIND("/",專業英日文校內賽報名表!J857)))))</f>
        <v/>
      </c>
      <c r="M857" t="str">
        <f>IF(專業英日文校內賽報名表!B857="","",VLOOKUP(專業英日文校內賽報名表!M857,各項報名參數對照!A:B,2,0))</f>
        <v/>
      </c>
      <c r="N857" t="str">
        <f>IF(專業英日文校內賽報名表!B857="","",NOT(ISERROR(VLOOKUP(M857&amp;O857&amp;P857,各項報名參數對照!L:L,1,0))))</f>
        <v/>
      </c>
      <c r="O857" t="str">
        <f>IF(專業英日文校內賽報名表!B857="","",VLOOKUP(專業英日文校內賽報名表!N857&amp;"("&amp;專業英日文校內賽報名表!O857&amp;")",各項報名參數對照!D:E,2,0))</f>
        <v/>
      </c>
      <c r="P857" t="str">
        <f>IF(專業英日文校內賽報名表!B857="","",VLOOKUP(專業英日文校內賽報名表!P857,各項報名參數對照!G:H,2,0))</f>
        <v/>
      </c>
      <c r="AF857" t="str">
        <f t="shared" si="13"/>
        <v/>
      </c>
    </row>
    <row r="858" spans="5:32">
      <c r="E858" t="str">
        <f>IF(專業英日文校內賽報名表!B858="","",NOT(OR(LENB(專業英日文校內賽報名表!E858)&lt;&gt;6,NOT(ISERROR(TEXT(RIGHT(專業英日文校內賽報名表!E858,6),"0")+1)),ISERROR(TEXT(RIGHT(專業英日文校內賽報名表!E858,5),"0")+1))))</f>
        <v/>
      </c>
      <c r="F858" t="str">
        <f>IF(專業英日文校內賽報名表!B858="","",NOT(ISERROR(MATCH(專業英日文校內賽報名表!F858,allSchoolList,0))))</f>
        <v/>
      </c>
      <c r="G858" t="str">
        <f ca="1">IF(專業英日文校內賽報名表!B858="","",NOT(ISERROR(HLOOKUP(專業英日文校內賽報名表!G858,OFFSET(校系設定!$A$1,MATCH(專業英日文校內賽報名表!F858,校系設定!$A:$A,0)-1,0,1,COUNTA(OFFSET(校系設定!$1:$1,MATCH(專業英日文校內賽報名表!F858,校系設定!$A:$A,0)-1,0))),1,0))))</f>
        <v/>
      </c>
      <c r="J858" s="43" t="str">
        <f>IF(專業英日文校內賽報名表!C858="","",NOT(OR(LEN(專業英日文校內賽報名表!J858)&lt;&gt;7,ISERROR(DATEVALUE(專業英日文校內賽報名表!J858&amp;"/1")+FIND("/",專業英日文校內賽報名表!J858)))))</f>
        <v/>
      </c>
      <c r="M858" t="str">
        <f>IF(專業英日文校內賽報名表!B858="","",VLOOKUP(專業英日文校內賽報名表!M858,各項報名參數對照!A:B,2,0))</f>
        <v/>
      </c>
      <c r="N858" t="str">
        <f>IF(專業英日文校內賽報名表!B858="","",NOT(ISERROR(VLOOKUP(M858&amp;O858&amp;P858,各項報名參數對照!L:L,1,0))))</f>
        <v/>
      </c>
      <c r="O858" t="str">
        <f>IF(專業英日文校內賽報名表!B858="","",VLOOKUP(專業英日文校內賽報名表!N858&amp;"("&amp;專業英日文校內賽報名表!O858&amp;")",各項報名參數對照!D:E,2,0))</f>
        <v/>
      </c>
      <c r="P858" t="str">
        <f>IF(專業英日文校內賽報名表!B858="","",VLOOKUP(專業英日文校內賽報名表!P858,各項報名參數對照!G:H,2,0))</f>
        <v/>
      </c>
      <c r="AF858" t="str">
        <f t="shared" si="13"/>
        <v/>
      </c>
    </row>
    <row r="859" spans="5:32">
      <c r="E859" t="str">
        <f>IF(專業英日文校內賽報名表!B859="","",NOT(OR(LENB(專業英日文校內賽報名表!E859)&lt;&gt;6,NOT(ISERROR(TEXT(RIGHT(專業英日文校內賽報名表!E859,6),"0")+1)),ISERROR(TEXT(RIGHT(專業英日文校內賽報名表!E859,5),"0")+1))))</f>
        <v/>
      </c>
      <c r="F859" t="str">
        <f>IF(專業英日文校內賽報名表!B859="","",NOT(ISERROR(MATCH(專業英日文校內賽報名表!F859,allSchoolList,0))))</f>
        <v/>
      </c>
      <c r="G859" t="str">
        <f ca="1">IF(專業英日文校內賽報名表!B859="","",NOT(ISERROR(HLOOKUP(專業英日文校內賽報名表!G859,OFFSET(校系設定!$A$1,MATCH(專業英日文校內賽報名表!F859,校系設定!$A:$A,0)-1,0,1,COUNTA(OFFSET(校系設定!$1:$1,MATCH(專業英日文校內賽報名表!F859,校系設定!$A:$A,0)-1,0))),1,0))))</f>
        <v/>
      </c>
      <c r="J859" s="43" t="str">
        <f>IF(專業英日文校內賽報名表!C859="","",NOT(OR(LEN(專業英日文校內賽報名表!J859)&lt;&gt;7,ISERROR(DATEVALUE(專業英日文校內賽報名表!J859&amp;"/1")+FIND("/",專業英日文校內賽報名表!J859)))))</f>
        <v/>
      </c>
      <c r="M859" t="str">
        <f>IF(專業英日文校內賽報名表!B859="","",VLOOKUP(專業英日文校內賽報名表!M859,各項報名參數對照!A:B,2,0))</f>
        <v/>
      </c>
      <c r="N859" t="str">
        <f>IF(專業英日文校內賽報名表!B859="","",NOT(ISERROR(VLOOKUP(M859&amp;O859&amp;P859,各項報名參數對照!L:L,1,0))))</f>
        <v/>
      </c>
      <c r="O859" t="str">
        <f>IF(專業英日文校內賽報名表!B859="","",VLOOKUP(專業英日文校內賽報名表!N859&amp;"("&amp;專業英日文校內賽報名表!O859&amp;")",各項報名參數對照!D:E,2,0))</f>
        <v/>
      </c>
      <c r="P859" t="str">
        <f>IF(專業英日文校內賽報名表!B859="","",VLOOKUP(專業英日文校內賽報名表!P859,各項報名參數對照!G:H,2,0))</f>
        <v/>
      </c>
      <c r="AF859" t="str">
        <f t="shared" si="13"/>
        <v/>
      </c>
    </row>
    <row r="860" spans="5:32">
      <c r="E860" t="str">
        <f>IF(專業英日文校內賽報名表!B860="","",NOT(OR(LENB(專業英日文校內賽報名表!E860)&lt;&gt;6,NOT(ISERROR(TEXT(RIGHT(專業英日文校內賽報名表!E860,6),"0")+1)),ISERROR(TEXT(RIGHT(專業英日文校內賽報名表!E860,5),"0")+1))))</f>
        <v/>
      </c>
      <c r="F860" t="str">
        <f>IF(專業英日文校內賽報名表!B860="","",NOT(ISERROR(MATCH(專業英日文校內賽報名表!F860,allSchoolList,0))))</f>
        <v/>
      </c>
      <c r="G860" t="str">
        <f ca="1">IF(專業英日文校內賽報名表!B860="","",NOT(ISERROR(HLOOKUP(專業英日文校內賽報名表!G860,OFFSET(校系設定!$A$1,MATCH(專業英日文校內賽報名表!F860,校系設定!$A:$A,0)-1,0,1,COUNTA(OFFSET(校系設定!$1:$1,MATCH(專業英日文校內賽報名表!F860,校系設定!$A:$A,0)-1,0))),1,0))))</f>
        <v/>
      </c>
      <c r="J860" s="43" t="str">
        <f>IF(專業英日文校內賽報名表!C860="","",NOT(OR(LEN(專業英日文校內賽報名表!J860)&lt;&gt;7,ISERROR(DATEVALUE(專業英日文校內賽報名表!J860&amp;"/1")+FIND("/",專業英日文校內賽報名表!J860)))))</f>
        <v/>
      </c>
      <c r="M860" t="str">
        <f>IF(專業英日文校內賽報名表!B860="","",VLOOKUP(專業英日文校內賽報名表!M860,各項報名參數對照!A:B,2,0))</f>
        <v/>
      </c>
      <c r="N860" t="str">
        <f>IF(專業英日文校內賽報名表!B860="","",NOT(ISERROR(VLOOKUP(M860&amp;O860&amp;P860,各項報名參數對照!L:L,1,0))))</f>
        <v/>
      </c>
      <c r="O860" t="str">
        <f>IF(專業英日文校內賽報名表!B860="","",VLOOKUP(專業英日文校內賽報名表!N860&amp;"("&amp;專業英日文校內賽報名表!O860&amp;")",各項報名參數對照!D:E,2,0))</f>
        <v/>
      </c>
      <c r="P860" t="str">
        <f>IF(專業英日文校內賽報名表!B860="","",VLOOKUP(專業英日文校內賽報名表!P860,各項報名參數對照!G:H,2,0))</f>
        <v/>
      </c>
      <c r="AF860" t="str">
        <f t="shared" si="13"/>
        <v/>
      </c>
    </row>
    <row r="861" spans="5:32">
      <c r="E861" t="str">
        <f>IF(專業英日文校內賽報名表!B861="","",NOT(OR(LENB(專業英日文校內賽報名表!E861)&lt;&gt;6,NOT(ISERROR(TEXT(RIGHT(專業英日文校內賽報名表!E861,6),"0")+1)),ISERROR(TEXT(RIGHT(專業英日文校內賽報名表!E861,5),"0")+1))))</f>
        <v/>
      </c>
      <c r="F861" t="str">
        <f>IF(專業英日文校內賽報名表!B861="","",NOT(ISERROR(MATCH(專業英日文校內賽報名表!F861,allSchoolList,0))))</f>
        <v/>
      </c>
      <c r="G861" t="str">
        <f ca="1">IF(專業英日文校內賽報名表!B861="","",NOT(ISERROR(HLOOKUP(專業英日文校內賽報名表!G861,OFFSET(校系設定!$A$1,MATCH(專業英日文校內賽報名表!F861,校系設定!$A:$A,0)-1,0,1,COUNTA(OFFSET(校系設定!$1:$1,MATCH(專業英日文校內賽報名表!F861,校系設定!$A:$A,0)-1,0))),1,0))))</f>
        <v/>
      </c>
      <c r="J861" s="43" t="str">
        <f>IF(專業英日文校內賽報名表!C861="","",NOT(OR(LEN(專業英日文校內賽報名表!J861)&lt;&gt;7,ISERROR(DATEVALUE(專業英日文校內賽報名表!J861&amp;"/1")+FIND("/",專業英日文校內賽報名表!J861)))))</f>
        <v/>
      </c>
      <c r="M861" t="str">
        <f>IF(專業英日文校內賽報名表!B861="","",VLOOKUP(專業英日文校內賽報名表!M861,各項報名參數對照!A:B,2,0))</f>
        <v/>
      </c>
      <c r="N861" t="str">
        <f>IF(專業英日文校內賽報名表!B861="","",NOT(ISERROR(VLOOKUP(M861&amp;O861&amp;P861,各項報名參數對照!L:L,1,0))))</f>
        <v/>
      </c>
      <c r="O861" t="str">
        <f>IF(專業英日文校內賽報名表!B861="","",VLOOKUP(專業英日文校內賽報名表!N861&amp;"("&amp;專業英日文校內賽報名表!O861&amp;")",各項報名參數對照!D:E,2,0))</f>
        <v/>
      </c>
      <c r="P861" t="str">
        <f>IF(專業英日文校內賽報名表!B861="","",VLOOKUP(專業英日文校內賽報名表!P861,各項報名參數對照!G:H,2,0))</f>
        <v/>
      </c>
      <c r="AF861" t="str">
        <f t="shared" si="13"/>
        <v/>
      </c>
    </row>
    <row r="862" spans="5:32">
      <c r="E862" t="str">
        <f>IF(專業英日文校內賽報名表!B862="","",NOT(OR(LENB(專業英日文校內賽報名表!E862)&lt;&gt;6,NOT(ISERROR(TEXT(RIGHT(專業英日文校內賽報名表!E862,6),"0")+1)),ISERROR(TEXT(RIGHT(專業英日文校內賽報名表!E862,5),"0")+1))))</f>
        <v/>
      </c>
      <c r="F862" t="str">
        <f>IF(專業英日文校內賽報名表!B862="","",NOT(ISERROR(MATCH(專業英日文校內賽報名表!F862,allSchoolList,0))))</f>
        <v/>
      </c>
      <c r="G862" t="str">
        <f ca="1">IF(專業英日文校內賽報名表!B862="","",NOT(ISERROR(HLOOKUP(專業英日文校內賽報名表!G862,OFFSET(校系設定!$A$1,MATCH(專業英日文校內賽報名表!F862,校系設定!$A:$A,0)-1,0,1,COUNTA(OFFSET(校系設定!$1:$1,MATCH(專業英日文校內賽報名表!F862,校系設定!$A:$A,0)-1,0))),1,0))))</f>
        <v/>
      </c>
      <c r="J862" s="43" t="str">
        <f>IF(專業英日文校內賽報名表!C862="","",NOT(OR(LEN(專業英日文校內賽報名表!J862)&lt;&gt;7,ISERROR(DATEVALUE(專業英日文校內賽報名表!J862&amp;"/1")+FIND("/",專業英日文校內賽報名表!J862)))))</f>
        <v/>
      </c>
      <c r="M862" t="str">
        <f>IF(專業英日文校內賽報名表!B862="","",VLOOKUP(專業英日文校內賽報名表!M862,各項報名參數對照!A:B,2,0))</f>
        <v/>
      </c>
      <c r="N862" t="str">
        <f>IF(專業英日文校內賽報名表!B862="","",NOT(ISERROR(VLOOKUP(M862&amp;O862&amp;P862,各項報名參數對照!L:L,1,0))))</f>
        <v/>
      </c>
      <c r="O862" t="str">
        <f>IF(專業英日文校內賽報名表!B862="","",VLOOKUP(專業英日文校內賽報名表!N862&amp;"("&amp;專業英日文校內賽報名表!O862&amp;")",各項報名參數對照!D:E,2,0))</f>
        <v/>
      </c>
      <c r="P862" t="str">
        <f>IF(專業英日文校內賽報名表!B862="","",VLOOKUP(專業英日文校內賽報名表!P862,各項報名參數對照!G:H,2,0))</f>
        <v/>
      </c>
      <c r="AF862" t="str">
        <f t="shared" si="13"/>
        <v/>
      </c>
    </row>
    <row r="863" spans="5:32">
      <c r="E863" t="str">
        <f>IF(專業英日文校內賽報名表!B863="","",NOT(OR(LENB(專業英日文校內賽報名表!E863)&lt;&gt;6,NOT(ISERROR(TEXT(RIGHT(專業英日文校內賽報名表!E863,6),"0")+1)),ISERROR(TEXT(RIGHT(專業英日文校內賽報名表!E863,5),"0")+1))))</f>
        <v/>
      </c>
      <c r="F863" t="str">
        <f>IF(專業英日文校內賽報名表!B863="","",NOT(ISERROR(MATCH(專業英日文校內賽報名表!F863,allSchoolList,0))))</f>
        <v/>
      </c>
      <c r="G863" t="str">
        <f ca="1">IF(專業英日文校內賽報名表!B863="","",NOT(ISERROR(HLOOKUP(專業英日文校內賽報名表!G863,OFFSET(校系設定!$A$1,MATCH(專業英日文校內賽報名表!F863,校系設定!$A:$A,0)-1,0,1,COUNTA(OFFSET(校系設定!$1:$1,MATCH(專業英日文校內賽報名表!F863,校系設定!$A:$A,0)-1,0))),1,0))))</f>
        <v/>
      </c>
      <c r="J863" s="43" t="str">
        <f>IF(專業英日文校內賽報名表!C863="","",NOT(OR(LEN(專業英日文校內賽報名表!J863)&lt;&gt;7,ISERROR(DATEVALUE(專業英日文校內賽報名表!J863&amp;"/1")+FIND("/",專業英日文校內賽報名表!J863)))))</f>
        <v/>
      </c>
      <c r="M863" t="str">
        <f>IF(專業英日文校內賽報名表!B863="","",VLOOKUP(專業英日文校內賽報名表!M863,各項報名參數對照!A:B,2,0))</f>
        <v/>
      </c>
      <c r="N863" t="str">
        <f>IF(專業英日文校內賽報名表!B863="","",NOT(ISERROR(VLOOKUP(M863&amp;O863&amp;P863,各項報名參數對照!L:L,1,0))))</f>
        <v/>
      </c>
      <c r="O863" t="str">
        <f>IF(專業英日文校內賽報名表!B863="","",VLOOKUP(專業英日文校內賽報名表!N863&amp;"("&amp;專業英日文校內賽報名表!O863&amp;")",各項報名參數對照!D:E,2,0))</f>
        <v/>
      </c>
      <c r="P863" t="str">
        <f>IF(專業英日文校內賽報名表!B863="","",VLOOKUP(專業英日文校內賽報名表!P863,各項報名參數對照!G:H,2,0))</f>
        <v/>
      </c>
      <c r="AF863" t="str">
        <f t="shared" si="13"/>
        <v/>
      </c>
    </row>
    <row r="864" spans="5:32">
      <c r="E864" t="str">
        <f>IF(專業英日文校內賽報名表!B864="","",NOT(OR(LENB(專業英日文校內賽報名表!E864)&lt;&gt;6,NOT(ISERROR(TEXT(RIGHT(專業英日文校內賽報名表!E864,6),"0")+1)),ISERROR(TEXT(RIGHT(專業英日文校內賽報名表!E864,5),"0")+1))))</f>
        <v/>
      </c>
      <c r="F864" t="str">
        <f>IF(專業英日文校內賽報名表!B864="","",NOT(ISERROR(MATCH(專業英日文校內賽報名表!F864,allSchoolList,0))))</f>
        <v/>
      </c>
      <c r="G864" t="str">
        <f ca="1">IF(專業英日文校內賽報名表!B864="","",NOT(ISERROR(HLOOKUP(專業英日文校內賽報名表!G864,OFFSET(校系設定!$A$1,MATCH(專業英日文校內賽報名表!F864,校系設定!$A:$A,0)-1,0,1,COUNTA(OFFSET(校系設定!$1:$1,MATCH(專業英日文校內賽報名表!F864,校系設定!$A:$A,0)-1,0))),1,0))))</f>
        <v/>
      </c>
      <c r="J864" s="43" t="str">
        <f>IF(專業英日文校內賽報名表!C864="","",NOT(OR(LEN(專業英日文校內賽報名表!J864)&lt;&gt;7,ISERROR(DATEVALUE(專業英日文校內賽報名表!J864&amp;"/1")+FIND("/",專業英日文校內賽報名表!J864)))))</f>
        <v/>
      </c>
      <c r="M864" t="str">
        <f>IF(專業英日文校內賽報名表!B864="","",VLOOKUP(專業英日文校內賽報名表!M864,各項報名參數對照!A:B,2,0))</f>
        <v/>
      </c>
      <c r="N864" t="str">
        <f>IF(專業英日文校內賽報名表!B864="","",NOT(ISERROR(VLOOKUP(M864&amp;O864&amp;P864,各項報名參數對照!L:L,1,0))))</f>
        <v/>
      </c>
      <c r="O864" t="str">
        <f>IF(專業英日文校內賽報名表!B864="","",VLOOKUP(專業英日文校內賽報名表!N864&amp;"("&amp;專業英日文校內賽報名表!O864&amp;")",各項報名參數對照!D:E,2,0))</f>
        <v/>
      </c>
      <c r="P864" t="str">
        <f>IF(專業英日文校內賽報名表!B864="","",VLOOKUP(專業英日文校內賽報名表!P864,各項報名參數對照!G:H,2,0))</f>
        <v/>
      </c>
      <c r="AF864" t="str">
        <f t="shared" si="13"/>
        <v/>
      </c>
    </row>
    <row r="865" spans="5:32">
      <c r="E865" t="str">
        <f>IF(專業英日文校內賽報名表!B865="","",NOT(OR(LENB(專業英日文校內賽報名表!E865)&lt;&gt;6,NOT(ISERROR(TEXT(RIGHT(專業英日文校內賽報名表!E865,6),"0")+1)),ISERROR(TEXT(RIGHT(專業英日文校內賽報名表!E865,5),"0")+1))))</f>
        <v/>
      </c>
      <c r="F865" t="str">
        <f>IF(專業英日文校內賽報名表!B865="","",NOT(ISERROR(MATCH(專業英日文校內賽報名表!F865,allSchoolList,0))))</f>
        <v/>
      </c>
      <c r="G865" t="str">
        <f ca="1">IF(專業英日文校內賽報名表!B865="","",NOT(ISERROR(HLOOKUP(專業英日文校內賽報名表!G865,OFFSET(校系設定!$A$1,MATCH(專業英日文校內賽報名表!F865,校系設定!$A:$A,0)-1,0,1,COUNTA(OFFSET(校系設定!$1:$1,MATCH(專業英日文校內賽報名表!F865,校系設定!$A:$A,0)-1,0))),1,0))))</f>
        <v/>
      </c>
      <c r="J865" s="43" t="str">
        <f>IF(專業英日文校內賽報名表!C865="","",NOT(OR(LEN(專業英日文校內賽報名表!J865)&lt;&gt;7,ISERROR(DATEVALUE(專業英日文校內賽報名表!J865&amp;"/1")+FIND("/",專業英日文校內賽報名表!J865)))))</f>
        <v/>
      </c>
      <c r="M865" t="str">
        <f>IF(專業英日文校內賽報名表!B865="","",VLOOKUP(專業英日文校內賽報名表!M865,各項報名參數對照!A:B,2,0))</f>
        <v/>
      </c>
      <c r="N865" t="str">
        <f>IF(專業英日文校內賽報名表!B865="","",NOT(ISERROR(VLOOKUP(M865&amp;O865&amp;P865,各項報名參數對照!L:L,1,0))))</f>
        <v/>
      </c>
      <c r="O865" t="str">
        <f>IF(專業英日文校內賽報名表!B865="","",VLOOKUP(專業英日文校內賽報名表!N865&amp;"("&amp;專業英日文校內賽報名表!O865&amp;")",各項報名參數對照!D:E,2,0))</f>
        <v/>
      </c>
      <c r="P865" t="str">
        <f>IF(專業英日文校內賽報名表!B865="","",VLOOKUP(專業英日文校內賽報名表!P865,各項報名參數對照!G:H,2,0))</f>
        <v/>
      </c>
      <c r="AF865" t="str">
        <f t="shared" si="13"/>
        <v/>
      </c>
    </row>
    <row r="866" spans="5:32">
      <c r="E866" t="str">
        <f>IF(專業英日文校內賽報名表!B866="","",NOT(OR(LENB(專業英日文校內賽報名表!E866)&lt;&gt;6,NOT(ISERROR(TEXT(RIGHT(專業英日文校內賽報名表!E866,6),"0")+1)),ISERROR(TEXT(RIGHT(專業英日文校內賽報名表!E866,5),"0")+1))))</f>
        <v/>
      </c>
      <c r="F866" t="str">
        <f>IF(專業英日文校內賽報名表!B866="","",NOT(ISERROR(MATCH(專業英日文校內賽報名表!F866,allSchoolList,0))))</f>
        <v/>
      </c>
      <c r="G866" t="str">
        <f ca="1">IF(專業英日文校內賽報名表!B866="","",NOT(ISERROR(HLOOKUP(專業英日文校內賽報名表!G866,OFFSET(校系設定!$A$1,MATCH(專業英日文校內賽報名表!F866,校系設定!$A:$A,0)-1,0,1,COUNTA(OFFSET(校系設定!$1:$1,MATCH(專業英日文校內賽報名表!F866,校系設定!$A:$A,0)-1,0))),1,0))))</f>
        <v/>
      </c>
      <c r="J866" s="43" t="str">
        <f>IF(專業英日文校內賽報名表!C866="","",NOT(OR(LEN(專業英日文校內賽報名表!J866)&lt;&gt;7,ISERROR(DATEVALUE(專業英日文校內賽報名表!J866&amp;"/1")+FIND("/",專業英日文校內賽報名表!J866)))))</f>
        <v/>
      </c>
      <c r="M866" t="str">
        <f>IF(專業英日文校內賽報名表!B866="","",VLOOKUP(專業英日文校內賽報名表!M866,各項報名參數對照!A:B,2,0))</f>
        <v/>
      </c>
      <c r="N866" t="str">
        <f>IF(專業英日文校內賽報名表!B866="","",NOT(ISERROR(VLOOKUP(M866&amp;O866&amp;P866,各項報名參數對照!L:L,1,0))))</f>
        <v/>
      </c>
      <c r="O866" t="str">
        <f>IF(專業英日文校內賽報名表!B866="","",VLOOKUP(專業英日文校內賽報名表!N866&amp;"("&amp;專業英日文校內賽報名表!O866&amp;")",各項報名參數對照!D:E,2,0))</f>
        <v/>
      </c>
      <c r="P866" t="str">
        <f>IF(專業英日文校內賽報名表!B866="","",VLOOKUP(專業英日文校內賽報名表!P866,各項報名參數對照!G:H,2,0))</f>
        <v/>
      </c>
      <c r="AF866" t="str">
        <f t="shared" si="13"/>
        <v/>
      </c>
    </row>
    <row r="867" spans="5:32">
      <c r="E867" t="str">
        <f>IF(專業英日文校內賽報名表!B867="","",NOT(OR(LENB(專業英日文校內賽報名表!E867)&lt;&gt;6,NOT(ISERROR(TEXT(RIGHT(專業英日文校內賽報名表!E867,6),"0")+1)),ISERROR(TEXT(RIGHT(專業英日文校內賽報名表!E867,5),"0")+1))))</f>
        <v/>
      </c>
      <c r="F867" t="str">
        <f>IF(專業英日文校內賽報名表!B867="","",NOT(ISERROR(MATCH(專業英日文校內賽報名表!F867,allSchoolList,0))))</f>
        <v/>
      </c>
      <c r="G867" t="str">
        <f ca="1">IF(專業英日文校內賽報名表!B867="","",NOT(ISERROR(HLOOKUP(專業英日文校內賽報名表!G867,OFFSET(校系設定!$A$1,MATCH(專業英日文校內賽報名表!F867,校系設定!$A:$A,0)-1,0,1,COUNTA(OFFSET(校系設定!$1:$1,MATCH(專業英日文校內賽報名表!F867,校系設定!$A:$A,0)-1,0))),1,0))))</f>
        <v/>
      </c>
      <c r="J867" s="43" t="str">
        <f>IF(專業英日文校內賽報名表!C867="","",NOT(OR(LEN(專業英日文校內賽報名表!J867)&lt;&gt;7,ISERROR(DATEVALUE(專業英日文校內賽報名表!J867&amp;"/1")+FIND("/",專業英日文校內賽報名表!J867)))))</f>
        <v/>
      </c>
      <c r="M867" t="str">
        <f>IF(專業英日文校內賽報名表!B867="","",VLOOKUP(專業英日文校內賽報名表!M867,各項報名參數對照!A:B,2,0))</f>
        <v/>
      </c>
      <c r="N867" t="str">
        <f>IF(專業英日文校內賽報名表!B867="","",NOT(ISERROR(VLOOKUP(M867&amp;O867&amp;P867,各項報名參數對照!L:L,1,0))))</f>
        <v/>
      </c>
      <c r="O867" t="str">
        <f>IF(專業英日文校內賽報名表!B867="","",VLOOKUP(專業英日文校內賽報名表!N867&amp;"("&amp;專業英日文校內賽報名表!O867&amp;")",各項報名參數對照!D:E,2,0))</f>
        <v/>
      </c>
      <c r="P867" t="str">
        <f>IF(專業英日文校內賽報名表!B867="","",VLOOKUP(專業英日文校內賽報名表!P867,各項報名參數對照!G:H,2,0))</f>
        <v/>
      </c>
      <c r="AF867" t="str">
        <f t="shared" si="13"/>
        <v/>
      </c>
    </row>
    <row r="868" spans="5:32">
      <c r="E868" t="str">
        <f>IF(專業英日文校內賽報名表!B868="","",NOT(OR(LENB(專業英日文校內賽報名表!E868)&lt;&gt;6,NOT(ISERROR(TEXT(RIGHT(專業英日文校內賽報名表!E868,6),"0")+1)),ISERROR(TEXT(RIGHT(專業英日文校內賽報名表!E868,5),"0")+1))))</f>
        <v/>
      </c>
      <c r="F868" t="str">
        <f>IF(專業英日文校內賽報名表!B868="","",NOT(ISERROR(MATCH(專業英日文校內賽報名表!F868,allSchoolList,0))))</f>
        <v/>
      </c>
      <c r="G868" t="str">
        <f ca="1">IF(專業英日文校內賽報名表!B868="","",NOT(ISERROR(HLOOKUP(專業英日文校內賽報名表!G868,OFFSET(校系設定!$A$1,MATCH(專業英日文校內賽報名表!F868,校系設定!$A:$A,0)-1,0,1,COUNTA(OFFSET(校系設定!$1:$1,MATCH(專業英日文校內賽報名表!F868,校系設定!$A:$A,0)-1,0))),1,0))))</f>
        <v/>
      </c>
      <c r="J868" s="43" t="str">
        <f>IF(專業英日文校內賽報名表!C868="","",NOT(OR(LEN(專業英日文校內賽報名表!J868)&lt;&gt;7,ISERROR(DATEVALUE(專業英日文校內賽報名表!J868&amp;"/1")+FIND("/",專業英日文校內賽報名表!J868)))))</f>
        <v/>
      </c>
      <c r="M868" t="str">
        <f>IF(專業英日文校內賽報名表!B868="","",VLOOKUP(專業英日文校內賽報名表!M868,各項報名參數對照!A:B,2,0))</f>
        <v/>
      </c>
      <c r="N868" t="str">
        <f>IF(專業英日文校內賽報名表!B868="","",NOT(ISERROR(VLOOKUP(M868&amp;O868&amp;P868,各項報名參數對照!L:L,1,0))))</f>
        <v/>
      </c>
      <c r="O868" t="str">
        <f>IF(專業英日文校內賽報名表!B868="","",VLOOKUP(專業英日文校內賽報名表!N868&amp;"("&amp;專業英日文校內賽報名表!O868&amp;")",各項報名參數對照!D:E,2,0))</f>
        <v/>
      </c>
      <c r="P868" t="str">
        <f>IF(專業英日文校內賽報名表!B868="","",VLOOKUP(專業英日文校內賽報名表!P868,各項報名參數對照!G:H,2,0))</f>
        <v/>
      </c>
      <c r="AF868" t="str">
        <f t="shared" si="13"/>
        <v/>
      </c>
    </row>
    <row r="869" spans="5:32">
      <c r="E869" t="str">
        <f>IF(專業英日文校內賽報名表!B869="","",NOT(OR(LENB(專業英日文校內賽報名表!E869)&lt;&gt;6,NOT(ISERROR(TEXT(RIGHT(專業英日文校內賽報名表!E869,6),"0")+1)),ISERROR(TEXT(RIGHT(專業英日文校內賽報名表!E869,5),"0")+1))))</f>
        <v/>
      </c>
      <c r="F869" t="str">
        <f>IF(專業英日文校內賽報名表!B869="","",NOT(ISERROR(MATCH(專業英日文校內賽報名表!F869,allSchoolList,0))))</f>
        <v/>
      </c>
      <c r="G869" t="str">
        <f ca="1">IF(專業英日文校內賽報名表!B869="","",NOT(ISERROR(HLOOKUP(專業英日文校內賽報名表!G869,OFFSET(校系設定!$A$1,MATCH(專業英日文校內賽報名表!F869,校系設定!$A:$A,0)-1,0,1,COUNTA(OFFSET(校系設定!$1:$1,MATCH(專業英日文校內賽報名表!F869,校系設定!$A:$A,0)-1,0))),1,0))))</f>
        <v/>
      </c>
      <c r="J869" s="43" t="str">
        <f>IF(專業英日文校內賽報名表!C869="","",NOT(OR(LEN(專業英日文校內賽報名表!J869)&lt;&gt;7,ISERROR(DATEVALUE(專業英日文校內賽報名表!J869&amp;"/1")+FIND("/",專業英日文校內賽報名表!J869)))))</f>
        <v/>
      </c>
      <c r="M869" t="str">
        <f>IF(專業英日文校內賽報名表!B869="","",VLOOKUP(專業英日文校內賽報名表!M869,各項報名參數對照!A:B,2,0))</f>
        <v/>
      </c>
      <c r="N869" t="str">
        <f>IF(專業英日文校內賽報名表!B869="","",NOT(ISERROR(VLOOKUP(M869&amp;O869&amp;P869,各項報名參數對照!L:L,1,0))))</f>
        <v/>
      </c>
      <c r="O869" t="str">
        <f>IF(專業英日文校內賽報名表!B869="","",VLOOKUP(專業英日文校內賽報名表!N869&amp;"("&amp;專業英日文校內賽報名表!O869&amp;")",各項報名參數對照!D:E,2,0))</f>
        <v/>
      </c>
      <c r="P869" t="str">
        <f>IF(專業英日文校內賽報名表!B869="","",VLOOKUP(專業英日文校內賽報名表!P869,各項報名參數對照!G:H,2,0))</f>
        <v/>
      </c>
      <c r="AF869" t="str">
        <f t="shared" si="13"/>
        <v/>
      </c>
    </row>
    <row r="870" spans="5:32">
      <c r="E870" t="str">
        <f>IF(專業英日文校內賽報名表!B870="","",NOT(OR(LENB(專業英日文校內賽報名表!E870)&lt;&gt;6,NOT(ISERROR(TEXT(RIGHT(專業英日文校內賽報名表!E870,6),"0")+1)),ISERROR(TEXT(RIGHT(專業英日文校內賽報名表!E870,5),"0")+1))))</f>
        <v/>
      </c>
      <c r="F870" t="str">
        <f>IF(專業英日文校內賽報名表!B870="","",NOT(ISERROR(MATCH(專業英日文校內賽報名表!F870,allSchoolList,0))))</f>
        <v/>
      </c>
      <c r="G870" t="str">
        <f ca="1">IF(專業英日文校內賽報名表!B870="","",NOT(ISERROR(HLOOKUP(專業英日文校內賽報名表!G870,OFFSET(校系設定!$A$1,MATCH(專業英日文校內賽報名表!F870,校系設定!$A:$A,0)-1,0,1,COUNTA(OFFSET(校系設定!$1:$1,MATCH(專業英日文校內賽報名表!F870,校系設定!$A:$A,0)-1,0))),1,0))))</f>
        <v/>
      </c>
      <c r="J870" s="43" t="str">
        <f>IF(專業英日文校內賽報名表!C870="","",NOT(OR(LEN(專業英日文校內賽報名表!J870)&lt;&gt;7,ISERROR(DATEVALUE(專業英日文校內賽報名表!J870&amp;"/1")+FIND("/",專業英日文校內賽報名表!J870)))))</f>
        <v/>
      </c>
      <c r="M870" t="str">
        <f>IF(專業英日文校內賽報名表!B870="","",VLOOKUP(專業英日文校內賽報名表!M870,各項報名參數對照!A:B,2,0))</f>
        <v/>
      </c>
      <c r="N870" t="str">
        <f>IF(專業英日文校內賽報名表!B870="","",NOT(ISERROR(VLOOKUP(M870&amp;O870&amp;P870,各項報名參數對照!L:L,1,0))))</f>
        <v/>
      </c>
      <c r="O870" t="str">
        <f>IF(專業英日文校內賽報名表!B870="","",VLOOKUP(專業英日文校內賽報名表!N870&amp;"("&amp;專業英日文校內賽報名表!O870&amp;")",各項報名參數對照!D:E,2,0))</f>
        <v/>
      </c>
      <c r="P870" t="str">
        <f>IF(專業英日文校內賽報名表!B870="","",VLOOKUP(專業英日文校內賽報名表!P870,各項報名參數對照!G:H,2,0))</f>
        <v/>
      </c>
      <c r="AF870" t="str">
        <f t="shared" si="13"/>
        <v/>
      </c>
    </row>
    <row r="871" spans="5:32">
      <c r="E871" t="str">
        <f>IF(專業英日文校內賽報名表!B871="","",NOT(OR(LENB(專業英日文校內賽報名表!E871)&lt;&gt;6,NOT(ISERROR(TEXT(RIGHT(專業英日文校內賽報名表!E871,6),"0")+1)),ISERROR(TEXT(RIGHT(專業英日文校內賽報名表!E871,5),"0")+1))))</f>
        <v/>
      </c>
      <c r="F871" t="str">
        <f>IF(專業英日文校內賽報名表!B871="","",NOT(ISERROR(MATCH(專業英日文校內賽報名表!F871,allSchoolList,0))))</f>
        <v/>
      </c>
      <c r="G871" t="str">
        <f ca="1">IF(專業英日文校內賽報名表!B871="","",NOT(ISERROR(HLOOKUP(專業英日文校內賽報名表!G871,OFFSET(校系設定!$A$1,MATCH(專業英日文校內賽報名表!F871,校系設定!$A:$A,0)-1,0,1,COUNTA(OFFSET(校系設定!$1:$1,MATCH(專業英日文校內賽報名表!F871,校系設定!$A:$A,0)-1,0))),1,0))))</f>
        <v/>
      </c>
      <c r="J871" s="43" t="str">
        <f>IF(專業英日文校內賽報名表!C871="","",NOT(OR(LEN(專業英日文校內賽報名表!J871)&lt;&gt;7,ISERROR(DATEVALUE(專業英日文校內賽報名表!J871&amp;"/1")+FIND("/",專業英日文校內賽報名表!J871)))))</f>
        <v/>
      </c>
      <c r="M871" t="str">
        <f>IF(專業英日文校內賽報名表!B871="","",VLOOKUP(專業英日文校內賽報名表!M871,各項報名參數對照!A:B,2,0))</f>
        <v/>
      </c>
      <c r="N871" t="str">
        <f>IF(專業英日文校內賽報名表!B871="","",NOT(ISERROR(VLOOKUP(M871&amp;O871&amp;P871,各項報名參數對照!L:L,1,0))))</f>
        <v/>
      </c>
      <c r="O871" t="str">
        <f>IF(專業英日文校內賽報名表!B871="","",VLOOKUP(專業英日文校內賽報名表!N871&amp;"("&amp;專業英日文校內賽報名表!O871&amp;")",各項報名參數對照!D:E,2,0))</f>
        <v/>
      </c>
      <c r="P871" t="str">
        <f>IF(專業英日文校內賽報名表!B871="","",VLOOKUP(專業英日文校內賽報名表!P871,各項報名參數對照!G:H,2,0))</f>
        <v/>
      </c>
      <c r="AF871" t="str">
        <f t="shared" si="13"/>
        <v/>
      </c>
    </row>
    <row r="872" spans="5:32">
      <c r="E872" t="str">
        <f>IF(專業英日文校內賽報名表!B872="","",NOT(OR(LENB(專業英日文校內賽報名表!E872)&lt;&gt;6,NOT(ISERROR(TEXT(RIGHT(專業英日文校內賽報名表!E872,6),"0")+1)),ISERROR(TEXT(RIGHT(專業英日文校內賽報名表!E872,5),"0")+1))))</f>
        <v/>
      </c>
      <c r="F872" t="str">
        <f>IF(專業英日文校內賽報名表!B872="","",NOT(ISERROR(MATCH(專業英日文校內賽報名表!F872,allSchoolList,0))))</f>
        <v/>
      </c>
      <c r="G872" t="str">
        <f ca="1">IF(專業英日文校內賽報名表!B872="","",NOT(ISERROR(HLOOKUP(專業英日文校內賽報名表!G872,OFFSET(校系設定!$A$1,MATCH(專業英日文校內賽報名表!F872,校系設定!$A:$A,0)-1,0,1,COUNTA(OFFSET(校系設定!$1:$1,MATCH(專業英日文校內賽報名表!F872,校系設定!$A:$A,0)-1,0))),1,0))))</f>
        <v/>
      </c>
      <c r="J872" s="43" t="str">
        <f>IF(專業英日文校內賽報名表!C872="","",NOT(OR(LEN(專業英日文校內賽報名表!J872)&lt;&gt;7,ISERROR(DATEVALUE(專業英日文校內賽報名表!J872&amp;"/1")+FIND("/",專業英日文校內賽報名表!J872)))))</f>
        <v/>
      </c>
      <c r="M872" t="str">
        <f>IF(專業英日文校內賽報名表!B872="","",VLOOKUP(專業英日文校內賽報名表!M872,各項報名參數對照!A:B,2,0))</f>
        <v/>
      </c>
      <c r="N872" t="str">
        <f>IF(專業英日文校內賽報名表!B872="","",NOT(ISERROR(VLOOKUP(M872&amp;O872&amp;P872,各項報名參數對照!L:L,1,0))))</f>
        <v/>
      </c>
      <c r="O872" t="str">
        <f>IF(專業英日文校內賽報名表!B872="","",VLOOKUP(專業英日文校內賽報名表!N872&amp;"("&amp;專業英日文校內賽報名表!O872&amp;")",各項報名參數對照!D:E,2,0))</f>
        <v/>
      </c>
      <c r="P872" t="str">
        <f>IF(專業英日文校內賽報名表!B872="","",VLOOKUP(專業英日文校內賽報名表!P872,各項報名參數對照!G:H,2,0))</f>
        <v/>
      </c>
      <c r="AF872" t="str">
        <f t="shared" si="13"/>
        <v/>
      </c>
    </row>
    <row r="873" spans="5:32">
      <c r="E873" t="str">
        <f>IF(專業英日文校內賽報名表!B873="","",NOT(OR(LENB(專業英日文校內賽報名表!E873)&lt;&gt;6,NOT(ISERROR(TEXT(RIGHT(專業英日文校內賽報名表!E873,6),"0")+1)),ISERROR(TEXT(RIGHT(專業英日文校內賽報名表!E873,5),"0")+1))))</f>
        <v/>
      </c>
      <c r="F873" t="str">
        <f>IF(專業英日文校內賽報名表!B873="","",NOT(ISERROR(MATCH(專業英日文校內賽報名表!F873,allSchoolList,0))))</f>
        <v/>
      </c>
      <c r="G873" t="str">
        <f ca="1">IF(專業英日文校內賽報名表!B873="","",NOT(ISERROR(HLOOKUP(專業英日文校內賽報名表!G873,OFFSET(校系設定!$A$1,MATCH(專業英日文校內賽報名表!F873,校系設定!$A:$A,0)-1,0,1,COUNTA(OFFSET(校系設定!$1:$1,MATCH(專業英日文校內賽報名表!F873,校系設定!$A:$A,0)-1,0))),1,0))))</f>
        <v/>
      </c>
      <c r="J873" s="43" t="str">
        <f>IF(專業英日文校內賽報名表!C873="","",NOT(OR(LEN(專業英日文校內賽報名表!J873)&lt;&gt;7,ISERROR(DATEVALUE(專業英日文校內賽報名表!J873&amp;"/1")+FIND("/",專業英日文校內賽報名表!J873)))))</f>
        <v/>
      </c>
      <c r="M873" t="str">
        <f>IF(專業英日文校內賽報名表!B873="","",VLOOKUP(專業英日文校內賽報名表!M873,各項報名參數對照!A:B,2,0))</f>
        <v/>
      </c>
      <c r="N873" t="str">
        <f>IF(專業英日文校內賽報名表!B873="","",NOT(ISERROR(VLOOKUP(M873&amp;O873&amp;P873,各項報名參數對照!L:L,1,0))))</f>
        <v/>
      </c>
      <c r="O873" t="str">
        <f>IF(專業英日文校內賽報名表!B873="","",VLOOKUP(專業英日文校內賽報名表!N873&amp;"("&amp;專業英日文校內賽報名表!O873&amp;")",各項報名參數對照!D:E,2,0))</f>
        <v/>
      </c>
      <c r="P873" t="str">
        <f>IF(專業英日文校內賽報名表!B873="","",VLOOKUP(專業英日文校內賽報名表!P873,各項報名參數對照!G:H,2,0))</f>
        <v/>
      </c>
      <c r="AF873" t="str">
        <f t="shared" si="13"/>
        <v/>
      </c>
    </row>
    <row r="874" spans="5:32">
      <c r="E874" t="str">
        <f>IF(專業英日文校內賽報名表!B874="","",NOT(OR(LENB(專業英日文校內賽報名表!E874)&lt;&gt;6,NOT(ISERROR(TEXT(RIGHT(專業英日文校內賽報名表!E874,6),"0")+1)),ISERROR(TEXT(RIGHT(專業英日文校內賽報名表!E874,5),"0")+1))))</f>
        <v/>
      </c>
      <c r="F874" t="str">
        <f>IF(專業英日文校內賽報名表!B874="","",NOT(ISERROR(MATCH(專業英日文校內賽報名表!F874,allSchoolList,0))))</f>
        <v/>
      </c>
      <c r="G874" t="str">
        <f ca="1">IF(專業英日文校內賽報名表!B874="","",NOT(ISERROR(HLOOKUP(專業英日文校內賽報名表!G874,OFFSET(校系設定!$A$1,MATCH(專業英日文校內賽報名表!F874,校系設定!$A:$A,0)-1,0,1,COUNTA(OFFSET(校系設定!$1:$1,MATCH(專業英日文校內賽報名表!F874,校系設定!$A:$A,0)-1,0))),1,0))))</f>
        <v/>
      </c>
      <c r="J874" s="43" t="str">
        <f>IF(專業英日文校內賽報名表!C874="","",NOT(OR(LEN(專業英日文校內賽報名表!J874)&lt;&gt;7,ISERROR(DATEVALUE(專業英日文校內賽報名表!J874&amp;"/1")+FIND("/",專業英日文校內賽報名表!J874)))))</f>
        <v/>
      </c>
      <c r="M874" t="str">
        <f>IF(專業英日文校內賽報名表!B874="","",VLOOKUP(專業英日文校內賽報名表!M874,各項報名參數對照!A:B,2,0))</f>
        <v/>
      </c>
      <c r="N874" t="str">
        <f>IF(專業英日文校內賽報名表!B874="","",NOT(ISERROR(VLOOKUP(M874&amp;O874&amp;P874,各項報名參數對照!L:L,1,0))))</f>
        <v/>
      </c>
      <c r="O874" t="str">
        <f>IF(專業英日文校內賽報名表!B874="","",VLOOKUP(專業英日文校內賽報名表!N874&amp;"("&amp;專業英日文校內賽報名表!O874&amp;")",各項報名參數對照!D:E,2,0))</f>
        <v/>
      </c>
      <c r="P874" t="str">
        <f>IF(專業英日文校內賽報名表!B874="","",VLOOKUP(專業英日文校內賽報名表!P874,各項報名參數對照!G:H,2,0))</f>
        <v/>
      </c>
      <c r="AF874" t="str">
        <f t="shared" si="13"/>
        <v/>
      </c>
    </row>
    <row r="875" spans="5:32">
      <c r="E875" t="str">
        <f>IF(專業英日文校內賽報名表!B875="","",NOT(OR(LENB(專業英日文校內賽報名表!E875)&lt;&gt;6,NOT(ISERROR(TEXT(RIGHT(專業英日文校內賽報名表!E875,6),"0")+1)),ISERROR(TEXT(RIGHT(專業英日文校內賽報名表!E875,5),"0")+1))))</f>
        <v/>
      </c>
      <c r="F875" t="str">
        <f>IF(專業英日文校內賽報名表!B875="","",NOT(ISERROR(MATCH(專業英日文校內賽報名表!F875,allSchoolList,0))))</f>
        <v/>
      </c>
      <c r="G875" t="str">
        <f ca="1">IF(專業英日文校內賽報名表!B875="","",NOT(ISERROR(HLOOKUP(專業英日文校內賽報名表!G875,OFFSET(校系設定!$A$1,MATCH(專業英日文校內賽報名表!F875,校系設定!$A:$A,0)-1,0,1,COUNTA(OFFSET(校系設定!$1:$1,MATCH(專業英日文校內賽報名表!F875,校系設定!$A:$A,0)-1,0))),1,0))))</f>
        <v/>
      </c>
      <c r="J875" s="43" t="str">
        <f>IF(專業英日文校內賽報名表!C875="","",NOT(OR(LEN(專業英日文校內賽報名表!J875)&lt;&gt;7,ISERROR(DATEVALUE(專業英日文校內賽報名表!J875&amp;"/1")+FIND("/",專業英日文校內賽報名表!J875)))))</f>
        <v/>
      </c>
      <c r="M875" t="str">
        <f>IF(專業英日文校內賽報名表!B875="","",VLOOKUP(專業英日文校內賽報名表!M875,各項報名參數對照!A:B,2,0))</f>
        <v/>
      </c>
      <c r="N875" t="str">
        <f>IF(專業英日文校內賽報名表!B875="","",NOT(ISERROR(VLOOKUP(M875&amp;O875&amp;P875,各項報名參數對照!L:L,1,0))))</f>
        <v/>
      </c>
      <c r="O875" t="str">
        <f>IF(專業英日文校內賽報名表!B875="","",VLOOKUP(專業英日文校內賽報名表!N875&amp;"("&amp;專業英日文校內賽報名表!O875&amp;")",各項報名參數對照!D:E,2,0))</f>
        <v/>
      </c>
      <c r="P875" t="str">
        <f>IF(專業英日文校內賽報名表!B875="","",VLOOKUP(專業英日文校內賽報名表!P875,各項報名參數對照!G:H,2,0))</f>
        <v/>
      </c>
      <c r="AF875" t="str">
        <f t="shared" si="13"/>
        <v/>
      </c>
    </row>
    <row r="876" spans="5:32">
      <c r="E876" t="str">
        <f>IF(專業英日文校內賽報名表!B876="","",NOT(OR(LENB(專業英日文校內賽報名表!E876)&lt;&gt;6,NOT(ISERROR(TEXT(RIGHT(專業英日文校內賽報名表!E876,6),"0")+1)),ISERROR(TEXT(RIGHT(專業英日文校內賽報名表!E876,5),"0")+1))))</f>
        <v/>
      </c>
      <c r="F876" t="str">
        <f>IF(專業英日文校內賽報名表!B876="","",NOT(ISERROR(MATCH(專業英日文校內賽報名表!F876,allSchoolList,0))))</f>
        <v/>
      </c>
      <c r="G876" t="str">
        <f ca="1">IF(專業英日文校內賽報名表!B876="","",NOT(ISERROR(HLOOKUP(專業英日文校內賽報名表!G876,OFFSET(校系設定!$A$1,MATCH(專業英日文校內賽報名表!F876,校系設定!$A:$A,0)-1,0,1,COUNTA(OFFSET(校系設定!$1:$1,MATCH(專業英日文校內賽報名表!F876,校系設定!$A:$A,0)-1,0))),1,0))))</f>
        <v/>
      </c>
      <c r="J876" s="43" t="str">
        <f>IF(專業英日文校內賽報名表!C876="","",NOT(OR(LEN(專業英日文校內賽報名表!J876)&lt;&gt;7,ISERROR(DATEVALUE(專業英日文校內賽報名表!J876&amp;"/1")+FIND("/",專業英日文校內賽報名表!J876)))))</f>
        <v/>
      </c>
      <c r="M876" t="str">
        <f>IF(專業英日文校內賽報名表!B876="","",VLOOKUP(專業英日文校內賽報名表!M876,各項報名參數對照!A:B,2,0))</f>
        <v/>
      </c>
      <c r="N876" t="str">
        <f>IF(專業英日文校內賽報名表!B876="","",NOT(ISERROR(VLOOKUP(M876&amp;O876&amp;P876,各項報名參數對照!L:L,1,0))))</f>
        <v/>
      </c>
      <c r="O876" t="str">
        <f>IF(專業英日文校內賽報名表!B876="","",VLOOKUP(專業英日文校內賽報名表!N876&amp;"("&amp;專業英日文校內賽報名表!O876&amp;")",各項報名參數對照!D:E,2,0))</f>
        <v/>
      </c>
      <c r="P876" t="str">
        <f>IF(專業英日文校內賽報名表!B876="","",VLOOKUP(專業英日文校內賽報名表!P876,各項報名參數對照!G:H,2,0))</f>
        <v/>
      </c>
      <c r="AF876" t="str">
        <f t="shared" si="13"/>
        <v/>
      </c>
    </row>
    <row r="877" spans="5:32">
      <c r="E877" t="str">
        <f>IF(專業英日文校內賽報名表!B877="","",NOT(OR(LENB(專業英日文校內賽報名表!E877)&lt;&gt;6,NOT(ISERROR(TEXT(RIGHT(專業英日文校內賽報名表!E877,6),"0")+1)),ISERROR(TEXT(RIGHT(專業英日文校內賽報名表!E877,5),"0")+1))))</f>
        <v/>
      </c>
      <c r="F877" t="str">
        <f>IF(專業英日文校內賽報名表!B877="","",NOT(ISERROR(MATCH(專業英日文校內賽報名表!F877,allSchoolList,0))))</f>
        <v/>
      </c>
      <c r="G877" t="str">
        <f ca="1">IF(專業英日文校內賽報名表!B877="","",NOT(ISERROR(HLOOKUP(專業英日文校內賽報名表!G877,OFFSET(校系設定!$A$1,MATCH(專業英日文校內賽報名表!F877,校系設定!$A:$A,0)-1,0,1,COUNTA(OFFSET(校系設定!$1:$1,MATCH(專業英日文校內賽報名表!F877,校系設定!$A:$A,0)-1,0))),1,0))))</f>
        <v/>
      </c>
      <c r="J877" s="43" t="str">
        <f>IF(專業英日文校內賽報名表!C877="","",NOT(OR(LEN(專業英日文校內賽報名表!J877)&lt;&gt;7,ISERROR(DATEVALUE(專業英日文校內賽報名表!J877&amp;"/1")+FIND("/",專業英日文校內賽報名表!J877)))))</f>
        <v/>
      </c>
      <c r="M877" t="str">
        <f>IF(專業英日文校內賽報名表!B877="","",VLOOKUP(專業英日文校內賽報名表!M877,各項報名參數對照!A:B,2,0))</f>
        <v/>
      </c>
      <c r="N877" t="str">
        <f>IF(專業英日文校內賽報名表!B877="","",NOT(ISERROR(VLOOKUP(M877&amp;O877&amp;P877,各項報名參數對照!L:L,1,0))))</f>
        <v/>
      </c>
      <c r="O877" t="str">
        <f>IF(專業英日文校內賽報名表!B877="","",VLOOKUP(專業英日文校內賽報名表!N877&amp;"("&amp;專業英日文校內賽報名表!O877&amp;")",各項報名參數對照!D:E,2,0))</f>
        <v/>
      </c>
      <c r="P877" t="str">
        <f>IF(專業英日文校內賽報名表!B877="","",VLOOKUP(專業英日文校內賽報名表!P877,各項報名參數對照!G:H,2,0))</f>
        <v/>
      </c>
      <c r="AF877" t="str">
        <f t="shared" si="13"/>
        <v/>
      </c>
    </row>
    <row r="878" spans="5:32">
      <c r="E878" t="str">
        <f>IF(專業英日文校內賽報名表!B878="","",NOT(OR(LENB(專業英日文校內賽報名表!E878)&lt;&gt;6,NOT(ISERROR(TEXT(RIGHT(專業英日文校內賽報名表!E878,6),"0")+1)),ISERROR(TEXT(RIGHT(專業英日文校內賽報名表!E878,5),"0")+1))))</f>
        <v/>
      </c>
      <c r="F878" t="str">
        <f>IF(專業英日文校內賽報名表!B878="","",NOT(ISERROR(MATCH(專業英日文校內賽報名表!F878,allSchoolList,0))))</f>
        <v/>
      </c>
      <c r="G878" t="str">
        <f ca="1">IF(專業英日文校內賽報名表!B878="","",NOT(ISERROR(HLOOKUP(專業英日文校內賽報名表!G878,OFFSET(校系設定!$A$1,MATCH(專業英日文校內賽報名表!F878,校系設定!$A:$A,0)-1,0,1,COUNTA(OFFSET(校系設定!$1:$1,MATCH(專業英日文校內賽報名表!F878,校系設定!$A:$A,0)-1,0))),1,0))))</f>
        <v/>
      </c>
      <c r="J878" s="43" t="str">
        <f>IF(專業英日文校內賽報名表!C878="","",NOT(OR(LEN(專業英日文校內賽報名表!J878)&lt;&gt;7,ISERROR(DATEVALUE(專業英日文校內賽報名表!J878&amp;"/1")+FIND("/",專業英日文校內賽報名表!J878)))))</f>
        <v/>
      </c>
      <c r="M878" t="str">
        <f>IF(專業英日文校內賽報名表!B878="","",VLOOKUP(專業英日文校內賽報名表!M878,各項報名參數對照!A:B,2,0))</f>
        <v/>
      </c>
      <c r="N878" t="str">
        <f>IF(專業英日文校內賽報名表!B878="","",NOT(ISERROR(VLOOKUP(M878&amp;O878&amp;P878,各項報名參數對照!L:L,1,0))))</f>
        <v/>
      </c>
      <c r="O878" t="str">
        <f>IF(專業英日文校內賽報名表!B878="","",VLOOKUP(專業英日文校內賽報名表!N878&amp;"("&amp;專業英日文校內賽報名表!O878&amp;")",各項報名參數對照!D:E,2,0))</f>
        <v/>
      </c>
      <c r="P878" t="str">
        <f>IF(專業英日文校內賽報名表!B878="","",VLOOKUP(專業英日文校內賽報名表!P878,各項報名參數對照!G:H,2,0))</f>
        <v/>
      </c>
      <c r="AF878" t="str">
        <f t="shared" si="13"/>
        <v/>
      </c>
    </row>
    <row r="879" spans="5:32">
      <c r="E879" t="str">
        <f>IF(專業英日文校內賽報名表!B879="","",NOT(OR(LENB(專業英日文校內賽報名表!E879)&lt;&gt;6,NOT(ISERROR(TEXT(RIGHT(專業英日文校內賽報名表!E879,6),"0")+1)),ISERROR(TEXT(RIGHT(專業英日文校內賽報名表!E879,5),"0")+1))))</f>
        <v/>
      </c>
      <c r="F879" t="str">
        <f>IF(專業英日文校內賽報名表!B879="","",NOT(ISERROR(MATCH(專業英日文校內賽報名表!F879,allSchoolList,0))))</f>
        <v/>
      </c>
      <c r="G879" t="str">
        <f ca="1">IF(專業英日文校內賽報名表!B879="","",NOT(ISERROR(HLOOKUP(專業英日文校內賽報名表!G879,OFFSET(校系設定!$A$1,MATCH(專業英日文校內賽報名表!F879,校系設定!$A:$A,0)-1,0,1,COUNTA(OFFSET(校系設定!$1:$1,MATCH(專業英日文校內賽報名表!F879,校系設定!$A:$A,0)-1,0))),1,0))))</f>
        <v/>
      </c>
      <c r="J879" s="43" t="str">
        <f>IF(專業英日文校內賽報名表!C879="","",NOT(OR(LEN(專業英日文校內賽報名表!J879)&lt;&gt;7,ISERROR(DATEVALUE(專業英日文校內賽報名表!J879&amp;"/1")+FIND("/",專業英日文校內賽報名表!J879)))))</f>
        <v/>
      </c>
      <c r="M879" t="str">
        <f>IF(專業英日文校內賽報名表!B879="","",VLOOKUP(專業英日文校內賽報名表!M879,各項報名參數對照!A:B,2,0))</f>
        <v/>
      </c>
      <c r="N879" t="str">
        <f>IF(專業英日文校內賽報名表!B879="","",NOT(ISERROR(VLOOKUP(M879&amp;O879&amp;P879,各項報名參數對照!L:L,1,0))))</f>
        <v/>
      </c>
      <c r="O879" t="str">
        <f>IF(專業英日文校內賽報名表!B879="","",VLOOKUP(專業英日文校內賽報名表!N879&amp;"("&amp;專業英日文校內賽報名表!O879&amp;")",各項報名參數對照!D:E,2,0))</f>
        <v/>
      </c>
      <c r="P879" t="str">
        <f>IF(專業英日文校內賽報名表!B879="","",VLOOKUP(專業英日文校內賽報名表!P879,各項報名參數對照!G:H,2,0))</f>
        <v/>
      </c>
      <c r="AF879" t="str">
        <f t="shared" si="13"/>
        <v/>
      </c>
    </row>
    <row r="880" spans="5:32">
      <c r="E880" t="str">
        <f>IF(專業英日文校內賽報名表!B880="","",NOT(OR(LENB(專業英日文校內賽報名表!E880)&lt;&gt;6,NOT(ISERROR(TEXT(RIGHT(專業英日文校內賽報名表!E880,6),"0")+1)),ISERROR(TEXT(RIGHT(專業英日文校內賽報名表!E880,5),"0")+1))))</f>
        <v/>
      </c>
      <c r="F880" t="str">
        <f>IF(專業英日文校內賽報名表!B880="","",NOT(ISERROR(MATCH(專業英日文校內賽報名表!F880,allSchoolList,0))))</f>
        <v/>
      </c>
      <c r="G880" t="str">
        <f ca="1">IF(專業英日文校內賽報名表!B880="","",NOT(ISERROR(HLOOKUP(專業英日文校內賽報名表!G880,OFFSET(校系設定!$A$1,MATCH(專業英日文校內賽報名表!F880,校系設定!$A:$A,0)-1,0,1,COUNTA(OFFSET(校系設定!$1:$1,MATCH(專業英日文校內賽報名表!F880,校系設定!$A:$A,0)-1,0))),1,0))))</f>
        <v/>
      </c>
      <c r="J880" s="43" t="str">
        <f>IF(專業英日文校內賽報名表!C880="","",NOT(OR(LEN(專業英日文校內賽報名表!J880)&lt;&gt;7,ISERROR(DATEVALUE(專業英日文校內賽報名表!J880&amp;"/1")+FIND("/",專業英日文校內賽報名表!J880)))))</f>
        <v/>
      </c>
      <c r="M880" t="str">
        <f>IF(專業英日文校內賽報名表!B880="","",VLOOKUP(專業英日文校內賽報名表!M880,各項報名參數對照!A:B,2,0))</f>
        <v/>
      </c>
      <c r="N880" t="str">
        <f>IF(專業英日文校內賽報名表!B880="","",NOT(ISERROR(VLOOKUP(M880&amp;O880&amp;P880,各項報名參數對照!L:L,1,0))))</f>
        <v/>
      </c>
      <c r="O880" t="str">
        <f>IF(專業英日文校內賽報名表!B880="","",VLOOKUP(專業英日文校內賽報名表!N880&amp;"("&amp;專業英日文校內賽報名表!O880&amp;")",各項報名參數對照!D:E,2,0))</f>
        <v/>
      </c>
      <c r="P880" t="str">
        <f>IF(專業英日文校內賽報名表!B880="","",VLOOKUP(專業英日文校內賽報名表!P880,各項報名參數對照!G:H,2,0))</f>
        <v/>
      </c>
      <c r="AF880" t="str">
        <f t="shared" si="13"/>
        <v/>
      </c>
    </row>
    <row r="881" spans="5:32">
      <c r="E881" t="str">
        <f>IF(專業英日文校內賽報名表!B881="","",NOT(OR(LENB(專業英日文校內賽報名表!E881)&lt;&gt;6,NOT(ISERROR(TEXT(RIGHT(專業英日文校內賽報名表!E881,6),"0")+1)),ISERROR(TEXT(RIGHT(專業英日文校內賽報名表!E881,5),"0")+1))))</f>
        <v/>
      </c>
      <c r="F881" t="str">
        <f>IF(專業英日文校內賽報名表!B881="","",NOT(ISERROR(MATCH(專業英日文校內賽報名表!F881,allSchoolList,0))))</f>
        <v/>
      </c>
      <c r="G881" t="str">
        <f ca="1">IF(專業英日文校內賽報名表!B881="","",NOT(ISERROR(HLOOKUP(專業英日文校內賽報名表!G881,OFFSET(校系設定!$A$1,MATCH(專業英日文校內賽報名表!F881,校系設定!$A:$A,0)-1,0,1,COUNTA(OFFSET(校系設定!$1:$1,MATCH(專業英日文校內賽報名表!F881,校系設定!$A:$A,0)-1,0))),1,0))))</f>
        <v/>
      </c>
      <c r="J881" s="43" t="str">
        <f>IF(專業英日文校內賽報名表!C881="","",NOT(OR(LEN(專業英日文校內賽報名表!J881)&lt;&gt;7,ISERROR(DATEVALUE(專業英日文校內賽報名表!J881&amp;"/1")+FIND("/",專業英日文校內賽報名表!J881)))))</f>
        <v/>
      </c>
      <c r="M881" t="str">
        <f>IF(專業英日文校內賽報名表!B881="","",VLOOKUP(專業英日文校內賽報名表!M881,各項報名參數對照!A:B,2,0))</f>
        <v/>
      </c>
      <c r="N881" t="str">
        <f>IF(專業英日文校內賽報名表!B881="","",NOT(ISERROR(VLOOKUP(M881&amp;O881&amp;P881,各項報名參數對照!L:L,1,0))))</f>
        <v/>
      </c>
      <c r="O881" t="str">
        <f>IF(專業英日文校內賽報名表!B881="","",VLOOKUP(專業英日文校內賽報名表!N881&amp;"("&amp;專業英日文校內賽報名表!O881&amp;")",各項報名參數對照!D:E,2,0))</f>
        <v/>
      </c>
      <c r="P881" t="str">
        <f>IF(專業英日文校內賽報名表!B881="","",VLOOKUP(專業英日文校內賽報名表!P881,各項報名參數對照!G:H,2,0))</f>
        <v/>
      </c>
      <c r="AF881" t="str">
        <f t="shared" si="13"/>
        <v/>
      </c>
    </row>
    <row r="882" spans="5:32">
      <c r="E882" t="str">
        <f>IF(專業英日文校內賽報名表!B882="","",NOT(OR(LENB(專業英日文校內賽報名表!E882)&lt;&gt;6,NOT(ISERROR(TEXT(RIGHT(專業英日文校內賽報名表!E882,6),"0")+1)),ISERROR(TEXT(RIGHT(專業英日文校內賽報名表!E882,5),"0")+1))))</f>
        <v/>
      </c>
      <c r="F882" t="str">
        <f>IF(專業英日文校內賽報名表!B882="","",NOT(ISERROR(MATCH(專業英日文校內賽報名表!F882,allSchoolList,0))))</f>
        <v/>
      </c>
      <c r="G882" t="str">
        <f ca="1">IF(專業英日文校內賽報名表!B882="","",NOT(ISERROR(HLOOKUP(專業英日文校內賽報名表!G882,OFFSET(校系設定!$A$1,MATCH(專業英日文校內賽報名表!F882,校系設定!$A:$A,0)-1,0,1,COUNTA(OFFSET(校系設定!$1:$1,MATCH(專業英日文校內賽報名表!F882,校系設定!$A:$A,0)-1,0))),1,0))))</f>
        <v/>
      </c>
      <c r="J882" s="43" t="str">
        <f>IF(專業英日文校內賽報名表!C882="","",NOT(OR(LEN(專業英日文校內賽報名表!J882)&lt;&gt;7,ISERROR(DATEVALUE(專業英日文校內賽報名表!J882&amp;"/1")+FIND("/",專業英日文校內賽報名表!J882)))))</f>
        <v/>
      </c>
      <c r="M882" t="str">
        <f>IF(專業英日文校內賽報名表!B882="","",VLOOKUP(專業英日文校內賽報名表!M882,各項報名參數對照!A:B,2,0))</f>
        <v/>
      </c>
      <c r="N882" t="str">
        <f>IF(專業英日文校內賽報名表!B882="","",NOT(ISERROR(VLOOKUP(M882&amp;O882&amp;P882,各項報名參數對照!L:L,1,0))))</f>
        <v/>
      </c>
      <c r="O882" t="str">
        <f>IF(專業英日文校內賽報名表!B882="","",VLOOKUP(專業英日文校內賽報名表!N882&amp;"("&amp;專業英日文校內賽報名表!O882&amp;")",各項報名參數對照!D:E,2,0))</f>
        <v/>
      </c>
      <c r="P882" t="str">
        <f>IF(專業英日文校內賽報名表!B882="","",VLOOKUP(專業英日文校內賽報名表!P882,各項報名參數對照!G:H,2,0))</f>
        <v/>
      </c>
      <c r="AF882" t="str">
        <f t="shared" si="13"/>
        <v/>
      </c>
    </row>
    <row r="883" spans="5:32">
      <c r="E883" t="str">
        <f>IF(專業英日文校內賽報名表!B883="","",NOT(OR(LENB(專業英日文校內賽報名表!E883)&lt;&gt;6,NOT(ISERROR(TEXT(RIGHT(專業英日文校內賽報名表!E883,6),"0")+1)),ISERROR(TEXT(RIGHT(專業英日文校內賽報名表!E883,5),"0")+1))))</f>
        <v/>
      </c>
      <c r="F883" t="str">
        <f>IF(專業英日文校內賽報名表!B883="","",NOT(ISERROR(MATCH(專業英日文校內賽報名表!F883,allSchoolList,0))))</f>
        <v/>
      </c>
      <c r="G883" t="str">
        <f ca="1">IF(專業英日文校內賽報名表!B883="","",NOT(ISERROR(HLOOKUP(專業英日文校內賽報名表!G883,OFFSET(校系設定!$A$1,MATCH(專業英日文校內賽報名表!F883,校系設定!$A:$A,0)-1,0,1,COUNTA(OFFSET(校系設定!$1:$1,MATCH(專業英日文校內賽報名表!F883,校系設定!$A:$A,0)-1,0))),1,0))))</f>
        <v/>
      </c>
      <c r="J883" s="43" t="str">
        <f>IF(專業英日文校內賽報名表!C883="","",NOT(OR(LEN(專業英日文校內賽報名表!J883)&lt;&gt;7,ISERROR(DATEVALUE(專業英日文校內賽報名表!J883&amp;"/1")+FIND("/",專業英日文校內賽報名表!J883)))))</f>
        <v/>
      </c>
      <c r="M883" t="str">
        <f>IF(專業英日文校內賽報名表!B883="","",VLOOKUP(專業英日文校內賽報名表!M883,各項報名參數對照!A:B,2,0))</f>
        <v/>
      </c>
      <c r="N883" t="str">
        <f>IF(專業英日文校內賽報名表!B883="","",NOT(ISERROR(VLOOKUP(M883&amp;O883&amp;P883,各項報名參數對照!L:L,1,0))))</f>
        <v/>
      </c>
      <c r="O883" t="str">
        <f>IF(專業英日文校內賽報名表!B883="","",VLOOKUP(專業英日文校內賽報名表!N883&amp;"("&amp;專業英日文校內賽報名表!O883&amp;")",各項報名參數對照!D:E,2,0))</f>
        <v/>
      </c>
      <c r="P883" t="str">
        <f>IF(專業英日文校內賽報名表!B883="","",VLOOKUP(專業英日文校內賽報名表!P883,各項報名參數對照!G:H,2,0))</f>
        <v/>
      </c>
      <c r="AF883" t="str">
        <f t="shared" si="13"/>
        <v/>
      </c>
    </row>
    <row r="884" spans="5:32">
      <c r="E884" t="str">
        <f>IF(專業英日文校內賽報名表!B884="","",NOT(OR(LENB(專業英日文校內賽報名表!E884)&lt;&gt;6,NOT(ISERROR(TEXT(RIGHT(專業英日文校內賽報名表!E884,6),"0")+1)),ISERROR(TEXT(RIGHT(專業英日文校內賽報名表!E884,5),"0")+1))))</f>
        <v/>
      </c>
      <c r="F884" t="str">
        <f>IF(專業英日文校內賽報名表!B884="","",NOT(ISERROR(MATCH(專業英日文校內賽報名表!F884,allSchoolList,0))))</f>
        <v/>
      </c>
      <c r="G884" t="str">
        <f ca="1">IF(專業英日文校內賽報名表!B884="","",NOT(ISERROR(HLOOKUP(專業英日文校內賽報名表!G884,OFFSET(校系設定!$A$1,MATCH(專業英日文校內賽報名表!F884,校系設定!$A:$A,0)-1,0,1,COUNTA(OFFSET(校系設定!$1:$1,MATCH(專業英日文校內賽報名表!F884,校系設定!$A:$A,0)-1,0))),1,0))))</f>
        <v/>
      </c>
      <c r="J884" s="43" t="str">
        <f>IF(專業英日文校內賽報名表!C884="","",NOT(OR(LEN(專業英日文校內賽報名表!J884)&lt;&gt;7,ISERROR(DATEVALUE(專業英日文校內賽報名表!J884&amp;"/1")+FIND("/",專業英日文校內賽報名表!J884)))))</f>
        <v/>
      </c>
      <c r="M884" t="str">
        <f>IF(專業英日文校內賽報名表!B884="","",VLOOKUP(專業英日文校內賽報名表!M884,各項報名參數對照!A:B,2,0))</f>
        <v/>
      </c>
      <c r="N884" t="str">
        <f>IF(專業英日文校內賽報名表!B884="","",NOT(ISERROR(VLOOKUP(M884&amp;O884&amp;P884,各項報名參數對照!L:L,1,0))))</f>
        <v/>
      </c>
      <c r="O884" t="str">
        <f>IF(專業英日文校內賽報名表!B884="","",VLOOKUP(專業英日文校內賽報名表!N884&amp;"("&amp;專業英日文校內賽報名表!O884&amp;")",各項報名參數對照!D:E,2,0))</f>
        <v/>
      </c>
      <c r="P884" t="str">
        <f>IF(專業英日文校內賽報名表!B884="","",VLOOKUP(專業英日文校內賽報名表!P884,各項報名參數對照!G:H,2,0))</f>
        <v/>
      </c>
      <c r="AF884" t="str">
        <f t="shared" si="13"/>
        <v/>
      </c>
    </row>
    <row r="885" spans="5:32">
      <c r="E885" t="str">
        <f>IF(專業英日文校內賽報名表!B885="","",NOT(OR(LENB(專業英日文校內賽報名表!E885)&lt;&gt;6,NOT(ISERROR(TEXT(RIGHT(專業英日文校內賽報名表!E885,6),"0")+1)),ISERROR(TEXT(RIGHT(專業英日文校內賽報名表!E885,5),"0")+1))))</f>
        <v/>
      </c>
      <c r="F885" t="str">
        <f>IF(專業英日文校內賽報名表!B885="","",NOT(ISERROR(MATCH(專業英日文校內賽報名表!F885,allSchoolList,0))))</f>
        <v/>
      </c>
      <c r="G885" t="str">
        <f ca="1">IF(專業英日文校內賽報名表!B885="","",NOT(ISERROR(HLOOKUP(專業英日文校內賽報名表!G885,OFFSET(校系設定!$A$1,MATCH(專業英日文校內賽報名表!F885,校系設定!$A:$A,0)-1,0,1,COUNTA(OFFSET(校系設定!$1:$1,MATCH(專業英日文校內賽報名表!F885,校系設定!$A:$A,0)-1,0))),1,0))))</f>
        <v/>
      </c>
      <c r="J885" s="43" t="str">
        <f>IF(專業英日文校內賽報名表!C885="","",NOT(OR(LEN(專業英日文校內賽報名表!J885)&lt;&gt;7,ISERROR(DATEVALUE(專業英日文校內賽報名表!J885&amp;"/1")+FIND("/",專業英日文校內賽報名表!J885)))))</f>
        <v/>
      </c>
      <c r="M885" t="str">
        <f>IF(專業英日文校內賽報名表!B885="","",VLOOKUP(專業英日文校內賽報名表!M885,各項報名參數對照!A:B,2,0))</f>
        <v/>
      </c>
      <c r="N885" t="str">
        <f>IF(專業英日文校內賽報名表!B885="","",NOT(ISERROR(VLOOKUP(M885&amp;O885&amp;P885,各項報名參數對照!L:L,1,0))))</f>
        <v/>
      </c>
      <c r="O885" t="str">
        <f>IF(專業英日文校內賽報名表!B885="","",VLOOKUP(專業英日文校內賽報名表!N885&amp;"("&amp;專業英日文校內賽報名表!O885&amp;")",各項報名參數對照!D:E,2,0))</f>
        <v/>
      </c>
      <c r="P885" t="str">
        <f>IF(專業英日文校內賽報名表!B885="","",VLOOKUP(專業英日文校內賽報名表!P885,各項報名參數對照!G:H,2,0))</f>
        <v/>
      </c>
      <c r="AF885" t="str">
        <f t="shared" si="13"/>
        <v/>
      </c>
    </row>
    <row r="886" spans="5:32">
      <c r="E886" t="str">
        <f>IF(專業英日文校內賽報名表!B886="","",NOT(OR(LENB(專業英日文校內賽報名表!E886)&lt;&gt;6,NOT(ISERROR(TEXT(RIGHT(專業英日文校內賽報名表!E886,6),"0")+1)),ISERROR(TEXT(RIGHT(專業英日文校內賽報名表!E886,5),"0")+1))))</f>
        <v/>
      </c>
      <c r="F886" t="str">
        <f>IF(專業英日文校內賽報名表!B886="","",NOT(ISERROR(MATCH(專業英日文校內賽報名表!F886,allSchoolList,0))))</f>
        <v/>
      </c>
      <c r="G886" t="str">
        <f ca="1">IF(專業英日文校內賽報名表!B886="","",NOT(ISERROR(HLOOKUP(專業英日文校內賽報名表!G886,OFFSET(校系設定!$A$1,MATCH(專業英日文校內賽報名表!F886,校系設定!$A:$A,0)-1,0,1,COUNTA(OFFSET(校系設定!$1:$1,MATCH(專業英日文校內賽報名表!F886,校系設定!$A:$A,0)-1,0))),1,0))))</f>
        <v/>
      </c>
      <c r="J886" s="43" t="str">
        <f>IF(專業英日文校內賽報名表!C886="","",NOT(OR(LEN(專業英日文校內賽報名表!J886)&lt;&gt;7,ISERROR(DATEVALUE(專業英日文校內賽報名表!J886&amp;"/1")+FIND("/",專業英日文校內賽報名表!J886)))))</f>
        <v/>
      </c>
      <c r="M886" t="str">
        <f>IF(專業英日文校內賽報名表!B886="","",VLOOKUP(專業英日文校內賽報名表!M886,各項報名參數對照!A:B,2,0))</f>
        <v/>
      </c>
      <c r="N886" t="str">
        <f>IF(專業英日文校內賽報名表!B886="","",NOT(ISERROR(VLOOKUP(M886&amp;O886&amp;P886,各項報名參數對照!L:L,1,0))))</f>
        <v/>
      </c>
      <c r="O886" t="str">
        <f>IF(專業英日文校內賽報名表!B886="","",VLOOKUP(專業英日文校內賽報名表!N886&amp;"("&amp;專業英日文校內賽報名表!O886&amp;")",各項報名參數對照!D:E,2,0))</f>
        <v/>
      </c>
      <c r="P886" t="str">
        <f>IF(專業英日文校內賽報名表!B886="","",VLOOKUP(專業英日文校內賽報名表!P886,各項報名參數對照!G:H,2,0))</f>
        <v/>
      </c>
      <c r="AF886" t="str">
        <f t="shared" si="13"/>
        <v/>
      </c>
    </row>
    <row r="887" spans="5:32">
      <c r="E887" t="str">
        <f>IF(專業英日文校內賽報名表!B887="","",NOT(OR(LENB(專業英日文校內賽報名表!E887)&lt;&gt;6,NOT(ISERROR(TEXT(RIGHT(專業英日文校內賽報名表!E887,6),"0")+1)),ISERROR(TEXT(RIGHT(專業英日文校內賽報名表!E887,5),"0")+1))))</f>
        <v/>
      </c>
      <c r="F887" t="str">
        <f>IF(專業英日文校內賽報名表!B887="","",NOT(ISERROR(MATCH(專業英日文校內賽報名表!F887,allSchoolList,0))))</f>
        <v/>
      </c>
      <c r="G887" t="str">
        <f ca="1">IF(專業英日文校內賽報名表!B887="","",NOT(ISERROR(HLOOKUP(專業英日文校內賽報名表!G887,OFFSET(校系設定!$A$1,MATCH(專業英日文校內賽報名表!F887,校系設定!$A:$A,0)-1,0,1,COUNTA(OFFSET(校系設定!$1:$1,MATCH(專業英日文校內賽報名表!F887,校系設定!$A:$A,0)-1,0))),1,0))))</f>
        <v/>
      </c>
      <c r="J887" s="43" t="str">
        <f>IF(專業英日文校內賽報名表!C887="","",NOT(OR(LEN(專業英日文校內賽報名表!J887)&lt;&gt;7,ISERROR(DATEVALUE(專業英日文校內賽報名表!J887&amp;"/1")+FIND("/",專業英日文校內賽報名表!J887)))))</f>
        <v/>
      </c>
      <c r="M887" t="str">
        <f>IF(專業英日文校內賽報名表!B887="","",VLOOKUP(專業英日文校內賽報名表!M887,各項報名參數對照!A:B,2,0))</f>
        <v/>
      </c>
      <c r="N887" t="str">
        <f>IF(專業英日文校內賽報名表!B887="","",NOT(ISERROR(VLOOKUP(M887&amp;O887&amp;P887,各項報名參數對照!L:L,1,0))))</f>
        <v/>
      </c>
      <c r="O887" t="str">
        <f>IF(專業英日文校內賽報名表!B887="","",VLOOKUP(專業英日文校內賽報名表!N887&amp;"("&amp;專業英日文校內賽報名表!O887&amp;")",各項報名參數對照!D:E,2,0))</f>
        <v/>
      </c>
      <c r="P887" t="str">
        <f>IF(專業英日文校內賽報名表!B887="","",VLOOKUP(專業英日文校內賽報名表!P887,各項報名參數對照!G:H,2,0))</f>
        <v/>
      </c>
      <c r="AF887" t="str">
        <f t="shared" si="13"/>
        <v/>
      </c>
    </row>
    <row r="888" spans="5:32">
      <c r="E888" t="str">
        <f>IF(專業英日文校內賽報名表!B888="","",NOT(OR(LENB(專業英日文校內賽報名表!E888)&lt;&gt;6,NOT(ISERROR(TEXT(RIGHT(專業英日文校內賽報名表!E888,6),"0")+1)),ISERROR(TEXT(RIGHT(專業英日文校內賽報名表!E888,5),"0")+1))))</f>
        <v/>
      </c>
      <c r="F888" t="str">
        <f>IF(專業英日文校內賽報名表!B888="","",NOT(ISERROR(MATCH(專業英日文校內賽報名表!F888,allSchoolList,0))))</f>
        <v/>
      </c>
      <c r="G888" t="str">
        <f ca="1">IF(專業英日文校內賽報名表!B888="","",NOT(ISERROR(HLOOKUP(專業英日文校內賽報名表!G888,OFFSET(校系設定!$A$1,MATCH(專業英日文校內賽報名表!F888,校系設定!$A:$A,0)-1,0,1,COUNTA(OFFSET(校系設定!$1:$1,MATCH(專業英日文校內賽報名表!F888,校系設定!$A:$A,0)-1,0))),1,0))))</f>
        <v/>
      </c>
      <c r="J888" s="43" t="str">
        <f>IF(專業英日文校內賽報名表!C888="","",NOT(OR(LEN(專業英日文校內賽報名表!J888)&lt;&gt;7,ISERROR(DATEVALUE(專業英日文校內賽報名表!J888&amp;"/1")+FIND("/",專業英日文校內賽報名表!J888)))))</f>
        <v/>
      </c>
      <c r="M888" t="str">
        <f>IF(專業英日文校內賽報名表!B888="","",VLOOKUP(專業英日文校內賽報名表!M888,各項報名參數對照!A:B,2,0))</f>
        <v/>
      </c>
      <c r="N888" t="str">
        <f>IF(專業英日文校內賽報名表!B888="","",NOT(ISERROR(VLOOKUP(M888&amp;O888&amp;P888,各項報名參數對照!L:L,1,0))))</f>
        <v/>
      </c>
      <c r="O888" t="str">
        <f>IF(專業英日文校內賽報名表!B888="","",VLOOKUP(專業英日文校內賽報名表!N888&amp;"("&amp;專業英日文校內賽報名表!O888&amp;")",各項報名參數對照!D:E,2,0))</f>
        <v/>
      </c>
      <c r="P888" t="str">
        <f>IF(專業英日文校內賽報名表!B888="","",VLOOKUP(專業英日文校內賽報名表!P888,各項報名參數對照!G:H,2,0))</f>
        <v/>
      </c>
      <c r="AF888" t="str">
        <f t="shared" si="13"/>
        <v/>
      </c>
    </row>
    <row r="889" spans="5:32">
      <c r="E889" t="str">
        <f>IF(專業英日文校內賽報名表!B889="","",NOT(OR(LENB(專業英日文校內賽報名表!E889)&lt;&gt;6,NOT(ISERROR(TEXT(RIGHT(專業英日文校內賽報名表!E889,6),"0")+1)),ISERROR(TEXT(RIGHT(專業英日文校內賽報名表!E889,5),"0")+1))))</f>
        <v/>
      </c>
      <c r="F889" t="str">
        <f>IF(專業英日文校內賽報名表!B889="","",NOT(ISERROR(MATCH(專業英日文校內賽報名表!F889,allSchoolList,0))))</f>
        <v/>
      </c>
      <c r="G889" t="str">
        <f ca="1">IF(專業英日文校內賽報名表!B889="","",NOT(ISERROR(HLOOKUP(專業英日文校內賽報名表!G889,OFFSET(校系設定!$A$1,MATCH(專業英日文校內賽報名表!F889,校系設定!$A:$A,0)-1,0,1,COUNTA(OFFSET(校系設定!$1:$1,MATCH(專業英日文校內賽報名表!F889,校系設定!$A:$A,0)-1,0))),1,0))))</f>
        <v/>
      </c>
      <c r="J889" s="43" t="str">
        <f>IF(專業英日文校內賽報名表!C889="","",NOT(OR(LEN(專業英日文校內賽報名表!J889)&lt;&gt;7,ISERROR(DATEVALUE(專業英日文校內賽報名表!J889&amp;"/1")+FIND("/",專業英日文校內賽報名表!J889)))))</f>
        <v/>
      </c>
      <c r="M889" t="str">
        <f>IF(專業英日文校內賽報名表!B889="","",VLOOKUP(專業英日文校內賽報名表!M889,各項報名參數對照!A:B,2,0))</f>
        <v/>
      </c>
      <c r="N889" t="str">
        <f>IF(專業英日文校內賽報名表!B889="","",NOT(ISERROR(VLOOKUP(M889&amp;O889&amp;P889,各項報名參數對照!L:L,1,0))))</f>
        <v/>
      </c>
      <c r="O889" t="str">
        <f>IF(專業英日文校內賽報名表!B889="","",VLOOKUP(專業英日文校內賽報名表!N889&amp;"("&amp;專業英日文校內賽報名表!O889&amp;")",各項報名參數對照!D:E,2,0))</f>
        <v/>
      </c>
      <c r="P889" t="str">
        <f>IF(專業英日文校內賽報名表!B889="","",VLOOKUP(專業英日文校內賽報名表!P889,各項報名參數對照!G:H,2,0))</f>
        <v/>
      </c>
      <c r="AF889" t="str">
        <f t="shared" si="13"/>
        <v/>
      </c>
    </row>
    <row r="890" spans="5:32">
      <c r="E890" t="str">
        <f>IF(專業英日文校內賽報名表!B890="","",NOT(OR(LENB(專業英日文校內賽報名表!E890)&lt;&gt;6,NOT(ISERROR(TEXT(RIGHT(專業英日文校內賽報名表!E890,6),"0")+1)),ISERROR(TEXT(RIGHT(專業英日文校內賽報名表!E890,5),"0")+1))))</f>
        <v/>
      </c>
      <c r="F890" t="str">
        <f>IF(專業英日文校內賽報名表!B890="","",NOT(ISERROR(MATCH(專業英日文校內賽報名表!F890,allSchoolList,0))))</f>
        <v/>
      </c>
      <c r="G890" t="str">
        <f ca="1">IF(專業英日文校內賽報名表!B890="","",NOT(ISERROR(HLOOKUP(專業英日文校內賽報名表!G890,OFFSET(校系設定!$A$1,MATCH(專業英日文校內賽報名表!F890,校系設定!$A:$A,0)-1,0,1,COUNTA(OFFSET(校系設定!$1:$1,MATCH(專業英日文校內賽報名表!F890,校系設定!$A:$A,0)-1,0))),1,0))))</f>
        <v/>
      </c>
      <c r="J890" s="43" t="str">
        <f>IF(專業英日文校內賽報名表!C890="","",NOT(OR(LEN(專業英日文校內賽報名表!J890)&lt;&gt;7,ISERROR(DATEVALUE(專業英日文校內賽報名表!J890&amp;"/1")+FIND("/",專業英日文校內賽報名表!J890)))))</f>
        <v/>
      </c>
      <c r="M890" t="str">
        <f>IF(專業英日文校內賽報名表!B890="","",VLOOKUP(專業英日文校內賽報名表!M890,各項報名參數對照!A:B,2,0))</f>
        <v/>
      </c>
      <c r="N890" t="str">
        <f>IF(專業英日文校內賽報名表!B890="","",NOT(ISERROR(VLOOKUP(M890&amp;O890&amp;P890,各項報名參數對照!L:L,1,0))))</f>
        <v/>
      </c>
      <c r="O890" t="str">
        <f>IF(專業英日文校內賽報名表!B890="","",VLOOKUP(專業英日文校內賽報名表!N890&amp;"("&amp;專業英日文校內賽報名表!O890&amp;")",各項報名參數對照!D:E,2,0))</f>
        <v/>
      </c>
      <c r="P890" t="str">
        <f>IF(專業英日文校內賽報名表!B890="","",VLOOKUP(專業英日文校內賽報名表!P890,各項報名參數對照!G:H,2,0))</f>
        <v/>
      </c>
      <c r="AF890" t="str">
        <f t="shared" si="13"/>
        <v/>
      </c>
    </row>
    <row r="891" spans="5:32">
      <c r="E891" t="str">
        <f>IF(專業英日文校內賽報名表!B891="","",NOT(OR(LENB(專業英日文校內賽報名表!E891)&lt;&gt;6,NOT(ISERROR(TEXT(RIGHT(專業英日文校內賽報名表!E891,6),"0")+1)),ISERROR(TEXT(RIGHT(專業英日文校內賽報名表!E891,5),"0")+1))))</f>
        <v/>
      </c>
      <c r="F891" t="str">
        <f>IF(專業英日文校內賽報名表!B891="","",NOT(ISERROR(MATCH(專業英日文校內賽報名表!F891,allSchoolList,0))))</f>
        <v/>
      </c>
      <c r="G891" t="str">
        <f ca="1">IF(專業英日文校內賽報名表!B891="","",NOT(ISERROR(HLOOKUP(專業英日文校內賽報名表!G891,OFFSET(校系設定!$A$1,MATCH(專業英日文校內賽報名表!F891,校系設定!$A:$A,0)-1,0,1,COUNTA(OFFSET(校系設定!$1:$1,MATCH(專業英日文校內賽報名表!F891,校系設定!$A:$A,0)-1,0))),1,0))))</f>
        <v/>
      </c>
      <c r="J891" s="43" t="str">
        <f>IF(專業英日文校內賽報名表!C891="","",NOT(OR(LEN(專業英日文校內賽報名表!J891)&lt;&gt;7,ISERROR(DATEVALUE(專業英日文校內賽報名表!J891&amp;"/1")+FIND("/",專業英日文校內賽報名表!J891)))))</f>
        <v/>
      </c>
      <c r="M891" t="str">
        <f>IF(專業英日文校內賽報名表!B891="","",VLOOKUP(專業英日文校內賽報名表!M891,各項報名參數對照!A:B,2,0))</f>
        <v/>
      </c>
      <c r="N891" t="str">
        <f>IF(專業英日文校內賽報名表!B891="","",NOT(ISERROR(VLOOKUP(M891&amp;O891&amp;P891,各項報名參數對照!L:L,1,0))))</f>
        <v/>
      </c>
      <c r="O891" t="str">
        <f>IF(專業英日文校內賽報名表!B891="","",VLOOKUP(專業英日文校內賽報名表!N891&amp;"("&amp;專業英日文校內賽報名表!O891&amp;")",各項報名參數對照!D:E,2,0))</f>
        <v/>
      </c>
      <c r="P891" t="str">
        <f>IF(專業英日文校內賽報名表!B891="","",VLOOKUP(專業英日文校內賽報名表!P891,各項報名參數對照!G:H,2,0))</f>
        <v/>
      </c>
      <c r="AF891" t="str">
        <f t="shared" si="13"/>
        <v/>
      </c>
    </row>
    <row r="892" spans="5:32">
      <c r="E892" t="str">
        <f>IF(專業英日文校內賽報名表!B892="","",NOT(OR(LENB(專業英日文校內賽報名表!E892)&lt;&gt;6,NOT(ISERROR(TEXT(RIGHT(專業英日文校內賽報名表!E892,6),"0")+1)),ISERROR(TEXT(RIGHT(專業英日文校內賽報名表!E892,5),"0")+1))))</f>
        <v/>
      </c>
      <c r="F892" t="str">
        <f>IF(專業英日文校內賽報名表!B892="","",NOT(ISERROR(MATCH(專業英日文校內賽報名表!F892,allSchoolList,0))))</f>
        <v/>
      </c>
      <c r="G892" t="str">
        <f ca="1">IF(專業英日文校內賽報名表!B892="","",NOT(ISERROR(HLOOKUP(專業英日文校內賽報名表!G892,OFFSET(校系設定!$A$1,MATCH(專業英日文校內賽報名表!F892,校系設定!$A:$A,0)-1,0,1,COUNTA(OFFSET(校系設定!$1:$1,MATCH(專業英日文校內賽報名表!F892,校系設定!$A:$A,0)-1,0))),1,0))))</f>
        <v/>
      </c>
      <c r="J892" s="43" t="str">
        <f>IF(專業英日文校內賽報名表!C892="","",NOT(OR(LEN(專業英日文校內賽報名表!J892)&lt;&gt;7,ISERROR(DATEVALUE(專業英日文校內賽報名表!J892&amp;"/1")+FIND("/",專業英日文校內賽報名表!J892)))))</f>
        <v/>
      </c>
      <c r="M892" t="str">
        <f>IF(專業英日文校內賽報名表!B892="","",VLOOKUP(專業英日文校內賽報名表!M892,各項報名參數對照!A:B,2,0))</f>
        <v/>
      </c>
      <c r="N892" t="str">
        <f>IF(專業英日文校內賽報名表!B892="","",NOT(ISERROR(VLOOKUP(M892&amp;O892&amp;P892,各項報名參數對照!L:L,1,0))))</f>
        <v/>
      </c>
      <c r="O892" t="str">
        <f>IF(專業英日文校內賽報名表!B892="","",VLOOKUP(專業英日文校內賽報名表!N892&amp;"("&amp;專業英日文校內賽報名表!O892&amp;")",各項報名參數對照!D:E,2,0))</f>
        <v/>
      </c>
      <c r="P892" t="str">
        <f>IF(專業英日文校內賽報名表!B892="","",VLOOKUP(專業英日文校內賽報名表!P892,各項報名參數對照!G:H,2,0))</f>
        <v/>
      </c>
      <c r="AF892" t="str">
        <f t="shared" si="13"/>
        <v/>
      </c>
    </row>
    <row r="893" spans="5:32">
      <c r="E893" t="str">
        <f>IF(專業英日文校內賽報名表!B893="","",NOT(OR(LENB(專業英日文校內賽報名表!E893)&lt;&gt;6,NOT(ISERROR(TEXT(RIGHT(專業英日文校內賽報名表!E893,6),"0")+1)),ISERROR(TEXT(RIGHT(專業英日文校內賽報名表!E893,5),"0")+1))))</f>
        <v/>
      </c>
      <c r="F893" t="str">
        <f>IF(專業英日文校內賽報名表!B893="","",NOT(ISERROR(MATCH(專業英日文校內賽報名表!F893,allSchoolList,0))))</f>
        <v/>
      </c>
      <c r="G893" t="str">
        <f ca="1">IF(專業英日文校內賽報名表!B893="","",NOT(ISERROR(HLOOKUP(專業英日文校內賽報名表!G893,OFFSET(校系設定!$A$1,MATCH(專業英日文校內賽報名表!F893,校系設定!$A:$A,0)-1,0,1,COUNTA(OFFSET(校系設定!$1:$1,MATCH(專業英日文校內賽報名表!F893,校系設定!$A:$A,0)-1,0))),1,0))))</f>
        <v/>
      </c>
      <c r="J893" s="43" t="str">
        <f>IF(專業英日文校內賽報名表!C893="","",NOT(OR(LEN(專業英日文校內賽報名表!J893)&lt;&gt;7,ISERROR(DATEVALUE(專業英日文校內賽報名表!J893&amp;"/1")+FIND("/",專業英日文校內賽報名表!J893)))))</f>
        <v/>
      </c>
      <c r="M893" t="str">
        <f>IF(專業英日文校內賽報名表!B893="","",VLOOKUP(專業英日文校內賽報名表!M893,各項報名參數對照!A:B,2,0))</f>
        <v/>
      </c>
      <c r="N893" t="str">
        <f>IF(專業英日文校內賽報名表!B893="","",NOT(ISERROR(VLOOKUP(M893&amp;O893&amp;P893,各項報名參數對照!L:L,1,0))))</f>
        <v/>
      </c>
      <c r="O893" t="str">
        <f>IF(專業英日文校內賽報名表!B893="","",VLOOKUP(專業英日文校內賽報名表!N893&amp;"("&amp;專業英日文校內賽報名表!O893&amp;")",各項報名參數對照!D:E,2,0))</f>
        <v/>
      </c>
      <c r="P893" t="str">
        <f>IF(專業英日文校內賽報名表!B893="","",VLOOKUP(專業英日文校內賽報名表!P893,各項報名參數對照!G:H,2,0))</f>
        <v/>
      </c>
      <c r="AF893" t="str">
        <f t="shared" si="13"/>
        <v/>
      </c>
    </row>
    <row r="894" spans="5:32">
      <c r="E894" t="str">
        <f>IF(專業英日文校內賽報名表!B894="","",NOT(OR(LENB(專業英日文校內賽報名表!E894)&lt;&gt;6,NOT(ISERROR(TEXT(RIGHT(專業英日文校內賽報名表!E894,6),"0")+1)),ISERROR(TEXT(RIGHT(專業英日文校內賽報名表!E894,5),"0")+1))))</f>
        <v/>
      </c>
      <c r="F894" t="str">
        <f>IF(專業英日文校內賽報名表!B894="","",NOT(ISERROR(MATCH(專業英日文校內賽報名表!F894,allSchoolList,0))))</f>
        <v/>
      </c>
      <c r="G894" t="str">
        <f ca="1">IF(專業英日文校內賽報名表!B894="","",NOT(ISERROR(HLOOKUP(專業英日文校內賽報名表!G894,OFFSET(校系設定!$A$1,MATCH(專業英日文校內賽報名表!F894,校系設定!$A:$A,0)-1,0,1,COUNTA(OFFSET(校系設定!$1:$1,MATCH(專業英日文校內賽報名表!F894,校系設定!$A:$A,0)-1,0))),1,0))))</f>
        <v/>
      </c>
      <c r="J894" s="43" t="str">
        <f>IF(專業英日文校內賽報名表!C894="","",NOT(OR(LEN(專業英日文校內賽報名表!J894)&lt;&gt;7,ISERROR(DATEVALUE(專業英日文校內賽報名表!J894&amp;"/1")+FIND("/",專業英日文校內賽報名表!J894)))))</f>
        <v/>
      </c>
      <c r="M894" t="str">
        <f>IF(專業英日文校內賽報名表!B894="","",VLOOKUP(專業英日文校內賽報名表!M894,各項報名參數對照!A:B,2,0))</f>
        <v/>
      </c>
      <c r="N894" t="str">
        <f>IF(專業英日文校內賽報名表!B894="","",NOT(ISERROR(VLOOKUP(M894&amp;O894&amp;P894,各項報名參數對照!L:L,1,0))))</f>
        <v/>
      </c>
      <c r="O894" t="str">
        <f>IF(專業英日文校內賽報名表!B894="","",VLOOKUP(專業英日文校內賽報名表!N894&amp;"("&amp;專業英日文校內賽報名表!O894&amp;")",各項報名參數對照!D:E,2,0))</f>
        <v/>
      </c>
      <c r="P894" t="str">
        <f>IF(專業英日文校內賽報名表!B894="","",VLOOKUP(專業英日文校內賽報名表!P894,各項報名參數對照!G:H,2,0))</f>
        <v/>
      </c>
      <c r="AF894" t="str">
        <f t="shared" si="13"/>
        <v/>
      </c>
    </row>
    <row r="895" spans="5:32">
      <c r="E895" t="str">
        <f>IF(專業英日文校內賽報名表!B895="","",NOT(OR(LENB(專業英日文校內賽報名表!E895)&lt;&gt;6,NOT(ISERROR(TEXT(RIGHT(專業英日文校內賽報名表!E895,6),"0")+1)),ISERROR(TEXT(RIGHT(專業英日文校內賽報名表!E895,5),"0")+1))))</f>
        <v/>
      </c>
      <c r="F895" t="str">
        <f>IF(專業英日文校內賽報名表!B895="","",NOT(ISERROR(MATCH(專業英日文校內賽報名表!F895,allSchoolList,0))))</f>
        <v/>
      </c>
      <c r="G895" t="str">
        <f ca="1">IF(專業英日文校內賽報名表!B895="","",NOT(ISERROR(HLOOKUP(專業英日文校內賽報名表!G895,OFFSET(校系設定!$A$1,MATCH(專業英日文校內賽報名表!F895,校系設定!$A:$A,0)-1,0,1,COUNTA(OFFSET(校系設定!$1:$1,MATCH(專業英日文校內賽報名表!F895,校系設定!$A:$A,0)-1,0))),1,0))))</f>
        <v/>
      </c>
      <c r="J895" s="43" t="str">
        <f>IF(專業英日文校內賽報名表!C895="","",NOT(OR(LEN(專業英日文校內賽報名表!J895)&lt;&gt;7,ISERROR(DATEVALUE(專業英日文校內賽報名表!J895&amp;"/1")+FIND("/",專業英日文校內賽報名表!J895)))))</f>
        <v/>
      </c>
      <c r="M895" t="str">
        <f>IF(專業英日文校內賽報名表!B895="","",VLOOKUP(專業英日文校內賽報名表!M895,各項報名參數對照!A:B,2,0))</f>
        <v/>
      </c>
      <c r="N895" t="str">
        <f>IF(專業英日文校內賽報名表!B895="","",NOT(ISERROR(VLOOKUP(M895&amp;O895&amp;P895,各項報名參數對照!L:L,1,0))))</f>
        <v/>
      </c>
      <c r="O895" t="str">
        <f>IF(專業英日文校內賽報名表!B895="","",VLOOKUP(專業英日文校內賽報名表!N895&amp;"("&amp;專業英日文校內賽報名表!O895&amp;")",各項報名參數對照!D:E,2,0))</f>
        <v/>
      </c>
      <c r="P895" t="str">
        <f>IF(專業英日文校內賽報名表!B895="","",VLOOKUP(專業英日文校內賽報名表!P895,各項報名參數對照!G:H,2,0))</f>
        <v/>
      </c>
      <c r="AF895" t="str">
        <f t="shared" si="13"/>
        <v/>
      </c>
    </row>
    <row r="896" spans="5:32">
      <c r="E896" t="str">
        <f>IF(專業英日文校內賽報名表!B896="","",NOT(OR(LENB(專業英日文校內賽報名表!E896)&lt;&gt;6,NOT(ISERROR(TEXT(RIGHT(專業英日文校內賽報名表!E896,6),"0")+1)),ISERROR(TEXT(RIGHT(專業英日文校內賽報名表!E896,5),"0")+1))))</f>
        <v/>
      </c>
      <c r="F896" t="str">
        <f>IF(專業英日文校內賽報名表!B896="","",NOT(ISERROR(MATCH(專業英日文校內賽報名表!F896,allSchoolList,0))))</f>
        <v/>
      </c>
      <c r="G896" t="str">
        <f ca="1">IF(專業英日文校內賽報名表!B896="","",NOT(ISERROR(HLOOKUP(專業英日文校內賽報名表!G896,OFFSET(校系設定!$A$1,MATCH(專業英日文校內賽報名表!F896,校系設定!$A:$A,0)-1,0,1,COUNTA(OFFSET(校系設定!$1:$1,MATCH(專業英日文校內賽報名表!F896,校系設定!$A:$A,0)-1,0))),1,0))))</f>
        <v/>
      </c>
      <c r="J896" s="43" t="str">
        <f>IF(專業英日文校內賽報名表!C896="","",NOT(OR(LEN(專業英日文校內賽報名表!J896)&lt;&gt;7,ISERROR(DATEVALUE(專業英日文校內賽報名表!J896&amp;"/1")+FIND("/",專業英日文校內賽報名表!J896)))))</f>
        <v/>
      </c>
      <c r="M896" t="str">
        <f>IF(專業英日文校內賽報名表!B896="","",VLOOKUP(專業英日文校內賽報名表!M896,各項報名參數對照!A:B,2,0))</f>
        <v/>
      </c>
      <c r="N896" t="str">
        <f>IF(專業英日文校內賽報名表!B896="","",NOT(ISERROR(VLOOKUP(M896&amp;O896&amp;P896,各項報名參數對照!L:L,1,0))))</f>
        <v/>
      </c>
      <c r="O896" t="str">
        <f>IF(專業英日文校內賽報名表!B896="","",VLOOKUP(專業英日文校內賽報名表!N896&amp;"("&amp;專業英日文校內賽報名表!O896&amp;")",各項報名參數對照!D:E,2,0))</f>
        <v/>
      </c>
      <c r="P896" t="str">
        <f>IF(專業英日文校內賽報名表!B896="","",VLOOKUP(專業英日文校內賽報名表!P896,各項報名參數對照!G:H,2,0))</f>
        <v/>
      </c>
      <c r="AF896" t="str">
        <f t="shared" si="13"/>
        <v/>
      </c>
    </row>
    <row r="897" spans="5:32">
      <c r="E897" t="str">
        <f>IF(專業英日文校內賽報名表!B897="","",NOT(OR(LENB(專業英日文校內賽報名表!E897)&lt;&gt;6,NOT(ISERROR(TEXT(RIGHT(專業英日文校內賽報名表!E897,6),"0")+1)),ISERROR(TEXT(RIGHT(專業英日文校內賽報名表!E897,5),"0")+1))))</f>
        <v/>
      </c>
      <c r="F897" t="str">
        <f>IF(專業英日文校內賽報名表!B897="","",NOT(ISERROR(MATCH(專業英日文校內賽報名表!F897,allSchoolList,0))))</f>
        <v/>
      </c>
      <c r="G897" t="str">
        <f ca="1">IF(專業英日文校內賽報名表!B897="","",NOT(ISERROR(HLOOKUP(專業英日文校內賽報名表!G897,OFFSET(校系設定!$A$1,MATCH(專業英日文校內賽報名表!F897,校系設定!$A:$A,0)-1,0,1,COUNTA(OFFSET(校系設定!$1:$1,MATCH(專業英日文校內賽報名表!F897,校系設定!$A:$A,0)-1,0))),1,0))))</f>
        <v/>
      </c>
      <c r="J897" s="43" t="str">
        <f>IF(專業英日文校內賽報名表!C897="","",NOT(OR(LEN(專業英日文校內賽報名表!J897)&lt;&gt;7,ISERROR(DATEVALUE(專業英日文校內賽報名表!J897&amp;"/1")+FIND("/",專業英日文校內賽報名表!J897)))))</f>
        <v/>
      </c>
      <c r="M897" t="str">
        <f>IF(專業英日文校內賽報名表!B897="","",VLOOKUP(專業英日文校內賽報名表!M897,各項報名參數對照!A:B,2,0))</f>
        <v/>
      </c>
      <c r="N897" t="str">
        <f>IF(專業英日文校內賽報名表!B897="","",NOT(ISERROR(VLOOKUP(M897&amp;O897&amp;P897,各項報名參數對照!L:L,1,0))))</f>
        <v/>
      </c>
      <c r="O897" t="str">
        <f>IF(專業英日文校內賽報名表!B897="","",VLOOKUP(專業英日文校內賽報名表!N897&amp;"("&amp;專業英日文校內賽報名表!O897&amp;")",各項報名參數對照!D:E,2,0))</f>
        <v/>
      </c>
      <c r="P897" t="str">
        <f>IF(專業英日文校內賽報名表!B897="","",VLOOKUP(專業英日文校內賽報名表!P897,各項報名參數對照!G:H,2,0))</f>
        <v/>
      </c>
      <c r="AF897" t="str">
        <f t="shared" si="13"/>
        <v/>
      </c>
    </row>
    <row r="898" spans="5:32">
      <c r="E898" t="str">
        <f>IF(專業英日文校內賽報名表!B898="","",NOT(OR(LENB(專業英日文校內賽報名表!E898)&lt;&gt;6,NOT(ISERROR(TEXT(RIGHT(專業英日文校內賽報名表!E898,6),"0")+1)),ISERROR(TEXT(RIGHT(專業英日文校內賽報名表!E898,5),"0")+1))))</f>
        <v/>
      </c>
      <c r="F898" t="str">
        <f>IF(專業英日文校內賽報名表!B898="","",NOT(ISERROR(MATCH(專業英日文校內賽報名表!F898,allSchoolList,0))))</f>
        <v/>
      </c>
      <c r="G898" t="str">
        <f ca="1">IF(專業英日文校內賽報名表!B898="","",NOT(ISERROR(HLOOKUP(專業英日文校內賽報名表!G898,OFFSET(校系設定!$A$1,MATCH(專業英日文校內賽報名表!F898,校系設定!$A:$A,0)-1,0,1,COUNTA(OFFSET(校系設定!$1:$1,MATCH(專業英日文校內賽報名表!F898,校系設定!$A:$A,0)-1,0))),1,0))))</f>
        <v/>
      </c>
      <c r="J898" s="43" t="str">
        <f>IF(專業英日文校內賽報名表!C898="","",NOT(OR(LEN(專業英日文校內賽報名表!J898)&lt;&gt;7,ISERROR(DATEVALUE(專業英日文校內賽報名表!J898&amp;"/1")+FIND("/",專業英日文校內賽報名表!J898)))))</f>
        <v/>
      </c>
      <c r="M898" t="str">
        <f>IF(專業英日文校內賽報名表!B898="","",VLOOKUP(專業英日文校內賽報名表!M898,各項報名參數對照!A:B,2,0))</f>
        <v/>
      </c>
      <c r="N898" t="str">
        <f>IF(專業英日文校內賽報名表!B898="","",NOT(ISERROR(VLOOKUP(M898&amp;O898&amp;P898,各項報名參數對照!L:L,1,0))))</f>
        <v/>
      </c>
      <c r="O898" t="str">
        <f>IF(專業英日文校內賽報名表!B898="","",VLOOKUP(專業英日文校內賽報名表!N898&amp;"("&amp;專業英日文校內賽報名表!O898&amp;")",各項報名參數對照!D:E,2,0))</f>
        <v/>
      </c>
      <c r="P898" t="str">
        <f>IF(專業英日文校內賽報名表!B898="","",VLOOKUP(專業英日文校內賽報名表!P898,各項報名參數對照!G:H,2,0))</f>
        <v/>
      </c>
      <c r="AF898" t="str">
        <f t="shared" si="13"/>
        <v/>
      </c>
    </row>
    <row r="899" spans="5:32">
      <c r="E899" t="str">
        <f>IF(專業英日文校內賽報名表!B899="","",NOT(OR(LENB(專業英日文校內賽報名表!E899)&lt;&gt;6,NOT(ISERROR(TEXT(RIGHT(專業英日文校內賽報名表!E899,6),"0")+1)),ISERROR(TEXT(RIGHT(專業英日文校內賽報名表!E899,5),"0")+1))))</f>
        <v/>
      </c>
      <c r="F899" t="str">
        <f>IF(專業英日文校內賽報名表!B899="","",NOT(ISERROR(MATCH(專業英日文校內賽報名表!F899,allSchoolList,0))))</f>
        <v/>
      </c>
      <c r="G899" t="str">
        <f ca="1">IF(專業英日文校內賽報名表!B899="","",NOT(ISERROR(HLOOKUP(專業英日文校內賽報名表!G899,OFFSET(校系設定!$A$1,MATCH(專業英日文校內賽報名表!F899,校系設定!$A:$A,0)-1,0,1,COUNTA(OFFSET(校系設定!$1:$1,MATCH(專業英日文校內賽報名表!F899,校系設定!$A:$A,0)-1,0))),1,0))))</f>
        <v/>
      </c>
      <c r="J899" s="43" t="str">
        <f>IF(專業英日文校內賽報名表!C899="","",NOT(OR(LEN(專業英日文校內賽報名表!J899)&lt;&gt;7,ISERROR(DATEVALUE(專業英日文校內賽報名表!J899&amp;"/1")+FIND("/",專業英日文校內賽報名表!J899)))))</f>
        <v/>
      </c>
      <c r="M899" t="str">
        <f>IF(專業英日文校內賽報名表!B899="","",VLOOKUP(專業英日文校內賽報名表!M899,各項報名參數對照!A:B,2,0))</f>
        <v/>
      </c>
      <c r="N899" t="str">
        <f>IF(專業英日文校內賽報名表!B899="","",NOT(ISERROR(VLOOKUP(M899&amp;O899&amp;P899,各項報名參數對照!L:L,1,0))))</f>
        <v/>
      </c>
      <c r="O899" t="str">
        <f>IF(專業英日文校內賽報名表!B899="","",VLOOKUP(專業英日文校內賽報名表!N899&amp;"("&amp;專業英日文校內賽報名表!O899&amp;")",各項報名參數對照!D:E,2,0))</f>
        <v/>
      </c>
      <c r="P899" t="str">
        <f>IF(專業英日文校內賽報名表!B899="","",VLOOKUP(專業英日文校內賽報名表!P899,各項報名參數對照!G:H,2,0))</f>
        <v/>
      </c>
      <c r="AF899" t="str">
        <f t="shared" ref="AF899:AF962" si="14">O899</f>
        <v/>
      </c>
    </row>
    <row r="900" spans="5:32">
      <c r="E900" t="str">
        <f>IF(專業英日文校內賽報名表!B900="","",NOT(OR(LENB(專業英日文校內賽報名表!E900)&lt;&gt;6,NOT(ISERROR(TEXT(RIGHT(專業英日文校內賽報名表!E900,6),"0")+1)),ISERROR(TEXT(RIGHT(專業英日文校內賽報名表!E900,5),"0")+1))))</f>
        <v/>
      </c>
      <c r="F900" t="str">
        <f>IF(專業英日文校內賽報名表!B900="","",NOT(ISERROR(MATCH(專業英日文校內賽報名表!F900,allSchoolList,0))))</f>
        <v/>
      </c>
      <c r="G900" t="str">
        <f ca="1">IF(專業英日文校內賽報名表!B900="","",NOT(ISERROR(HLOOKUP(專業英日文校內賽報名表!G900,OFFSET(校系設定!$A$1,MATCH(專業英日文校內賽報名表!F900,校系設定!$A:$A,0)-1,0,1,COUNTA(OFFSET(校系設定!$1:$1,MATCH(專業英日文校內賽報名表!F900,校系設定!$A:$A,0)-1,0))),1,0))))</f>
        <v/>
      </c>
      <c r="J900" s="43" t="str">
        <f>IF(專業英日文校內賽報名表!C900="","",NOT(OR(LEN(專業英日文校內賽報名表!J900)&lt;&gt;7,ISERROR(DATEVALUE(專業英日文校內賽報名表!J900&amp;"/1")+FIND("/",專業英日文校內賽報名表!J900)))))</f>
        <v/>
      </c>
      <c r="M900" t="str">
        <f>IF(專業英日文校內賽報名表!B900="","",VLOOKUP(專業英日文校內賽報名表!M900,各項報名參數對照!A:B,2,0))</f>
        <v/>
      </c>
      <c r="N900" t="str">
        <f>IF(專業英日文校內賽報名表!B900="","",NOT(ISERROR(VLOOKUP(M900&amp;O900&amp;P900,各項報名參數對照!L:L,1,0))))</f>
        <v/>
      </c>
      <c r="O900" t="str">
        <f>IF(專業英日文校內賽報名表!B900="","",VLOOKUP(專業英日文校內賽報名表!N900&amp;"("&amp;專業英日文校內賽報名表!O900&amp;")",各項報名參數對照!D:E,2,0))</f>
        <v/>
      </c>
      <c r="P900" t="str">
        <f>IF(專業英日文校內賽報名表!B900="","",VLOOKUP(專業英日文校內賽報名表!P900,各項報名參數對照!G:H,2,0))</f>
        <v/>
      </c>
      <c r="AF900" t="str">
        <f t="shared" si="14"/>
        <v/>
      </c>
    </row>
    <row r="901" spans="5:32">
      <c r="E901" t="str">
        <f>IF(專業英日文校內賽報名表!B901="","",NOT(OR(LENB(專業英日文校內賽報名表!E901)&lt;&gt;6,NOT(ISERROR(TEXT(RIGHT(專業英日文校內賽報名表!E901,6),"0")+1)),ISERROR(TEXT(RIGHT(專業英日文校內賽報名表!E901,5),"0")+1))))</f>
        <v/>
      </c>
      <c r="F901" t="str">
        <f>IF(專業英日文校內賽報名表!B901="","",NOT(ISERROR(MATCH(專業英日文校內賽報名表!F901,allSchoolList,0))))</f>
        <v/>
      </c>
      <c r="G901" t="str">
        <f ca="1">IF(專業英日文校內賽報名表!B901="","",NOT(ISERROR(HLOOKUP(專業英日文校內賽報名表!G901,OFFSET(校系設定!$A$1,MATCH(專業英日文校內賽報名表!F901,校系設定!$A:$A,0)-1,0,1,COUNTA(OFFSET(校系設定!$1:$1,MATCH(專業英日文校內賽報名表!F901,校系設定!$A:$A,0)-1,0))),1,0))))</f>
        <v/>
      </c>
      <c r="J901" s="43" t="str">
        <f>IF(專業英日文校內賽報名表!C901="","",NOT(OR(LEN(專業英日文校內賽報名表!J901)&lt;&gt;7,ISERROR(DATEVALUE(專業英日文校內賽報名表!J901&amp;"/1")+FIND("/",專業英日文校內賽報名表!J901)))))</f>
        <v/>
      </c>
      <c r="M901" t="str">
        <f>IF(專業英日文校內賽報名表!B901="","",VLOOKUP(專業英日文校內賽報名表!M901,各項報名參數對照!A:B,2,0))</f>
        <v/>
      </c>
      <c r="N901" t="str">
        <f>IF(專業英日文校內賽報名表!B901="","",NOT(ISERROR(VLOOKUP(M901&amp;O901&amp;P901,各項報名參數對照!L:L,1,0))))</f>
        <v/>
      </c>
      <c r="O901" t="str">
        <f>IF(專業英日文校內賽報名表!B901="","",VLOOKUP(專業英日文校內賽報名表!N901&amp;"("&amp;專業英日文校內賽報名表!O901&amp;")",各項報名參數對照!D:E,2,0))</f>
        <v/>
      </c>
      <c r="P901" t="str">
        <f>IF(專業英日文校內賽報名表!B901="","",VLOOKUP(專業英日文校內賽報名表!P901,各項報名參數對照!G:H,2,0))</f>
        <v/>
      </c>
      <c r="AF901" t="str">
        <f t="shared" si="14"/>
        <v/>
      </c>
    </row>
    <row r="902" spans="5:32">
      <c r="E902" t="str">
        <f>IF(專業英日文校內賽報名表!B902="","",NOT(OR(LENB(專業英日文校內賽報名表!E902)&lt;&gt;6,NOT(ISERROR(TEXT(RIGHT(專業英日文校內賽報名表!E902,6),"0")+1)),ISERROR(TEXT(RIGHT(專業英日文校內賽報名表!E902,5),"0")+1))))</f>
        <v/>
      </c>
      <c r="F902" t="str">
        <f>IF(專業英日文校內賽報名表!B902="","",NOT(ISERROR(MATCH(專業英日文校內賽報名表!F902,allSchoolList,0))))</f>
        <v/>
      </c>
      <c r="G902" t="str">
        <f ca="1">IF(專業英日文校內賽報名表!B902="","",NOT(ISERROR(HLOOKUP(專業英日文校內賽報名表!G902,OFFSET(校系設定!$A$1,MATCH(專業英日文校內賽報名表!F902,校系設定!$A:$A,0)-1,0,1,COUNTA(OFFSET(校系設定!$1:$1,MATCH(專業英日文校內賽報名表!F902,校系設定!$A:$A,0)-1,0))),1,0))))</f>
        <v/>
      </c>
      <c r="J902" s="43" t="str">
        <f>IF(專業英日文校內賽報名表!C902="","",NOT(OR(LEN(專業英日文校內賽報名表!J902)&lt;&gt;7,ISERROR(DATEVALUE(專業英日文校內賽報名表!J902&amp;"/1")+FIND("/",專業英日文校內賽報名表!J902)))))</f>
        <v/>
      </c>
      <c r="M902" t="str">
        <f>IF(專業英日文校內賽報名表!B902="","",VLOOKUP(專業英日文校內賽報名表!M902,各項報名參數對照!A:B,2,0))</f>
        <v/>
      </c>
      <c r="N902" t="str">
        <f>IF(專業英日文校內賽報名表!B902="","",NOT(ISERROR(VLOOKUP(M902&amp;O902&amp;P902,各項報名參數對照!L:L,1,0))))</f>
        <v/>
      </c>
      <c r="O902" t="str">
        <f>IF(專業英日文校內賽報名表!B902="","",VLOOKUP(專業英日文校內賽報名表!N902&amp;"("&amp;專業英日文校內賽報名表!O902&amp;")",各項報名參數對照!D:E,2,0))</f>
        <v/>
      </c>
      <c r="P902" t="str">
        <f>IF(專業英日文校內賽報名表!B902="","",VLOOKUP(專業英日文校內賽報名表!P902,各項報名參數對照!G:H,2,0))</f>
        <v/>
      </c>
      <c r="AF902" t="str">
        <f t="shared" si="14"/>
        <v/>
      </c>
    </row>
    <row r="903" spans="5:32">
      <c r="E903" t="str">
        <f>IF(專業英日文校內賽報名表!B903="","",NOT(OR(LENB(專業英日文校內賽報名表!E903)&lt;&gt;6,NOT(ISERROR(TEXT(RIGHT(專業英日文校內賽報名表!E903,6),"0")+1)),ISERROR(TEXT(RIGHT(專業英日文校內賽報名表!E903,5),"0")+1))))</f>
        <v/>
      </c>
      <c r="F903" t="str">
        <f>IF(專業英日文校內賽報名表!B903="","",NOT(ISERROR(MATCH(專業英日文校內賽報名表!F903,allSchoolList,0))))</f>
        <v/>
      </c>
      <c r="G903" t="str">
        <f ca="1">IF(專業英日文校內賽報名表!B903="","",NOT(ISERROR(HLOOKUP(專業英日文校內賽報名表!G903,OFFSET(校系設定!$A$1,MATCH(專業英日文校內賽報名表!F903,校系設定!$A:$A,0)-1,0,1,COUNTA(OFFSET(校系設定!$1:$1,MATCH(專業英日文校內賽報名表!F903,校系設定!$A:$A,0)-1,0))),1,0))))</f>
        <v/>
      </c>
      <c r="J903" s="43" t="str">
        <f>IF(專業英日文校內賽報名表!C903="","",NOT(OR(LEN(專業英日文校內賽報名表!J903)&lt;&gt;7,ISERROR(DATEVALUE(專業英日文校內賽報名表!J903&amp;"/1")+FIND("/",專業英日文校內賽報名表!J903)))))</f>
        <v/>
      </c>
      <c r="M903" t="str">
        <f>IF(專業英日文校內賽報名表!B903="","",VLOOKUP(專業英日文校內賽報名表!M903,各項報名參數對照!A:B,2,0))</f>
        <v/>
      </c>
      <c r="N903" t="str">
        <f>IF(專業英日文校內賽報名表!B903="","",NOT(ISERROR(VLOOKUP(M903&amp;O903&amp;P903,各項報名參數對照!L:L,1,0))))</f>
        <v/>
      </c>
      <c r="O903" t="str">
        <f>IF(專業英日文校內賽報名表!B903="","",VLOOKUP(專業英日文校內賽報名表!N903&amp;"("&amp;專業英日文校內賽報名表!O903&amp;")",各項報名參數對照!D:E,2,0))</f>
        <v/>
      </c>
      <c r="P903" t="str">
        <f>IF(專業英日文校內賽報名表!B903="","",VLOOKUP(專業英日文校內賽報名表!P903,各項報名參數對照!G:H,2,0))</f>
        <v/>
      </c>
      <c r="AF903" t="str">
        <f t="shared" si="14"/>
        <v/>
      </c>
    </row>
    <row r="904" spans="5:32">
      <c r="E904" t="str">
        <f>IF(專業英日文校內賽報名表!B904="","",NOT(OR(LENB(專業英日文校內賽報名表!E904)&lt;&gt;6,NOT(ISERROR(TEXT(RIGHT(專業英日文校內賽報名表!E904,6),"0")+1)),ISERROR(TEXT(RIGHT(專業英日文校內賽報名表!E904,5),"0")+1))))</f>
        <v/>
      </c>
      <c r="F904" t="str">
        <f>IF(專業英日文校內賽報名表!B904="","",NOT(ISERROR(MATCH(專業英日文校內賽報名表!F904,allSchoolList,0))))</f>
        <v/>
      </c>
      <c r="G904" t="str">
        <f ca="1">IF(專業英日文校內賽報名表!B904="","",NOT(ISERROR(HLOOKUP(專業英日文校內賽報名表!G904,OFFSET(校系設定!$A$1,MATCH(專業英日文校內賽報名表!F904,校系設定!$A:$A,0)-1,0,1,COUNTA(OFFSET(校系設定!$1:$1,MATCH(專業英日文校內賽報名表!F904,校系設定!$A:$A,0)-1,0))),1,0))))</f>
        <v/>
      </c>
      <c r="J904" s="43" t="str">
        <f>IF(專業英日文校內賽報名表!C904="","",NOT(OR(LEN(專業英日文校內賽報名表!J904)&lt;&gt;7,ISERROR(DATEVALUE(專業英日文校內賽報名表!J904&amp;"/1")+FIND("/",專業英日文校內賽報名表!J904)))))</f>
        <v/>
      </c>
      <c r="M904" t="str">
        <f>IF(專業英日文校內賽報名表!B904="","",VLOOKUP(專業英日文校內賽報名表!M904,各項報名參數對照!A:B,2,0))</f>
        <v/>
      </c>
      <c r="N904" t="str">
        <f>IF(專業英日文校內賽報名表!B904="","",NOT(ISERROR(VLOOKUP(M904&amp;O904&amp;P904,各項報名參數對照!L:L,1,0))))</f>
        <v/>
      </c>
      <c r="O904" t="str">
        <f>IF(專業英日文校內賽報名表!B904="","",VLOOKUP(專業英日文校內賽報名表!N904&amp;"("&amp;專業英日文校內賽報名表!O904&amp;")",各項報名參數對照!D:E,2,0))</f>
        <v/>
      </c>
      <c r="P904" t="str">
        <f>IF(專業英日文校內賽報名表!B904="","",VLOOKUP(專業英日文校內賽報名表!P904,各項報名參數對照!G:H,2,0))</f>
        <v/>
      </c>
      <c r="AF904" t="str">
        <f t="shared" si="14"/>
        <v/>
      </c>
    </row>
    <row r="905" spans="5:32">
      <c r="E905" t="str">
        <f>IF(專業英日文校內賽報名表!B905="","",NOT(OR(LENB(專業英日文校內賽報名表!E905)&lt;&gt;6,NOT(ISERROR(TEXT(RIGHT(專業英日文校內賽報名表!E905,6),"0")+1)),ISERROR(TEXT(RIGHT(專業英日文校內賽報名表!E905,5),"0")+1))))</f>
        <v/>
      </c>
      <c r="F905" t="str">
        <f>IF(專業英日文校內賽報名表!B905="","",NOT(ISERROR(MATCH(專業英日文校內賽報名表!F905,allSchoolList,0))))</f>
        <v/>
      </c>
      <c r="G905" t="str">
        <f ca="1">IF(專業英日文校內賽報名表!B905="","",NOT(ISERROR(HLOOKUP(專業英日文校內賽報名表!G905,OFFSET(校系設定!$A$1,MATCH(專業英日文校內賽報名表!F905,校系設定!$A:$A,0)-1,0,1,COUNTA(OFFSET(校系設定!$1:$1,MATCH(專業英日文校內賽報名表!F905,校系設定!$A:$A,0)-1,0))),1,0))))</f>
        <v/>
      </c>
      <c r="J905" s="43" t="str">
        <f>IF(專業英日文校內賽報名表!C905="","",NOT(OR(LEN(專業英日文校內賽報名表!J905)&lt;&gt;7,ISERROR(DATEVALUE(專業英日文校內賽報名表!J905&amp;"/1")+FIND("/",專業英日文校內賽報名表!J905)))))</f>
        <v/>
      </c>
      <c r="M905" t="str">
        <f>IF(專業英日文校內賽報名表!B905="","",VLOOKUP(專業英日文校內賽報名表!M905,各項報名參數對照!A:B,2,0))</f>
        <v/>
      </c>
      <c r="N905" t="str">
        <f>IF(專業英日文校內賽報名表!B905="","",NOT(ISERROR(VLOOKUP(M905&amp;O905&amp;P905,各項報名參數對照!L:L,1,0))))</f>
        <v/>
      </c>
      <c r="O905" t="str">
        <f>IF(專業英日文校內賽報名表!B905="","",VLOOKUP(專業英日文校內賽報名表!N905&amp;"("&amp;專業英日文校內賽報名表!O905&amp;")",各項報名參數對照!D:E,2,0))</f>
        <v/>
      </c>
      <c r="P905" t="str">
        <f>IF(專業英日文校內賽報名表!B905="","",VLOOKUP(專業英日文校內賽報名表!P905,各項報名參數對照!G:H,2,0))</f>
        <v/>
      </c>
      <c r="AF905" t="str">
        <f t="shared" si="14"/>
        <v/>
      </c>
    </row>
    <row r="906" spans="5:32">
      <c r="E906" t="str">
        <f>IF(專業英日文校內賽報名表!B906="","",NOT(OR(LENB(專業英日文校內賽報名表!E906)&lt;&gt;6,NOT(ISERROR(TEXT(RIGHT(專業英日文校內賽報名表!E906,6),"0")+1)),ISERROR(TEXT(RIGHT(專業英日文校內賽報名表!E906,5),"0")+1))))</f>
        <v/>
      </c>
      <c r="F906" t="str">
        <f>IF(專業英日文校內賽報名表!B906="","",NOT(ISERROR(MATCH(專業英日文校內賽報名表!F906,allSchoolList,0))))</f>
        <v/>
      </c>
      <c r="G906" t="str">
        <f ca="1">IF(專業英日文校內賽報名表!B906="","",NOT(ISERROR(HLOOKUP(專業英日文校內賽報名表!G906,OFFSET(校系設定!$A$1,MATCH(專業英日文校內賽報名表!F906,校系設定!$A:$A,0)-1,0,1,COUNTA(OFFSET(校系設定!$1:$1,MATCH(專業英日文校內賽報名表!F906,校系設定!$A:$A,0)-1,0))),1,0))))</f>
        <v/>
      </c>
      <c r="J906" s="43" t="str">
        <f>IF(專業英日文校內賽報名表!C906="","",NOT(OR(LEN(專業英日文校內賽報名表!J906)&lt;&gt;7,ISERROR(DATEVALUE(專業英日文校內賽報名表!J906&amp;"/1")+FIND("/",專業英日文校內賽報名表!J906)))))</f>
        <v/>
      </c>
      <c r="M906" t="str">
        <f>IF(專業英日文校內賽報名表!B906="","",VLOOKUP(專業英日文校內賽報名表!M906,各項報名參數對照!A:B,2,0))</f>
        <v/>
      </c>
      <c r="N906" t="str">
        <f>IF(專業英日文校內賽報名表!B906="","",NOT(ISERROR(VLOOKUP(M906&amp;O906&amp;P906,各項報名參數對照!L:L,1,0))))</f>
        <v/>
      </c>
      <c r="O906" t="str">
        <f>IF(專業英日文校內賽報名表!B906="","",VLOOKUP(專業英日文校內賽報名表!N906&amp;"("&amp;專業英日文校內賽報名表!O906&amp;")",各項報名參數對照!D:E,2,0))</f>
        <v/>
      </c>
      <c r="P906" t="str">
        <f>IF(專業英日文校內賽報名表!B906="","",VLOOKUP(專業英日文校內賽報名表!P906,各項報名參數對照!G:H,2,0))</f>
        <v/>
      </c>
      <c r="AF906" t="str">
        <f t="shared" si="14"/>
        <v/>
      </c>
    </row>
    <row r="907" spans="5:32">
      <c r="E907" t="str">
        <f>IF(專業英日文校內賽報名表!B907="","",NOT(OR(LENB(專業英日文校內賽報名表!E907)&lt;&gt;6,NOT(ISERROR(TEXT(RIGHT(專業英日文校內賽報名表!E907,6),"0")+1)),ISERROR(TEXT(RIGHT(專業英日文校內賽報名表!E907,5),"0")+1))))</f>
        <v/>
      </c>
      <c r="F907" t="str">
        <f>IF(專業英日文校內賽報名表!B907="","",NOT(ISERROR(MATCH(專業英日文校內賽報名表!F907,allSchoolList,0))))</f>
        <v/>
      </c>
      <c r="G907" t="str">
        <f ca="1">IF(專業英日文校內賽報名表!B907="","",NOT(ISERROR(HLOOKUP(專業英日文校內賽報名表!G907,OFFSET(校系設定!$A$1,MATCH(專業英日文校內賽報名表!F907,校系設定!$A:$A,0)-1,0,1,COUNTA(OFFSET(校系設定!$1:$1,MATCH(專業英日文校內賽報名表!F907,校系設定!$A:$A,0)-1,0))),1,0))))</f>
        <v/>
      </c>
      <c r="J907" s="43" t="str">
        <f>IF(專業英日文校內賽報名表!C907="","",NOT(OR(LEN(專業英日文校內賽報名表!J907)&lt;&gt;7,ISERROR(DATEVALUE(專業英日文校內賽報名表!J907&amp;"/1")+FIND("/",專業英日文校內賽報名表!J907)))))</f>
        <v/>
      </c>
      <c r="M907" t="str">
        <f>IF(專業英日文校內賽報名表!B907="","",VLOOKUP(專業英日文校內賽報名表!M907,各項報名參數對照!A:B,2,0))</f>
        <v/>
      </c>
      <c r="N907" t="str">
        <f>IF(專業英日文校內賽報名表!B907="","",NOT(ISERROR(VLOOKUP(M907&amp;O907&amp;P907,各項報名參數對照!L:L,1,0))))</f>
        <v/>
      </c>
      <c r="O907" t="str">
        <f>IF(專業英日文校內賽報名表!B907="","",VLOOKUP(專業英日文校內賽報名表!N907&amp;"("&amp;專業英日文校內賽報名表!O907&amp;")",各項報名參數對照!D:E,2,0))</f>
        <v/>
      </c>
      <c r="P907" t="str">
        <f>IF(專業英日文校內賽報名表!B907="","",VLOOKUP(專業英日文校內賽報名表!P907,各項報名參數對照!G:H,2,0))</f>
        <v/>
      </c>
      <c r="AF907" t="str">
        <f t="shared" si="14"/>
        <v/>
      </c>
    </row>
    <row r="908" spans="5:32">
      <c r="E908" t="str">
        <f>IF(專業英日文校內賽報名表!B908="","",NOT(OR(LENB(專業英日文校內賽報名表!E908)&lt;&gt;6,NOT(ISERROR(TEXT(RIGHT(專業英日文校內賽報名表!E908,6),"0")+1)),ISERROR(TEXT(RIGHT(專業英日文校內賽報名表!E908,5),"0")+1))))</f>
        <v/>
      </c>
      <c r="F908" t="str">
        <f>IF(專業英日文校內賽報名表!B908="","",NOT(ISERROR(MATCH(專業英日文校內賽報名表!F908,allSchoolList,0))))</f>
        <v/>
      </c>
      <c r="G908" t="str">
        <f ca="1">IF(專業英日文校內賽報名表!B908="","",NOT(ISERROR(HLOOKUP(專業英日文校內賽報名表!G908,OFFSET(校系設定!$A$1,MATCH(專業英日文校內賽報名表!F908,校系設定!$A:$A,0)-1,0,1,COUNTA(OFFSET(校系設定!$1:$1,MATCH(專業英日文校內賽報名表!F908,校系設定!$A:$A,0)-1,0))),1,0))))</f>
        <v/>
      </c>
      <c r="J908" s="43" t="str">
        <f>IF(專業英日文校內賽報名表!C908="","",NOT(OR(LEN(專業英日文校內賽報名表!J908)&lt;&gt;7,ISERROR(DATEVALUE(專業英日文校內賽報名表!J908&amp;"/1")+FIND("/",專業英日文校內賽報名表!J908)))))</f>
        <v/>
      </c>
      <c r="M908" t="str">
        <f>IF(專業英日文校內賽報名表!B908="","",VLOOKUP(專業英日文校內賽報名表!M908,各項報名參數對照!A:B,2,0))</f>
        <v/>
      </c>
      <c r="N908" t="str">
        <f>IF(專業英日文校內賽報名表!B908="","",NOT(ISERROR(VLOOKUP(M908&amp;O908&amp;P908,各項報名參數對照!L:L,1,0))))</f>
        <v/>
      </c>
      <c r="O908" t="str">
        <f>IF(專業英日文校內賽報名表!B908="","",VLOOKUP(專業英日文校內賽報名表!N908&amp;"("&amp;專業英日文校內賽報名表!O908&amp;")",各項報名參數對照!D:E,2,0))</f>
        <v/>
      </c>
      <c r="P908" t="str">
        <f>IF(專業英日文校內賽報名表!B908="","",VLOOKUP(專業英日文校內賽報名表!P908,各項報名參數對照!G:H,2,0))</f>
        <v/>
      </c>
      <c r="AF908" t="str">
        <f t="shared" si="14"/>
        <v/>
      </c>
    </row>
    <row r="909" spans="5:32">
      <c r="E909" t="str">
        <f>IF(專業英日文校內賽報名表!B909="","",NOT(OR(LENB(專業英日文校內賽報名表!E909)&lt;&gt;6,NOT(ISERROR(TEXT(RIGHT(專業英日文校內賽報名表!E909,6),"0")+1)),ISERROR(TEXT(RIGHT(專業英日文校內賽報名表!E909,5),"0")+1))))</f>
        <v/>
      </c>
      <c r="F909" t="str">
        <f>IF(專業英日文校內賽報名表!B909="","",NOT(ISERROR(MATCH(專業英日文校內賽報名表!F909,allSchoolList,0))))</f>
        <v/>
      </c>
      <c r="G909" t="str">
        <f ca="1">IF(專業英日文校內賽報名表!B909="","",NOT(ISERROR(HLOOKUP(專業英日文校內賽報名表!G909,OFFSET(校系設定!$A$1,MATCH(專業英日文校內賽報名表!F909,校系設定!$A:$A,0)-1,0,1,COUNTA(OFFSET(校系設定!$1:$1,MATCH(專業英日文校內賽報名表!F909,校系設定!$A:$A,0)-1,0))),1,0))))</f>
        <v/>
      </c>
      <c r="J909" s="43" t="str">
        <f>IF(專業英日文校內賽報名表!C909="","",NOT(OR(LEN(專業英日文校內賽報名表!J909)&lt;&gt;7,ISERROR(DATEVALUE(專業英日文校內賽報名表!J909&amp;"/1")+FIND("/",專業英日文校內賽報名表!J909)))))</f>
        <v/>
      </c>
      <c r="M909" t="str">
        <f>IF(專業英日文校內賽報名表!B909="","",VLOOKUP(專業英日文校內賽報名表!M909,各項報名參數對照!A:B,2,0))</f>
        <v/>
      </c>
      <c r="N909" t="str">
        <f>IF(專業英日文校內賽報名表!B909="","",NOT(ISERROR(VLOOKUP(M909&amp;O909&amp;P909,各項報名參數對照!L:L,1,0))))</f>
        <v/>
      </c>
      <c r="O909" t="str">
        <f>IF(專業英日文校內賽報名表!B909="","",VLOOKUP(專業英日文校內賽報名表!N909&amp;"("&amp;專業英日文校內賽報名表!O909&amp;")",各項報名參數對照!D:E,2,0))</f>
        <v/>
      </c>
      <c r="P909" t="str">
        <f>IF(專業英日文校內賽報名表!B909="","",VLOOKUP(專業英日文校內賽報名表!P909,各項報名參數對照!G:H,2,0))</f>
        <v/>
      </c>
      <c r="AF909" t="str">
        <f t="shared" si="14"/>
        <v/>
      </c>
    </row>
    <row r="910" spans="5:32">
      <c r="E910" t="str">
        <f>IF(專業英日文校內賽報名表!B910="","",NOT(OR(LENB(專業英日文校內賽報名表!E910)&lt;&gt;6,NOT(ISERROR(TEXT(RIGHT(專業英日文校內賽報名表!E910,6),"0")+1)),ISERROR(TEXT(RIGHT(專業英日文校內賽報名表!E910,5),"0")+1))))</f>
        <v/>
      </c>
      <c r="F910" t="str">
        <f>IF(專業英日文校內賽報名表!B910="","",NOT(ISERROR(MATCH(專業英日文校內賽報名表!F910,allSchoolList,0))))</f>
        <v/>
      </c>
      <c r="G910" t="str">
        <f ca="1">IF(專業英日文校內賽報名表!B910="","",NOT(ISERROR(HLOOKUP(專業英日文校內賽報名表!G910,OFFSET(校系設定!$A$1,MATCH(專業英日文校內賽報名表!F910,校系設定!$A:$A,0)-1,0,1,COUNTA(OFFSET(校系設定!$1:$1,MATCH(專業英日文校內賽報名表!F910,校系設定!$A:$A,0)-1,0))),1,0))))</f>
        <v/>
      </c>
      <c r="J910" s="43" t="str">
        <f>IF(專業英日文校內賽報名表!C910="","",NOT(OR(LEN(專業英日文校內賽報名表!J910)&lt;&gt;7,ISERROR(DATEVALUE(專業英日文校內賽報名表!J910&amp;"/1")+FIND("/",專業英日文校內賽報名表!J910)))))</f>
        <v/>
      </c>
      <c r="M910" t="str">
        <f>IF(專業英日文校內賽報名表!B910="","",VLOOKUP(專業英日文校內賽報名表!M910,各項報名參數對照!A:B,2,0))</f>
        <v/>
      </c>
      <c r="N910" t="str">
        <f>IF(專業英日文校內賽報名表!B910="","",NOT(ISERROR(VLOOKUP(M910&amp;O910&amp;P910,各項報名參數對照!L:L,1,0))))</f>
        <v/>
      </c>
      <c r="O910" t="str">
        <f>IF(專業英日文校內賽報名表!B910="","",VLOOKUP(專業英日文校內賽報名表!N910&amp;"("&amp;專業英日文校內賽報名表!O910&amp;")",各項報名參數對照!D:E,2,0))</f>
        <v/>
      </c>
      <c r="P910" t="str">
        <f>IF(專業英日文校內賽報名表!B910="","",VLOOKUP(專業英日文校內賽報名表!P910,各項報名參數對照!G:H,2,0))</f>
        <v/>
      </c>
      <c r="AF910" t="str">
        <f t="shared" si="14"/>
        <v/>
      </c>
    </row>
    <row r="911" spans="5:32">
      <c r="E911" t="str">
        <f>IF(專業英日文校內賽報名表!B911="","",NOT(OR(LENB(專業英日文校內賽報名表!E911)&lt;&gt;6,NOT(ISERROR(TEXT(RIGHT(專業英日文校內賽報名表!E911,6),"0")+1)),ISERROR(TEXT(RIGHT(專業英日文校內賽報名表!E911,5),"0")+1))))</f>
        <v/>
      </c>
      <c r="F911" t="str">
        <f>IF(專業英日文校內賽報名表!B911="","",NOT(ISERROR(MATCH(專業英日文校內賽報名表!F911,allSchoolList,0))))</f>
        <v/>
      </c>
      <c r="G911" t="str">
        <f ca="1">IF(專業英日文校內賽報名表!B911="","",NOT(ISERROR(HLOOKUP(專業英日文校內賽報名表!G911,OFFSET(校系設定!$A$1,MATCH(專業英日文校內賽報名表!F911,校系設定!$A:$A,0)-1,0,1,COUNTA(OFFSET(校系設定!$1:$1,MATCH(專業英日文校內賽報名表!F911,校系設定!$A:$A,0)-1,0))),1,0))))</f>
        <v/>
      </c>
      <c r="J911" s="43" t="str">
        <f>IF(專業英日文校內賽報名表!C911="","",NOT(OR(LEN(專業英日文校內賽報名表!J911)&lt;&gt;7,ISERROR(DATEVALUE(專業英日文校內賽報名表!J911&amp;"/1")+FIND("/",專業英日文校內賽報名表!J911)))))</f>
        <v/>
      </c>
      <c r="M911" t="str">
        <f>IF(專業英日文校內賽報名表!B911="","",VLOOKUP(專業英日文校內賽報名表!M911,各項報名參數對照!A:B,2,0))</f>
        <v/>
      </c>
      <c r="N911" t="str">
        <f>IF(專業英日文校內賽報名表!B911="","",NOT(ISERROR(VLOOKUP(M911&amp;O911&amp;P911,各項報名參數對照!L:L,1,0))))</f>
        <v/>
      </c>
      <c r="O911" t="str">
        <f>IF(專業英日文校內賽報名表!B911="","",VLOOKUP(專業英日文校內賽報名表!N911&amp;"("&amp;專業英日文校內賽報名表!O911&amp;")",各項報名參數對照!D:E,2,0))</f>
        <v/>
      </c>
      <c r="P911" t="str">
        <f>IF(專業英日文校內賽報名表!B911="","",VLOOKUP(專業英日文校內賽報名表!P911,各項報名參數對照!G:H,2,0))</f>
        <v/>
      </c>
      <c r="AF911" t="str">
        <f t="shared" si="14"/>
        <v/>
      </c>
    </row>
    <row r="912" spans="5:32">
      <c r="E912" t="str">
        <f>IF(專業英日文校內賽報名表!B912="","",NOT(OR(LENB(專業英日文校內賽報名表!E912)&lt;&gt;6,NOT(ISERROR(TEXT(RIGHT(專業英日文校內賽報名表!E912,6),"0")+1)),ISERROR(TEXT(RIGHT(專業英日文校內賽報名表!E912,5),"0")+1))))</f>
        <v/>
      </c>
      <c r="F912" t="str">
        <f>IF(專業英日文校內賽報名表!B912="","",NOT(ISERROR(MATCH(專業英日文校內賽報名表!F912,allSchoolList,0))))</f>
        <v/>
      </c>
      <c r="G912" t="str">
        <f ca="1">IF(專業英日文校內賽報名表!B912="","",NOT(ISERROR(HLOOKUP(專業英日文校內賽報名表!G912,OFFSET(校系設定!$A$1,MATCH(專業英日文校內賽報名表!F912,校系設定!$A:$A,0)-1,0,1,COUNTA(OFFSET(校系設定!$1:$1,MATCH(專業英日文校內賽報名表!F912,校系設定!$A:$A,0)-1,0))),1,0))))</f>
        <v/>
      </c>
      <c r="J912" s="43" t="str">
        <f>IF(專業英日文校內賽報名表!C912="","",NOT(OR(LEN(專業英日文校內賽報名表!J912)&lt;&gt;7,ISERROR(DATEVALUE(專業英日文校內賽報名表!J912&amp;"/1")+FIND("/",專業英日文校內賽報名表!J912)))))</f>
        <v/>
      </c>
      <c r="M912" t="str">
        <f>IF(專業英日文校內賽報名表!B912="","",VLOOKUP(專業英日文校內賽報名表!M912,各項報名參數對照!A:B,2,0))</f>
        <v/>
      </c>
      <c r="N912" t="str">
        <f>IF(專業英日文校內賽報名表!B912="","",NOT(ISERROR(VLOOKUP(M912&amp;O912&amp;P912,各項報名參數對照!L:L,1,0))))</f>
        <v/>
      </c>
      <c r="O912" t="str">
        <f>IF(專業英日文校內賽報名表!B912="","",VLOOKUP(專業英日文校內賽報名表!N912&amp;"("&amp;專業英日文校內賽報名表!O912&amp;")",各項報名參數對照!D:E,2,0))</f>
        <v/>
      </c>
      <c r="P912" t="str">
        <f>IF(專業英日文校內賽報名表!B912="","",VLOOKUP(專業英日文校內賽報名表!P912,各項報名參數對照!G:H,2,0))</f>
        <v/>
      </c>
      <c r="AF912" t="str">
        <f t="shared" si="14"/>
        <v/>
      </c>
    </row>
    <row r="913" spans="5:32">
      <c r="E913" t="str">
        <f>IF(專業英日文校內賽報名表!B913="","",NOT(OR(LENB(專業英日文校內賽報名表!E913)&lt;&gt;6,NOT(ISERROR(TEXT(RIGHT(專業英日文校內賽報名表!E913,6),"0")+1)),ISERROR(TEXT(RIGHT(專業英日文校內賽報名表!E913,5),"0")+1))))</f>
        <v/>
      </c>
      <c r="F913" t="str">
        <f>IF(專業英日文校內賽報名表!B913="","",NOT(ISERROR(MATCH(專業英日文校內賽報名表!F913,allSchoolList,0))))</f>
        <v/>
      </c>
      <c r="G913" t="str">
        <f ca="1">IF(專業英日文校內賽報名表!B913="","",NOT(ISERROR(HLOOKUP(專業英日文校內賽報名表!G913,OFFSET(校系設定!$A$1,MATCH(專業英日文校內賽報名表!F913,校系設定!$A:$A,0)-1,0,1,COUNTA(OFFSET(校系設定!$1:$1,MATCH(專業英日文校內賽報名表!F913,校系設定!$A:$A,0)-1,0))),1,0))))</f>
        <v/>
      </c>
      <c r="J913" s="43" t="str">
        <f>IF(專業英日文校內賽報名表!C913="","",NOT(OR(LEN(專業英日文校內賽報名表!J913)&lt;&gt;7,ISERROR(DATEVALUE(專業英日文校內賽報名表!J913&amp;"/1")+FIND("/",專業英日文校內賽報名表!J913)))))</f>
        <v/>
      </c>
      <c r="M913" t="str">
        <f>IF(專業英日文校內賽報名表!B913="","",VLOOKUP(專業英日文校內賽報名表!M913,各項報名參數對照!A:B,2,0))</f>
        <v/>
      </c>
      <c r="N913" t="str">
        <f>IF(專業英日文校內賽報名表!B913="","",NOT(ISERROR(VLOOKUP(M913&amp;O913&amp;P913,各項報名參數對照!L:L,1,0))))</f>
        <v/>
      </c>
      <c r="O913" t="str">
        <f>IF(專業英日文校內賽報名表!B913="","",VLOOKUP(專業英日文校內賽報名表!N913&amp;"("&amp;專業英日文校內賽報名表!O913&amp;")",各項報名參數對照!D:E,2,0))</f>
        <v/>
      </c>
      <c r="P913" t="str">
        <f>IF(專業英日文校內賽報名表!B913="","",VLOOKUP(專業英日文校內賽報名表!P913,各項報名參數對照!G:H,2,0))</f>
        <v/>
      </c>
      <c r="AF913" t="str">
        <f t="shared" si="14"/>
        <v/>
      </c>
    </row>
    <row r="914" spans="5:32">
      <c r="E914" t="str">
        <f>IF(專業英日文校內賽報名表!B914="","",NOT(OR(LENB(專業英日文校內賽報名表!E914)&lt;&gt;6,NOT(ISERROR(TEXT(RIGHT(專業英日文校內賽報名表!E914,6),"0")+1)),ISERROR(TEXT(RIGHT(專業英日文校內賽報名表!E914,5),"0")+1))))</f>
        <v/>
      </c>
      <c r="F914" t="str">
        <f>IF(專業英日文校內賽報名表!B914="","",NOT(ISERROR(MATCH(專業英日文校內賽報名表!F914,allSchoolList,0))))</f>
        <v/>
      </c>
      <c r="G914" t="str">
        <f ca="1">IF(專業英日文校內賽報名表!B914="","",NOT(ISERROR(HLOOKUP(專業英日文校內賽報名表!G914,OFFSET(校系設定!$A$1,MATCH(專業英日文校內賽報名表!F914,校系設定!$A:$A,0)-1,0,1,COUNTA(OFFSET(校系設定!$1:$1,MATCH(專業英日文校內賽報名表!F914,校系設定!$A:$A,0)-1,0))),1,0))))</f>
        <v/>
      </c>
      <c r="J914" s="43" t="str">
        <f>IF(專業英日文校內賽報名表!C914="","",NOT(OR(LEN(專業英日文校內賽報名表!J914)&lt;&gt;7,ISERROR(DATEVALUE(專業英日文校內賽報名表!J914&amp;"/1")+FIND("/",專業英日文校內賽報名表!J914)))))</f>
        <v/>
      </c>
      <c r="M914" t="str">
        <f>IF(專業英日文校內賽報名表!B914="","",VLOOKUP(專業英日文校內賽報名表!M914,各項報名參數對照!A:B,2,0))</f>
        <v/>
      </c>
      <c r="N914" t="str">
        <f>IF(專業英日文校內賽報名表!B914="","",NOT(ISERROR(VLOOKUP(M914&amp;O914&amp;P914,各項報名參數對照!L:L,1,0))))</f>
        <v/>
      </c>
      <c r="O914" t="str">
        <f>IF(專業英日文校內賽報名表!B914="","",VLOOKUP(專業英日文校內賽報名表!N914&amp;"("&amp;專業英日文校內賽報名表!O914&amp;")",各項報名參數對照!D:E,2,0))</f>
        <v/>
      </c>
      <c r="P914" t="str">
        <f>IF(專業英日文校內賽報名表!B914="","",VLOOKUP(專業英日文校內賽報名表!P914,各項報名參數對照!G:H,2,0))</f>
        <v/>
      </c>
      <c r="AF914" t="str">
        <f t="shared" si="14"/>
        <v/>
      </c>
    </row>
    <row r="915" spans="5:32">
      <c r="E915" t="str">
        <f>IF(專業英日文校內賽報名表!B915="","",NOT(OR(LENB(專業英日文校內賽報名表!E915)&lt;&gt;6,NOT(ISERROR(TEXT(RIGHT(專業英日文校內賽報名表!E915,6),"0")+1)),ISERROR(TEXT(RIGHT(專業英日文校內賽報名表!E915,5),"0")+1))))</f>
        <v/>
      </c>
      <c r="F915" t="str">
        <f>IF(專業英日文校內賽報名表!B915="","",NOT(ISERROR(MATCH(專業英日文校內賽報名表!F915,allSchoolList,0))))</f>
        <v/>
      </c>
      <c r="G915" t="str">
        <f ca="1">IF(專業英日文校內賽報名表!B915="","",NOT(ISERROR(HLOOKUP(專業英日文校內賽報名表!G915,OFFSET(校系設定!$A$1,MATCH(專業英日文校內賽報名表!F915,校系設定!$A:$A,0)-1,0,1,COUNTA(OFFSET(校系設定!$1:$1,MATCH(專業英日文校內賽報名表!F915,校系設定!$A:$A,0)-1,0))),1,0))))</f>
        <v/>
      </c>
      <c r="J915" s="43" t="str">
        <f>IF(專業英日文校內賽報名表!C915="","",NOT(OR(LEN(專業英日文校內賽報名表!J915)&lt;&gt;7,ISERROR(DATEVALUE(專業英日文校內賽報名表!J915&amp;"/1")+FIND("/",專業英日文校內賽報名表!J915)))))</f>
        <v/>
      </c>
      <c r="M915" t="str">
        <f>IF(專業英日文校內賽報名表!B915="","",VLOOKUP(專業英日文校內賽報名表!M915,各項報名參數對照!A:B,2,0))</f>
        <v/>
      </c>
      <c r="N915" t="str">
        <f>IF(專業英日文校內賽報名表!B915="","",NOT(ISERROR(VLOOKUP(M915&amp;O915&amp;P915,各項報名參數對照!L:L,1,0))))</f>
        <v/>
      </c>
      <c r="O915" t="str">
        <f>IF(專業英日文校內賽報名表!B915="","",VLOOKUP(專業英日文校內賽報名表!N915&amp;"("&amp;專業英日文校內賽報名表!O915&amp;")",各項報名參數對照!D:E,2,0))</f>
        <v/>
      </c>
      <c r="P915" t="str">
        <f>IF(專業英日文校內賽報名表!B915="","",VLOOKUP(專業英日文校內賽報名表!P915,各項報名參數對照!G:H,2,0))</f>
        <v/>
      </c>
      <c r="AF915" t="str">
        <f t="shared" si="14"/>
        <v/>
      </c>
    </row>
    <row r="916" spans="5:32">
      <c r="E916" t="str">
        <f>IF(專業英日文校內賽報名表!B916="","",NOT(OR(LENB(專業英日文校內賽報名表!E916)&lt;&gt;6,NOT(ISERROR(TEXT(RIGHT(專業英日文校內賽報名表!E916,6),"0")+1)),ISERROR(TEXT(RIGHT(專業英日文校內賽報名表!E916,5),"0")+1))))</f>
        <v/>
      </c>
      <c r="F916" t="str">
        <f>IF(專業英日文校內賽報名表!B916="","",NOT(ISERROR(MATCH(專業英日文校內賽報名表!F916,allSchoolList,0))))</f>
        <v/>
      </c>
      <c r="G916" t="str">
        <f ca="1">IF(專業英日文校內賽報名表!B916="","",NOT(ISERROR(HLOOKUP(專業英日文校內賽報名表!G916,OFFSET(校系設定!$A$1,MATCH(專業英日文校內賽報名表!F916,校系設定!$A:$A,0)-1,0,1,COUNTA(OFFSET(校系設定!$1:$1,MATCH(專業英日文校內賽報名表!F916,校系設定!$A:$A,0)-1,0))),1,0))))</f>
        <v/>
      </c>
      <c r="J916" s="43" t="str">
        <f>IF(專業英日文校內賽報名表!C916="","",NOT(OR(LEN(專業英日文校內賽報名表!J916)&lt;&gt;7,ISERROR(DATEVALUE(專業英日文校內賽報名表!J916&amp;"/1")+FIND("/",專業英日文校內賽報名表!J916)))))</f>
        <v/>
      </c>
      <c r="M916" t="str">
        <f>IF(專業英日文校內賽報名表!B916="","",VLOOKUP(專業英日文校內賽報名表!M916,各項報名參數對照!A:B,2,0))</f>
        <v/>
      </c>
      <c r="N916" t="str">
        <f>IF(專業英日文校內賽報名表!B916="","",NOT(ISERROR(VLOOKUP(M916&amp;O916&amp;P916,各項報名參數對照!L:L,1,0))))</f>
        <v/>
      </c>
      <c r="O916" t="str">
        <f>IF(專業英日文校內賽報名表!B916="","",VLOOKUP(專業英日文校內賽報名表!N916&amp;"("&amp;專業英日文校內賽報名表!O916&amp;")",各項報名參數對照!D:E,2,0))</f>
        <v/>
      </c>
      <c r="P916" t="str">
        <f>IF(專業英日文校內賽報名表!B916="","",VLOOKUP(專業英日文校內賽報名表!P916,各項報名參數對照!G:H,2,0))</f>
        <v/>
      </c>
      <c r="AF916" t="str">
        <f t="shared" si="14"/>
        <v/>
      </c>
    </row>
    <row r="917" spans="5:32">
      <c r="E917" t="str">
        <f>IF(專業英日文校內賽報名表!B917="","",NOT(OR(LENB(專業英日文校內賽報名表!E917)&lt;&gt;6,NOT(ISERROR(TEXT(RIGHT(專業英日文校內賽報名表!E917,6),"0")+1)),ISERROR(TEXT(RIGHT(專業英日文校內賽報名表!E917,5),"0")+1))))</f>
        <v/>
      </c>
      <c r="F917" t="str">
        <f>IF(專業英日文校內賽報名表!B917="","",NOT(ISERROR(MATCH(專業英日文校內賽報名表!F917,allSchoolList,0))))</f>
        <v/>
      </c>
      <c r="G917" t="str">
        <f ca="1">IF(專業英日文校內賽報名表!B917="","",NOT(ISERROR(HLOOKUP(專業英日文校內賽報名表!G917,OFFSET(校系設定!$A$1,MATCH(專業英日文校內賽報名表!F917,校系設定!$A:$A,0)-1,0,1,COUNTA(OFFSET(校系設定!$1:$1,MATCH(專業英日文校內賽報名表!F917,校系設定!$A:$A,0)-1,0))),1,0))))</f>
        <v/>
      </c>
      <c r="J917" s="43" t="str">
        <f>IF(專業英日文校內賽報名表!C917="","",NOT(OR(LEN(專業英日文校內賽報名表!J917)&lt;&gt;7,ISERROR(DATEVALUE(專業英日文校內賽報名表!J917&amp;"/1")+FIND("/",專業英日文校內賽報名表!J917)))))</f>
        <v/>
      </c>
      <c r="M917" t="str">
        <f>IF(專業英日文校內賽報名表!B917="","",VLOOKUP(專業英日文校內賽報名表!M917,各項報名參數對照!A:B,2,0))</f>
        <v/>
      </c>
      <c r="N917" t="str">
        <f>IF(專業英日文校內賽報名表!B917="","",NOT(ISERROR(VLOOKUP(M917&amp;O917&amp;P917,各項報名參數對照!L:L,1,0))))</f>
        <v/>
      </c>
      <c r="O917" t="str">
        <f>IF(專業英日文校內賽報名表!B917="","",VLOOKUP(專業英日文校內賽報名表!N917&amp;"("&amp;專業英日文校內賽報名表!O917&amp;")",各項報名參數對照!D:E,2,0))</f>
        <v/>
      </c>
      <c r="P917" t="str">
        <f>IF(專業英日文校內賽報名表!B917="","",VLOOKUP(專業英日文校內賽報名表!P917,各項報名參數對照!G:H,2,0))</f>
        <v/>
      </c>
      <c r="AF917" t="str">
        <f t="shared" si="14"/>
        <v/>
      </c>
    </row>
    <row r="918" spans="5:32">
      <c r="E918" t="str">
        <f>IF(專業英日文校內賽報名表!B918="","",NOT(OR(LENB(專業英日文校內賽報名表!E918)&lt;&gt;6,NOT(ISERROR(TEXT(RIGHT(專業英日文校內賽報名表!E918,6),"0")+1)),ISERROR(TEXT(RIGHT(專業英日文校內賽報名表!E918,5),"0")+1))))</f>
        <v/>
      </c>
      <c r="F918" t="str">
        <f>IF(專業英日文校內賽報名表!B918="","",NOT(ISERROR(MATCH(專業英日文校內賽報名表!F918,allSchoolList,0))))</f>
        <v/>
      </c>
      <c r="G918" t="str">
        <f ca="1">IF(專業英日文校內賽報名表!B918="","",NOT(ISERROR(HLOOKUP(專業英日文校內賽報名表!G918,OFFSET(校系設定!$A$1,MATCH(專業英日文校內賽報名表!F918,校系設定!$A:$A,0)-1,0,1,COUNTA(OFFSET(校系設定!$1:$1,MATCH(專業英日文校內賽報名表!F918,校系設定!$A:$A,0)-1,0))),1,0))))</f>
        <v/>
      </c>
      <c r="J918" s="43" t="str">
        <f>IF(專業英日文校內賽報名表!C918="","",NOT(OR(LEN(專業英日文校內賽報名表!J918)&lt;&gt;7,ISERROR(DATEVALUE(專業英日文校內賽報名表!J918&amp;"/1")+FIND("/",專業英日文校內賽報名表!J918)))))</f>
        <v/>
      </c>
      <c r="M918" t="str">
        <f>IF(專業英日文校內賽報名表!B918="","",VLOOKUP(專業英日文校內賽報名表!M918,各項報名參數對照!A:B,2,0))</f>
        <v/>
      </c>
      <c r="N918" t="str">
        <f>IF(專業英日文校內賽報名表!B918="","",NOT(ISERROR(VLOOKUP(M918&amp;O918&amp;P918,各項報名參數對照!L:L,1,0))))</f>
        <v/>
      </c>
      <c r="O918" t="str">
        <f>IF(專業英日文校內賽報名表!B918="","",VLOOKUP(專業英日文校內賽報名表!N918&amp;"("&amp;專業英日文校內賽報名表!O918&amp;")",各項報名參數對照!D:E,2,0))</f>
        <v/>
      </c>
      <c r="P918" t="str">
        <f>IF(專業英日文校內賽報名表!B918="","",VLOOKUP(專業英日文校內賽報名表!P918,各項報名參數對照!G:H,2,0))</f>
        <v/>
      </c>
      <c r="AF918" t="str">
        <f t="shared" si="14"/>
        <v/>
      </c>
    </row>
    <row r="919" spans="5:32">
      <c r="E919" t="str">
        <f>IF(專業英日文校內賽報名表!B919="","",NOT(OR(LENB(專業英日文校內賽報名表!E919)&lt;&gt;6,NOT(ISERROR(TEXT(RIGHT(專業英日文校內賽報名表!E919,6),"0")+1)),ISERROR(TEXT(RIGHT(專業英日文校內賽報名表!E919,5),"0")+1))))</f>
        <v/>
      </c>
      <c r="F919" t="str">
        <f>IF(專業英日文校內賽報名表!B919="","",NOT(ISERROR(MATCH(專業英日文校內賽報名表!F919,allSchoolList,0))))</f>
        <v/>
      </c>
      <c r="G919" t="str">
        <f ca="1">IF(專業英日文校內賽報名表!B919="","",NOT(ISERROR(HLOOKUP(專業英日文校內賽報名表!G919,OFFSET(校系設定!$A$1,MATCH(專業英日文校內賽報名表!F919,校系設定!$A:$A,0)-1,0,1,COUNTA(OFFSET(校系設定!$1:$1,MATCH(專業英日文校內賽報名表!F919,校系設定!$A:$A,0)-1,0))),1,0))))</f>
        <v/>
      </c>
      <c r="J919" s="43" t="str">
        <f>IF(專業英日文校內賽報名表!C919="","",NOT(OR(LEN(專業英日文校內賽報名表!J919)&lt;&gt;7,ISERROR(DATEVALUE(專業英日文校內賽報名表!J919&amp;"/1")+FIND("/",專業英日文校內賽報名表!J919)))))</f>
        <v/>
      </c>
      <c r="M919" t="str">
        <f>IF(專業英日文校內賽報名表!B919="","",VLOOKUP(專業英日文校內賽報名表!M919,各項報名參數對照!A:B,2,0))</f>
        <v/>
      </c>
      <c r="N919" t="str">
        <f>IF(專業英日文校內賽報名表!B919="","",NOT(ISERROR(VLOOKUP(M919&amp;O919&amp;P919,各項報名參數對照!L:L,1,0))))</f>
        <v/>
      </c>
      <c r="O919" t="str">
        <f>IF(專業英日文校內賽報名表!B919="","",VLOOKUP(專業英日文校內賽報名表!N919&amp;"("&amp;專業英日文校內賽報名表!O919&amp;")",各項報名參數對照!D:E,2,0))</f>
        <v/>
      </c>
      <c r="P919" t="str">
        <f>IF(專業英日文校內賽報名表!B919="","",VLOOKUP(專業英日文校內賽報名表!P919,各項報名參數對照!G:H,2,0))</f>
        <v/>
      </c>
      <c r="AF919" t="str">
        <f t="shared" si="14"/>
        <v/>
      </c>
    </row>
    <row r="920" spans="5:32">
      <c r="E920" t="str">
        <f>IF(專業英日文校內賽報名表!B920="","",NOT(OR(LENB(專業英日文校內賽報名表!E920)&lt;&gt;6,NOT(ISERROR(TEXT(RIGHT(專業英日文校內賽報名表!E920,6),"0")+1)),ISERROR(TEXT(RIGHT(專業英日文校內賽報名表!E920,5),"0")+1))))</f>
        <v/>
      </c>
      <c r="F920" t="str">
        <f>IF(專業英日文校內賽報名表!B920="","",NOT(ISERROR(MATCH(專業英日文校內賽報名表!F920,allSchoolList,0))))</f>
        <v/>
      </c>
      <c r="G920" t="str">
        <f ca="1">IF(專業英日文校內賽報名表!B920="","",NOT(ISERROR(HLOOKUP(專業英日文校內賽報名表!G920,OFFSET(校系設定!$A$1,MATCH(專業英日文校內賽報名表!F920,校系設定!$A:$A,0)-1,0,1,COUNTA(OFFSET(校系設定!$1:$1,MATCH(專業英日文校內賽報名表!F920,校系設定!$A:$A,0)-1,0))),1,0))))</f>
        <v/>
      </c>
      <c r="J920" s="43" t="str">
        <f>IF(專業英日文校內賽報名表!C920="","",NOT(OR(LEN(專業英日文校內賽報名表!J920)&lt;&gt;7,ISERROR(DATEVALUE(專業英日文校內賽報名表!J920&amp;"/1")+FIND("/",專業英日文校內賽報名表!J920)))))</f>
        <v/>
      </c>
      <c r="M920" t="str">
        <f>IF(專業英日文校內賽報名表!B920="","",VLOOKUP(專業英日文校內賽報名表!M920,各項報名參數對照!A:B,2,0))</f>
        <v/>
      </c>
      <c r="N920" t="str">
        <f>IF(專業英日文校內賽報名表!B920="","",NOT(ISERROR(VLOOKUP(M920&amp;O920&amp;P920,各項報名參數對照!L:L,1,0))))</f>
        <v/>
      </c>
      <c r="O920" t="str">
        <f>IF(專業英日文校內賽報名表!B920="","",VLOOKUP(專業英日文校內賽報名表!N920&amp;"("&amp;專業英日文校內賽報名表!O920&amp;")",各項報名參數對照!D:E,2,0))</f>
        <v/>
      </c>
      <c r="P920" t="str">
        <f>IF(專業英日文校內賽報名表!B920="","",VLOOKUP(專業英日文校內賽報名表!P920,各項報名參數對照!G:H,2,0))</f>
        <v/>
      </c>
      <c r="AF920" t="str">
        <f t="shared" si="14"/>
        <v/>
      </c>
    </row>
    <row r="921" spans="5:32">
      <c r="E921" t="str">
        <f>IF(專業英日文校內賽報名表!B921="","",NOT(OR(LENB(專業英日文校內賽報名表!E921)&lt;&gt;6,NOT(ISERROR(TEXT(RIGHT(專業英日文校內賽報名表!E921,6),"0")+1)),ISERROR(TEXT(RIGHT(專業英日文校內賽報名表!E921,5),"0")+1))))</f>
        <v/>
      </c>
      <c r="F921" t="str">
        <f>IF(專業英日文校內賽報名表!B921="","",NOT(ISERROR(MATCH(專業英日文校內賽報名表!F921,allSchoolList,0))))</f>
        <v/>
      </c>
      <c r="G921" t="str">
        <f ca="1">IF(專業英日文校內賽報名表!B921="","",NOT(ISERROR(HLOOKUP(專業英日文校內賽報名表!G921,OFFSET(校系設定!$A$1,MATCH(專業英日文校內賽報名表!F921,校系設定!$A:$A,0)-1,0,1,COUNTA(OFFSET(校系設定!$1:$1,MATCH(專業英日文校內賽報名表!F921,校系設定!$A:$A,0)-1,0))),1,0))))</f>
        <v/>
      </c>
      <c r="J921" s="43" t="str">
        <f>IF(專業英日文校內賽報名表!C921="","",NOT(OR(LEN(專業英日文校內賽報名表!J921)&lt;&gt;7,ISERROR(DATEVALUE(專業英日文校內賽報名表!J921&amp;"/1")+FIND("/",專業英日文校內賽報名表!J921)))))</f>
        <v/>
      </c>
      <c r="M921" t="str">
        <f>IF(專業英日文校內賽報名表!B921="","",VLOOKUP(專業英日文校內賽報名表!M921,各項報名參數對照!A:B,2,0))</f>
        <v/>
      </c>
      <c r="N921" t="str">
        <f>IF(專業英日文校內賽報名表!B921="","",NOT(ISERROR(VLOOKUP(M921&amp;O921&amp;P921,各項報名參數對照!L:L,1,0))))</f>
        <v/>
      </c>
      <c r="O921" t="str">
        <f>IF(專業英日文校內賽報名表!B921="","",VLOOKUP(專業英日文校內賽報名表!N921&amp;"("&amp;專業英日文校內賽報名表!O921&amp;")",各項報名參數對照!D:E,2,0))</f>
        <v/>
      </c>
      <c r="P921" t="str">
        <f>IF(專業英日文校內賽報名表!B921="","",VLOOKUP(專業英日文校內賽報名表!P921,各項報名參數對照!G:H,2,0))</f>
        <v/>
      </c>
      <c r="AF921" t="str">
        <f t="shared" si="14"/>
        <v/>
      </c>
    </row>
    <row r="922" spans="5:32">
      <c r="E922" t="str">
        <f>IF(專業英日文校內賽報名表!B922="","",NOT(OR(LENB(專業英日文校內賽報名表!E922)&lt;&gt;6,NOT(ISERROR(TEXT(RIGHT(專業英日文校內賽報名表!E922,6),"0")+1)),ISERROR(TEXT(RIGHT(專業英日文校內賽報名表!E922,5),"0")+1))))</f>
        <v/>
      </c>
      <c r="F922" t="str">
        <f>IF(專業英日文校內賽報名表!B922="","",NOT(ISERROR(MATCH(專業英日文校內賽報名表!F922,allSchoolList,0))))</f>
        <v/>
      </c>
      <c r="G922" t="str">
        <f ca="1">IF(專業英日文校內賽報名表!B922="","",NOT(ISERROR(HLOOKUP(專業英日文校內賽報名表!G922,OFFSET(校系設定!$A$1,MATCH(專業英日文校內賽報名表!F922,校系設定!$A:$A,0)-1,0,1,COUNTA(OFFSET(校系設定!$1:$1,MATCH(專業英日文校內賽報名表!F922,校系設定!$A:$A,0)-1,0))),1,0))))</f>
        <v/>
      </c>
      <c r="J922" s="43" t="str">
        <f>IF(專業英日文校內賽報名表!C922="","",NOT(OR(LEN(專業英日文校內賽報名表!J922)&lt;&gt;7,ISERROR(DATEVALUE(專業英日文校內賽報名表!J922&amp;"/1")+FIND("/",專業英日文校內賽報名表!J922)))))</f>
        <v/>
      </c>
      <c r="M922" t="str">
        <f>IF(專業英日文校內賽報名表!B922="","",VLOOKUP(專業英日文校內賽報名表!M922,各項報名參數對照!A:B,2,0))</f>
        <v/>
      </c>
      <c r="N922" t="str">
        <f>IF(專業英日文校內賽報名表!B922="","",NOT(ISERROR(VLOOKUP(M922&amp;O922&amp;P922,各項報名參數對照!L:L,1,0))))</f>
        <v/>
      </c>
      <c r="O922" t="str">
        <f>IF(專業英日文校內賽報名表!B922="","",VLOOKUP(專業英日文校內賽報名表!N922&amp;"("&amp;專業英日文校內賽報名表!O922&amp;")",各項報名參數對照!D:E,2,0))</f>
        <v/>
      </c>
      <c r="P922" t="str">
        <f>IF(專業英日文校內賽報名表!B922="","",VLOOKUP(專業英日文校內賽報名表!P922,各項報名參數對照!G:H,2,0))</f>
        <v/>
      </c>
      <c r="AF922" t="str">
        <f t="shared" si="14"/>
        <v/>
      </c>
    </row>
    <row r="923" spans="5:32">
      <c r="E923" t="str">
        <f>IF(專業英日文校內賽報名表!B923="","",NOT(OR(LENB(專業英日文校內賽報名表!E923)&lt;&gt;6,NOT(ISERROR(TEXT(RIGHT(專業英日文校內賽報名表!E923,6),"0")+1)),ISERROR(TEXT(RIGHT(專業英日文校內賽報名表!E923,5),"0")+1))))</f>
        <v/>
      </c>
      <c r="F923" t="str">
        <f>IF(專業英日文校內賽報名表!B923="","",NOT(ISERROR(MATCH(專業英日文校內賽報名表!F923,allSchoolList,0))))</f>
        <v/>
      </c>
      <c r="G923" t="str">
        <f ca="1">IF(專業英日文校內賽報名表!B923="","",NOT(ISERROR(HLOOKUP(專業英日文校內賽報名表!G923,OFFSET(校系設定!$A$1,MATCH(專業英日文校內賽報名表!F923,校系設定!$A:$A,0)-1,0,1,COUNTA(OFFSET(校系設定!$1:$1,MATCH(專業英日文校內賽報名表!F923,校系設定!$A:$A,0)-1,0))),1,0))))</f>
        <v/>
      </c>
      <c r="J923" s="43" t="str">
        <f>IF(專業英日文校內賽報名表!C923="","",NOT(OR(LEN(專業英日文校內賽報名表!J923)&lt;&gt;7,ISERROR(DATEVALUE(專業英日文校內賽報名表!J923&amp;"/1")+FIND("/",專業英日文校內賽報名表!J923)))))</f>
        <v/>
      </c>
      <c r="M923" t="str">
        <f>IF(專業英日文校內賽報名表!B923="","",VLOOKUP(專業英日文校內賽報名表!M923,各項報名參數對照!A:B,2,0))</f>
        <v/>
      </c>
      <c r="N923" t="str">
        <f>IF(專業英日文校內賽報名表!B923="","",NOT(ISERROR(VLOOKUP(M923&amp;O923&amp;P923,各項報名參數對照!L:L,1,0))))</f>
        <v/>
      </c>
      <c r="O923" t="str">
        <f>IF(專業英日文校內賽報名表!B923="","",VLOOKUP(專業英日文校內賽報名表!N923&amp;"("&amp;專業英日文校內賽報名表!O923&amp;")",各項報名參數對照!D:E,2,0))</f>
        <v/>
      </c>
      <c r="P923" t="str">
        <f>IF(專業英日文校內賽報名表!B923="","",VLOOKUP(專業英日文校內賽報名表!P923,各項報名參數對照!G:H,2,0))</f>
        <v/>
      </c>
      <c r="AF923" t="str">
        <f t="shared" si="14"/>
        <v/>
      </c>
    </row>
    <row r="924" spans="5:32">
      <c r="E924" t="str">
        <f>IF(專業英日文校內賽報名表!B924="","",NOT(OR(LENB(專業英日文校內賽報名表!E924)&lt;&gt;6,NOT(ISERROR(TEXT(RIGHT(專業英日文校內賽報名表!E924,6),"0")+1)),ISERROR(TEXT(RIGHT(專業英日文校內賽報名表!E924,5),"0")+1))))</f>
        <v/>
      </c>
      <c r="F924" t="str">
        <f>IF(專業英日文校內賽報名表!B924="","",NOT(ISERROR(MATCH(專業英日文校內賽報名表!F924,allSchoolList,0))))</f>
        <v/>
      </c>
      <c r="G924" t="str">
        <f ca="1">IF(專業英日文校內賽報名表!B924="","",NOT(ISERROR(HLOOKUP(專業英日文校內賽報名表!G924,OFFSET(校系設定!$A$1,MATCH(專業英日文校內賽報名表!F924,校系設定!$A:$A,0)-1,0,1,COUNTA(OFFSET(校系設定!$1:$1,MATCH(專業英日文校內賽報名表!F924,校系設定!$A:$A,0)-1,0))),1,0))))</f>
        <v/>
      </c>
      <c r="J924" s="43" t="str">
        <f>IF(專業英日文校內賽報名表!C924="","",NOT(OR(LEN(專業英日文校內賽報名表!J924)&lt;&gt;7,ISERROR(DATEVALUE(專業英日文校內賽報名表!J924&amp;"/1")+FIND("/",專業英日文校內賽報名表!J924)))))</f>
        <v/>
      </c>
      <c r="M924" t="str">
        <f>IF(專業英日文校內賽報名表!B924="","",VLOOKUP(專業英日文校內賽報名表!M924,各項報名參數對照!A:B,2,0))</f>
        <v/>
      </c>
      <c r="N924" t="str">
        <f>IF(專業英日文校內賽報名表!B924="","",NOT(ISERROR(VLOOKUP(M924&amp;O924&amp;P924,各項報名參數對照!L:L,1,0))))</f>
        <v/>
      </c>
      <c r="O924" t="str">
        <f>IF(專業英日文校內賽報名表!B924="","",VLOOKUP(專業英日文校內賽報名表!N924&amp;"("&amp;專業英日文校內賽報名表!O924&amp;")",各項報名參數對照!D:E,2,0))</f>
        <v/>
      </c>
      <c r="P924" t="str">
        <f>IF(專業英日文校內賽報名表!B924="","",VLOOKUP(專業英日文校內賽報名表!P924,各項報名參數對照!G:H,2,0))</f>
        <v/>
      </c>
      <c r="AF924" t="str">
        <f t="shared" si="14"/>
        <v/>
      </c>
    </row>
    <row r="925" spans="5:32">
      <c r="E925" t="str">
        <f>IF(專業英日文校內賽報名表!B925="","",NOT(OR(LENB(專業英日文校內賽報名表!E925)&lt;&gt;6,NOT(ISERROR(TEXT(RIGHT(專業英日文校內賽報名表!E925,6),"0")+1)),ISERROR(TEXT(RIGHT(專業英日文校內賽報名表!E925,5),"0")+1))))</f>
        <v/>
      </c>
      <c r="F925" t="str">
        <f>IF(專業英日文校內賽報名表!B925="","",NOT(ISERROR(MATCH(專業英日文校內賽報名表!F925,allSchoolList,0))))</f>
        <v/>
      </c>
      <c r="G925" t="str">
        <f ca="1">IF(專業英日文校內賽報名表!B925="","",NOT(ISERROR(HLOOKUP(專業英日文校內賽報名表!G925,OFFSET(校系設定!$A$1,MATCH(專業英日文校內賽報名表!F925,校系設定!$A:$A,0)-1,0,1,COUNTA(OFFSET(校系設定!$1:$1,MATCH(專業英日文校內賽報名表!F925,校系設定!$A:$A,0)-1,0))),1,0))))</f>
        <v/>
      </c>
      <c r="J925" s="43" t="str">
        <f>IF(專業英日文校內賽報名表!C925="","",NOT(OR(LEN(專業英日文校內賽報名表!J925)&lt;&gt;7,ISERROR(DATEVALUE(專業英日文校內賽報名表!J925&amp;"/1")+FIND("/",專業英日文校內賽報名表!J925)))))</f>
        <v/>
      </c>
      <c r="M925" t="str">
        <f>IF(專業英日文校內賽報名表!B925="","",VLOOKUP(專業英日文校內賽報名表!M925,各項報名參數對照!A:B,2,0))</f>
        <v/>
      </c>
      <c r="N925" t="str">
        <f>IF(專業英日文校內賽報名表!B925="","",NOT(ISERROR(VLOOKUP(M925&amp;O925&amp;P925,各項報名參數對照!L:L,1,0))))</f>
        <v/>
      </c>
      <c r="O925" t="str">
        <f>IF(專業英日文校內賽報名表!B925="","",VLOOKUP(專業英日文校內賽報名表!N925&amp;"("&amp;專業英日文校內賽報名表!O925&amp;")",各項報名參數對照!D:E,2,0))</f>
        <v/>
      </c>
      <c r="P925" t="str">
        <f>IF(專業英日文校內賽報名表!B925="","",VLOOKUP(專業英日文校內賽報名表!P925,各項報名參數對照!G:H,2,0))</f>
        <v/>
      </c>
      <c r="AF925" t="str">
        <f t="shared" si="14"/>
        <v/>
      </c>
    </row>
    <row r="926" spans="5:32">
      <c r="E926" t="str">
        <f>IF(專業英日文校內賽報名表!B926="","",NOT(OR(LENB(專業英日文校內賽報名表!E926)&lt;&gt;6,NOT(ISERROR(TEXT(RIGHT(專業英日文校內賽報名表!E926,6),"0")+1)),ISERROR(TEXT(RIGHT(專業英日文校內賽報名表!E926,5),"0")+1))))</f>
        <v/>
      </c>
      <c r="F926" t="str">
        <f>IF(專業英日文校內賽報名表!B926="","",NOT(ISERROR(MATCH(專業英日文校內賽報名表!F926,allSchoolList,0))))</f>
        <v/>
      </c>
      <c r="G926" t="str">
        <f ca="1">IF(專業英日文校內賽報名表!B926="","",NOT(ISERROR(HLOOKUP(專業英日文校內賽報名表!G926,OFFSET(校系設定!$A$1,MATCH(專業英日文校內賽報名表!F926,校系設定!$A:$A,0)-1,0,1,COUNTA(OFFSET(校系設定!$1:$1,MATCH(專業英日文校內賽報名表!F926,校系設定!$A:$A,0)-1,0))),1,0))))</f>
        <v/>
      </c>
      <c r="J926" s="43" t="str">
        <f>IF(專業英日文校內賽報名表!C926="","",NOT(OR(LEN(專業英日文校內賽報名表!J926)&lt;&gt;7,ISERROR(DATEVALUE(專業英日文校內賽報名表!J926&amp;"/1")+FIND("/",專業英日文校內賽報名表!J926)))))</f>
        <v/>
      </c>
      <c r="M926" t="str">
        <f>IF(專業英日文校內賽報名表!B926="","",VLOOKUP(專業英日文校內賽報名表!M926,各項報名參數對照!A:B,2,0))</f>
        <v/>
      </c>
      <c r="N926" t="str">
        <f>IF(專業英日文校內賽報名表!B926="","",NOT(ISERROR(VLOOKUP(M926&amp;O926&amp;P926,各項報名參數對照!L:L,1,0))))</f>
        <v/>
      </c>
      <c r="O926" t="str">
        <f>IF(專業英日文校內賽報名表!B926="","",VLOOKUP(專業英日文校內賽報名表!N926&amp;"("&amp;專業英日文校內賽報名表!O926&amp;")",各項報名參數對照!D:E,2,0))</f>
        <v/>
      </c>
      <c r="P926" t="str">
        <f>IF(專業英日文校內賽報名表!B926="","",VLOOKUP(專業英日文校內賽報名表!P926,各項報名參數對照!G:H,2,0))</f>
        <v/>
      </c>
      <c r="AF926" t="str">
        <f t="shared" si="14"/>
        <v/>
      </c>
    </row>
    <row r="927" spans="5:32">
      <c r="E927" t="str">
        <f>IF(專業英日文校內賽報名表!B927="","",NOT(OR(LENB(專業英日文校內賽報名表!E927)&lt;&gt;6,NOT(ISERROR(TEXT(RIGHT(專業英日文校內賽報名表!E927,6),"0")+1)),ISERROR(TEXT(RIGHT(專業英日文校內賽報名表!E927,5),"0")+1))))</f>
        <v/>
      </c>
      <c r="F927" t="str">
        <f>IF(專業英日文校內賽報名表!B927="","",NOT(ISERROR(MATCH(專業英日文校內賽報名表!F927,allSchoolList,0))))</f>
        <v/>
      </c>
      <c r="G927" t="str">
        <f ca="1">IF(專業英日文校內賽報名表!B927="","",NOT(ISERROR(HLOOKUP(專業英日文校內賽報名表!G927,OFFSET(校系設定!$A$1,MATCH(專業英日文校內賽報名表!F927,校系設定!$A:$A,0)-1,0,1,COUNTA(OFFSET(校系設定!$1:$1,MATCH(專業英日文校內賽報名表!F927,校系設定!$A:$A,0)-1,0))),1,0))))</f>
        <v/>
      </c>
      <c r="J927" s="43" t="str">
        <f>IF(專業英日文校內賽報名表!C927="","",NOT(OR(LEN(專業英日文校內賽報名表!J927)&lt;&gt;7,ISERROR(DATEVALUE(專業英日文校內賽報名表!J927&amp;"/1")+FIND("/",專業英日文校內賽報名表!J927)))))</f>
        <v/>
      </c>
      <c r="M927" t="str">
        <f>IF(專業英日文校內賽報名表!B927="","",VLOOKUP(專業英日文校內賽報名表!M927,各項報名參數對照!A:B,2,0))</f>
        <v/>
      </c>
      <c r="N927" t="str">
        <f>IF(專業英日文校內賽報名表!B927="","",NOT(ISERROR(VLOOKUP(M927&amp;O927&amp;P927,各項報名參數對照!L:L,1,0))))</f>
        <v/>
      </c>
      <c r="O927" t="str">
        <f>IF(專業英日文校內賽報名表!B927="","",VLOOKUP(專業英日文校內賽報名表!N927&amp;"("&amp;專業英日文校內賽報名表!O927&amp;")",各項報名參數對照!D:E,2,0))</f>
        <v/>
      </c>
      <c r="P927" t="str">
        <f>IF(專業英日文校內賽報名表!B927="","",VLOOKUP(專業英日文校內賽報名表!P927,各項報名參數對照!G:H,2,0))</f>
        <v/>
      </c>
      <c r="AF927" t="str">
        <f t="shared" si="14"/>
        <v/>
      </c>
    </row>
    <row r="928" spans="5:32">
      <c r="E928" t="str">
        <f>IF(專業英日文校內賽報名表!B928="","",NOT(OR(LENB(專業英日文校內賽報名表!E928)&lt;&gt;6,NOT(ISERROR(TEXT(RIGHT(專業英日文校內賽報名表!E928,6),"0")+1)),ISERROR(TEXT(RIGHT(專業英日文校內賽報名表!E928,5),"0")+1))))</f>
        <v/>
      </c>
      <c r="F928" t="str">
        <f>IF(專業英日文校內賽報名表!B928="","",NOT(ISERROR(MATCH(專業英日文校內賽報名表!F928,allSchoolList,0))))</f>
        <v/>
      </c>
      <c r="G928" t="str">
        <f ca="1">IF(專業英日文校內賽報名表!B928="","",NOT(ISERROR(HLOOKUP(專業英日文校內賽報名表!G928,OFFSET(校系設定!$A$1,MATCH(專業英日文校內賽報名表!F928,校系設定!$A:$A,0)-1,0,1,COUNTA(OFFSET(校系設定!$1:$1,MATCH(專業英日文校內賽報名表!F928,校系設定!$A:$A,0)-1,0))),1,0))))</f>
        <v/>
      </c>
      <c r="J928" s="43" t="str">
        <f>IF(專業英日文校內賽報名表!C928="","",NOT(OR(LEN(專業英日文校內賽報名表!J928)&lt;&gt;7,ISERROR(DATEVALUE(專業英日文校內賽報名表!J928&amp;"/1")+FIND("/",專業英日文校內賽報名表!J928)))))</f>
        <v/>
      </c>
      <c r="M928" t="str">
        <f>IF(專業英日文校內賽報名表!B928="","",VLOOKUP(專業英日文校內賽報名表!M928,各項報名參數對照!A:B,2,0))</f>
        <v/>
      </c>
      <c r="N928" t="str">
        <f>IF(專業英日文校內賽報名表!B928="","",NOT(ISERROR(VLOOKUP(M928&amp;O928&amp;P928,各項報名參數對照!L:L,1,0))))</f>
        <v/>
      </c>
      <c r="O928" t="str">
        <f>IF(專業英日文校內賽報名表!B928="","",VLOOKUP(專業英日文校內賽報名表!N928&amp;"("&amp;專業英日文校內賽報名表!O928&amp;")",各項報名參數對照!D:E,2,0))</f>
        <v/>
      </c>
      <c r="P928" t="str">
        <f>IF(專業英日文校內賽報名表!B928="","",VLOOKUP(專業英日文校內賽報名表!P928,各項報名參數對照!G:H,2,0))</f>
        <v/>
      </c>
      <c r="AF928" t="str">
        <f t="shared" si="14"/>
        <v/>
      </c>
    </row>
    <row r="929" spans="5:32">
      <c r="E929" t="str">
        <f>IF(專業英日文校內賽報名表!B929="","",NOT(OR(LENB(專業英日文校內賽報名表!E929)&lt;&gt;6,NOT(ISERROR(TEXT(RIGHT(專業英日文校內賽報名表!E929,6),"0")+1)),ISERROR(TEXT(RIGHT(專業英日文校內賽報名表!E929,5),"0")+1))))</f>
        <v/>
      </c>
      <c r="F929" t="str">
        <f>IF(專業英日文校內賽報名表!B929="","",NOT(ISERROR(MATCH(專業英日文校內賽報名表!F929,allSchoolList,0))))</f>
        <v/>
      </c>
      <c r="G929" t="str">
        <f ca="1">IF(專業英日文校內賽報名表!B929="","",NOT(ISERROR(HLOOKUP(專業英日文校內賽報名表!G929,OFFSET(校系設定!$A$1,MATCH(專業英日文校內賽報名表!F929,校系設定!$A:$A,0)-1,0,1,COUNTA(OFFSET(校系設定!$1:$1,MATCH(專業英日文校內賽報名表!F929,校系設定!$A:$A,0)-1,0))),1,0))))</f>
        <v/>
      </c>
      <c r="J929" s="43" t="str">
        <f>IF(專業英日文校內賽報名表!C929="","",NOT(OR(LEN(專業英日文校內賽報名表!J929)&lt;&gt;7,ISERROR(DATEVALUE(專業英日文校內賽報名表!J929&amp;"/1")+FIND("/",專業英日文校內賽報名表!J929)))))</f>
        <v/>
      </c>
      <c r="M929" t="str">
        <f>IF(專業英日文校內賽報名表!B929="","",VLOOKUP(專業英日文校內賽報名表!M929,各項報名參數對照!A:B,2,0))</f>
        <v/>
      </c>
      <c r="N929" t="str">
        <f>IF(專業英日文校內賽報名表!B929="","",NOT(ISERROR(VLOOKUP(M929&amp;O929&amp;P929,各項報名參數對照!L:L,1,0))))</f>
        <v/>
      </c>
      <c r="O929" t="str">
        <f>IF(專業英日文校內賽報名表!B929="","",VLOOKUP(專業英日文校內賽報名表!N929&amp;"("&amp;專業英日文校內賽報名表!O929&amp;")",各項報名參數對照!D:E,2,0))</f>
        <v/>
      </c>
      <c r="P929" t="str">
        <f>IF(專業英日文校內賽報名表!B929="","",VLOOKUP(專業英日文校內賽報名表!P929,各項報名參數對照!G:H,2,0))</f>
        <v/>
      </c>
      <c r="AF929" t="str">
        <f t="shared" si="14"/>
        <v/>
      </c>
    </row>
    <row r="930" spans="5:32">
      <c r="E930" t="str">
        <f>IF(專業英日文校內賽報名表!B930="","",NOT(OR(LENB(專業英日文校內賽報名表!E930)&lt;&gt;6,NOT(ISERROR(TEXT(RIGHT(專業英日文校內賽報名表!E930,6),"0")+1)),ISERROR(TEXT(RIGHT(專業英日文校內賽報名表!E930,5),"0")+1))))</f>
        <v/>
      </c>
      <c r="F930" t="str">
        <f>IF(專業英日文校內賽報名表!B930="","",NOT(ISERROR(MATCH(專業英日文校內賽報名表!F930,allSchoolList,0))))</f>
        <v/>
      </c>
      <c r="G930" t="str">
        <f ca="1">IF(專業英日文校內賽報名表!B930="","",NOT(ISERROR(HLOOKUP(專業英日文校內賽報名表!G930,OFFSET(校系設定!$A$1,MATCH(專業英日文校內賽報名表!F930,校系設定!$A:$A,0)-1,0,1,COUNTA(OFFSET(校系設定!$1:$1,MATCH(專業英日文校內賽報名表!F930,校系設定!$A:$A,0)-1,0))),1,0))))</f>
        <v/>
      </c>
      <c r="J930" s="43" t="str">
        <f>IF(專業英日文校內賽報名表!C930="","",NOT(OR(LEN(專業英日文校內賽報名表!J930)&lt;&gt;7,ISERROR(DATEVALUE(專業英日文校內賽報名表!J930&amp;"/1")+FIND("/",專業英日文校內賽報名表!J930)))))</f>
        <v/>
      </c>
      <c r="M930" t="str">
        <f>IF(專業英日文校內賽報名表!B930="","",VLOOKUP(專業英日文校內賽報名表!M930,各項報名參數對照!A:B,2,0))</f>
        <v/>
      </c>
      <c r="N930" t="str">
        <f>IF(專業英日文校內賽報名表!B930="","",NOT(ISERROR(VLOOKUP(M930&amp;O930&amp;P930,各項報名參數對照!L:L,1,0))))</f>
        <v/>
      </c>
      <c r="O930" t="str">
        <f>IF(專業英日文校內賽報名表!B930="","",VLOOKUP(專業英日文校內賽報名表!N930&amp;"("&amp;專業英日文校內賽報名表!O930&amp;")",各項報名參數對照!D:E,2,0))</f>
        <v/>
      </c>
      <c r="P930" t="str">
        <f>IF(專業英日文校內賽報名表!B930="","",VLOOKUP(專業英日文校內賽報名表!P930,各項報名參數對照!G:H,2,0))</f>
        <v/>
      </c>
      <c r="AF930" t="str">
        <f t="shared" si="14"/>
        <v/>
      </c>
    </row>
    <row r="931" spans="5:32">
      <c r="E931" t="str">
        <f>IF(專業英日文校內賽報名表!B931="","",NOT(OR(LENB(專業英日文校內賽報名表!E931)&lt;&gt;6,NOT(ISERROR(TEXT(RIGHT(專業英日文校內賽報名表!E931,6),"0")+1)),ISERROR(TEXT(RIGHT(專業英日文校內賽報名表!E931,5),"0")+1))))</f>
        <v/>
      </c>
      <c r="F931" t="str">
        <f>IF(專業英日文校內賽報名表!B931="","",NOT(ISERROR(MATCH(專業英日文校內賽報名表!F931,allSchoolList,0))))</f>
        <v/>
      </c>
      <c r="G931" t="str">
        <f ca="1">IF(專業英日文校內賽報名表!B931="","",NOT(ISERROR(HLOOKUP(專業英日文校內賽報名表!G931,OFFSET(校系設定!$A$1,MATCH(專業英日文校內賽報名表!F931,校系設定!$A:$A,0)-1,0,1,COUNTA(OFFSET(校系設定!$1:$1,MATCH(專業英日文校內賽報名表!F931,校系設定!$A:$A,0)-1,0))),1,0))))</f>
        <v/>
      </c>
      <c r="J931" s="43" t="str">
        <f>IF(專業英日文校內賽報名表!C931="","",NOT(OR(LEN(專業英日文校內賽報名表!J931)&lt;&gt;7,ISERROR(DATEVALUE(專業英日文校內賽報名表!J931&amp;"/1")+FIND("/",專業英日文校內賽報名表!J931)))))</f>
        <v/>
      </c>
      <c r="M931" t="str">
        <f>IF(專業英日文校內賽報名表!B931="","",VLOOKUP(專業英日文校內賽報名表!M931,各項報名參數對照!A:B,2,0))</f>
        <v/>
      </c>
      <c r="N931" t="str">
        <f>IF(專業英日文校內賽報名表!B931="","",NOT(ISERROR(VLOOKUP(M931&amp;O931&amp;P931,各項報名參數對照!L:L,1,0))))</f>
        <v/>
      </c>
      <c r="O931" t="str">
        <f>IF(專業英日文校內賽報名表!B931="","",VLOOKUP(專業英日文校內賽報名表!N931&amp;"("&amp;專業英日文校內賽報名表!O931&amp;")",各項報名參數對照!D:E,2,0))</f>
        <v/>
      </c>
      <c r="P931" t="str">
        <f>IF(專業英日文校內賽報名表!B931="","",VLOOKUP(專業英日文校內賽報名表!P931,各項報名參數對照!G:H,2,0))</f>
        <v/>
      </c>
      <c r="AF931" t="str">
        <f t="shared" si="14"/>
        <v/>
      </c>
    </row>
    <row r="932" spans="5:32">
      <c r="E932" t="str">
        <f>IF(專業英日文校內賽報名表!B932="","",NOT(OR(LENB(專業英日文校內賽報名表!E932)&lt;&gt;6,NOT(ISERROR(TEXT(RIGHT(專業英日文校內賽報名表!E932,6),"0")+1)),ISERROR(TEXT(RIGHT(專業英日文校內賽報名表!E932,5),"0")+1))))</f>
        <v/>
      </c>
      <c r="F932" t="str">
        <f>IF(專業英日文校內賽報名表!B932="","",NOT(ISERROR(MATCH(專業英日文校內賽報名表!F932,allSchoolList,0))))</f>
        <v/>
      </c>
      <c r="G932" t="str">
        <f ca="1">IF(專業英日文校內賽報名表!B932="","",NOT(ISERROR(HLOOKUP(專業英日文校內賽報名表!G932,OFFSET(校系設定!$A$1,MATCH(專業英日文校內賽報名表!F932,校系設定!$A:$A,0)-1,0,1,COUNTA(OFFSET(校系設定!$1:$1,MATCH(專業英日文校內賽報名表!F932,校系設定!$A:$A,0)-1,0))),1,0))))</f>
        <v/>
      </c>
      <c r="J932" s="43" t="str">
        <f>IF(專業英日文校內賽報名表!C932="","",NOT(OR(LEN(專業英日文校內賽報名表!J932)&lt;&gt;7,ISERROR(DATEVALUE(專業英日文校內賽報名表!J932&amp;"/1")+FIND("/",專業英日文校內賽報名表!J932)))))</f>
        <v/>
      </c>
      <c r="M932" t="str">
        <f>IF(專業英日文校內賽報名表!B932="","",VLOOKUP(專業英日文校內賽報名表!M932,各項報名參數對照!A:B,2,0))</f>
        <v/>
      </c>
      <c r="N932" t="str">
        <f>IF(專業英日文校內賽報名表!B932="","",NOT(ISERROR(VLOOKUP(M932&amp;O932&amp;P932,各項報名參數對照!L:L,1,0))))</f>
        <v/>
      </c>
      <c r="O932" t="str">
        <f>IF(專業英日文校內賽報名表!B932="","",VLOOKUP(專業英日文校內賽報名表!N932&amp;"("&amp;專業英日文校內賽報名表!O932&amp;")",各項報名參數對照!D:E,2,0))</f>
        <v/>
      </c>
      <c r="P932" t="str">
        <f>IF(專業英日文校內賽報名表!B932="","",VLOOKUP(專業英日文校內賽報名表!P932,各項報名參數對照!G:H,2,0))</f>
        <v/>
      </c>
      <c r="AF932" t="str">
        <f t="shared" si="14"/>
        <v/>
      </c>
    </row>
    <row r="933" spans="5:32">
      <c r="E933" t="str">
        <f>IF(專業英日文校內賽報名表!B933="","",NOT(OR(LENB(專業英日文校內賽報名表!E933)&lt;&gt;6,NOT(ISERROR(TEXT(RIGHT(專業英日文校內賽報名表!E933,6),"0")+1)),ISERROR(TEXT(RIGHT(專業英日文校內賽報名表!E933,5),"0")+1))))</f>
        <v/>
      </c>
      <c r="F933" t="str">
        <f>IF(專業英日文校內賽報名表!B933="","",NOT(ISERROR(MATCH(專業英日文校內賽報名表!F933,allSchoolList,0))))</f>
        <v/>
      </c>
      <c r="G933" t="str">
        <f ca="1">IF(專業英日文校內賽報名表!B933="","",NOT(ISERROR(HLOOKUP(專業英日文校內賽報名表!G933,OFFSET(校系設定!$A$1,MATCH(專業英日文校內賽報名表!F933,校系設定!$A:$A,0)-1,0,1,COUNTA(OFFSET(校系設定!$1:$1,MATCH(專業英日文校內賽報名表!F933,校系設定!$A:$A,0)-1,0))),1,0))))</f>
        <v/>
      </c>
      <c r="J933" s="43" t="str">
        <f>IF(專業英日文校內賽報名表!C933="","",NOT(OR(LEN(專業英日文校內賽報名表!J933)&lt;&gt;7,ISERROR(DATEVALUE(專業英日文校內賽報名表!J933&amp;"/1")+FIND("/",專業英日文校內賽報名表!J933)))))</f>
        <v/>
      </c>
      <c r="M933" t="str">
        <f>IF(專業英日文校內賽報名表!B933="","",VLOOKUP(專業英日文校內賽報名表!M933,各項報名參數對照!A:B,2,0))</f>
        <v/>
      </c>
      <c r="N933" t="str">
        <f>IF(專業英日文校內賽報名表!B933="","",NOT(ISERROR(VLOOKUP(M933&amp;O933&amp;P933,各項報名參數對照!L:L,1,0))))</f>
        <v/>
      </c>
      <c r="O933" t="str">
        <f>IF(專業英日文校內賽報名表!B933="","",VLOOKUP(專業英日文校內賽報名表!N933&amp;"("&amp;專業英日文校內賽報名表!O933&amp;")",各項報名參數對照!D:E,2,0))</f>
        <v/>
      </c>
      <c r="P933" t="str">
        <f>IF(專業英日文校內賽報名表!B933="","",VLOOKUP(專業英日文校內賽報名表!P933,各項報名參數對照!G:H,2,0))</f>
        <v/>
      </c>
      <c r="AF933" t="str">
        <f t="shared" si="14"/>
        <v/>
      </c>
    </row>
    <row r="934" spans="5:32">
      <c r="E934" t="str">
        <f>IF(專業英日文校內賽報名表!B934="","",NOT(OR(LENB(專業英日文校內賽報名表!E934)&lt;&gt;6,NOT(ISERROR(TEXT(RIGHT(專業英日文校內賽報名表!E934,6),"0")+1)),ISERROR(TEXT(RIGHT(專業英日文校內賽報名表!E934,5),"0")+1))))</f>
        <v/>
      </c>
      <c r="F934" t="str">
        <f>IF(專業英日文校內賽報名表!B934="","",NOT(ISERROR(MATCH(專業英日文校內賽報名表!F934,allSchoolList,0))))</f>
        <v/>
      </c>
      <c r="G934" t="str">
        <f ca="1">IF(專業英日文校內賽報名表!B934="","",NOT(ISERROR(HLOOKUP(專業英日文校內賽報名表!G934,OFFSET(校系設定!$A$1,MATCH(專業英日文校內賽報名表!F934,校系設定!$A:$A,0)-1,0,1,COUNTA(OFFSET(校系設定!$1:$1,MATCH(專業英日文校內賽報名表!F934,校系設定!$A:$A,0)-1,0))),1,0))))</f>
        <v/>
      </c>
      <c r="J934" s="43" t="str">
        <f>IF(專業英日文校內賽報名表!C934="","",NOT(OR(LEN(專業英日文校內賽報名表!J934)&lt;&gt;7,ISERROR(DATEVALUE(專業英日文校內賽報名表!J934&amp;"/1")+FIND("/",專業英日文校內賽報名表!J934)))))</f>
        <v/>
      </c>
      <c r="M934" t="str">
        <f>IF(專業英日文校內賽報名表!B934="","",VLOOKUP(專業英日文校內賽報名表!M934,各項報名參數對照!A:B,2,0))</f>
        <v/>
      </c>
      <c r="N934" t="str">
        <f>IF(專業英日文校內賽報名表!B934="","",NOT(ISERROR(VLOOKUP(M934&amp;O934&amp;P934,各項報名參數對照!L:L,1,0))))</f>
        <v/>
      </c>
      <c r="O934" t="str">
        <f>IF(專業英日文校內賽報名表!B934="","",VLOOKUP(專業英日文校內賽報名表!N934&amp;"("&amp;專業英日文校內賽報名表!O934&amp;")",各項報名參數對照!D:E,2,0))</f>
        <v/>
      </c>
      <c r="P934" t="str">
        <f>IF(專業英日文校內賽報名表!B934="","",VLOOKUP(專業英日文校內賽報名表!P934,各項報名參數對照!G:H,2,0))</f>
        <v/>
      </c>
      <c r="AF934" t="str">
        <f t="shared" si="14"/>
        <v/>
      </c>
    </row>
    <row r="935" spans="5:32">
      <c r="E935" t="str">
        <f>IF(專業英日文校內賽報名表!B935="","",NOT(OR(LENB(專業英日文校內賽報名表!E935)&lt;&gt;6,NOT(ISERROR(TEXT(RIGHT(專業英日文校內賽報名表!E935,6),"0")+1)),ISERROR(TEXT(RIGHT(專業英日文校內賽報名表!E935,5),"0")+1))))</f>
        <v/>
      </c>
      <c r="F935" t="str">
        <f>IF(專業英日文校內賽報名表!B935="","",NOT(ISERROR(MATCH(專業英日文校內賽報名表!F935,allSchoolList,0))))</f>
        <v/>
      </c>
      <c r="G935" t="str">
        <f ca="1">IF(專業英日文校內賽報名表!B935="","",NOT(ISERROR(HLOOKUP(專業英日文校內賽報名表!G935,OFFSET(校系設定!$A$1,MATCH(專業英日文校內賽報名表!F935,校系設定!$A:$A,0)-1,0,1,COUNTA(OFFSET(校系設定!$1:$1,MATCH(專業英日文校內賽報名表!F935,校系設定!$A:$A,0)-1,0))),1,0))))</f>
        <v/>
      </c>
      <c r="J935" s="43" t="str">
        <f>IF(專業英日文校內賽報名表!C935="","",NOT(OR(LEN(專業英日文校內賽報名表!J935)&lt;&gt;7,ISERROR(DATEVALUE(專業英日文校內賽報名表!J935&amp;"/1")+FIND("/",專業英日文校內賽報名表!J935)))))</f>
        <v/>
      </c>
      <c r="M935" t="str">
        <f>IF(專業英日文校內賽報名表!B935="","",VLOOKUP(專業英日文校內賽報名表!M935,各項報名參數對照!A:B,2,0))</f>
        <v/>
      </c>
      <c r="N935" t="str">
        <f>IF(專業英日文校內賽報名表!B935="","",NOT(ISERROR(VLOOKUP(M935&amp;O935&amp;P935,各項報名參數對照!L:L,1,0))))</f>
        <v/>
      </c>
      <c r="O935" t="str">
        <f>IF(專業英日文校內賽報名表!B935="","",VLOOKUP(專業英日文校內賽報名表!N935&amp;"("&amp;專業英日文校內賽報名表!O935&amp;")",各項報名參數對照!D:E,2,0))</f>
        <v/>
      </c>
      <c r="P935" t="str">
        <f>IF(專業英日文校內賽報名表!B935="","",VLOOKUP(專業英日文校內賽報名表!P935,各項報名參數對照!G:H,2,0))</f>
        <v/>
      </c>
      <c r="AF935" t="str">
        <f t="shared" si="14"/>
        <v/>
      </c>
    </row>
    <row r="936" spans="5:32">
      <c r="E936" t="str">
        <f>IF(專業英日文校內賽報名表!B936="","",NOT(OR(LENB(專業英日文校內賽報名表!E936)&lt;&gt;6,NOT(ISERROR(TEXT(RIGHT(專業英日文校內賽報名表!E936,6),"0")+1)),ISERROR(TEXT(RIGHT(專業英日文校內賽報名表!E936,5),"0")+1))))</f>
        <v/>
      </c>
      <c r="F936" t="str">
        <f>IF(專業英日文校內賽報名表!B936="","",NOT(ISERROR(MATCH(專業英日文校內賽報名表!F936,allSchoolList,0))))</f>
        <v/>
      </c>
      <c r="G936" t="str">
        <f ca="1">IF(專業英日文校內賽報名表!B936="","",NOT(ISERROR(HLOOKUP(專業英日文校內賽報名表!G936,OFFSET(校系設定!$A$1,MATCH(專業英日文校內賽報名表!F936,校系設定!$A:$A,0)-1,0,1,COUNTA(OFFSET(校系設定!$1:$1,MATCH(專業英日文校內賽報名表!F936,校系設定!$A:$A,0)-1,0))),1,0))))</f>
        <v/>
      </c>
      <c r="J936" s="43" t="str">
        <f>IF(專業英日文校內賽報名表!C936="","",NOT(OR(LEN(專業英日文校內賽報名表!J936)&lt;&gt;7,ISERROR(DATEVALUE(專業英日文校內賽報名表!J936&amp;"/1")+FIND("/",專業英日文校內賽報名表!J936)))))</f>
        <v/>
      </c>
      <c r="M936" t="str">
        <f>IF(專業英日文校內賽報名表!B936="","",VLOOKUP(專業英日文校內賽報名表!M936,各項報名參數對照!A:B,2,0))</f>
        <v/>
      </c>
      <c r="N936" t="str">
        <f>IF(專業英日文校內賽報名表!B936="","",NOT(ISERROR(VLOOKUP(M936&amp;O936&amp;P936,各項報名參數對照!L:L,1,0))))</f>
        <v/>
      </c>
      <c r="O936" t="str">
        <f>IF(專業英日文校內賽報名表!B936="","",VLOOKUP(專業英日文校內賽報名表!N936&amp;"("&amp;專業英日文校內賽報名表!O936&amp;")",各項報名參數對照!D:E,2,0))</f>
        <v/>
      </c>
      <c r="P936" t="str">
        <f>IF(專業英日文校內賽報名表!B936="","",VLOOKUP(專業英日文校內賽報名表!P936,各項報名參數對照!G:H,2,0))</f>
        <v/>
      </c>
      <c r="AF936" t="str">
        <f t="shared" si="14"/>
        <v/>
      </c>
    </row>
    <row r="937" spans="5:32">
      <c r="E937" t="str">
        <f>IF(專業英日文校內賽報名表!B937="","",NOT(OR(LENB(專業英日文校內賽報名表!E937)&lt;&gt;6,NOT(ISERROR(TEXT(RIGHT(專業英日文校內賽報名表!E937,6),"0")+1)),ISERROR(TEXT(RIGHT(專業英日文校內賽報名表!E937,5),"0")+1))))</f>
        <v/>
      </c>
      <c r="F937" t="str">
        <f>IF(專業英日文校內賽報名表!B937="","",NOT(ISERROR(MATCH(專業英日文校內賽報名表!F937,allSchoolList,0))))</f>
        <v/>
      </c>
      <c r="G937" t="str">
        <f ca="1">IF(專業英日文校內賽報名表!B937="","",NOT(ISERROR(HLOOKUP(專業英日文校內賽報名表!G937,OFFSET(校系設定!$A$1,MATCH(專業英日文校內賽報名表!F937,校系設定!$A:$A,0)-1,0,1,COUNTA(OFFSET(校系設定!$1:$1,MATCH(專業英日文校內賽報名表!F937,校系設定!$A:$A,0)-1,0))),1,0))))</f>
        <v/>
      </c>
      <c r="J937" s="43" t="str">
        <f>IF(專業英日文校內賽報名表!C937="","",NOT(OR(LEN(專業英日文校內賽報名表!J937)&lt;&gt;7,ISERROR(DATEVALUE(專業英日文校內賽報名表!J937&amp;"/1")+FIND("/",專業英日文校內賽報名表!J937)))))</f>
        <v/>
      </c>
      <c r="M937" t="str">
        <f>IF(專業英日文校內賽報名表!B937="","",VLOOKUP(專業英日文校內賽報名表!M937,各項報名參數對照!A:B,2,0))</f>
        <v/>
      </c>
      <c r="N937" t="str">
        <f>IF(專業英日文校內賽報名表!B937="","",NOT(ISERROR(VLOOKUP(M937&amp;O937&amp;P937,各項報名參數對照!L:L,1,0))))</f>
        <v/>
      </c>
      <c r="O937" t="str">
        <f>IF(專業英日文校內賽報名表!B937="","",VLOOKUP(專業英日文校內賽報名表!N937&amp;"("&amp;專業英日文校內賽報名表!O937&amp;")",各項報名參數對照!D:E,2,0))</f>
        <v/>
      </c>
      <c r="P937" t="str">
        <f>IF(專業英日文校內賽報名表!B937="","",VLOOKUP(專業英日文校內賽報名表!P937,各項報名參數對照!G:H,2,0))</f>
        <v/>
      </c>
      <c r="AF937" t="str">
        <f t="shared" si="14"/>
        <v/>
      </c>
    </row>
    <row r="938" spans="5:32">
      <c r="E938" t="str">
        <f>IF(專業英日文校內賽報名表!B938="","",NOT(OR(LENB(專業英日文校內賽報名表!E938)&lt;&gt;6,NOT(ISERROR(TEXT(RIGHT(專業英日文校內賽報名表!E938,6),"0")+1)),ISERROR(TEXT(RIGHT(專業英日文校內賽報名表!E938,5),"0")+1))))</f>
        <v/>
      </c>
      <c r="F938" t="str">
        <f>IF(專業英日文校內賽報名表!B938="","",NOT(ISERROR(MATCH(專業英日文校內賽報名表!F938,allSchoolList,0))))</f>
        <v/>
      </c>
      <c r="G938" t="str">
        <f ca="1">IF(專業英日文校內賽報名表!B938="","",NOT(ISERROR(HLOOKUP(專業英日文校內賽報名表!G938,OFFSET(校系設定!$A$1,MATCH(專業英日文校內賽報名表!F938,校系設定!$A:$A,0)-1,0,1,COUNTA(OFFSET(校系設定!$1:$1,MATCH(專業英日文校內賽報名表!F938,校系設定!$A:$A,0)-1,0))),1,0))))</f>
        <v/>
      </c>
      <c r="J938" s="43" t="str">
        <f>IF(專業英日文校內賽報名表!C938="","",NOT(OR(LEN(專業英日文校內賽報名表!J938)&lt;&gt;7,ISERROR(DATEVALUE(專業英日文校內賽報名表!J938&amp;"/1")+FIND("/",專業英日文校內賽報名表!J938)))))</f>
        <v/>
      </c>
      <c r="M938" t="str">
        <f>IF(專業英日文校內賽報名表!B938="","",VLOOKUP(專業英日文校內賽報名表!M938,各項報名參數對照!A:B,2,0))</f>
        <v/>
      </c>
      <c r="N938" t="str">
        <f>IF(專業英日文校內賽報名表!B938="","",NOT(ISERROR(VLOOKUP(M938&amp;O938&amp;P938,各項報名參數對照!L:L,1,0))))</f>
        <v/>
      </c>
      <c r="O938" t="str">
        <f>IF(專業英日文校內賽報名表!B938="","",VLOOKUP(專業英日文校內賽報名表!N938&amp;"("&amp;專業英日文校內賽報名表!O938&amp;")",各項報名參數對照!D:E,2,0))</f>
        <v/>
      </c>
      <c r="P938" t="str">
        <f>IF(專業英日文校內賽報名表!B938="","",VLOOKUP(專業英日文校內賽報名表!P938,各項報名參數對照!G:H,2,0))</f>
        <v/>
      </c>
      <c r="AF938" t="str">
        <f t="shared" si="14"/>
        <v/>
      </c>
    </row>
    <row r="939" spans="5:32">
      <c r="E939" t="str">
        <f>IF(專業英日文校內賽報名表!B939="","",NOT(OR(LENB(專業英日文校內賽報名表!E939)&lt;&gt;6,NOT(ISERROR(TEXT(RIGHT(專業英日文校內賽報名表!E939,6),"0")+1)),ISERROR(TEXT(RIGHT(專業英日文校內賽報名表!E939,5),"0")+1))))</f>
        <v/>
      </c>
      <c r="F939" t="str">
        <f>IF(專業英日文校內賽報名表!B939="","",NOT(ISERROR(MATCH(專業英日文校內賽報名表!F939,allSchoolList,0))))</f>
        <v/>
      </c>
      <c r="G939" t="str">
        <f ca="1">IF(專業英日文校內賽報名表!B939="","",NOT(ISERROR(HLOOKUP(專業英日文校內賽報名表!G939,OFFSET(校系設定!$A$1,MATCH(專業英日文校內賽報名表!F939,校系設定!$A:$A,0)-1,0,1,COUNTA(OFFSET(校系設定!$1:$1,MATCH(專業英日文校內賽報名表!F939,校系設定!$A:$A,0)-1,0))),1,0))))</f>
        <v/>
      </c>
      <c r="J939" s="43" t="str">
        <f>IF(專業英日文校內賽報名表!C939="","",NOT(OR(LEN(專業英日文校內賽報名表!J939)&lt;&gt;7,ISERROR(DATEVALUE(專業英日文校內賽報名表!J939&amp;"/1")+FIND("/",專業英日文校內賽報名表!J939)))))</f>
        <v/>
      </c>
      <c r="M939" t="str">
        <f>IF(專業英日文校內賽報名表!B939="","",VLOOKUP(專業英日文校內賽報名表!M939,各項報名參數對照!A:B,2,0))</f>
        <v/>
      </c>
      <c r="N939" t="str">
        <f>IF(專業英日文校內賽報名表!B939="","",NOT(ISERROR(VLOOKUP(M939&amp;O939&amp;P939,各項報名參數對照!L:L,1,0))))</f>
        <v/>
      </c>
      <c r="O939" t="str">
        <f>IF(專業英日文校內賽報名表!B939="","",VLOOKUP(專業英日文校內賽報名表!N939&amp;"("&amp;專業英日文校內賽報名表!O939&amp;")",各項報名參數對照!D:E,2,0))</f>
        <v/>
      </c>
      <c r="P939" t="str">
        <f>IF(專業英日文校內賽報名表!B939="","",VLOOKUP(專業英日文校內賽報名表!P939,各項報名參數對照!G:H,2,0))</f>
        <v/>
      </c>
      <c r="AF939" t="str">
        <f t="shared" si="14"/>
        <v/>
      </c>
    </row>
    <row r="940" spans="5:32">
      <c r="E940" t="str">
        <f>IF(專業英日文校內賽報名表!B940="","",NOT(OR(LENB(專業英日文校內賽報名表!E940)&lt;&gt;6,NOT(ISERROR(TEXT(RIGHT(專業英日文校內賽報名表!E940,6),"0")+1)),ISERROR(TEXT(RIGHT(專業英日文校內賽報名表!E940,5),"0")+1))))</f>
        <v/>
      </c>
      <c r="F940" t="str">
        <f>IF(專業英日文校內賽報名表!B940="","",NOT(ISERROR(MATCH(專業英日文校內賽報名表!F940,allSchoolList,0))))</f>
        <v/>
      </c>
      <c r="G940" t="str">
        <f ca="1">IF(專業英日文校內賽報名表!B940="","",NOT(ISERROR(HLOOKUP(專業英日文校內賽報名表!G940,OFFSET(校系設定!$A$1,MATCH(專業英日文校內賽報名表!F940,校系設定!$A:$A,0)-1,0,1,COUNTA(OFFSET(校系設定!$1:$1,MATCH(專業英日文校內賽報名表!F940,校系設定!$A:$A,0)-1,0))),1,0))))</f>
        <v/>
      </c>
      <c r="J940" s="43" t="str">
        <f>IF(專業英日文校內賽報名表!C940="","",NOT(OR(LEN(專業英日文校內賽報名表!J940)&lt;&gt;7,ISERROR(DATEVALUE(專業英日文校內賽報名表!J940&amp;"/1")+FIND("/",專業英日文校內賽報名表!J940)))))</f>
        <v/>
      </c>
      <c r="M940" t="str">
        <f>IF(專業英日文校內賽報名表!B940="","",VLOOKUP(專業英日文校內賽報名表!M940,各項報名參數對照!A:B,2,0))</f>
        <v/>
      </c>
      <c r="N940" t="str">
        <f>IF(專業英日文校內賽報名表!B940="","",NOT(ISERROR(VLOOKUP(M940&amp;O940&amp;P940,各項報名參數對照!L:L,1,0))))</f>
        <v/>
      </c>
      <c r="O940" t="str">
        <f>IF(專業英日文校內賽報名表!B940="","",VLOOKUP(專業英日文校內賽報名表!N940&amp;"("&amp;專業英日文校內賽報名表!O940&amp;")",各項報名參數對照!D:E,2,0))</f>
        <v/>
      </c>
      <c r="P940" t="str">
        <f>IF(專業英日文校內賽報名表!B940="","",VLOOKUP(專業英日文校內賽報名表!P940,各項報名參數對照!G:H,2,0))</f>
        <v/>
      </c>
      <c r="AF940" t="str">
        <f t="shared" si="14"/>
        <v/>
      </c>
    </row>
    <row r="941" spans="5:32">
      <c r="E941" t="str">
        <f>IF(專業英日文校內賽報名表!B941="","",NOT(OR(LENB(專業英日文校內賽報名表!E941)&lt;&gt;6,NOT(ISERROR(TEXT(RIGHT(專業英日文校內賽報名表!E941,6),"0")+1)),ISERROR(TEXT(RIGHT(專業英日文校內賽報名表!E941,5),"0")+1))))</f>
        <v/>
      </c>
      <c r="F941" t="str">
        <f>IF(專業英日文校內賽報名表!B941="","",NOT(ISERROR(MATCH(專業英日文校內賽報名表!F941,allSchoolList,0))))</f>
        <v/>
      </c>
      <c r="G941" t="str">
        <f ca="1">IF(專業英日文校內賽報名表!B941="","",NOT(ISERROR(HLOOKUP(專業英日文校內賽報名表!G941,OFFSET(校系設定!$A$1,MATCH(專業英日文校內賽報名表!F941,校系設定!$A:$A,0)-1,0,1,COUNTA(OFFSET(校系設定!$1:$1,MATCH(專業英日文校內賽報名表!F941,校系設定!$A:$A,0)-1,0))),1,0))))</f>
        <v/>
      </c>
      <c r="J941" s="43" t="str">
        <f>IF(專業英日文校內賽報名表!C941="","",NOT(OR(LEN(專業英日文校內賽報名表!J941)&lt;&gt;7,ISERROR(DATEVALUE(專業英日文校內賽報名表!J941&amp;"/1")+FIND("/",專業英日文校內賽報名表!J941)))))</f>
        <v/>
      </c>
      <c r="M941" t="str">
        <f>IF(專業英日文校內賽報名表!B941="","",VLOOKUP(專業英日文校內賽報名表!M941,各項報名參數對照!A:B,2,0))</f>
        <v/>
      </c>
      <c r="N941" t="str">
        <f>IF(專業英日文校內賽報名表!B941="","",NOT(ISERROR(VLOOKUP(M941&amp;O941&amp;P941,各項報名參數對照!L:L,1,0))))</f>
        <v/>
      </c>
      <c r="O941" t="str">
        <f>IF(專業英日文校內賽報名表!B941="","",VLOOKUP(專業英日文校內賽報名表!N941&amp;"("&amp;專業英日文校內賽報名表!O941&amp;")",各項報名參數對照!D:E,2,0))</f>
        <v/>
      </c>
      <c r="P941" t="str">
        <f>IF(專業英日文校內賽報名表!B941="","",VLOOKUP(專業英日文校內賽報名表!P941,各項報名參數對照!G:H,2,0))</f>
        <v/>
      </c>
      <c r="AF941" t="str">
        <f t="shared" si="14"/>
        <v/>
      </c>
    </row>
    <row r="942" spans="5:32">
      <c r="E942" t="str">
        <f>IF(專業英日文校內賽報名表!B942="","",NOT(OR(LENB(專業英日文校內賽報名表!E942)&lt;&gt;6,NOT(ISERROR(TEXT(RIGHT(專業英日文校內賽報名表!E942,6),"0")+1)),ISERROR(TEXT(RIGHT(專業英日文校內賽報名表!E942,5),"0")+1))))</f>
        <v/>
      </c>
      <c r="F942" t="str">
        <f>IF(專業英日文校內賽報名表!B942="","",NOT(ISERROR(MATCH(專業英日文校內賽報名表!F942,allSchoolList,0))))</f>
        <v/>
      </c>
      <c r="G942" t="str">
        <f ca="1">IF(專業英日文校內賽報名表!B942="","",NOT(ISERROR(HLOOKUP(專業英日文校內賽報名表!G942,OFFSET(校系設定!$A$1,MATCH(專業英日文校內賽報名表!F942,校系設定!$A:$A,0)-1,0,1,COUNTA(OFFSET(校系設定!$1:$1,MATCH(專業英日文校內賽報名表!F942,校系設定!$A:$A,0)-1,0))),1,0))))</f>
        <v/>
      </c>
      <c r="J942" s="43" t="str">
        <f>IF(專業英日文校內賽報名表!C942="","",NOT(OR(LEN(專業英日文校內賽報名表!J942)&lt;&gt;7,ISERROR(DATEVALUE(專業英日文校內賽報名表!J942&amp;"/1")+FIND("/",專業英日文校內賽報名表!J942)))))</f>
        <v/>
      </c>
      <c r="M942" t="str">
        <f>IF(專業英日文校內賽報名表!B942="","",VLOOKUP(專業英日文校內賽報名表!M942,各項報名參數對照!A:B,2,0))</f>
        <v/>
      </c>
      <c r="N942" t="str">
        <f>IF(專業英日文校內賽報名表!B942="","",NOT(ISERROR(VLOOKUP(M942&amp;O942&amp;P942,各項報名參數對照!L:L,1,0))))</f>
        <v/>
      </c>
      <c r="O942" t="str">
        <f>IF(專業英日文校內賽報名表!B942="","",VLOOKUP(專業英日文校內賽報名表!N942&amp;"("&amp;專業英日文校內賽報名表!O942&amp;")",各項報名參數對照!D:E,2,0))</f>
        <v/>
      </c>
      <c r="P942" t="str">
        <f>IF(專業英日文校內賽報名表!B942="","",VLOOKUP(專業英日文校內賽報名表!P942,各項報名參數對照!G:H,2,0))</f>
        <v/>
      </c>
      <c r="AF942" t="str">
        <f t="shared" si="14"/>
        <v/>
      </c>
    </row>
    <row r="943" spans="5:32">
      <c r="E943" t="str">
        <f>IF(專業英日文校內賽報名表!B943="","",NOT(OR(LENB(專業英日文校內賽報名表!E943)&lt;&gt;6,NOT(ISERROR(TEXT(RIGHT(專業英日文校內賽報名表!E943,6),"0")+1)),ISERROR(TEXT(RIGHT(專業英日文校內賽報名表!E943,5),"0")+1))))</f>
        <v/>
      </c>
      <c r="F943" t="str">
        <f>IF(專業英日文校內賽報名表!B943="","",NOT(ISERROR(MATCH(專業英日文校內賽報名表!F943,allSchoolList,0))))</f>
        <v/>
      </c>
      <c r="G943" t="str">
        <f ca="1">IF(專業英日文校內賽報名表!B943="","",NOT(ISERROR(HLOOKUP(專業英日文校內賽報名表!G943,OFFSET(校系設定!$A$1,MATCH(專業英日文校內賽報名表!F943,校系設定!$A:$A,0)-1,0,1,COUNTA(OFFSET(校系設定!$1:$1,MATCH(專業英日文校內賽報名表!F943,校系設定!$A:$A,0)-1,0))),1,0))))</f>
        <v/>
      </c>
      <c r="J943" s="43" t="str">
        <f>IF(專業英日文校內賽報名表!C943="","",NOT(OR(LEN(專業英日文校內賽報名表!J943)&lt;&gt;7,ISERROR(DATEVALUE(專業英日文校內賽報名表!J943&amp;"/1")+FIND("/",專業英日文校內賽報名表!J943)))))</f>
        <v/>
      </c>
      <c r="M943" t="str">
        <f>IF(專業英日文校內賽報名表!B943="","",VLOOKUP(專業英日文校內賽報名表!M943,各項報名參數對照!A:B,2,0))</f>
        <v/>
      </c>
      <c r="N943" t="str">
        <f>IF(專業英日文校內賽報名表!B943="","",NOT(ISERROR(VLOOKUP(M943&amp;O943&amp;P943,各項報名參數對照!L:L,1,0))))</f>
        <v/>
      </c>
      <c r="O943" t="str">
        <f>IF(專業英日文校內賽報名表!B943="","",VLOOKUP(專業英日文校內賽報名表!N943&amp;"("&amp;專業英日文校內賽報名表!O943&amp;")",各項報名參數對照!D:E,2,0))</f>
        <v/>
      </c>
      <c r="P943" t="str">
        <f>IF(專業英日文校內賽報名表!B943="","",VLOOKUP(專業英日文校內賽報名表!P943,各項報名參數對照!G:H,2,0))</f>
        <v/>
      </c>
      <c r="AF943" t="str">
        <f t="shared" si="14"/>
        <v/>
      </c>
    </row>
    <row r="944" spans="5:32">
      <c r="E944" t="str">
        <f>IF(專業英日文校內賽報名表!B944="","",NOT(OR(LENB(專業英日文校內賽報名表!E944)&lt;&gt;6,NOT(ISERROR(TEXT(RIGHT(專業英日文校內賽報名表!E944,6),"0")+1)),ISERROR(TEXT(RIGHT(專業英日文校內賽報名表!E944,5),"0")+1))))</f>
        <v/>
      </c>
      <c r="F944" t="str">
        <f>IF(專業英日文校內賽報名表!B944="","",NOT(ISERROR(MATCH(專業英日文校內賽報名表!F944,allSchoolList,0))))</f>
        <v/>
      </c>
      <c r="G944" t="str">
        <f ca="1">IF(專業英日文校內賽報名表!B944="","",NOT(ISERROR(HLOOKUP(專業英日文校內賽報名表!G944,OFFSET(校系設定!$A$1,MATCH(專業英日文校內賽報名表!F944,校系設定!$A:$A,0)-1,0,1,COUNTA(OFFSET(校系設定!$1:$1,MATCH(專業英日文校內賽報名表!F944,校系設定!$A:$A,0)-1,0))),1,0))))</f>
        <v/>
      </c>
      <c r="J944" s="43" t="str">
        <f>IF(專業英日文校內賽報名表!C944="","",NOT(OR(LEN(專業英日文校內賽報名表!J944)&lt;&gt;7,ISERROR(DATEVALUE(專業英日文校內賽報名表!J944&amp;"/1")+FIND("/",專業英日文校內賽報名表!J944)))))</f>
        <v/>
      </c>
      <c r="M944" t="str">
        <f>IF(專業英日文校內賽報名表!B944="","",VLOOKUP(專業英日文校內賽報名表!M944,各項報名參數對照!A:B,2,0))</f>
        <v/>
      </c>
      <c r="N944" t="str">
        <f>IF(專業英日文校內賽報名表!B944="","",NOT(ISERROR(VLOOKUP(M944&amp;O944&amp;P944,各項報名參數對照!L:L,1,0))))</f>
        <v/>
      </c>
      <c r="O944" t="str">
        <f>IF(專業英日文校內賽報名表!B944="","",VLOOKUP(專業英日文校內賽報名表!N944&amp;"("&amp;專業英日文校內賽報名表!O944&amp;")",各項報名參數對照!D:E,2,0))</f>
        <v/>
      </c>
      <c r="P944" t="str">
        <f>IF(專業英日文校內賽報名表!B944="","",VLOOKUP(專業英日文校內賽報名表!P944,各項報名參數對照!G:H,2,0))</f>
        <v/>
      </c>
      <c r="AF944" t="str">
        <f t="shared" si="14"/>
        <v/>
      </c>
    </row>
    <row r="945" spans="5:32">
      <c r="E945" t="str">
        <f>IF(專業英日文校內賽報名表!B945="","",NOT(OR(LENB(專業英日文校內賽報名表!E945)&lt;&gt;6,NOT(ISERROR(TEXT(RIGHT(專業英日文校內賽報名表!E945,6),"0")+1)),ISERROR(TEXT(RIGHT(專業英日文校內賽報名表!E945,5),"0")+1))))</f>
        <v/>
      </c>
      <c r="F945" t="str">
        <f>IF(專業英日文校內賽報名表!B945="","",NOT(ISERROR(MATCH(專業英日文校內賽報名表!F945,allSchoolList,0))))</f>
        <v/>
      </c>
      <c r="G945" t="str">
        <f ca="1">IF(專業英日文校內賽報名表!B945="","",NOT(ISERROR(HLOOKUP(專業英日文校內賽報名表!G945,OFFSET(校系設定!$A$1,MATCH(專業英日文校內賽報名表!F945,校系設定!$A:$A,0)-1,0,1,COUNTA(OFFSET(校系設定!$1:$1,MATCH(專業英日文校內賽報名表!F945,校系設定!$A:$A,0)-1,0))),1,0))))</f>
        <v/>
      </c>
      <c r="J945" s="43" t="str">
        <f>IF(專業英日文校內賽報名表!C945="","",NOT(OR(LEN(專業英日文校內賽報名表!J945)&lt;&gt;7,ISERROR(DATEVALUE(專業英日文校內賽報名表!J945&amp;"/1")+FIND("/",專業英日文校內賽報名表!J945)))))</f>
        <v/>
      </c>
      <c r="M945" t="str">
        <f>IF(專業英日文校內賽報名表!B945="","",VLOOKUP(專業英日文校內賽報名表!M945,各項報名參數對照!A:B,2,0))</f>
        <v/>
      </c>
      <c r="N945" t="str">
        <f>IF(專業英日文校內賽報名表!B945="","",NOT(ISERROR(VLOOKUP(M945&amp;O945&amp;P945,各項報名參數對照!L:L,1,0))))</f>
        <v/>
      </c>
      <c r="O945" t="str">
        <f>IF(專業英日文校內賽報名表!B945="","",VLOOKUP(專業英日文校內賽報名表!N945&amp;"("&amp;專業英日文校內賽報名表!O945&amp;")",各項報名參數對照!D:E,2,0))</f>
        <v/>
      </c>
      <c r="P945" t="str">
        <f>IF(專業英日文校內賽報名表!B945="","",VLOOKUP(專業英日文校內賽報名表!P945,各項報名參數對照!G:H,2,0))</f>
        <v/>
      </c>
      <c r="AF945" t="str">
        <f t="shared" si="14"/>
        <v/>
      </c>
    </row>
    <row r="946" spans="5:32">
      <c r="E946" t="str">
        <f>IF(專業英日文校內賽報名表!B946="","",NOT(OR(LENB(專業英日文校內賽報名表!E946)&lt;&gt;6,NOT(ISERROR(TEXT(RIGHT(專業英日文校內賽報名表!E946,6),"0")+1)),ISERROR(TEXT(RIGHT(專業英日文校內賽報名表!E946,5),"0")+1))))</f>
        <v/>
      </c>
      <c r="F946" t="str">
        <f>IF(專業英日文校內賽報名表!B946="","",NOT(ISERROR(MATCH(專業英日文校內賽報名表!F946,allSchoolList,0))))</f>
        <v/>
      </c>
      <c r="G946" t="str">
        <f ca="1">IF(專業英日文校內賽報名表!B946="","",NOT(ISERROR(HLOOKUP(專業英日文校內賽報名表!G946,OFFSET(校系設定!$A$1,MATCH(專業英日文校內賽報名表!F946,校系設定!$A:$A,0)-1,0,1,COUNTA(OFFSET(校系設定!$1:$1,MATCH(專業英日文校內賽報名表!F946,校系設定!$A:$A,0)-1,0))),1,0))))</f>
        <v/>
      </c>
      <c r="J946" s="43" t="str">
        <f>IF(專業英日文校內賽報名表!C946="","",NOT(OR(LEN(專業英日文校內賽報名表!J946)&lt;&gt;7,ISERROR(DATEVALUE(專業英日文校內賽報名表!J946&amp;"/1")+FIND("/",專業英日文校內賽報名表!J946)))))</f>
        <v/>
      </c>
      <c r="M946" t="str">
        <f>IF(專業英日文校內賽報名表!B946="","",VLOOKUP(專業英日文校內賽報名表!M946,各項報名參數對照!A:B,2,0))</f>
        <v/>
      </c>
      <c r="N946" t="str">
        <f>IF(專業英日文校內賽報名表!B946="","",NOT(ISERROR(VLOOKUP(M946&amp;O946&amp;P946,各項報名參數對照!L:L,1,0))))</f>
        <v/>
      </c>
      <c r="O946" t="str">
        <f>IF(專業英日文校內賽報名表!B946="","",VLOOKUP(專業英日文校內賽報名表!N946&amp;"("&amp;專業英日文校內賽報名表!O946&amp;")",各項報名參數對照!D:E,2,0))</f>
        <v/>
      </c>
      <c r="P946" t="str">
        <f>IF(專業英日文校內賽報名表!B946="","",VLOOKUP(專業英日文校內賽報名表!P946,各項報名參數對照!G:H,2,0))</f>
        <v/>
      </c>
      <c r="AF946" t="str">
        <f t="shared" si="14"/>
        <v/>
      </c>
    </row>
    <row r="947" spans="5:32">
      <c r="E947" t="str">
        <f>IF(專業英日文校內賽報名表!B947="","",NOT(OR(LENB(專業英日文校內賽報名表!E947)&lt;&gt;6,NOT(ISERROR(TEXT(RIGHT(專業英日文校內賽報名表!E947,6),"0")+1)),ISERROR(TEXT(RIGHT(專業英日文校內賽報名表!E947,5),"0")+1))))</f>
        <v/>
      </c>
      <c r="F947" t="str">
        <f>IF(專業英日文校內賽報名表!B947="","",NOT(ISERROR(MATCH(專業英日文校內賽報名表!F947,allSchoolList,0))))</f>
        <v/>
      </c>
      <c r="G947" t="str">
        <f ca="1">IF(專業英日文校內賽報名表!B947="","",NOT(ISERROR(HLOOKUP(專業英日文校內賽報名表!G947,OFFSET(校系設定!$A$1,MATCH(專業英日文校內賽報名表!F947,校系設定!$A:$A,0)-1,0,1,COUNTA(OFFSET(校系設定!$1:$1,MATCH(專業英日文校內賽報名表!F947,校系設定!$A:$A,0)-1,0))),1,0))))</f>
        <v/>
      </c>
      <c r="J947" s="43" t="str">
        <f>IF(專業英日文校內賽報名表!C947="","",NOT(OR(LEN(專業英日文校內賽報名表!J947)&lt;&gt;7,ISERROR(DATEVALUE(專業英日文校內賽報名表!J947&amp;"/1")+FIND("/",專業英日文校內賽報名表!J947)))))</f>
        <v/>
      </c>
      <c r="M947" t="str">
        <f>IF(專業英日文校內賽報名表!B947="","",VLOOKUP(專業英日文校內賽報名表!M947,各項報名參數對照!A:B,2,0))</f>
        <v/>
      </c>
      <c r="N947" t="str">
        <f>IF(專業英日文校內賽報名表!B947="","",NOT(ISERROR(VLOOKUP(M947&amp;O947&amp;P947,各項報名參數對照!L:L,1,0))))</f>
        <v/>
      </c>
      <c r="O947" t="str">
        <f>IF(專業英日文校內賽報名表!B947="","",VLOOKUP(專業英日文校內賽報名表!N947&amp;"("&amp;專業英日文校內賽報名表!O947&amp;")",各項報名參數對照!D:E,2,0))</f>
        <v/>
      </c>
      <c r="P947" t="str">
        <f>IF(專業英日文校內賽報名表!B947="","",VLOOKUP(專業英日文校內賽報名表!P947,各項報名參數對照!G:H,2,0))</f>
        <v/>
      </c>
      <c r="AF947" t="str">
        <f t="shared" si="14"/>
        <v/>
      </c>
    </row>
    <row r="948" spans="5:32">
      <c r="E948" t="str">
        <f>IF(專業英日文校內賽報名表!B948="","",NOT(OR(LENB(專業英日文校內賽報名表!E948)&lt;&gt;6,NOT(ISERROR(TEXT(RIGHT(專業英日文校內賽報名表!E948,6),"0")+1)),ISERROR(TEXT(RIGHT(專業英日文校內賽報名表!E948,5),"0")+1))))</f>
        <v/>
      </c>
      <c r="F948" t="str">
        <f>IF(專業英日文校內賽報名表!B948="","",NOT(ISERROR(MATCH(專業英日文校內賽報名表!F948,allSchoolList,0))))</f>
        <v/>
      </c>
      <c r="G948" t="str">
        <f ca="1">IF(專業英日文校內賽報名表!B948="","",NOT(ISERROR(HLOOKUP(專業英日文校內賽報名表!G948,OFFSET(校系設定!$A$1,MATCH(專業英日文校內賽報名表!F948,校系設定!$A:$A,0)-1,0,1,COUNTA(OFFSET(校系設定!$1:$1,MATCH(專業英日文校內賽報名表!F948,校系設定!$A:$A,0)-1,0))),1,0))))</f>
        <v/>
      </c>
      <c r="J948" s="43" t="str">
        <f>IF(專業英日文校內賽報名表!C948="","",NOT(OR(LEN(專業英日文校內賽報名表!J948)&lt;&gt;7,ISERROR(DATEVALUE(專業英日文校內賽報名表!J948&amp;"/1")+FIND("/",專業英日文校內賽報名表!J948)))))</f>
        <v/>
      </c>
      <c r="M948" t="str">
        <f>IF(專業英日文校內賽報名表!B948="","",VLOOKUP(專業英日文校內賽報名表!M948,各項報名參數對照!A:B,2,0))</f>
        <v/>
      </c>
      <c r="N948" t="str">
        <f>IF(專業英日文校內賽報名表!B948="","",NOT(ISERROR(VLOOKUP(M948&amp;O948&amp;P948,各項報名參數對照!L:L,1,0))))</f>
        <v/>
      </c>
      <c r="O948" t="str">
        <f>IF(專業英日文校內賽報名表!B948="","",VLOOKUP(專業英日文校內賽報名表!N948&amp;"("&amp;專業英日文校內賽報名表!O948&amp;")",各項報名參數對照!D:E,2,0))</f>
        <v/>
      </c>
      <c r="P948" t="str">
        <f>IF(專業英日文校內賽報名表!B948="","",VLOOKUP(專業英日文校內賽報名表!P948,各項報名參數對照!G:H,2,0))</f>
        <v/>
      </c>
      <c r="AF948" t="str">
        <f t="shared" si="14"/>
        <v/>
      </c>
    </row>
    <row r="949" spans="5:32">
      <c r="E949" t="str">
        <f>IF(專業英日文校內賽報名表!B949="","",NOT(OR(LENB(專業英日文校內賽報名表!E949)&lt;&gt;6,NOT(ISERROR(TEXT(RIGHT(專業英日文校內賽報名表!E949,6),"0")+1)),ISERROR(TEXT(RIGHT(專業英日文校內賽報名表!E949,5),"0")+1))))</f>
        <v/>
      </c>
      <c r="F949" t="str">
        <f>IF(專業英日文校內賽報名表!B949="","",NOT(ISERROR(MATCH(專業英日文校內賽報名表!F949,allSchoolList,0))))</f>
        <v/>
      </c>
      <c r="G949" t="str">
        <f ca="1">IF(專業英日文校內賽報名表!B949="","",NOT(ISERROR(HLOOKUP(專業英日文校內賽報名表!G949,OFFSET(校系設定!$A$1,MATCH(專業英日文校內賽報名表!F949,校系設定!$A:$A,0)-1,0,1,COUNTA(OFFSET(校系設定!$1:$1,MATCH(專業英日文校內賽報名表!F949,校系設定!$A:$A,0)-1,0))),1,0))))</f>
        <v/>
      </c>
      <c r="J949" s="43" t="str">
        <f>IF(專業英日文校內賽報名表!C949="","",NOT(OR(LEN(專業英日文校內賽報名表!J949)&lt;&gt;7,ISERROR(DATEVALUE(專業英日文校內賽報名表!J949&amp;"/1")+FIND("/",專業英日文校內賽報名表!J949)))))</f>
        <v/>
      </c>
      <c r="M949" t="str">
        <f>IF(專業英日文校內賽報名表!B949="","",VLOOKUP(專業英日文校內賽報名表!M949,各項報名參數對照!A:B,2,0))</f>
        <v/>
      </c>
      <c r="N949" t="str">
        <f>IF(專業英日文校內賽報名表!B949="","",NOT(ISERROR(VLOOKUP(M949&amp;O949&amp;P949,各項報名參數對照!L:L,1,0))))</f>
        <v/>
      </c>
      <c r="O949" t="str">
        <f>IF(專業英日文校內賽報名表!B949="","",VLOOKUP(專業英日文校內賽報名表!N949&amp;"("&amp;專業英日文校內賽報名表!O949&amp;")",各項報名參數對照!D:E,2,0))</f>
        <v/>
      </c>
      <c r="P949" t="str">
        <f>IF(專業英日文校內賽報名表!B949="","",VLOOKUP(專業英日文校內賽報名表!P949,各項報名參數對照!G:H,2,0))</f>
        <v/>
      </c>
      <c r="AF949" t="str">
        <f t="shared" si="14"/>
        <v/>
      </c>
    </row>
    <row r="950" spans="5:32">
      <c r="E950" t="str">
        <f>IF(專業英日文校內賽報名表!B950="","",NOT(OR(LENB(專業英日文校內賽報名表!E950)&lt;&gt;6,NOT(ISERROR(TEXT(RIGHT(專業英日文校內賽報名表!E950,6),"0")+1)),ISERROR(TEXT(RIGHT(專業英日文校內賽報名表!E950,5),"0")+1))))</f>
        <v/>
      </c>
      <c r="F950" t="str">
        <f>IF(專業英日文校內賽報名表!B950="","",NOT(ISERROR(MATCH(專業英日文校內賽報名表!F950,allSchoolList,0))))</f>
        <v/>
      </c>
      <c r="G950" t="str">
        <f ca="1">IF(專業英日文校內賽報名表!B950="","",NOT(ISERROR(HLOOKUP(專業英日文校內賽報名表!G950,OFFSET(校系設定!$A$1,MATCH(專業英日文校內賽報名表!F950,校系設定!$A:$A,0)-1,0,1,COUNTA(OFFSET(校系設定!$1:$1,MATCH(專業英日文校內賽報名表!F950,校系設定!$A:$A,0)-1,0))),1,0))))</f>
        <v/>
      </c>
      <c r="J950" s="43" t="str">
        <f>IF(專業英日文校內賽報名表!C950="","",NOT(OR(LEN(專業英日文校內賽報名表!J950)&lt;&gt;7,ISERROR(DATEVALUE(專業英日文校內賽報名表!J950&amp;"/1")+FIND("/",專業英日文校內賽報名表!J950)))))</f>
        <v/>
      </c>
      <c r="M950" t="str">
        <f>IF(專業英日文校內賽報名表!B950="","",VLOOKUP(專業英日文校內賽報名表!M950,各項報名參數對照!A:B,2,0))</f>
        <v/>
      </c>
      <c r="N950" t="str">
        <f>IF(專業英日文校內賽報名表!B950="","",NOT(ISERROR(VLOOKUP(M950&amp;O950&amp;P950,各項報名參數對照!L:L,1,0))))</f>
        <v/>
      </c>
      <c r="O950" t="str">
        <f>IF(專業英日文校內賽報名表!B950="","",VLOOKUP(專業英日文校內賽報名表!N950&amp;"("&amp;專業英日文校內賽報名表!O950&amp;")",各項報名參數對照!D:E,2,0))</f>
        <v/>
      </c>
      <c r="P950" t="str">
        <f>IF(專業英日文校內賽報名表!B950="","",VLOOKUP(專業英日文校內賽報名表!P950,各項報名參數對照!G:H,2,0))</f>
        <v/>
      </c>
      <c r="AF950" t="str">
        <f t="shared" si="14"/>
        <v/>
      </c>
    </row>
    <row r="951" spans="5:32">
      <c r="E951" t="str">
        <f>IF(專業英日文校內賽報名表!B951="","",NOT(OR(LENB(專業英日文校內賽報名表!E951)&lt;&gt;6,NOT(ISERROR(TEXT(RIGHT(專業英日文校內賽報名表!E951,6),"0")+1)),ISERROR(TEXT(RIGHT(專業英日文校內賽報名表!E951,5),"0")+1))))</f>
        <v/>
      </c>
      <c r="F951" t="str">
        <f>IF(專業英日文校內賽報名表!B951="","",NOT(ISERROR(MATCH(專業英日文校內賽報名表!F951,allSchoolList,0))))</f>
        <v/>
      </c>
      <c r="G951" t="str">
        <f ca="1">IF(專業英日文校內賽報名表!B951="","",NOT(ISERROR(HLOOKUP(專業英日文校內賽報名表!G951,OFFSET(校系設定!$A$1,MATCH(專業英日文校內賽報名表!F951,校系設定!$A:$A,0)-1,0,1,COUNTA(OFFSET(校系設定!$1:$1,MATCH(專業英日文校內賽報名表!F951,校系設定!$A:$A,0)-1,0))),1,0))))</f>
        <v/>
      </c>
      <c r="J951" s="43" t="str">
        <f>IF(專業英日文校內賽報名表!C951="","",NOT(OR(LEN(專業英日文校內賽報名表!J951)&lt;&gt;7,ISERROR(DATEVALUE(專業英日文校內賽報名表!J951&amp;"/1")+FIND("/",專業英日文校內賽報名表!J951)))))</f>
        <v/>
      </c>
      <c r="M951" t="str">
        <f>IF(專業英日文校內賽報名表!B951="","",VLOOKUP(專業英日文校內賽報名表!M951,各項報名參數對照!A:B,2,0))</f>
        <v/>
      </c>
      <c r="N951" t="str">
        <f>IF(專業英日文校內賽報名表!B951="","",NOT(ISERROR(VLOOKUP(M951&amp;O951&amp;P951,各項報名參數對照!L:L,1,0))))</f>
        <v/>
      </c>
      <c r="O951" t="str">
        <f>IF(專業英日文校內賽報名表!B951="","",VLOOKUP(專業英日文校內賽報名表!N951&amp;"("&amp;專業英日文校內賽報名表!O951&amp;")",各項報名參數對照!D:E,2,0))</f>
        <v/>
      </c>
      <c r="P951" t="str">
        <f>IF(專業英日文校內賽報名表!B951="","",VLOOKUP(專業英日文校內賽報名表!P951,各項報名參數對照!G:H,2,0))</f>
        <v/>
      </c>
      <c r="AF951" t="str">
        <f t="shared" si="14"/>
        <v/>
      </c>
    </row>
    <row r="952" spans="5:32">
      <c r="E952" t="str">
        <f>IF(專業英日文校內賽報名表!B952="","",NOT(OR(LENB(專業英日文校內賽報名表!E952)&lt;&gt;6,NOT(ISERROR(TEXT(RIGHT(專業英日文校內賽報名表!E952,6),"0")+1)),ISERROR(TEXT(RIGHT(專業英日文校內賽報名表!E952,5),"0")+1))))</f>
        <v/>
      </c>
      <c r="F952" t="str">
        <f>IF(專業英日文校內賽報名表!B952="","",NOT(ISERROR(MATCH(專業英日文校內賽報名表!F952,allSchoolList,0))))</f>
        <v/>
      </c>
      <c r="G952" t="str">
        <f ca="1">IF(專業英日文校內賽報名表!B952="","",NOT(ISERROR(HLOOKUP(專業英日文校內賽報名表!G952,OFFSET(校系設定!$A$1,MATCH(專業英日文校內賽報名表!F952,校系設定!$A:$A,0)-1,0,1,COUNTA(OFFSET(校系設定!$1:$1,MATCH(專業英日文校內賽報名表!F952,校系設定!$A:$A,0)-1,0))),1,0))))</f>
        <v/>
      </c>
      <c r="J952" s="43" t="str">
        <f>IF(專業英日文校內賽報名表!C952="","",NOT(OR(LEN(專業英日文校內賽報名表!J952)&lt;&gt;7,ISERROR(DATEVALUE(專業英日文校內賽報名表!J952&amp;"/1")+FIND("/",專業英日文校內賽報名表!J952)))))</f>
        <v/>
      </c>
      <c r="M952" t="str">
        <f>IF(專業英日文校內賽報名表!B952="","",VLOOKUP(專業英日文校內賽報名表!M952,各項報名參數對照!A:B,2,0))</f>
        <v/>
      </c>
      <c r="N952" t="str">
        <f>IF(專業英日文校內賽報名表!B952="","",NOT(ISERROR(VLOOKUP(M952&amp;O952&amp;P952,各項報名參數對照!L:L,1,0))))</f>
        <v/>
      </c>
      <c r="O952" t="str">
        <f>IF(專業英日文校內賽報名表!B952="","",VLOOKUP(專業英日文校內賽報名表!N952&amp;"("&amp;專業英日文校內賽報名表!O952&amp;")",各項報名參數對照!D:E,2,0))</f>
        <v/>
      </c>
      <c r="P952" t="str">
        <f>IF(專業英日文校內賽報名表!B952="","",VLOOKUP(專業英日文校內賽報名表!P952,各項報名參數對照!G:H,2,0))</f>
        <v/>
      </c>
      <c r="AF952" t="str">
        <f t="shared" si="14"/>
        <v/>
      </c>
    </row>
    <row r="953" spans="5:32">
      <c r="E953" t="str">
        <f>IF(專業英日文校內賽報名表!B953="","",NOT(OR(LENB(專業英日文校內賽報名表!E953)&lt;&gt;6,NOT(ISERROR(TEXT(RIGHT(專業英日文校內賽報名表!E953,6),"0")+1)),ISERROR(TEXT(RIGHT(專業英日文校內賽報名表!E953,5),"0")+1))))</f>
        <v/>
      </c>
      <c r="F953" t="str">
        <f>IF(專業英日文校內賽報名表!B953="","",NOT(ISERROR(MATCH(專業英日文校內賽報名表!F953,allSchoolList,0))))</f>
        <v/>
      </c>
      <c r="G953" t="str">
        <f ca="1">IF(專業英日文校內賽報名表!B953="","",NOT(ISERROR(HLOOKUP(專業英日文校內賽報名表!G953,OFFSET(校系設定!$A$1,MATCH(專業英日文校內賽報名表!F953,校系設定!$A:$A,0)-1,0,1,COUNTA(OFFSET(校系設定!$1:$1,MATCH(專業英日文校內賽報名表!F953,校系設定!$A:$A,0)-1,0))),1,0))))</f>
        <v/>
      </c>
      <c r="J953" s="43" t="str">
        <f>IF(專業英日文校內賽報名表!C953="","",NOT(OR(LEN(專業英日文校內賽報名表!J953)&lt;&gt;7,ISERROR(DATEVALUE(專業英日文校內賽報名表!J953&amp;"/1")+FIND("/",專業英日文校內賽報名表!J953)))))</f>
        <v/>
      </c>
      <c r="M953" t="str">
        <f>IF(專業英日文校內賽報名表!B953="","",VLOOKUP(專業英日文校內賽報名表!M953,各項報名參數對照!A:B,2,0))</f>
        <v/>
      </c>
      <c r="N953" t="str">
        <f>IF(專業英日文校內賽報名表!B953="","",NOT(ISERROR(VLOOKUP(M953&amp;O953&amp;P953,各項報名參數對照!L:L,1,0))))</f>
        <v/>
      </c>
      <c r="O953" t="str">
        <f>IF(專業英日文校內賽報名表!B953="","",VLOOKUP(專業英日文校內賽報名表!N953&amp;"("&amp;專業英日文校內賽報名表!O953&amp;")",各項報名參數對照!D:E,2,0))</f>
        <v/>
      </c>
      <c r="P953" t="str">
        <f>IF(專業英日文校內賽報名表!B953="","",VLOOKUP(專業英日文校內賽報名表!P953,各項報名參數對照!G:H,2,0))</f>
        <v/>
      </c>
      <c r="AF953" t="str">
        <f t="shared" si="14"/>
        <v/>
      </c>
    </row>
    <row r="954" spans="5:32">
      <c r="E954" t="str">
        <f>IF(專業英日文校內賽報名表!B954="","",NOT(OR(LENB(專業英日文校內賽報名表!E954)&lt;&gt;6,NOT(ISERROR(TEXT(RIGHT(專業英日文校內賽報名表!E954,6),"0")+1)),ISERROR(TEXT(RIGHT(專業英日文校內賽報名表!E954,5),"0")+1))))</f>
        <v/>
      </c>
      <c r="F954" t="str">
        <f>IF(專業英日文校內賽報名表!B954="","",NOT(ISERROR(MATCH(專業英日文校內賽報名表!F954,allSchoolList,0))))</f>
        <v/>
      </c>
      <c r="G954" t="str">
        <f ca="1">IF(專業英日文校內賽報名表!B954="","",NOT(ISERROR(HLOOKUP(專業英日文校內賽報名表!G954,OFFSET(校系設定!$A$1,MATCH(專業英日文校內賽報名表!F954,校系設定!$A:$A,0)-1,0,1,COUNTA(OFFSET(校系設定!$1:$1,MATCH(專業英日文校內賽報名表!F954,校系設定!$A:$A,0)-1,0))),1,0))))</f>
        <v/>
      </c>
      <c r="J954" s="43" t="str">
        <f>IF(專業英日文校內賽報名表!C954="","",NOT(OR(LEN(專業英日文校內賽報名表!J954)&lt;&gt;7,ISERROR(DATEVALUE(專業英日文校內賽報名表!J954&amp;"/1")+FIND("/",專業英日文校內賽報名表!J954)))))</f>
        <v/>
      </c>
      <c r="M954" t="str">
        <f>IF(專業英日文校內賽報名表!B954="","",VLOOKUP(專業英日文校內賽報名表!M954,各項報名參數對照!A:B,2,0))</f>
        <v/>
      </c>
      <c r="N954" t="str">
        <f>IF(專業英日文校內賽報名表!B954="","",NOT(ISERROR(VLOOKUP(M954&amp;O954&amp;P954,各項報名參數對照!L:L,1,0))))</f>
        <v/>
      </c>
      <c r="O954" t="str">
        <f>IF(專業英日文校內賽報名表!B954="","",VLOOKUP(專業英日文校內賽報名表!N954&amp;"("&amp;專業英日文校內賽報名表!O954&amp;")",各項報名參數對照!D:E,2,0))</f>
        <v/>
      </c>
      <c r="P954" t="str">
        <f>IF(專業英日文校內賽報名表!B954="","",VLOOKUP(專業英日文校內賽報名表!P954,各項報名參數對照!G:H,2,0))</f>
        <v/>
      </c>
      <c r="AF954" t="str">
        <f t="shared" si="14"/>
        <v/>
      </c>
    </row>
    <row r="955" spans="5:32">
      <c r="E955" t="str">
        <f>IF(專業英日文校內賽報名表!B955="","",NOT(OR(LENB(專業英日文校內賽報名表!E955)&lt;&gt;6,NOT(ISERROR(TEXT(RIGHT(專業英日文校內賽報名表!E955,6),"0")+1)),ISERROR(TEXT(RIGHT(專業英日文校內賽報名表!E955,5),"0")+1))))</f>
        <v/>
      </c>
      <c r="F955" t="str">
        <f>IF(專業英日文校內賽報名表!B955="","",NOT(ISERROR(MATCH(專業英日文校內賽報名表!F955,allSchoolList,0))))</f>
        <v/>
      </c>
      <c r="G955" t="str">
        <f ca="1">IF(專業英日文校內賽報名表!B955="","",NOT(ISERROR(HLOOKUP(專業英日文校內賽報名表!G955,OFFSET(校系設定!$A$1,MATCH(專業英日文校內賽報名表!F955,校系設定!$A:$A,0)-1,0,1,COUNTA(OFFSET(校系設定!$1:$1,MATCH(專業英日文校內賽報名表!F955,校系設定!$A:$A,0)-1,0))),1,0))))</f>
        <v/>
      </c>
      <c r="J955" s="43" t="str">
        <f>IF(專業英日文校內賽報名表!C955="","",NOT(OR(LEN(專業英日文校內賽報名表!J955)&lt;&gt;7,ISERROR(DATEVALUE(專業英日文校內賽報名表!J955&amp;"/1")+FIND("/",專業英日文校內賽報名表!J955)))))</f>
        <v/>
      </c>
      <c r="M955" t="str">
        <f>IF(專業英日文校內賽報名表!B955="","",VLOOKUP(專業英日文校內賽報名表!M955,各項報名參數對照!A:B,2,0))</f>
        <v/>
      </c>
      <c r="N955" t="str">
        <f>IF(專業英日文校內賽報名表!B955="","",NOT(ISERROR(VLOOKUP(M955&amp;O955&amp;P955,各項報名參數對照!L:L,1,0))))</f>
        <v/>
      </c>
      <c r="O955" t="str">
        <f>IF(專業英日文校內賽報名表!B955="","",VLOOKUP(專業英日文校內賽報名表!N955&amp;"("&amp;專業英日文校內賽報名表!O955&amp;")",各項報名參數對照!D:E,2,0))</f>
        <v/>
      </c>
      <c r="P955" t="str">
        <f>IF(專業英日文校內賽報名表!B955="","",VLOOKUP(專業英日文校內賽報名表!P955,各項報名參數對照!G:H,2,0))</f>
        <v/>
      </c>
      <c r="AF955" t="str">
        <f t="shared" si="14"/>
        <v/>
      </c>
    </row>
    <row r="956" spans="5:32">
      <c r="E956" t="str">
        <f>IF(專業英日文校內賽報名表!B956="","",NOT(OR(LENB(專業英日文校內賽報名表!E956)&lt;&gt;6,NOT(ISERROR(TEXT(RIGHT(專業英日文校內賽報名表!E956,6),"0")+1)),ISERROR(TEXT(RIGHT(專業英日文校內賽報名表!E956,5),"0")+1))))</f>
        <v/>
      </c>
      <c r="F956" t="str">
        <f>IF(專業英日文校內賽報名表!B956="","",NOT(ISERROR(MATCH(專業英日文校內賽報名表!F956,allSchoolList,0))))</f>
        <v/>
      </c>
      <c r="G956" t="str">
        <f ca="1">IF(專業英日文校內賽報名表!B956="","",NOT(ISERROR(HLOOKUP(專業英日文校內賽報名表!G956,OFFSET(校系設定!$A$1,MATCH(專業英日文校內賽報名表!F956,校系設定!$A:$A,0)-1,0,1,COUNTA(OFFSET(校系設定!$1:$1,MATCH(專業英日文校內賽報名表!F956,校系設定!$A:$A,0)-1,0))),1,0))))</f>
        <v/>
      </c>
      <c r="J956" s="43" t="str">
        <f>IF(專業英日文校內賽報名表!C956="","",NOT(OR(LEN(專業英日文校內賽報名表!J956)&lt;&gt;7,ISERROR(DATEVALUE(專業英日文校內賽報名表!J956&amp;"/1")+FIND("/",專業英日文校內賽報名表!J956)))))</f>
        <v/>
      </c>
      <c r="M956" t="str">
        <f>IF(專業英日文校內賽報名表!B956="","",VLOOKUP(專業英日文校內賽報名表!M956,各項報名參數對照!A:B,2,0))</f>
        <v/>
      </c>
      <c r="N956" t="str">
        <f>IF(專業英日文校內賽報名表!B956="","",NOT(ISERROR(VLOOKUP(M956&amp;O956&amp;P956,各項報名參數對照!L:L,1,0))))</f>
        <v/>
      </c>
      <c r="O956" t="str">
        <f>IF(專業英日文校內賽報名表!B956="","",VLOOKUP(專業英日文校內賽報名表!N956&amp;"("&amp;專業英日文校內賽報名表!O956&amp;")",各項報名參數對照!D:E,2,0))</f>
        <v/>
      </c>
      <c r="P956" t="str">
        <f>IF(專業英日文校內賽報名表!B956="","",VLOOKUP(專業英日文校內賽報名表!P956,各項報名參數對照!G:H,2,0))</f>
        <v/>
      </c>
      <c r="AF956" t="str">
        <f t="shared" si="14"/>
        <v/>
      </c>
    </row>
    <row r="957" spans="5:32">
      <c r="E957" t="str">
        <f>IF(專業英日文校內賽報名表!B957="","",NOT(OR(LENB(專業英日文校內賽報名表!E957)&lt;&gt;6,NOT(ISERROR(TEXT(RIGHT(專業英日文校內賽報名表!E957,6),"0")+1)),ISERROR(TEXT(RIGHT(專業英日文校內賽報名表!E957,5),"0")+1))))</f>
        <v/>
      </c>
      <c r="F957" t="str">
        <f>IF(專業英日文校內賽報名表!B957="","",NOT(ISERROR(MATCH(專業英日文校內賽報名表!F957,allSchoolList,0))))</f>
        <v/>
      </c>
      <c r="G957" t="str">
        <f ca="1">IF(專業英日文校內賽報名表!B957="","",NOT(ISERROR(HLOOKUP(專業英日文校內賽報名表!G957,OFFSET(校系設定!$A$1,MATCH(專業英日文校內賽報名表!F957,校系設定!$A:$A,0)-1,0,1,COUNTA(OFFSET(校系設定!$1:$1,MATCH(專業英日文校內賽報名表!F957,校系設定!$A:$A,0)-1,0))),1,0))))</f>
        <v/>
      </c>
      <c r="J957" s="43" t="str">
        <f>IF(專業英日文校內賽報名表!C957="","",NOT(OR(LEN(專業英日文校內賽報名表!J957)&lt;&gt;7,ISERROR(DATEVALUE(專業英日文校內賽報名表!J957&amp;"/1")+FIND("/",專業英日文校內賽報名表!J957)))))</f>
        <v/>
      </c>
      <c r="M957" t="str">
        <f>IF(專業英日文校內賽報名表!B957="","",VLOOKUP(專業英日文校內賽報名表!M957,各項報名參數對照!A:B,2,0))</f>
        <v/>
      </c>
      <c r="N957" t="str">
        <f>IF(專業英日文校內賽報名表!B957="","",NOT(ISERROR(VLOOKUP(M957&amp;O957&amp;P957,各項報名參數對照!L:L,1,0))))</f>
        <v/>
      </c>
      <c r="O957" t="str">
        <f>IF(專業英日文校內賽報名表!B957="","",VLOOKUP(專業英日文校內賽報名表!N957&amp;"("&amp;專業英日文校內賽報名表!O957&amp;")",各項報名參數對照!D:E,2,0))</f>
        <v/>
      </c>
      <c r="P957" t="str">
        <f>IF(專業英日文校內賽報名表!B957="","",VLOOKUP(專業英日文校內賽報名表!P957,各項報名參數對照!G:H,2,0))</f>
        <v/>
      </c>
      <c r="AF957" t="str">
        <f t="shared" si="14"/>
        <v/>
      </c>
    </row>
    <row r="958" spans="5:32">
      <c r="E958" t="str">
        <f>IF(專業英日文校內賽報名表!B958="","",NOT(OR(LENB(專業英日文校內賽報名表!E958)&lt;&gt;6,NOT(ISERROR(TEXT(RIGHT(專業英日文校內賽報名表!E958,6),"0")+1)),ISERROR(TEXT(RIGHT(專業英日文校內賽報名表!E958,5),"0")+1))))</f>
        <v/>
      </c>
      <c r="F958" t="str">
        <f>IF(專業英日文校內賽報名表!B958="","",NOT(ISERROR(MATCH(專業英日文校內賽報名表!F958,allSchoolList,0))))</f>
        <v/>
      </c>
      <c r="G958" t="str">
        <f ca="1">IF(專業英日文校內賽報名表!B958="","",NOT(ISERROR(HLOOKUP(專業英日文校內賽報名表!G958,OFFSET(校系設定!$A$1,MATCH(專業英日文校內賽報名表!F958,校系設定!$A:$A,0)-1,0,1,COUNTA(OFFSET(校系設定!$1:$1,MATCH(專業英日文校內賽報名表!F958,校系設定!$A:$A,0)-1,0))),1,0))))</f>
        <v/>
      </c>
      <c r="J958" s="43" t="str">
        <f>IF(專業英日文校內賽報名表!C958="","",NOT(OR(LEN(專業英日文校內賽報名表!J958)&lt;&gt;7,ISERROR(DATEVALUE(專業英日文校內賽報名表!J958&amp;"/1")+FIND("/",專業英日文校內賽報名表!J958)))))</f>
        <v/>
      </c>
      <c r="M958" t="str">
        <f>IF(專業英日文校內賽報名表!B958="","",VLOOKUP(專業英日文校內賽報名表!M958,各項報名參數對照!A:B,2,0))</f>
        <v/>
      </c>
      <c r="N958" t="str">
        <f>IF(專業英日文校內賽報名表!B958="","",NOT(ISERROR(VLOOKUP(M958&amp;O958&amp;P958,各項報名參數對照!L:L,1,0))))</f>
        <v/>
      </c>
      <c r="O958" t="str">
        <f>IF(專業英日文校內賽報名表!B958="","",VLOOKUP(專業英日文校內賽報名表!N958&amp;"("&amp;專業英日文校內賽報名表!O958&amp;")",各項報名參數對照!D:E,2,0))</f>
        <v/>
      </c>
      <c r="P958" t="str">
        <f>IF(專業英日文校內賽報名表!B958="","",VLOOKUP(專業英日文校內賽報名表!P958,各項報名參數對照!G:H,2,0))</f>
        <v/>
      </c>
      <c r="AF958" t="str">
        <f t="shared" si="14"/>
        <v/>
      </c>
    </row>
    <row r="959" spans="5:32">
      <c r="E959" t="str">
        <f>IF(專業英日文校內賽報名表!B959="","",NOT(OR(LENB(專業英日文校內賽報名表!E959)&lt;&gt;6,NOT(ISERROR(TEXT(RIGHT(專業英日文校內賽報名表!E959,6),"0")+1)),ISERROR(TEXT(RIGHT(專業英日文校內賽報名表!E959,5),"0")+1))))</f>
        <v/>
      </c>
      <c r="F959" t="str">
        <f>IF(專業英日文校內賽報名表!B959="","",NOT(ISERROR(MATCH(專業英日文校內賽報名表!F959,allSchoolList,0))))</f>
        <v/>
      </c>
      <c r="G959" t="str">
        <f ca="1">IF(專業英日文校內賽報名表!B959="","",NOT(ISERROR(HLOOKUP(專業英日文校內賽報名表!G959,OFFSET(校系設定!$A$1,MATCH(專業英日文校內賽報名表!F959,校系設定!$A:$A,0)-1,0,1,COUNTA(OFFSET(校系設定!$1:$1,MATCH(專業英日文校內賽報名表!F959,校系設定!$A:$A,0)-1,0))),1,0))))</f>
        <v/>
      </c>
      <c r="J959" s="43" t="str">
        <f>IF(專業英日文校內賽報名表!C959="","",NOT(OR(LEN(專業英日文校內賽報名表!J959)&lt;&gt;7,ISERROR(DATEVALUE(專業英日文校內賽報名表!J959&amp;"/1")+FIND("/",專業英日文校內賽報名表!J959)))))</f>
        <v/>
      </c>
      <c r="M959" t="str">
        <f>IF(專業英日文校內賽報名表!B959="","",VLOOKUP(專業英日文校內賽報名表!M959,各項報名參數對照!A:B,2,0))</f>
        <v/>
      </c>
      <c r="N959" t="str">
        <f>IF(專業英日文校內賽報名表!B959="","",NOT(ISERROR(VLOOKUP(M959&amp;O959&amp;P959,各項報名參數對照!L:L,1,0))))</f>
        <v/>
      </c>
      <c r="O959" t="str">
        <f>IF(專業英日文校內賽報名表!B959="","",VLOOKUP(專業英日文校內賽報名表!N959&amp;"("&amp;專業英日文校內賽報名表!O959&amp;")",各項報名參數對照!D:E,2,0))</f>
        <v/>
      </c>
      <c r="P959" t="str">
        <f>IF(專業英日文校內賽報名表!B959="","",VLOOKUP(專業英日文校內賽報名表!P959,各項報名參數對照!G:H,2,0))</f>
        <v/>
      </c>
      <c r="AF959" t="str">
        <f t="shared" si="14"/>
        <v/>
      </c>
    </row>
    <row r="960" spans="5:32">
      <c r="E960" t="str">
        <f>IF(專業英日文校內賽報名表!B960="","",NOT(OR(LENB(專業英日文校內賽報名表!E960)&lt;&gt;6,NOT(ISERROR(TEXT(RIGHT(專業英日文校內賽報名表!E960,6),"0")+1)),ISERROR(TEXT(RIGHT(專業英日文校內賽報名表!E960,5),"0")+1))))</f>
        <v/>
      </c>
      <c r="F960" t="str">
        <f>IF(專業英日文校內賽報名表!B960="","",NOT(ISERROR(MATCH(專業英日文校內賽報名表!F960,allSchoolList,0))))</f>
        <v/>
      </c>
      <c r="G960" t="str">
        <f ca="1">IF(專業英日文校內賽報名表!B960="","",NOT(ISERROR(HLOOKUP(專業英日文校內賽報名表!G960,OFFSET(校系設定!$A$1,MATCH(專業英日文校內賽報名表!F960,校系設定!$A:$A,0)-1,0,1,COUNTA(OFFSET(校系設定!$1:$1,MATCH(專業英日文校內賽報名表!F960,校系設定!$A:$A,0)-1,0))),1,0))))</f>
        <v/>
      </c>
      <c r="J960" s="43" t="str">
        <f>IF(專業英日文校內賽報名表!C960="","",NOT(OR(LEN(專業英日文校內賽報名表!J960)&lt;&gt;7,ISERROR(DATEVALUE(專業英日文校內賽報名表!J960&amp;"/1")+FIND("/",專業英日文校內賽報名表!J960)))))</f>
        <v/>
      </c>
      <c r="M960" t="str">
        <f>IF(專業英日文校內賽報名表!B960="","",VLOOKUP(專業英日文校內賽報名表!M960,各項報名參數對照!A:B,2,0))</f>
        <v/>
      </c>
      <c r="N960" t="str">
        <f>IF(專業英日文校內賽報名表!B960="","",NOT(ISERROR(VLOOKUP(M960&amp;O960&amp;P960,各項報名參數對照!L:L,1,0))))</f>
        <v/>
      </c>
      <c r="O960" t="str">
        <f>IF(專業英日文校內賽報名表!B960="","",VLOOKUP(專業英日文校內賽報名表!N960&amp;"("&amp;專業英日文校內賽報名表!O960&amp;")",各項報名參數對照!D:E,2,0))</f>
        <v/>
      </c>
      <c r="P960" t="str">
        <f>IF(專業英日文校內賽報名表!B960="","",VLOOKUP(專業英日文校內賽報名表!P960,各項報名參數對照!G:H,2,0))</f>
        <v/>
      </c>
      <c r="AF960" t="str">
        <f t="shared" si="14"/>
        <v/>
      </c>
    </row>
    <row r="961" spans="5:32">
      <c r="E961" t="str">
        <f>IF(專業英日文校內賽報名表!B961="","",NOT(OR(LENB(專業英日文校內賽報名表!E961)&lt;&gt;6,NOT(ISERROR(TEXT(RIGHT(專業英日文校內賽報名表!E961,6),"0")+1)),ISERROR(TEXT(RIGHT(專業英日文校內賽報名表!E961,5),"0")+1))))</f>
        <v/>
      </c>
      <c r="F961" t="str">
        <f>IF(專業英日文校內賽報名表!B961="","",NOT(ISERROR(MATCH(專業英日文校內賽報名表!F961,allSchoolList,0))))</f>
        <v/>
      </c>
      <c r="G961" t="str">
        <f ca="1">IF(專業英日文校內賽報名表!B961="","",NOT(ISERROR(HLOOKUP(專業英日文校內賽報名表!G961,OFFSET(校系設定!$A$1,MATCH(專業英日文校內賽報名表!F961,校系設定!$A:$A,0)-1,0,1,COUNTA(OFFSET(校系設定!$1:$1,MATCH(專業英日文校內賽報名表!F961,校系設定!$A:$A,0)-1,0))),1,0))))</f>
        <v/>
      </c>
      <c r="J961" s="43" t="str">
        <f>IF(專業英日文校內賽報名表!C961="","",NOT(OR(LEN(專業英日文校內賽報名表!J961)&lt;&gt;7,ISERROR(DATEVALUE(專業英日文校內賽報名表!J961&amp;"/1")+FIND("/",專業英日文校內賽報名表!J961)))))</f>
        <v/>
      </c>
      <c r="M961" t="str">
        <f>IF(專業英日文校內賽報名表!B961="","",VLOOKUP(專業英日文校內賽報名表!M961,各項報名參數對照!A:B,2,0))</f>
        <v/>
      </c>
      <c r="N961" t="str">
        <f>IF(專業英日文校內賽報名表!B961="","",NOT(ISERROR(VLOOKUP(M961&amp;O961&amp;P961,各項報名參數對照!L:L,1,0))))</f>
        <v/>
      </c>
      <c r="O961" t="str">
        <f>IF(專業英日文校內賽報名表!B961="","",VLOOKUP(專業英日文校內賽報名表!N961&amp;"("&amp;專業英日文校內賽報名表!O961&amp;")",各項報名參數對照!D:E,2,0))</f>
        <v/>
      </c>
      <c r="P961" t="str">
        <f>IF(專業英日文校內賽報名表!B961="","",VLOOKUP(專業英日文校內賽報名表!P961,各項報名參數對照!G:H,2,0))</f>
        <v/>
      </c>
      <c r="AF961" t="str">
        <f t="shared" si="14"/>
        <v/>
      </c>
    </row>
    <row r="962" spans="5:32">
      <c r="E962" t="str">
        <f>IF(專業英日文校內賽報名表!B962="","",NOT(OR(LENB(專業英日文校內賽報名表!E962)&lt;&gt;6,NOT(ISERROR(TEXT(RIGHT(專業英日文校內賽報名表!E962,6),"0")+1)),ISERROR(TEXT(RIGHT(專業英日文校內賽報名表!E962,5),"0")+1))))</f>
        <v/>
      </c>
      <c r="F962" t="str">
        <f>IF(專業英日文校內賽報名表!B962="","",NOT(ISERROR(MATCH(專業英日文校內賽報名表!F962,allSchoolList,0))))</f>
        <v/>
      </c>
      <c r="G962" t="str">
        <f ca="1">IF(專業英日文校內賽報名表!B962="","",NOT(ISERROR(HLOOKUP(專業英日文校內賽報名表!G962,OFFSET(校系設定!$A$1,MATCH(專業英日文校內賽報名表!F962,校系設定!$A:$A,0)-1,0,1,COUNTA(OFFSET(校系設定!$1:$1,MATCH(專業英日文校內賽報名表!F962,校系設定!$A:$A,0)-1,0))),1,0))))</f>
        <v/>
      </c>
      <c r="J962" s="43" t="str">
        <f>IF(專業英日文校內賽報名表!C962="","",NOT(OR(LEN(專業英日文校內賽報名表!J962)&lt;&gt;7,ISERROR(DATEVALUE(專業英日文校內賽報名表!J962&amp;"/1")+FIND("/",專業英日文校內賽報名表!J962)))))</f>
        <v/>
      </c>
      <c r="M962" t="str">
        <f>IF(專業英日文校內賽報名表!B962="","",VLOOKUP(專業英日文校內賽報名表!M962,各項報名參數對照!A:B,2,0))</f>
        <v/>
      </c>
      <c r="N962" t="str">
        <f>IF(專業英日文校內賽報名表!B962="","",NOT(ISERROR(VLOOKUP(M962&amp;O962&amp;P962,各項報名參數對照!L:L,1,0))))</f>
        <v/>
      </c>
      <c r="O962" t="str">
        <f>IF(專業英日文校內賽報名表!B962="","",VLOOKUP(專業英日文校內賽報名表!N962&amp;"("&amp;專業英日文校內賽報名表!O962&amp;")",各項報名參數對照!D:E,2,0))</f>
        <v/>
      </c>
      <c r="P962" t="str">
        <f>IF(專業英日文校內賽報名表!B962="","",VLOOKUP(專業英日文校內賽報名表!P962,各項報名參數對照!G:H,2,0))</f>
        <v/>
      </c>
      <c r="AF962" t="str">
        <f t="shared" si="14"/>
        <v/>
      </c>
    </row>
    <row r="963" spans="5:32">
      <c r="E963" t="str">
        <f>IF(專業英日文校內賽報名表!B963="","",NOT(OR(LENB(專業英日文校內賽報名表!E963)&lt;&gt;6,NOT(ISERROR(TEXT(RIGHT(專業英日文校內賽報名表!E963,6),"0")+1)),ISERROR(TEXT(RIGHT(專業英日文校內賽報名表!E963,5),"0")+1))))</f>
        <v/>
      </c>
      <c r="F963" t="str">
        <f>IF(專業英日文校內賽報名表!B963="","",NOT(ISERROR(MATCH(專業英日文校內賽報名表!F963,allSchoolList,0))))</f>
        <v/>
      </c>
      <c r="G963" t="str">
        <f ca="1">IF(專業英日文校內賽報名表!B963="","",NOT(ISERROR(HLOOKUP(專業英日文校內賽報名表!G963,OFFSET(校系設定!$A$1,MATCH(專業英日文校內賽報名表!F963,校系設定!$A:$A,0)-1,0,1,COUNTA(OFFSET(校系設定!$1:$1,MATCH(專業英日文校內賽報名表!F963,校系設定!$A:$A,0)-1,0))),1,0))))</f>
        <v/>
      </c>
      <c r="J963" s="43" t="str">
        <f>IF(專業英日文校內賽報名表!C963="","",NOT(OR(LEN(專業英日文校內賽報名表!J963)&lt;&gt;7,ISERROR(DATEVALUE(專業英日文校內賽報名表!J963&amp;"/1")+FIND("/",專業英日文校內賽報名表!J963)))))</f>
        <v/>
      </c>
      <c r="M963" t="str">
        <f>IF(專業英日文校內賽報名表!B963="","",VLOOKUP(專業英日文校內賽報名表!M963,各項報名參數對照!A:B,2,0))</f>
        <v/>
      </c>
      <c r="N963" t="str">
        <f>IF(專業英日文校內賽報名表!B963="","",NOT(ISERROR(VLOOKUP(M963&amp;O963&amp;P963,各項報名參數對照!L:L,1,0))))</f>
        <v/>
      </c>
      <c r="O963" t="str">
        <f>IF(專業英日文校內賽報名表!B963="","",VLOOKUP(專業英日文校內賽報名表!N963&amp;"("&amp;專業英日文校內賽報名表!O963&amp;")",各項報名參數對照!D:E,2,0))</f>
        <v/>
      </c>
      <c r="P963" t="str">
        <f>IF(專業英日文校內賽報名表!B963="","",VLOOKUP(專業英日文校內賽報名表!P963,各項報名參數對照!G:H,2,0))</f>
        <v/>
      </c>
      <c r="AF963" t="str">
        <f t="shared" ref="AF963:AF1026" si="15">O963</f>
        <v/>
      </c>
    </row>
    <row r="964" spans="5:32">
      <c r="E964" t="str">
        <f>IF(專業英日文校內賽報名表!B964="","",NOT(OR(LENB(專業英日文校內賽報名表!E964)&lt;&gt;6,NOT(ISERROR(TEXT(RIGHT(專業英日文校內賽報名表!E964,6),"0")+1)),ISERROR(TEXT(RIGHT(專業英日文校內賽報名表!E964,5),"0")+1))))</f>
        <v/>
      </c>
      <c r="F964" t="str">
        <f>IF(專業英日文校內賽報名表!B964="","",NOT(ISERROR(MATCH(專業英日文校內賽報名表!F964,allSchoolList,0))))</f>
        <v/>
      </c>
      <c r="G964" t="str">
        <f ca="1">IF(專業英日文校內賽報名表!B964="","",NOT(ISERROR(HLOOKUP(專業英日文校內賽報名表!G964,OFFSET(校系設定!$A$1,MATCH(專業英日文校內賽報名表!F964,校系設定!$A:$A,0)-1,0,1,COUNTA(OFFSET(校系設定!$1:$1,MATCH(專業英日文校內賽報名表!F964,校系設定!$A:$A,0)-1,0))),1,0))))</f>
        <v/>
      </c>
      <c r="J964" s="43" t="str">
        <f>IF(專業英日文校內賽報名表!C964="","",NOT(OR(LEN(專業英日文校內賽報名表!J964)&lt;&gt;7,ISERROR(DATEVALUE(專業英日文校內賽報名表!J964&amp;"/1")+FIND("/",專業英日文校內賽報名表!J964)))))</f>
        <v/>
      </c>
      <c r="M964" t="str">
        <f>IF(專業英日文校內賽報名表!B964="","",VLOOKUP(專業英日文校內賽報名表!M964,各項報名參數對照!A:B,2,0))</f>
        <v/>
      </c>
      <c r="N964" t="str">
        <f>IF(專業英日文校內賽報名表!B964="","",NOT(ISERROR(VLOOKUP(M964&amp;O964&amp;P964,各項報名參數對照!L:L,1,0))))</f>
        <v/>
      </c>
      <c r="O964" t="str">
        <f>IF(專業英日文校內賽報名表!B964="","",VLOOKUP(專業英日文校內賽報名表!N964&amp;"("&amp;專業英日文校內賽報名表!O964&amp;")",各項報名參數對照!D:E,2,0))</f>
        <v/>
      </c>
      <c r="P964" t="str">
        <f>IF(專業英日文校內賽報名表!B964="","",VLOOKUP(專業英日文校內賽報名表!P964,各項報名參數對照!G:H,2,0))</f>
        <v/>
      </c>
      <c r="AF964" t="str">
        <f t="shared" si="15"/>
        <v/>
      </c>
    </row>
    <row r="965" spans="5:32">
      <c r="E965" t="str">
        <f>IF(專業英日文校內賽報名表!B965="","",NOT(OR(LENB(專業英日文校內賽報名表!E965)&lt;&gt;6,NOT(ISERROR(TEXT(RIGHT(專業英日文校內賽報名表!E965,6),"0")+1)),ISERROR(TEXT(RIGHT(專業英日文校內賽報名表!E965,5),"0")+1))))</f>
        <v/>
      </c>
      <c r="F965" t="str">
        <f>IF(專業英日文校內賽報名表!B965="","",NOT(ISERROR(MATCH(專業英日文校內賽報名表!F965,allSchoolList,0))))</f>
        <v/>
      </c>
      <c r="G965" t="str">
        <f ca="1">IF(專業英日文校內賽報名表!B965="","",NOT(ISERROR(HLOOKUP(專業英日文校內賽報名表!G965,OFFSET(校系設定!$A$1,MATCH(專業英日文校內賽報名表!F965,校系設定!$A:$A,0)-1,0,1,COUNTA(OFFSET(校系設定!$1:$1,MATCH(專業英日文校內賽報名表!F965,校系設定!$A:$A,0)-1,0))),1,0))))</f>
        <v/>
      </c>
      <c r="J965" s="43" t="str">
        <f>IF(專業英日文校內賽報名表!C965="","",NOT(OR(LEN(專業英日文校內賽報名表!J965)&lt;&gt;7,ISERROR(DATEVALUE(專業英日文校內賽報名表!J965&amp;"/1")+FIND("/",專業英日文校內賽報名表!J965)))))</f>
        <v/>
      </c>
      <c r="M965" t="str">
        <f>IF(專業英日文校內賽報名表!B965="","",VLOOKUP(專業英日文校內賽報名表!M965,各項報名參數對照!A:B,2,0))</f>
        <v/>
      </c>
      <c r="N965" t="str">
        <f>IF(專業英日文校內賽報名表!B965="","",NOT(ISERROR(VLOOKUP(M965&amp;O965&amp;P965,各項報名參數對照!L:L,1,0))))</f>
        <v/>
      </c>
      <c r="O965" t="str">
        <f>IF(專業英日文校內賽報名表!B965="","",VLOOKUP(專業英日文校內賽報名表!N965&amp;"("&amp;專業英日文校內賽報名表!O965&amp;")",各項報名參數對照!D:E,2,0))</f>
        <v/>
      </c>
      <c r="P965" t="str">
        <f>IF(專業英日文校內賽報名表!B965="","",VLOOKUP(專業英日文校內賽報名表!P965,各項報名參數對照!G:H,2,0))</f>
        <v/>
      </c>
      <c r="AF965" t="str">
        <f t="shared" si="15"/>
        <v/>
      </c>
    </row>
    <row r="966" spans="5:32">
      <c r="E966" t="str">
        <f>IF(專業英日文校內賽報名表!B966="","",NOT(OR(LENB(專業英日文校內賽報名表!E966)&lt;&gt;6,NOT(ISERROR(TEXT(RIGHT(專業英日文校內賽報名表!E966,6),"0")+1)),ISERROR(TEXT(RIGHT(專業英日文校內賽報名表!E966,5),"0")+1))))</f>
        <v/>
      </c>
      <c r="F966" t="str">
        <f>IF(專業英日文校內賽報名表!B966="","",NOT(ISERROR(MATCH(專業英日文校內賽報名表!F966,allSchoolList,0))))</f>
        <v/>
      </c>
      <c r="G966" t="str">
        <f ca="1">IF(專業英日文校內賽報名表!B966="","",NOT(ISERROR(HLOOKUP(專業英日文校內賽報名表!G966,OFFSET(校系設定!$A$1,MATCH(專業英日文校內賽報名表!F966,校系設定!$A:$A,0)-1,0,1,COUNTA(OFFSET(校系設定!$1:$1,MATCH(專業英日文校內賽報名表!F966,校系設定!$A:$A,0)-1,0))),1,0))))</f>
        <v/>
      </c>
      <c r="J966" s="43" t="str">
        <f>IF(專業英日文校內賽報名表!C966="","",NOT(OR(LEN(專業英日文校內賽報名表!J966)&lt;&gt;7,ISERROR(DATEVALUE(專業英日文校內賽報名表!J966&amp;"/1")+FIND("/",專業英日文校內賽報名表!J966)))))</f>
        <v/>
      </c>
      <c r="M966" t="str">
        <f>IF(專業英日文校內賽報名表!B966="","",VLOOKUP(專業英日文校內賽報名表!M966,各項報名參數對照!A:B,2,0))</f>
        <v/>
      </c>
      <c r="N966" t="str">
        <f>IF(專業英日文校內賽報名表!B966="","",NOT(ISERROR(VLOOKUP(M966&amp;O966&amp;P966,各項報名參數對照!L:L,1,0))))</f>
        <v/>
      </c>
      <c r="O966" t="str">
        <f>IF(專業英日文校內賽報名表!B966="","",VLOOKUP(專業英日文校內賽報名表!N966&amp;"("&amp;專業英日文校內賽報名表!O966&amp;")",各項報名參數對照!D:E,2,0))</f>
        <v/>
      </c>
      <c r="P966" t="str">
        <f>IF(專業英日文校內賽報名表!B966="","",VLOOKUP(專業英日文校內賽報名表!P966,各項報名參數對照!G:H,2,0))</f>
        <v/>
      </c>
      <c r="AF966" t="str">
        <f t="shared" si="15"/>
        <v/>
      </c>
    </row>
    <row r="967" spans="5:32">
      <c r="E967" t="str">
        <f>IF(專業英日文校內賽報名表!B967="","",NOT(OR(LENB(專業英日文校內賽報名表!E967)&lt;&gt;6,NOT(ISERROR(TEXT(RIGHT(專業英日文校內賽報名表!E967,6),"0")+1)),ISERROR(TEXT(RIGHT(專業英日文校內賽報名表!E967,5),"0")+1))))</f>
        <v/>
      </c>
      <c r="F967" t="str">
        <f>IF(專業英日文校內賽報名表!B967="","",NOT(ISERROR(MATCH(專業英日文校內賽報名表!F967,allSchoolList,0))))</f>
        <v/>
      </c>
      <c r="G967" t="str">
        <f ca="1">IF(專業英日文校內賽報名表!B967="","",NOT(ISERROR(HLOOKUP(專業英日文校內賽報名表!G967,OFFSET(校系設定!$A$1,MATCH(專業英日文校內賽報名表!F967,校系設定!$A:$A,0)-1,0,1,COUNTA(OFFSET(校系設定!$1:$1,MATCH(專業英日文校內賽報名表!F967,校系設定!$A:$A,0)-1,0))),1,0))))</f>
        <v/>
      </c>
      <c r="J967" s="43" t="str">
        <f>IF(專業英日文校內賽報名表!C967="","",NOT(OR(LEN(專業英日文校內賽報名表!J967)&lt;&gt;7,ISERROR(DATEVALUE(專業英日文校內賽報名表!J967&amp;"/1")+FIND("/",專業英日文校內賽報名表!J967)))))</f>
        <v/>
      </c>
      <c r="M967" t="str">
        <f>IF(專業英日文校內賽報名表!B967="","",VLOOKUP(專業英日文校內賽報名表!M967,各項報名參數對照!A:B,2,0))</f>
        <v/>
      </c>
      <c r="N967" t="str">
        <f>IF(專業英日文校內賽報名表!B967="","",NOT(ISERROR(VLOOKUP(M967&amp;O967&amp;P967,各項報名參數對照!L:L,1,0))))</f>
        <v/>
      </c>
      <c r="O967" t="str">
        <f>IF(專業英日文校內賽報名表!B967="","",VLOOKUP(專業英日文校內賽報名表!N967&amp;"("&amp;專業英日文校內賽報名表!O967&amp;")",各項報名參數對照!D:E,2,0))</f>
        <v/>
      </c>
      <c r="P967" t="str">
        <f>IF(專業英日文校內賽報名表!B967="","",VLOOKUP(專業英日文校內賽報名表!P967,各項報名參數對照!G:H,2,0))</f>
        <v/>
      </c>
      <c r="AF967" t="str">
        <f t="shared" si="15"/>
        <v/>
      </c>
    </row>
    <row r="968" spans="5:32">
      <c r="E968" t="str">
        <f>IF(專業英日文校內賽報名表!B968="","",NOT(OR(LENB(專業英日文校內賽報名表!E968)&lt;&gt;6,NOT(ISERROR(TEXT(RIGHT(專業英日文校內賽報名表!E968,6),"0")+1)),ISERROR(TEXT(RIGHT(專業英日文校內賽報名表!E968,5),"0")+1))))</f>
        <v/>
      </c>
      <c r="F968" t="str">
        <f>IF(專業英日文校內賽報名表!B968="","",NOT(ISERROR(MATCH(專業英日文校內賽報名表!F968,allSchoolList,0))))</f>
        <v/>
      </c>
      <c r="G968" t="str">
        <f ca="1">IF(專業英日文校內賽報名表!B968="","",NOT(ISERROR(HLOOKUP(專業英日文校內賽報名表!G968,OFFSET(校系設定!$A$1,MATCH(專業英日文校內賽報名表!F968,校系設定!$A:$A,0)-1,0,1,COUNTA(OFFSET(校系設定!$1:$1,MATCH(專業英日文校內賽報名表!F968,校系設定!$A:$A,0)-1,0))),1,0))))</f>
        <v/>
      </c>
      <c r="J968" s="43" t="str">
        <f>IF(專業英日文校內賽報名表!C968="","",NOT(OR(LEN(專業英日文校內賽報名表!J968)&lt;&gt;7,ISERROR(DATEVALUE(專業英日文校內賽報名表!J968&amp;"/1")+FIND("/",專業英日文校內賽報名表!J968)))))</f>
        <v/>
      </c>
      <c r="M968" t="str">
        <f>IF(專業英日文校內賽報名表!B968="","",VLOOKUP(專業英日文校內賽報名表!M968,各項報名參數對照!A:B,2,0))</f>
        <v/>
      </c>
      <c r="N968" t="str">
        <f>IF(專業英日文校內賽報名表!B968="","",NOT(ISERROR(VLOOKUP(M968&amp;O968&amp;P968,各項報名參數對照!L:L,1,0))))</f>
        <v/>
      </c>
      <c r="O968" t="str">
        <f>IF(專業英日文校內賽報名表!B968="","",VLOOKUP(專業英日文校內賽報名表!N968&amp;"("&amp;專業英日文校內賽報名表!O968&amp;")",各項報名參數對照!D:E,2,0))</f>
        <v/>
      </c>
      <c r="P968" t="str">
        <f>IF(專業英日文校內賽報名表!B968="","",VLOOKUP(專業英日文校內賽報名表!P968,各項報名參數對照!G:H,2,0))</f>
        <v/>
      </c>
      <c r="AF968" t="str">
        <f t="shared" si="15"/>
        <v/>
      </c>
    </row>
    <row r="969" spans="5:32">
      <c r="E969" t="str">
        <f>IF(專業英日文校內賽報名表!B969="","",NOT(OR(LENB(專業英日文校內賽報名表!E969)&lt;&gt;6,NOT(ISERROR(TEXT(RIGHT(專業英日文校內賽報名表!E969,6),"0")+1)),ISERROR(TEXT(RIGHT(專業英日文校內賽報名表!E969,5),"0")+1))))</f>
        <v/>
      </c>
      <c r="F969" t="str">
        <f>IF(專業英日文校內賽報名表!B969="","",NOT(ISERROR(MATCH(專業英日文校內賽報名表!F969,allSchoolList,0))))</f>
        <v/>
      </c>
      <c r="G969" t="str">
        <f ca="1">IF(專業英日文校內賽報名表!B969="","",NOT(ISERROR(HLOOKUP(專業英日文校內賽報名表!G969,OFFSET(校系設定!$A$1,MATCH(專業英日文校內賽報名表!F969,校系設定!$A:$A,0)-1,0,1,COUNTA(OFFSET(校系設定!$1:$1,MATCH(專業英日文校內賽報名表!F969,校系設定!$A:$A,0)-1,0))),1,0))))</f>
        <v/>
      </c>
      <c r="J969" s="43" t="str">
        <f>IF(專業英日文校內賽報名表!C969="","",NOT(OR(LEN(專業英日文校內賽報名表!J969)&lt;&gt;7,ISERROR(DATEVALUE(專業英日文校內賽報名表!J969&amp;"/1")+FIND("/",專業英日文校內賽報名表!J969)))))</f>
        <v/>
      </c>
      <c r="M969" t="str">
        <f>IF(專業英日文校內賽報名表!B969="","",VLOOKUP(專業英日文校內賽報名表!M969,各項報名參數對照!A:B,2,0))</f>
        <v/>
      </c>
      <c r="N969" t="str">
        <f>IF(專業英日文校內賽報名表!B969="","",NOT(ISERROR(VLOOKUP(M969&amp;O969&amp;P969,各項報名參數對照!L:L,1,0))))</f>
        <v/>
      </c>
      <c r="O969" t="str">
        <f>IF(專業英日文校內賽報名表!B969="","",VLOOKUP(專業英日文校內賽報名表!N969&amp;"("&amp;專業英日文校內賽報名表!O969&amp;")",各項報名參數對照!D:E,2,0))</f>
        <v/>
      </c>
      <c r="P969" t="str">
        <f>IF(專業英日文校內賽報名表!B969="","",VLOOKUP(專業英日文校內賽報名表!P969,各項報名參數對照!G:H,2,0))</f>
        <v/>
      </c>
      <c r="AF969" t="str">
        <f t="shared" si="15"/>
        <v/>
      </c>
    </row>
    <row r="970" spans="5:32">
      <c r="E970" t="str">
        <f>IF(專業英日文校內賽報名表!B970="","",NOT(OR(LENB(專業英日文校內賽報名表!E970)&lt;&gt;6,NOT(ISERROR(TEXT(RIGHT(專業英日文校內賽報名表!E970,6),"0")+1)),ISERROR(TEXT(RIGHT(專業英日文校內賽報名表!E970,5),"0")+1))))</f>
        <v/>
      </c>
      <c r="F970" t="str">
        <f>IF(專業英日文校內賽報名表!B970="","",NOT(ISERROR(MATCH(專業英日文校內賽報名表!F970,allSchoolList,0))))</f>
        <v/>
      </c>
      <c r="G970" t="str">
        <f ca="1">IF(專業英日文校內賽報名表!B970="","",NOT(ISERROR(HLOOKUP(專業英日文校內賽報名表!G970,OFFSET(校系設定!$A$1,MATCH(專業英日文校內賽報名表!F970,校系設定!$A:$A,0)-1,0,1,COUNTA(OFFSET(校系設定!$1:$1,MATCH(專業英日文校內賽報名表!F970,校系設定!$A:$A,0)-1,0))),1,0))))</f>
        <v/>
      </c>
      <c r="J970" s="43" t="str">
        <f>IF(專業英日文校內賽報名表!C970="","",NOT(OR(LEN(專業英日文校內賽報名表!J970)&lt;&gt;7,ISERROR(DATEVALUE(專業英日文校內賽報名表!J970&amp;"/1")+FIND("/",專業英日文校內賽報名表!J970)))))</f>
        <v/>
      </c>
      <c r="M970" t="str">
        <f>IF(專業英日文校內賽報名表!B970="","",VLOOKUP(專業英日文校內賽報名表!M970,各項報名參數對照!A:B,2,0))</f>
        <v/>
      </c>
      <c r="N970" t="str">
        <f>IF(專業英日文校內賽報名表!B970="","",NOT(ISERROR(VLOOKUP(M970&amp;O970&amp;P970,各項報名參數對照!L:L,1,0))))</f>
        <v/>
      </c>
      <c r="O970" t="str">
        <f>IF(專業英日文校內賽報名表!B970="","",VLOOKUP(專業英日文校內賽報名表!N970&amp;"("&amp;專業英日文校內賽報名表!O970&amp;")",各項報名參數對照!D:E,2,0))</f>
        <v/>
      </c>
      <c r="P970" t="str">
        <f>IF(專業英日文校內賽報名表!B970="","",VLOOKUP(專業英日文校內賽報名表!P970,各項報名參數對照!G:H,2,0))</f>
        <v/>
      </c>
      <c r="AF970" t="str">
        <f t="shared" si="15"/>
        <v/>
      </c>
    </row>
    <row r="971" spans="5:32">
      <c r="E971" t="str">
        <f>IF(專業英日文校內賽報名表!B971="","",NOT(OR(LENB(專業英日文校內賽報名表!E971)&lt;&gt;6,NOT(ISERROR(TEXT(RIGHT(專業英日文校內賽報名表!E971,6),"0")+1)),ISERROR(TEXT(RIGHT(專業英日文校內賽報名表!E971,5),"0")+1))))</f>
        <v/>
      </c>
      <c r="F971" t="str">
        <f>IF(專業英日文校內賽報名表!B971="","",NOT(ISERROR(MATCH(專業英日文校內賽報名表!F971,allSchoolList,0))))</f>
        <v/>
      </c>
      <c r="G971" t="str">
        <f ca="1">IF(專業英日文校內賽報名表!B971="","",NOT(ISERROR(HLOOKUP(專業英日文校內賽報名表!G971,OFFSET(校系設定!$A$1,MATCH(專業英日文校內賽報名表!F971,校系設定!$A:$A,0)-1,0,1,COUNTA(OFFSET(校系設定!$1:$1,MATCH(專業英日文校內賽報名表!F971,校系設定!$A:$A,0)-1,0))),1,0))))</f>
        <v/>
      </c>
      <c r="J971" s="43" t="str">
        <f>IF(專業英日文校內賽報名表!C971="","",NOT(OR(LEN(專業英日文校內賽報名表!J971)&lt;&gt;7,ISERROR(DATEVALUE(專業英日文校內賽報名表!J971&amp;"/1")+FIND("/",專業英日文校內賽報名表!J971)))))</f>
        <v/>
      </c>
      <c r="M971" t="str">
        <f>IF(專業英日文校內賽報名表!B971="","",VLOOKUP(專業英日文校內賽報名表!M971,各項報名參數對照!A:B,2,0))</f>
        <v/>
      </c>
      <c r="N971" t="str">
        <f>IF(專業英日文校內賽報名表!B971="","",NOT(ISERROR(VLOOKUP(M971&amp;O971&amp;P971,各項報名參數對照!L:L,1,0))))</f>
        <v/>
      </c>
      <c r="O971" t="str">
        <f>IF(專業英日文校內賽報名表!B971="","",VLOOKUP(專業英日文校內賽報名表!N971&amp;"("&amp;專業英日文校內賽報名表!O971&amp;")",各項報名參數對照!D:E,2,0))</f>
        <v/>
      </c>
      <c r="P971" t="str">
        <f>IF(專業英日文校內賽報名表!B971="","",VLOOKUP(專業英日文校內賽報名表!P971,各項報名參數對照!G:H,2,0))</f>
        <v/>
      </c>
      <c r="AF971" t="str">
        <f t="shared" si="15"/>
        <v/>
      </c>
    </row>
    <row r="972" spans="5:32">
      <c r="E972" t="str">
        <f>IF(專業英日文校內賽報名表!B972="","",NOT(OR(LENB(專業英日文校內賽報名表!E972)&lt;&gt;6,NOT(ISERROR(TEXT(RIGHT(專業英日文校內賽報名表!E972,6),"0")+1)),ISERROR(TEXT(RIGHT(專業英日文校內賽報名表!E972,5),"0")+1))))</f>
        <v/>
      </c>
      <c r="F972" t="str">
        <f>IF(專業英日文校內賽報名表!B972="","",NOT(ISERROR(MATCH(專業英日文校內賽報名表!F972,allSchoolList,0))))</f>
        <v/>
      </c>
      <c r="G972" t="str">
        <f ca="1">IF(專業英日文校內賽報名表!B972="","",NOT(ISERROR(HLOOKUP(專業英日文校內賽報名表!G972,OFFSET(校系設定!$A$1,MATCH(專業英日文校內賽報名表!F972,校系設定!$A:$A,0)-1,0,1,COUNTA(OFFSET(校系設定!$1:$1,MATCH(專業英日文校內賽報名表!F972,校系設定!$A:$A,0)-1,0))),1,0))))</f>
        <v/>
      </c>
      <c r="J972" s="43" t="str">
        <f>IF(專業英日文校內賽報名表!C972="","",NOT(OR(LEN(專業英日文校內賽報名表!J972)&lt;&gt;7,ISERROR(DATEVALUE(專業英日文校內賽報名表!J972&amp;"/1")+FIND("/",專業英日文校內賽報名表!J972)))))</f>
        <v/>
      </c>
      <c r="M972" t="str">
        <f>IF(專業英日文校內賽報名表!B972="","",VLOOKUP(專業英日文校內賽報名表!M972,各項報名參數對照!A:B,2,0))</f>
        <v/>
      </c>
      <c r="N972" t="str">
        <f>IF(專業英日文校內賽報名表!B972="","",NOT(ISERROR(VLOOKUP(M972&amp;O972&amp;P972,各項報名參數對照!L:L,1,0))))</f>
        <v/>
      </c>
      <c r="O972" t="str">
        <f>IF(專業英日文校內賽報名表!B972="","",VLOOKUP(專業英日文校內賽報名表!N972&amp;"("&amp;專業英日文校內賽報名表!O972&amp;")",各項報名參數對照!D:E,2,0))</f>
        <v/>
      </c>
      <c r="P972" t="str">
        <f>IF(專業英日文校內賽報名表!B972="","",VLOOKUP(專業英日文校內賽報名表!P972,各項報名參數對照!G:H,2,0))</f>
        <v/>
      </c>
      <c r="AF972" t="str">
        <f t="shared" si="15"/>
        <v/>
      </c>
    </row>
    <row r="973" spans="5:32">
      <c r="E973" t="str">
        <f>IF(專業英日文校內賽報名表!B973="","",NOT(OR(LENB(專業英日文校內賽報名表!E973)&lt;&gt;6,NOT(ISERROR(TEXT(RIGHT(專業英日文校內賽報名表!E973,6),"0")+1)),ISERROR(TEXT(RIGHT(專業英日文校內賽報名表!E973,5),"0")+1))))</f>
        <v/>
      </c>
      <c r="F973" t="str">
        <f>IF(專業英日文校內賽報名表!B973="","",NOT(ISERROR(MATCH(專業英日文校內賽報名表!F973,allSchoolList,0))))</f>
        <v/>
      </c>
      <c r="G973" t="str">
        <f ca="1">IF(專業英日文校內賽報名表!B973="","",NOT(ISERROR(HLOOKUP(專業英日文校內賽報名表!G973,OFFSET(校系設定!$A$1,MATCH(專業英日文校內賽報名表!F973,校系設定!$A:$A,0)-1,0,1,COUNTA(OFFSET(校系設定!$1:$1,MATCH(專業英日文校內賽報名表!F973,校系設定!$A:$A,0)-1,0))),1,0))))</f>
        <v/>
      </c>
      <c r="J973" s="43" t="str">
        <f>IF(專業英日文校內賽報名表!C973="","",NOT(OR(LEN(專業英日文校內賽報名表!J973)&lt;&gt;7,ISERROR(DATEVALUE(專業英日文校內賽報名表!J973&amp;"/1")+FIND("/",專業英日文校內賽報名表!J973)))))</f>
        <v/>
      </c>
      <c r="M973" t="str">
        <f>IF(專業英日文校內賽報名表!B973="","",VLOOKUP(專業英日文校內賽報名表!M973,各項報名參數對照!A:B,2,0))</f>
        <v/>
      </c>
      <c r="N973" t="str">
        <f>IF(專業英日文校內賽報名表!B973="","",NOT(ISERROR(VLOOKUP(M973&amp;O973&amp;P973,各項報名參數對照!L:L,1,0))))</f>
        <v/>
      </c>
      <c r="O973" t="str">
        <f>IF(專業英日文校內賽報名表!B973="","",VLOOKUP(專業英日文校內賽報名表!N973&amp;"("&amp;專業英日文校內賽報名表!O973&amp;")",各項報名參數對照!D:E,2,0))</f>
        <v/>
      </c>
      <c r="P973" t="str">
        <f>IF(專業英日文校內賽報名表!B973="","",VLOOKUP(專業英日文校內賽報名表!P973,各項報名參數對照!G:H,2,0))</f>
        <v/>
      </c>
      <c r="AF973" t="str">
        <f t="shared" si="15"/>
        <v/>
      </c>
    </row>
    <row r="974" spans="5:32">
      <c r="E974" t="str">
        <f>IF(專業英日文校內賽報名表!B974="","",NOT(OR(LENB(專業英日文校內賽報名表!E974)&lt;&gt;6,NOT(ISERROR(TEXT(RIGHT(專業英日文校內賽報名表!E974,6),"0")+1)),ISERROR(TEXT(RIGHT(專業英日文校內賽報名表!E974,5),"0")+1))))</f>
        <v/>
      </c>
      <c r="F974" t="str">
        <f>IF(專業英日文校內賽報名表!B974="","",NOT(ISERROR(MATCH(專業英日文校內賽報名表!F974,allSchoolList,0))))</f>
        <v/>
      </c>
      <c r="G974" t="str">
        <f ca="1">IF(專業英日文校內賽報名表!B974="","",NOT(ISERROR(HLOOKUP(專業英日文校內賽報名表!G974,OFFSET(校系設定!$A$1,MATCH(專業英日文校內賽報名表!F974,校系設定!$A:$A,0)-1,0,1,COUNTA(OFFSET(校系設定!$1:$1,MATCH(專業英日文校內賽報名表!F974,校系設定!$A:$A,0)-1,0))),1,0))))</f>
        <v/>
      </c>
      <c r="J974" s="43" t="str">
        <f>IF(專業英日文校內賽報名表!C974="","",NOT(OR(LEN(專業英日文校內賽報名表!J974)&lt;&gt;7,ISERROR(DATEVALUE(專業英日文校內賽報名表!J974&amp;"/1")+FIND("/",專業英日文校內賽報名表!J974)))))</f>
        <v/>
      </c>
      <c r="M974" t="str">
        <f>IF(專業英日文校內賽報名表!B974="","",VLOOKUP(專業英日文校內賽報名表!M974,各項報名參數對照!A:B,2,0))</f>
        <v/>
      </c>
      <c r="N974" t="str">
        <f>IF(專業英日文校內賽報名表!B974="","",NOT(ISERROR(VLOOKUP(M974&amp;O974&amp;P974,各項報名參數對照!L:L,1,0))))</f>
        <v/>
      </c>
      <c r="O974" t="str">
        <f>IF(專業英日文校內賽報名表!B974="","",VLOOKUP(專業英日文校內賽報名表!N974&amp;"("&amp;專業英日文校內賽報名表!O974&amp;")",各項報名參數對照!D:E,2,0))</f>
        <v/>
      </c>
      <c r="P974" t="str">
        <f>IF(專業英日文校內賽報名表!B974="","",VLOOKUP(專業英日文校內賽報名表!P974,各項報名參數對照!G:H,2,0))</f>
        <v/>
      </c>
      <c r="AF974" t="str">
        <f t="shared" si="15"/>
        <v/>
      </c>
    </row>
    <row r="975" spans="5:32">
      <c r="E975" t="str">
        <f>IF(專業英日文校內賽報名表!B975="","",NOT(OR(LENB(專業英日文校內賽報名表!E975)&lt;&gt;6,NOT(ISERROR(TEXT(RIGHT(專業英日文校內賽報名表!E975,6),"0")+1)),ISERROR(TEXT(RIGHT(專業英日文校內賽報名表!E975,5),"0")+1))))</f>
        <v/>
      </c>
      <c r="F975" t="str">
        <f>IF(專業英日文校內賽報名表!B975="","",NOT(ISERROR(MATCH(專業英日文校內賽報名表!F975,allSchoolList,0))))</f>
        <v/>
      </c>
      <c r="G975" t="str">
        <f ca="1">IF(專業英日文校內賽報名表!B975="","",NOT(ISERROR(HLOOKUP(專業英日文校內賽報名表!G975,OFFSET(校系設定!$A$1,MATCH(專業英日文校內賽報名表!F975,校系設定!$A:$A,0)-1,0,1,COUNTA(OFFSET(校系設定!$1:$1,MATCH(專業英日文校內賽報名表!F975,校系設定!$A:$A,0)-1,0))),1,0))))</f>
        <v/>
      </c>
      <c r="J975" s="43" t="str">
        <f>IF(專業英日文校內賽報名表!C975="","",NOT(OR(LEN(專業英日文校內賽報名表!J975)&lt;&gt;7,ISERROR(DATEVALUE(專業英日文校內賽報名表!J975&amp;"/1")+FIND("/",專業英日文校內賽報名表!J975)))))</f>
        <v/>
      </c>
      <c r="M975" t="str">
        <f>IF(專業英日文校內賽報名表!B975="","",VLOOKUP(專業英日文校內賽報名表!M975,各項報名參數對照!A:B,2,0))</f>
        <v/>
      </c>
      <c r="N975" t="str">
        <f>IF(專業英日文校內賽報名表!B975="","",NOT(ISERROR(VLOOKUP(M975&amp;O975&amp;P975,各項報名參數對照!L:L,1,0))))</f>
        <v/>
      </c>
      <c r="O975" t="str">
        <f>IF(專業英日文校內賽報名表!B975="","",VLOOKUP(專業英日文校內賽報名表!N975&amp;"("&amp;專業英日文校內賽報名表!O975&amp;")",各項報名參數對照!D:E,2,0))</f>
        <v/>
      </c>
      <c r="P975" t="str">
        <f>IF(專業英日文校內賽報名表!B975="","",VLOOKUP(專業英日文校內賽報名表!P975,各項報名參數對照!G:H,2,0))</f>
        <v/>
      </c>
      <c r="AF975" t="str">
        <f t="shared" si="15"/>
        <v/>
      </c>
    </row>
    <row r="976" spans="5:32">
      <c r="E976" t="str">
        <f>IF(專業英日文校內賽報名表!B976="","",NOT(OR(LENB(專業英日文校內賽報名表!E976)&lt;&gt;6,NOT(ISERROR(TEXT(RIGHT(專業英日文校內賽報名表!E976,6),"0")+1)),ISERROR(TEXT(RIGHT(專業英日文校內賽報名表!E976,5),"0")+1))))</f>
        <v/>
      </c>
      <c r="F976" t="str">
        <f>IF(專業英日文校內賽報名表!B976="","",NOT(ISERROR(MATCH(專業英日文校內賽報名表!F976,allSchoolList,0))))</f>
        <v/>
      </c>
      <c r="G976" t="str">
        <f ca="1">IF(專業英日文校內賽報名表!B976="","",NOT(ISERROR(HLOOKUP(專業英日文校內賽報名表!G976,OFFSET(校系設定!$A$1,MATCH(專業英日文校內賽報名表!F976,校系設定!$A:$A,0)-1,0,1,COUNTA(OFFSET(校系設定!$1:$1,MATCH(專業英日文校內賽報名表!F976,校系設定!$A:$A,0)-1,0))),1,0))))</f>
        <v/>
      </c>
      <c r="J976" s="43" t="str">
        <f>IF(專業英日文校內賽報名表!C976="","",NOT(OR(LEN(專業英日文校內賽報名表!J976)&lt;&gt;7,ISERROR(DATEVALUE(專業英日文校內賽報名表!J976&amp;"/1")+FIND("/",專業英日文校內賽報名表!J976)))))</f>
        <v/>
      </c>
      <c r="M976" t="str">
        <f>IF(專業英日文校內賽報名表!B976="","",VLOOKUP(專業英日文校內賽報名表!M976,各項報名參數對照!A:B,2,0))</f>
        <v/>
      </c>
      <c r="N976" t="str">
        <f>IF(專業英日文校內賽報名表!B976="","",NOT(ISERROR(VLOOKUP(M976&amp;O976&amp;P976,各項報名參數對照!L:L,1,0))))</f>
        <v/>
      </c>
      <c r="O976" t="str">
        <f>IF(專業英日文校內賽報名表!B976="","",VLOOKUP(專業英日文校內賽報名表!N976&amp;"("&amp;專業英日文校內賽報名表!O976&amp;")",各項報名參數對照!D:E,2,0))</f>
        <v/>
      </c>
      <c r="P976" t="str">
        <f>IF(專業英日文校內賽報名表!B976="","",VLOOKUP(專業英日文校內賽報名表!P976,各項報名參數對照!G:H,2,0))</f>
        <v/>
      </c>
      <c r="AF976" t="str">
        <f t="shared" si="15"/>
        <v/>
      </c>
    </row>
    <row r="977" spans="5:32">
      <c r="E977" t="str">
        <f>IF(專業英日文校內賽報名表!B977="","",NOT(OR(LENB(專業英日文校內賽報名表!E977)&lt;&gt;6,NOT(ISERROR(TEXT(RIGHT(專業英日文校內賽報名表!E977,6),"0")+1)),ISERROR(TEXT(RIGHT(專業英日文校內賽報名表!E977,5),"0")+1))))</f>
        <v/>
      </c>
      <c r="F977" t="str">
        <f>IF(專業英日文校內賽報名表!B977="","",NOT(ISERROR(MATCH(專業英日文校內賽報名表!F977,allSchoolList,0))))</f>
        <v/>
      </c>
      <c r="G977" t="str">
        <f ca="1">IF(專業英日文校內賽報名表!B977="","",NOT(ISERROR(HLOOKUP(專業英日文校內賽報名表!G977,OFFSET(校系設定!$A$1,MATCH(專業英日文校內賽報名表!F977,校系設定!$A:$A,0)-1,0,1,COUNTA(OFFSET(校系設定!$1:$1,MATCH(專業英日文校內賽報名表!F977,校系設定!$A:$A,0)-1,0))),1,0))))</f>
        <v/>
      </c>
      <c r="J977" s="43" t="str">
        <f>IF(專業英日文校內賽報名表!C977="","",NOT(OR(LEN(專業英日文校內賽報名表!J977)&lt;&gt;7,ISERROR(DATEVALUE(專業英日文校內賽報名表!J977&amp;"/1")+FIND("/",專業英日文校內賽報名表!J977)))))</f>
        <v/>
      </c>
      <c r="M977" t="str">
        <f>IF(專業英日文校內賽報名表!B977="","",VLOOKUP(專業英日文校內賽報名表!M977,各項報名參數對照!A:B,2,0))</f>
        <v/>
      </c>
      <c r="N977" t="str">
        <f>IF(專業英日文校內賽報名表!B977="","",NOT(ISERROR(VLOOKUP(M977&amp;O977&amp;P977,各項報名參數對照!L:L,1,0))))</f>
        <v/>
      </c>
      <c r="O977" t="str">
        <f>IF(專業英日文校內賽報名表!B977="","",VLOOKUP(專業英日文校內賽報名表!N977&amp;"("&amp;專業英日文校內賽報名表!O977&amp;")",各項報名參數對照!D:E,2,0))</f>
        <v/>
      </c>
      <c r="P977" t="str">
        <f>IF(專業英日文校內賽報名表!B977="","",VLOOKUP(專業英日文校內賽報名表!P977,各項報名參數對照!G:H,2,0))</f>
        <v/>
      </c>
      <c r="AF977" t="str">
        <f t="shared" si="15"/>
        <v/>
      </c>
    </row>
    <row r="978" spans="5:32">
      <c r="E978" t="str">
        <f>IF(專業英日文校內賽報名表!B978="","",NOT(OR(LENB(專業英日文校內賽報名表!E978)&lt;&gt;6,NOT(ISERROR(TEXT(RIGHT(專業英日文校內賽報名表!E978,6),"0")+1)),ISERROR(TEXT(RIGHT(專業英日文校內賽報名表!E978,5),"0")+1))))</f>
        <v/>
      </c>
      <c r="F978" t="str">
        <f>IF(專業英日文校內賽報名表!B978="","",NOT(ISERROR(MATCH(專業英日文校內賽報名表!F978,allSchoolList,0))))</f>
        <v/>
      </c>
      <c r="G978" t="str">
        <f ca="1">IF(專業英日文校內賽報名表!B978="","",NOT(ISERROR(HLOOKUP(專業英日文校內賽報名表!G978,OFFSET(校系設定!$A$1,MATCH(專業英日文校內賽報名表!F978,校系設定!$A:$A,0)-1,0,1,COUNTA(OFFSET(校系設定!$1:$1,MATCH(專業英日文校內賽報名表!F978,校系設定!$A:$A,0)-1,0))),1,0))))</f>
        <v/>
      </c>
      <c r="J978" s="43" t="str">
        <f>IF(專業英日文校內賽報名表!C978="","",NOT(OR(LEN(專業英日文校內賽報名表!J978)&lt;&gt;7,ISERROR(DATEVALUE(專業英日文校內賽報名表!J978&amp;"/1")+FIND("/",專業英日文校內賽報名表!J978)))))</f>
        <v/>
      </c>
      <c r="M978" t="str">
        <f>IF(專業英日文校內賽報名表!B978="","",VLOOKUP(專業英日文校內賽報名表!M978,各項報名參數對照!A:B,2,0))</f>
        <v/>
      </c>
      <c r="N978" t="str">
        <f>IF(專業英日文校內賽報名表!B978="","",NOT(ISERROR(VLOOKUP(M978&amp;O978&amp;P978,各項報名參數對照!L:L,1,0))))</f>
        <v/>
      </c>
      <c r="O978" t="str">
        <f>IF(專業英日文校內賽報名表!B978="","",VLOOKUP(專業英日文校內賽報名表!N978&amp;"("&amp;專業英日文校內賽報名表!O978&amp;")",各項報名參數對照!D:E,2,0))</f>
        <v/>
      </c>
      <c r="P978" t="str">
        <f>IF(專業英日文校內賽報名表!B978="","",VLOOKUP(專業英日文校內賽報名表!P978,各項報名參數對照!G:H,2,0))</f>
        <v/>
      </c>
      <c r="AF978" t="str">
        <f t="shared" si="15"/>
        <v/>
      </c>
    </row>
    <row r="979" spans="5:32">
      <c r="E979" t="str">
        <f>IF(專業英日文校內賽報名表!B979="","",NOT(OR(LENB(專業英日文校內賽報名表!E979)&lt;&gt;6,NOT(ISERROR(TEXT(RIGHT(專業英日文校內賽報名表!E979,6),"0")+1)),ISERROR(TEXT(RIGHT(專業英日文校內賽報名表!E979,5),"0")+1))))</f>
        <v/>
      </c>
      <c r="F979" t="str">
        <f>IF(專業英日文校內賽報名表!B979="","",NOT(ISERROR(MATCH(專業英日文校內賽報名表!F979,allSchoolList,0))))</f>
        <v/>
      </c>
      <c r="G979" t="str">
        <f ca="1">IF(專業英日文校內賽報名表!B979="","",NOT(ISERROR(HLOOKUP(專業英日文校內賽報名表!G979,OFFSET(校系設定!$A$1,MATCH(專業英日文校內賽報名表!F979,校系設定!$A:$A,0)-1,0,1,COUNTA(OFFSET(校系設定!$1:$1,MATCH(專業英日文校內賽報名表!F979,校系設定!$A:$A,0)-1,0))),1,0))))</f>
        <v/>
      </c>
      <c r="J979" s="43" t="str">
        <f>IF(專業英日文校內賽報名表!C979="","",NOT(OR(LEN(專業英日文校內賽報名表!J979)&lt;&gt;7,ISERROR(DATEVALUE(專業英日文校內賽報名表!J979&amp;"/1")+FIND("/",專業英日文校內賽報名表!J979)))))</f>
        <v/>
      </c>
      <c r="M979" t="str">
        <f>IF(專業英日文校內賽報名表!B979="","",VLOOKUP(專業英日文校內賽報名表!M979,各項報名參數對照!A:B,2,0))</f>
        <v/>
      </c>
      <c r="N979" t="str">
        <f>IF(專業英日文校內賽報名表!B979="","",NOT(ISERROR(VLOOKUP(M979&amp;O979&amp;P979,各項報名參數對照!L:L,1,0))))</f>
        <v/>
      </c>
      <c r="O979" t="str">
        <f>IF(專業英日文校內賽報名表!B979="","",VLOOKUP(專業英日文校內賽報名表!N979&amp;"("&amp;專業英日文校內賽報名表!O979&amp;")",各項報名參數對照!D:E,2,0))</f>
        <v/>
      </c>
      <c r="P979" t="str">
        <f>IF(專業英日文校內賽報名表!B979="","",VLOOKUP(專業英日文校內賽報名表!P979,各項報名參數對照!G:H,2,0))</f>
        <v/>
      </c>
      <c r="AF979" t="str">
        <f t="shared" si="15"/>
        <v/>
      </c>
    </row>
    <row r="980" spans="5:32">
      <c r="E980" t="str">
        <f>IF(專業英日文校內賽報名表!B980="","",NOT(OR(LENB(專業英日文校內賽報名表!E980)&lt;&gt;6,NOT(ISERROR(TEXT(RIGHT(專業英日文校內賽報名表!E980,6),"0")+1)),ISERROR(TEXT(RIGHT(專業英日文校內賽報名表!E980,5),"0")+1))))</f>
        <v/>
      </c>
      <c r="F980" t="str">
        <f>IF(專業英日文校內賽報名表!B980="","",NOT(ISERROR(MATCH(專業英日文校內賽報名表!F980,allSchoolList,0))))</f>
        <v/>
      </c>
      <c r="G980" t="str">
        <f ca="1">IF(專業英日文校內賽報名表!B980="","",NOT(ISERROR(HLOOKUP(專業英日文校內賽報名表!G980,OFFSET(校系設定!$A$1,MATCH(專業英日文校內賽報名表!F980,校系設定!$A:$A,0)-1,0,1,COUNTA(OFFSET(校系設定!$1:$1,MATCH(專業英日文校內賽報名表!F980,校系設定!$A:$A,0)-1,0))),1,0))))</f>
        <v/>
      </c>
      <c r="J980" s="43" t="str">
        <f>IF(專業英日文校內賽報名表!C980="","",NOT(OR(LEN(專業英日文校內賽報名表!J980)&lt;&gt;7,ISERROR(DATEVALUE(專業英日文校內賽報名表!J980&amp;"/1")+FIND("/",專業英日文校內賽報名表!J980)))))</f>
        <v/>
      </c>
      <c r="M980" t="str">
        <f>IF(專業英日文校內賽報名表!B980="","",VLOOKUP(專業英日文校內賽報名表!M980,各項報名參數對照!A:B,2,0))</f>
        <v/>
      </c>
      <c r="N980" t="str">
        <f>IF(專業英日文校內賽報名表!B980="","",NOT(ISERROR(VLOOKUP(M980&amp;O980&amp;P980,各項報名參數對照!L:L,1,0))))</f>
        <v/>
      </c>
      <c r="O980" t="str">
        <f>IF(專業英日文校內賽報名表!B980="","",VLOOKUP(專業英日文校內賽報名表!N980&amp;"("&amp;專業英日文校內賽報名表!O980&amp;")",各項報名參數對照!D:E,2,0))</f>
        <v/>
      </c>
      <c r="P980" t="str">
        <f>IF(專業英日文校內賽報名表!B980="","",VLOOKUP(專業英日文校內賽報名表!P980,各項報名參數對照!G:H,2,0))</f>
        <v/>
      </c>
      <c r="AF980" t="str">
        <f t="shared" si="15"/>
        <v/>
      </c>
    </row>
    <row r="981" spans="5:32">
      <c r="E981" t="str">
        <f>IF(專業英日文校內賽報名表!B981="","",NOT(OR(LENB(專業英日文校內賽報名表!E981)&lt;&gt;6,NOT(ISERROR(TEXT(RIGHT(專業英日文校內賽報名表!E981,6),"0")+1)),ISERROR(TEXT(RIGHT(專業英日文校內賽報名表!E981,5),"0")+1))))</f>
        <v/>
      </c>
      <c r="F981" t="str">
        <f>IF(專業英日文校內賽報名表!B981="","",NOT(ISERROR(MATCH(專業英日文校內賽報名表!F981,allSchoolList,0))))</f>
        <v/>
      </c>
      <c r="G981" t="str">
        <f ca="1">IF(專業英日文校內賽報名表!B981="","",NOT(ISERROR(HLOOKUP(專業英日文校內賽報名表!G981,OFFSET(校系設定!$A$1,MATCH(專業英日文校內賽報名表!F981,校系設定!$A:$A,0)-1,0,1,COUNTA(OFFSET(校系設定!$1:$1,MATCH(專業英日文校內賽報名表!F981,校系設定!$A:$A,0)-1,0))),1,0))))</f>
        <v/>
      </c>
      <c r="J981" s="43" t="str">
        <f>IF(專業英日文校內賽報名表!C981="","",NOT(OR(LEN(專業英日文校內賽報名表!J981)&lt;&gt;7,ISERROR(DATEVALUE(專業英日文校內賽報名表!J981&amp;"/1")+FIND("/",專業英日文校內賽報名表!J981)))))</f>
        <v/>
      </c>
      <c r="M981" t="str">
        <f>IF(專業英日文校內賽報名表!B981="","",VLOOKUP(專業英日文校內賽報名表!M981,各項報名參數對照!A:B,2,0))</f>
        <v/>
      </c>
      <c r="N981" t="str">
        <f>IF(專業英日文校內賽報名表!B981="","",NOT(ISERROR(VLOOKUP(M981&amp;O981&amp;P981,各項報名參數對照!L:L,1,0))))</f>
        <v/>
      </c>
      <c r="O981" t="str">
        <f>IF(專業英日文校內賽報名表!B981="","",VLOOKUP(專業英日文校內賽報名表!N981&amp;"("&amp;專業英日文校內賽報名表!O981&amp;")",各項報名參數對照!D:E,2,0))</f>
        <v/>
      </c>
      <c r="P981" t="str">
        <f>IF(專業英日文校內賽報名表!B981="","",VLOOKUP(專業英日文校內賽報名表!P981,各項報名參數對照!G:H,2,0))</f>
        <v/>
      </c>
      <c r="AF981" t="str">
        <f t="shared" si="15"/>
        <v/>
      </c>
    </row>
    <row r="982" spans="5:32">
      <c r="E982" t="str">
        <f>IF(專業英日文校內賽報名表!B982="","",NOT(OR(LENB(專業英日文校內賽報名表!E982)&lt;&gt;6,NOT(ISERROR(TEXT(RIGHT(專業英日文校內賽報名表!E982,6),"0")+1)),ISERROR(TEXT(RIGHT(專業英日文校內賽報名表!E982,5),"0")+1))))</f>
        <v/>
      </c>
      <c r="F982" t="str">
        <f>IF(專業英日文校內賽報名表!B982="","",NOT(ISERROR(MATCH(專業英日文校內賽報名表!F982,allSchoolList,0))))</f>
        <v/>
      </c>
      <c r="G982" t="str">
        <f ca="1">IF(專業英日文校內賽報名表!B982="","",NOT(ISERROR(HLOOKUP(專業英日文校內賽報名表!G982,OFFSET(校系設定!$A$1,MATCH(專業英日文校內賽報名表!F982,校系設定!$A:$A,0)-1,0,1,COUNTA(OFFSET(校系設定!$1:$1,MATCH(專業英日文校內賽報名表!F982,校系設定!$A:$A,0)-1,0))),1,0))))</f>
        <v/>
      </c>
      <c r="J982" s="43" t="str">
        <f>IF(專業英日文校內賽報名表!C982="","",NOT(OR(LEN(專業英日文校內賽報名表!J982)&lt;&gt;7,ISERROR(DATEVALUE(專業英日文校內賽報名表!J982&amp;"/1")+FIND("/",專業英日文校內賽報名表!J982)))))</f>
        <v/>
      </c>
      <c r="M982" t="str">
        <f>IF(專業英日文校內賽報名表!B982="","",VLOOKUP(專業英日文校內賽報名表!M982,各項報名參數對照!A:B,2,0))</f>
        <v/>
      </c>
      <c r="N982" t="str">
        <f>IF(專業英日文校內賽報名表!B982="","",NOT(ISERROR(VLOOKUP(M982&amp;O982&amp;P982,各項報名參數對照!L:L,1,0))))</f>
        <v/>
      </c>
      <c r="O982" t="str">
        <f>IF(專業英日文校內賽報名表!B982="","",VLOOKUP(專業英日文校內賽報名表!N982&amp;"("&amp;專業英日文校內賽報名表!O982&amp;")",各項報名參數對照!D:E,2,0))</f>
        <v/>
      </c>
      <c r="P982" t="str">
        <f>IF(專業英日文校內賽報名表!B982="","",VLOOKUP(專業英日文校內賽報名表!P982,各項報名參數對照!G:H,2,0))</f>
        <v/>
      </c>
      <c r="AF982" t="str">
        <f t="shared" si="15"/>
        <v/>
      </c>
    </row>
    <row r="983" spans="5:32">
      <c r="E983" t="str">
        <f>IF(專業英日文校內賽報名表!B983="","",NOT(OR(LENB(專業英日文校內賽報名表!E983)&lt;&gt;6,NOT(ISERROR(TEXT(RIGHT(專業英日文校內賽報名表!E983,6),"0")+1)),ISERROR(TEXT(RIGHT(專業英日文校內賽報名表!E983,5),"0")+1))))</f>
        <v/>
      </c>
      <c r="F983" t="str">
        <f>IF(專業英日文校內賽報名表!B983="","",NOT(ISERROR(MATCH(專業英日文校內賽報名表!F983,allSchoolList,0))))</f>
        <v/>
      </c>
      <c r="G983" t="str">
        <f ca="1">IF(專業英日文校內賽報名表!B983="","",NOT(ISERROR(HLOOKUP(專業英日文校內賽報名表!G983,OFFSET(校系設定!$A$1,MATCH(專業英日文校內賽報名表!F983,校系設定!$A:$A,0)-1,0,1,COUNTA(OFFSET(校系設定!$1:$1,MATCH(專業英日文校內賽報名表!F983,校系設定!$A:$A,0)-1,0))),1,0))))</f>
        <v/>
      </c>
      <c r="J983" s="43" t="str">
        <f>IF(專業英日文校內賽報名表!C983="","",NOT(OR(LEN(專業英日文校內賽報名表!J983)&lt;&gt;7,ISERROR(DATEVALUE(專業英日文校內賽報名表!J983&amp;"/1")+FIND("/",專業英日文校內賽報名表!J983)))))</f>
        <v/>
      </c>
      <c r="M983" t="str">
        <f>IF(專業英日文校內賽報名表!B983="","",VLOOKUP(專業英日文校內賽報名表!M983,各項報名參數對照!A:B,2,0))</f>
        <v/>
      </c>
      <c r="N983" t="str">
        <f>IF(專業英日文校內賽報名表!B983="","",NOT(ISERROR(VLOOKUP(M983&amp;O983&amp;P983,各項報名參數對照!L:L,1,0))))</f>
        <v/>
      </c>
      <c r="O983" t="str">
        <f>IF(專業英日文校內賽報名表!B983="","",VLOOKUP(專業英日文校內賽報名表!N983&amp;"("&amp;專業英日文校內賽報名表!O983&amp;")",各項報名參數對照!D:E,2,0))</f>
        <v/>
      </c>
      <c r="P983" t="str">
        <f>IF(專業英日文校內賽報名表!B983="","",VLOOKUP(專業英日文校內賽報名表!P983,各項報名參數對照!G:H,2,0))</f>
        <v/>
      </c>
      <c r="AF983" t="str">
        <f t="shared" si="15"/>
        <v/>
      </c>
    </row>
    <row r="984" spans="5:32">
      <c r="E984" t="str">
        <f>IF(專業英日文校內賽報名表!B984="","",NOT(OR(LENB(專業英日文校內賽報名表!E984)&lt;&gt;6,NOT(ISERROR(TEXT(RIGHT(專業英日文校內賽報名表!E984,6),"0")+1)),ISERROR(TEXT(RIGHT(專業英日文校內賽報名表!E984,5),"0")+1))))</f>
        <v/>
      </c>
      <c r="F984" t="str">
        <f>IF(專業英日文校內賽報名表!B984="","",NOT(ISERROR(MATCH(專業英日文校內賽報名表!F984,allSchoolList,0))))</f>
        <v/>
      </c>
      <c r="G984" t="str">
        <f ca="1">IF(專業英日文校內賽報名表!B984="","",NOT(ISERROR(HLOOKUP(專業英日文校內賽報名表!G984,OFFSET(校系設定!$A$1,MATCH(專業英日文校內賽報名表!F984,校系設定!$A:$A,0)-1,0,1,COUNTA(OFFSET(校系設定!$1:$1,MATCH(專業英日文校內賽報名表!F984,校系設定!$A:$A,0)-1,0))),1,0))))</f>
        <v/>
      </c>
      <c r="J984" s="43" t="str">
        <f>IF(專業英日文校內賽報名表!C984="","",NOT(OR(LEN(專業英日文校內賽報名表!J984)&lt;&gt;7,ISERROR(DATEVALUE(專業英日文校內賽報名表!J984&amp;"/1")+FIND("/",專業英日文校內賽報名表!J984)))))</f>
        <v/>
      </c>
      <c r="M984" t="str">
        <f>IF(專業英日文校內賽報名表!B984="","",VLOOKUP(專業英日文校內賽報名表!M984,各項報名參數對照!A:B,2,0))</f>
        <v/>
      </c>
      <c r="N984" t="str">
        <f>IF(專業英日文校內賽報名表!B984="","",NOT(ISERROR(VLOOKUP(M984&amp;O984&amp;P984,各項報名參數對照!L:L,1,0))))</f>
        <v/>
      </c>
      <c r="O984" t="str">
        <f>IF(專業英日文校內賽報名表!B984="","",VLOOKUP(專業英日文校內賽報名表!N984&amp;"("&amp;專業英日文校內賽報名表!O984&amp;")",各項報名參數對照!D:E,2,0))</f>
        <v/>
      </c>
      <c r="P984" t="str">
        <f>IF(專業英日文校內賽報名表!B984="","",VLOOKUP(專業英日文校內賽報名表!P984,各項報名參數對照!G:H,2,0))</f>
        <v/>
      </c>
      <c r="AF984" t="str">
        <f t="shared" si="15"/>
        <v/>
      </c>
    </row>
    <row r="985" spans="5:32">
      <c r="E985" t="str">
        <f>IF(專業英日文校內賽報名表!B985="","",NOT(OR(LENB(專業英日文校內賽報名表!E985)&lt;&gt;6,NOT(ISERROR(TEXT(RIGHT(專業英日文校內賽報名表!E985,6),"0")+1)),ISERROR(TEXT(RIGHT(專業英日文校內賽報名表!E985,5),"0")+1))))</f>
        <v/>
      </c>
      <c r="F985" t="str">
        <f>IF(專業英日文校內賽報名表!B985="","",NOT(ISERROR(MATCH(專業英日文校內賽報名表!F985,allSchoolList,0))))</f>
        <v/>
      </c>
      <c r="G985" t="str">
        <f ca="1">IF(專業英日文校內賽報名表!B985="","",NOT(ISERROR(HLOOKUP(專業英日文校內賽報名表!G985,OFFSET(校系設定!$A$1,MATCH(專業英日文校內賽報名表!F985,校系設定!$A:$A,0)-1,0,1,COUNTA(OFFSET(校系設定!$1:$1,MATCH(專業英日文校內賽報名表!F985,校系設定!$A:$A,0)-1,0))),1,0))))</f>
        <v/>
      </c>
      <c r="J985" s="43" t="str">
        <f>IF(專業英日文校內賽報名表!C985="","",NOT(OR(LEN(專業英日文校內賽報名表!J985)&lt;&gt;7,ISERROR(DATEVALUE(專業英日文校內賽報名表!J985&amp;"/1")+FIND("/",專業英日文校內賽報名表!J985)))))</f>
        <v/>
      </c>
      <c r="M985" t="str">
        <f>IF(專業英日文校內賽報名表!B985="","",VLOOKUP(專業英日文校內賽報名表!M985,各項報名參數對照!A:B,2,0))</f>
        <v/>
      </c>
      <c r="N985" t="str">
        <f>IF(專業英日文校內賽報名表!B985="","",NOT(ISERROR(VLOOKUP(M985&amp;O985&amp;P985,各項報名參數對照!L:L,1,0))))</f>
        <v/>
      </c>
      <c r="O985" t="str">
        <f>IF(專業英日文校內賽報名表!B985="","",VLOOKUP(專業英日文校內賽報名表!N985&amp;"("&amp;專業英日文校內賽報名表!O985&amp;")",各項報名參數對照!D:E,2,0))</f>
        <v/>
      </c>
      <c r="P985" t="str">
        <f>IF(專業英日文校內賽報名表!B985="","",VLOOKUP(專業英日文校內賽報名表!P985,各項報名參數對照!G:H,2,0))</f>
        <v/>
      </c>
      <c r="AF985" t="str">
        <f t="shared" si="15"/>
        <v/>
      </c>
    </row>
    <row r="986" spans="5:32">
      <c r="E986" t="str">
        <f>IF(專業英日文校內賽報名表!B986="","",NOT(OR(LENB(專業英日文校內賽報名表!E986)&lt;&gt;6,NOT(ISERROR(TEXT(RIGHT(專業英日文校內賽報名表!E986,6),"0")+1)),ISERROR(TEXT(RIGHT(專業英日文校內賽報名表!E986,5),"0")+1))))</f>
        <v/>
      </c>
      <c r="F986" t="str">
        <f>IF(專業英日文校內賽報名表!B986="","",NOT(ISERROR(MATCH(專業英日文校內賽報名表!F986,allSchoolList,0))))</f>
        <v/>
      </c>
      <c r="G986" t="str">
        <f ca="1">IF(專業英日文校內賽報名表!B986="","",NOT(ISERROR(HLOOKUP(專業英日文校內賽報名表!G986,OFFSET(校系設定!$A$1,MATCH(專業英日文校內賽報名表!F986,校系設定!$A:$A,0)-1,0,1,COUNTA(OFFSET(校系設定!$1:$1,MATCH(專業英日文校內賽報名表!F986,校系設定!$A:$A,0)-1,0))),1,0))))</f>
        <v/>
      </c>
      <c r="J986" s="43" t="str">
        <f>IF(專業英日文校內賽報名表!C986="","",NOT(OR(LEN(專業英日文校內賽報名表!J986)&lt;&gt;7,ISERROR(DATEVALUE(專業英日文校內賽報名表!J986&amp;"/1")+FIND("/",專業英日文校內賽報名表!J986)))))</f>
        <v/>
      </c>
      <c r="M986" t="str">
        <f>IF(專業英日文校內賽報名表!B986="","",VLOOKUP(專業英日文校內賽報名表!M986,各項報名參數對照!A:B,2,0))</f>
        <v/>
      </c>
      <c r="N986" t="str">
        <f>IF(專業英日文校內賽報名表!B986="","",NOT(ISERROR(VLOOKUP(M986&amp;O986&amp;P986,各項報名參數對照!L:L,1,0))))</f>
        <v/>
      </c>
      <c r="O986" t="str">
        <f>IF(專業英日文校內賽報名表!B986="","",VLOOKUP(專業英日文校內賽報名表!N986&amp;"("&amp;專業英日文校內賽報名表!O986&amp;")",各項報名參數對照!D:E,2,0))</f>
        <v/>
      </c>
      <c r="P986" t="str">
        <f>IF(專業英日文校內賽報名表!B986="","",VLOOKUP(專業英日文校內賽報名表!P986,各項報名參數對照!G:H,2,0))</f>
        <v/>
      </c>
      <c r="AF986" t="str">
        <f t="shared" si="15"/>
        <v/>
      </c>
    </row>
    <row r="987" spans="5:32">
      <c r="E987" t="str">
        <f>IF(專業英日文校內賽報名表!B987="","",NOT(OR(LENB(專業英日文校內賽報名表!E987)&lt;&gt;6,NOT(ISERROR(TEXT(RIGHT(專業英日文校內賽報名表!E987,6),"0")+1)),ISERROR(TEXT(RIGHT(專業英日文校內賽報名表!E987,5),"0")+1))))</f>
        <v/>
      </c>
      <c r="F987" t="str">
        <f>IF(專業英日文校內賽報名表!B987="","",NOT(ISERROR(MATCH(專業英日文校內賽報名表!F987,allSchoolList,0))))</f>
        <v/>
      </c>
      <c r="G987" t="str">
        <f ca="1">IF(專業英日文校內賽報名表!B987="","",NOT(ISERROR(HLOOKUP(專業英日文校內賽報名表!G987,OFFSET(校系設定!$A$1,MATCH(專業英日文校內賽報名表!F987,校系設定!$A:$A,0)-1,0,1,COUNTA(OFFSET(校系設定!$1:$1,MATCH(專業英日文校內賽報名表!F987,校系設定!$A:$A,0)-1,0))),1,0))))</f>
        <v/>
      </c>
      <c r="J987" s="43" t="str">
        <f>IF(專業英日文校內賽報名表!C987="","",NOT(OR(LEN(專業英日文校內賽報名表!J987)&lt;&gt;7,ISERROR(DATEVALUE(專業英日文校內賽報名表!J987&amp;"/1")+FIND("/",專業英日文校內賽報名表!J987)))))</f>
        <v/>
      </c>
      <c r="M987" t="str">
        <f>IF(專業英日文校內賽報名表!B987="","",VLOOKUP(專業英日文校內賽報名表!M987,各項報名參數對照!A:B,2,0))</f>
        <v/>
      </c>
      <c r="N987" t="str">
        <f>IF(專業英日文校內賽報名表!B987="","",NOT(ISERROR(VLOOKUP(M987&amp;O987&amp;P987,各項報名參數對照!L:L,1,0))))</f>
        <v/>
      </c>
      <c r="O987" t="str">
        <f>IF(專業英日文校內賽報名表!B987="","",VLOOKUP(專業英日文校內賽報名表!N987&amp;"("&amp;專業英日文校內賽報名表!O987&amp;")",各項報名參數對照!D:E,2,0))</f>
        <v/>
      </c>
      <c r="P987" t="str">
        <f>IF(專業英日文校內賽報名表!B987="","",VLOOKUP(專業英日文校內賽報名表!P987,各項報名參數對照!G:H,2,0))</f>
        <v/>
      </c>
      <c r="AF987" t="str">
        <f t="shared" si="15"/>
        <v/>
      </c>
    </row>
    <row r="988" spans="5:32">
      <c r="E988" t="str">
        <f>IF(專業英日文校內賽報名表!B988="","",NOT(OR(LENB(專業英日文校內賽報名表!E988)&lt;&gt;6,NOT(ISERROR(TEXT(RIGHT(專業英日文校內賽報名表!E988,6),"0")+1)),ISERROR(TEXT(RIGHT(專業英日文校內賽報名表!E988,5),"0")+1))))</f>
        <v/>
      </c>
      <c r="F988" t="str">
        <f>IF(專業英日文校內賽報名表!B988="","",NOT(ISERROR(MATCH(專業英日文校內賽報名表!F988,allSchoolList,0))))</f>
        <v/>
      </c>
      <c r="G988" t="str">
        <f ca="1">IF(專業英日文校內賽報名表!B988="","",NOT(ISERROR(HLOOKUP(專業英日文校內賽報名表!G988,OFFSET(校系設定!$A$1,MATCH(專業英日文校內賽報名表!F988,校系設定!$A:$A,0)-1,0,1,COUNTA(OFFSET(校系設定!$1:$1,MATCH(專業英日文校內賽報名表!F988,校系設定!$A:$A,0)-1,0))),1,0))))</f>
        <v/>
      </c>
      <c r="J988" s="43" t="str">
        <f>IF(專業英日文校內賽報名表!C988="","",NOT(OR(LEN(專業英日文校內賽報名表!J988)&lt;&gt;7,ISERROR(DATEVALUE(專業英日文校內賽報名表!J988&amp;"/1")+FIND("/",專業英日文校內賽報名表!J988)))))</f>
        <v/>
      </c>
      <c r="M988" t="str">
        <f>IF(專業英日文校內賽報名表!B988="","",VLOOKUP(專業英日文校內賽報名表!M988,各項報名參數對照!A:B,2,0))</f>
        <v/>
      </c>
      <c r="N988" t="str">
        <f>IF(專業英日文校內賽報名表!B988="","",NOT(ISERROR(VLOOKUP(M988&amp;O988&amp;P988,各項報名參數對照!L:L,1,0))))</f>
        <v/>
      </c>
      <c r="O988" t="str">
        <f>IF(專業英日文校內賽報名表!B988="","",VLOOKUP(專業英日文校內賽報名表!N988&amp;"("&amp;專業英日文校內賽報名表!O988&amp;")",各項報名參數對照!D:E,2,0))</f>
        <v/>
      </c>
      <c r="P988" t="str">
        <f>IF(專業英日文校內賽報名表!B988="","",VLOOKUP(專業英日文校內賽報名表!P988,各項報名參數對照!G:H,2,0))</f>
        <v/>
      </c>
      <c r="AF988" t="str">
        <f t="shared" si="15"/>
        <v/>
      </c>
    </row>
    <row r="989" spans="5:32">
      <c r="E989" t="str">
        <f>IF(專業英日文校內賽報名表!B989="","",NOT(OR(LENB(專業英日文校內賽報名表!E989)&lt;&gt;6,NOT(ISERROR(TEXT(RIGHT(專業英日文校內賽報名表!E989,6),"0")+1)),ISERROR(TEXT(RIGHT(專業英日文校內賽報名表!E989,5),"0")+1))))</f>
        <v/>
      </c>
      <c r="F989" t="str">
        <f>IF(專業英日文校內賽報名表!B989="","",NOT(ISERROR(MATCH(專業英日文校內賽報名表!F989,allSchoolList,0))))</f>
        <v/>
      </c>
      <c r="G989" t="str">
        <f ca="1">IF(專業英日文校內賽報名表!B989="","",NOT(ISERROR(HLOOKUP(專業英日文校內賽報名表!G989,OFFSET(校系設定!$A$1,MATCH(專業英日文校內賽報名表!F989,校系設定!$A:$A,0)-1,0,1,COUNTA(OFFSET(校系設定!$1:$1,MATCH(專業英日文校內賽報名表!F989,校系設定!$A:$A,0)-1,0))),1,0))))</f>
        <v/>
      </c>
      <c r="J989" s="43" t="str">
        <f>IF(專業英日文校內賽報名表!C989="","",NOT(OR(LEN(專業英日文校內賽報名表!J989)&lt;&gt;7,ISERROR(DATEVALUE(專業英日文校內賽報名表!J989&amp;"/1")+FIND("/",專業英日文校內賽報名表!J989)))))</f>
        <v/>
      </c>
      <c r="M989" t="str">
        <f>IF(專業英日文校內賽報名表!B989="","",VLOOKUP(專業英日文校內賽報名表!M989,各項報名參數對照!A:B,2,0))</f>
        <v/>
      </c>
      <c r="N989" t="str">
        <f>IF(專業英日文校內賽報名表!B989="","",NOT(ISERROR(VLOOKUP(M989&amp;O989&amp;P989,各項報名參數對照!L:L,1,0))))</f>
        <v/>
      </c>
      <c r="O989" t="str">
        <f>IF(專業英日文校內賽報名表!B989="","",VLOOKUP(專業英日文校內賽報名表!N989&amp;"("&amp;專業英日文校內賽報名表!O989&amp;")",各項報名參數對照!D:E,2,0))</f>
        <v/>
      </c>
      <c r="P989" t="str">
        <f>IF(專業英日文校內賽報名表!B989="","",VLOOKUP(專業英日文校內賽報名表!P989,各項報名參數對照!G:H,2,0))</f>
        <v/>
      </c>
      <c r="AF989" t="str">
        <f t="shared" si="15"/>
        <v/>
      </c>
    </row>
    <row r="990" spans="5:32">
      <c r="E990" t="str">
        <f>IF(專業英日文校內賽報名表!B990="","",NOT(OR(LENB(專業英日文校內賽報名表!E990)&lt;&gt;6,NOT(ISERROR(TEXT(RIGHT(專業英日文校內賽報名表!E990,6),"0")+1)),ISERROR(TEXT(RIGHT(專業英日文校內賽報名表!E990,5),"0")+1))))</f>
        <v/>
      </c>
      <c r="F990" t="str">
        <f>IF(專業英日文校內賽報名表!B990="","",NOT(ISERROR(MATCH(專業英日文校內賽報名表!F990,allSchoolList,0))))</f>
        <v/>
      </c>
      <c r="G990" t="str">
        <f ca="1">IF(專業英日文校內賽報名表!B990="","",NOT(ISERROR(HLOOKUP(專業英日文校內賽報名表!G990,OFFSET(校系設定!$A$1,MATCH(專業英日文校內賽報名表!F990,校系設定!$A:$A,0)-1,0,1,COUNTA(OFFSET(校系設定!$1:$1,MATCH(專業英日文校內賽報名表!F990,校系設定!$A:$A,0)-1,0))),1,0))))</f>
        <v/>
      </c>
      <c r="J990" s="43" t="str">
        <f>IF(專業英日文校內賽報名表!C990="","",NOT(OR(LEN(專業英日文校內賽報名表!J990)&lt;&gt;7,ISERROR(DATEVALUE(專業英日文校內賽報名表!J990&amp;"/1")+FIND("/",專業英日文校內賽報名表!J990)))))</f>
        <v/>
      </c>
      <c r="M990" t="str">
        <f>IF(專業英日文校內賽報名表!B990="","",VLOOKUP(專業英日文校內賽報名表!M990,各項報名參數對照!A:B,2,0))</f>
        <v/>
      </c>
      <c r="N990" t="str">
        <f>IF(專業英日文校內賽報名表!B990="","",NOT(ISERROR(VLOOKUP(M990&amp;O990&amp;P990,各項報名參數對照!L:L,1,0))))</f>
        <v/>
      </c>
      <c r="O990" t="str">
        <f>IF(專業英日文校內賽報名表!B990="","",VLOOKUP(專業英日文校內賽報名表!N990&amp;"("&amp;專業英日文校內賽報名表!O990&amp;")",各項報名參數對照!D:E,2,0))</f>
        <v/>
      </c>
      <c r="P990" t="str">
        <f>IF(專業英日文校內賽報名表!B990="","",VLOOKUP(專業英日文校內賽報名表!P990,各項報名參數對照!G:H,2,0))</f>
        <v/>
      </c>
      <c r="AF990" t="str">
        <f t="shared" si="15"/>
        <v/>
      </c>
    </row>
    <row r="991" spans="5:32">
      <c r="E991" t="str">
        <f>IF(專業英日文校內賽報名表!B991="","",NOT(OR(LENB(專業英日文校內賽報名表!E991)&lt;&gt;6,NOT(ISERROR(TEXT(RIGHT(專業英日文校內賽報名表!E991,6),"0")+1)),ISERROR(TEXT(RIGHT(專業英日文校內賽報名表!E991,5),"0")+1))))</f>
        <v/>
      </c>
      <c r="F991" t="str">
        <f>IF(專業英日文校內賽報名表!B991="","",NOT(ISERROR(MATCH(專業英日文校內賽報名表!F991,allSchoolList,0))))</f>
        <v/>
      </c>
      <c r="G991" t="str">
        <f ca="1">IF(專業英日文校內賽報名表!B991="","",NOT(ISERROR(HLOOKUP(專業英日文校內賽報名表!G991,OFFSET(校系設定!$A$1,MATCH(專業英日文校內賽報名表!F991,校系設定!$A:$A,0)-1,0,1,COUNTA(OFFSET(校系設定!$1:$1,MATCH(專業英日文校內賽報名表!F991,校系設定!$A:$A,0)-1,0))),1,0))))</f>
        <v/>
      </c>
      <c r="J991" s="43" t="str">
        <f>IF(專業英日文校內賽報名表!C991="","",NOT(OR(LEN(專業英日文校內賽報名表!J991)&lt;&gt;7,ISERROR(DATEVALUE(專業英日文校內賽報名表!J991&amp;"/1")+FIND("/",專業英日文校內賽報名表!J991)))))</f>
        <v/>
      </c>
      <c r="M991" t="str">
        <f>IF(專業英日文校內賽報名表!B991="","",VLOOKUP(專業英日文校內賽報名表!M991,各項報名參數對照!A:B,2,0))</f>
        <v/>
      </c>
      <c r="N991" t="str">
        <f>IF(專業英日文校內賽報名表!B991="","",NOT(ISERROR(VLOOKUP(M991&amp;O991&amp;P991,各項報名參數對照!L:L,1,0))))</f>
        <v/>
      </c>
      <c r="O991" t="str">
        <f>IF(專業英日文校內賽報名表!B991="","",VLOOKUP(專業英日文校內賽報名表!N991&amp;"("&amp;專業英日文校內賽報名表!O991&amp;")",各項報名參數對照!D:E,2,0))</f>
        <v/>
      </c>
      <c r="P991" t="str">
        <f>IF(專業英日文校內賽報名表!B991="","",VLOOKUP(專業英日文校內賽報名表!P991,各項報名參數對照!G:H,2,0))</f>
        <v/>
      </c>
      <c r="AF991" t="str">
        <f t="shared" si="15"/>
        <v/>
      </c>
    </row>
    <row r="992" spans="5:32">
      <c r="E992" t="str">
        <f>IF(專業英日文校內賽報名表!B992="","",NOT(OR(LENB(專業英日文校內賽報名表!E992)&lt;&gt;6,NOT(ISERROR(TEXT(RIGHT(專業英日文校內賽報名表!E992,6),"0")+1)),ISERROR(TEXT(RIGHT(專業英日文校內賽報名表!E992,5),"0")+1))))</f>
        <v/>
      </c>
      <c r="F992" t="str">
        <f>IF(專業英日文校內賽報名表!B992="","",NOT(ISERROR(MATCH(專業英日文校內賽報名表!F992,allSchoolList,0))))</f>
        <v/>
      </c>
      <c r="G992" t="str">
        <f ca="1">IF(專業英日文校內賽報名表!B992="","",NOT(ISERROR(HLOOKUP(專業英日文校內賽報名表!G992,OFFSET(校系設定!$A$1,MATCH(專業英日文校內賽報名表!F992,校系設定!$A:$A,0)-1,0,1,COUNTA(OFFSET(校系設定!$1:$1,MATCH(專業英日文校內賽報名表!F992,校系設定!$A:$A,0)-1,0))),1,0))))</f>
        <v/>
      </c>
      <c r="J992" s="43" t="str">
        <f>IF(專業英日文校內賽報名表!C992="","",NOT(OR(LEN(專業英日文校內賽報名表!J992)&lt;&gt;7,ISERROR(DATEVALUE(專業英日文校內賽報名表!J992&amp;"/1")+FIND("/",專業英日文校內賽報名表!J992)))))</f>
        <v/>
      </c>
      <c r="M992" t="str">
        <f>IF(專業英日文校內賽報名表!B992="","",VLOOKUP(專業英日文校內賽報名表!M992,各項報名參數對照!A:B,2,0))</f>
        <v/>
      </c>
      <c r="N992" t="str">
        <f>IF(專業英日文校內賽報名表!B992="","",NOT(ISERROR(VLOOKUP(M992&amp;O992&amp;P992,各項報名參數對照!L:L,1,0))))</f>
        <v/>
      </c>
      <c r="O992" t="str">
        <f>IF(專業英日文校內賽報名表!B992="","",VLOOKUP(專業英日文校內賽報名表!N992&amp;"("&amp;專業英日文校內賽報名表!O992&amp;")",各項報名參數對照!D:E,2,0))</f>
        <v/>
      </c>
      <c r="P992" t="str">
        <f>IF(專業英日文校內賽報名表!B992="","",VLOOKUP(專業英日文校內賽報名表!P992,各項報名參數對照!G:H,2,0))</f>
        <v/>
      </c>
      <c r="AF992" t="str">
        <f t="shared" si="15"/>
        <v/>
      </c>
    </row>
    <row r="993" spans="5:32">
      <c r="E993" t="str">
        <f>IF(專業英日文校內賽報名表!B993="","",NOT(OR(LENB(專業英日文校內賽報名表!E993)&lt;&gt;6,NOT(ISERROR(TEXT(RIGHT(專業英日文校內賽報名表!E993,6),"0")+1)),ISERROR(TEXT(RIGHT(專業英日文校內賽報名表!E993,5),"0")+1))))</f>
        <v/>
      </c>
      <c r="F993" t="str">
        <f>IF(專業英日文校內賽報名表!B993="","",NOT(ISERROR(MATCH(專業英日文校內賽報名表!F993,allSchoolList,0))))</f>
        <v/>
      </c>
      <c r="G993" t="str">
        <f ca="1">IF(專業英日文校內賽報名表!B993="","",NOT(ISERROR(HLOOKUP(專業英日文校內賽報名表!G993,OFFSET(校系設定!$A$1,MATCH(專業英日文校內賽報名表!F993,校系設定!$A:$A,0)-1,0,1,COUNTA(OFFSET(校系設定!$1:$1,MATCH(專業英日文校內賽報名表!F993,校系設定!$A:$A,0)-1,0))),1,0))))</f>
        <v/>
      </c>
      <c r="J993" s="43" t="str">
        <f>IF(專業英日文校內賽報名表!C993="","",NOT(OR(LEN(專業英日文校內賽報名表!J993)&lt;&gt;7,ISERROR(DATEVALUE(專業英日文校內賽報名表!J993&amp;"/1")+FIND("/",專業英日文校內賽報名表!J993)))))</f>
        <v/>
      </c>
      <c r="M993" t="str">
        <f>IF(專業英日文校內賽報名表!B993="","",VLOOKUP(專業英日文校內賽報名表!M993,各項報名參數對照!A:B,2,0))</f>
        <v/>
      </c>
      <c r="N993" t="str">
        <f>IF(專業英日文校內賽報名表!B993="","",NOT(ISERROR(VLOOKUP(M993&amp;O993&amp;P993,各項報名參數對照!L:L,1,0))))</f>
        <v/>
      </c>
      <c r="O993" t="str">
        <f>IF(專業英日文校內賽報名表!B993="","",VLOOKUP(專業英日文校內賽報名表!N993&amp;"("&amp;專業英日文校內賽報名表!O993&amp;")",各項報名參數對照!D:E,2,0))</f>
        <v/>
      </c>
      <c r="P993" t="str">
        <f>IF(專業英日文校內賽報名表!B993="","",VLOOKUP(專業英日文校內賽報名表!P993,各項報名參數對照!G:H,2,0))</f>
        <v/>
      </c>
      <c r="AF993" t="str">
        <f t="shared" si="15"/>
        <v/>
      </c>
    </row>
    <row r="994" spans="5:32">
      <c r="E994" t="str">
        <f>IF(專業英日文校內賽報名表!B994="","",NOT(OR(LENB(專業英日文校內賽報名表!E994)&lt;&gt;6,NOT(ISERROR(TEXT(RIGHT(專業英日文校內賽報名表!E994,6),"0")+1)),ISERROR(TEXT(RIGHT(專業英日文校內賽報名表!E994,5),"0")+1))))</f>
        <v/>
      </c>
      <c r="F994" t="str">
        <f>IF(專業英日文校內賽報名表!B994="","",NOT(ISERROR(MATCH(專業英日文校內賽報名表!F994,allSchoolList,0))))</f>
        <v/>
      </c>
      <c r="G994" t="str">
        <f ca="1">IF(專業英日文校內賽報名表!B994="","",NOT(ISERROR(HLOOKUP(專業英日文校內賽報名表!G994,OFFSET(校系設定!$A$1,MATCH(專業英日文校內賽報名表!F994,校系設定!$A:$A,0)-1,0,1,COUNTA(OFFSET(校系設定!$1:$1,MATCH(專業英日文校內賽報名表!F994,校系設定!$A:$A,0)-1,0))),1,0))))</f>
        <v/>
      </c>
      <c r="J994" s="43" t="str">
        <f>IF(專業英日文校內賽報名表!C994="","",NOT(OR(LEN(專業英日文校內賽報名表!J994)&lt;&gt;7,ISERROR(DATEVALUE(專業英日文校內賽報名表!J994&amp;"/1")+FIND("/",專業英日文校內賽報名表!J994)))))</f>
        <v/>
      </c>
      <c r="M994" t="str">
        <f>IF(專業英日文校內賽報名表!B994="","",VLOOKUP(專業英日文校內賽報名表!M994,各項報名參數對照!A:B,2,0))</f>
        <v/>
      </c>
      <c r="N994" t="str">
        <f>IF(專業英日文校內賽報名表!B994="","",NOT(ISERROR(VLOOKUP(M994&amp;O994&amp;P994,各項報名參數對照!L:L,1,0))))</f>
        <v/>
      </c>
      <c r="O994" t="str">
        <f>IF(專業英日文校內賽報名表!B994="","",VLOOKUP(專業英日文校內賽報名表!N994&amp;"("&amp;專業英日文校內賽報名表!O994&amp;")",各項報名參數對照!D:E,2,0))</f>
        <v/>
      </c>
      <c r="P994" t="str">
        <f>IF(專業英日文校內賽報名表!B994="","",VLOOKUP(專業英日文校內賽報名表!P994,各項報名參數對照!G:H,2,0))</f>
        <v/>
      </c>
      <c r="AF994" t="str">
        <f t="shared" si="15"/>
        <v/>
      </c>
    </row>
    <row r="995" spans="5:32">
      <c r="E995" t="str">
        <f>IF(專業英日文校內賽報名表!B995="","",NOT(OR(LENB(專業英日文校內賽報名表!E995)&lt;&gt;6,NOT(ISERROR(TEXT(RIGHT(專業英日文校內賽報名表!E995,6),"0")+1)),ISERROR(TEXT(RIGHT(專業英日文校內賽報名表!E995,5),"0")+1))))</f>
        <v/>
      </c>
      <c r="F995" t="str">
        <f>IF(專業英日文校內賽報名表!B995="","",NOT(ISERROR(MATCH(專業英日文校內賽報名表!F995,allSchoolList,0))))</f>
        <v/>
      </c>
      <c r="G995" t="str">
        <f ca="1">IF(專業英日文校內賽報名表!B995="","",NOT(ISERROR(HLOOKUP(專業英日文校內賽報名表!G995,OFFSET(校系設定!$A$1,MATCH(專業英日文校內賽報名表!F995,校系設定!$A:$A,0)-1,0,1,COUNTA(OFFSET(校系設定!$1:$1,MATCH(專業英日文校內賽報名表!F995,校系設定!$A:$A,0)-1,0))),1,0))))</f>
        <v/>
      </c>
      <c r="J995" s="43" t="str">
        <f>IF(專業英日文校內賽報名表!C995="","",NOT(OR(LEN(專業英日文校內賽報名表!J995)&lt;&gt;7,ISERROR(DATEVALUE(專業英日文校內賽報名表!J995&amp;"/1")+FIND("/",專業英日文校內賽報名表!J995)))))</f>
        <v/>
      </c>
      <c r="M995" t="str">
        <f>IF(專業英日文校內賽報名表!B995="","",VLOOKUP(專業英日文校內賽報名表!M995,各項報名參數對照!A:B,2,0))</f>
        <v/>
      </c>
      <c r="N995" t="str">
        <f>IF(專業英日文校內賽報名表!B995="","",NOT(ISERROR(VLOOKUP(M995&amp;O995&amp;P995,各項報名參數對照!L:L,1,0))))</f>
        <v/>
      </c>
      <c r="O995" t="str">
        <f>IF(專業英日文校內賽報名表!B995="","",VLOOKUP(專業英日文校內賽報名表!N995&amp;"("&amp;專業英日文校內賽報名表!O995&amp;")",各項報名參數對照!D:E,2,0))</f>
        <v/>
      </c>
      <c r="P995" t="str">
        <f>IF(專業英日文校內賽報名表!B995="","",VLOOKUP(專業英日文校內賽報名表!P995,各項報名參數對照!G:H,2,0))</f>
        <v/>
      </c>
      <c r="AF995" t="str">
        <f t="shared" si="15"/>
        <v/>
      </c>
    </row>
    <row r="996" spans="5:32">
      <c r="E996" t="str">
        <f>IF(專業英日文校內賽報名表!B996="","",NOT(OR(LENB(專業英日文校內賽報名表!E996)&lt;&gt;6,NOT(ISERROR(TEXT(RIGHT(專業英日文校內賽報名表!E996,6),"0")+1)),ISERROR(TEXT(RIGHT(專業英日文校內賽報名表!E996,5),"0")+1))))</f>
        <v/>
      </c>
      <c r="F996" t="str">
        <f>IF(專業英日文校內賽報名表!B996="","",NOT(ISERROR(MATCH(專業英日文校內賽報名表!F996,allSchoolList,0))))</f>
        <v/>
      </c>
      <c r="G996" t="str">
        <f ca="1">IF(專業英日文校內賽報名表!B996="","",NOT(ISERROR(HLOOKUP(專業英日文校內賽報名表!G996,OFFSET(校系設定!$A$1,MATCH(專業英日文校內賽報名表!F996,校系設定!$A:$A,0)-1,0,1,COUNTA(OFFSET(校系設定!$1:$1,MATCH(專業英日文校內賽報名表!F996,校系設定!$A:$A,0)-1,0))),1,0))))</f>
        <v/>
      </c>
      <c r="J996" s="43" t="str">
        <f>IF(專業英日文校內賽報名表!C996="","",NOT(OR(LEN(專業英日文校內賽報名表!J996)&lt;&gt;7,ISERROR(DATEVALUE(專業英日文校內賽報名表!J996&amp;"/1")+FIND("/",專業英日文校內賽報名表!J996)))))</f>
        <v/>
      </c>
      <c r="M996" t="str">
        <f>IF(專業英日文校內賽報名表!B996="","",VLOOKUP(專業英日文校內賽報名表!M996,各項報名參數對照!A:B,2,0))</f>
        <v/>
      </c>
      <c r="N996" t="str">
        <f>IF(專業英日文校內賽報名表!B996="","",NOT(ISERROR(VLOOKUP(M996&amp;O996&amp;P996,各項報名參數對照!L:L,1,0))))</f>
        <v/>
      </c>
      <c r="O996" t="str">
        <f>IF(專業英日文校內賽報名表!B996="","",VLOOKUP(專業英日文校內賽報名表!N996&amp;"("&amp;專業英日文校內賽報名表!O996&amp;")",各項報名參數對照!D:E,2,0))</f>
        <v/>
      </c>
      <c r="P996" t="str">
        <f>IF(專業英日文校內賽報名表!B996="","",VLOOKUP(專業英日文校內賽報名表!P996,各項報名參數對照!G:H,2,0))</f>
        <v/>
      </c>
      <c r="AF996" t="str">
        <f t="shared" si="15"/>
        <v/>
      </c>
    </row>
    <row r="997" spans="5:32">
      <c r="E997" t="str">
        <f>IF(專業英日文校內賽報名表!B997="","",NOT(OR(LENB(專業英日文校內賽報名表!E997)&lt;&gt;6,NOT(ISERROR(TEXT(RIGHT(專業英日文校內賽報名表!E997,6),"0")+1)),ISERROR(TEXT(RIGHT(專業英日文校內賽報名表!E997,5),"0")+1))))</f>
        <v/>
      </c>
      <c r="F997" t="str">
        <f>IF(專業英日文校內賽報名表!B997="","",NOT(ISERROR(MATCH(專業英日文校內賽報名表!F997,allSchoolList,0))))</f>
        <v/>
      </c>
      <c r="G997" t="str">
        <f ca="1">IF(專業英日文校內賽報名表!B997="","",NOT(ISERROR(HLOOKUP(專業英日文校內賽報名表!G997,OFFSET(校系設定!$A$1,MATCH(專業英日文校內賽報名表!F997,校系設定!$A:$A,0)-1,0,1,COUNTA(OFFSET(校系設定!$1:$1,MATCH(專業英日文校內賽報名表!F997,校系設定!$A:$A,0)-1,0))),1,0))))</f>
        <v/>
      </c>
      <c r="J997" s="43" t="str">
        <f>IF(專業英日文校內賽報名表!C997="","",NOT(OR(LEN(專業英日文校內賽報名表!J997)&lt;&gt;7,ISERROR(DATEVALUE(專業英日文校內賽報名表!J997&amp;"/1")+FIND("/",專業英日文校內賽報名表!J997)))))</f>
        <v/>
      </c>
      <c r="M997" t="str">
        <f>IF(專業英日文校內賽報名表!B997="","",VLOOKUP(專業英日文校內賽報名表!M997,各項報名參數對照!A:B,2,0))</f>
        <v/>
      </c>
      <c r="N997" t="str">
        <f>IF(專業英日文校內賽報名表!B997="","",NOT(ISERROR(VLOOKUP(M997&amp;O997&amp;P997,各項報名參數對照!L:L,1,0))))</f>
        <v/>
      </c>
      <c r="O997" t="str">
        <f>IF(專業英日文校內賽報名表!B997="","",VLOOKUP(專業英日文校內賽報名表!N997&amp;"("&amp;專業英日文校內賽報名表!O997&amp;")",各項報名參數對照!D:E,2,0))</f>
        <v/>
      </c>
      <c r="P997" t="str">
        <f>IF(專業英日文校內賽報名表!B997="","",VLOOKUP(專業英日文校內賽報名表!P997,各項報名參數對照!G:H,2,0))</f>
        <v/>
      </c>
      <c r="AF997" t="str">
        <f t="shared" si="15"/>
        <v/>
      </c>
    </row>
    <row r="998" spans="5:32">
      <c r="E998" t="str">
        <f>IF(專業英日文校內賽報名表!B998="","",NOT(OR(LENB(專業英日文校內賽報名表!E998)&lt;&gt;6,NOT(ISERROR(TEXT(RIGHT(專業英日文校內賽報名表!E998,6),"0")+1)),ISERROR(TEXT(RIGHT(專業英日文校內賽報名表!E998,5),"0")+1))))</f>
        <v/>
      </c>
      <c r="F998" t="str">
        <f>IF(專業英日文校內賽報名表!B998="","",NOT(ISERROR(MATCH(專業英日文校內賽報名表!F998,allSchoolList,0))))</f>
        <v/>
      </c>
      <c r="G998" t="str">
        <f ca="1">IF(專業英日文校內賽報名表!B998="","",NOT(ISERROR(HLOOKUP(專業英日文校內賽報名表!G998,OFFSET(校系設定!$A$1,MATCH(專業英日文校內賽報名表!F998,校系設定!$A:$A,0)-1,0,1,COUNTA(OFFSET(校系設定!$1:$1,MATCH(專業英日文校內賽報名表!F998,校系設定!$A:$A,0)-1,0))),1,0))))</f>
        <v/>
      </c>
      <c r="J998" s="43" t="str">
        <f>IF(專業英日文校內賽報名表!C998="","",NOT(OR(LEN(專業英日文校內賽報名表!J998)&lt;&gt;7,ISERROR(DATEVALUE(專業英日文校內賽報名表!J998&amp;"/1")+FIND("/",專業英日文校內賽報名表!J998)))))</f>
        <v/>
      </c>
      <c r="M998" t="str">
        <f>IF(專業英日文校內賽報名表!B998="","",VLOOKUP(專業英日文校內賽報名表!M998,各項報名參數對照!A:B,2,0))</f>
        <v/>
      </c>
      <c r="N998" t="str">
        <f>IF(專業英日文校內賽報名表!B998="","",NOT(ISERROR(VLOOKUP(M998&amp;O998&amp;P998,各項報名參數對照!L:L,1,0))))</f>
        <v/>
      </c>
      <c r="O998" t="str">
        <f>IF(專業英日文校內賽報名表!B998="","",VLOOKUP(專業英日文校內賽報名表!N998&amp;"("&amp;專業英日文校內賽報名表!O998&amp;")",各項報名參數對照!D:E,2,0))</f>
        <v/>
      </c>
      <c r="P998" t="str">
        <f>IF(專業英日文校內賽報名表!B998="","",VLOOKUP(專業英日文校內賽報名表!P998,各項報名參數對照!G:H,2,0))</f>
        <v/>
      </c>
      <c r="AF998" t="str">
        <f t="shared" si="15"/>
        <v/>
      </c>
    </row>
    <row r="999" spans="5:32">
      <c r="E999" t="str">
        <f>IF(專業英日文校內賽報名表!B999="","",NOT(OR(LENB(專業英日文校內賽報名表!E999)&lt;&gt;6,NOT(ISERROR(TEXT(RIGHT(專業英日文校內賽報名表!E999,6),"0")+1)),ISERROR(TEXT(RIGHT(專業英日文校內賽報名表!E999,5),"0")+1))))</f>
        <v/>
      </c>
      <c r="F999" t="str">
        <f>IF(專業英日文校內賽報名表!B999="","",NOT(ISERROR(MATCH(專業英日文校內賽報名表!F999,allSchoolList,0))))</f>
        <v/>
      </c>
      <c r="G999" t="str">
        <f ca="1">IF(專業英日文校內賽報名表!B999="","",NOT(ISERROR(HLOOKUP(專業英日文校內賽報名表!G999,OFFSET(校系設定!$A$1,MATCH(專業英日文校內賽報名表!F999,校系設定!$A:$A,0)-1,0,1,COUNTA(OFFSET(校系設定!$1:$1,MATCH(專業英日文校內賽報名表!F999,校系設定!$A:$A,0)-1,0))),1,0))))</f>
        <v/>
      </c>
      <c r="J999" s="43" t="str">
        <f>IF(專業英日文校內賽報名表!C999="","",NOT(OR(LEN(專業英日文校內賽報名表!J999)&lt;&gt;7,ISERROR(DATEVALUE(專業英日文校內賽報名表!J999&amp;"/1")+FIND("/",專業英日文校內賽報名表!J999)))))</f>
        <v/>
      </c>
      <c r="M999" t="str">
        <f>IF(專業英日文校內賽報名表!B999="","",VLOOKUP(專業英日文校內賽報名表!M999,各項報名參數對照!A:B,2,0))</f>
        <v/>
      </c>
      <c r="N999" t="str">
        <f>IF(專業英日文校內賽報名表!B999="","",NOT(ISERROR(VLOOKUP(M999&amp;O999&amp;P999,各項報名參數對照!L:L,1,0))))</f>
        <v/>
      </c>
      <c r="O999" t="str">
        <f>IF(專業英日文校內賽報名表!B999="","",VLOOKUP(專業英日文校內賽報名表!N999&amp;"("&amp;專業英日文校內賽報名表!O999&amp;")",各項報名參數對照!D:E,2,0))</f>
        <v/>
      </c>
      <c r="P999" t="str">
        <f>IF(專業英日文校內賽報名表!B999="","",VLOOKUP(專業英日文校內賽報名表!P999,各項報名參數對照!G:H,2,0))</f>
        <v/>
      </c>
      <c r="AF999" t="str">
        <f t="shared" si="15"/>
        <v/>
      </c>
    </row>
    <row r="1000" spans="5:32">
      <c r="E1000" t="str">
        <f>IF(專業英日文校內賽報名表!B1000="","",NOT(OR(LENB(專業英日文校內賽報名表!E1000)&lt;&gt;6,NOT(ISERROR(TEXT(RIGHT(專業英日文校內賽報名表!E1000,6),"0")+1)),ISERROR(TEXT(RIGHT(專業英日文校內賽報名表!E1000,5),"0")+1))))</f>
        <v/>
      </c>
      <c r="F1000" t="str">
        <f>IF(專業英日文校內賽報名表!B1000="","",NOT(ISERROR(MATCH(專業英日文校內賽報名表!F1000,allSchoolList,0))))</f>
        <v/>
      </c>
      <c r="G1000" t="str">
        <f ca="1">IF(專業英日文校內賽報名表!B1000="","",NOT(ISERROR(HLOOKUP(專業英日文校內賽報名表!G1000,OFFSET(校系設定!$A$1,MATCH(專業英日文校內賽報名表!F1000,校系設定!$A:$A,0)-1,0,1,COUNTA(OFFSET(校系設定!$1:$1,MATCH(專業英日文校內賽報名表!F1000,校系設定!$A:$A,0)-1,0))),1,0))))</f>
        <v/>
      </c>
      <c r="J1000" s="43" t="str">
        <f>IF(專業英日文校內賽報名表!C1000="","",NOT(OR(LEN(專業英日文校內賽報名表!J1000)&lt;&gt;7,ISERROR(DATEVALUE(專業英日文校內賽報名表!J1000&amp;"/1")+FIND("/",專業英日文校內賽報名表!J1000)))))</f>
        <v/>
      </c>
      <c r="M1000" t="str">
        <f>IF(專業英日文校內賽報名表!B1000="","",VLOOKUP(專業英日文校內賽報名表!M1000,各項報名參數對照!A:B,2,0))</f>
        <v/>
      </c>
      <c r="N1000" t="str">
        <f>IF(專業英日文校內賽報名表!B1000="","",NOT(ISERROR(VLOOKUP(M1000&amp;O1000&amp;P1000,各項報名參數對照!L:L,1,0))))</f>
        <v/>
      </c>
      <c r="O1000" t="str">
        <f>IF(專業英日文校內賽報名表!B1000="","",VLOOKUP(專業英日文校內賽報名表!N1000&amp;"("&amp;專業英日文校內賽報名表!O1000&amp;")",各項報名參數對照!D:E,2,0))</f>
        <v/>
      </c>
      <c r="P1000" t="str">
        <f>IF(專業英日文校內賽報名表!B1000="","",VLOOKUP(專業英日文校內賽報名表!P1000,各項報名參數對照!G:H,2,0))</f>
        <v/>
      </c>
      <c r="AF1000" t="str">
        <f t="shared" si="15"/>
        <v/>
      </c>
    </row>
    <row r="1001" spans="5:32">
      <c r="E1001" t="str">
        <f>IF(專業英日文校內賽報名表!B1001="","",NOT(OR(LENB(專業英日文校內賽報名表!E1001)&lt;&gt;6,NOT(ISERROR(TEXT(RIGHT(專業英日文校內賽報名表!E1001,6),"0")+1)),ISERROR(TEXT(RIGHT(專業英日文校內賽報名表!E1001,5),"0")+1))))</f>
        <v/>
      </c>
      <c r="F1001" t="str">
        <f>IF(專業英日文校內賽報名表!B1001="","",NOT(ISERROR(MATCH(專業英日文校內賽報名表!F1001,allSchoolList,0))))</f>
        <v/>
      </c>
      <c r="G1001" t="str">
        <f ca="1">IF(專業英日文校內賽報名表!B1001="","",NOT(ISERROR(HLOOKUP(專業英日文校內賽報名表!G1001,OFFSET(校系設定!$A$1,MATCH(專業英日文校內賽報名表!F1001,校系設定!$A:$A,0)-1,0,1,COUNTA(OFFSET(校系設定!$1:$1,MATCH(專業英日文校內賽報名表!F1001,校系設定!$A:$A,0)-1,0))),1,0))))</f>
        <v/>
      </c>
      <c r="J1001" s="43" t="str">
        <f>IF(專業英日文校內賽報名表!C1001="","",NOT(OR(LEN(專業英日文校內賽報名表!J1001)&lt;&gt;7,ISERROR(DATEVALUE(專業英日文校內賽報名表!J1001&amp;"/1")+FIND("/",專業英日文校內賽報名表!J1001)))))</f>
        <v/>
      </c>
      <c r="M1001" t="str">
        <f>IF(專業英日文校內賽報名表!B1001="","",VLOOKUP(專業英日文校內賽報名表!M1001,各項報名參數對照!A:B,2,0))</f>
        <v/>
      </c>
      <c r="N1001" t="str">
        <f>IF(專業英日文校內賽報名表!B1001="","",NOT(ISERROR(VLOOKUP(M1001&amp;O1001&amp;P1001,各項報名參數對照!L:L,1,0))))</f>
        <v/>
      </c>
      <c r="O1001" t="str">
        <f>IF(專業英日文校內賽報名表!B1001="","",VLOOKUP(專業英日文校內賽報名表!N1001&amp;"("&amp;專業英日文校內賽報名表!O1001&amp;")",各項報名參數對照!D:E,2,0))</f>
        <v/>
      </c>
      <c r="P1001" t="str">
        <f>IF(專業英日文校內賽報名表!B1001="","",VLOOKUP(專業英日文校內賽報名表!P1001,各項報名參數對照!G:H,2,0))</f>
        <v/>
      </c>
      <c r="AF1001" t="str">
        <f t="shared" si="15"/>
        <v/>
      </c>
    </row>
    <row r="1002" spans="5:32">
      <c r="E1002" t="str">
        <f>IF(專業英日文校內賽報名表!B1002="","",NOT(OR(LENB(專業英日文校內賽報名表!E1002)&lt;&gt;6,NOT(ISERROR(TEXT(RIGHT(專業英日文校內賽報名表!E1002,6),"0")+1)),ISERROR(TEXT(RIGHT(專業英日文校內賽報名表!E1002,5),"0")+1))))</f>
        <v/>
      </c>
      <c r="F1002" t="str">
        <f>IF(專業英日文校內賽報名表!B1002="","",NOT(ISERROR(MATCH(專業英日文校內賽報名表!F1002,allSchoolList,0))))</f>
        <v/>
      </c>
      <c r="G1002" t="str">
        <f ca="1">IF(專業英日文校內賽報名表!B1002="","",NOT(ISERROR(HLOOKUP(專業英日文校內賽報名表!G1002,OFFSET(校系設定!$A$1,MATCH(專業英日文校內賽報名表!F1002,校系設定!$A:$A,0)-1,0,1,COUNTA(OFFSET(校系設定!$1:$1,MATCH(專業英日文校內賽報名表!F1002,校系設定!$A:$A,0)-1,0))),1,0))))</f>
        <v/>
      </c>
      <c r="J1002" s="43" t="str">
        <f>IF(專業英日文校內賽報名表!C1002="","",NOT(OR(LEN(專業英日文校內賽報名表!J1002)&lt;&gt;7,ISERROR(DATEVALUE(專業英日文校內賽報名表!J1002&amp;"/1")+FIND("/",專業英日文校內賽報名表!J1002)))))</f>
        <v/>
      </c>
      <c r="M1002" t="str">
        <f>IF(專業英日文校內賽報名表!B1002="","",VLOOKUP(專業英日文校內賽報名表!M1002,各項報名參數對照!A:B,2,0))</f>
        <v/>
      </c>
      <c r="N1002" t="str">
        <f>IF(專業英日文校內賽報名表!B1002="","",NOT(ISERROR(VLOOKUP(M1002&amp;O1002&amp;P1002,各項報名參數對照!L:L,1,0))))</f>
        <v/>
      </c>
      <c r="O1002" t="str">
        <f>IF(專業英日文校內賽報名表!B1002="","",VLOOKUP(專業英日文校內賽報名表!N1002&amp;"("&amp;專業英日文校內賽報名表!O1002&amp;")",各項報名參數對照!D:E,2,0))</f>
        <v/>
      </c>
      <c r="P1002" t="str">
        <f>IF(專業英日文校內賽報名表!B1002="","",VLOOKUP(專業英日文校內賽報名表!P1002,各項報名參數對照!G:H,2,0))</f>
        <v/>
      </c>
      <c r="AF1002" t="str">
        <f t="shared" si="15"/>
        <v/>
      </c>
    </row>
    <row r="1003" spans="5:32">
      <c r="E1003" t="str">
        <f>IF(專業英日文校內賽報名表!B1003="","",NOT(OR(LENB(專業英日文校內賽報名表!E1003)&lt;&gt;6,NOT(ISERROR(TEXT(RIGHT(專業英日文校內賽報名表!E1003,6),"0")+1)),ISERROR(TEXT(RIGHT(專業英日文校內賽報名表!E1003,5),"0")+1))))</f>
        <v/>
      </c>
      <c r="F1003" t="str">
        <f>IF(專業英日文校內賽報名表!B1003="","",NOT(ISERROR(MATCH(專業英日文校內賽報名表!F1003,allSchoolList,0))))</f>
        <v/>
      </c>
      <c r="G1003" t="str">
        <f ca="1">IF(專業英日文校內賽報名表!B1003="","",NOT(ISERROR(HLOOKUP(專業英日文校內賽報名表!G1003,OFFSET(校系設定!$A$1,MATCH(專業英日文校內賽報名表!F1003,校系設定!$A:$A,0)-1,0,1,COUNTA(OFFSET(校系設定!$1:$1,MATCH(專業英日文校內賽報名表!F1003,校系設定!$A:$A,0)-1,0))),1,0))))</f>
        <v/>
      </c>
      <c r="J1003" s="43" t="str">
        <f>IF(專業英日文校內賽報名表!C1003="","",NOT(OR(LEN(專業英日文校內賽報名表!J1003)&lt;&gt;7,ISERROR(DATEVALUE(專業英日文校內賽報名表!J1003&amp;"/1")+FIND("/",專業英日文校內賽報名表!J1003)))))</f>
        <v/>
      </c>
      <c r="M1003" t="str">
        <f>IF(專業英日文校內賽報名表!B1003="","",VLOOKUP(專業英日文校內賽報名表!M1003,各項報名參數對照!A:B,2,0))</f>
        <v/>
      </c>
      <c r="N1003" t="str">
        <f>IF(專業英日文校內賽報名表!B1003="","",NOT(ISERROR(VLOOKUP(M1003&amp;O1003&amp;P1003,各項報名參數對照!L:L,1,0))))</f>
        <v/>
      </c>
      <c r="O1003" t="str">
        <f>IF(專業英日文校內賽報名表!B1003="","",VLOOKUP(專業英日文校內賽報名表!N1003&amp;"("&amp;專業英日文校內賽報名表!O1003&amp;")",各項報名參數對照!D:E,2,0))</f>
        <v/>
      </c>
      <c r="P1003" t="str">
        <f>IF(專業英日文校內賽報名表!B1003="","",VLOOKUP(專業英日文校內賽報名表!P1003,各項報名參數對照!G:H,2,0))</f>
        <v/>
      </c>
      <c r="AF1003" t="str">
        <f t="shared" si="15"/>
        <v/>
      </c>
    </row>
    <row r="1004" spans="5:32">
      <c r="E1004" t="str">
        <f>IF(專業英日文校內賽報名表!B1004="","",NOT(OR(LENB(專業英日文校內賽報名表!E1004)&lt;&gt;6,NOT(ISERROR(TEXT(RIGHT(專業英日文校內賽報名表!E1004,6),"0")+1)),ISERROR(TEXT(RIGHT(專業英日文校內賽報名表!E1004,5),"0")+1))))</f>
        <v/>
      </c>
      <c r="F1004" t="str">
        <f>IF(專業英日文校內賽報名表!B1004="","",NOT(ISERROR(MATCH(專業英日文校內賽報名表!F1004,allSchoolList,0))))</f>
        <v/>
      </c>
      <c r="G1004" t="str">
        <f ca="1">IF(專業英日文校內賽報名表!B1004="","",NOT(ISERROR(HLOOKUP(專業英日文校內賽報名表!G1004,OFFSET(校系設定!$A$1,MATCH(專業英日文校內賽報名表!F1004,校系設定!$A:$A,0)-1,0,1,COUNTA(OFFSET(校系設定!$1:$1,MATCH(專業英日文校內賽報名表!F1004,校系設定!$A:$A,0)-1,0))),1,0))))</f>
        <v/>
      </c>
      <c r="J1004" s="43" t="str">
        <f>IF(專業英日文校內賽報名表!C1004="","",NOT(OR(LEN(專業英日文校內賽報名表!J1004)&lt;&gt;7,ISERROR(DATEVALUE(專業英日文校內賽報名表!J1004&amp;"/1")+FIND("/",專業英日文校內賽報名表!J1004)))))</f>
        <v/>
      </c>
      <c r="M1004" t="str">
        <f>IF(專業英日文校內賽報名表!B1004="","",VLOOKUP(專業英日文校內賽報名表!M1004,各項報名參數對照!A:B,2,0))</f>
        <v/>
      </c>
      <c r="N1004" t="str">
        <f>IF(專業英日文校內賽報名表!B1004="","",NOT(ISERROR(VLOOKUP(M1004&amp;O1004&amp;P1004,各項報名參數對照!L:L,1,0))))</f>
        <v/>
      </c>
      <c r="O1004" t="str">
        <f>IF(專業英日文校內賽報名表!B1004="","",VLOOKUP(專業英日文校內賽報名表!N1004&amp;"("&amp;專業英日文校內賽報名表!O1004&amp;")",各項報名參數對照!D:E,2,0))</f>
        <v/>
      </c>
      <c r="P1004" t="str">
        <f>IF(專業英日文校內賽報名表!B1004="","",VLOOKUP(專業英日文校內賽報名表!P1004,各項報名參數對照!G:H,2,0))</f>
        <v/>
      </c>
      <c r="AF1004" t="str">
        <f t="shared" si="15"/>
        <v/>
      </c>
    </row>
    <row r="1005" spans="5:32">
      <c r="E1005" t="str">
        <f>IF(專業英日文校內賽報名表!B1005="","",NOT(OR(LENB(專業英日文校內賽報名表!E1005)&lt;&gt;6,NOT(ISERROR(TEXT(RIGHT(專業英日文校內賽報名表!E1005,6),"0")+1)),ISERROR(TEXT(RIGHT(專業英日文校內賽報名表!E1005,5),"0")+1))))</f>
        <v/>
      </c>
      <c r="F1005" t="str">
        <f>IF(專業英日文校內賽報名表!B1005="","",NOT(ISERROR(MATCH(專業英日文校內賽報名表!F1005,allSchoolList,0))))</f>
        <v/>
      </c>
      <c r="G1005" t="str">
        <f ca="1">IF(專業英日文校內賽報名表!B1005="","",NOT(ISERROR(HLOOKUP(專業英日文校內賽報名表!G1005,OFFSET(校系設定!$A$1,MATCH(專業英日文校內賽報名表!F1005,校系設定!$A:$A,0)-1,0,1,COUNTA(OFFSET(校系設定!$1:$1,MATCH(專業英日文校內賽報名表!F1005,校系設定!$A:$A,0)-1,0))),1,0))))</f>
        <v/>
      </c>
      <c r="J1005" s="43" t="str">
        <f>IF(專業英日文校內賽報名表!C1005="","",NOT(OR(LEN(專業英日文校內賽報名表!J1005)&lt;&gt;7,ISERROR(DATEVALUE(專業英日文校內賽報名表!J1005&amp;"/1")+FIND("/",專業英日文校內賽報名表!J1005)))))</f>
        <v/>
      </c>
      <c r="M1005" t="str">
        <f>IF(專業英日文校內賽報名表!B1005="","",VLOOKUP(專業英日文校內賽報名表!M1005,各項報名參數對照!A:B,2,0))</f>
        <v/>
      </c>
      <c r="N1005" t="str">
        <f>IF(專業英日文校內賽報名表!B1005="","",NOT(ISERROR(VLOOKUP(M1005&amp;O1005&amp;P1005,各項報名參數對照!L:L,1,0))))</f>
        <v/>
      </c>
      <c r="O1005" t="str">
        <f>IF(專業英日文校內賽報名表!B1005="","",VLOOKUP(專業英日文校內賽報名表!N1005&amp;"("&amp;專業英日文校內賽報名表!O1005&amp;")",各項報名參數對照!D:E,2,0))</f>
        <v/>
      </c>
      <c r="P1005" t="str">
        <f>IF(專業英日文校內賽報名表!B1005="","",VLOOKUP(專業英日文校內賽報名表!P1005,各項報名參數對照!G:H,2,0))</f>
        <v/>
      </c>
      <c r="AF1005" t="str">
        <f t="shared" si="15"/>
        <v/>
      </c>
    </row>
    <row r="1006" spans="5:32">
      <c r="E1006" t="str">
        <f>IF(專業英日文校內賽報名表!B1006="","",NOT(OR(LENB(專業英日文校內賽報名表!E1006)&lt;&gt;6,NOT(ISERROR(TEXT(RIGHT(專業英日文校內賽報名表!E1006,6),"0")+1)),ISERROR(TEXT(RIGHT(專業英日文校內賽報名表!E1006,5),"0")+1))))</f>
        <v/>
      </c>
      <c r="F1006" t="str">
        <f>IF(專業英日文校內賽報名表!B1006="","",NOT(ISERROR(MATCH(專業英日文校內賽報名表!F1006,allSchoolList,0))))</f>
        <v/>
      </c>
      <c r="G1006" t="str">
        <f ca="1">IF(專業英日文校內賽報名表!B1006="","",NOT(ISERROR(HLOOKUP(專業英日文校內賽報名表!G1006,OFFSET(校系設定!$A$1,MATCH(專業英日文校內賽報名表!F1006,校系設定!$A:$A,0)-1,0,1,COUNTA(OFFSET(校系設定!$1:$1,MATCH(專業英日文校內賽報名表!F1006,校系設定!$A:$A,0)-1,0))),1,0))))</f>
        <v/>
      </c>
      <c r="J1006" s="43" t="str">
        <f>IF(專業英日文校內賽報名表!C1006="","",NOT(OR(LEN(專業英日文校內賽報名表!J1006)&lt;&gt;7,ISERROR(DATEVALUE(專業英日文校內賽報名表!J1006&amp;"/1")+FIND("/",專業英日文校內賽報名表!J1006)))))</f>
        <v/>
      </c>
      <c r="M1006" t="str">
        <f>IF(專業英日文校內賽報名表!B1006="","",VLOOKUP(專業英日文校內賽報名表!M1006,各項報名參數對照!A:B,2,0))</f>
        <v/>
      </c>
      <c r="N1006" t="str">
        <f>IF(專業英日文校內賽報名表!B1006="","",NOT(ISERROR(VLOOKUP(M1006&amp;O1006&amp;P1006,各項報名參數對照!L:L,1,0))))</f>
        <v/>
      </c>
      <c r="O1006" t="str">
        <f>IF(專業英日文校內賽報名表!B1006="","",VLOOKUP(專業英日文校內賽報名表!N1006&amp;"("&amp;專業英日文校內賽報名表!O1006&amp;")",各項報名參數對照!D:E,2,0))</f>
        <v/>
      </c>
      <c r="P1006" t="str">
        <f>IF(專業英日文校內賽報名表!B1006="","",VLOOKUP(專業英日文校內賽報名表!P1006,各項報名參數對照!G:H,2,0))</f>
        <v/>
      </c>
      <c r="AF1006" t="str">
        <f t="shared" si="15"/>
        <v/>
      </c>
    </row>
    <row r="1007" spans="5:32">
      <c r="E1007" t="str">
        <f>IF(專業英日文校內賽報名表!B1007="","",NOT(OR(LENB(專業英日文校內賽報名表!E1007)&lt;&gt;6,NOT(ISERROR(TEXT(RIGHT(專業英日文校內賽報名表!E1007,6),"0")+1)),ISERROR(TEXT(RIGHT(專業英日文校內賽報名表!E1007,5),"0")+1))))</f>
        <v/>
      </c>
      <c r="F1007" t="str">
        <f>IF(專業英日文校內賽報名表!B1007="","",NOT(ISERROR(MATCH(專業英日文校內賽報名表!F1007,allSchoolList,0))))</f>
        <v/>
      </c>
      <c r="G1007" t="str">
        <f ca="1">IF(專業英日文校內賽報名表!B1007="","",NOT(ISERROR(HLOOKUP(專業英日文校內賽報名表!G1007,OFFSET(校系設定!$A$1,MATCH(專業英日文校內賽報名表!F1007,校系設定!$A:$A,0)-1,0,1,COUNTA(OFFSET(校系設定!$1:$1,MATCH(專業英日文校內賽報名表!F1007,校系設定!$A:$A,0)-1,0))),1,0))))</f>
        <v/>
      </c>
      <c r="J1007" s="43" t="str">
        <f>IF(專業英日文校內賽報名表!C1007="","",NOT(OR(LEN(專業英日文校內賽報名表!J1007)&lt;&gt;7,ISERROR(DATEVALUE(專業英日文校內賽報名表!J1007&amp;"/1")+FIND("/",專業英日文校內賽報名表!J1007)))))</f>
        <v/>
      </c>
      <c r="M1007" t="str">
        <f>IF(專業英日文校內賽報名表!B1007="","",VLOOKUP(專業英日文校內賽報名表!M1007,各項報名參數對照!A:B,2,0))</f>
        <v/>
      </c>
      <c r="N1007" t="str">
        <f>IF(專業英日文校內賽報名表!B1007="","",NOT(ISERROR(VLOOKUP(M1007&amp;O1007&amp;P1007,各項報名參數對照!L:L,1,0))))</f>
        <v/>
      </c>
      <c r="O1007" t="str">
        <f>IF(專業英日文校內賽報名表!B1007="","",VLOOKUP(專業英日文校內賽報名表!N1007&amp;"("&amp;專業英日文校內賽報名表!O1007&amp;")",各項報名參數對照!D:E,2,0))</f>
        <v/>
      </c>
      <c r="P1007" t="str">
        <f>IF(專業英日文校內賽報名表!B1007="","",VLOOKUP(專業英日文校內賽報名表!P1007,各項報名參數對照!G:H,2,0))</f>
        <v/>
      </c>
      <c r="AF1007" t="str">
        <f t="shared" si="15"/>
        <v/>
      </c>
    </row>
    <row r="1008" spans="5:32">
      <c r="E1008" t="str">
        <f>IF(專業英日文校內賽報名表!B1008="","",NOT(OR(LENB(專業英日文校內賽報名表!E1008)&lt;&gt;6,NOT(ISERROR(TEXT(RIGHT(專業英日文校內賽報名表!E1008,6),"0")+1)),ISERROR(TEXT(RIGHT(專業英日文校內賽報名表!E1008,5),"0")+1))))</f>
        <v/>
      </c>
      <c r="F1008" t="str">
        <f>IF(專業英日文校內賽報名表!B1008="","",NOT(ISERROR(MATCH(專業英日文校內賽報名表!F1008,allSchoolList,0))))</f>
        <v/>
      </c>
      <c r="G1008" t="str">
        <f ca="1">IF(專業英日文校內賽報名表!B1008="","",NOT(ISERROR(HLOOKUP(專業英日文校內賽報名表!G1008,OFFSET(校系設定!$A$1,MATCH(專業英日文校內賽報名表!F1008,校系設定!$A:$A,0)-1,0,1,COUNTA(OFFSET(校系設定!$1:$1,MATCH(專業英日文校內賽報名表!F1008,校系設定!$A:$A,0)-1,0))),1,0))))</f>
        <v/>
      </c>
      <c r="J1008" s="43" t="str">
        <f>IF(專業英日文校內賽報名表!C1008="","",NOT(OR(LEN(專業英日文校內賽報名表!J1008)&lt;&gt;7,ISERROR(DATEVALUE(專業英日文校內賽報名表!J1008&amp;"/1")+FIND("/",專業英日文校內賽報名表!J1008)))))</f>
        <v/>
      </c>
      <c r="M1008" t="str">
        <f>IF(專業英日文校內賽報名表!B1008="","",VLOOKUP(專業英日文校內賽報名表!M1008,各項報名參數對照!A:B,2,0))</f>
        <v/>
      </c>
      <c r="N1008" t="str">
        <f>IF(專業英日文校內賽報名表!B1008="","",NOT(ISERROR(VLOOKUP(M1008&amp;O1008&amp;P1008,各項報名參數對照!L:L,1,0))))</f>
        <v/>
      </c>
      <c r="O1008" t="str">
        <f>IF(專業英日文校內賽報名表!B1008="","",VLOOKUP(專業英日文校內賽報名表!N1008&amp;"("&amp;專業英日文校內賽報名表!O1008&amp;")",各項報名參數對照!D:E,2,0))</f>
        <v/>
      </c>
      <c r="P1008" t="str">
        <f>IF(專業英日文校內賽報名表!B1008="","",VLOOKUP(專業英日文校內賽報名表!P1008,各項報名參數對照!G:H,2,0))</f>
        <v/>
      </c>
      <c r="AF1008" t="str">
        <f t="shared" si="15"/>
        <v/>
      </c>
    </row>
    <row r="1009" spans="5:32">
      <c r="E1009" t="str">
        <f>IF(專業英日文校內賽報名表!B1009="","",NOT(OR(LENB(專業英日文校內賽報名表!E1009)&lt;&gt;6,NOT(ISERROR(TEXT(RIGHT(專業英日文校內賽報名表!E1009,6),"0")+1)),ISERROR(TEXT(RIGHT(專業英日文校內賽報名表!E1009,5),"0")+1))))</f>
        <v/>
      </c>
      <c r="F1009" t="str">
        <f>IF(專業英日文校內賽報名表!B1009="","",NOT(ISERROR(MATCH(專業英日文校內賽報名表!F1009,allSchoolList,0))))</f>
        <v/>
      </c>
      <c r="G1009" t="str">
        <f ca="1">IF(專業英日文校內賽報名表!B1009="","",NOT(ISERROR(HLOOKUP(專業英日文校內賽報名表!G1009,OFFSET(校系設定!$A$1,MATCH(專業英日文校內賽報名表!F1009,校系設定!$A:$A,0)-1,0,1,COUNTA(OFFSET(校系設定!$1:$1,MATCH(專業英日文校內賽報名表!F1009,校系設定!$A:$A,0)-1,0))),1,0))))</f>
        <v/>
      </c>
      <c r="J1009" s="43" t="str">
        <f>IF(專業英日文校內賽報名表!C1009="","",NOT(OR(LEN(專業英日文校內賽報名表!J1009)&lt;&gt;7,ISERROR(DATEVALUE(專業英日文校內賽報名表!J1009&amp;"/1")+FIND("/",專業英日文校內賽報名表!J1009)))))</f>
        <v/>
      </c>
      <c r="M1009" t="str">
        <f>IF(專業英日文校內賽報名表!B1009="","",VLOOKUP(專業英日文校內賽報名表!M1009,各項報名參數對照!A:B,2,0))</f>
        <v/>
      </c>
      <c r="N1009" t="str">
        <f>IF(專業英日文校內賽報名表!B1009="","",NOT(ISERROR(VLOOKUP(M1009&amp;O1009&amp;P1009,各項報名參數對照!L:L,1,0))))</f>
        <v/>
      </c>
      <c r="O1009" t="str">
        <f>IF(專業英日文校內賽報名表!B1009="","",VLOOKUP(專業英日文校內賽報名表!N1009&amp;"("&amp;專業英日文校內賽報名表!O1009&amp;")",各項報名參數對照!D:E,2,0))</f>
        <v/>
      </c>
      <c r="P1009" t="str">
        <f>IF(專業英日文校內賽報名表!B1009="","",VLOOKUP(專業英日文校內賽報名表!P1009,各項報名參數對照!G:H,2,0))</f>
        <v/>
      </c>
      <c r="AF1009" t="str">
        <f t="shared" si="15"/>
        <v/>
      </c>
    </row>
    <row r="1010" spans="5:32">
      <c r="E1010" t="str">
        <f>IF(專業英日文校內賽報名表!B1010="","",NOT(OR(LENB(專業英日文校內賽報名表!E1010)&lt;&gt;6,NOT(ISERROR(TEXT(RIGHT(專業英日文校內賽報名表!E1010,6),"0")+1)),ISERROR(TEXT(RIGHT(專業英日文校內賽報名表!E1010,5),"0")+1))))</f>
        <v/>
      </c>
      <c r="F1010" t="str">
        <f>IF(專業英日文校內賽報名表!B1010="","",NOT(ISERROR(MATCH(專業英日文校內賽報名表!F1010,allSchoolList,0))))</f>
        <v/>
      </c>
      <c r="G1010" t="str">
        <f ca="1">IF(專業英日文校內賽報名表!B1010="","",NOT(ISERROR(HLOOKUP(專業英日文校內賽報名表!G1010,OFFSET(校系設定!$A$1,MATCH(專業英日文校內賽報名表!F1010,校系設定!$A:$A,0)-1,0,1,COUNTA(OFFSET(校系設定!$1:$1,MATCH(專業英日文校內賽報名表!F1010,校系設定!$A:$A,0)-1,0))),1,0))))</f>
        <v/>
      </c>
      <c r="J1010" s="43" t="str">
        <f>IF(專業英日文校內賽報名表!C1010="","",NOT(OR(LEN(專業英日文校內賽報名表!J1010)&lt;&gt;7,ISERROR(DATEVALUE(專業英日文校內賽報名表!J1010&amp;"/1")+FIND("/",專業英日文校內賽報名表!J1010)))))</f>
        <v/>
      </c>
      <c r="M1010" t="str">
        <f>IF(專業英日文校內賽報名表!B1010="","",VLOOKUP(專業英日文校內賽報名表!M1010,各項報名參數對照!A:B,2,0))</f>
        <v/>
      </c>
      <c r="N1010" t="str">
        <f>IF(專業英日文校內賽報名表!B1010="","",NOT(ISERROR(VLOOKUP(M1010&amp;O1010&amp;P1010,各項報名參數對照!L:L,1,0))))</f>
        <v/>
      </c>
      <c r="O1010" t="str">
        <f>IF(專業英日文校內賽報名表!B1010="","",VLOOKUP(專業英日文校內賽報名表!N1010&amp;"("&amp;專業英日文校內賽報名表!O1010&amp;")",各項報名參數對照!D:E,2,0))</f>
        <v/>
      </c>
      <c r="P1010" t="str">
        <f>IF(專業英日文校內賽報名表!B1010="","",VLOOKUP(專業英日文校內賽報名表!P1010,各項報名參數對照!G:H,2,0))</f>
        <v/>
      </c>
      <c r="AF1010" t="str">
        <f t="shared" si="15"/>
        <v/>
      </c>
    </row>
    <row r="1011" spans="5:32">
      <c r="E1011" t="str">
        <f>IF(專業英日文校內賽報名表!B1011="","",NOT(OR(LENB(專業英日文校內賽報名表!E1011)&lt;&gt;6,NOT(ISERROR(TEXT(RIGHT(專業英日文校內賽報名表!E1011,6),"0")+1)),ISERROR(TEXT(RIGHT(專業英日文校內賽報名表!E1011,5),"0")+1))))</f>
        <v/>
      </c>
      <c r="F1011" t="str">
        <f>IF(專業英日文校內賽報名表!B1011="","",NOT(ISERROR(MATCH(專業英日文校內賽報名表!F1011,allSchoolList,0))))</f>
        <v/>
      </c>
      <c r="G1011" t="str">
        <f ca="1">IF(專業英日文校內賽報名表!B1011="","",NOT(ISERROR(HLOOKUP(專業英日文校內賽報名表!G1011,OFFSET(校系設定!$A$1,MATCH(專業英日文校內賽報名表!F1011,校系設定!$A:$A,0)-1,0,1,COUNTA(OFFSET(校系設定!$1:$1,MATCH(專業英日文校內賽報名表!F1011,校系設定!$A:$A,0)-1,0))),1,0))))</f>
        <v/>
      </c>
      <c r="J1011" s="43" t="str">
        <f>IF(專業英日文校內賽報名表!C1011="","",NOT(OR(LEN(專業英日文校內賽報名表!J1011)&lt;&gt;7,ISERROR(DATEVALUE(專業英日文校內賽報名表!J1011&amp;"/1")+FIND("/",專業英日文校內賽報名表!J1011)))))</f>
        <v/>
      </c>
      <c r="M1011" t="str">
        <f>IF(專業英日文校內賽報名表!B1011="","",VLOOKUP(專業英日文校內賽報名表!M1011,各項報名參數對照!A:B,2,0))</f>
        <v/>
      </c>
      <c r="N1011" t="str">
        <f>IF(專業英日文校內賽報名表!B1011="","",NOT(ISERROR(VLOOKUP(M1011&amp;O1011&amp;P1011,各項報名參數對照!L:L,1,0))))</f>
        <v/>
      </c>
      <c r="O1011" t="str">
        <f>IF(專業英日文校內賽報名表!B1011="","",VLOOKUP(專業英日文校內賽報名表!N1011&amp;"("&amp;專業英日文校內賽報名表!O1011&amp;")",各項報名參數對照!D:E,2,0))</f>
        <v/>
      </c>
      <c r="P1011" t="str">
        <f>IF(專業英日文校內賽報名表!B1011="","",VLOOKUP(專業英日文校內賽報名表!P1011,各項報名參數對照!G:H,2,0))</f>
        <v/>
      </c>
      <c r="AF1011" t="str">
        <f t="shared" si="15"/>
        <v/>
      </c>
    </row>
    <row r="1012" spans="5:32">
      <c r="E1012" t="str">
        <f>IF(專業英日文校內賽報名表!B1012="","",NOT(OR(LENB(專業英日文校內賽報名表!E1012)&lt;&gt;6,NOT(ISERROR(TEXT(RIGHT(專業英日文校內賽報名表!E1012,6),"0")+1)),ISERROR(TEXT(RIGHT(專業英日文校內賽報名表!E1012,5),"0")+1))))</f>
        <v/>
      </c>
      <c r="F1012" t="str">
        <f>IF(專業英日文校內賽報名表!B1012="","",NOT(ISERROR(MATCH(專業英日文校內賽報名表!F1012,allSchoolList,0))))</f>
        <v/>
      </c>
      <c r="G1012" t="str">
        <f ca="1">IF(專業英日文校內賽報名表!B1012="","",NOT(ISERROR(HLOOKUP(專業英日文校內賽報名表!G1012,OFFSET(校系設定!$A$1,MATCH(專業英日文校內賽報名表!F1012,校系設定!$A:$A,0)-1,0,1,COUNTA(OFFSET(校系設定!$1:$1,MATCH(專業英日文校內賽報名表!F1012,校系設定!$A:$A,0)-1,0))),1,0))))</f>
        <v/>
      </c>
      <c r="J1012" s="43" t="str">
        <f>IF(專業英日文校內賽報名表!C1012="","",NOT(OR(LEN(專業英日文校內賽報名表!J1012)&lt;&gt;7,ISERROR(DATEVALUE(專業英日文校內賽報名表!J1012&amp;"/1")+FIND("/",專業英日文校內賽報名表!J1012)))))</f>
        <v/>
      </c>
      <c r="M1012" t="str">
        <f>IF(專業英日文校內賽報名表!B1012="","",VLOOKUP(專業英日文校內賽報名表!M1012,各項報名參數對照!A:B,2,0))</f>
        <v/>
      </c>
      <c r="N1012" t="str">
        <f>IF(專業英日文校內賽報名表!B1012="","",NOT(ISERROR(VLOOKUP(M1012&amp;O1012&amp;P1012,各項報名參數對照!L:L,1,0))))</f>
        <v/>
      </c>
      <c r="O1012" t="str">
        <f>IF(專業英日文校內賽報名表!B1012="","",VLOOKUP(專業英日文校內賽報名表!N1012&amp;"("&amp;專業英日文校內賽報名表!O1012&amp;")",各項報名參數對照!D:E,2,0))</f>
        <v/>
      </c>
      <c r="P1012" t="str">
        <f>IF(專業英日文校內賽報名表!B1012="","",VLOOKUP(專業英日文校內賽報名表!P1012,各項報名參數對照!G:H,2,0))</f>
        <v/>
      </c>
      <c r="AF1012" t="str">
        <f t="shared" si="15"/>
        <v/>
      </c>
    </row>
    <row r="1013" spans="5:32">
      <c r="E1013" t="str">
        <f>IF(專業英日文校內賽報名表!B1013="","",NOT(OR(LENB(專業英日文校內賽報名表!E1013)&lt;&gt;6,NOT(ISERROR(TEXT(RIGHT(專業英日文校內賽報名表!E1013,6),"0")+1)),ISERROR(TEXT(RIGHT(專業英日文校內賽報名表!E1013,5),"0")+1))))</f>
        <v/>
      </c>
      <c r="F1013" t="str">
        <f>IF(專業英日文校內賽報名表!B1013="","",NOT(ISERROR(MATCH(專業英日文校內賽報名表!F1013,allSchoolList,0))))</f>
        <v/>
      </c>
      <c r="G1013" t="str">
        <f ca="1">IF(專業英日文校內賽報名表!B1013="","",NOT(ISERROR(HLOOKUP(專業英日文校內賽報名表!G1013,OFFSET(校系設定!$A$1,MATCH(專業英日文校內賽報名表!F1013,校系設定!$A:$A,0)-1,0,1,COUNTA(OFFSET(校系設定!$1:$1,MATCH(專業英日文校內賽報名表!F1013,校系設定!$A:$A,0)-1,0))),1,0))))</f>
        <v/>
      </c>
      <c r="J1013" s="43" t="str">
        <f>IF(專業英日文校內賽報名表!C1013="","",NOT(OR(LEN(專業英日文校內賽報名表!J1013)&lt;&gt;7,ISERROR(DATEVALUE(專業英日文校內賽報名表!J1013&amp;"/1")+FIND("/",專業英日文校內賽報名表!J1013)))))</f>
        <v/>
      </c>
      <c r="M1013" t="str">
        <f>IF(專業英日文校內賽報名表!B1013="","",VLOOKUP(專業英日文校內賽報名表!M1013,各項報名參數對照!A:B,2,0))</f>
        <v/>
      </c>
      <c r="N1013" t="str">
        <f>IF(專業英日文校內賽報名表!B1013="","",NOT(ISERROR(VLOOKUP(M1013&amp;O1013&amp;P1013,各項報名參數對照!L:L,1,0))))</f>
        <v/>
      </c>
      <c r="O1013" t="str">
        <f>IF(專業英日文校內賽報名表!B1013="","",VLOOKUP(專業英日文校內賽報名表!N1013&amp;"("&amp;專業英日文校內賽報名表!O1013&amp;")",各項報名參數對照!D:E,2,0))</f>
        <v/>
      </c>
      <c r="P1013" t="str">
        <f>IF(專業英日文校內賽報名表!B1013="","",VLOOKUP(專業英日文校內賽報名表!P1013,各項報名參數對照!G:H,2,0))</f>
        <v/>
      </c>
      <c r="AF1013" t="str">
        <f t="shared" si="15"/>
        <v/>
      </c>
    </row>
    <row r="1014" spans="5:32">
      <c r="E1014" t="str">
        <f>IF(專業英日文校內賽報名表!B1014="","",NOT(OR(LENB(專業英日文校內賽報名表!E1014)&lt;&gt;6,NOT(ISERROR(TEXT(RIGHT(專業英日文校內賽報名表!E1014,6),"0")+1)),ISERROR(TEXT(RIGHT(專業英日文校內賽報名表!E1014,5),"0")+1))))</f>
        <v/>
      </c>
      <c r="F1014" t="str">
        <f>IF(專業英日文校內賽報名表!B1014="","",NOT(ISERROR(MATCH(專業英日文校內賽報名表!F1014,allSchoolList,0))))</f>
        <v/>
      </c>
      <c r="G1014" t="str">
        <f ca="1">IF(專業英日文校內賽報名表!B1014="","",NOT(ISERROR(HLOOKUP(專業英日文校內賽報名表!G1014,OFFSET(校系設定!$A$1,MATCH(專業英日文校內賽報名表!F1014,校系設定!$A:$A,0)-1,0,1,COUNTA(OFFSET(校系設定!$1:$1,MATCH(專業英日文校內賽報名表!F1014,校系設定!$A:$A,0)-1,0))),1,0))))</f>
        <v/>
      </c>
      <c r="J1014" s="43" t="str">
        <f>IF(專業英日文校內賽報名表!C1014="","",NOT(OR(LEN(專業英日文校內賽報名表!J1014)&lt;&gt;7,ISERROR(DATEVALUE(專業英日文校內賽報名表!J1014&amp;"/1")+FIND("/",專業英日文校內賽報名表!J1014)))))</f>
        <v/>
      </c>
      <c r="M1014" t="str">
        <f>IF(專業英日文校內賽報名表!B1014="","",VLOOKUP(專業英日文校內賽報名表!M1014,各項報名參數對照!A:B,2,0))</f>
        <v/>
      </c>
      <c r="N1014" t="str">
        <f>IF(專業英日文校內賽報名表!B1014="","",NOT(ISERROR(VLOOKUP(M1014&amp;O1014&amp;P1014,各項報名參數對照!L:L,1,0))))</f>
        <v/>
      </c>
      <c r="O1014" t="str">
        <f>IF(專業英日文校內賽報名表!B1014="","",VLOOKUP(專業英日文校內賽報名表!N1014&amp;"("&amp;專業英日文校內賽報名表!O1014&amp;")",各項報名參數對照!D:E,2,0))</f>
        <v/>
      </c>
      <c r="P1014" t="str">
        <f>IF(專業英日文校內賽報名表!B1014="","",VLOOKUP(專業英日文校內賽報名表!P1014,各項報名參數對照!G:H,2,0))</f>
        <v/>
      </c>
      <c r="AF1014" t="str">
        <f t="shared" si="15"/>
        <v/>
      </c>
    </row>
    <row r="1015" spans="5:32">
      <c r="E1015" t="str">
        <f>IF(專業英日文校內賽報名表!B1015="","",NOT(OR(LENB(專業英日文校內賽報名表!E1015)&lt;&gt;6,NOT(ISERROR(TEXT(RIGHT(專業英日文校內賽報名表!E1015,6),"0")+1)),ISERROR(TEXT(RIGHT(專業英日文校內賽報名表!E1015,5),"0")+1))))</f>
        <v/>
      </c>
      <c r="F1015" t="str">
        <f>IF(專業英日文校內賽報名表!B1015="","",NOT(ISERROR(MATCH(專業英日文校內賽報名表!F1015,allSchoolList,0))))</f>
        <v/>
      </c>
      <c r="G1015" t="str">
        <f ca="1">IF(專業英日文校內賽報名表!B1015="","",NOT(ISERROR(HLOOKUP(專業英日文校內賽報名表!G1015,OFFSET(校系設定!$A$1,MATCH(專業英日文校內賽報名表!F1015,校系設定!$A:$A,0)-1,0,1,COUNTA(OFFSET(校系設定!$1:$1,MATCH(專業英日文校內賽報名表!F1015,校系設定!$A:$A,0)-1,0))),1,0))))</f>
        <v/>
      </c>
      <c r="J1015" s="43" t="str">
        <f>IF(專業英日文校內賽報名表!C1015="","",NOT(OR(LEN(專業英日文校內賽報名表!J1015)&lt;&gt;7,ISERROR(DATEVALUE(專業英日文校內賽報名表!J1015&amp;"/1")+FIND("/",專業英日文校內賽報名表!J1015)))))</f>
        <v/>
      </c>
      <c r="M1015" t="str">
        <f>IF(專業英日文校內賽報名表!B1015="","",VLOOKUP(專業英日文校內賽報名表!M1015,各項報名參數對照!A:B,2,0))</f>
        <v/>
      </c>
      <c r="N1015" t="str">
        <f>IF(專業英日文校內賽報名表!B1015="","",NOT(ISERROR(VLOOKUP(M1015&amp;O1015&amp;P1015,各項報名參數對照!L:L,1,0))))</f>
        <v/>
      </c>
      <c r="O1015" t="str">
        <f>IF(專業英日文校內賽報名表!B1015="","",VLOOKUP(專業英日文校內賽報名表!N1015&amp;"("&amp;專業英日文校內賽報名表!O1015&amp;")",各項報名參數對照!D:E,2,0))</f>
        <v/>
      </c>
      <c r="P1015" t="str">
        <f>IF(專業英日文校內賽報名表!B1015="","",VLOOKUP(專業英日文校內賽報名表!P1015,各項報名參數對照!G:H,2,0))</f>
        <v/>
      </c>
      <c r="AF1015" t="str">
        <f t="shared" si="15"/>
        <v/>
      </c>
    </row>
    <row r="1016" spans="5:32">
      <c r="E1016" t="str">
        <f>IF(專業英日文校內賽報名表!B1016="","",NOT(OR(LENB(專業英日文校內賽報名表!E1016)&lt;&gt;6,NOT(ISERROR(TEXT(RIGHT(專業英日文校內賽報名表!E1016,6),"0")+1)),ISERROR(TEXT(RIGHT(專業英日文校內賽報名表!E1016,5),"0")+1))))</f>
        <v/>
      </c>
      <c r="F1016" t="str">
        <f>IF(專業英日文校內賽報名表!B1016="","",NOT(ISERROR(MATCH(專業英日文校內賽報名表!F1016,allSchoolList,0))))</f>
        <v/>
      </c>
      <c r="G1016" t="str">
        <f ca="1">IF(專業英日文校內賽報名表!B1016="","",NOT(ISERROR(HLOOKUP(專業英日文校內賽報名表!G1016,OFFSET(校系設定!$A$1,MATCH(專業英日文校內賽報名表!F1016,校系設定!$A:$A,0)-1,0,1,COUNTA(OFFSET(校系設定!$1:$1,MATCH(專業英日文校內賽報名表!F1016,校系設定!$A:$A,0)-1,0))),1,0))))</f>
        <v/>
      </c>
      <c r="J1016" s="43" t="str">
        <f>IF(專業英日文校內賽報名表!C1016="","",NOT(OR(LEN(專業英日文校內賽報名表!J1016)&lt;&gt;7,ISERROR(DATEVALUE(專業英日文校內賽報名表!J1016&amp;"/1")+FIND("/",專業英日文校內賽報名表!J1016)))))</f>
        <v/>
      </c>
      <c r="M1016" t="str">
        <f>IF(專業英日文校內賽報名表!B1016="","",VLOOKUP(專業英日文校內賽報名表!M1016,各項報名參數對照!A:B,2,0))</f>
        <v/>
      </c>
      <c r="N1016" t="str">
        <f>IF(專業英日文校內賽報名表!B1016="","",NOT(ISERROR(VLOOKUP(M1016&amp;O1016&amp;P1016,各項報名參數對照!L:L,1,0))))</f>
        <v/>
      </c>
      <c r="O1016" t="str">
        <f>IF(專業英日文校內賽報名表!B1016="","",VLOOKUP(專業英日文校內賽報名表!N1016&amp;"("&amp;專業英日文校內賽報名表!O1016&amp;")",各項報名參數對照!D:E,2,0))</f>
        <v/>
      </c>
      <c r="P1016" t="str">
        <f>IF(專業英日文校內賽報名表!B1016="","",VLOOKUP(專業英日文校內賽報名表!P1016,各項報名參數對照!G:H,2,0))</f>
        <v/>
      </c>
      <c r="AF1016" t="str">
        <f t="shared" si="15"/>
        <v/>
      </c>
    </row>
    <row r="1017" spans="5:32">
      <c r="E1017" t="str">
        <f>IF(專業英日文校內賽報名表!B1017="","",NOT(OR(LENB(專業英日文校內賽報名表!E1017)&lt;&gt;6,NOT(ISERROR(TEXT(RIGHT(專業英日文校內賽報名表!E1017,6),"0")+1)),ISERROR(TEXT(RIGHT(專業英日文校內賽報名表!E1017,5),"0")+1))))</f>
        <v/>
      </c>
      <c r="F1017" t="str">
        <f>IF(專業英日文校內賽報名表!B1017="","",NOT(ISERROR(MATCH(專業英日文校內賽報名表!F1017,allSchoolList,0))))</f>
        <v/>
      </c>
      <c r="G1017" t="str">
        <f ca="1">IF(專業英日文校內賽報名表!B1017="","",NOT(ISERROR(HLOOKUP(專業英日文校內賽報名表!G1017,OFFSET(校系設定!$A$1,MATCH(專業英日文校內賽報名表!F1017,校系設定!$A:$A,0)-1,0,1,COUNTA(OFFSET(校系設定!$1:$1,MATCH(專業英日文校內賽報名表!F1017,校系設定!$A:$A,0)-1,0))),1,0))))</f>
        <v/>
      </c>
      <c r="J1017" s="43" t="str">
        <f>IF(專業英日文校內賽報名表!C1017="","",NOT(OR(LEN(專業英日文校內賽報名表!J1017)&lt;&gt;7,ISERROR(DATEVALUE(專業英日文校內賽報名表!J1017&amp;"/1")+FIND("/",專業英日文校內賽報名表!J1017)))))</f>
        <v/>
      </c>
      <c r="M1017" t="str">
        <f>IF(專業英日文校內賽報名表!B1017="","",VLOOKUP(專業英日文校內賽報名表!M1017,各項報名參數對照!A:B,2,0))</f>
        <v/>
      </c>
      <c r="N1017" t="str">
        <f>IF(專業英日文校內賽報名表!B1017="","",NOT(ISERROR(VLOOKUP(M1017&amp;O1017&amp;P1017,各項報名參數對照!L:L,1,0))))</f>
        <v/>
      </c>
      <c r="O1017" t="str">
        <f>IF(專業英日文校內賽報名表!B1017="","",VLOOKUP(專業英日文校內賽報名表!N1017&amp;"("&amp;專業英日文校內賽報名表!O1017&amp;")",各項報名參數對照!D:E,2,0))</f>
        <v/>
      </c>
      <c r="P1017" t="str">
        <f>IF(專業英日文校內賽報名表!B1017="","",VLOOKUP(專業英日文校內賽報名表!P1017,各項報名參數對照!G:H,2,0))</f>
        <v/>
      </c>
      <c r="AF1017" t="str">
        <f t="shared" si="15"/>
        <v/>
      </c>
    </row>
    <row r="1018" spans="5:32">
      <c r="E1018" t="str">
        <f>IF(專業英日文校內賽報名表!B1018="","",NOT(OR(LENB(專業英日文校內賽報名表!E1018)&lt;&gt;6,NOT(ISERROR(TEXT(RIGHT(專業英日文校內賽報名表!E1018,6),"0")+1)),ISERROR(TEXT(RIGHT(專業英日文校內賽報名表!E1018,5),"0")+1))))</f>
        <v/>
      </c>
      <c r="F1018" t="str">
        <f>IF(專業英日文校內賽報名表!B1018="","",NOT(ISERROR(MATCH(專業英日文校內賽報名表!F1018,allSchoolList,0))))</f>
        <v/>
      </c>
      <c r="G1018" t="str">
        <f ca="1">IF(專業英日文校內賽報名表!B1018="","",NOT(ISERROR(HLOOKUP(專業英日文校內賽報名表!G1018,OFFSET(校系設定!$A$1,MATCH(專業英日文校內賽報名表!F1018,校系設定!$A:$A,0)-1,0,1,COUNTA(OFFSET(校系設定!$1:$1,MATCH(專業英日文校內賽報名表!F1018,校系設定!$A:$A,0)-1,0))),1,0))))</f>
        <v/>
      </c>
      <c r="J1018" s="43" t="str">
        <f>IF(專業英日文校內賽報名表!C1018="","",NOT(OR(LEN(專業英日文校內賽報名表!J1018)&lt;&gt;7,ISERROR(DATEVALUE(專業英日文校內賽報名表!J1018&amp;"/1")+FIND("/",專業英日文校內賽報名表!J1018)))))</f>
        <v/>
      </c>
      <c r="M1018" t="str">
        <f>IF(專業英日文校內賽報名表!B1018="","",VLOOKUP(專業英日文校內賽報名表!M1018,各項報名參數對照!A:B,2,0))</f>
        <v/>
      </c>
      <c r="N1018" t="str">
        <f>IF(專業英日文校內賽報名表!B1018="","",NOT(ISERROR(VLOOKUP(M1018&amp;O1018&amp;P1018,各項報名參數對照!L:L,1,0))))</f>
        <v/>
      </c>
      <c r="O1018" t="str">
        <f>IF(專業英日文校內賽報名表!B1018="","",VLOOKUP(專業英日文校內賽報名表!N1018&amp;"("&amp;專業英日文校內賽報名表!O1018&amp;")",各項報名參數對照!D:E,2,0))</f>
        <v/>
      </c>
      <c r="P1018" t="str">
        <f>IF(專業英日文校內賽報名表!B1018="","",VLOOKUP(專業英日文校內賽報名表!P1018,各項報名參數對照!G:H,2,0))</f>
        <v/>
      </c>
      <c r="AF1018" t="str">
        <f t="shared" si="15"/>
        <v/>
      </c>
    </row>
    <row r="1019" spans="5:32">
      <c r="E1019" t="str">
        <f>IF(專業英日文校內賽報名表!B1019="","",NOT(OR(LENB(專業英日文校內賽報名表!E1019)&lt;&gt;6,NOT(ISERROR(TEXT(RIGHT(專業英日文校內賽報名表!E1019,6),"0")+1)),ISERROR(TEXT(RIGHT(專業英日文校內賽報名表!E1019,5),"0")+1))))</f>
        <v/>
      </c>
      <c r="F1019" t="str">
        <f>IF(專業英日文校內賽報名表!B1019="","",NOT(ISERROR(MATCH(專業英日文校內賽報名表!F1019,allSchoolList,0))))</f>
        <v/>
      </c>
      <c r="G1019" t="str">
        <f ca="1">IF(專業英日文校內賽報名表!B1019="","",NOT(ISERROR(HLOOKUP(專業英日文校內賽報名表!G1019,OFFSET(校系設定!$A$1,MATCH(專業英日文校內賽報名表!F1019,校系設定!$A:$A,0)-1,0,1,COUNTA(OFFSET(校系設定!$1:$1,MATCH(專業英日文校內賽報名表!F1019,校系設定!$A:$A,0)-1,0))),1,0))))</f>
        <v/>
      </c>
      <c r="J1019" s="43" t="str">
        <f>IF(專業英日文校內賽報名表!C1019="","",NOT(OR(LEN(專業英日文校內賽報名表!J1019)&lt;&gt;7,ISERROR(DATEVALUE(專業英日文校內賽報名表!J1019&amp;"/1")+FIND("/",專業英日文校內賽報名表!J1019)))))</f>
        <v/>
      </c>
      <c r="M1019" t="str">
        <f>IF(專業英日文校內賽報名表!B1019="","",VLOOKUP(專業英日文校內賽報名表!M1019,各項報名參數對照!A:B,2,0))</f>
        <v/>
      </c>
      <c r="N1019" t="str">
        <f>IF(專業英日文校內賽報名表!B1019="","",NOT(ISERROR(VLOOKUP(M1019&amp;O1019&amp;P1019,各項報名參數對照!L:L,1,0))))</f>
        <v/>
      </c>
      <c r="O1019" t="str">
        <f>IF(專業英日文校內賽報名表!B1019="","",VLOOKUP(專業英日文校內賽報名表!N1019&amp;"("&amp;專業英日文校內賽報名表!O1019&amp;")",各項報名參數對照!D:E,2,0))</f>
        <v/>
      </c>
      <c r="P1019" t="str">
        <f>IF(專業英日文校內賽報名表!B1019="","",VLOOKUP(專業英日文校內賽報名表!P1019,各項報名參數對照!G:H,2,0))</f>
        <v/>
      </c>
      <c r="AF1019" t="str">
        <f t="shared" si="15"/>
        <v/>
      </c>
    </row>
    <row r="1020" spans="5:32">
      <c r="E1020" t="str">
        <f>IF(專業英日文校內賽報名表!B1020="","",NOT(OR(LENB(專業英日文校內賽報名表!E1020)&lt;&gt;6,NOT(ISERROR(TEXT(RIGHT(專業英日文校內賽報名表!E1020,6),"0")+1)),ISERROR(TEXT(RIGHT(專業英日文校內賽報名表!E1020,5),"0")+1))))</f>
        <v/>
      </c>
      <c r="F1020" t="str">
        <f>IF(專業英日文校內賽報名表!B1020="","",NOT(ISERROR(MATCH(專業英日文校內賽報名表!F1020,allSchoolList,0))))</f>
        <v/>
      </c>
      <c r="G1020" t="str">
        <f ca="1">IF(專業英日文校內賽報名表!B1020="","",NOT(ISERROR(HLOOKUP(專業英日文校內賽報名表!G1020,OFFSET(校系設定!$A$1,MATCH(專業英日文校內賽報名表!F1020,校系設定!$A:$A,0)-1,0,1,COUNTA(OFFSET(校系設定!$1:$1,MATCH(專業英日文校內賽報名表!F1020,校系設定!$A:$A,0)-1,0))),1,0))))</f>
        <v/>
      </c>
      <c r="J1020" s="43" t="str">
        <f>IF(專業英日文校內賽報名表!C1020="","",NOT(OR(LEN(專業英日文校內賽報名表!J1020)&lt;&gt;7,ISERROR(DATEVALUE(專業英日文校內賽報名表!J1020&amp;"/1")+FIND("/",專業英日文校內賽報名表!J1020)))))</f>
        <v/>
      </c>
      <c r="M1020" t="str">
        <f>IF(專業英日文校內賽報名表!B1020="","",VLOOKUP(專業英日文校內賽報名表!M1020,各項報名參數對照!A:B,2,0))</f>
        <v/>
      </c>
      <c r="N1020" t="str">
        <f>IF(專業英日文校內賽報名表!B1020="","",NOT(ISERROR(VLOOKUP(M1020&amp;O1020&amp;P1020,各項報名參數對照!L:L,1,0))))</f>
        <v/>
      </c>
      <c r="O1020" t="str">
        <f>IF(專業英日文校內賽報名表!B1020="","",VLOOKUP(專業英日文校內賽報名表!N1020&amp;"("&amp;專業英日文校內賽報名表!O1020&amp;")",各項報名參數對照!D:E,2,0))</f>
        <v/>
      </c>
      <c r="P1020" t="str">
        <f>IF(專業英日文校內賽報名表!B1020="","",VLOOKUP(專業英日文校內賽報名表!P1020,各項報名參數對照!G:H,2,0))</f>
        <v/>
      </c>
      <c r="AF1020" t="str">
        <f t="shared" si="15"/>
        <v/>
      </c>
    </row>
    <row r="1021" spans="5:32">
      <c r="E1021" t="str">
        <f>IF(專業英日文校內賽報名表!B1021="","",NOT(OR(LENB(專業英日文校內賽報名表!E1021)&lt;&gt;6,NOT(ISERROR(TEXT(RIGHT(專業英日文校內賽報名表!E1021,6),"0")+1)),ISERROR(TEXT(RIGHT(專業英日文校內賽報名表!E1021,5),"0")+1))))</f>
        <v/>
      </c>
      <c r="F1021" t="str">
        <f>IF(專業英日文校內賽報名表!B1021="","",NOT(ISERROR(MATCH(專業英日文校內賽報名表!F1021,allSchoolList,0))))</f>
        <v/>
      </c>
      <c r="G1021" t="str">
        <f ca="1">IF(專業英日文校內賽報名表!B1021="","",NOT(ISERROR(HLOOKUP(專業英日文校內賽報名表!G1021,OFFSET(校系設定!$A$1,MATCH(專業英日文校內賽報名表!F1021,校系設定!$A:$A,0)-1,0,1,COUNTA(OFFSET(校系設定!$1:$1,MATCH(專業英日文校內賽報名表!F1021,校系設定!$A:$A,0)-1,0))),1,0))))</f>
        <v/>
      </c>
      <c r="J1021" s="43" t="str">
        <f>IF(專業英日文校內賽報名表!C1021="","",NOT(OR(LEN(專業英日文校內賽報名表!J1021)&lt;&gt;7,ISERROR(DATEVALUE(專業英日文校內賽報名表!J1021&amp;"/1")+FIND("/",專業英日文校內賽報名表!J1021)))))</f>
        <v/>
      </c>
      <c r="M1021" t="str">
        <f>IF(專業英日文校內賽報名表!B1021="","",VLOOKUP(專業英日文校內賽報名表!M1021,各項報名參數對照!A:B,2,0))</f>
        <v/>
      </c>
      <c r="N1021" t="str">
        <f>IF(專業英日文校內賽報名表!B1021="","",NOT(ISERROR(VLOOKUP(M1021&amp;O1021&amp;P1021,各項報名參數對照!L:L,1,0))))</f>
        <v/>
      </c>
      <c r="O1021" t="str">
        <f>IF(專業英日文校內賽報名表!B1021="","",VLOOKUP(專業英日文校內賽報名表!N1021&amp;"("&amp;專業英日文校內賽報名表!O1021&amp;")",各項報名參數對照!D:E,2,0))</f>
        <v/>
      </c>
      <c r="P1021" t="str">
        <f>IF(專業英日文校內賽報名表!B1021="","",VLOOKUP(專業英日文校內賽報名表!P1021,各項報名參數對照!G:H,2,0))</f>
        <v/>
      </c>
      <c r="AF1021" t="str">
        <f t="shared" si="15"/>
        <v/>
      </c>
    </row>
    <row r="1022" spans="5:32">
      <c r="E1022" t="str">
        <f>IF(專業英日文校內賽報名表!B1022="","",NOT(OR(LENB(專業英日文校內賽報名表!E1022)&lt;&gt;6,NOT(ISERROR(TEXT(RIGHT(專業英日文校內賽報名表!E1022,6),"0")+1)),ISERROR(TEXT(RIGHT(專業英日文校內賽報名表!E1022,5),"0")+1))))</f>
        <v/>
      </c>
      <c r="F1022" t="str">
        <f>IF(專業英日文校內賽報名表!B1022="","",NOT(ISERROR(MATCH(專業英日文校內賽報名表!F1022,allSchoolList,0))))</f>
        <v/>
      </c>
      <c r="G1022" t="str">
        <f ca="1">IF(專業英日文校內賽報名表!B1022="","",NOT(ISERROR(HLOOKUP(專業英日文校內賽報名表!G1022,OFFSET(校系設定!$A$1,MATCH(專業英日文校內賽報名表!F1022,校系設定!$A:$A,0)-1,0,1,COUNTA(OFFSET(校系設定!$1:$1,MATCH(專業英日文校內賽報名表!F1022,校系設定!$A:$A,0)-1,0))),1,0))))</f>
        <v/>
      </c>
      <c r="J1022" s="43" t="str">
        <f>IF(專業英日文校內賽報名表!C1022="","",NOT(OR(LEN(專業英日文校內賽報名表!J1022)&lt;&gt;7,ISERROR(DATEVALUE(專業英日文校內賽報名表!J1022&amp;"/1")+FIND("/",專業英日文校內賽報名表!J1022)))))</f>
        <v/>
      </c>
      <c r="M1022" t="str">
        <f>IF(專業英日文校內賽報名表!B1022="","",VLOOKUP(專業英日文校內賽報名表!M1022,各項報名參數對照!A:B,2,0))</f>
        <v/>
      </c>
      <c r="N1022" t="str">
        <f>IF(專業英日文校內賽報名表!B1022="","",NOT(ISERROR(VLOOKUP(M1022&amp;O1022&amp;P1022,各項報名參數對照!L:L,1,0))))</f>
        <v/>
      </c>
      <c r="O1022" t="str">
        <f>IF(專業英日文校內賽報名表!B1022="","",VLOOKUP(專業英日文校內賽報名表!N1022&amp;"("&amp;專業英日文校內賽報名表!O1022&amp;")",各項報名參數對照!D:E,2,0))</f>
        <v/>
      </c>
      <c r="P1022" t="str">
        <f>IF(專業英日文校內賽報名表!B1022="","",VLOOKUP(專業英日文校內賽報名表!P1022,各項報名參數對照!G:H,2,0))</f>
        <v/>
      </c>
      <c r="AF1022" t="str">
        <f t="shared" si="15"/>
        <v/>
      </c>
    </row>
    <row r="1023" spans="5:32">
      <c r="E1023" t="str">
        <f>IF(專業英日文校內賽報名表!B1023="","",NOT(OR(LENB(專業英日文校內賽報名表!E1023)&lt;&gt;6,NOT(ISERROR(TEXT(RIGHT(專業英日文校內賽報名表!E1023,6),"0")+1)),ISERROR(TEXT(RIGHT(專業英日文校內賽報名表!E1023,5),"0")+1))))</f>
        <v/>
      </c>
      <c r="F1023" t="str">
        <f>IF(專業英日文校內賽報名表!B1023="","",NOT(ISERROR(MATCH(專業英日文校內賽報名表!F1023,allSchoolList,0))))</f>
        <v/>
      </c>
      <c r="G1023" t="str">
        <f ca="1">IF(專業英日文校內賽報名表!B1023="","",NOT(ISERROR(HLOOKUP(專業英日文校內賽報名表!G1023,OFFSET(校系設定!$A$1,MATCH(專業英日文校內賽報名表!F1023,校系設定!$A:$A,0)-1,0,1,COUNTA(OFFSET(校系設定!$1:$1,MATCH(專業英日文校內賽報名表!F1023,校系設定!$A:$A,0)-1,0))),1,0))))</f>
        <v/>
      </c>
      <c r="J1023" s="43" t="str">
        <f>IF(專業英日文校內賽報名表!C1023="","",NOT(OR(LEN(專業英日文校內賽報名表!J1023)&lt;&gt;7,ISERROR(DATEVALUE(專業英日文校內賽報名表!J1023&amp;"/1")+FIND("/",專業英日文校內賽報名表!J1023)))))</f>
        <v/>
      </c>
      <c r="M1023" t="str">
        <f>IF(專業英日文校內賽報名表!B1023="","",VLOOKUP(專業英日文校內賽報名表!M1023,各項報名參數對照!A:B,2,0))</f>
        <v/>
      </c>
      <c r="N1023" t="str">
        <f>IF(專業英日文校內賽報名表!B1023="","",NOT(ISERROR(VLOOKUP(M1023&amp;O1023&amp;P1023,各項報名參數對照!L:L,1,0))))</f>
        <v/>
      </c>
      <c r="O1023" t="str">
        <f>IF(專業英日文校內賽報名表!B1023="","",VLOOKUP(專業英日文校內賽報名表!N1023&amp;"("&amp;專業英日文校內賽報名表!O1023&amp;")",各項報名參數對照!D:E,2,0))</f>
        <v/>
      </c>
      <c r="P1023" t="str">
        <f>IF(專業英日文校內賽報名表!B1023="","",VLOOKUP(專業英日文校內賽報名表!P1023,各項報名參數對照!G:H,2,0))</f>
        <v/>
      </c>
      <c r="AF1023" t="str">
        <f t="shared" si="15"/>
        <v/>
      </c>
    </row>
    <row r="1024" spans="5:32">
      <c r="E1024" t="str">
        <f>IF(專業英日文校內賽報名表!B1024="","",NOT(OR(LENB(專業英日文校內賽報名表!E1024)&lt;&gt;6,NOT(ISERROR(TEXT(RIGHT(專業英日文校內賽報名表!E1024,6),"0")+1)),ISERROR(TEXT(RIGHT(專業英日文校內賽報名表!E1024,5),"0")+1))))</f>
        <v/>
      </c>
      <c r="F1024" t="str">
        <f>IF(專業英日文校內賽報名表!B1024="","",NOT(ISERROR(MATCH(專業英日文校內賽報名表!F1024,allSchoolList,0))))</f>
        <v/>
      </c>
      <c r="G1024" t="str">
        <f ca="1">IF(專業英日文校內賽報名表!B1024="","",NOT(ISERROR(HLOOKUP(專業英日文校內賽報名表!G1024,OFFSET(校系設定!$A$1,MATCH(專業英日文校內賽報名表!F1024,校系設定!$A:$A,0)-1,0,1,COUNTA(OFFSET(校系設定!$1:$1,MATCH(專業英日文校內賽報名表!F1024,校系設定!$A:$A,0)-1,0))),1,0))))</f>
        <v/>
      </c>
      <c r="J1024" s="43" t="str">
        <f>IF(專業英日文校內賽報名表!C1024="","",NOT(OR(LEN(專業英日文校內賽報名表!J1024)&lt;&gt;7,ISERROR(DATEVALUE(專業英日文校內賽報名表!J1024&amp;"/1")+FIND("/",專業英日文校內賽報名表!J1024)))))</f>
        <v/>
      </c>
      <c r="M1024" t="str">
        <f>IF(專業英日文校內賽報名表!B1024="","",VLOOKUP(專業英日文校內賽報名表!M1024,各項報名參數對照!A:B,2,0))</f>
        <v/>
      </c>
      <c r="N1024" t="str">
        <f>IF(專業英日文校內賽報名表!B1024="","",NOT(ISERROR(VLOOKUP(M1024&amp;O1024&amp;P1024,各項報名參數對照!L:L,1,0))))</f>
        <v/>
      </c>
      <c r="O1024" t="str">
        <f>IF(專業英日文校內賽報名表!B1024="","",VLOOKUP(專業英日文校內賽報名表!N1024&amp;"("&amp;專業英日文校內賽報名表!O1024&amp;")",各項報名參數對照!D:E,2,0))</f>
        <v/>
      </c>
      <c r="P1024" t="str">
        <f>IF(專業英日文校內賽報名表!B1024="","",VLOOKUP(專業英日文校內賽報名表!P1024,各項報名參數對照!G:H,2,0))</f>
        <v/>
      </c>
      <c r="AF1024" t="str">
        <f t="shared" si="15"/>
        <v/>
      </c>
    </row>
    <row r="1025" spans="5:32">
      <c r="E1025" t="str">
        <f>IF(專業英日文校內賽報名表!B1025="","",NOT(OR(LENB(專業英日文校內賽報名表!E1025)&lt;&gt;6,NOT(ISERROR(TEXT(RIGHT(專業英日文校內賽報名表!E1025,6),"0")+1)),ISERROR(TEXT(RIGHT(專業英日文校內賽報名表!E1025,5),"0")+1))))</f>
        <v/>
      </c>
      <c r="F1025" t="str">
        <f>IF(專業英日文校內賽報名表!B1025="","",NOT(ISERROR(MATCH(專業英日文校內賽報名表!F1025,allSchoolList,0))))</f>
        <v/>
      </c>
      <c r="G1025" t="str">
        <f ca="1">IF(專業英日文校內賽報名表!B1025="","",NOT(ISERROR(HLOOKUP(專業英日文校內賽報名表!G1025,OFFSET(校系設定!$A$1,MATCH(專業英日文校內賽報名表!F1025,校系設定!$A:$A,0)-1,0,1,COUNTA(OFFSET(校系設定!$1:$1,MATCH(專業英日文校內賽報名表!F1025,校系設定!$A:$A,0)-1,0))),1,0))))</f>
        <v/>
      </c>
      <c r="J1025" s="43" t="str">
        <f>IF(專業英日文校內賽報名表!C1025="","",NOT(OR(LEN(專業英日文校內賽報名表!J1025)&lt;&gt;7,ISERROR(DATEVALUE(專業英日文校內賽報名表!J1025&amp;"/1")+FIND("/",專業英日文校內賽報名表!J1025)))))</f>
        <v/>
      </c>
      <c r="M1025" t="str">
        <f>IF(專業英日文校內賽報名表!B1025="","",VLOOKUP(專業英日文校內賽報名表!M1025,各項報名參數對照!A:B,2,0))</f>
        <v/>
      </c>
      <c r="N1025" t="str">
        <f>IF(專業英日文校內賽報名表!B1025="","",NOT(ISERROR(VLOOKUP(M1025&amp;O1025&amp;P1025,各項報名參數對照!L:L,1,0))))</f>
        <v/>
      </c>
      <c r="O1025" t="str">
        <f>IF(專業英日文校內賽報名表!B1025="","",VLOOKUP(專業英日文校內賽報名表!N1025&amp;"("&amp;專業英日文校內賽報名表!O1025&amp;")",各項報名參數對照!D:E,2,0))</f>
        <v/>
      </c>
      <c r="P1025" t="str">
        <f>IF(專業英日文校內賽報名表!B1025="","",VLOOKUP(專業英日文校內賽報名表!P1025,各項報名參數對照!G:H,2,0))</f>
        <v/>
      </c>
      <c r="AF1025" t="str">
        <f t="shared" si="15"/>
        <v/>
      </c>
    </row>
    <row r="1026" spans="5:32">
      <c r="E1026" t="str">
        <f>IF(專業英日文校內賽報名表!B1026="","",NOT(OR(LENB(專業英日文校內賽報名表!E1026)&lt;&gt;6,NOT(ISERROR(TEXT(RIGHT(專業英日文校內賽報名表!E1026,6),"0")+1)),ISERROR(TEXT(RIGHT(專業英日文校內賽報名表!E1026,5),"0")+1))))</f>
        <v/>
      </c>
      <c r="F1026" t="str">
        <f>IF(專業英日文校內賽報名表!B1026="","",NOT(ISERROR(MATCH(專業英日文校內賽報名表!F1026,allSchoolList,0))))</f>
        <v/>
      </c>
      <c r="G1026" t="str">
        <f ca="1">IF(專業英日文校內賽報名表!B1026="","",NOT(ISERROR(HLOOKUP(專業英日文校內賽報名表!G1026,OFFSET(校系設定!$A$1,MATCH(專業英日文校內賽報名表!F1026,校系設定!$A:$A,0)-1,0,1,COUNTA(OFFSET(校系設定!$1:$1,MATCH(專業英日文校內賽報名表!F1026,校系設定!$A:$A,0)-1,0))),1,0))))</f>
        <v/>
      </c>
      <c r="J1026" s="43" t="str">
        <f>IF(專業英日文校內賽報名表!C1026="","",NOT(OR(LEN(專業英日文校內賽報名表!J1026)&lt;&gt;7,ISERROR(DATEVALUE(專業英日文校內賽報名表!J1026&amp;"/1")+FIND("/",專業英日文校內賽報名表!J1026)))))</f>
        <v/>
      </c>
      <c r="M1026" t="str">
        <f>IF(專業英日文校內賽報名表!B1026="","",VLOOKUP(專業英日文校內賽報名表!M1026,各項報名參數對照!A:B,2,0))</f>
        <v/>
      </c>
      <c r="N1026" t="str">
        <f>IF(專業英日文校內賽報名表!B1026="","",NOT(ISERROR(VLOOKUP(M1026&amp;O1026&amp;P1026,各項報名參數對照!L:L,1,0))))</f>
        <v/>
      </c>
      <c r="O1026" t="str">
        <f>IF(專業英日文校內賽報名表!B1026="","",VLOOKUP(專業英日文校內賽報名表!N1026&amp;"("&amp;專業英日文校內賽報名表!O1026&amp;")",各項報名參數對照!D:E,2,0))</f>
        <v/>
      </c>
      <c r="P1026" t="str">
        <f>IF(專業英日文校內賽報名表!B1026="","",VLOOKUP(專業英日文校內賽報名表!P1026,各項報名參數對照!G:H,2,0))</f>
        <v/>
      </c>
      <c r="AF1026" t="str">
        <f t="shared" si="15"/>
        <v/>
      </c>
    </row>
    <row r="1027" spans="5:32">
      <c r="E1027" t="str">
        <f>IF(專業英日文校內賽報名表!B1027="","",NOT(OR(LENB(專業英日文校內賽報名表!E1027)&lt;&gt;6,NOT(ISERROR(TEXT(RIGHT(專業英日文校內賽報名表!E1027,6),"0")+1)),ISERROR(TEXT(RIGHT(專業英日文校內賽報名表!E1027,5),"0")+1))))</f>
        <v/>
      </c>
      <c r="F1027" t="str">
        <f>IF(專業英日文校內賽報名表!B1027="","",NOT(ISERROR(MATCH(專業英日文校內賽報名表!F1027,allSchoolList,0))))</f>
        <v/>
      </c>
      <c r="G1027" t="str">
        <f ca="1">IF(專業英日文校內賽報名表!B1027="","",NOT(ISERROR(HLOOKUP(專業英日文校內賽報名表!G1027,OFFSET(校系設定!$A$1,MATCH(專業英日文校內賽報名表!F1027,校系設定!$A:$A,0)-1,0,1,COUNTA(OFFSET(校系設定!$1:$1,MATCH(專業英日文校內賽報名表!F1027,校系設定!$A:$A,0)-1,0))),1,0))))</f>
        <v/>
      </c>
      <c r="J1027" s="43" t="str">
        <f>IF(專業英日文校內賽報名表!C1027="","",NOT(OR(LEN(專業英日文校內賽報名表!J1027)&lt;&gt;7,ISERROR(DATEVALUE(專業英日文校內賽報名表!J1027&amp;"/1")+FIND("/",專業英日文校內賽報名表!J1027)))))</f>
        <v/>
      </c>
      <c r="M1027" t="str">
        <f>IF(專業英日文校內賽報名表!B1027="","",VLOOKUP(專業英日文校內賽報名表!M1027,各項報名參數對照!A:B,2,0))</f>
        <v/>
      </c>
      <c r="N1027" t="str">
        <f>IF(專業英日文校內賽報名表!B1027="","",NOT(ISERROR(VLOOKUP(M1027&amp;O1027&amp;P1027,各項報名參數對照!L:L,1,0))))</f>
        <v/>
      </c>
      <c r="O1027" t="str">
        <f>IF(專業英日文校內賽報名表!B1027="","",VLOOKUP(專業英日文校內賽報名表!N1027&amp;"("&amp;專業英日文校內賽報名表!O1027&amp;")",各項報名參數對照!D:E,2,0))</f>
        <v/>
      </c>
      <c r="P1027" t="str">
        <f>IF(專業英日文校內賽報名表!B1027="","",VLOOKUP(專業英日文校內賽報名表!P1027,各項報名參數對照!G:H,2,0))</f>
        <v/>
      </c>
      <c r="AF1027" t="str">
        <f t="shared" ref="AF1027:AF1090" si="16">O1027</f>
        <v/>
      </c>
    </row>
    <row r="1028" spans="5:32">
      <c r="E1028" t="str">
        <f>IF(專業英日文校內賽報名表!B1028="","",NOT(OR(LENB(專業英日文校內賽報名表!E1028)&lt;&gt;6,NOT(ISERROR(TEXT(RIGHT(專業英日文校內賽報名表!E1028,6),"0")+1)),ISERROR(TEXT(RIGHT(專業英日文校內賽報名表!E1028,5),"0")+1))))</f>
        <v/>
      </c>
      <c r="F1028" t="str">
        <f>IF(專業英日文校內賽報名表!B1028="","",NOT(ISERROR(MATCH(專業英日文校內賽報名表!F1028,allSchoolList,0))))</f>
        <v/>
      </c>
      <c r="G1028" t="str">
        <f ca="1">IF(專業英日文校內賽報名表!B1028="","",NOT(ISERROR(HLOOKUP(專業英日文校內賽報名表!G1028,OFFSET(校系設定!$A$1,MATCH(專業英日文校內賽報名表!F1028,校系設定!$A:$A,0)-1,0,1,COUNTA(OFFSET(校系設定!$1:$1,MATCH(專業英日文校內賽報名表!F1028,校系設定!$A:$A,0)-1,0))),1,0))))</f>
        <v/>
      </c>
      <c r="J1028" s="43" t="str">
        <f>IF(專業英日文校內賽報名表!C1028="","",NOT(OR(LEN(專業英日文校內賽報名表!J1028)&lt;&gt;7,ISERROR(DATEVALUE(專業英日文校內賽報名表!J1028&amp;"/1")+FIND("/",專業英日文校內賽報名表!J1028)))))</f>
        <v/>
      </c>
      <c r="M1028" t="str">
        <f>IF(專業英日文校內賽報名表!B1028="","",VLOOKUP(專業英日文校內賽報名表!M1028,各項報名參數對照!A:B,2,0))</f>
        <v/>
      </c>
      <c r="N1028" t="str">
        <f>IF(專業英日文校內賽報名表!B1028="","",NOT(ISERROR(VLOOKUP(M1028&amp;O1028&amp;P1028,各項報名參數對照!L:L,1,0))))</f>
        <v/>
      </c>
      <c r="O1028" t="str">
        <f>IF(專業英日文校內賽報名表!B1028="","",VLOOKUP(專業英日文校內賽報名表!N1028&amp;"("&amp;專業英日文校內賽報名表!O1028&amp;")",各項報名參數對照!D:E,2,0))</f>
        <v/>
      </c>
      <c r="P1028" t="str">
        <f>IF(專業英日文校內賽報名表!B1028="","",VLOOKUP(專業英日文校內賽報名表!P1028,各項報名參數對照!G:H,2,0))</f>
        <v/>
      </c>
      <c r="AF1028" t="str">
        <f t="shared" si="16"/>
        <v/>
      </c>
    </row>
    <row r="1029" spans="5:32">
      <c r="E1029" t="str">
        <f>IF(專業英日文校內賽報名表!B1029="","",NOT(OR(LENB(專業英日文校內賽報名表!E1029)&lt;&gt;6,NOT(ISERROR(TEXT(RIGHT(專業英日文校內賽報名表!E1029,6),"0")+1)),ISERROR(TEXT(RIGHT(專業英日文校內賽報名表!E1029,5),"0")+1))))</f>
        <v/>
      </c>
      <c r="F1029" t="str">
        <f>IF(專業英日文校內賽報名表!B1029="","",NOT(ISERROR(MATCH(專業英日文校內賽報名表!F1029,allSchoolList,0))))</f>
        <v/>
      </c>
      <c r="G1029" t="str">
        <f ca="1">IF(專業英日文校內賽報名表!B1029="","",NOT(ISERROR(HLOOKUP(專業英日文校內賽報名表!G1029,OFFSET(校系設定!$A$1,MATCH(專業英日文校內賽報名表!F1029,校系設定!$A:$A,0)-1,0,1,COUNTA(OFFSET(校系設定!$1:$1,MATCH(專業英日文校內賽報名表!F1029,校系設定!$A:$A,0)-1,0))),1,0))))</f>
        <v/>
      </c>
      <c r="J1029" s="43" t="str">
        <f>IF(專業英日文校內賽報名表!C1029="","",NOT(OR(LEN(專業英日文校內賽報名表!J1029)&lt;&gt;7,ISERROR(DATEVALUE(專業英日文校內賽報名表!J1029&amp;"/1")+FIND("/",專業英日文校內賽報名表!J1029)))))</f>
        <v/>
      </c>
      <c r="M1029" t="str">
        <f>IF(專業英日文校內賽報名表!B1029="","",VLOOKUP(專業英日文校內賽報名表!M1029,各項報名參數對照!A:B,2,0))</f>
        <v/>
      </c>
      <c r="N1029" t="str">
        <f>IF(專業英日文校內賽報名表!B1029="","",NOT(ISERROR(VLOOKUP(M1029&amp;O1029&amp;P1029,各項報名參數對照!L:L,1,0))))</f>
        <v/>
      </c>
      <c r="O1029" t="str">
        <f>IF(專業英日文校內賽報名表!B1029="","",VLOOKUP(專業英日文校內賽報名表!N1029&amp;"("&amp;專業英日文校內賽報名表!O1029&amp;")",各項報名參數對照!D:E,2,0))</f>
        <v/>
      </c>
      <c r="P1029" t="str">
        <f>IF(專業英日文校內賽報名表!B1029="","",VLOOKUP(專業英日文校內賽報名表!P1029,各項報名參數對照!G:H,2,0))</f>
        <v/>
      </c>
      <c r="AF1029" t="str">
        <f t="shared" si="16"/>
        <v/>
      </c>
    </row>
    <row r="1030" spans="5:32">
      <c r="E1030" t="str">
        <f>IF(專業英日文校內賽報名表!B1030="","",NOT(OR(LENB(專業英日文校內賽報名表!E1030)&lt;&gt;6,NOT(ISERROR(TEXT(RIGHT(專業英日文校內賽報名表!E1030,6),"0")+1)),ISERROR(TEXT(RIGHT(專業英日文校內賽報名表!E1030,5),"0")+1))))</f>
        <v/>
      </c>
      <c r="F1030" t="str">
        <f>IF(專業英日文校內賽報名表!B1030="","",NOT(ISERROR(MATCH(專業英日文校內賽報名表!F1030,allSchoolList,0))))</f>
        <v/>
      </c>
      <c r="G1030" t="str">
        <f ca="1">IF(專業英日文校內賽報名表!B1030="","",NOT(ISERROR(HLOOKUP(專業英日文校內賽報名表!G1030,OFFSET(校系設定!$A$1,MATCH(專業英日文校內賽報名表!F1030,校系設定!$A:$A,0)-1,0,1,COUNTA(OFFSET(校系設定!$1:$1,MATCH(專業英日文校內賽報名表!F1030,校系設定!$A:$A,0)-1,0))),1,0))))</f>
        <v/>
      </c>
      <c r="J1030" s="43" t="str">
        <f>IF(專業英日文校內賽報名表!C1030="","",NOT(OR(LEN(專業英日文校內賽報名表!J1030)&lt;&gt;7,ISERROR(DATEVALUE(專業英日文校內賽報名表!J1030&amp;"/1")+FIND("/",專業英日文校內賽報名表!J1030)))))</f>
        <v/>
      </c>
      <c r="M1030" t="str">
        <f>IF(專業英日文校內賽報名表!B1030="","",VLOOKUP(專業英日文校內賽報名表!M1030,各項報名參數對照!A:B,2,0))</f>
        <v/>
      </c>
      <c r="N1030" t="str">
        <f>IF(專業英日文校內賽報名表!B1030="","",NOT(ISERROR(VLOOKUP(M1030&amp;O1030&amp;P1030,各項報名參數對照!L:L,1,0))))</f>
        <v/>
      </c>
      <c r="O1030" t="str">
        <f>IF(專業英日文校內賽報名表!B1030="","",VLOOKUP(專業英日文校內賽報名表!N1030&amp;"("&amp;專業英日文校內賽報名表!O1030&amp;")",各項報名參數對照!D:E,2,0))</f>
        <v/>
      </c>
      <c r="P1030" t="str">
        <f>IF(專業英日文校內賽報名表!B1030="","",VLOOKUP(專業英日文校內賽報名表!P1030,各項報名參數對照!G:H,2,0))</f>
        <v/>
      </c>
      <c r="AF1030" t="str">
        <f t="shared" si="16"/>
        <v/>
      </c>
    </row>
    <row r="1031" spans="5:32">
      <c r="E1031" t="str">
        <f>IF(專業英日文校內賽報名表!B1031="","",NOT(OR(LENB(專業英日文校內賽報名表!E1031)&lt;&gt;6,NOT(ISERROR(TEXT(RIGHT(專業英日文校內賽報名表!E1031,6),"0")+1)),ISERROR(TEXT(RIGHT(專業英日文校內賽報名表!E1031,5),"0")+1))))</f>
        <v/>
      </c>
      <c r="F1031" t="str">
        <f>IF(專業英日文校內賽報名表!B1031="","",NOT(ISERROR(MATCH(專業英日文校內賽報名表!F1031,allSchoolList,0))))</f>
        <v/>
      </c>
      <c r="G1031" t="str">
        <f ca="1">IF(專業英日文校內賽報名表!B1031="","",NOT(ISERROR(HLOOKUP(專業英日文校內賽報名表!G1031,OFFSET(校系設定!$A$1,MATCH(專業英日文校內賽報名表!F1031,校系設定!$A:$A,0)-1,0,1,COUNTA(OFFSET(校系設定!$1:$1,MATCH(專業英日文校內賽報名表!F1031,校系設定!$A:$A,0)-1,0))),1,0))))</f>
        <v/>
      </c>
      <c r="J1031" s="43" t="str">
        <f>IF(專業英日文校內賽報名表!C1031="","",NOT(OR(LEN(專業英日文校內賽報名表!J1031)&lt;&gt;7,ISERROR(DATEVALUE(專業英日文校內賽報名表!J1031&amp;"/1")+FIND("/",專業英日文校內賽報名表!J1031)))))</f>
        <v/>
      </c>
      <c r="M1031" t="str">
        <f>IF(專業英日文校內賽報名表!B1031="","",VLOOKUP(專業英日文校內賽報名表!M1031,各項報名參數對照!A:B,2,0))</f>
        <v/>
      </c>
      <c r="N1031" t="str">
        <f>IF(專業英日文校內賽報名表!B1031="","",NOT(ISERROR(VLOOKUP(M1031&amp;O1031&amp;P1031,各項報名參數對照!L:L,1,0))))</f>
        <v/>
      </c>
      <c r="O1031" t="str">
        <f>IF(專業英日文校內賽報名表!B1031="","",VLOOKUP(專業英日文校內賽報名表!N1031&amp;"("&amp;專業英日文校內賽報名表!O1031&amp;")",各項報名參數對照!D:E,2,0))</f>
        <v/>
      </c>
      <c r="P1031" t="str">
        <f>IF(專業英日文校內賽報名表!B1031="","",VLOOKUP(專業英日文校內賽報名表!P1031,各項報名參數對照!G:H,2,0))</f>
        <v/>
      </c>
      <c r="AF1031" t="str">
        <f t="shared" si="16"/>
        <v/>
      </c>
    </row>
    <row r="1032" spans="5:32">
      <c r="E1032" t="str">
        <f>IF(專業英日文校內賽報名表!B1032="","",NOT(OR(LENB(專業英日文校內賽報名表!E1032)&lt;&gt;6,NOT(ISERROR(TEXT(RIGHT(專業英日文校內賽報名表!E1032,6),"0")+1)),ISERROR(TEXT(RIGHT(專業英日文校內賽報名表!E1032,5),"0")+1))))</f>
        <v/>
      </c>
      <c r="F1032" t="str">
        <f>IF(專業英日文校內賽報名表!B1032="","",NOT(ISERROR(MATCH(專業英日文校內賽報名表!F1032,allSchoolList,0))))</f>
        <v/>
      </c>
      <c r="G1032" t="str">
        <f ca="1">IF(專業英日文校內賽報名表!B1032="","",NOT(ISERROR(HLOOKUP(專業英日文校內賽報名表!G1032,OFFSET(校系設定!$A$1,MATCH(專業英日文校內賽報名表!F1032,校系設定!$A:$A,0)-1,0,1,COUNTA(OFFSET(校系設定!$1:$1,MATCH(專業英日文校內賽報名表!F1032,校系設定!$A:$A,0)-1,0))),1,0))))</f>
        <v/>
      </c>
      <c r="J1032" s="43" t="str">
        <f>IF(專業英日文校內賽報名表!C1032="","",NOT(OR(LEN(專業英日文校內賽報名表!J1032)&lt;&gt;7,ISERROR(DATEVALUE(專業英日文校內賽報名表!J1032&amp;"/1")+FIND("/",專業英日文校內賽報名表!J1032)))))</f>
        <v/>
      </c>
      <c r="M1032" t="str">
        <f>IF(專業英日文校內賽報名表!B1032="","",VLOOKUP(專業英日文校內賽報名表!M1032,各項報名參數對照!A:B,2,0))</f>
        <v/>
      </c>
      <c r="N1032" t="str">
        <f>IF(專業英日文校內賽報名表!B1032="","",NOT(ISERROR(VLOOKUP(M1032&amp;O1032&amp;P1032,各項報名參數對照!L:L,1,0))))</f>
        <v/>
      </c>
      <c r="O1032" t="str">
        <f>IF(專業英日文校內賽報名表!B1032="","",VLOOKUP(專業英日文校內賽報名表!N1032&amp;"("&amp;專業英日文校內賽報名表!O1032&amp;")",各項報名參數對照!D:E,2,0))</f>
        <v/>
      </c>
      <c r="P1032" t="str">
        <f>IF(專業英日文校內賽報名表!B1032="","",VLOOKUP(專業英日文校內賽報名表!P1032,各項報名參數對照!G:H,2,0))</f>
        <v/>
      </c>
      <c r="AF1032" t="str">
        <f t="shared" si="16"/>
        <v/>
      </c>
    </row>
    <row r="1033" spans="5:32">
      <c r="E1033" t="str">
        <f>IF(專業英日文校內賽報名表!B1033="","",NOT(OR(LENB(專業英日文校內賽報名表!E1033)&lt;&gt;6,NOT(ISERROR(TEXT(RIGHT(專業英日文校內賽報名表!E1033,6),"0")+1)),ISERROR(TEXT(RIGHT(專業英日文校內賽報名表!E1033,5),"0")+1))))</f>
        <v/>
      </c>
      <c r="F1033" t="str">
        <f>IF(專業英日文校內賽報名表!B1033="","",NOT(ISERROR(MATCH(專業英日文校內賽報名表!F1033,allSchoolList,0))))</f>
        <v/>
      </c>
      <c r="G1033" t="str">
        <f ca="1">IF(專業英日文校內賽報名表!B1033="","",NOT(ISERROR(HLOOKUP(專業英日文校內賽報名表!G1033,OFFSET(校系設定!$A$1,MATCH(專業英日文校內賽報名表!F1033,校系設定!$A:$A,0)-1,0,1,COUNTA(OFFSET(校系設定!$1:$1,MATCH(專業英日文校內賽報名表!F1033,校系設定!$A:$A,0)-1,0))),1,0))))</f>
        <v/>
      </c>
      <c r="J1033" s="43" t="str">
        <f>IF(專業英日文校內賽報名表!C1033="","",NOT(OR(LEN(專業英日文校內賽報名表!J1033)&lt;&gt;7,ISERROR(DATEVALUE(專業英日文校內賽報名表!J1033&amp;"/1")+FIND("/",專業英日文校內賽報名表!J1033)))))</f>
        <v/>
      </c>
      <c r="M1033" t="str">
        <f>IF(專業英日文校內賽報名表!B1033="","",VLOOKUP(專業英日文校內賽報名表!M1033,各項報名參數對照!A:B,2,0))</f>
        <v/>
      </c>
      <c r="N1033" t="str">
        <f>IF(專業英日文校內賽報名表!B1033="","",NOT(ISERROR(VLOOKUP(M1033&amp;O1033&amp;P1033,各項報名參數對照!L:L,1,0))))</f>
        <v/>
      </c>
      <c r="O1033" t="str">
        <f>IF(專業英日文校內賽報名表!B1033="","",VLOOKUP(專業英日文校內賽報名表!N1033&amp;"("&amp;專業英日文校內賽報名表!O1033&amp;")",各項報名參數對照!D:E,2,0))</f>
        <v/>
      </c>
      <c r="P1033" t="str">
        <f>IF(專業英日文校內賽報名表!B1033="","",VLOOKUP(專業英日文校內賽報名表!P1033,各項報名參數對照!G:H,2,0))</f>
        <v/>
      </c>
      <c r="AF1033" t="str">
        <f t="shared" si="16"/>
        <v/>
      </c>
    </row>
    <row r="1034" spans="5:32">
      <c r="E1034" t="str">
        <f>IF(專業英日文校內賽報名表!B1034="","",NOT(OR(LENB(專業英日文校內賽報名表!E1034)&lt;&gt;6,NOT(ISERROR(TEXT(RIGHT(專業英日文校內賽報名表!E1034,6),"0")+1)),ISERROR(TEXT(RIGHT(專業英日文校內賽報名表!E1034,5),"0")+1))))</f>
        <v/>
      </c>
      <c r="F1034" t="str">
        <f>IF(專業英日文校內賽報名表!B1034="","",NOT(ISERROR(MATCH(專業英日文校內賽報名表!F1034,allSchoolList,0))))</f>
        <v/>
      </c>
      <c r="G1034" t="str">
        <f ca="1">IF(專業英日文校內賽報名表!B1034="","",NOT(ISERROR(HLOOKUP(專業英日文校內賽報名表!G1034,OFFSET(校系設定!$A$1,MATCH(專業英日文校內賽報名表!F1034,校系設定!$A:$A,0)-1,0,1,COUNTA(OFFSET(校系設定!$1:$1,MATCH(專業英日文校內賽報名表!F1034,校系設定!$A:$A,0)-1,0))),1,0))))</f>
        <v/>
      </c>
      <c r="J1034" s="43" t="str">
        <f>IF(專業英日文校內賽報名表!C1034="","",NOT(OR(LEN(專業英日文校內賽報名表!J1034)&lt;&gt;7,ISERROR(DATEVALUE(專業英日文校內賽報名表!J1034&amp;"/1")+FIND("/",專業英日文校內賽報名表!J1034)))))</f>
        <v/>
      </c>
      <c r="M1034" t="str">
        <f>IF(專業英日文校內賽報名表!B1034="","",VLOOKUP(專業英日文校內賽報名表!M1034,各項報名參數對照!A:B,2,0))</f>
        <v/>
      </c>
      <c r="N1034" t="str">
        <f>IF(專業英日文校內賽報名表!B1034="","",NOT(ISERROR(VLOOKUP(M1034&amp;O1034&amp;P1034,各項報名參數對照!L:L,1,0))))</f>
        <v/>
      </c>
      <c r="O1034" t="str">
        <f>IF(專業英日文校內賽報名表!B1034="","",VLOOKUP(專業英日文校內賽報名表!N1034&amp;"("&amp;專業英日文校內賽報名表!O1034&amp;")",各項報名參數對照!D:E,2,0))</f>
        <v/>
      </c>
      <c r="P1034" t="str">
        <f>IF(專業英日文校內賽報名表!B1034="","",VLOOKUP(專業英日文校內賽報名表!P1034,各項報名參數對照!G:H,2,0))</f>
        <v/>
      </c>
      <c r="AF1034" t="str">
        <f t="shared" si="16"/>
        <v/>
      </c>
    </row>
    <row r="1035" spans="5:32">
      <c r="E1035" t="str">
        <f>IF(專業英日文校內賽報名表!B1035="","",NOT(OR(LENB(專業英日文校內賽報名表!E1035)&lt;&gt;6,NOT(ISERROR(TEXT(RIGHT(專業英日文校內賽報名表!E1035,6),"0")+1)),ISERROR(TEXT(RIGHT(專業英日文校內賽報名表!E1035,5),"0")+1))))</f>
        <v/>
      </c>
      <c r="F1035" t="str">
        <f>IF(專業英日文校內賽報名表!B1035="","",NOT(ISERROR(MATCH(專業英日文校內賽報名表!F1035,allSchoolList,0))))</f>
        <v/>
      </c>
      <c r="G1035" t="str">
        <f ca="1">IF(專業英日文校內賽報名表!B1035="","",NOT(ISERROR(HLOOKUP(專業英日文校內賽報名表!G1035,OFFSET(校系設定!$A$1,MATCH(專業英日文校內賽報名表!F1035,校系設定!$A:$A,0)-1,0,1,COUNTA(OFFSET(校系設定!$1:$1,MATCH(專業英日文校內賽報名表!F1035,校系設定!$A:$A,0)-1,0))),1,0))))</f>
        <v/>
      </c>
      <c r="J1035" s="43" t="str">
        <f>IF(專業英日文校內賽報名表!C1035="","",NOT(OR(LEN(專業英日文校內賽報名表!J1035)&lt;&gt;7,ISERROR(DATEVALUE(專業英日文校內賽報名表!J1035&amp;"/1")+FIND("/",專業英日文校內賽報名表!J1035)))))</f>
        <v/>
      </c>
      <c r="M1035" t="str">
        <f>IF(專業英日文校內賽報名表!B1035="","",VLOOKUP(專業英日文校內賽報名表!M1035,各項報名參數對照!A:B,2,0))</f>
        <v/>
      </c>
      <c r="N1035" t="str">
        <f>IF(專業英日文校內賽報名表!B1035="","",NOT(ISERROR(VLOOKUP(M1035&amp;O1035&amp;P1035,各項報名參數對照!L:L,1,0))))</f>
        <v/>
      </c>
      <c r="O1035" t="str">
        <f>IF(專業英日文校內賽報名表!B1035="","",VLOOKUP(專業英日文校內賽報名表!N1035&amp;"("&amp;專業英日文校內賽報名表!O1035&amp;")",各項報名參數對照!D:E,2,0))</f>
        <v/>
      </c>
      <c r="P1035" t="str">
        <f>IF(專業英日文校內賽報名表!B1035="","",VLOOKUP(專業英日文校內賽報名表!P1035,各項報名參數對照!G:H,2,0))</f>
        <v/>
      </c>
      <c r="AF1035" t="str">
        <f t="shared" si="16"/>
        <v/>
      </c>
    </row>
    <row r="1036" spans="5:32">
      <c r="E1036" t="str">
        <f>IF(專業英日文校內賽報名表!B1036="","",NOT(OR(LENB(專業英日文校內賽報名表!E1036)&lt;&gt;6,NOT(ISERROR(TEXT(RIGHT(專業英日文校內賽報名表!E1036,6),"0")+1)),ISERROR(TEXT(RIGHT(專業英日文校內賽報名表!E1036,5),"0")+1))))</f>
        <v/>
      </c>
      <c r="F1036" t="str">
        <f>IF(專業英日文校內賽報名表!B1036="","",NOT(ISERROR(MATCH(專業英日文校內賽報名表!F1036,allSchoolList,0))))</f>
        <v/>
      </c>
      <c r="G1036" t="str">
        <f ca="1">IF(專業英日文校內賽報名表!B1036="","",NOT(ISERROR(HLOOKUP(專業英日文校內賽報名表!G1036,OFFSET(校系設定!$A$1,MATCH(專業英日文校內賽報名表!F1036,校系設定!$A:$A,0)-1,0,1,COUNTA(OFFSET(校系設定!$1:$1,MATCH(專業英日文校內賽報名表!F1036,校系設定!$A:$A,0)-1,0))),1,0))))</f>
        <v/>
      </c>
      <c r="J1036" s="43" t="str">
        <f>IF(專業英日文校內賽報名表!C1036="","",NOT(OR(LEN(專業英日文校內賽報名表!J1036)&lt;&gt;7,ISERROR(DATEVALUE(專業英日文校內賽報名表!J1036&amp;"/1")+FIND("/",專業英日文校內賽報名表!J1036)))))</f>
        <v/>
      </c>
      <c r="M1036" t="str">
        <f>IF(專業英日文校內賽報名表!B1036="","",VLOOKUP(專業英日文校內賽報名表!M1036,各項報名參數對照!A:B,2,0))</f>
        <v/>
      </c>
      <c r="N1036" t="str">
        <f>IF(專業英日文校內賽報名表!B1036="","",NOT(ISERROR(VLOOKUP(M1036&amp;O1036&amp;P1036,各項報名參數對照!L:L,1,0))))</f>
        <v/>
      </c>
      <c r="O1036" t="str">
        <f>IF(專業英日文校內賽報名表!B1036="","",VLOOKUP(專業英日文校內賽報名表!N1036&amp;"("&amp;專業英日文校內賽報名表!O1036&amp;")",各項報名參數對照!D:E,2,0))</f>
        <v/>
      </c>
      <c r="P1036" t="str">
        <f>IF(專業英日文校內賽報名表!B1036="","",VLOOKUP(專業英日文校內賽報名表!P1036,各項報名參數對照!G:H,2,0))</f>
        <v/>
      </c>
      <c r="AF1036" t="str">
        <f t="shared" si="16"/>
        <v/>
      </c>
    </row>
    <row r="1037" spans="5:32">
      <c r="E1037" t="str">
        <f>IF(專業英日文校內賽報名表!B1037="","",NOT(OR(LENB(專業英日文校內賽報名表!E1037)&lt;&gt;6,NOT(ISERROR(TEXT(RIGHT(專業英日文校內賽報名表!E1037,6),"0")+1)),ISERROR(TEXT(RIGHT(專業英日文校內賽報名表!E1037,5),"0")+1))))</f>
        <v/>
      </c>
      <c r="F1037" t="str">
        <f>IF(專業英日文校內賽報名表!B1037="","",NOT(ISERROR(MATCH(專業英日文校內賽報名表!F1037,allSchoolList,0))))</f>
        <v/>
      </c>
      <c r="G1037" t="str">
        <f ca="1">IF(專業英日文校內賽報名表!B1037="","",NOT(ISERROR(HLOOKUP(專業英日文校內賽報名表!G1037,OFFSET(校系設定!$A$1,MATCH(專業英日文校內賽報名表!F1037,校系設定!$A:$A,0)-1,0,1,COUNTA(OFFSET(校系設定!$1:$1,MATCH(專業英日文校內賽報名表!F1037,校系設定!$A:$A,0)-1,0))),1,0))))</f>
        <v/>
      </c>
      <c r="J1037" s="43" t="str">
        <f>IF(專業英日文校內賽報名表!C1037="","",NOT(OR(LEN(專業英日文校內賽報名表!J1037)&lt;&gt;7,ISERROR(DATEVALUE(專業英日文校內賽報名表!J1037&amp;"/1")+FIND("/",專業英日文校內賽報名表!J1037)))))</f>
        <v/>
      </c>
      <c r="M1037" t="str">
        <f>IF(專業英日文校內賽報名表!B1037="","",VLOOKUP(專業英日文校內賽報名表!M1037,各項報名參數對照!A:B,2,0))</f>
        <v/>
      </c>
      <c r="N1037" t="str">
        <f>IF(專業英日文校內賽報名表!B1037="","",NOT(ISERROR(VLOOKUP(M1037&amp;O1037&amp;P1037,各項報名參數對照!L:L,1,0))))</f>
        <v/>
      </c>
      <c r="O1037" t="str">
        <f>IF(專業英日文校內賽報名表!B1037="","",VLOOKUP(專業英日文校內賽報名表!N1037&amp;"("&amp;專業英日文校內賽報名表!O1037&amp;")",各項報名參數對照!D:E,2,0))</f>
        <v/>
      </c>
      <c r="P1037" t="str">
        <f>IF(專業英日文校內賽報名表!B1037="","",VLOOKUP(專業英日文校內賽報名表!P1037,各項報名參數對照!G:H,2,0))</f>
        <v/>
      </c>
      <c r="AF1037" t="str">
        <f t="shared" si="16"/>
        <v/>
      </c>
    </row>
    <row r="1038" spans="5:32">
      <c r="E1038" t="str">
        <f>IF(專業英日文校內賽報名表!B1038="","",NOT(OR(LENB(專業英日文校內賽報名表!E1038)&lt;&gt;6,NOT(ISERROR(TEXT(RIGHT(專業英日文校內賽報名表!E1038,6),"0")+1)),ISERROR(TEXT(RIGHT(專業英日文校內賽報名表!E1038,5),"0")+1))))</f>
        <v/>
      </c>
      <c r="F1038" t="str">
        <f>IF(專業英日文校內賽報名表!B1038="","",NOT(ISERROR(MATCH(專業英日文校內賽報名表!F1038,allSchoolList,0))))</f>
        <v/>
      </c>
      <c r="G1038" t="str">
        <f ca="1">IF(專業英日文校內賽報名表!B1038="","",NOT(ISERROR(HLOOKUP(專業英日文校內賽報名表!G1038,OFFSET(校系設定!$A$1,MATCH(專業英日文校內賽報名表!F1038,校系設定!$A:$A,0)-1,0,1,COUNTA(OFFSET(校系設定!$1:$1,MATCH(專業英日文校內賽報名表!F1038,校系設定!$A:$A,0)-1,0))),1,0))))</f>
        <v/>
      </c>
      <c r="J1038" s="43" t="str">
        <f>IF(專業英日文校內賽報名表!C1038="","",NOT(OR(LEN(專業英日文校內賽報名表!J1038)&lt;&gt;7,ISERROR(DATEVALUE(專業英日文校內賽報名表!J1038&amp;"/1")+FIND("/",專業英日文校內賽報名表!J1038)))))</f>
        <v/>
      </c>
      <c r="M1038" t="str">
        <f>IF(專業英日文校內賽報名表!B1038="","",VLOOKUP(專業英日文校內賽報名表!M1038,各項報名參數對照!A:B,2,0))</f>
        <v/>
      </c>
      <c r="N1038" t="str">
        <f>IF(專業英日文校內賽報名表!B1038="","",NOT(ISERROR(VLOOKUP(M1038&amp;O1038&amp;P1038,各項報名參數對照!L:L,1,0))))</f>
        <v/>
      </c>
      <c r="O1038" t="str">
        <f>IF(專業英日文校內賽報名表!B1038="","",VLOOKUP(專業英日文校內賽報名表!N1038&amp;"("&amp;專業英日文校內賽報名表!O1038&amp;")",各項報名參數對照!D:E,2,0))</f>
        <v/>
      </c>
      <c r="P1038" t="str">
        <f>IF(專業英日文校內賽報名表!B1038="","",VLOOKUP(專業英日文校內賽報名表!P1038,各項報名參數對照!G:H,2,0))</f>
        <v/>
      </c>
      <c r="AF1038" t="str">
        <f t="shared" si="16"/>
        <v/>
      </c>
    </row>
    <row r="1039" spans="5:32">
      <c r="E1039" t="str">
        <f>IF(專業英日文校內賽報名表!B1039="","",NOT(OR(LENB(專業英日文校內賽報名表!E1039)&lt;&gt;6,NOT(ISERROR(TEXT(RIGHT(專業英日文校內賽報名表!E1039,6),"0")+1)),ISERROR(TEXT(RIGHT(專業英日文校內賽報名表!E1039,5),"0")+1))))</f>
        <v/>
      </c>
      <c r="F1039" t="str">
        <f>IF(專業英日文校內賽報名表!B1039="","",NOT(ISERROR(MATCH(專業英日文校內賽報名表!F1039,allSchoolList,0))))</f>
        <v/>
      </c>
      <c r="G1039" t="str">
        <f ca="1">IF(專業英日文校內賽報名表!B1039="","",NOT(ISERROR(HLOOKUP(專業英日文校內賽報名表!G1039,OFFSET(校系設定!$A$1,MATCH(專業英日文校內賽報名表!F1039,校系設定!$A:$A,0)-1,0,1,COUNTA(OFFSET(校系設定!$1:$1,MATCH(專業英日文校內賽報名表!F1039,校系設定!$A:$A,0)-1,0))),1,0))))</f>
        <v/>
      </c>
      <c r="J1039" s="43" t="str">
        <f>IF(專業英日文校內賽報名表!C1039="","",NOT(OR(LEN(專業英日文校內賽報名表!J1039)&lt;&gt;7,ISERROR(DATEVALUE(專業英日文校內賽報名表!J1039&amp;"/1")+FIND("/",專業英日文校內賽報名表!J1039)))))</f>
        <v/>
      </c>
      <c r="M1039" t="str">
        <f>IF(專業英日文校內賽報名表!B1039="","",VLOOKUP(專業英日文校內賽報名表!M1039,各項報名參數對照!A:B,2,0))</f>
        <v/>
      </c>
      <c r="N1039" t="str">
        <f>IF(專業英日文校內賽報名表!B1039="","",NOT(ISERROR(VLOOKUP(M1039&amp;O1039&amp;P1039,各項報名參數對照!L:L,1,0))))</f>
        <v/>
      </c>
      <c r="O1039" t="str">
        <f>IF(專業英日文校內賽報名表!B1039="","",VLOOKUP(專業英日文校內賽報名表!N1039&amp;"("&amp;專業英日文校內賽報名表!O1039&amp;")",各項報名參數對照!D:E,2,0))</f>
        <v/>
      </c>
      <c r="P1039" t="str">
        <f>IF(專業英日文校內賽報名表!B1039="","",VLOOKUP(專業英日文校內賽報名表!P1039,各項報名參數對照!G:H,2,0))</f>
        <v/>
      </c>
      <c r="AF1039" t="str">
        <f t="shared" si="16"/>
        <v/>
      </c>
    </row>
    <row r="1040" spans="5:32">
      <c r="E1040" t="str">
        <f>IF(專業英日文校內賽報名表!B1040="","",NOT(OR(LENB(專業英日文校內賽報名表!E1040)&lt;&gt;6,NOT(ISERROR(TEXT(RIGHT(專業英日文校內賽報名表!E1040,6),"0")+1)),ISERROR(TEXT(RIGHT(專業英日文校內賽報名表!E1040,5),"0")+1))))</f>
        <v/>
      </c>
      <c r="F1040" t="str">
        <f>IF(專業英日文校內賽報名表!B1040="","",NOT(ISERROR(MATCH(專業英日文校內賽報名表!F1040,allSchoolList,0))))</f>
        <v/>
      </c>
      <c r="G1040" t="str">
        <f ca="1">IF(專業英日文校內賽報名表!B1040="","",NOT(ISERROR(HLOOKUP(專業英日文校內賽報名表!G1040,OFFSET(校系設定!$A$1,MATCH(專業英日文校內賽報名表!F1040,校系設定!$A:$A,0)-1,0,1,COUNTA(OFFSET(校系設定!$1:$1,MATCH(專業英日文校內賽報名表!F1040,校系設定!$A:$A,0)-1,0))),1,0))))</f>
        <v/>
      </c>
      <c r="J1040" s="43" t="str">
        <f>IF(專業英日文校內賽報名表!C1040="","",NOT(OR(LEN(專業英日文校內賽報名表!J1040)&lt;&gt;7,ISERROR(DATEVALUE(專業英日文校內賽報名表!J1040&amp;"/1")+FIND("/",專業英日文校內賽報名表!J1040)))))</f>
        <v/>
      </c>
      <c r="M1040" t="str">
        <f>IF(專業英日文校內賽報名表!B1040="","",VLOOKUP(專業英日文校內賽報名表!M1040,各項報名參數對照!A:B,2,0))</f>
        <v/>
      </c>
      <c r="N1040" t="str">
        <f>IF(專業英日文校內賽報名表!B1040="","",NOT(ISERROR(VLOOKUP(M1040&amp;O1040&amp;P1040,各項報名參數對照!L:L,1,0))))</f>
        <v/>
      </c>
      <c r="O1040" t="str">
        <f>IF(專業英日文校內賽報名表!B1040="","",VLOOKUP(專業英日文校內賽報名表!N1040&amp;"("&amp;專業英日文校內賽報名表!O1040&amp;")",各項報名參數對照!D:E,2,0))</f>
        <v/>
      </c>
      <c r="P1040" t="str">
        <f>IF(專業英日文校內賽報名表!B1040="","",VLOOKUP(專業英日文校內賽報名表!P1040,各項報名參數對照!G:H,2,0))</f>
        <v/>
      </c>
      <c r="AF1040" t="str">
        <f t="shared" si="16"/>
        <v/>
      </c>
    </row>
    <row r="1041" spans="5:32">
      <c r="E1041" t="str">
        <f>IF(專業英日文校內賽報名表!B1041="","",NOT(OR(LENB(專業英日文校內賽報名表!E1041)&lt;&gt;6,NOT(ISERROR(TEXT(RIGHT(專業英日文校內賽報名表!E1041,6),"0")+1)),ISERROR(TEXT(RIGHT(專業英日文校內賽報名表!E1041,5),"0")+1))))</f>
        <v/>
      </c>
      <c r="F1041" t="str">
        <f>IF(專業英日文校內賽報名表!B1041="","",NOT(ISERROR(MATCH(專業英日文校內賽報名表!F1041,allSchoolList,0))))</f>
        <v/>
      </c>
      <c r="G1041" t="str">
        <f ca="1">IF(專業英日文校內賽報名表!B1041="","",NOT(ISERROR(HLOOKUP(專業英日文校內賽報名表!G1041,OFFSET(校系設定!$A$1,MATCH(專業英日文校內賽報名表!F1041,校系設定!$A:$A,0)-1,0,1,COUNTA(OFFSET(校系設定!$1:$1,MATCH(專業英日文校內賽報名表!F1041,校系設定!$A:$A,0)-1,0))),1,0))))</f>
        <v/>
      </c>
      <c r="J1041" s="43" t="str">
        <f>IF(專業英日文校內賽報名表!C1041="","",NOT(OR(LEN(專業英日文校內賽報名表!J1041)&lt;&gt;7,ISERROR(DATEVALUE(專業英日文校內賽報名表!J1041&amp;"/1")+FIND("/",專業英日文校內賽報名表!J1041)))))</f>
        <v/>
      </c>
      <c r="M1041" t="str">
        <f>IF(專業英日文校內賽報名表!B1041="","",VLOOKUP(專業英日文校內賽報名表!M1041,各項報名參數對照!A:B,2,0))</f>
        <v/>
      </c>
      <c r="N1041" t="str">
        <f>IF(專業英日文校內賽報名表!B1041="","",NOT(ISERROR(VLOOKUP(M1041&amp;O1041&amp;P1041,各項報名參數對照!L:L,1,0))))</f>
        <v/>
      </c>
      <c r="O1041" t="str">
        <f>IF(專業英日文校內賽報名表!B1041="","",VLOOKUP(專業英日文校內賽報名表!N1041&amp;"("&amp;專業英日文校內賽報名表!O1041&amp;")",各項報名參數對照!D:E,2,0))</f>
        <v/>
      </c>
      <c r="P1041" t="str">
        <f>IF(專業英日文校內賽報名表!B1041="","",VLOOKUP(專業英日文校內賽報名表!P1041,各項報名參數對照!G:H,2,0))</f>
        <v/>
      </c>
      <c r="AF1041" t="str">
        <f t="shared" si="16"/>
        <v/>
      </c>
    </row>
    <row r="1042" spans="5:32">
      <c r="E1042" t="str">
        <f>IF(專業英日文校內賽報名表!B1042="","",NOT(OR(LENB(專業英日文校內賽報名表!E1042)&lt;&gt;6,NOT(ISERROR(TEXT(RIGHT(專業英日文校內賽報名表!E1042,6),"0")+1)),ISERROR(TEXT(RIGHT(專業英日文校內賽報名表!E1042,5),"0")+1))))</f>
        <v/>
      </c>
      <c r="F1042" t="str">
        <f>IF(專業英日文校內賽報名表!B1042="","",NOT(ISERROR(MATCH(專業英日文校內賽報名表!F1042,allSchoolList,0))))</f>
        <v/>
      </c>
      <c r="G1042" t="str">
        <f ca="1">IF(專業英日文校內賽報名表!B1042="","",NOT(ISERROR(HLOOKUP(專業英日文校內賽報名表!G1042,OFFSET(校系設定!$A$1,MATCH(專業英日文校內賽報名表!F1042,校系設定!$A:$A,0)-1,0,1,COUNTA(OFFSET(校系設定!$1:$1,MATCH(專業英日文校內賽報名表!F1042,校系設定!$A:$A,0)-1,0))),1,0))))</f>
        <v/>
      </c>
      <c r="J1042" s="43" t="str">
        <f>IF(專業英日文校內賽報名表!C1042="","",NOT(OR(LEN(專業英日文校內賽報名表!J1042)&lt;&gt;7,ISERROR(DATEVALUE(專業英日文校內賽報名表!J1042&amp;"/1")+FIND("/",專業英日文校內賽報名表!J1042)))))</f>
        <v/>
      </c>
      <c r="M1042" t="str">
        <f>IF(專業英日文校內賽報名表!B1042="","",VLOOKUP(專業英日文校內賽報名表!M1042,各項報名參數對照!A:B,2,0))</f>
        <v/>
      </c>
      <c r="N1042" t="str">
        <f>IF(專業英日文校內賽報名表!B1042="","",NOT(ISERROR(VLOOKUP(M1042&amp;O1042&amp;P1042,各項報名參數對照!L:L,1,0))))</f>
        <v/>
      </c>
      <c r="O1042" t="str">
        <f>IF(專業英日文校內賽報名表!B1042="","",VLOOKUP(專業英日文校內賽報名表!N1042&amp;"("&amp;專業英日文校內賽報名表!O1042&amp;")",各項報名參數對照!D:E,2,0))</f>
        <v/>
      </c>
      <c r="P1042" t="str">
        <f>IF(專業英日文校內賽報名表!B1042="","",VLOOKUP(專業英日文校內賽報名表!P1042,各項報名參數對照!G:H,2,0))</f>
        <v/>
      </c>
      <c r="AF1042" t="str">
        <f t="shared" si="16"/>
        <v/>
      </c>
    </row>
    <row r="1043" spans="5:32">
      <c r="E1043" t="str">
        <f>IF(專業英日文校內賽報名表!B1043="","",NOT(OR(LENB(專業英日文校內賽報名表!E1043)&lt;&gt;6,NOT(ISERROR(TEXT(RIGHT(專業英日文校內賽報名表!E1043,6),"0")+1)),ISERROR(TEXT(RIGHT(專業英日文校內賽報名表!E1043,5),"0")+1))))</f>
        <v/>
      </c>
      <c r="F1043" t="str">
        <f>IF(專業英日文校內賽報名表!B1043="","",NOT(ISERROR(MATCH(專業英日文校內賽報名表!F1043,allSchoolList,0))))</f>
        <v/>
      </c>
      <c r="G1043" t="str">
        <f ca="1">IF(專業英日文校內賽報名表!B1043="","",NOT(ISERROR(HLOOKUP(專業英日文校內賽報名表!G1043,OFFSET(校系設定!$A$1,MATCH(專業英日文校內賽報名表!F1043,校系設定!$A:$A,0)-1,0,1,COUNTA(OFFSET(校系設定!$1:$1,MATCH(專業英日文校內賽報名表!F1043,校系設定!$A:$A,0)-1,0))),1,0))))</f>
        <v/>
      </c>
      <c r="J1043" s="43" t="str">
        <f>IF(專業英日文校內賽報名表!C1043="","",NOT(OR(LEN(專業英日文校內賽報名表!J1043)&lt;&gt;7,ISERROR(DATEVALUE(專業英日文校內賽報名表!J1043&amp;"/1")+FIND("/",專業英日文校內賽報名表!J1043)))))</f>
        <v/>
      </c>
      <c r="M1043" t="str">
        <f>IF(專業英日文校內賽報名表!B1043="","",VLOOKUP(專業英日文校內賽報名表!M1043,各項報名參數對照!A:B,2,0))</f>
        <v/>
      </c>
      <c r="N1043" t="str">
        <f>IF(專業英日文校內賽報名表!B1043="","",NOT(ISERROR(VLOOKUP(M1043&amp;O1043&amp;P1043,各項報名參數對照!L:L,1,0))))</f>
        <v/>
      </c>
      <c r="O1043" t="str">
        <f>IF(專業英日文校內賽報名表!B1043="","",VLOOKUP(專業英日文校內賽報名表!N1043&amp;"("&amp;專業英日文校內賽報名表!O1043&amp;")",各項報名參數對照!D:E,2,0))</f>
        <v/>
      </c>
      <c r="P1043" t="str">
        <f>IF(專業英日文校內賽報名表!B1043="","",VLOOKUP(專業英日文校內賽報名表!P1043,各項報名參數對照!G:H,2,0))</f>
        <v/>
      </c>
      <c r="AF1043" t="str">
        <f t="shared" si="16"/>
        <v/>
      </c>
    </row>
    <row r="1044" spans="5:32">
      <c r="E1044" t="str">
        <f>IF(專業英日文校內賽報名表!B1044="","",NOT(OR(LENB(專業英日文校內賽報名表!E1044)&lt;&gt;6,NOT(ISERROR(TEXT(RIGHT(專業英日文校內賽報名表!E1044,6),"0")+1)),ISERROR(TEXT(RIGHT(專業英日文校內賽報名表!E1044,5),"0")+1))))</f>
        <v/>
      </c>
      <c r="F1044" t="str">
        <f>IF(專業英日文校內賽報名表!B1044="","",NOT(ISERROR(MATCH(專業英日文校內賽報名表!F1044,allSchoolList,0))))</f>
        <v/>
      </c>
      <c r="G1044" t="str">
        <f ca="1">IF(專業英日文校內賽報名表!B1044="","",NOT(ISERROR(HLOOKUP(專業英日文校內賽報名表!G1044,OFFSET(校系設定!$A$1,MATCH(專業英日文校內賽報名表!F1044,校系設定!$A:$A,0)-1,0,1,COUNTA(OFFSET(校系設定!$1:$1,MATCH(專業英日文校內賽報名表!F1044,校系設定!$A:$A,0)-1,0))),1,0))))</f>
        <v/>
      </c>
      <c r="J1044" s="43" t="str">
        <f>IF(專業英日文校內賽報名表!C1044="","",NOT(OR(LEN(專業英日文校內賽報名表!J1044)&lt;&gt;7,ISERROR(DATEVALUE(專業英日文校內賽報名表!J1044&amp;"/1")+FIND("/",專業英日文校內賽報名表!J1044)))))</f>
        <v/>
      </c>
      <c r="M1044" t="str">
        <f>IF(專業英日文校內賽報名表!B1044="","",VLOOKUP(專業英日文校內賽報名表!M1044,各項報名參數對照!A:B,2,0))</f>
        <v/>
      </c>
      <c r="N1044" t="str">
        <f>IF(專業英日文校內賽報名表!B1044="","",NOT(ISERROR(VLOOKUP(M1044&amp;O1044&amp;P1044,各項報名參數對照!L:L,1,0))))</f>
        <v/>
      </c>
      <c r="O1044" t="str">
        <f>IF(專業英日文校內賽報名表!B1044="","",VLOOKUP(專業英日文校內賽報名表!N1044&amp;"("&amp;專業英日文校內賽報名表!O1044&amp;")",各項報名參數對照!D:E,2,0))</f>
        <v/>
      </c>
      <c r="P1044" t="str">
        <f>IF(專業英日文校內賽報名表!B1044="","",VLOOKUP(專業英日文校內賽報名表!P1044,各項報名參數對照!G:H,2,0))</f>
        <v/>
      </c>
      <c r="AF1044" t="str">
        <f t="shared" si="16"/>
        <v/>
      </c>
    </row>
    <row r="1045" spans="5:32">
      <c r="E1045" t="str">
        <f>IF(專業英日文校內賽報名表!B1045="","",NOT(OR(LENB(專業英日文校內賽報名表!E1045)&lt;&gt;6,NOT(ISERROR(TEXT(RIGHT(專業英日文校內賽報名表!E1045,6),"0")+1)),ISERROR(TEXT(RIGHT(專業英日文校內賽報名表!E1045,5),"0")+1))))</f>
        <v/>
      </c>
      <c r="F1045" t="str">
        <f>IF(專業英日文校內賽報名表!B1045="","",NOT(ISERROR(MATCH(專業英日文校內賽報名表!F1045,allSchoolList,0))))</f>
        <v/>
      </c>
      <c r="G1045" t="str">
        <f ca="1">IF(專業英日文校內賽報名表!B1045="","",NOT(ISERROR(HLOOKUP(專業英日文校內賽報名表!G1045,OFFSET(校系設定!$A$1,MATCH(專業英日文校內賽報名表!F1045,校系設定!$A:$A,0)-1,0,1,COUNTA(OFFSET(校系設定!$1:$1,MATCH(專業英日文校內賽報名表!F1045,校系設定!$A:$A,0)-1,0))),1,0))))</f>
        <v/>
      </c>
      <c r="J1045" s="43" t="str">
        <f>IF(專業英日文校內賽報名表!C1045="","",NOT(OR(LEN(專業英日文校內賽報名表!J1045)&lt;&gt;7,ISERROR(DATEVALUE(專業英日文校內賽報名表!J1045&amp;"/1")+FIND("/",專業英日文校內賽報名表!J1045)))))</f>
        <v/>
      </c>
      <c r="M1045" t="str">
        <f>IF(專業英日文校內賽報名表!B1045="","",VLOOKUP(專業英日文校內賽報名表!M1045,各項報名參數對照!A:B,2,0))</f>
        <v/>
      </c>
      <c r="N1045" t="str">
        <f>IF(專業英日文校內賽報名表!B1045="","",NOT(ISERROR(VLOOKUP(M1045&amp;O1045&amp;P1045,各項報名參數對照!L:L,1,0))))</f>
        <v/>
      </c>
      <c r="O1045" t="str">
        <f>IF(專業英日文校內賽報名表!B1045="","",VLOOKUP(專業英日文校內賽報名表!N1045&amp;"("&amp;專業英日文校內賽報名表!O1045&amp;")",各項報名參數對照!D:E,2,0))</f>
        <v/>
      </c>
      <c r="P1045" t="str">
        <f>IF(專業英日文校內賽報名表!B1045="","",VLOOKUP(專業英日文校內賽報名表!P1045,各項報名參數對照!G:H,2,0))</f>
        <v/>
      </c>
      <c r="AF1045" t="str">
        <f t="shared" si="16"/>
        <v/>
      </c>
    </row>
    <row r="1046" spans="5:32">
      <c r="E1046" t="str">
        <f>IF(專業英日文校內賽報名表!B1046="","",NOT(OR(LENB(專業英日文校內賽報名表!E1046)&lt;&gt;6,NOT(ISERROR(TEXT(RIGHT(專業英日文校內賽報名表!E1046,6),"0")+1)),ISERROR(TEXT(RIGHT(專業英日文校內賽報名表!E1046,5),"0")+1))))</f>
        <v/>
      </c>
      <c r="F1046" t="str">
        <f>IF(專業英日文校內賽報名表!B1046="","",NOT(ISERROR(MATCH(專業英日文校內賽報名表!F1046,allSchoolList,0))))</f>
        <v/>
      </c>
      <c r="G1046" t="str">
        <f ca="1">IF(專業英日文校內賽報名表!B1046="","",NOT(ISERROR(HLOOKUP(專業英日文校內賽報名表!G1046,OFFSET(校系設定!$A$1,MATCH(專業英日文校內賽報名表!F1046,校系設定!$A:$A,0)-1,0,1,COUNTA(OFFSET(校系設定!$1:$1,MATCH(專業英日文校內賽報名表!F1046,校系設定!$A:$A,0)-1,0))),1,0))))</f>
        <v/>
      </c>
      <c r="J1046" s="43" t="str">
        <f>IF(專業英日文校內賽報名表!C1046="","",NOT(OR(LEN(專業英日文校內賽報名表!J1046)&lt;&gt;7,ISERROR(DATEVALUE(專業英日文校內賽報名表!J1046&amp;"/1")+FIND("/",專業英日文校內賽報名表!J1046)))))</f>
        <v/>
      </c>
      <c r="M1046" t="str">
        <f>IF(專業英日文校內賽報名表!B1046="","",VLOOKUP(專業英日文校內賽報名表!M1046,各項報名參數對照!A:B,2,0))</f>
        <v/>
      </c>
      <c r="N1046" t="str">
        <f>IF(專業英日文校內賽報名表!B1046="","",NOT(ISERROR(VLOOKUP(M1046&amp;O1046&amp;P1046,各項報名參數對照!L:L,1,0))))</f>
        <v/>
      </c>
      <c r="O1046" t="str">
        <f>IF(專業英日文校內賽報名表!B1046="","",VLOOKUP(專業英日文校內賽報名表!N1046&amp;"("&amp;專業英日文校內賽報名表!O1046&amp;")",各項報名參數對照!D:E,2,0))</f>
        <v/>
      </c>
      <c r="P1046" t="str">
        <f>IF(專業英日文校內賽報名表!B1046="","",VLOOKUP(專業英日文校內賽報名表!P1046,各項報名參數對照!G:H,2,0))</f>
        <v/>
      </c>
      <c r="AF1046" t="str">
        <f t="shared" si="16"/>
        <v/>
      </c>
    </row>
    <row r="1047" spans="5:32">
      <c r="E1047" t="str">
        <f>IF(專業英日文校內賽報名表!B1047="","",NOT(OR(LENB(專業英日文校內賽報名表!E1047)&lt;&gt;6,NOT(ISERROR(TEXT(RIGHT(專業英日文校內賽報名表!E1047,6),"0")+1)),ISERROR(TEXT(RIGHT(專業英日文校內賽報名表!E1047,5),"0")+1))))</f>
        <v/>
      </c>
      <c r="F1047" t="str">
        <f>IF(專業英日文校內賽報名表!B1047="","",NOT(ISERROR(MATCH(專業英日文校內賽報名表!F1047,allSchoolList,0))))</f>
        <v/>
      </c>
      <c r="G1047" t="str">
        <f ca="1">IF(專業英日文校內賽報名表!B1047="","",NOT(ISERROR(HLOOKUP(專業英日文校內賽報名表!G1047,OFFSET(校系設定!$A$1,MATCH(專業英日文校內賽報名表!F1047,校系設定!$A:$A,0)-1,0,1,COUNTA(OFFSET(校系設定!$1:$1,MATCH(專業英日文校內賽報名表!F1047,校系設定!$A:$A,0)-1,0))),1,0))))</f>
        <v/>
      </c>
      <c r="J1047" s="43" t="str">
        <f>IF(專業英日文校內賽報名表!C1047="","",NOT(OR(LEN(專業英日文校內賽報名表!J1047)&lt;&gt;7,ISERROR(DATEVALUE(專業英日文校內賽報名表!J1047&amp;"/1")+FIND("/",專業英日文校內賽報名表!J1047)))))</f>
        <v/>
      </c>
      <c r="M1047" t="str">
        <f>IF(專業英日文校內賽報名表!B1047="","",VLOOKUP(專業英日文校內賽報名表!M1047,各項報名參數對照!A:B,2,0))</f>
        <v/>
      </c>
      <c r="N1047" t="str">
        <f>IF(專業英日文校內賽報名表!B1047="","",NOT(ISERROR(VLOOKUP(M1047&amp;O1047&amp;P1047,各項報名參數對照!L:L,1,0))))</f>
        <v/>
      </c>
      <c r="O1047" t="str">
        <f>IF(專業英日文校內賽報名表!B1047="","",VLOOKUP(專業英日文校內賽報名表!N1047&amp;"("&amp;專業英日文校內賽報名表!O1047&amp;")",各項報名參數對照!D:E,2,0))</f>
        <v/>
      </c>
      <c r="P1047" t="str">
        <f>IF(專業英日文校內賽報名表!B1047="","",VLOOKUP(專業英日文校內賽報名表!P1047,各項報名參數對照!G:H,2,0))</f>
        <v/>
      </c>
      <c r="AF1047" t="str">
        <f t="shared" si="16"/>
        <v/>
      </c>
    </row>
    <row r="1048" spans="5:32">
      <c r="E1048" t="str">
        <f>IF(專業英日文校內賽報名表!B1048="","",NOT(OR(LENB(專業英日文校內賽報名表!E1048)&lt;&gt;6,NOT(ISERROR(TEXT(RIGHT(專業英日文校內賽報名表!E1048,6),"0")+1)),ISERROR(TEXT(RIGHT(專業英日文校內賽報名表!E1048,5),"0")+1))))</f>
        <v/>
      </c>
      <c r="F1048" t="str">
        <f>IF(專業英日文校內賽報名表!B1048="","",NOT(ISERROR(MATCH(專業英日文校內賽報名表!F1048,allSchoolList,0))))</f>
        <v/>
      </c>
      <c r="G1048" t="str">
        <f ca="1">IF(專業英日文校內賽報名表!B1048="","",NOT(ISERROR(HLOOKUP(專業英日文校內賽報名表!G1048,OFFSET(校系設定!$A$1,MATCH(專業英日文校內賽報名表!F1048,校系設定!$A:$A,0)-1,0,1,COUNTA(OFFSET(校系設定!$1:$1,MATCH(專業英日文校內賽報名表!F1048,校系設定!$A:$A,0)-1,0))),1,0))))</f>
        <v/>
      </c>
      <c r="J1048" s="43" t="str">
        <f>IF(專業英日文校內賽報名表!C1048="","",NOT(OR(LEN(專業英日文校內賽報名表!J1048)&lt;&gt;7,ISERROR(DATEVALUE(專業英日文校內賽報名表!J1048&amp;"/1")+FIND("/",專業英日文校內賽報名表!J1048)))))</f>
        <v/>
      </c>
      <c r="M1048" t="str">
        <f>IF(專業英日文校內賽報名表!B1048="","",VLOOKUP(專業英日文校內賽報名表!M1048,各項報名參數對照!A:B,2,0))</f>
        <v/>
      </c>
      <c r="N1048" t="str">
        <f>IF(專業英日文校內賽報名表!B1048="","",NOT(ISERROR(VLOOKUP(M1048&amp;O1048&amp;P1048,各項報名參數對照!L:L,1,0))))</f>
        <v/>
      </c>
      <c r="O1048" t="str">
        <f>IF(專業英日文校內賽報名表!B1048="","",VLOOKUP(專業英日文校內賽報名表!N1048&amp;"("&amp;專業英日文校內賽報名表!O1048&amp;")",各項報名參數對照!D:E,2,0))</f>
        <v/>
      </c>
      <c r="P1048" t="str">
        <f>IF(專業英日文校內賽報名表!B1048="","",VLOOKUP(專業英日文校內賽報名表!P1048,各項報名參數對照!G:H,2,0))</f>
        <v/>
      </c>
      <c r="AF1048" t="str">
        <f t="shared" si="16"/>
        <v/>
      </c>
    </row>
    <row r="1049" spans="5:32">
      <c r="E1049" t="str">
        <f>IF(專業英日文校內賽報名表!B1049="","",NOT(OR(LENB(專業英日文校內賽報名表!E1049)&lt;&gt;6,NOT(ISERROR(TEXT(RIGHT(專業英日文校內賽報名表!E1049,6),"0")+1)),ISERROR(TEXT(RIGHT(專業英日文校內賽報名表!E1049,5),"0")+1))))</f>
        <v/>
      </c>
      <c r="F1049" t="str">
        <f>IF(專業英日文校內賽報名表!B1049="","",NOT(ISERROR(MATCH(專業英日文校內賽報名表!F1049,allSchoolList,0))))</f>
        <v/>
      </c>
      <c r="G1049" t="str">
        <f ca="1">IF(專業英日文校內賽報名表!B1049="","",NOT(ISERROR(HLOOKUP(專業英日文校內賽報名表!G1049,OFFSET(校系設定!$A$1,MATCH(專業英日文校內賽報名表!F1049,校系設定!$A:$A,0)-1,0,1,COUNTA(OFFSET(校系設定!$1:$1,MATCH(專業英日文校內賽報名表!F1049,校系設定!$A:$A,0)-1,0))),1,0))))</f>
        <v/>
      </c>
      <c r="J1049" s="43" t="str">
        <f>IF(專業英日文校內賽報名表!C1049="","",NOT(OR(LEN(專業英日文校內賽報名表!J1049)&lt;&gt;7,ISERROR(DATEVALUE(專業英日文校內賽報名表!J1049&amp;"/1")+FIND("/",專業英日文校內賽報名表!J1049)))))</f>
        <v/>
      </c>
      <c r="M1049" t="str">
        <f>IF(專業英日文校內賽報名表!B1049="","",VLOOKUP(專業英日文校內賽報名表!M1049,各項報名參數對照!A:B,2,0))</f>
        <v/>
      </c>
      <c r="N1049" t="str">
        <f>IF(專業英日文校內賽報名表!B1049="","",NOT(ISERROR(VLOOKUP(M1049&amp;O1049&amp;P1049,各項報名參數對照!L:L,1,0))))</f>
        <v/>
      </c>
      <c r="O1049" t="str">
        <f>IF(專業英日文校內賽報名表!B1049="","",VLOOKUP(專業英日文校內賽報名表!N1049&amp;"("&amp;專業英日文校內賽報名表!O1049&amp;")",各項報名參數對照!D:E,2,0))</f>
        <v/>
      </c>
      <c r="P1049" t="str">
        <f>IF(專業英日文校內賽報名表!B1049="","",VLOOKUP(專業英日文校內賽報名表!P1049,各項報名參數對照!G:H,2,0))</f>
        <v/>
      </c>
      <c r="AF1049" t="str">
        <f t="shared" si="16"/>
        <v/>
      </c>
    </row>
    <row r="1050" spans="5:32">
      <c r="E1050" t="str">
        <f>IF(專業英日文校內賽報名表!B1050="","",NOT(OR(LENB(專業英日文校內賽報名表!E1050)&lt;&gt;6,NOT(ISERROR(TEXT(RIGHT(專業英日文校內賽報名表!E1050,6),"0")+1)),ISERROR(TEXT(RIGHT(專業英日文校內賽報名表!E1050,5),"0")+1))))</f>
        <v/>
      </c>
      <c r="F1050" t="str">
        <f>IF(專業英日文校內賽報名表!B1050="","",NOT(ISERROR(MATCH(專業英日文校內賽報名表!F1050,allSchoolList,0))))</f>
        <v/>
      </c>
      <c r="G1050" t="str">
        <f ca="1">IF(專業英日文校內賽報名表!B1050="","",NOT(ISERROR(HLOOKUP(專業英日文校內賽報名表!G1050,OFFSET(校系設定!$A$1,MATCH(專業英日文校內賽報名表!F1050,校系設定!$A:$A,0)-1,0,1,COUNTA(OFFSET(校系設定!$1:$1,MATCH(專業英日文校內賽報名表!F1050,校系設定!$A:$A,0)-1,0))),1,0))))</f>
        <v/>
      </c>
      <c r="J1050" s="43" t="str">
        <f>IF(專業英日文校內賽報名表!C1050="","",NOT(OR(LEN(專業英日文校內賽報名表!J1050)&lt;&gt;7,ISERROR(DATEVALUE(專業英日文校內賽報名表!J1050&amp;"/1")+FIND("/",專業英日文校內賽報名表!J1050)))))</f>
        <v/>
      </c>
      <c r="M1050" t="str">
        <f>IF(專業英日文校內賽報名表!B1050="","",VLOOKUP(專業英日文校內賽報名表!M1050,各項報名參數對照!A:B,2,0))</f>
        <v/>
      </c>
      <c r="N1050" t="str">
        <f>IF(專業英日文校內賽報名表!B1050="","",NOT(ISERROR(VLOOKUP(M1050&amp;O1050&amp;P1050,各項報名參數對照!L:L,1,0))))</f>
        <v/>
      </c>
      <c r="O1050" t="str">
        <f>IF(專業英日文校內賽報名表!B1050="","",VLOOKUP(專業英日文校內賽報名表!N1050&amp;"("&amp;專業英日文校內賽報名表!O1050&amp;")",各項報名參數對照!D:E,2,0))</f>
        <v/>
      </c>
      <c r="P1050" t="str">
        <f>IF(專業英日文校內賽報名表!B1050="","",VLOOKUP(專業英日文校內賽報名表!P1050,各項報名參數對照!G:H,2,0))</f>
        <v/>
      </c>
      <c r="AF1050" t="str">
        <f t="shared" si="16"/>
        <v/>
      </c>
    </row>
    <row r="1051" spans="5:32">
      <c r="E1051" t="str">
        <f>IF(專業英日文校內賽報名表!B1051="","",NOT(OR(LENB(專業英日文校內賽報名表!E1051)&lt;&gt;6,NOT(ISERROR(TEXT(RIGHT(專業英日文校內賽報名表!E1051,6),"0")+1)),ISERROR(TEXT(RIGHT(專業英日文校內賽報名表!E1051,5),"0")+1))))</f>
        <v/>
      </c>
      <c r="F1051" t="str">
        <f>IF(專業英日文校內賽報名表!B1051="","",NOT(ISERROR(MATCH(專業英日文校內賽報名表!F1051,allSchoolList,0))))</f>
        <v/>
      </c>
      <c r="G1051" t="str">
        <f ca="1">IF(專業英日文校內賽報名表!B1051="","",NOT(ISERROR(HLOOKUP(專業英日文校內賽報名表!G1051,OFFSET(校系設定!$A$1,MATCH(專業英日文校內賽報名表!F1051,校系設定!$A:$A,0)-1,0,1,COUNTA(OFFSET(校系設定!$1:$1,MATCH(專業英日文校內賽報名表!F1051,校系設定!$A:$A,0)-1,0))),1,0))))</f>
        <v/>
      </c>
      <c r="J1051" s="43" t="str">
        <f>IF(專業英日文校內賽報名表!C1051="","",NOT(OR(LEN(專業英日文校內賽報名表!J1051)&lt;&gt;7,ISERROR(DATEVALUE(專業英日文校內賽報名表!J1051&amp;"/1")+FIND("/",專業英日文校內賽報名表!J1051)))))</f>
        <v/>
      </c>
      <c r="M1051" t="str">
        <f>IF(專業英日文校內賽報名表!B1051="","",VLOOKUP(專業英日文校內賽報名表!M1051,各項報名參數對照!A:B,2,0))</f>
        <v/>
      </c>
      <c r="N1051" t="str">
        <f>IF(專業英日文校內賽報名表!B1051="","",NOT(ISERROR(VLOOKUP(M1051&amp;O1051&amp;P1051,各項報名參數對照!L:L,1,0))))</f>
        <v/>
      </c>
      <c r="O1051" t="str">
        <f>IF(專業英日文校內賽報名表!B1051="","",VLOOKUP(專業英日文校內賽報名表!N1051&amp;"("&amp;專業英日文校內賽報名表!O1051&amp;")",各項報名參數對照!D:E,2,0))</f>
        <v/>
      </c>
      <c r="P1051" t="str">
        <f>IF(專業英日文校內賽報名表!B1051="","",VLOOKUP(專業英日文校內賽報名表!P1051,各項報名參數對照!G:H,2,0))</f>
        <v/>
      </c>
      <c r="AF1051" t="str">
        <f t="shared" si="16"/>
        <v/>
      </c>
    </row>
    <row r="1052" spans="5:32">
      <c r="E1052" t="str">
        <f>IF(專業英日文校內賽報名表!B1052="","",NOT(OR(LENB(專業英日文校內賽報名表!E1052)&lt;&gt;6,NOT(ISERROR(TEXT(RIGHT(專業英日文校內賽報名表!E1052,6),"0")+1)),ISERROR(TEXT(RIGHT(專業英日文校內賽報名表!E1052,5),"0")+1))))</f>
        <v/>
      </c>
      <c r="F1052" t="str">
        <f>IF(專業英日文校內賽報名表!B1052="","",NOT(ISERROR(MATCH(專業英日文校內賽報名表!F1052,allSchoolList,0))))</f>
        <v/>
      </c>
      <c r="G1052" t="str">
        <f ca="1">IF(專業英日文校內賽報名表!B1052="","",NOT(ISERROR(HLOOKUP(專業英日文校內賽報名表!G1052,OFFSET(校系設定!$A$1,MATCH(專業英日文校內賽報名表!F1052,校系設定!$A:$A,0)-1,0,1,COUNTA(OFFSET(校系設定!$1:$1,MATCH(專業英日文校內賽報名表!F1052,校系設定!$A:$A,0)-1,0))),1,0))))</f>
        <v/>
      </c>
      <c r="J1052" s="43" t="str">
        <f>IF(專業英日文校內賽報名表!C1052="","",NOT(OR(LEN(專業英日文校內賽報名表!J1052)&lt;&gt;7,ISERROR(DATEVALUE(專業英日文校內賽報名表!J1052&amp;"/1")+FIND("/",專業英日文校內賽報名表!J1052)))))</f>
        <v/>
      </c>
      <c r="M1052" t="str">
        <f>IF(專業英日文校內賽報名表!B1052="","",VLOOKUP(專業英日文校內賽報名表!M1052,各項報名參數對照!A:B,2,0))</f>
        <v/>
      </c>
      <c r="N1052" t="str">
        <f>IF(專業英日文校內賽報名表!B1052="","",NOT(ISERROR(VLOOKUP(M1052&amp;O1052&amp;P1052,各項報名參數對照!L:L,1,0))))</f>
        <v/>
      </c>
      <c r="O1052" t="str">
        <f>IF(專業英日文校內賽報名表!B1052="","",VLOOKUP(專業英日文校內賽報名表!N1052&amp;"("&amp;專業英日文校內賽報名表!O1052&amp;")",各項報名參數對照!D:E,2,0))</f>
        <v/>
      </c>
      <c r="P1052" t="str">
        <f>IF(專業英日文校內賽報名表!B1052="","",VLOOKUP(專業英日文校內賽報名表!P1052,各項報名參數對照!G:H,2,0))</f>
        <v/>
      </c>
      <c r="AF1052" t="str">
        <f t="shared" si="16"/>
        <v/>
      </c>
    </row>
    <row r="1053" spans="5:32">
      <c r="E1053" t="str">
        <f>IF(專業英日文校內賽報名表!B1053="","",NOT(OR(LENB(專業英日文校內賽報名表!E1053)&lt;&gt;6,NOT(ISERROR(TEXT(RIGHT(專業英日文校內賽報名表!E1053,6),"0")+1)),ISERROR(TEXT(RIGHT(專業英日文校內賽報名表!E1053,5),"0")+1))))</f>
        <v/>
      </c>
      <c r="F1053" t="str">
        <f>IF(專業英日文校內賽報名表!B1053="","",NOT(ISERROR(MATCH(專業英日文校內賽報名表!F1053,allSchoolList,0))))</f>
        <v/>
      </c>
      <c r="G1053" t="str">
        <f ca="1">IF(專業英日文校內賽報名表!B1053="","",NOT(ISERROR(HLOOKUP(專業英日文校內賽報名表!G1053,OFFSET(校系設定!$A$1,MATCH(專業英日文校內賽報名表!F1053,校系設定!$A:$A,0)-1,0,1,COUNTA(OFFSET(校系設定!$1:$1,MATCH(專業英日文校內賽報名表!F1053,校系設定!$A:$A,0)-1,0))),1,0))))</f>
        <v/>
      </c>
      <c r="J1053" s="43" t="str">
        <f>IF(專業英日文校內賽報名表!C1053="","",NOT(OR(LEN(專業英日文校內賽報名表!J1053)&lt;&gt;7,ISERROR(DATEVALUE(專業英日文校內賽報名表!J1053&amp;"/1")+FIND("/",專業英日文校內賽報名表!J1053)))))</f>
        <v/>
      </c>
      <c r="M1053" t="str">
        <f>IF(專業英日文校內賽報名表!B1053="","",VLOOKUP(專業英日文校內賽報名表!M1053,各項報名參數對照!A:B,2,0))</f>
        <v/>
      </c>
      <c r="N1053" t="str">
        <f>IF(專業英日文校內賽報名表!B1053="","",NOT(ISERROR(VLOOKUP(M1053&amp;O1053&amp;P1053,各項報名參數對照!L:L,1,0))))</f>
        <v/>
      </c>
      <c r="O1053" t="str">
        <f>IF(專業英日文校內賽報名表!B1053="","",VLOOKUP(專業英日文校內賽報名表!N1053&amp;"("&amp;專業英日文校內賽報名表!O1053&amp;")",各項報名參數對照!D:E,2,0))</f>
        <v/>
      </c>
      <c r="P1053" t="str">
        <f>IF(專業英日文校內賽報名表!B1053="","",VLOOKUP(專業英日文校內賽報名表!P1053,各項報名參數對照!G:H,2,0))</f>
        <v/>
      </c>
      <c r="AF1053" t="str">
        <f t="shared" si="16"/>
        <v/>
      </c>
    </row>
    <row r="1054" spans="5:32">
      <c r="E1054" t="str">
        <f>IF(專業英日文校內賽報名表!B1054="","",NOT(OR(LENB(專業英日文校內賽報名表!E1054)&lt;&gt;6,NOT(ISERROR(TEXT(RIGHT(專業英日文校內賽報名表!E1054,6),"0")+1)),ISERROR(TEXT(RIGHT(專業英日文校內賽報名表!E1054,5),"0")+1))))</f>
        <v/>
      </c>
      <c r="F1054" t="str">
        <f>IF(專業英日文校內賽報名表!B1054="","",NOT(ISERROR(MATCH(專業英日文校內賽報名表!F1054,allSchoolList,0))))</f>
        <v/>
      </c>
      <c r="G1054" t="str">
        <f ca="1">IF(專業英日文校內賽報名表!B1054="","",NOT(ISERROR(HLOOKUP(專業英日文校內賽報名表!G1054,OFFSET(校系設定!$A$1,MATCH(專業英日文校內賽報名表!F1054,校系設定!$A:$A,0)-1,0,1,COUNTA(OFFSET(校系設定!$1:$1,MATCH(專業英日文校內賽報名表!F1054,校系設定!$A:$A,0)-1,0))),1,0))))</f>
        <v/>
      </c>
      <c r="J1054" s="43" t="str">
        <f>IF(專業英日文校內賽報名表!C1054="","",NOT(OR(LEN(專業英日文校內賽報名表!J1054)&lt;&gt;7,ISERROR(DATEVALUE(專業英日文校內賽報名表!J1054&amp;"/1")+FIND("/",專業英日文校內賽報名表!J1054)))))</f>
        <v/>
      </c>
      <c r="M1054" t="str">
        <f>IF(專業英日文校內賽報名表!B1054="","",VLOOKUP(專業英日文校內賽報名表!M1054,各項報名參數對照!A:B,2,0))</f>
        <v/>
      </c>
      <c r="N1054" t="str">
        <f>IF(專業英日文校內賽報名表!B1054="","",NOT(ISERROR(VLOOKUP(M1054&amp;O1054&amp;P1054,各項報名參數對照!L:L,1,0))))</f>
        <v/>
      </c>
      <c r="O1054" t="str">
        <f>IF(專業英日文校內賽報名表!B1054="","",VLOOKUP(專業英日文校內賽報名表!N1054&amp;"("&amp;專業英日文校內賽報名表!O1054&amp;")",各項報名參數對照!D:E,2,0))</f>
        <v/>
      </c>
      <c r="P1054" t="str">
        <f>IF(專業英日文校內賽報名表!B1054="","",VLOOKUP(專業英日文校內賽報名表!P1054,各項報名參數對照!G:H,2,0))</f>
        <v/>
      </c>
      <c r="AF1054" t="str">
        <f t="shared" si="16"/>
        <v/>
      </c>
    </row>
    <row r="1055" spans="5:32">
      <c r="E1055" t="str">
        <f>IF(專業英日文校內賽報名表!B1055="","",NOT(OR(LENB(專業英日文校內賽報名表!E1055)&lt;&gt;6,NOT(ISERROR(TEXT(RIGHT(專業英日文校內賽報名表!E1055,6),"0")+1)),ISERROR(TEXT(RIGHT(專業英日文校內賽報名表!E1055,5),"0")+1))))</f>
        <v/>
      </c>
      <c r="F1055" t="str">
        <f>IF(專業英日文校內賽報名表!B1055="","",NOT(ISERROR(MATCH(專業英日文校內賽報名表!F1055,allSchoolList,0))))</f>
        <v/>
      </c>
      <c r="G1055" t="str">
        <f ca="1">IF(專業英日文校內賽報名表!B1055="","",NOT(ISERROR(HLOOKUP(專業英日文校內賽報名表!G1055,OFFSET(校系設定!$A$1,MATCH(專業英日文校內賽報名表!F1055,校系設定!$A:$A,0)-1,0,1,COUNTA(OFFSET(校系設定!$1:$1,MATCH(專業英日文校內賽報名表!F1055,校系設定!$A:$A,0)-1,0))),1,0))))</f>
        <v/>
      </c>
      <c r="J1055" s="43" t="str">
        <f>IF(專業英日文校內賽報名表!C1055="","",NOT(OR(LEN(專業英日文校內賽報名表!J1055)&lt;&gt;7,ISERROR(DATEVALUE(專業英日文校內賽報名表!J1055&amp;"/1")+FIND("/",專業英日文校內賽報名表!J1055)))))</f>
        <v/>
      </c>
      <c r="M1055" t="str">
        <f>IF(專業英日文校內賽報名表!B1055="","",VLOOKUP(專業英日文校內賽報名表!M1055,各項報名參數對照!A:B,2,0))</f>
        <v/>
      </c>
      <c r="N1055" t="str">
        <f>IF(專業英日文校內賽報名表!B1055="","",NOT(ISERROR(VLOOKUP(M1055&amp;O1055&amp;P1055,各項報名參數對照!L:L,1,0))))</f>
        <v/>
      </c>
      <c r="O1055" t="str">
        <f>IF(專業英日文校內賽報名表!B1055="","",VLOOKUP(專業英日文校內賽報名表!N1055&amp;"("&amp;專業英日文校內賽報名表!O1055&amp;")",各項報名參數對照!D:E,2,0))</f>
        <v/>
      </c>
      <c r="P1055" t="str">
        <f>IF(專業英日文校內賽報名表!B1055="","",VLOOKUP(專業英日文校內賽報名表!P1055,各項報名參數對照!G:H,2,0))</f>
        <v/>
      </c>
      <c r="AF1055" t="str">
        <f t="shared" si="16"/>
        <v/>
      </c>
    </row>
    <row r="1056" spans="5:32">
      <c r="E1056" t="str">
        <f>IF(專業英日文校內賽報名表!B1056="","",NOT(OR(LENB(專業英日文校內賽報名表!E1056)&lt;&gt;6,NOT(ISERROR(TEXT(RIGHT(專業英日文校內賽報名表!E1056,6),"0")+1)),ISERROR(TEXT(RIGHT(專業英日文校內賽報名表!E1056,5),"0")+1))))</f>
        <v/>
      </c>
      <c r="F1056" t="str">
        <f>IF(專業英日文校內賽報名表!B1056="","",NOT(ISERROR(MATCH(專業英日文校內賽報名表!F1056,allSchoolList,0))))</f>
        <v/>
      </c>
      <c r="G1056" t="str">
        <f ca="1">IF(專業英日文校內賽報名表!B1056="","",NOT(ISERROR(HLOOKUP(專業英日文校內賽報名表!G1056,OFFSET(校系設定!$A$1,MATCH(專業英日文校內賽報名表!F1056,校系設定!$A:$A,0)-1,0,1,COUNTA(OFFSET(校系設定!$1:$1,MATCH(專業英日文校內賽報名表!F1056,校系設定!$A:$A,0)-1,0))),1,0))))</f>
        <v/>
      </c>
      <c r="J1056" s="43" t="str">
        <f>IF(專業英日文校內賽報名表!C1056="","",NOT(OR(LEN(專業英日文校內賽報名表!J1056)&lt;&gt;7,ISERROR(DATEVALUE(專業英日文校內賽報名表!J1056&amp;"/1")+FIND("/",專業英日文校內賽報名表!J1056)))))</f>
        <v/>
      </c>
      <c r="M1056" t="str">
        <f>IF(專業英日文校內賽報名表!B1056="","",VLOOKUP(專業英日文校內賽報名表!M1056,各項報名參數對照!A:B,2,0))</f>
        <v/>
      </c>
      <c r="N1056" t="str">
        <f>IF(專業英日文校內賽報名表!B1056="","",NOT(ISERROR(VLOOKUP(M1056&amp;O1056&amp;P1056,各項報名參數對照!L:L,1,0))))</f>
        <v/>
      </c>
      <c r="O1056" t="str">
        <f>IF(專業英日文校內賽報名表!B1056="","",VLOOKUP(專業英日文校內賽報名表!N1056&amp;"("&amp;專業英日文校內賽報名表!O1056&amp;")",各項報名參數對照!D:E,2,0))</f>
        <v/>
      </c>
      <c r="P1056" t="str">
        <f>IF(專業英日文校內賽報名表!B1056="","",VLOOKUP(專業英日文校內賽報名表!P1056,各項報名參數對照!G:H,2,0))</f>
        <v/>
      </c>
      <c r="AF1056" t="str">
        <f t="shared" si="16"/>
        <v/>
      </c>
    </row>
    <row r="1057" spans="5:32">
      <c r="E1057" t="str">
        <f>IF(專業英日文校內賽報名表!B1057="","",NOT(OR(LENB(專業英日文校內賽報名表!E1057)&lt;&gt;6,NOT(ISERROR(TEXT(RIGHT(專業英日文校內賽報名表!E1057,6),"0")+1)),ISERROR(TEXT(RIGHT(專業英日文校內賽報名表!E1057,5),"0")+1))))</f>
        <v/>
      </c>
      <c r="F1057" t="str">
        <f>IF(專業英日文校內賽報名表!B1057="","",NOT(ISERROR(MATCH(專業英日文校內賽報名表!F1057,allSchoolList,0))))</f>
        <v/>
      </c>
      <c r="G1057" t="str">
        <f ca="1">IF(專業英日文校內賽報名表!B1057="","",NOT(ISERROR(HLOOKUP(專業英日文校內賽報名表!G1057,OFFSET(校系設定!$A$1,MATCH(專業英日文校內賽報名表!F1057,校系設定!$A:$A,0)-1,0,1,COUNTA(OFFSET(校系設定!$1:$1,MATCH(專業英日文校內賽報名表!F1057,校系設定!$A:$A,0)-1,0))),1,0))))</f>
        <v/>
      </c>
      <c r="J1057" s="43" t="str">
        <f>IF(專業英日文校內賽報名表!C1057="","",NOT(OR(LEN(專業英日文校內賽報名表!J1057)&lt;&gt;7,ISERROR(DATEVALUE(專業英日文校內賽報名表!J1057&amp;"/1")+FIND("/",專業英日文校內賽報名表!J1057)))))</f>
        <v/>
      </c>
      <c r="M1057" t="str">
        <f>IF(專業英日文校內賽報名表!B1057="","",VLOOKUP(專業英日文校內賽報名表!M1057,各項報名參數對照!A:B,2,0))</f>
        <v/>
      </c>
      <c r="N1057" t="str">
        <f>IF(專業英日文校內賽報名表!B1057="","",NOT(ISERROR(VLOOKUP(M1057&amp;O1057&amp;P1057,各項報名參數對照!L:L,1,0))))</f>
        <v/>
      </c>
      <c r="O1057" t="str">
        <f>IF(專業英日文校內賽報名表!B1057="","",VLOOKUP(專業英日文校內賽報名表!N1057&amp;"("&amp;專業英日文校內賽報名表!O1057&amp;")",各項報名參數對照!D:E,2,0))</f>
        <v/>
      </c>
      <c r="P1057" t="str">
        <f>IF(專業英日文校內賽報名表!B1057="","",VLOOKUP(專業英日文校內賽報名表!P1057,各項報名參數對照!G:H,2,0))</f>
        <v/>
      </c>
      <c r="AF1057" t="str">
        <f t="shared" si="16"/>
        <v/>
      </c>
    </row>
    <row r="1058" spans="5:32">
      <c r="E1058" t="str">
        <f>IF(專業英日文校內賽報名表!B1058="","",NOT(OR(LENB(專業英日文校內賽報名表!E1058)&lt;&gt;6,NOT(ISERROR(TEXT(RIGHT(專業英日文校內賽報名表!E1058,6),"0")+1)),ISERROR(TEXT(RIGHT(專業英日文校內賽報名表!E1058,5),"0")+1))))</f>
        <v/>
      </c>
      <c r="F1058" t="str">
        <f>IF(專業英日文校內賽報名表!B1058="","",NOT(ISERROR(MATCH(專業英日文校內賽報名表!F1058,allSchoolList,0))))</f>
        <v/>
      </c>
      <c r="G1058" t="str">
        <f ca="1">IF(專業英日文校內賽報名表!B1058="","",NOT(ISERROR(HLOOKUP(專業英日文校內賽報名表!G1058,OFFSET(校系設定!$A$1,MATCH(專業英日文校內賽報名表!F1058,校系設定!$A:$A,0)-1,0,1,COUNTA(OFFSET(校系設定!$1:$1,MATCH(專業英日文校內賽報名表!F1058,校系設定!$A:$A,0)-1,0))),1,0))))</f>
        <v/>
      </c>
      <c r="J1058" s="43" t="str">
        <f>IF(專業英日文校內賽報名表!C1058="","",NOT(OR(LEN(專業英日文校內賽報名表!J1058)&lt;&gt;7,ISERROR(DATEVALUE(專業英日文校內賽報名表!J1058&amp;"/1")+FIND("/",專業英日文校內賽報名表!J1058)))))</f>
        <v/>
      </c>
      <c r="M1058" t="str">
        <f>IF(專業英日文校內賽報名表!B1058="","",VLOOKUP(專業英日文校內賽報名表!M1058,各項報名參數對照!A:B,2,0))</f>
        <v/>
      </c>
      <c r="N1058" t="str">
        <f>IF(專業英日文校內賽報名表!B1058="","",NOT(ISERROR(VLOOKUP(M1058&amp;O1058&amp;P1058,各項報名參數對照!L:L,1,0))))</f>
        <v/>
      </c>
      <c r="O1058" t="str">
        <f>IF(專業英日文校內賽報名表!B1058="","",VLOOKUP(專業英日文校內賽報名表!N1058&amp;"("&amp;專業英日文校內賽報名表!O1058&amp;")",各項報名參數對照!D:E,2,0))</f>
        <v/>
      </c>
      <c r="P1058" t="str">
        <f>IF(專業英日文校內賽報名表!B1058="","",VLOOKUP(專業英日文校內賽報名表!P1058,各項報名參數對照!G:H,2,0))</f>
        <v/>
      </c>
      <c r="AF1058" t="str">
        <f t="shared" si="16"/>
        <v/>
      </c>
    </row>
    <row r="1059" spans="5:32">
      <c r="E1059" t="str">
        <f>IF(專業英日文校內賽報名表!B1059="","",NOT(OR(LENB(專業英日文校內賽報名表!E1059)&lt;&gt;6,NOT(ISERROR(TEXT(RIGHT(專業英日文校內賽報名表!E1059,6),"0")+1)),ISERROR(TEXT(RIGHT(專業英日文校內賽報名表!E1059,5),"0")+1))))</f>
        <v/>
      </c>
      <c r="F1059" t="str">
        <f>IF(專業英日文校內賽報名表!B1059="","",NOT(ISERROR(MATCH(專業英日文校內賽報名表!F1059,allSchoolList,0))))</f>
        <v/>
      </c>
      <c r="G1059" t="str">
        <f ca="1">IF(專業英日文校內賽報名表!B1059="","",NOT(ISERROR(HLOOKUP(專業英日文校內賽報名表!G1059,OFFSET(校系設定!$A$1,MATCH(專業英日文校內賽報名表!F1059,校系設定!$A:$A,0)-1,0,1,COUNTA(OFFSET(校系設定!$1:$1,MATCH(專業英日文校內賽報名表!F1059,校系設定!$A:$A,0)-1,0))),1,0))))</f>
        <v/>
      </c>
      <c r="J1059" s="43" t="str">
        <f>IF(專業英日文校內賽報名表!C1059="","",NOT(OR(LEN(專業英日文校內賽報名表!J1059)&lt;&gt;7,ISERROR(DATEVALUE(專業英日文校內賽報名表!J1059&amp;"/1")+FIND("/",專業英日文校內賽報名表!J1059)))))</f>
        <v/>
      </c>
      <c r="M1059" t="str">
        <f>IF(專業英日文校內賽報名表!B1059="","",VLOOKUP(專業英日文校內賽報名表!M1059,各項報名參數對照!A:B,2,0))</f>
        <v/>
      </c>
      <c r="N1059" t="str">
        <f>IF(專業英日文校內賽報名表!B1059="","",NOT(ISERROR(VLOOKUP(M1059&amp;O1059&amp;P1059,各項報名參數對照!L:L,1,0))))</f>
        <v/>
      </c>
      <c r="O1059" t="str">
        <f>IF(專業英日文校內賽報名表!B1059="","",VLOOKUP(專業英日文校內賽報名表!N1059&amp;"("&amp;專業英日文校內賽報名表!O1059&amp;")",各項報名參數對照!D:E,2,0))</f>
        <v/>
      </c>
      <c r="P1059" t="str">
        <f>IF(專業英日文校內賽報名表!B1059="","",VLOOKUP(專業英日文校內賽報名表!P1059,各項報名參數對照!G:H,2,0))</f>
        <v/>
      </c>
      <c r="AF1059" t="str">
        <f t="shared" si="16"/>
        <v/>
      </c>
    </row>
    <row r="1060" spans="5:32">
      <c r="E1060" t="str">
        <f>IF(專業英日文校內賽報名表!B1060="","",NOT(OR(LENB(專業英日文校內賽報名表!E1060)&lt;&gt;6,NOT(ISERROR(TEXT(RIGHT(專業英日文校內賽報名表!E1060,6),"0")+1)),ISERROR(TEXT(RIGHT(專業英日文校內賽報名表!E1060,5),"0")+1))))</f>
        <v/>
      </c>
      <c r="F1060" t="str">
        <f>IF(專業英日文校內賽報名表!B1060="","",NOT(ISERROR(MATCH(專業英日文校內賽報名表!F1060,allSchoolList,0))))</f>
        <v/>
      </c>
      <c r="G1060" t="str">
        <f ca="1">IF(專業英日文校內賽報名表!B1060="","",NOT(ISERROR(HLOOKUP(專業英日文校內賽報名表!G1060,OFFSET(校系設定!$A$1,MATCH(專業英日文校內賽報名表!F1060,校系設定!$A:$A,0)-1,0,1,COUNTA(OFFSET(校系設定!$1:$1,MATCH(專業英日文校內賽報名表!F1060,校系設定!$A:$A,0)-1,0))),1,0))))</f>
        <v/>
      </c>
      <c r="J1060" s="43" t="str">
        <f>IF(專業英日文校內賽報名表!C1060="","",NOT(OR(LEN(專業英日文校內賽報名表!J1060)&lt;&gt;7,ISERROR(DATEVALUE(專業英日文校內賽報名表!J1060&amp;"/1")+FIND("/",專業英日文校內賽報名表!J1060)))))</f>
        <v/>
      </c>
      <c r="M1060" t="str">
        <f>IF(專業英日文校內賽報名表!B1060="","",VLOOKUP(專業英日文校內賽報名表!M1060,各項報名參數對照!A:B,2,0))</f>
        <v/>
      </c>
      <c r="N1060" t="str">
        <f>IF(專業英日文校內賽報名表!B1060="","",NOT(ISERROR(VLOOKUP(M1060&amp;O1060&amp;P1060,各項報名參數對照!L:L,1,0))))</f>
        <v/>
      </c>
      <c r="O1060" t="str">
        <f>IF(專業英日文校內賽報名表!B1060="","",VLOOKUP(專業英日文校內賽報名表!N1060&amp;"("&amp;專業英日文校內賽報名表!O1060&amp;")",各項報名參數對照!D:E,2,0))</f>
        <v/>
      </c>
      <c r="P1060" t="str">
        <f>IF(專業英日文校內賽報名表!B1060="","",VLOOKUP(專業英日文校內賽報名表!P1060,各項報名參數對照!G:H,2,0))</f>
        <v/>
      </c>
      <c r="AF1060" t="str">
        <f t="shared" si="16"/>
        <v/>
      </c>
    </row>
    <row r="1061" spans="5:32">
      <c r="E1061" t="str">
        <f>IF(專業英日文校內賽報名表!B1061="","",NOT(OR(LENB(專業英日文校內賽報名表!E1061)&lt;&gt;6,NOT(ISERROR(TEXT(RIGHT(專業英日文校內賽報名表!E1061,6),"0")+1)),ISERROR(TEXT(RIGHT(專業英日文校內賽報名表!E1061,5),"0")+1))))</f>
        <v/>
      </c>
      <c r="F1061" t="str">
        <f>IF(專業英日文校內賽報名表!B1061="","",NOT(ISERROR(MATCH(專業英日文校內賽報名表!F1061,allSchoolList,0))))</f>
        <v/>
      </c>
      <c r="G1061" t="str">
        <f ca="1">IF(專業英日文校內賽報名表!B1061="","",NOT(ISERROR(HLOOKUP(專業英日文校內賽報名表!G1061,OFFSET(校系設定!$A$1,MATCH(專業英日文校內賽報名表!F1061,校系設定!$A:$A,0)-1,0,1,COUNTA(OFFSET(校系設定!$1:$1,MATCH(專業英日文校內賽報名表!F1061,校系設定!$A:$A,0)-1,0))),1,0))))</f>
        <v/>
      </c>
      <c r="J1061" s="43" t="str">
        <f>IF(專業英日文校內賽報名表!C1061="","",NOT(OR(LEN(專業英日文校內賽報名表!J1061)&lt;&gt;7,ISERROR(DATEVALUE(專業英日文校內賽報名表!J1061&amp;"/1")+FIND("/",專業英日文校內賽報名表!J1061)))))</f>
        <v/>
      </c>
      <c r="M1061" t="str">
        <f>IF(專業英日文校內賽報名表!B1061="","",VLOOKUP(專業英日文校內賽報名表!M1061,各項報名參數對照!A:B,2,0))</f>
        <v/>
      </c>
      <c r="N1061" t="str">
        <f>IF(專業英日文校內賽報名表!B1061="","",NOT(ISERROR(VLOOKUP(M1061&amp;O1061&amp;P1061,各項報名參數對照!L:L,1,0))))</f>
        <v/>
      </c>
      <c r="O1061" t="str">
        <f>IF(專業英日文校內賽報名表!B1061="","",VLOOKUP(專業英日文校內賽報名表!N1061&amp;"("&amp;專業英日文校內賽報名表!O1061&amp;")",各項報名參數對照!D:E,2,0))</f>
        <v/>
      </c>
      <c r="P1061" t="str">
        <f>IF(專業英日文校內賽報名表!B1061="","",VLOOKUP(專業英日文校內賽報名表!P1061,各項報名參數對照!G:H,2,0))</f>
        <v/>
      </c>
      <c r="AF1061" t="str">
        <f t="shared" si="16"/>
        <v/>
      </c>
    </row>
    <row r="1062" spans="5:32">
      <c r="E1062" t="str">
        <f>IF(專業英日文校內賽報名表!B1062="","",NOT(OR(LENB(專業英日文校內賽報名表!E1062)&lt;&gt;6,NOT(ISERROR(TEXT(RIGHT(專業英日文校內賽報名表!E1062,6),"0")+1)),ISERROR(TEXT(RIGHT(專業英日文校內賽報名表!E1062,5),"0")+1))))</f>
        <v/>
      </c>
      <c r="F1062" t="str">
        <f>IF(專業英日文校內賽報名表!B1062="","",NOT(ISERROR(MATCH(專業英日文校內賽報名表!F1062,allSchoolList,0))))</f>
        <v/>
      </c>
      <c r="G1062" t="str">
        <f ca="1">IF(專業英日文校內賽報名表!B1062="","",NOT(ISERROR(HLOOKUP(專業英日文校內賽報名表!G1062,OFFSET(校系設定!$A$1,MATCH(專業英日文校內賽報名表!F1062,校系設定!$A:$A,0)-1,0,1,COUNTA(OFFSET(校系設定!$1:$1,MATCH(專業英日文校內賽報名表!F1062,校系設定!$A:$A,0)-1,0))),1,0))))</f>
        <v/>
      </c>
      <c r="J1062" s="43" t="str">
        <f>IF(專業英日文校內賽報名表!C1062="","",NOT(OR(LEN(專業英日文校內賽報名表!J1062)&lt;&gt;7,ISERROR(DATEVALUE(專業英日文校內賽報名表!J1062&amp;"/1")+FIND("/",專業英日文校內賽報名表!J1062)))))</f>
        <v/>
      </c>
      <c r="M1062" t="str">
        <f>IF(專業英日文校內賽報名表!B1062="","",VLOOKUP(專業英日文校內賽報名表!M1062,各項報名參數對照!A:B,2,0))</f>
        <v/>
      </c>
      <c r="N1062" t="str">
        <f>IF(專業英日文校內賽報名表!B1062="","",NOT(ISERROR(VLOOKUP(M1062&amp;O1062&amp;P1062,各項報名參數對照!L:L,1,0))))</f>
        <v/>
      </c>
      <c r="O1062" t="str">
        <f>IF(專業英日文校內賽報名表!B1062="","",VLOOKUP(專業英日文校內賽報名表!N1062&amp;"("&amp;專業英日文校內賽報名表!O1062&amp;")",各項報名參數對照!D:E,2,0))</f>
        <v/>
      </c>
      <c r="P1062" t="str">
        <f>IF(專業英日文校內賽報名表!B1062="","",VLOOKUP(專業英日文校內賽報名表!P1062,各項報名參數對照!G:H,2,0))</f>
        <v/>
      </c>
      <c r="AF1062" t="str">
        <f t="shared" si="16"/>
        <v/>
      </c>
    </row>
    <row r="1063" spans="5:32">
      <c r="E1063" t="str">
        <f>IF(專業英日文校內賽報名表!B1063="","",NOT(OR(LENB(專業英日文校內賽報名表!E1063)&lt;&gt;6,NOT(ISERROR(TEXT(RIGHT(專業英日文校內賽報名表!E1063,6),"0")+1)),ISERROR(TEXT(RIGHT(專業英日文校內賽報名表!E1063,5),"0")+1))))</f>
        <v/>
      </c>
      <c r="F1063" t="str">
        <f>IF(專業英日文校內賽報名表!B1063="","",NOT(ISERROR(MATCH(專業英日文校內賽報名表!F1063,allSchoolList,0))))</f>
        <v/>
      </c>
      <c r="G1063" t="str">
        <f ca="1">IF(專業英日文校內賽報名表!B1063="","",NOT(ISERROR(HLOOKUP(專業英日文校內賽報名表!G1063,OFFSET(校系設定!$A$1,MATCH(專業英日文校內賽報名表!F1063,校系設定!$A:$A,0)-1,0,1,COUNTA(OFFSET(校系設定!$1:$1,MATCH(專業英日文校內賽報名表!F1063,校系設定!$A:$A,0)-1,0))),1,0))))</f>
        <v/>
      </c>
      <c r="J1063" s="43" t="str">
        <f>IF(專業英日文校內賽報名表!C1063="","",NOT(OR(LEN(專業英日文校內賽報名表!J1063)&lt;&gt;7,ISERROR(DATEVALUE(專業英日文校內賽報名表!J1063&amp;"/1")+FIND("/",專業英日文校內賽報名表!J1063)))))</f>
        <v/>
      </c>
      <c r="M1063" t="str">
        <f>IF(專業英日文校內賽報名表!B1063="","",VLOOKUP(專業英日文校內賽報名表!M1063,各項報名參數對照!A:B,2,0))</f>
        <v/>
      </c>
      <c r="N1063" t="str">
        <f>IF(專業英日文校內賽報名表!B1063="","",NOT(ISERROR(VLOOKUP(M1063&amp;O1063&amp;P1063,各項報名參數對照!L:L,1,0))))</f>
        <v/>
      </c>
      <c r="O1063" t="str">
        <f>IF(專業英日文校內賽報名表!B1063="","",VLOOKUP(專業英日文校內賽報名表!N1063&amp;"("&amp;專業英日文校內賽報名表!O1063&amp;")",各項報名參數對照!D:E,2,0))</f>
        <v/>
      </c>
      <c r="P1063" t="str">
        <f>IF(專業英日文校內賽報名表!B1063="","",VLOOKUP(專業英日文校內賽報名表!P1063,各項報名參數對照!G:H,2,0))</f>
        <v/>
      </c>
      <c r="AF1063" t="str">
        <f t="shared" si="16"/>
        <v/>
      </c>
    </row>
    <row r="1064" spans="5:32">
      <c r="E1064" t="str">
        <f>IF(專業英日文校內賽報名表!B1064="","",NOT(OR(LENB(專業英日文校內賽報名表!E1064)&lt;&gt;6,NOT(ISERROR(TEXT(RIGHT(專業英日文校內賽報名表!E1064,6),"0")+1)),ISERROR(TEXT(RIGHT(專業英日文校內賽報名表!E1064,5),"0")+1))))</f>
        <v/>
      </c>
      <c r="F1064" t="str">
        <f>IF(專業英日文校內賽報名表!B1064="","",NOT(ISERROR(MATCH(專業英日文校內賽報名表!F1064,allSchoolList,0))))</f>
        <v/>
      </c>
      <c r="G1064" t="str">
        <f ca="1">IF(專業英日文校內賽報名表!B1064="","",NOT(ISERROR(HLOOKUP(專業英日文校內賽報名表!G1064,OFFSET(校系設定!$A$1,MATCH(專業英日文校內賽報名表!F1064,校系設定!$A:$A,0)-1,0,1,COUNTA(OFFSET(校系設定!$1:$1,MATCH(專業英日文校內賽報名表!F1064,校系設定!$A:$A,0)-1,0))),1,0))))</f>
        <v/>
      </c>
      <c r="J1064" s="43" t="str">
        <f>IF(專業英日文校內賽報名表!C1064="","",NOT(OR(LEN(專業英日文校內賽報名表!J1064)&lt;&gt;7,ISERROR(DATEVALUE(專業英日文校內賽報名表!J1064&amp;"/1")+FIND("/",專業英日文校內賽報名表!J1064)))))</f>
        <v/>
      </c>
      <c r="M1064" t="str">
        <f>IF(專業英日文校內賽報名表!B1064="","",VLOOKUP(專業英日文校內賽報名表!M1064,各項報名參數對照!A:B,2,0))</f>
        <v/>
      </c>
      <c r="N1064" t="str">
        <f>IF(專業英日文校內賽報名表!B1064="","",NOT(ISERROR(VLOOKUP(M1064&amp;O1064&amp;P1064,各項報名參數對照!L:L,1,0))))</f>
        <v/>
      </c>
      <c r="O1064" t="str">
        <f>IF(專業英日文校內賽報名表!B1064="","",VLOOKUP(專業英日文校內賽報名表!N1064&amp;"("&amp;專業英日文校內賽報名表!O1064&amp;")",各項報名參數對照!D:E,2,0))</f>
        <v/>
      </c>
      <c r="P1064" t="str">
        <f>IF(專業英日文校內賽報名表!B1064="","",VLOOKUP(專業英日文校內賽報名表!P1064,各項報名參數對照!G:H,2,0))</f>
        <v/>
      </c>
      <c r="AF1064" t="str">
        <f t="shared" si="16"/>
        <v/>
      </c>
    </row>
    <row r="1065" spans="5:32">
      <c r="E1065" t="str">
        <f>IF(專業英日文校內賽報名表!B1065="","",NOT(OR(LENB(專業英日文校內賽報名表!E1065)&lt;&gt;6,NOT(ISERROR(TEXT(RIGHT(專業英日文校內賽報名表!E1065,6),"0")+1)),ISERROR(TEXT(RIGHT(專業英日文校內賽報名表!E1065,5),"0")+1))))</f>
        <v/>
      </c>
      <c r="F1065" t="str">
        <f>IF(專業英日文校內賽報名表!B1065="","",NOT(ISERROR(MATCH(專業英日文校內賽報名表!F1065,allSchoolList,0))))</f>
        <v/>
      </c>
      <c r="G1065" t="str">
        <f ca="1">IF(專業英日文校內賽報名表!B1065="","",NOT(ISERROR(HLOOKUP(專業英日文校內賽報名表!G1065,OFFSET(校系設定!$A$1,MATCH(專業英日文校內賽報名表!F1065,校系設定!$A:$A,0)-1,0,1,COUNTA(OFFSET(校系設定!$1:$1,MATCH(專業英日文校內賽報名表!F1065,校系設定!$A:$A,0)-1,0))),1,0))))</f>
        <v/>
      </c>
      <c r="J1065" s="43" t="str">
        <f>IF(專業英日文校內賽報名表!C1065="","",NOT(OR(LEN(專業英日文校內賽報名表!J1065)&lt;&gt;7,ISERROR(DATEVALUE(專業英日文校內賽報名表!J1065&amp;"/1")+FIND("/",專業英日文校內賽報名表!J1065)))))</f>
        <v/>
      </c>
      <c r="M1065" t="str">
        <f>IF(專業英日文校內賽報名表!B1065="","",VLOOKUP(專業英日文校內賽報名表!M1065,各項報名參數對照!A:B,2,0))</f>
        <v/>
      </c>
      <c r="N1065" t="str">
        <f>IF(專業英日文校內賽報名表!B1065="","",NOT(ISERROR(VLOOKUP(M1065&amp;O1065&amp;P1065,各項報名參數對照!L:L,1,0))))</f>
        <v/>
      </c>
      <c r="O1065" t="str">
        <f>IF(專業英日文校內賽報名表!B1065="","",VLOOKUP(專業英日文校內賽報名表!N1065&amp;"("&amp;專業英日文校內賽報名表!O1065&amp;")",各項報名參數對照!D:E,2,0))</f>
        <v/>
      </c>
      <c r="P1065" t="str">
        <f>IF(專業英日文校內賽報名表!B1065="","",VLOOKUP(專業英日文校內賽報名表!P1065,各項報名參數對照!G:H,2,0))</f>
        <v/>
      </c>
      <c r="AF1065" t="str">
        <f t="shared" si="16"/>
        <v/>
      </c>
    </row>
    <row r="1066" spans="5:32">
      <c r="E1066" t="str">
        <f>IF(專業英日文校內賽報名表!B1066="","",NOT(OR(LENB(專業英日文校內賽報名表!E1066)&lt;&gt;6,NOT(ISERROR(TEXT(RIGHT(專業英日文校內賽報名表!E1066,6),"0")+1)),ISERROR(TEXT(RIGHT(專業英日文校內賽報名表!E1066,5),"0")+1))))</f>
        <v/>
      </c>
      <c r="F1066" t="str">
        <f>IF(專業英日文校內賽報名表!B1066="","",NOT(ISERROR(MATCH(專業英日文校內賽報名表!F1066,allSchoolList,0))))</f>
        <v/>
      </c>
      <c r="G1066" t="str">
        <f ca="1">IF(專業英日文校內賽報名表!B1066="","",NOT(ISERROR(HLOOKUP(專業英日文校內賽報名表!G1066,OFFSET(校系設定!$A$1,MATCH(專業英日文校內賽報名表!F1066,校系設定!$A:$A,0)-1,0,1,COUNTA(OFFSET(校系設定!$1:$1,MATCH(專業英日文校內賽報名表!F1066,校系設定!$A:$A,0)-1,0))),1,0))))</f>
        <v/>
      </c>
      <c r="J1066" s="43" t="str">
        <f>IF(專業英日文校內賽報名表!C1066="","",NOT(OR(LEN(專業英日文校內賽報名表!J1066)&lt;&gt;7,ISERROR(DATEVALUE(專業英日文校內賽報名表!J1066&amp;"/1")+FIND("/",專業英日文校內賽報名表!J1066)))))</f>
        <v/>
      </c>
      <c r="M1066" t="str">
        <f>IF(專業英日文校內賽報名表!B1066="","",VLOOKUP(專業英日文校內賽報名表!M1066,各項報名參數對照!A:B,2,0))</f>
        <v/>
      </c>
      <c r="N1066" t="str">
        <f>IF(專業英日文校內賽報名表!B1066="","",NOT(ISERROR(VLOOKUP(M1066&amp;O1066&amp;P1066,各項報名參數對照!L:L,1,0))))</f>
        <v/>
      </c>
      <c r="O1066" t="str">
        <f>IF(專業英日文校內賽報名表!B1066="","",VLOOKUP(專業英日文校內賽報名表!N1066&amp;"("&amp;專業英日文校內賽報名表!O1066&amp;")",各項報名參數對照!D:E,2,0))</f>
        <v/>
      </c>
      <c r="P1066" t="str">
        <f>IF(專業英日文校內賽報名表!B1066="","",VLOOKUP(專業英日文校內賽報名表!P1066,各項報名參數對照!G:H,2,0))</f>
        <v/>
      </c>
      <c r="AF1066" t="str">
        <f t="shared" si="16"/>
        <v/>
      </c>
    </row>
    <row r="1067" spans="5:32">
      <c r="E1067" t="str">
        <f>IF(專業英日文校內賽報名表!B1067="","",NOT(OR(LENB(專業英日文校內賽報名表!E1067)&lt;&gt;6,NOT(ISERROR(TEXT(RIGHT(專業英日文校內賽報名表!E1067,6),"0")+1)),ISERROR(TEXT(RIGHT(專業英日文校內賽報名表!E1067,5),"0")+1))))</f>
        <v/>
      </c>
      <c r="F1067" t="str">
        <f>IF(專業英日文校內賽報名表!B1067="","",NOT(ISERROR(MATCH(專業英日文校內賽報名表!F1067,allSchoolList,0))))</f>
        <v/>
      </c>
      <c r="G1067" t="str">
        <f ca="1">IF(專業英日文校內賽報名表!B1067="","",NOT(ISERROR(HLOOKUP(專業英日文校內賽報名表!G1067,OFFSET(校系設定!$A$1,MATCH(專業英日文校內賽報名表!F1067,校系設定!$A:$A,0)-1,0,1,COUNTA(OFFSET(校系設定!$1:$1,MATCH(專業英日文校內賽報名表!F1067,校系設定!$A:$A,0)-1,0))),1,0))))</f>
        <v/>
      </c>
      <c r="J1067" s="43" t="str">
        <f>IF(專業英日文校內賽報名表!C1067="","",NOT(OR(LEN(專業英日文校內賽報名表!J1067)&lt;&gt;7,ISERROR(DATEVALUE(專業英日文校內賽報名表!J1067&amp;"/1")+FIND("/",專業英日文校內賽報名表!J1067)))))</f>
        <v/>
      </c>
      <c r="M1067" t="str">
        <f>IF(專業英日文校內賽報名表!B1067="","",VLOOKUP(專業英日文校內賽報名表!M1067,各項報名參數對照!A:B,2,0))</f>
        <v/>
      </c>
      <c r="N1067" t="str">
        <f>IF(專業英日文校內賽報名表!B1067="","",NOT(ISERROR(VLOOKUP(M1067&amp;O1067&amp;P1067,各項報名參數對照!L:L,1,0))))</f>
        <v/>
      </c>
      <c r="O1067" t="str">
        <f>IF(專業英日文校內賽報名表!B1067="","",VLOOKUP(專業英日文校內賽報名表!N1067&amp;"("&amp;專業英日文校內賽報名表!O1067&amp;")",各項報名參數對照!D:E,2,0))</f>
        <v/>
      </c>
      <c r="P1067" t="str">
        <f>IF(專業英日文校內賽報名表!B1067="","",VLOOKUP(專業英日文校內賽報名表!P1067,各項報名參數對照!G:H,2,0))</f>
        <v/>
      </c>
      <c r="AF1067" t="str">
        <f t="shared" si="16"/>
        <v/>
      </c>
    </row>
    <row r="1068" spans="5:32">
      <c r="E1068" t="str">
        <f>IF(專業英日文校內賽報名表!B1068="","",NOT(OR(LENB(專業英日文校內賽報名表!E1068)&lt;&gt;6,NOT(ISERROR(TEXT(RIGHT(專業英日文校內賽報名表!E1068,6),"0")+1)),ISERROR(TEXT(RIGHT(專業英日文校內賽報名表!E1068,5),"0")+1))))</f>
        <v/>
      </c>
      <c r="F1068" t="str">
        <f>IF(專業英日文校內賽報名表!B1068="","",NOT(ISERROR(MATCH(專業英日文校內賽報名表!F1068,allSchoolList,0))))</f>
        <v/>
      </c>
      <c r="G1068" t="str">
        <f ca="1">IF(專業英日文校內賽報名表!B1068="","",NOT(ISERROR(HLOOKUP(專業英日文校內賽報名表!G1068,OFFSET(校系設定!$A$1,MATCH(專業英日文校內賽報名表!F1068,校系設定!$A:$A,0)-1,0,1,COUNTA(OFFSET(校系設定!$1:$1,MATCH(專業英日文校內賽報名表!F1068,校系設定!$A:$A,0)-1,0))),1,0))))</f>
        <v/>
      </c>
      <c r="J1068" s="43" t="str">
        <f>IF(專業英日文校內賽報名表!C1068="","",NOT(OR(LEN(專業英日文校內賽報名表!J1068)&lt;&gt;7,ISERROR(DATEVALUE(專業英日文校內賽報名表!J1068&amp;"/1")+FIND("/",專業英日文校內賽報名表!J1068)))))</f>
        <v/>
      </c>
      <c r="M1068" t="str">
        <f>IF(專業英日文校內賽報名表!B1068="","",VLOOKUP(專業英日文校內賽報名表!M1068,各項報名參數對照!A:B,2,0))</f>
        <v/>
      </c>
      <c r="N1068" t="str">
        <f>IF(專業英日文校內賽報名表!B1068="","",NOT(ISERROR(VLOOKUP(M1068&amp;O1068&amp;P1068,各項報名參數對照!L:L,1,0))))</f>
        <v/>
      </c>
      <c r="O1068" t="str">
        <f>IF(專業英日文校內賽報名表!B1068="","",VLOOKUP(專業英日文校內賽報名表!N1068&amp;"("&amp;專業英日文校內賽報名表!O1068&amp;")",各項報名參數對照!D:E,2,0))</f>
        <v/>
      </c>
      <c r="P1068" t="str">
        <f>IF(專業英日文校內賽報名表!B1068="","",VLOOKUP(專業英日文校內賽報名表!P1068,各項報名參數對照!G:H,2,0))</f>
        <v/>
      </c>
      <c r="AF1068" t="str">
        <f t="shared" si="16"/>
        <v/>
      </c>
    </row>
    <row r="1069" spans="5:32">
      <c r="E1069" t="str">
        <f>IF(專業英日文校內賽報名表!B1069="","",NOT(OR(LENB(專業英日文校內賽報名表!E1069)&lt;&gt;6,NOT(ISERROR(TEXT(RIGHT(專業英日文校內賽報名表!E1069,6),"0")+1)),ISERROR(TEXT(RIGHT(專業英日文校內賽報名表!E1069,5),"0")+1))))</f>
        <v/>
      </c>
      <c r="F1069" t="str">
        <f>IF(專業英日文校內賽報名表!B1069="","",NOT(ISERROR(MATCH(專業英日文校內賽報名表!F1069,allSchoolList,0))))</f>
        <v/>
      </c>
      <c r="G1069" t="str">
        <f ca="1">IF(專業英日文校內賽報名表!B1069="","",NOT(ISERROR(HLOOKUP(專業英日文校內賽報名表!G1069,OFFSET(校系設定!$A$1,MATCH(專業英日文校內賽報名表!F1069,校系設定!$A:$A,0)-1,0,1,COUNTA(OFFSET(校系設定!$1:$1,MATCH(專業英日文校內賽報名表!F1069,校系設定!$A:$A,0)-1,0))),1,0))))</f>
        <v/>
      </c>
      <c r="J1069" s="43" t="str">
        <f>IF(專業英日文校內賽報名表!C1069="","",NOT(OR(LEN(專業英日文校內賽報名表!J1069)&lt;&gt;7,ISERROR(DATEVALUE(專業英日文校內賽報名表!J1069&amp;"/1")+FIND("/",專業英日文校內賽報名表!J1069)))))</f>
        <v/>
      </c>
      <c r="M1069" t="str">
        <f>IF(專業英日文校內賽報名表!B1069="","",VLOOKUP(專業英日文校內賽報名表!M1069,各項報名參數對照!A:B,2,0))</f>
        <v/>
      </c>
      <c r="N1069" t="str">
        <f>IF(專業英日文校內賽報名表!B1069="","",NOT(ISERROR(VLOOKUP(M1069&amp;O1069&amp;P1069,各項報名參數對照!L:L,1,0))))</f>
        <v/>
      </c>
      <c r="O1069" t="str">
        <f>IF(專業英日文校內賽報名表!B1069="","",VLOOKUP(專業英日文校內賽報名表!N1069&amp;"("&amp;專業英日文校內賽報名表!O1069&amp;")",各項報名參數對照!D:E,2,0))</f>
        <v/>
      </c>
      <c r="P1069" t="str">
        <f>IF(專業英日文校內賽報名表!B1069="","",VLOOKUP(專業英日文校內賽報名表!P1069,各項報名參數對照!G:H,2,0))</f>
        <v/>
      </c>
      <c r="AF1069" t="str">
        <f t="shared" si="16"/>
        <v/>
      </c>
    </row>
    <row r="1070" spans="5:32">
      <c r="E1070" t="str">
        <f>IF(專業英日文校內賽報名表!B1070="","",NOT(OR(LENB(專業英日文校內賽報名表!E1070)&lt;&gt;6,NOT(ISERROR(TEXT(RIGHT(專業英日文校內賽報名表!E1070,6),"0")+1)),ISERROR(TEXT(RIGHT(專業英日文校內賽報名表!E1070,5),"0")+1))))</f>
        <v/>
      </c>
      <c r="F1070" t="str">
        <f>IF(專業英日文校內賽報名表!B1070="","",NOT(ISERROR(MATCH(專業英日文校內賽報名表!F1070,allSchoolList,0))))</f>
        <v/>
      </c>
      <c r="G1070" t="str">
        <f ca="1">IF(專業英日文校內賽報名表!B1070="","",NOT(ISERROR(HLOOKUP(專業英日文校內賽報名表!G1070,OFFSET(校系設定!$A$1,MATCH(專業英日文校內賽報名表!F1070,校系設定!$A:$A,0)-1,0,1,COUNTA(OFFSET(校系設定!$1:$1,MATCH(專業英日文校內賽報名表!F1070,校系設定!$A:$A,0)-1,0))),1,0))))</f>
        <v/>
      </c>
      <c r="J1070" s="43" t="str">
        <f>IF(專業英日文校內賽報名表!C1070="","",NOT(OR(LEN(專業英日文校內賽報名表!J1070)&lt;&gt;7,ISERROR(DATEVALUE(專業英日文校內賽報名表!J1070&amp;"/1")+FIND("/",專業英日文校內賽報名表!J1070)))))</f>
        <v/>
      </c>
      <c r="M1070" t="str">
        <f>IF(專業英日文校內賽報名表!B1070="","",VLOOKUP(專業英日文校內賽報名表!M1070,各項報名參數對照!A:B,2,0))</f>
        <v/>
      </c>
      <c r="N1070" t="str">
        <f>IF(專業英日文校內賽報名表!B1070="","",NOT(ISERROR(VLOOKUP(M1070&amp;O1070&amp;P1070,各項報名參數對照!L:L,1,0))))</f>
        <v/>
      </c>
      <c r="O1070" t="str">
        <f>IF(專業英日文校內賽報名表!B1070="","",VLOOKUP(專業英日文校內賽報名表!N1070&amp;"("&amp;專業英日文校內賽報名表!O1070&amp;")",各項報名參數對照!D:E,2,0))</f>
        <v/>
      </c>
      <c r="P1070" t="str">
        <f>IF(專業英日文校內賽報名表!B1070="","",VLOOKUP(專業英日文校內賽報名表!P1070,各項報名參數對照!G:H,2,0))</f>
        <v/>
      </c>
      <c r="AF1070" t="str">
        <f t="shared" si="16"/>
        <v/>
      </c>
    </row>
    <row r="1071" spans="5:32">
      <c r="E1071" t="str">
        <f>IF(專業英日文校內賽報名表!B1071="","",NOT(OR(LENB(專業英日文校內賽報名表!E1071)&lt;&gt;6,NOT(ISERROR(TEXT(RIGHT(專業英日文校內賽報名表!E1071,6),"0")+1)),ISERROR(TEXT(RIGHT(專業英日文校內賽報名表!E1071,5),"0")+1))))</f>
        <v/>
      </c>
      <c r="F1071" t="str">
        <f>IF(專業英日文校內賽報名表!B1071="","",NOT(ISERROR(MATCH(專業英日文校內賽報名表!F1071,allSchoolList,0))))</f>
        <v/>
      </c>
      <c r="G1071" t="str">
        <f ca="1">IF(專業英日文校內賽報名表!B1071="","",NOT(ISERROR(HLOOKUP(專業英日文校內賽報名表!G1071,OFFSET(校系設定!$A$1,MATCH(專業英日文校內賽報名表!F1071,校系設定!$A:$A,0)-1,0,1,COUNTA(OFFSET(校系設定!$1:$1,MATCH(專業英日文校內賽報名表!F1071,校系設定!$A:$A,0)-1,0))),1,0))))</f>
        <v/>
      </c>
      <c r="J1071" s="43" t="str">
        <f>IF(專業英日文校內賽報名表!C1071="","",NOT(OR(LEN(專業英日文校內賽報名表!J1071)&lt;&gt;7,ISERROR(DATEVALUE(專業英日文校內賽報名表!J1071&amp;"/1")+FIND("/",專業英日文校內賽報名表!J1071)))))</f>
        <v/>
      </c>
      <c r="M1071" t="str">
        <f>IF(專業英日文校內賽報名表!B1071="","",VLOOKUP(專業英日文校內賽報名表!M1071,各項報名參數對照!A:B,2,0))</f>
        <v/>
      </c>
      <c r="N1071" t="str">
        <f>IF(專業英日文校內賽報名表!B1071="","",NOT(ISERROR(VLOOKUP(M1071&amp;O1071&amp;P1071,各項報名參數對照!L:L,1,0))))</f>
        <v/>
      </c>
      <c r="O1071" t="str">
        <f>IF(專業英日文校內賽報名表!B1071="","",VLOOKUP(專業英日文校內賽報名表!N1071&amp;"("&amp;專業英日文校內賽報名表!O1071&amp;")",各項報名參數對照!D:E,2,0))</f>
        <v/>
      </c>
      <c r="P1071" t="str">
        <f>IF(專業英日文校內賽報名表!B1071="","",VLOOKUP(專業英日文校內賽報名表!P1071,各項報名參數對照!G:H,2,0))</f>
        <v/>
      </c>
      <c r="AF1071" t="str">
        <f t="shared" si="16"/>
        <v/>
      </c>
    </row>
    <row r="1072" spans="5:32">
      <c r="E1072" t="str">
        <f>IF(專業英日文校內賽報名表!B1072="","",NOT(OR(LENB(專業英日文校內賽報名表!E1072)&lt;&gt;6,NOT(ISERROR(TEXT(RIGHT(專業英日文校內賽報名表!E1072,6),"0")+1)),ISERROR(TEXT(RIGHT(專業英日文校內賽報名表!E1072,5),"0")+1))))</f>
        <v/>
      </c>
      <c r="F1072" t="str">
        <f>IF(專業英日文校內賽報名表!B1072="","",NOT(ISERROR(MATCH(專業英日文校內賽報名表!F1072,allSchoolList,0))))</f>
        <v/>
      </c>
      <c r="G1072" t="str">
        <f ca="1">IF(專業英日文校內賽報名表!B1072="","",NOT(ISERROR(HLOOKUP(專業英日文校內賽報名表!G1072,OFFSET(校系設定!$A$1,MATCH(專業英日文校內賽報名表!F1072,校系設定!$A:$A,0)-1,0,1,COUNTA(OFFSET(校系設定!$1:$1,MATCH(專業英日文校內賽報名表!F1072,校系設定!$A:$A,0)-1,0))),1,0))))</f>
        <v/>
      </c>
      <c r="J1072" s="43" t="str">
        <f>IF(專業英日文校內賽報名表!C1072="","",NOT(OR(LEN(專業英日文校內賽報名表!J1072)&lt;&gt;7,ISERROR(DATEVALUE(專業英日文校內賽報名表!J1072&amp;"/1")+FIND("/",專業英日文校內賽報名表!J1072)))))</f>
        <v/>
      </c>
      <c r="M1072" t="str">
        <f>IF(專業英日文校內賽報名表!B1072="","",VLOOKUP(專業英日文校內賽報名表!M1072,各項報名參數對照!A:B,2,0))</f>
        <v/>
      </c>
      <c r="N1072" t="str">
        <f>IF(專業英日文校內賽報名表!B1072="","",NOT(ISERROR(VLOOKUP(M1072&amp;O1072&amp;P1072,各項報名參數對照!L:L,1,0))))</f>
        <v/>
      </c>
      <c r="O1072" t="str">
        <f>IF(專業英日文校內賽報名表!B1072="","",VLOOKUP(專業英日文校內賽報名表!N1072&amp;"("&amp;專業英日文校內賽報名表!O1072&amp;")",各項報名參數對照!D:E,2,0))</f>
        <v/>
      </c>
      <c r="P1072" t="str">
        <f>IF(專業英日文校內賽報名表!B1072="","",VLOOKUP(專業英日文校內賽報名表!P1072,各項報名參數對照!G:H,2,0))</f>
        <v/>
      </c>
      <c r="AF1072" t="str">
        <f t="shared" si="16"/>
        <v/>
      </c>
    </row>
    <row r="1073" spans="5:32">
      <c r="E1073" t="str">
        <f>IF(專業英日文校內賽報名表!B1073="","",NOT(OR(LENB(專業英日文校內賽報名表!E1073)&lt;&gt;6,NOT(ISERROR(TEXT(RIGHT(專業英日文校內賽報名表!E1073,6),"0")+1)),ISERROR(TEXT(RIGHT(專業英日文校內賽報名表!E1073,5),"0")+1))))</f>
        <v/>
      </c>
      <c r="F1073" t="str">
        <f>IF(專業英日文校內賽報名表!B1073="","",NOT(ISERROR(MATCH(專業英日文校內賽報名表!F1073,allSchoolList,0))))</f>
        <v/>
      </c>
      <c r="G1073" t="str">
        <f ca="1">IF(專業英日文校內賽報名表!B1073="","",NOT(ISERROR(HLOOKUP(專業英日文校內賽報名表!G1073,OFFSET(校系設定!$A$1,MATCH(專業英日文校內賽報名表!F1073,校系設定!$A:$A,0)-1,0,1,COUNTA(OFFSET(校系設定!$1:$1,MATCH(專業英日文校內賽報名表!F1073,校系設定!$A:$A,0)-1,0))),1,0))))</f>
        <v/>
      </c>
      <c r="J1073" s="43" t="str">
        <f>IF(專業英日文校內賽報名表!C1073="","",NOT(OR(LEN(專業英日文校內賽報名表!J1073)&lt;&gt;7,ISERROR(DATEVALUE(專業英日文校內賽報名表!J1073&amp;"/1")+FIND("/",專業英日文校內賽報名表!J1073)))))</f>
        <v/>
      </c>
      <c r="M1073" t="str">
        <f>IF(專業英日文校內賽報名表!B1073="","",VLOOKUP(專業英日文校內賽報名表!M1073,各項報名參數對照!A:B,2,0))</f>
        <v/>
      </c>
      <c r="N1073" t="str">
        <f>IF(專業英日文校內賽報名表!B1073="","",NOT(ISERROR(VLOOKUP(M1073&amp;O1073&amp;P1073,各項報名參數對照!L:L,1,0))))</f>
        <v/>
      </c>
      <c r="O1073" t="str">
        <f>IF(專業英日文校內賽報名表!B1073="","",VLOOKUP(專業英日文校內賽報名表!N1073&amp;"("&amp;專業英日文校內賽報名表!O1073&amp;")",各項報名參數對照!D:E,2,0))</f>
        <v/>
      </c>
      <c r="P1073" t="str">
        <f>IF(專業英日文校內賽報名表!B1073="","",VLOOKUP(專業英日文校內賽報名表!P1073,各項報名參數對照!G:H,2,0))</f>
        <v/>
      </c>
      <c r="AF1073" t="str">
        <f t="shared" si="16"/>
        <v/>
      </c>
    </row>
    <row r="1074" spans="5:32">
      <c r="E1074" t="str">
        <f>IF(專業英日文校內賽報名表!B1074="","",NOT(OR(LENB(專業英日文校內賽報名表!E1074)&lt;&gt;6,NOT(ISERROR(TEXT(RIGHT(專業英日文校內賽報名表!E1074,6),"0")+1)),ISERROR(TEXT(RIGHT(專業英日文校內賽報名表!E1074,5),"0")+1))))</f>
        <v/>
      </c>
      <c r="F1074" t="str">
        <f>IF(專業英日文校內賽報名表!B1074="","",NOT(ISERROR(MATCH(專業英日文校內賽報名表!F1074,allSchoolList,0))))</f>
        <v/>
      </c>
      <c r="G1074" t="str">
        <f ca="1">IF(專業英日文校內賽報名表!B1074="","",NOT(ISERROR(HLOOKUP(專業英日文校內賽報名表!G1074,OFFSET(校系設定!$A$1,MATCH(專業英日文校內賽報名表!F1074,校系設定!$A:$A,0)-1,0,1,COUNTA(OFFSET(校系設定!$1:$1,MATCH(專業英日文校內賽報名表!F1074,校系設定!$A:$A,0)-1,0))),1,0))))</f>
        <v/>
      </c>
      <c r="J1074" s="43" t="str">
        <f>IF(專業英日文校內賽報名表!C1074="","",NOT(OR(LEN(專業英日文校內賽報名表!J1074)&lt;&gt;7,ISERROR(DATEVALUE(專業英日文校內賽報名表!J1074&amp;"/1")+FIND("/",專業英日文校內賽報名表!J1074)))))</f>
        <v/>
      </c>
      <c r="M1074" t="str">
        <f>IF(專業英日文校內賽報名表!B1074="","",VLOOKUP(專業英日文校內賽報名表!M1074,各項報名參數對照!A:B,2,0))</f>
        <v/>
      </c>
      <c r="N1074" t="str">
        <f>IF(專業英日文校內賽報名表!B1074="","",NOT(ISERROR(VLOOKUP(M1074&amp;O1074&amp;P1074,各項報名參數對照!L:L,1,0))))</f>
        <v/>
      </c>
      <c r="O1074" t="str">
        <f>IF(專業英日文校內賽報名表!B1074="","",VLOOKUP(專業英日文校內賽報名表!N1074&amp;"("&amp;專業英日文校內賽報名表!O1074&amp;")",各項報名參數對照!D:E,2,0))</f>
        <v/>
      </c>
      <c r="P1074" t="str">
        <f>IF(專業英日文校內賽報名表!B1074="","",VLOOKUP(專業英日文校內賽報名表!P1074,各項報名參數對照!G:H,2,0))</f>
        <v/>
      </c>
      <c r="AF1074" t="str">
        <f t="shared" si="16"/>
        <v/>
      </c>
    </row>
    <row r="1075" spans="5:32">
      <c r="E1075" t="str">
        <f>IF(專業英日文校內賽報名表!B1075="","",NOT(OR(LENB(專業英日文校內賽報名表!E1075)&lt;&gt;6,NOT(ISERROR(TEXT(RIGHT(專業英日文校內賽報名表!E1075,6),"0")+1)),ISERROR(TEXT(RIGHT(專業英日文校內賽報名表!E1075,5),"0")+1))))</f>
        <v/>
      </c>
      <c r="F1075" t="str">
        <f>IF(專業英日文校內賽報名表!B1075="","",NOT(ISERROR(MATCH(專業英日文校內賽報名表!F1075,allSchoolList,0))))</f>
        <v/>
      </c>
      <c r="G1075" t="str">
        <f ca="1">IF(專業英日文校內賽報名表!B1075="","",NOT(ISERROR(HLOOKUP(專業英日文校內賽報名表!G1075,OFFSET(校系設定!$A$1,MATCH(專業英日文校內賽報名表!F1075,校系設定!$A:$A,0)-1,0,1,COUNTA(OFFSET(校系設定!$1:$1,MATCH(專業英日文校內賽報名表!F1075,校系設定!$A:$A,0)-1,0))),1,0))))</f>
        <v/>
      </c>
      <c r="J1075" s="43" t="str">
        <f>IF(專業英日文校內賽報名表!C1075="","",NOT(OR(LEN(專業英日文校內賽報名表!J1075)&lt;&gt;7,ISERROR(DATEVALUE(專業英日文校內賽報名表!J1075&amp;"/1")+FIND("/",專業英日文校內賽報名表!J1075)))))</f>
        <v/>
      </c>
      <c r="M1075" t="str">
        <f>IF(專業英日文校內賽報名表!B1075="","",VLOOKUP(專業英日文校內賽報名表!M1075,各項報名參數對照!A:B,2,0))</f>
        <v/>
      </c>
      <c r="N1075" t="str">
        <f>IF(專業英日文校內賽報名表!B1075="","",NOT(ISERROR(VLOOKUP(M1075&amp;O1075&amp;P1075,各項報名參數對照!L:L,1,0))))</f>
        <v/>
      </c>
      <c r="O1075" t="str">
        <f>IF(專業英日文校內賽報名表!B1075="","",VLOOKUP(專業英日文校內賽報名表!N1075&amp;"("&amp;專業英日文校內賽報名表!O1075&amp;")",各項報名參數對照!D:E,2,0))</f>
        <v/>
      </c>
      <c r="P1075" t="str">
        <f>IF(專業英日文校內賽報名表!B1075="","",VLOOKUP(專業英日文校內賽報名表!P1075,各項報名參數對照!G:H,2,0))</f>
        <v/>
      </c>
      <c r="AF1075" t="str">
        <f t="shared" si="16"/>
        <v/>
      </c>
    </row>
    <row r="1076" spans="5:32">
      <c r="E1076" t="str">
        <f>IF(專業英日文校內賽報名表!B1076="","",NOT(OR(LENB(專業英日文校內賽報名表!E1076)&lt;&gt;6,NOT(ISERROR(TEXT(RIGHT(專業英日文校內賽報名表!E1076,6),"0")+1)),ISERROR(TEXT(RIGHT(專業英日文校內賽報名表!E1076,5),"0")+1))))</f>
        <v/>
      </c>
      <c r="F1076" t="str">
        <f>IF(專業英日文校內賽報名表!B1076="","",NOT(ISERROR(MATCH(專業英日文校內賽報名表!F1076,allSchoolList,0))))</f>
        <v/>
      </c>
      <c r="G1076" t="str">
        <f ca="1">IF(專業英日文校內賽報名表!B1076="","",NOT(ISERROR(HLOOKUP(專業英日文校內賽報名表!G1076,OFFSET(校系設定!$A$1,MATCH(專業英日文校內賽報名表!F1076,校系設定!$A:$A,0)-1,0,1,COUNTA(OFFSET(校系設定!$1:$1,MATCH(專業英日文校內賽報名表!F1076,校系設定!$A:$A,0)-1,0))),1,0))))</f>
        <v/>
      </c>
      <c r="J1076" s="43" t="str">
        <f>IF(專業英日文校內賽報名表!C1076="","",NOT(OR(LEN(專業英日文校內賽報名表!J1076)&lt;&gt;7,ISERROR(DATEVALUE(專業英日文校內賽報名表!J1076&amp;"/1")+FIND("/",專業英日文校內賽報名表!J1076)))))</f>
        <v/>
      </c>
      <c r="M1076" t="str">
        <f>IF(專業英日文校內賽報名表!B1076="","",VLOOKUP(專業英日文校內賽報名表!M1076,各項報名參數對照!A:B,2,0))</f>
        <v/>
      </c>
      <c r="N1076" t="str">
        <f>IF(專業英日文校內賽報名表!B1076="","",NOT(ISERROR(VLOOKUP(M1076&amp;O1076&amp;P1076,各項報名參數對照!L:L,1,0))))</f>
        <v/>
      </c>
      <c r="O1076" t="str">
        <f>IF(專業英日文校內賽報名表!B1076="","",VLOOKUP(專業英日文校內賽報名表!N1076&amp;"("&amp;專業英日文校內賽報名表!O1076&amp;")",各項報名參數對照!D:E,2,0))</f>
        <v/>
      </c>
      <c r="P1076" t="str">
        <f>IF(專業英日文校內賽報名表!B1076="","",VLOOKUP(專業英日文校內賽報名表!P1076,各項報名參數對照!G:H,2,0))</f>
        <v/>
      </c>
      <c r="AF1076" t="str">
        <f t="shared" si="16"/>
        <v/>
      </c>
    </row>
    <row r="1077" spans="5:32">
      <c r="E1077" t="str">
        <f>IF(專業英日文校內賽報名表!B1077="","",NOT(OR(LENB(專業英日文校內賽報名表!E1077)&lt;&gt;6,NOT(ISERROR(TEXT(RIGHT(專業英日文校內賽報名表!E1077,6),"0")+1)),ISERROR(TEXT(RIGHT(專業英日文校內賽報名表!E1077,5),"0")+1))))</f>
        <v/>
      </c>
      <c r="F1077" t="str">
        <f>IF(專業英日文校內賽報名表!B1077="","",NOT(ISERROR(MATCH(專業英日文校內賽報名表!F1077,allSchoolList,0))))</f>
        <v/>
      </c>
      <c r="G1077" t="str">
        <f ca="1">IF(專業英日文校內賽報名表!B1077="","",NOT(ISERROR(HLOOKUP(專業英日文校內賽報名表!G1077,OFFSET(校系設定!$A$1,MATCH(專業英日文校內賽報名表!F1077,校系設定!$A:$A,0)-1,0,1,COUNTA(OFFSET(校系設定!$1:$1,MATCH(專業英日文校內賽報名表!F1077,校系設定!$A:$A,0)-1,0))),1,0))))</f>
        <v/>
      </c>
      <c r="J1077" s="43" t="str">
        <f>IF(專業英日文校內賽報名表!C1077="","",NOT(OR(LEN(專業英日文校內賽報名表!J1077)&lt;&gt;7,ISERROR(DATEVALUE(專業英日文校內賽報名表!J1077&amp;"/1")+FIND("/",專業英日文校內賽報名表!J1077)))))</f>
        <v/>
      </c>
      <c r="M1077" t="str">
        <f>IF(專業英日文校內賽報名表!B1077="","",VLOOKUP(專業英日文校內賽報名表!M1077,各項報名參數對照!A:B,2,0))</f>
        <v/>
      </c>
      <c r="N1077" t="str">
        <f>IF(專業英日文校內賽報名表!B1077="","",NOT(ISERROR(VLOOKUP(M1077&amp;O1077&amp;P1077,各項報名參數對照!L:L,1,0))))</f>
        <v/>
      </c>
      <c r="O1077" t="str">
        <f>IF(專業英日文校內賽報名表!B1077="","",VLOOKUP(專業英日文校內賽報名表!N1077&amp;"("&amp;專業英日文校內賽報名表!O1077&amp;")",各項報名參數對照!D:E,2,0))</f>
        <v/>
      </c>
      <c r="P1077" t="str">
        <f>IF(專業英日文校內賽報名表!B1077="","",VLOOKUP(專業英日文校內賽報名表!P1077,各項報名參數對照!G:H,2,0))</f>
        <v/>
      </c>
      <c r="AF1077" t="str">
        <f t="shared" si="16"/>
        <v/>
      </c>
    </row>
    <row r="1078" spans="5:32">
      <c r="E1078" t="str">
        <f>IF(專業英日文校內賽報名表!B1078="","",NOT(OR(LENB(專業英日文校內賽報名表!E1078)&lt;&gt;6,NOT(ISERROR(TEXT(RIGHT(專業英日文校內賽報名表!E1078,6),"0")+1)),ISERROR(TEXT(RIGHT(專業英日文校內賽報名表!E1078,5),"0")+1))))</f>
        <v/>
      </c>
      <c r="F1078" t="str">
        <f>IF(專業英日文校內賽報名表!B1078="","",NOT(ISERROR(MATCH(專業英日文校內賽報名表!F1078,allSchoolList,0))))</f>
        <v/>
      </c>
      <c r="G1078" t="str">
        <f ca="1">IF(專業英日文校內賽報名表!B1078="","",NOT(ISERROR(HLOOKUP(專業英日文校內賽報名表!G1078,OFFSET(校系設定!$A$1,MATCH(專業英日文校內賽報名表!F1078,校系設定!$A:$A,0)-1,0,1,COUNTA(OFFSET(校系設定!$1:$1,MATCH(專業英日文校內賽報名表!F1078,校系設定!$A:$A,0)-1,0))),1,0))))</f>
        <v/>
      </c>
      <c r="J1078" s="43" t="str">
        <f>IF(專業英日文校內賽報名表!C1078="","",NOT(OR(LEN(專業英日文校內賽報名表!J1078)&lt;&gt;7,ISERROR(DATEVALUE(專業英日文校內賽報名表!J1078&amp;"/1")+FIND("/",專業英日文校內賽報名表!J1078)))))</f>
        <v/>
      </c>
      <c r="M1078" t="str">
        <f>IF(專業英日文校內賽報名表!B1078="","",VLOOKUP(專業英日文校內賽報名表!M1078,各項報名參數對照!A:B,2,0))</f>
        <v/>
      </c>
      <c r="N1078" t="str">
        <f>IF(專業英日文校內賽報名表!B1078="","",NOT(ISERROR(VLOOKUP(M1078&amp;O1078&amp;P1078,各項報名參數對照!L:L,1,0))))</f>
        <v/>
      </c>
      <c r="O1078" t="str">
        <f>IF(專業英日文校內賽報名表!B1078="","",VLOOKUP(專業英日文校內賽報名表!N1078&amp;"("&amp;專業英日文校內賽報名表!O1078&amp;")",各項報名參數對照!D:E,2,0))</f>
        <v/>
      </c>
      <c r="P1078" t="str">
        <f>IF(專業英日文校內賽報名表!B1078="","",VLOOKUP(專業英日文校內賽報名表!P1078,各項報名參數對照!G:H,2,0))</f>
        <v/>
      </c>
      <c r="AF1078" t="str">
        <f t="shared" si="16"/>
        <v/>
      </c>
    </row>
    <row r="1079" spans="5:32">
      <c r="E1079" t="str">
        <f>IF(專業英日文校內賽報名表!B1079="","",NOT(OR(LENB(專業英日文校內賽報名表!E1079)&lt;&gt;6,NOT(ISERROR(TEXT(RIGHT(專業英日文校內賽報名表!E1079,6),"0")+1)),ISERROR(TEXT(RIGHT(專業英日文校內賽報名表!E1079,5),"0")+1))))</f>
        <v/>
      </c>
      <c r="F1079" t="str">
        <f>IF(專業英日文校內賽報名表!B1079="","",NOT(ISERROR(MATCH(專業英日文校內賽報名表!F1079,allSchoolList,0))))</f>
        <v/>
      </c>
      <c r="G1079" t="str">
        <f ca="1">IF(專業英日文校內賽報名表!B1079="","",NOT(ISERROR(HLOOKUP(專業英日文校內賽報名表!G1079,OFFSET(校系設定!$A$1,MATCH(專業英日文校內賽報名表!F1079,校系設定!$A:$A,0)-1,0,1,COUNTA(OFFSET(校系設定!$1:$1,MATCH(專業英日文校內賽報名表!F1079,校系設定!$A:$A,0)-1,0))),1,0))))</f>
        <v/>
      </c>
      <c r="J1079" s="43" t="str">
        <f>IF(專業英日文校內賽報名表!C1079="","",NOT(OR(LEN(專業英日文校內賽報名表!J1079)&lt;&gt;7,ISERROR(DATEVALUE(專業英日文校內賽報名表!J1079&amp;"/1")+FIND("/",專業英日文校內賽報名表!J1079)))))</f>
        <v/>
      </c>
      <c r="M1079" t="str">
        <f>IF(專業英日文校內賽報名表!B1079="","",VLOOKUP(專業英日文校內賽報名表!M1079,各項報名參數對照!A:B,2,0))</f>
        <v/>
      </c>
      <c r="N1079" t="str">
        <f>IF(專業英日文校內賽報名表!B1079="","",NOT(ISERROR(VLOOKUP(M1079&amp;O1079&amp;P1079,各項報名參數對照!L:L,1,0))))</f>
        <v/>
      </c>
      <c r="O1079" t="str">
        <f>IF(專業英日文校內賽報名表!B1079="","",VLOOKUP(專業英日文校內賽報名表!N1079&amp;"("&amp;專業英日文校內賽報名表!O1079&amp;")",各項報名參數對照!D:E,2,0))</f>
        <v/>
      </c>
      <c r="P1079" t="str">
        <f>IF(專業英日文校內賽報名表!B1079="","",VLOOKUP(專業英日文校內賽報名表!P1079,各項報名參數對照!G:H,2,0))</f>
        <v/>
      </c>
      <c r="AF1079" t="str">
        <f t="shared" si="16"/>
        <v/>
      </c>
    </row>
    <row r="1080" spans="5:32">
      <c r="E1080" t="str">
        <f>IF(專業英日文校內賽報名表!B1080="","",NOT(OR(LENB(專業英日文校內賽報名表!E1080)&lt;&gt;6,NOT(ISERROR(TEXT(RIGHT(專業英日文校內賽報名表!E1080,6),"0")+1)),ISERROR(TEXT(RIGHT(專業英日文校內賽報名表!E1080,5),"0")+1))))</f>
        <v/>
      </c>
      <c r="F1080" t="str">
        <f>IF(專業英日文校內賽報名表!B1080="","",NOT(ISERROR(MATCH(專業英日文校內賽報名表!F1080,allSchoolList,0))))</f>
        <v/>
      </c>
      <c r="G1080" t="str">
        <f ca="1">IF(專業英日文校內賽報名表!B1080="","",NOT(ISERROR(HLOOKUP(專業英日文校內賽報名表!G1080,OFFSET(校系設定!$A$1,MATCH(專業英日文校內賽報名表!F1080,校系設定!$A:$A,0)-1,0,1,COUNTA(OFFSET(校系設定!$1:$1,MATCH(專業英日文校內賽報名表!F1080,校系設定!$A:$A,0)-1,0))),1,0))))</f>
        <v/>
      </c>
      <c r="J1080" s="43" t="str">
        <f>IF(專業英日文校內賽報名表!C1080="","",NOT(OR(LEN(專業英日文校內賽報名表!J1080)&lt;&gt;7,ISERROR(DATEVALUE(專業英日文校內賽報名表!J1080&amp;"/1")+FIND("/",專業英日文校內賽報名表!J1080)))))</f>
        <v/>
      </c>
      <c r="M1080" t="str">
        <f>IF(專業英日文校內賽報名表!B1080="","",VLOOKUP(專業英日文校內賽報名表!M1080,各項報名參數對照!A:B,2,0))</f>
        <v/>
      </c>
      <c r="N1080" t="str">
        <f>IF(專業英日文校內賽報名表!B1080="","",NOT(ISERROR(VLOOKUP(M1080&amp;O1080&amp;P1080,各項報名參數對照!L:L,1,0))))</f>
        <v/>
      </c>
      <c r="O1080" t="str">
        <f>IF(專業英日文校內賽報名表!B1080="","",VLOOKUP(專業英日文校內賽報名表!N1080&amp;"("&amp;專業英日文校內賽報名表!O1080&amp;")",各項報名參數對照!D:E,2,0))</f>
        <v/>
      </c>
      <c r="P1080" t="str">
        <f>IF(專業英日文校內賽報名表!B1080="","",VLOOKUP(專業英日文校內賽報名表!P1080,各項報名參數對照!G:H,2,0))</f>
        <v/>
      </c>
      <c r="AF1080" t="str">
        <f t="shared" si="16"/>
        <v/>
      </c>
    </row>
    <row r="1081" spans="5:32">
      <c r="E1081" t="str">
        <f>IF(專業英日文校內賽報名表!B1081="","",NOT(OR(LENB(專業英日文校內賽報名表!E1081)&lt;&gt;6,NOT(ISERROR(TEXT(RIGHT(專業英日文校內賽報名表!E1081,6),"0")+1)),ISERROR(TEXT(RIGHT(專業英日文校內賽報名表!E1081,5),"0")+1))))</f>
        <v/>
      </c>
      <c r="F1081" t="str">
        <f>IF(專業英日文校內賽報名表!B1081="","",NOT(ISERROR(MATCH(專業英日文校內賽報名表!F1081,allSchoolList,0))))</f>
        <v/>
      </c>
      <c r="G1081" t="str">
        <f ca="1">IF(專業英日文校內賽報名表!B1081="","",NOT(ISERROR(HLOOKUP(專業英日文校內賽報名表!G1081,OFFSET(校系設定!$A$1,MATCH(專業英日文校內賽報名表!F1081,校系設定!$A:$A,0)-1,0,1,COUNTA(OFFSET(校系設定!$1:$1,MATCH(專業英日文校內賽報名表!F1081,校系設定!$A:$A,0)-1,0))),1,0))))</f>
        <v/>
      </c>
      <c r="J1081" s="43" t="str">
        <f>IF(專業英日文校內賽報名表!C1081="","",NOT(OR(LEN(專業英日文校內賽報名表!J1081)&lt;&gt;7,ISERROR(DATEVALUE(專業英日文校內賽報名表!J1081&amp;"/1")+FIND("/",專業英日文校內賽報名表!J1081)))))</f>
        <v/>
      </c>
      <c r="M1081" t="str">
        <f>IF(專業英日文校內賽報名表!B1081="","",VLOOKUP(專業英日文校內賽報名表!M1081,各項報名參數對照!A:B,2,0))</f>
        <v/>
      </c>
      <c r="N1081" t="str">
        <f>IF(專業英日文校內賽報名表!B1081="","",NOT(ISERROR(VLOOKUP(M1081&amp;O1081&amp;P1081,各項報名參數對照!L:L,1,0))))</f>
        <v/>
      </c>
      <c r="O1081" t="str">
        <f>IF(專業英日文校內賽報名表!B1081="","",VLOOKUP(專業英日文校內賽報名表!N1081&amp;"("&amp;專業英日文校內賽報名表!O1081&amp;")",各項報名參數對照!D:E,2,0))</f>
        <v/>
      </c>
      <c r="P1081" t="str">
        <f>IF(專業英日文校內賽報名表!B1081="","",VLOOKUP(專業英日文校內賽報名表!P1081,各項報名參數對照!G:H,2,0))</f>
        <v/>
      </c>
      <c r="AF1081" t="str">
        <f t="shared" si="16"/>
        <v/>
      </c>
    </row>
    <row r="1082" spans="5:32">
      <c r="E1082" t="str">
        <f>IF(專業英日文校內賽報名表!B1082="","",NOT(OR(LENB(專業英日文校內賽報名表!E1082)&lt;&gt;6,NOT(ISERROR(TEXT(RIGHT(專業英日文校內賽報名表!E1082,6),"0")+1)),ISERROR(TEXT(RIGHT(專業英日文校內賽報名表!E1082,5),"0")+1))))</f>
        <v/>
      </c>
      <c r="F1082" t="str">
        <f>IF(專業英日文校內賽報名表!B1082="","",NOT(ISERROR(MATCH(專業英日文校內賽報名表!F1082,allSchoolList,0))))</f>
        <v/>
      </c>
      <c r="G1082" t="str">
        <f ca="1">IF(專業英日文校內賽報名表!B1082="","",NOT(ISERROR(HLOOKUP(專業英日文校內賽報名表!G1082,OFFSET(校系設定!$A$1,MATCH(專業英日文校內賽報名表!F1082,校系設定!$A:$A,0)-1,0,1,COUNTA(OFFSET(校系設定!$1:$1,MATCH(專業英日文校內賽報名表!F1082,校系設定!$A:$A,0)-1,0))),1,0))))</f>
        <v/>
      </c>
      <c r="J1082" s="43" t="str">
        <f>IF(專業英日文校內賽報名表!C1082="","",NOT(OR(LEN(專業英日文校內賽報名表!J1082)&lt;&gt;7,ISERROR(DATEVALUE(專業英日文校內賽報名表!J1082&amp;"/1")+FIND("/",專業英日文校內賽報名表!J1082)))))</f>
        <v/>
      </c>
      <c r="M1082" t="str">
        <f>IF(專業英日文校內賽報名表!B1082="","",VLOOKUP(專業英日文校內賽報名表!M1082,各項報名參數對照!A:B,2,0))</f>
        <v/>
      </c>
      <c r="N1082" t="str">
        <f>IF(專業英日文校內賽報名表!B1082="","",NOT(ISERROR(VLOOKUP(M1082&amp;O1082&amp;P1082,各項報名參數對照!L:L,1,0))))</f>
        <v/>
      </c>
      <c r="O1082" t="str">
        <f>IF(專業英日文校內賽報名表!B1082="","",VLOOKUP(專業英日文校內賽報名表!N1082&amp;"("&amp;專業英日文校內賽報名表!O1082&amp;")",各項報名參數對照!D:E,2,0))</f>
        <v/>
      </c>
      <c r="P1082" t="str">
        <f>IF(專業英日文校內賽報名表!B1082="","",VLOOKUP(專業英日文校內賽報名表!P1082,各項報名參數對照!G:H,2,0))</f>
        <v/>
      </c>
      <c r="AF1082" t="str">
        <f t="shared" si="16"/>
        <v/>
      </c>
    </row>
    <row r="1083" spans="5:32">
      <c r="E1083" t="str">
        <f>IF(專業英日文校內賽報名表!B1083="","",NOT(OR(LENB(專業英日文校內賽報名表!E1083)&lt;&gt;6,NOT(ISERROR(TEXT(RIGHT(專業英日文校內賽報名表!E1083,6),"0")+1)),ISERROR(TEXT(RIGHT(專業英日文校內賽報名表!E1083,5),"0")+1))))</f>
        <v/>
      </c>
      <c r="F1083" t="str">
        <f>IF(專業英日文校內賽報名表!B1083="","",NOT(ISERROR(MATCH(專業英日文校內賽報名表!F1083,allSchoolList,0))))</f>
        <v/>
      </c>
      <c r="G1083" t="str">
        <f ca="1">IF(專業英日文校內賽報名表!B1083="","",NOT(ISERROR(HLOOKUP(專業英日文校內賽報名表!G1083,OFFSET(校系設定!$A$1,MATCH(專業英日文校內賽報名表!F1083,校系設定!$A:$A,0)-1,0,1,COUNTA(OFFSET(校系設定!$1:$1,MATCH(專業英日文校內賽報名表!F1083,校系設定!$A:$A,0)-1,0))),1,0))))</f>
        <v/>
      </c>
      <c r="J1083" s="43" t="str">
        <f>IF(專業英日文校內賽報名表!C1083="","",NOT(OR(LEN(專業英日文校內賽報名表!J1083)&lt;&gt;7,ISERROR(DATEVALUE(專業英日文校內賽報名表!J1083&amp;"/1")+FIND("/",專業英日文校內賽報名表!J1083)))))</f>
        <v/>
      </c>
      <c r="M1083" t="str">
        <f>IF(專業英日文校內賽報名表!B1083="","",VLOOKUP(專業英日文校內賽報名表!M1083,各項報名參數對照!A:B,2,0))</f>
        <v/>
      </c>
      <c r="N1083" t="str">
        <f>IF(專業英日文校內賽報名表!B1083="","",NOT(ISERROR(VLOOKUP(M1083&amp;O1083&amp;P1083,各項報名參數對照!L:L,1,0))))</f>
        <v/>
      </c>
      <c r="O1083" t="str">
        <f>IF(專業英日文校內賽報名表!B1083="","",VLOOKUP(專業英日文校內賽報名表!N1083&amp;"("&amp;專業英日文校內賽報名表!O1083&amp;")",各項報名參數對照!D:E,2,0))</f>
        <v/>
      </c>
      <c r="P1083" t="str">
        <f>IF(專業英日文校內賽報名表!B1083="","",VLOOKUP(專業英日文校內賽報名表!P1083,各項報名參數對照!G:H,2,0))</f>
        <v/>
      </c>
      <c r="AF1083" t="str">
        <f t="shared" si="16"/>
        <v/>
      </c>
    </row>
    <row r="1084" spans="5:32">
      <c r="E1084" t="str">
        <f>IF(專業英日文校內賽報名表!B1084="","",NOT(OR(LENB(專業英日文校內賽報名表!E1084)&lt;&gt;6,NOT(ISERROR(TEXT(RIGHT(專業英日文校內賽報名表!E1084,6),"0")+1)),ISERROR(TEXT(RIGHT(專業英日文校內賽報名表!E1084,5),"0")+1))))</f>
        <v/>
      </c>
      <c r="F1084" t="str">
        <f>IF(專業英日文校內賽報名表!B1084="","",NOT(ISERROR(MATCH(專業英日文校內賽報名表!F1084,allSchoolList,0))))</f>
        <v/>
      </c>
      <c r="G1084" t="str">
        <f ca="1">IF(專業英日文校內賽報名表!B1084="","",NOT(ISERROR(HLOOKUP(專業英日文校內賽報名表!G1084,OFFSET(校系設定!$A$1,MATCH(專業英日文校內賽報名表!F1084,校系設定!$A:$A,0)-1,0,1,COUNTA(OFFSET(校系設定!$1:$1,MATCH(專業英日文校內賽報名表!F1084,校系設定!$A:$A,0)-1,0))),1,0))))</f>
        <v/>
      </c>
      <c r="J1084" s="43" t="str">
        <f>IF(專業英日文校內賽報名表!C1084="","",NOT(OR(LEN(專業英日文校內賽報名表!J1084)&lt;&gt;7,ISERROR(DATEVALUE(專業英日文校內賽報名表!J1084&amp;"/1")+FIND("/",專業英日文校內賽報名表!J1084)))))</f>
        <v/>
      </c>
      <c r="M1084" t="str">
        <f>IF(專業英日文校內賽報名表!B1084="","",VLOOKUP(專業英日文校內賽報名表!M1084,各項報名參數對照!A:B,2,0))</f>
        <v/>
      </c>
      <c r="N1084" t="str">
        <f>IF(專業英日文校內賽報名表!B1084="","",NOT(ISERROR(VLOOKUP(M1084&amp;O1084&amp;P1084,各項報名參數對照!L:L,1,0))))</f>
        <v/>
      </c>
      <c r="O1084" t="str">
        <f>IF(專業英日文校內賽報名表!B1084="","",VLOOKUP(專業英日文校內賽報名表!N1084&amp;"("&amp;專業英日文校內賽報名表!O1084&amp;")",各項報名參數對照!D:E,2,0))</f>
        <v/>
      </c>
      <c r="P1084" t="str">
        <f>IF(專業英日文校內賽報名表!B1084="","",VLOOKUP(專業英日文校內賽報名表!P1084,各項報名參數對照!G:H,2,0))</f>
        <v/>
      </c>
      <c r="AF1084" t="str">
        <f t="shared" si="16"/>
        <v/>
      </c>
    </row>
    <row r="1085" spans="5:32">
      <c r="E1085" t="str">
        <f>IF(專業英日文校內賽報名表!B1085="","",NOT(OR(LENB(專業英日文校內賽報名表!E1085)&lt;&gt;6,NOT(ISERROR(TEXT(RIGHT(專業英日文校內賽報名表!E1085,6),"0")+1)),ISERROR(TEXT(RIGHT(專業英日文校內賽報名表!E1085,5),"0")+1))))</f>
        <v/>
      </c>
      <c r="F1085" t="str">
        <f>IF(專業英日文校內賽報名表!B1085="","",NOT(ISERROR(MATCH(專業英日文校內賽報名表!F1085,allSchoolList,0))))</f>
        <v/>
      </c>
      <c r="G1085" t="str">
        <f ca="1">IF(專業英日文校內賽報名表!B1085="","",NOT(ISERROR(HLOOKUP(專業英日文校內賽報名表!G1085,OFFSET(校系設定!$A$1,MATCH(專業英日文校內賽報名表!F1085,校系設定!$A:$A,0)-1,0,1,COUNTA(OFFSET(校系設定!$1:$1,MATCH(專業英日文校內賽報名表!F1085,校系設定!$A:$A,0)-1,0))),1,0))))</f>
        <v/>
      </c>
      <c r="J1085" s="43" t="str">
        <f>IF(專業英日文校內賽報名表!C1085="","",NOT(OR(LEN(專業英日文校內賽報名表!J1085)&lt;&gt;7,ISERROR(DATEVALUE(專業英日文校內賽報名表!J1085&amp;"/1")+FIND("/",專業英日文校內賽報名表!J1085)))))</f>
        <v/>
      </c>
      <c r="M1085" t="str">
        <f>IF(專業英日文校內賽報名表!B1085="","",VLOOKUP(專業英日文校內賽報名表!M1085,各項報名參數對照!A:B,2,0))</f>
        <v/>
      </c>
      <c r="N1085" t="str">
        <f>IF(專業英日文校內賽報名表!B1085="","",NOT(ISERROR(VLOOKUP(M1085&amp;O1085&amp;P1085,各項報名參數對照!L:L,1,0))))</f>
        <v/>
      </c>
      <c r="O1085" t="str">
        <f>IF(專業英日文校內賽報名表!B1085="","",VLOOKUP(專業英日文校內賽報名表!N1085&amp;"("&amp;專業英日文校內賽報名表!O1085&amp;")",各項報名參數對照!D:E,2,0))</f>
        <v/>
      </c>
      <c r="P1085" t="str">
        <f>IF(專業英日文校內賽報名表!B1085="","",VLOOKUP(專業英日文校內賽報名表!P1085,各項報名參數對照!G:H,2,0))</f>
        <v/>
      </c>
      <c r="AF1085" t="str">
        <f t="shared" si="16"/>
        <v/>
      </c>
    </row>
    <row r="1086" spans="5:32">
      <c r="E1086" t="str">
        <f>IF(專業英日文校內賽報名表!B1086="","",NOT(OR(LENB(專業英日文校內賽報名表!E1086)&lt;&gt;6,NOT(ISERROR(TEXT(RIGHT(專業英日文校內賽報名表!E1086,6),"0")+1)),ISERROR(TEXT(RIGHT(專業英日文校內賽報名表!E1086,5),"0")+1))))</f>
        <v/>
      </c>
      <c r="F1086" t="str">
        <f>IF(專業英日文校內賽報名表!B1086="","",NOT(ISERROR(MATCH(專業英日文校內賽報名表!F1086,allSchoolList,0))))</f>
        <v/>
      </c>
      <c r="G1086" t="str">
        <f ca="1">IF(專業英日文校內賽報名表!B1086="","",NOT(ISERROR(HLOOKUP(專業英日文校內賽報名表!G1086,OFFSET(校系設定!$A$1,MATCH(專業英日文校內賽報名表!F1086,校系設定!$A:$A,0)-1,0,1,COUNTA(OFFSET(校系設定!$1:$1,MATCH(專業英日文校內賽報名表!F1086,校系設定!$A:$A,0)-1,0))),1,0))))</f>
        <v/>
      </c>
      <c r="J1086" s="43" t="str">
        <f>IF(專業英日文校內賽報名表!C1086="","",NOT(OR(LEN(專業英日文校內賽報名表!J1086)&lt;&gt;7,ISERROR(DATEVALUE(專業英日文校內賽報名表!J1086&amp;"/1")+FIND("/",專業英日文校內賽報名表!J1086)))))</f>
        <v/>
      </c>
      <c r="M1086" t="str">
        <f>IF(專業英日文校內賽報名表!B1086="","",VLOOKUP(專業英日文校內賽報名表!M1086,各項報名參數對照!A:B,2,0))</f>
        <v/>
      </c>
      <c r="N1086" t="str">
        <f>IF(專業英日文校內賽報名表!B1086="","",NOT(ISERROR(VLOOKUP(M1086&amp;O1086&amp;P1086,各項報名參數對照!L:L,1,0))))</f>
        <v/>
      </c>
      <c r="O1086" t="str">
        <f>IF(專業英日文校內賽報名表!B1086="","",VLOOKUP(專業英日文校內賽報名表!N1086&amp;"("&amp;專業英日文校內賽報名表!O1086&amp;")",各項報名參數對照!D:E,2,0))</f>
        <v/>
      </c>
      <c r="P1086" t="str">
        <f>IF(專業英日文校內賽報名表!B1086="","",VLOOKUP(專業英日文校內賽報名表!P1086,各項報名參數對照!G:H,2,0))</f>
        <v/>
      </c>
      <c r="AF1086" t="str">
        <f t="shared" si="16"/>
        <v/>
      </c>
    </row>
    <row r="1087" spans="5:32">
      <c r="E1087" t="str">
        <f>IF(專業英日文校內賽報名表!B1087="","",NOT(OR(LENB(專業英日文校內賽報名表!E1087)&lt;&gt;6,NOT(ISERROR(TEXT(RIGHT(專業英日文校內賽報名表!E1087,6),"0")+1)),ISERROR(TEXT(RIGHT(專業英日文校內賽報名表!E1087,5),"0")+1))))</f>
        <v/>
      </c>
      <c r="F1087" t="str">
        <f>IF(專業英日文校內賽報名表!B1087="","",NOT(ISERROR(MATCH(專業英日文校內賽報名表!F1087,allSchoolList,0))))</f>
        <v/>
      </c>
      <c r="G1087" t="str">
        <f ca="1">IF(專業英日文校內賽報名表!B1087="","",NOT(ISERROR(HLOOKUP(專業英日文校內賽報名表!G1087,OFFSET(校系設定!$A$1,MATCH(專業英日文校內賽報名表!F1087,校系設定!$A:$A,0)-1,0,1,COUNTA(OFFSET(校系設定!$1:$1,MATCH(專業英日文校內賽報名表!F1087,校系設定!$A:$A,0)-1,0))),1,0))))</f>
        <v/>
      </c>
      <c r="J1087" s="43" t="str">
        <f>IF(專業英日文校內賽報名表!C1087="","",NOT(OR(LEN(專業英日文校內賽報名表!J1087)&lt;&gt;7,ISERROR(DATEVALUE(專業英日文校內賽報名表!J1087&amp;"/1")+FIND("/",專業英日文校內賽報名表!J1087)))))</f>
        <v/>
      </c>
      <c r="M1087" t="str">
        <f>IF(專業英日文校內賽報名表!B1087="","",VLOOKUP(專業英日文校內賽報名表!M1087,各項報名參數對照!A:B,2,0))</f>
        <v/>
      </c>
      <c r="N1087" t="str">
        <f>IF(專業英日文校內賽報名表!B1087="","",NOT(ISERROR(VLOOKUP(M1087&amp;O1087&amp;P1087,各項報名參數對照!L:L,1,0))))</f>
        <v/>
      </c>
      <c r="O1087" t="str">
        <f>IF(專業英日文校內賽報名表!B1087="","",VLOOKUP(專業英日文校內賽報名表!N1087&amp;"("&amp;專業英日文校內賽報名表!O1087&amp;")",各項報名參數對照!D:E,2,0))</f>
        <v/>
      </c>
      <c r="P1087" t="str">
        <f>IF(專業英日文校內賽報名表!B1087="","",VLOOKUP(專業英日文校內賽報名表!P1087,各項報名參數對照!G:H,2,0))</f>
        <v/>
      </c>
      <c r="AF1087" t="str">
        <f t="shared" si="16"/>
        <v/>
      </c>
    </row>
    <row r="1088" spans="5:32">
      <c r="E1088" t="str">
        <f>IF(專業英日文校內賽報名表!B1088="","",NOT(OR(LENB(專業英日文校內賽報名表!E1088)&lt;&gt;6,NOT(ISERROR(TEXT(RIGHT(專業英日文校內賽報名表!E1088,6),"0")+1)),ISERROR(TEXT(RIGHT(專業英日文校內賽報名表!E1088,5),"0")+1))))</f>
        <v/>
      </c>
      <c r="F1088" t="str">
        <f>IF(專業英日文校內賽報名表!B1088="","",NOT(ISERROR(MATCH(專業英日文校內賽報名表!F1088,allSchoolList,0))))</f>
        <v/>
      </c>
      <c r="G1088" t="str">
        <f ca="1">IF(專業英日文校內賽報名表!B1088="","",NOT(ISERROR(HLOOKUP(專業英日文校內賽報名表!G1088,OFFSET(校系設定!$A$1,MATCH(專業英日文校內賽報名表!F1088,校系設定!$A:$A,0)-1,0,1,COUNTA(OFFSET(校系設定!$1:$1,MATCH(專業英日文校內賽報名表!F1088,校系設定!$A:$A,0)-1,0))),1,0))))</f>
        <v/>
      </c>
      <c r="J1088" s="43" t="str">
        <f>IF(專業英日文校內賽報名表!C1088="","",NOT(OR(LEN(專業英日文校內賽報名表!J1088)&lt;&gt;7,ISERROR(DATEVALUE(專業英日文校內賽報名表!J1088&amp;"/1")+FIND("/",專業英日文校內賽報名表!J1088)))))</f>
        <v/>
      </c>
      <c r="M1088" t="str">
        <f>IF(專業英日文校內賽報名表!B1088="","",VLOOKUP(專業英日文校內賽報名表!M1088,各項報名參數對照!A:B,2,0))</f>
        <v/>
      </c>
      <c r="N1088" t="str">
        <f>IF(專業英日文校內賽報名表!B1088="","",NOT(ISERROR(VLOOKUP(M1088&amp;O1088&amp;P1088,各項報名參數對照!L:L,1,0))))</f>
        <v/>
      </c>
      <c r="O1088" t="str">
        <f>IF(專業英日文校內賽報名表!B1088="","",VLOOKUP(專業英日文校內賽報名表!N1088&amp;"("&amp;專業英日文校內賽報名表!O1088&amp;")",各項報名參數對照!D:E,2,0))</f>
        <v/>
      </c>
      <c r="P1088" t="str">
        <f>IF(專業英日文校內賽報名表!B1088="","",VLOOKUP(專業英日文校內賽報名表!P1088,各項報名參數對照!G:H,2,0))</f>
        <v/>
      </c>
      <c r="AF1088" t="str">
        <f t="shared" si="16"/>
        <v/>
      </c>
    </row>
    <row r="1089" spans="5:32">
      <c r="E1089" t="str">
        <f>IF(專業英日文校內賽報名表!B1089="","",NOT(OR(LENB(專業英日文校內賽報名表!E1089)&lt;&gt;6,NOT(ISERROR(TEXT(RIGHT(專業英日文校內賽報名表!E1089,6),"0")+1)),ISERROR(TEXT(RIGHT(專業英日文校內賽報名表!E1089,5),"0")+1))))</f>
        <v/>
      </c>
      <c r="F1089" t="str">
        <f>IF(專業英日文校內賽報名表!B1089="","",NOT(ISERROR(MATCH(專業英日文校內賽報名表!F1089,allSchoolList,0))))</f>
        <v/>
      </c>
      <c r="G1089" t="str">
        <f ca="1">IF(專業英日文校內賽報名表!B1089="","",NOT(ISERROR(HLOOKUP(專業英日文校內賽報名表!G1089,OFFSET(校系設定!$A$1,MATCH(專業英日文校內賽報名表!F1089,校系設定!$A:$A,0)-1,0,1,COUNTA(OFFSET(校系設定!$1:$1,MATCH(專業英日文校內賽報名表!F1089,校系設定!$A:$A,0)-1,0))),1,0))))</f>
        <v/>
      </c>
      <c r="J1089" s="43" t="str">
        <f>IF(專業英日文校內賽報名表!C1089="","",NOT(OR(LEN(專業英日文校內賽報名表!J1089)&lt;&gt;7,ISERROR(DATEVALUE(專業英日文校內賽報名表!J1089&amp;"/1")+FIND("/",專業英日文校內賽報名表!J1089)))))</f>
        <v/>
      </c>
      <c r="M1089" t="str">
        <f>IF(專業英日文校內賽報名表!B1089="","",VLOOKUP(專業英日文校內賽報名表!M1089,各項報名參數對照!A:B,2,0))</f>
        <v/>
      </c>
      <c r="N1089" t="str">
        <f>IF(專業英日文校內賽報名表!B1089="","",NOT(ISERROR(VLOOKUP(M1089&amp;O1089&amp;P1089,各項報名參數對照!L:L,1,0))))</f>
        <v/>
      </c>
      <c r="O1089" t="str">
        <f>IF(專業英日文校內賽報名表!B1089="","",VLOOKUP(專業英日文校內賽報名表!N1089&amp;"("&amp;專業英日文校內賽報名表!O1089&amp;")",各項報名參數對照!D:E,2,0))</f>
        <v/>
      </c>
      <c r="P1089" t="str">
        <f>IF(專業英日文校內賽報名表!B1089="","",VLOOKUP(專業英日文校內賽報名表!P1089,各項報名參數對照!G:H,2,0))</f>
        <v/>
      </c>
      <c r="AF1089" t="str">
        <f t="shared" si="16"/>
        <v/>
      </c>
    </row>
    <row r="1090" spans="5:32">
      <c r="E1090" t="str">
        <f>IF(專業英日文校內賽報名表!B1090="","",NOT(OR(LENB(專業英日文校內賽報名表!E1090)&lt;&gt;6,NOT(ISERROR(TEXT(RIGHT(專業英日文校內賽報名表!E1090,6),"0")+1)),ISERROR(TEXT(RIGHT(專業英日文校內賽報名表!E1090,5),"0")+1))))</f>
        <v/>
      </c>
      <c r="F1090" t="str">
        <f>IF(專業英日文校內賽報名表!B1090="","",NOT(ISERROR(MATCH(專業英日文校內賽報名表!F1090,allSchoolList,0))))</f>
        <v/>
      </c>
      <c r="G1090" t="str">
        <f ca="1">IF(專業英日文校內賽報名表!B1090="","",NOT(ISERROR(HLOOKUP(專業英日文校內賽報名表!G1090,OFFSET(校系設定!$A$1,MATCH(專業英日文校內賽報名表!F1090,校系設定!$A:$A,0)-1,0,1,COUNTA(OFFSET(校系設定!$1:$1,MATCH(專業英日文校內賽報名表!F1090,校系設定!$A:$A,0)-1,0))),1,0))))</f>
        <v/>
      </c>
      <c r="J1090" s="43" t="str">
        <f>IF(專業英日文校內賽報名表!C1090="","",NOT(OR(LEN(專業英日文校內賽報名表!J1090)&lt;&gt;7,ISERROR(DATEVALUE(專業英日文校內賽報名表!J1090&amp;"/1")+FIND("/",專業英日文校內賽報名表!J1090)))))</f>
        <v/>
      </c>
      <c r="M1090" t="str">
        <f>IF(專業英日文校內賽報名表!B1090="","",VLOOKUP(專業英日文校內賽報名表!M1090,各項報名參數對照!A:B,2,0))</f>
        <v/>
      </c>
      <c r="N1090" t="str">
        <f>IF(專業英日文校內賽報名表!B1090="","",NOT(ISERROR(VLOOKUP(M1090&amp;O1090&amp;P1090,各項報名參數對照!L:L,1,0))))</f>
        <v/>
      </c>
      <c r="O1090" t="str">
        <f>IF(專業英日文校內賽報名表!B1090="","",VLOOKUP(專業英日文校內賽報名表!N1090&amp;"("&amp;專業英日文校內賽報名表!O1090&amp;")",各項報名參數對照!D:E,2,0))</f>
        <v/>
      </c>
      <c r="P1090" t="str">
        <f>IF(專業英日文校內賽報名表!B1090="","",VLOOKUP(專業英日文校內賽報名表!P1090,各項報名參數對照!G:H,2,0))</f>
        <v/>
      </c>
      <c r="AF1090" t="str">
        <f t="shared" si="16"/>
        <v/>
      </c>
    </row>
    <row r="1091" spans="5:32">
      <c r="E1091" t="str">
        <f>IF(專業英日文校內賽報名表!B1091="","",NOT(OR(LENB(專業英日文校內賽報名表!E1091)&lt;&gt;6,NOT(ISERROR(TEXT(RIGHT(專業英日文校內賽報名表!E1091,6),"0")+1)),ISERROR(TEXT(RIGHT(專業英日文校內賽報名表!E1091,5),"0")+1))))</f>
        <v/>
      </c>
      <c r="F1091" t="str">
        <f>IF(專業英日文校內賽報名表!B1091="","",NOT(ISERROR(MATCH(專業英日文校內賽報名表!F1091,allSchoolList,0))))</f>
        <v/>
      </c>
      <c r="G1091" t="str">
        <f ca="1">IF(專業英日文校內賽報名表!B1091="","",NOT(ISERROR(HLOOKUP(專業英日文校內賽報名表!G1091,OFFSET(校系設定!$A$1,MATCH(專業英日文校內賽報名表!F1091,校系設定!$A:$A,0)-1,0,1,COUNTA(OFFSET(校系設定!$1:$1,MATCH(專業英日文校內賽報名表!F1091,校系設定!$A:$A,0)-1,0))),1,0))))</f>
        <v/>
      </c>
      <c r="J1091" s="43" t="str">
        <f>IF(專業英日文校內賽報名表!C1091="","",NOT(OR(LEN(專業英日文校內賽報名表!J1091)&lt;&gt;7,ISERROR(DATEVALUE(專業英日文校內賽報名表!J1091&amp;"/1")+FIND("/",專業英日文校內賽報名表!J1091)))))</f>
        <v/>
      </c>
      <c r="M1091" t="str">
        <f>IF(專業英日文校內賽報名表!B1091="","",VLOOKUP(專業英日文校內賽報名表!M1091,各項報名參數對照!A:B,2,0))</f>
        <v/>
      </c>
      <c r="N1091" t="str">
        <f>IF(專業英日文校內賽報名表!B1091="","",NOT(ISERROR(VLOOKUP(M1091&amp;O1091&amp;P1091,各項報名參數對照!L:L,1,0))))</f>
        <v/>
      </c>
      <c r="O1091" t="str">
        <f>IF(專業英日文校內賽報名表!B1091="","",VLOOKUP(專業英日文校內賽報名表!N1091&amp;"("&amp;專業英日文校內賽報名表!O1091&amp;")",各項報名參數對照!D:E,2,0))</f>
        <v/>
      </c>
      <c r="P1091" t="str">
        <f>IF(專業英日文校內賽報名表!B1091="","",VLOOKUP(專業英日文校內賽報名表!P1091,各項報名參數對照!G:H,2,0))</f>
        <v/>
      </c>
      <c r="AF1091" t="str">
        <f t="shared" ref="AF1091:AF1154" si="17">O1091</f>
        <v/>
      </c>
    </row>
    <row r="1092" spans="5:32">
      <c r="E1092" t="str">
        <f>IF(專業英日文校內賽報名表!B1092="","",NOT(OR(LENB(專業英日文校內賽報名表!E1092)&lt;&gt;6,NOT(ISERROR(TEXT(RIGHT(專業英日文校內賽報名表!E1092,6),"0")+1)),ISERROR(TEXT(RIGHT(專業英日文校內賽報名表!E1092,5),"0")+1))))</f>
        <v/>
      </c>
      <c r="F1092" t="str">
        <f>IF(專業英日文校內賽報名表!B1092="","",NOT(ISERROR(MATCH(專業英日文校內賽報名表!F1092,allSchoolList,0))))</f>
        <v/>
      </c>
      <c r="G1092" t="str">
        <f ca="1">IF(專業英日文校內賽報名表!B1092="","",NOT(ISERROR(HLOOKUP(專業英日文校內賽報名表!G1092,OFFSET(校系設定!$A$1,MATCH(專業英日文校內賽報名表!F1092,校系設定!$A:$A,0)-1,0,1,COUNTA(OFFSET(校系設定!$1:$1,MATCH(專業英日文校內賽報名表!F1092,校系設定!$A:$A,0)-1,0))),1,0))))</f>
        <v/>
      </c>
      <c r="J1092" s="43" t="str">
        <f>IF(專業英日文校內賽報名表!C1092="","",NOT(OR(LEN(專業英日文校內賽報名表!J1092)&lt;&gt;7,ISERROR(DATEVALUE(專業英日文校內賽報名表!J1092&amp;"/1")+FIND("/",專業英日文校內賽報名表!J1092)))))</f>
        <v/>
      </c>
      <c r="M1092" t="str">
        <f>IF(專業英日文校內賽報名表!B1092="","",VLOOKUP(專業英日文校內賽報名表!M1092,各項報名參數對照!A:B,2,0))</f>
        <v/>
      </c>
      <c r="N1092" t="str">
        <f>IF(專業英日文校內賽報名表!B1092="","",NOT(ISERROR(VLOOKUP(M1092&amp;O1092&amp;P1092,各項報名參數對照!L:L,1,0))))</f>
        <v/>
      </c>
      <c r="O1092" t="str">
        <f>IF(專業英日文校內賽報名表!B1092="","",VLOOKUP(專業英日文校內賽報名表!N1092&amp;"("&amp;專業英日文校內賽報名表!O1092&amp;")",各項報名參數對照!D:E,2,0))</f>
        <v/>
      </c>
      <c r="P1092" t="str">
        <f>IF(專業英日文校內賽報名表!B1092="","",VLOOKUP(專業英日文校內賽報名表!P1092,各項報名參數對照!G:H,2,0))</f>
        <v/>
      </c>
      <c r="AF1092" t="str">
        <f t="shared" si="17"/>
        <v/>
      </c>
    </row>
    <row r="1093" spans="5:32">
      <c r="E1093" t="str">
        <f>IF(專業英日文校內賽報名表!B1093="","",NOT(OR(LENB(專業英日文校內賽報名表!E1093)&lt;&gt;6,NOT(ISERROR(TEXT(RIGHT(專業英日文校內賽報名表!E1093,6),"0")+1)),ISERROR(TEXT(RIGHT(專業英日文校內賽報名表!E1093,5),"0")+1))))</f>
        <v/>
      </c>
      <c r="F1093" t="str">
        <f>IF(專業英日文校內賽報名表!B1093="","",NOT(ISERROR(MATCH(專業英日文校內賽報名表!F1093,allSchoolList,0))))</f>
        <v/>
      </c>
      <c r="G1093" t="str">
        <f ca="1">IF(專業英日文校內賽報名表!B1093="","",NOT(ISERROR(HLOOKUP(專業英日文校內賽報名表!G1093,OFFSET(校系設定!$A$1,MATCH(專業英日文校內賽報名表!F1093,校系設定!$A:$A,0)-1,0,1,COUNTA(OFFSET(校系設定!$1:$1,MATCH(專業英日文校內賽報名表!F1093,校系設定!$A:$A,0)-1,0))),1,0))))</f>
        <v/>
      </c>
      <c r="J1093" s="43" t="str">
        <f>IF(專業英日文校內賽報名表!C1093="","",NOT(OR(LEN(專業英日文校內賽報名表!J1093)&lt;&gt;7,ISERROR(DATEVALUE(專業英日文校內賽報名表!J1093&amp;"/1")+FIND("/",專業英日文校內賽報名表!J1093)))))</f>
        <v/>
      </c>
      <c r="M1093" t="str">
        <f>IF(專業英日文校內賽報名表!B1093="","",VLOOKUP(專業英日文校內賽報名表!M1093,各項報名參數對照!A:B,2,0))</f>
        <v/>
      </c>
      <c r="N1093" t="str">
        <f>IF(專業英日文校內賽報名表!B1093="","",NOT(ISERROR(VLOOKUP(M1093&amp;O1093&amp;P1093,各項報名參數對照!L:L,1,0))))</f>
        <v/>
      </c>
      <c r="O1093" t="str">
        <f>IF(專業英日文校內賽報名表!B1093="","",VLOOKUP(專業英日文校內賽報名表!N1093&amp;"("&amp;專業英日文校內賽報名表!O1093&amp;")",各項報名參數對照!D:E,2,0))</f>
        <v/>
      </c>
      <c r="P1093" t="str">
        <f>IF(專業英日文校內賽報名表!B1093="","",VLOOKUP(專業英日文校內賽報名表!P1093,各項報名參數對照!G:H,2,0))</f>
        <v/>
      </c>
      <c r="AF1093" t="str">
        <f t="shared" si="17"/>
        <v/>
      </c>
    </row>
    <row r="1094" spans="5:32">
      <c r="E1094" t="str">
        <f>IF(專業英日文校內賽報名表!B1094="","",NOT(OR(LENB(專業英日文校內賽報名表!E1094)&lt;&gt;6,NOT(ISERROR(TEXT(RIGHT(專業英日文校內賽報名表!E1094,6),"0")+1)),ISERROR(TEXT(RIGHT(專業英日文校內賽報名表!E1094,5),"0")+1))))</f>
        <v/>
      </c>
      <c r="F1094" t="str">
        <f>IF(專業英日文校內賽報名表!B1094="","",NOT(ISERROR(MATCH(專業英日文校內賽報名表!F1094,allSchoolList,0))))</f>
        <v/>
      </c>
      <c r="G1094" t="str">
        <f ca="1">IF(專業英日文校內賽報名表!B1094="","",NOT(ISERROR(HLOOKUP(專業英日文校內賽報名表!G1094,OFFSET(校系設定!$A$1,MATCH(專業英日文校內賽報名表!F1094,校系設定!$A:$A,0)-1,0,1,COUNTA(OFFSET(校系設定!$1:$1,MATCH(專業英日文校內賽報名表!F1094,校系設定!$A:$A,0)-1,0))),1,0))))</f>
        <v/>
      </c>
      <c r="J1094" s="43" t="str">
        <f>IF(專業英日文校內賽報名表!C1094="","",NOT(OR(LEN(專業英日文校內賽報名表!J1094)&lt;&gt;7,ISERROR(DATEVALUE(專業英日文校內賽報名表!J1094&amp;"/1")+FIND("/",專業英日文校內賽報名表!J1094)))))</f>
        <v/>
      </c>
      <c r="M1094" t="str">
        <f>IF(專業英日文校內賽報名表!B1094="","",VLOOKUP(專業英日文校內賽報名表!M1094,各項報名參數對照!A:B,2,0))</f>
        <v/>
      </c>
      <c r="N1094" t="str">
        <f>IF(專業英日文校內賽報名表!B1094="","",NOT(ISERROR(VLOOKUP(M1094&amp;O1094&amp;P1094,各項報名參數對照!L:L,1,0))))</f>
        <v/>
      </c>
      <c r="O1094" t="str">
        <f>IF(專業英日文校內賽報名表!B1094="","",VLOOKUP(專業英日文校內賽報名表!N1094&amp;"("&amp;專業英日文校內賽報名表!O1094&amp;")",各項報名參數對照!D:E,2,0))</f>
        <v/>
      </c>
      <c r="P1094" t="str">
        <f>IF(專業英日文校內賽報名表!B1094="","",VLOOKUP(專業英日文校內賽報名表!P1094,各項報名參數對照!G:H,2,0))</f>
        <v/>
      </c>
      <c r="AF1094" t="str">
        <f t="shared" si="17"/>
        <v/>
      </c>
    </row>
    <row r="1095" spans="5:32">
      <c r="E1095" t="str">
        <f>IF(專業英日文校內賽報名表!B1095="","",NOT(OR(LENB(專業英日文校內賽報名表!E1095)&lt;&gt;6,NOT(ISERROR(TEXT(RIGHT(專業英日文校內賽報名表!E1095,6),"0")+1)),ISERROR(TEXT(RIGHT(專業英日文校內賽報名表!E1095,5),"0")+1))))</f>
        <v/>
      </c>
      <c r="F1095" t="str">
        <f>IF(專業英日文校內賽報名表!B1095="","",NOT(ISERROR(MATCH(專業英日文校內賽報名表!F1095,allSchoolList,0))))</f>
        <v/>
      </c>
      <c r="G1095" t="str">
        <f ca="1">IF(專業英日文校內賽報名表!B1095="","",NOT(ISERROR(HLOOKUP(專業英日文校內賽報名表!G1095,OFFSET(校系設定!$A$1,MATCH(專業英日文校內賽報名表!F1095,校系設定!$A:$A,0)-1,0,1,COUNTA(OFFSET(校系設定!$1:$1,MATCH(專業英日文校內賽報名表!F1095,校系設定!$A:$A,0)-1,0))),1,0))))</f>
        <v/>
      </c>
      <c r="J1095" s="43" t="str">
        <f>IF(專業英日文校內賽報名表!C1095="","",NOT(OR(LEN(專業英日文校內賽報名表!J1095)&lt;&gt;7,ISERROR(DATEVALUE(專業英日文校內賽報名表!J1095&amp;"/1")+FIND("/",專業英日文校內賽報名表!J1095)))))</f>
        <v/>
      </c>
      <c r="M1095" t="str">
        <f>IF(專業英日文校內賽報名表!B1095="","",VLOOKUP(專業英日文校內賽報名表!M1095,各項報名參數對照!A:B,2,0))</f>
        <v/>
      </c>
      <c r="N1095" t="str">
        <f>IF(專業英日文校內賽報名表!B1095="","",NOT(ISERROR(VLOOKUP(M1095&amp;O1095&amp;P1095,各項報名參數對照!L:L,1,0))))</f>
        <v/>
      </c>
      <c r="O1095" t="str">
        <f>IF(專業英日文校內賽報名表!B1095="","",VLOOKUP(專業英日文校內賽報名表!N1095&amp;"("&amp;專業英日文校內賽報名表!O1095&amp;")",各項報名參數對照!D:E,2,0))</f>
        <v/>
      </c>
      <c r="P1095" t="str">
        <f>IF(專業英日文校內賽報名表!B1095="","",VLOOKUP(專業英日文校內賽報名表!P1095,各項報名參數對照!G:H,2,0))</f>
        <v/>
      </c>
      <c r="AF1095" t="str">
        <f t="shared" si="17"/>
        <v/>
      </c>
    </row>
    <row r="1096" spans="5:32">
      <c r="E1096" t="str">
        <f>IF(專業英日文校內賽報名表!B1096="","",NOT(OR(LENB(專業英日文校內賽報名表!E1096)&lt;&gt;6,NOT(ISERROR(TEXT(RIGHT(專業英日文校內賽報名表!E1096,6),"0")+1)),ISERROR(TEXT(RIGHT(專業英日文校內賽報名表!E1096,5),"0")+1))))</f>
        <v/>
      </c>
      <c r="F1096" t="str">
        <f>IF(專業英日文校內賽報名表!B1096="","",NOT(ISERROR(MATCH(專業英日文校內賽報名表!F1096,allSchoolList,0))))</f>
        <v/>
      </c>
      <c r="G1096" t="str">
        <f ca="1">IF(專業英日文校內賽報名表!B1096="","",NOT(ISERROR(HLOOKUP(專業英日文校內賽報名表!G1096,OFFSET(校系設定!$A$1,MATCH(專業英日文校內賽報名表!F1096,校系設定!$A:$A,0)-1,0,1,COUNTA(OFFSET(校系設定!$1:$1,MATCH(專業英日文校內賽報名表!F1096,校系設定!$A:$A,0)-1,0))),1,0))))</f>
        <v/>
      </c>
      <c r="J1096" s="43" t="str">
        <f>IF(專業英日文校內賽報名表!C1096="","",NOT(OR(LEN(專業英日文校內賽報名表!J1096)&lt;&gt;7,ISERROR(DATEVALUE(專業英日文校內賽報名表!J1096&amp;"/1")+FIND("/",專業英日文校內賽報名表!J1096)))))</f>
        <v/>
      </c>
      <c r="M1096" t="str">
        <f>IF(專業英日文校內賽報名表!B1096="","",VLOOKUP(專業英日文校內賽報名表!M1096,各項報名參數對照!A:B,2,0))</f>
        <v/>
      </c>
      <c r="N1096" t="str">
        <f>IF(專業英日文校內賽報名表!B1096="","",NOT(ISERROR(VLOOKUP(M1096&amp;O1096&amp;P1096,各項報名參數對照!L:L,1,0))))</f>
        <v/>
      </c>
      <c r="O1096" t="str">
        <f>IF(專業英日文校內賽報名表!B1096="","",VLOOKUP(專業英日文校內賽報名表!N1096&amp;"("&amp;專業英日文校內賽報名表!O1096&amp;")",各項報名參數對照!D:E,2,0))</f>
        <v/>
      </c>
      <c r="P1096" t="str">
        <f>IF(專業英日文校內賽報名表!B1096="","",VLOOKUP(專業英日文校內賽報名表!P1096,各項報名參數對照!G:H,2,0))</f>
        <v/>
      </c>
      <c r="AF1096" t="str">
        <f t="shared" si="17"/>
        <v/>
      </c>
    </row>
    <row r="1097" spans="5:32">
      <c r="E1097" t="str">
        <f>IF(專業英日文校內賽報名表!B1097="","",NOT(OR(LENB(專業英日文校內賽報名表!E1097)&lt;&gt;6,NOT(ISERROR(TEXT(RIGHT(專業英日文校內賽報名表!E1097,6),"0")+1)),ISERROR(TEXT(RIGHT(專業英日文校內賽報名表!E1097,5),"0")+1))))</f>
        <v/>
      </c>
      <c r="F1097" t="str">
        <f>IF(專業英日文校內賽報名表!B1097="","",NOT(ISERROR(MATCH(專業英日文校內賽報名表!F1097,allSchoolList,0))))</f>
        <v/>
      </c>
      <c r="G1097" t="str">
        <f ca="1">IF(專業英日文校內賽報名表!B1097="","",NOT(ISERROR(HLOOKUP(專業英日文校內賽報名表!G1097,OFFSET(校系設定!$A$1,MATCH(專業英日文校內賽報名表!F1097,校系設定!$A:$A,0)-1,0,1,COUNTA(OFFSET(校系設定!$1:$1,MATCH(專業英日文校內賽報名表!F1097,校系設定!$A:$A,0)-1,0))),1,0))))</f>
        <v/>
      </c>
      <c r="J1097" s="43" t="str">
        <f>IF(專業英日文校內賽報名表!C1097="","",NOT(OR(LEN(專業英日文校內賽報名表!J1097)&lt;&gt;7,ISERROR(DATEVALUE(專業英日文校內賽報名表!J1097&amp;"/1")+FIND("/",專業英日文校內賽報名表!J1097)))))</f>
        <v/>
      </c>
      <c r="M1097" t="str">
        <f>IF(專業英日文校內賽報名表!B1097="","",VLOOKUP(專業英日文校內賽報名表!M1097,各項報名參數對照!A:B,2,0))</f>
        <v/>
      </c>
      <c r="N1097" t="str">
        <f>IF(專業英日文校內賽報名表!B1097="","",NOT(ISERROR(VLOOKUP(M1097&amp;O1097&amp;P1097,各項報名參數對照!L:L,1,0))))</f>
        <v/>
      </c>
      <c r="O1097" t="str">
        <f>IF(專業英日文校內賽報名表!B1097="","",VLOOKUP(專業英日文校內賽報名表!N1097&amp;"("&amp;專業英日文校內賽報名表!O1097&amp;")",各項報名參數對照!D:E,2,0))</f>
        <v/>
      </c>
      <c r="P1097" t="str">
        <f>IF(專業英日文校內賽報名表!B1097="","",VLOOKUP(專業英日文校內賽報名表!P1097,各項報名參數對照!G:H,2,0))</f>
        <v/>
      </c>
      <c r="AF1097" t="str">
        <f t="shared" si="17"/>
        <v/>
      </c>
    </row>
    <row r="1098" spans="5:32">
      <c r="E1098" t="str">
        <f>IF(專業英日文校內賽報名表!B1098="","",NOT(OR(LENB(專業英日文校內賽報名表!E1098)&lt;&gt;6,NOT(ISERROR(TEXT(RIGHT(專業英日文校內賽報名表!E1098,6),"0")+1)),ISERROR(TEXT(RIGHT(專業英日文校內賽報名表!E1098,5),"0")+1))))</f>
        <v/>
      </c>
      <c r="F1098" t="str">
        <f>IF(專業英日文校內賽報名表!B1098="","",NOT(ISERROR(MATCH(專業英日文校內賽報名表!F1098,allSchoolList,0))))</f>
        <v/>
      </c>
      <c r="G1098" t="str">
        <f ca="1">IF(專業英日文校內賽報名表!B1098="","",NOT(ISERROR(HLOOKUP(專業英日文校內賽報名表!G1098,OFFSET(校系設定!$A$1,MATCH(專業英日文校內賽報名表!F1098,校系設定!$A:$A,0)-1,0,1,COUNTA(OFFSET(校系設定!$1:$1,MATCH(專業英日文校內賽報名表!F1098,校系設定!$A:$A,0)-1,0))),1,0))))</f>
        <v/>
      </c>
      <c r="J1098" s="43" t="str">
        <f>IF(專業英日文校內賽報名表!C1098="","",NOT(OR(LEN(專業英日文校內賽報名表!J1098)&lt;&gt;7,ISERROR(DATEVALUE(專業英日文校內賽報名表!J1098&amp;"/1")+FIND("/",專業英日文校內賽報名表!J1098)))))</f>
        <v/>
      </c>
      <c r="M1098" t="str">
        <f>IF(專業英日文校內賽報名表!B1098="","",VLOOKUP(專業英日文校內賽報名表!M1098,各項報名參數對照!A:B,2,0))</f>
        <v/>
      </c>
      <c r="N1098" t="str">
        <f>IF(專業英日文校內賽報名表!B1098="","",NOT(ISERROR(VLOOKUP(M1098&amp;O1098&amp;P1098,各項報名參數對照!L:L,1,0))))</f>
        <v/>
      </c>
      <c r="O1098" t="str">
        <f>IF(專業英日文校內賽報名表!B1098="","",VLOOKUP(專業英日文校內賽報名表!N1098&amp;"("&amp;專業英日文校內賽報名表!O1098&amp;")",各項報名參數對照!D:E,2,0))</f>
        <v/>
      </c>
      <c r="P1098" t="str">
        <f>IF(專業英日文校內賽報名表!B1098="","",VLOOKUP(專業英日文校內賽報名表!P1098,各項報名參數對照!G:H,2,0))</f>
        <v/>
      </c>
      <c r="AF1098" t="str">
        <f t="shared" si="17"/>
        <v/>
      </c>
    </row>
    <row r="1099" spans="5:32">
      <c r="E1099" t="str">
        <f>IF(專業英日文校內賽報名表!B1099="","",NOT(OR(LENB(專業英日文校內賽報名表!E1099)&lt;&gt;6,NOT(ISERROR(TEXT(RIGHT(專業英日文校內賽報名表!E1099,6),"0")+1)),ISERROR(TEXT(RIGHT(專業英日文校內賽報名表!E1099,5),"0")+1))))</f>
        <v/>
      </c>
      <c r="F1099" t="str">
        <f>IF(專業英日文校內賽報名表!B1099="","",NOT(ISERROR(MATCH(專業英日文校內賽報名表!F1099,allSchoolList,0))))</f>
        <v/>
      </c>
      <c r="G1099" t="str">
        <f ca="1">IF(專業英日文校內賽報名表!B1099="","",NOT(ISERROR(HLOOKUP(專業英日文校內賽報名表!G1099,OFFSET(校系設定!$A$1,MATCH(專業英日文校內賽報名表!F1099,校系設定!$A:$A,0)-1,0,1,COUNTA(OFFSET(校系設定!$1:$1,MATCH(專業英日文校內賽報名表!F1099,校系設定!$A:$A,0)-1,0))),1,0))))</f>
        <v/>
      </c>
      <c r="J1099" s="43" t="str">
        <f>IF(專業英日文校內賽報名表!C1099="","",NOT(OR(LEN(專業英日文校內賽報名表!J1099)&lt;&gt;7,ISERROR(DATEVALUE(專業英日文校內賽報名表!J1099&amp;"/1")+FIND("/",專業英日文校內賽報名表!J1099)))))</f>
        <v/>
      </c>
      <c r="M1099" t="str">
        <f>IF(專業英日文校內賽報名表!B1099="","",VLOOKUP(專業英日文校內賽報名表!M1099,各項報名參數對照!A:B,2,0))</f>
        <v/>
      </c>
      <c r="N1099" t="str">
        <f>IF(專業英日文校內賽報名表!B1099="","",NOT(ISERROR(VLOOKUP(M1099&amp;O1099&amp;P1099,各項報名參數對照!L:L,1,0))))</f>
        <v/>
      </c>
      <c r="O1099" t="str">
        <f>IF(專業英日文校內賽報名表!B1099="","",VLOOKUP(專業英日文校內賽報名表!N1099&amp;"("&amp;專業英日文校內賽報名表!O1099&amp;")",各項報名參數對照!D:E,2,0))</f>
        <v/>
      </c>
      <c r="P1099" t="str">
        <f>IF(專業英日文校內賽報名表!B1099="","",VLOOKUP(專業英日文校內賽報名表!P1099,各項報名參數對照!G:H,2,0))</f>
        <v/>
      </c>
      <c r="AF1099" t="str">
        <f t="shared" si="17"/>
        <v/>
      </c>
    </row>
    <row r="1100" spans="5:32">
      <c r="E1100" t="str">
        <f>IF(專業英日文校內賽報名表!B1100="","",NOT(OR(LENB(專業英日文校內賽報名表!E1100)&lt;&gt;6,NOT(ISERROR(TEXT(RIGHT(專業英日文校內賽報名表!E1100,6),"0")+1)),ISERROR(TEXT(RIGHT(專業英日文校內賽報名表!E1100,5),"0")+1))))</f>
        <v/>
      </c>
      <c r="F1100" t="str">
        <f>IF(專業英日文校內賽報名表!B1100="","",NOT(ISERROR(MATCH(專業英日文校內賽報名表!F1100,allSchoolList,0))))</f>
        <v/>
      </c>
      <c r="G1100" t="str">
        <f ca="1">IF(專業英日文校內賽報名表!B1100="","",NOT(ISERROR(HLOOKUP(專業英日文校內賽報名表!G1100,OFFSET(校系設定!$A$1,MATCH(專業英日文校內賽報名表!F1100,校系設定!$A:$A,0)-1,0,1,COUNTA(OFFSET(校系設定!$1:$1,MATCH(專業英日文校內賽報名表!F1100,校系設定!$A:$A,0)-1,0))),1,0))))</f>
        <v/>
      </c>
      <c r="J1100" s="43" t="str">
        <f>IF(專業英日文校內賽報名表!C1100="","",NOT(OR(LEN(專業英日文校內賽報名表!J1100)&lt;&gt;7,ISERROR(DATEVALUE(專業英日文校內賽報名表!J1100&amp;"/1")+FIND("/",專業英日文校內賽報名表!J1100)))))</f>
        <v/>
      </c>
      <c r="M1100" t="str">
        <f>IF(專業英日文校內賽報名表!B1100="","",VLOOKUP(專業英日文校內賽報名表!M1100,各項報名參數對照!A:B,2,0))</f>
        <v/>
      </c>
      <c r="N1100" t="str">
        <f>IF(專業英日文校內賽報名表!B1100="","",NOT(ISERROR(VLOOKUP(M1100&amp;O1100&amp;P1100,各項報名參數對照!L:L,1,0))))</f>
        <v/>
      </c>
      <c r="O1100" t="str">
        <f>IF(專業英日文校內賽報名表!B1100="","",VLOOKUP(專業英日文校內賽報名表!N1100&amp;"("&amp;專業英日文校內賽報名表!O1100&amp;")",各項報名參數對照!D:E,2,0))</f>
        <v/>
      </c>
      <c r="P1100" t="str">
        <f>IF(專業英日文校內賽報名表!B1100="","",VLOOKUP(專業英日文校內賽報名表!P1100,各項報名參數對照!G:H,2,0))</f>
        <v/>
      </c>
      <c r="AF1100" t="str">
        <f t="shared" si="17"/>
        <v/>
      </c>
    </row>
    <row r="1101" spans="5:32">
      <c r="E1101" t="str">
        <f>IF(專業英日文校內賽報名表!B1101="","",NOT(OR(LENB(專業英日文校內賽報名表!E1101)&lt;&gt;6,NOT(ISERROR(TEXT(RIGHT(專業英日文校內賽報名表!E1101,6),"0")+1)),ISERROR(TEXT(RIGHT(專業英日文校內賽報名表!E1101,5),"0")+1))))</f>
        <v/>
      </c>
      <c r="F1101" t="str">
        <f>IF(專業英日文校內賽報名表!B1101="","",NOT(ISERROR(MATCH(專業英日文校內賽報名表!F1101,allSchoolList,0))))</f>
        <v/>
      </c>
      <c r="G1101" t="str">
        <f ca="1">IF(專業英日文校內賽報名表!B1101="","",NOT(ISERROR(HLOOKUP(專業英日文校內賽報名表!G1101,OFFSET(校系設定!$A$1,MATCH(專業英日文校內賽報名表!F1101,校系設定!$A:$A,0)-1,0,1,COUNTA(OFFSET(校系設定!$1:$1,MATCH(專業英日文校內賽報名表!F1101,校系設定!$A:$A,0)-1,0))),1,0))))</f>
        <v/>
      </c>
      <c r="J1101" s="43" t="str">
        <f>IF(專業英日文校內賽報名表!C1101="","",NOT(OR(LEN(專業英日文校內賽報名表!J1101)&lt;&gt;7,ISERROR(DATEVALUE(專業英日文校內賽報名表!J1101&amp;"/1")+FIND("/",專業英日文校內賽報名表!J1101)))))</f>
        <v/>
      </c>
      <c r="M1101" t="str">
        <f>IF(專業英日文校內賽報名表!B1101="","",VLOOKUP(專業英日文校內賽報名表!M1101,各項報名參數對照!A:B,2,0))</f>
        <v/>
      </c>
      <c r="N1101" t="str">
        <f>IF(專業英日文校內賽報名表!B1101="","",NOT(ISERROR(VLOOKUP(M1101&amp;O1101&amp;P1101,各項報名參數對照!L:L,1,0))))</f>
        <v/>
      </c>
      <c r="O1101" t="str">
        <f>IF(專業英日文校內賽報名表!B1101="","",VLOOKUP(專業英日文校內賽報名表!N1101&amp;"("&amp;專業英日文校內賽報名表!O1101&amp;")",各項報名參數對照!D:E,2,0))</f>
        <v/>
      </c>
      <c r="P1101" t="str">
        <f>IF(專業英日文校內賽報名表!B1101="","",VLOOKUP(專業英日文校內賽報名表!P1101,各項報名參數對照!G:H,2,0))</f>
        <v/>
      </c>
      <c r="AF1101" t="str">
        <f t="shared" si="17"/>
        <v/>
      </c>
    </row>
    <row r="1102" spans="5:32">
      <c r="E1102" t="str">
        <f>IF(專業英日文校內賽報名表!B1102="","",NOT(OR(LENB(專業英日文校內賽報名表!E1102)&lt;&gt;6,NOT(ISERROR(TEXT(RIGHT(專業英日文校內賽報名表!E1102,6),"0")+1)),ISERROR(TEXT(RIGHT(專業英日文校內賽報名表!E1102,5),"0")+1))))</f>
        <v/>
      </c>
      <c r="F1102" t="str">
        <f>IF(專業英日文校內賽報名表!B1102="","",NOT(ISERROR(MATCH(專業英日文校內賽報名表!F1102,allSchoolList,0))))</f>
        <v/>
      </c>
      <c r="G1102" t="str">
        <f ca="1">IF(專業英日文校內賽報名表!B1102="","",NOT(ISERROR(HLOOKUP(專業英日文校內賽報名表!G1102,OFFSET(校系設定!$A$1,MATCH(專業英日文校內賽報名表!F1102,校系設定!$A:$A,0)-1,0,1,COUNTA(OFFSET(校系設定!$1:$1,MATCH(專業英日文校內賽報名表!F1102,校系設定!$A:$A,0)-1,0))),1,0))))</f>
        <v/>
      </c>
      <c r="J1102" s="43" t="str">
        <f>IF(專業英日文校內賽報名表!C1102="","",NOT(OR(LEN(專業英日文校內賽報名表!J1102)&lt;&gt;7,ISERROR(DATEVALUE(專業英日文校內賽報名表!J1102&amp;"/1")+FIND("/",專業英日文校內賽報名表!J1102)))))</f>
        <v/>
      </c>
      <c r="M1102" t="str">
        <f>IF(專業英日文校內賽報名表!B1102="","",VLOOKUP(專業英日文校內賽報名表!M1102,各項報名參數對照!A:B,2,0))</f>
        <v/>
      </c>
      <c r="N1102" t="str">
        <f>IF(專業英日文校內賽報名表!B1102="","",NOT(ISERROR(VLOOKUP(M1102&amp;O1102&amp;P1102,各項報名參數對照!L:L,1,0))))</f>
        <v/>
      </c>
      <c r="O1102" t="str">
        <f>IF(專業英日文校內賽報名表!B1102="","",VLOOKUP(專業英日文校內賽報名表!N1102&amp;"("&amp;專業英日文校內賽報名表!O1102&amp;")",各項報名參數對照!D:E,2,0))</f>
        <v/>
      </c>
      <c r="P1102" t="str">
        <f>IF(專業英日文校內賽報名表!B1102="","",VLOOKUP(專業英日文校內賽報名表!P1102,各項報名參數對照!G:H,2,0))</f>
        <v/>
      </c>
      <c r="AF1102" t="str">
        <f t="shared" si="17"/>
        <v/>
      </c>
    </row>
    <row r="1103" spans="5:32">
      <c r="E1103" t="str">
        <f>IF(專業英日文校內賽報名表!B1103="","",NOT(OR(LENB(專業英日文校內賽報名表!E1103)&lt;&gt;6,NOT(ISERROR(TEXT(RIGHT(專業英日文校內賽報名表!E1103,6),"0")+1)),ISERROR(TEXT(RIGHT(專業英日文校內賽報名表!E1103,5),"0")+1))))</f>
        <v/>
      </c>
      <c r="F1103" t="str">
        <f>IF(專業英日文校內賽報名表!B1103="","",NOT(ISERROR(MATCH(專業英日文校內賽報名表!F1103,allSchoolList,0))))</f>
        <v/>
      </c>
      <c r="G1103" t="str">
        <f ca="1">IF(專業英日文校內賽報名表!B1103="","",NOT(ISERROR(HLOOKUP(專業英日文校內賽報名表!G1103,OFFSET(校系設定!$A$1,MATCH(專業英日文校內賽報名表!F1103,校系設定!$A:$A,0)-1,0,1,COUNTA(OFFSET(校系設定!$1:$1,MATCH(專業英日文校內賽報名表!F1103,校系設定!$A:$A,0)-1,0))),1,0))))</f>
        <v/>
      </c>
      <c r="J1103" s="43" t="str">
        <f>IF(專業英日文校內賽報名表!C1103="","",NOT(OR(LEN(專業英日文校內賽報名表!J1103)&lt;&gt;7,ISERROR(DATEVALUE(專業英日文校內賽報名表!J1103&amp;"/1")+FIND("/",專業英日文校內賽報名表!J1103)))))</f>
        <v/>
      </c>
      <c r="M1103" t="str">
        <f>IF(專業英日文校內賽報名表!B1103="","",VLOOKUP(專業英日文校內賽報名表!M1103,各項報名參數對照!A:B,2,0))</f>
        <v/>
      </c>
      <c r="N1103" t="str">
        <f>IF(專業英日文校內賽報名表!B1103="","",NOT(ISERROR(VLOOKUP(M1103&amp;O1103&amp;P1103,各項報名參數對照!L:L,1,0))))</f>
        <v/>
      </c>
      <c r="O1103" t="str">
        <f>IF(專業英日文校內賽報名表!B1103="","",VLOOKUP(專業英日文校內賽報名表!N1103&amp;"("&amp;專業英日文校內賽報名表!O1103&amp;")",各項報名參數對照!D:E,2,0))</f>
        <v/>
      </c>
      <c r="P1103" t="str">
        <f>IF(專業英日文校內賽報名表!B1103="","",VLOOKUP(專業英日文校內賽報名表!P1103,各項報名參數對照!G:H,2,0))</f>
        <v/>
      </c>
      <c r="AF1103" t="str">
        <f t="shared" si="17"/>
        <v/>
      </c>
    </row>
    <row r="1104" spans="5:32">
      <c r="E1104" t="str">
        <f>IF(專業英日文校內賽報名表!B1104="","",NOT(OR(LENB(專業英日文校內賽報名表!E1104)&lt;&gt;6,NOT(ISERROR(TEXT(RIGHT(專業英日文校內賽報名表!E1104,6),"0")+1)),ISERROR(TEXT(RIGHT(專業英日文校內賽報名表!E1104,5),"0")+1))))</f>
        <v/>
      </c>
      <c r="F1104" t="str">
        <f>IF(專業英日文校內賽報名表!B1104="","",NOT(ISERROR(MATCH(專業英日文校內賽報名表!F1104,allSchoolList,0))))</f>
        <v/>
      </c>
      <c r="G1104" t="str">
        <f ca="1">IF(專業英日文校內賽報名表!B1104="","",NOT(ISERROR(HLOOKUP(專業英日文校內賽報名表!G1104,OFFSET(校系設定!$A$1,MATCH(專業英日文校內賽報名表!F1104,校系設定!$A:$A,0)-1,0,1,COUNTA(OFFSET(校系設定!$1:$1,MATCH(專業英日文校內賽報名表!F1104,校系設定!$A:$A,0)-1,0))),1,0))))</f>
        <v/>
      </c>
      <c r="J1104" s="43" t="str">
        <f>IF(專業英日文校內賽報名表!C1104="","",NOT(OR(LEN(專業英日文校內賽報名表!J1104)&lt;&gt;7,ISERROR(DATEVALUE(專業英日文校內賽報名表!J1104&amp;"/1")+FIND("/",專業英日文校內賽報名表!J1104)))))</f>
        <v/>
      </c>
      <c r="M1104" t="str">
        <f>IF(專業英日文校內賽報名表!B1104="","",VLOOKUP(專業英日文校內賽報名表!M1104,各項報名參數對照!A:B,2,0))</f>
        <v/>
      </c>
      <c r="N1104" t="str">
        <f>IF(專業英日文校內賽報名表!B1104="","",NOT(ISERROR(VLOOKUP(M1104&amp;O1104&amp;P1104,各項報名參數對照!L:L,1,0))))</f>
        <v/>
      </c>
      <c r="O1104" t="str">
        <f>IF(專業英日文校內賽報名表!B1104="","",VLOOKUP(專業英日文校內賽報名表!N1104&amp;"("&amp;專業英日文校內賽報名表!O1104&amp;")",各項報名參數對照!D:E,2,0))</f>
        <v/>
      </c>
      <c r="P1104" t="str">
        <f>IF(專業英日文校內賽報名表!B1104="","",VLOOKUP(專業英日文校內賽報名表!P1104,各項報名參數對照!G:H,2,0))</f>
        <v/>
      </c>
      <c r="AF1104" t="str">
        <f t="shared" si="17"/>
        <v/>
      </c>
    </row>
    <row r="1105" spans="5:32">
      <c r="E1105" t="str">
        <f>IF(專業英日文校內賽報名表!B1105="","",NOT(OR(LENB(專業英日文校內賽報名表!E1105)&lt;&gt;6,NOT(ISERROR(TEXT(RIGHT(專業英日文校內賽報名表!E1105,6),"0")+1)),ISERROR(TEXT(RIGHT(專業英日文校內賽報名表!E1105,5),"0")+1))))</f>
        <v/>
      </c>
      <c r="F1105" t="str">
        <f>IF(專業英日文校內賽報名表!B1105="","",NOT(ISERROR(MATCH(專業英日文校內賽報名表!F1105,allSchoolList,0))))</f>
        <v/>
      </c>
      <c r="G1105" t="str">
        <f ca="1">IF(專業英日文校內賽報名表!B1105="","",NOT(ISERROR(HLOOKUP(專業英日文校內賽報名表!G1105,OFFSET(校系設定!$A$1,MATCH(專業英日文校內賽報名表!F1105,校系設定!$A:$A,0)-1,0,1,COUNTA(OFFSET(校系設定!$1:$1,MATCH(專業英日文校內賽報名表!F1105,校系設定!$A:$A,0)-1,0))),1,0))))</f>
        <v/>
      </c>
      <c r="J1105" s="43" t="str">
        <f>IF(專業英日文校內賽報名表!C1105="","",NOT(OR(LEN(專業英日文校內賽報名表!J1105)&lt;&gt;7,ISERROR(DATEVALUE(專業英日文校內賽報名表!J1105&amp;"/1")+FIND("/",專業英日文校內賽報名表!J1105)))))</f>
        <v/>
      </c>
      <c r="M1105" t="str">
        <f>IF(專業英日文校內賽報名表!B1105="","",VLOOKUP(專業英日文校內賽報名表!M1105,各項報名參數對照!A:B,2,0))</f>
        <v/>
      </c>
      <c r="N1105" t="str">
        <f>IF(專業英日文校內賽報名表!B1105="","",NOT(ISERROR(VLOOKUP(M1105&amp;O1105&amp;P1105,各項報名參數對照!L:L,1,0))))</f>
        <v/>
      </c>
      <c r="O1105" t="str">
        <f>IF(專業英日文校內賽報名表!B1105="","",VLOOKUP(專業英日文校內賽報名表!N1105&amp;"("&amp;專業英日文校內賽報名表!O1105&amp;")",各項報名參數對照!D:E,2,0))</f>
        <v/>
      </c>
      <c r="P1105" t="str">
        <f>IF(專業英日文校內賽報名表!B1105="","",VLOOKUP(專業英日文校內賽報名表!P1105,各項報名參數對照!G:H,2,0))</f>
        <v/>
      </c>
      <c r="AF1105" t="str">
        <f t="shared" si="17"/>
        <v/>
      </c>
    </row>
    <row r="1106" spans="5:32">
      <c r="E1106" t="str">
        <f>IF(專業英日文校內賽報名表!B1106="","",NOT(OR(LENB(專業英日文校內賽報名表!E1106)&lt;&gt;6,NOT(ISERROR(TEXT(RIGHT(專業英日文校內賽報名表!E1106,6),"0")+1)),ISERROR(TEXT(RIGHT(專業英日文校內賽報名表!E1106,5),"0")+1))))</f>
        <v/>
      </c>
      <c r="F1106" t="str">
        <f>IF(專業英日文校內賽報名表!B1106="","",NOT(ISERROR(MATCH(專業英日文校內賽報名表!F1106,allSchoolList,0))))</f>
        <v/>
      </c>
      <c r="G1106" t="str">
        <f ca="1">IF(專業英日文校內賽報名表!B1106="","",NOT(ISERROR(HLOOKUP(專業英日文校內賽報名表!G1106,OFFSET(校系設定!$A$1,MATCH(專業英日文校內賽報名表!F1106,校系設定!$A:$A,0)-1,0,1,COUNTA(OFFSET(校系設定!$1:$1,MATCH(專業英日文校內賽報名表!F1106,校系設定!$A:$A,0)-1,0))),1,0))))</f>
        <v/>
      </c>
      <c r="J1106" s="43" t="str">
        <f>IF(專業英日文校內賽報名表!C1106="","",NOT(OR(LEN(專業英日文校內賽報名表!J1106)&lt;&gt;7,ISERROR(DATEVALUE(專業英日文校內賽報名表!J1106&amp;"/1")+FIND("/",專業英日文校內賽報名表!J1106)))))</f>
        <v/>
      </c>
      <c r="M1106" t="str">
        <f>IF(專業英日文校內賽報名表!B1106="","",VLOOKUP(專業英日文校內賽報名表!M1106,各項報名參數對照!A:B,2,0))</f>
        <v/>
      </c>
      <c r="N1106" t="str">
        <f>IF(專業英日文校內賽報名表!B1106="","",NOT(ISERROR(VLOOKUP(M1106&amp;O1106&amp;P1106,各項報名參數對照!L:L,1,0))))</f>
        <v/>
      </c>
      <c r="O1106" t="str">
        <f>IF(專業英日文校內賽報名表!B1106="","",VLOOKUP(專業英日文校內賽報名表!N1106&amp;"("&amp;專業英日文校內賽報名表!O1106&amp;")",各項報名參數對照!D:E,2,0))</f>
        <v/>
      </c>
      <c r="P1106" t="str">
        <f>IF(專業英日文校內賽報名表!B1106="","",VLOOKUP(專業英日文校內賽報名表!P1106,各項報名參數對照!G:H,2,0))</f>
        <v/>
      </c>
      <c r="AF1106" t="str">
        <f t="shared" si="17"/>
        <v/>
      </c>
    </row>
    <row r="1107" spans="5:32">
      <c r="E1107" t="str">
        <f>IF(專業英日文校內賽報名表!B1107="","",NOT(OR(LENB(專業英日文校內賽報名表!E1107)&lt;&gt;6,NOT(ISERROR(TEXT(RIGHT(專業英日文校內賽報名表!E1107,6),"0")+1)),ISERROR(TEXT(RIGHT(專業英日文校內賽報名表!E1107,5),"0")+1))))</f>
        <v/>
      </c>
      <c r="F1107" t="str">
        <f>IF(專業英日文校內賽報名表!B1107="","",NOT(ISERROR(MATCH(專業英日文校內賽報名表!F1107,allSchoolList,0))))</f>
        <v/>
      </c>
      <c r="G1107" t="str">
        <f ca="1">IF(專業英日文校內賽報名表!B1107="","",NOT(ISERROR(HLOOKUP(專業英日文校內賽報名表!G1107,OFFSET(校系設定!$A$1,MATCH(專業英日文校內賽報名表!F1107,校系設定!$A:$A,0)-1,0,1,COUNTA(OFFSET(校系設定!$1:$1,MATCH(專業英日文校內賽報名表!F1107,校系設定!$A:$A,0)-1,0))),1,0))))</f>
        <v/>
      </c>
      <c r="J1107" s="43" t="str">
        <f>IF(專業英日文校內賽報名表!C1107="","",NOT(OR(LEN(專業英日文校內賽報名表!J1107)&lt;&gt;7,ISERROR(DATEVALUE(專業英日文校內賽報名表!J1107&amp;"/1")+FIND("/",專業英日文校內賽報名表!J1107)))))</f>
        <v/>
      </c>
      <c r="M1107" t="str">
        <f>IF(專業英日文校內賽報名表!B1107="","",VLOOKUP(專業英日文校內賽報名表!M1107,各項報名參數對照!A:B,2,0))</f>
        <v/>
      </c>
      <c r="N1107" t="str">
        <f>IF(專業英日文校內賽報名表!B1107="","",NOT(ISERROR(VLOOKUP(M1107&amp;O1107&amp;P1107,各項報名參數對照!L:L,1,0))))</f>
        <v/>
      </c>
      <c r="O1107" t="str">
        <f>IF(專業英日文校內賽報名表!B1107="","",VLOOKUP(專業英日文校內賽報名表!N1107&amp;"("&amp;專業英日文校內賽報名表!O1107&amp;")",各項報名參數對照!D:E,2,0))</f>
        <v/>
      </c>
      <c r="P1107" t="str">
        <f>IF(專業英日文校內賽報名表!B1107="","",VLOOKUP(專業英日文校內賽報名表!P1107,各項報名參數對照!G:H,2,0))</f>
        <v/>
      </c>
      <c r="AF1107" t="str">
        <f t="shared" si="17"/>
        <v/>
      </c>
    </row>
    <row r="1108" spans="5:32">
      <c r="E1108" t="str">
        <f>IF(專業英日文校內賽報名表!B1108="","",NOT(OR(LENB(專業英日文校內賽報名表!E1108)&lt;&gt;6,NOT(ISERROR(TEXT(RIGHT(專業英日文校內賽報名表!E1108,6),"0")+1)),ISERROR(TEXT(RIGHT(專業英日文校內賽報名表!E1108,5),"0")+1))))</f>
        <v/>
      </c>
      <c r="F1108" t="str">
        <f>IF(專業英日文校內賽報名表!B1108="","",NOT(ISERROR(MATCH(專業英日文校內賽報名表!F1108,allSchoolList,0))))</f>
        <v/>
      </c>
      <c r="G1108" t="str">
        <f ca="1">IF(專業英日文校內賽報名表!B1108="","",NOT(ISERROR(HLOOKUP(專業英日文校內賽報名表!G1108,OFFSET(校系設定!$A$1,MATCH(專業英日文校內賽報名表!F1108,校系設定!$A:$A,0)-1,0,1,COUNTA(OFFSET(校系設定!$1:$1,MATCH(專業英日文校內賽報名表!F1108,校系設定!$A:$A,0)-1,0))),1,0))))</f>
        <v/>
      </c>
      <c r="J1108" s="43" t="str">
        <f>IF(專業英日文校內賽報名表!C1108="","",NOT(OR(LEN(專業英日文校內賽報名表!J1108)&lt;&gt;7,ISERROR(DATEVALUE(專業英日文校內賽報名表!J1108&amp;"/1")+FIND("/",專業英日文校內賽報名表!J1108)))))</f>
        <v/>
      </c>
      <c r="M1108" t="str">
        <f>IF(專業英日文校內賽報名表!B1108="","",VLOOKUP(專業英日文校內賽報名表!M1108,各項報名參數對照!A:B,2,0))</f>
        <v/>
      </c>
      <c r="N1108" t="str">
        <f>IF(專業英日文校內賽報名表!B1108="","",NOT(ISERROR(VLOOKUP(M1108&amp;O1108&amp;P1108,各項報名參數對照!L:L,1,0))))</f>
        <v/>
      </c>
      <c r="O1108" t="str">
        <f>IF(專業英日文校內賽報名表!B1108="","",VLOOKUP(專業英日文校內賽報名表!N1108&amp;"("&amp;專業英日文校內賽報名表!O1108&amp;")",各項報名參數對照!D:E,2,0))</f>
        <v/>
      </c>
      <c r="P1108" t="str">
        <f>IF(專業英日文校內賽報名表!B1108="","",VLOOKUP(專業英日文校內賽報名表!P1108,各項報名參數對照!G:H,2,0))</f>
        <v/>
      </c>
      <c r="AF1108" t="str">
        <f t="shared" si="17"/>
        <v/>
      </c>
    </row>
    <row r="1109" spans="5:32">
      <c r="E1109" t="str">
        <f>IF(專業英日文校內賽報名表!B1109="","",NOT(OR(LENB(專業英日文校內賽報名表!E1109)&lt;&gt;6,NOT(ISERROR(TEXT(RIGHT(專業英日文校內賽報名表!E1109,6),"0")+1)),ISERROR(TEXT(RIGHT(專業英日文校內賽報名表!E1109,5),"0")+1))))</f>
        <v/>
      </c>
      <c r="F1109" t="str">
        <f>IF(專業英日文校內賽報名表!B1109="","",NOT(ISERROR(MATCH(專業英日文校內賽報名表!F1109,allSchoolList,0))))</f>
        <v/>
      </c>
      <c r="G1109" t="str">
        <f ca="1">IF(專業英日文校內賽報名表!B1109="","",NOT(ISERROR(HLOOKUP(專業英日文校內賽報名表!G1109,OFFSET(校系設定!$A$1,MATCH(專業英日文校內賽報名表!F1109,校系設定!$A:$A,0)-1,0,1,COUNTA(OFFSET(校系設定!$1:$1,MATCH(專業英日文校內賽報名表!F1109,校系設定!$A:$A,0)-1,0))),1,0))))</f>
        <v/>
      </c>
      <c r="J1109" s="43" t="str">
        <f>IF(專業英日文校內賽報名表!C1109="","",NOT(OR(LEN(專業英日文校內賽報名表!J1109)&lt;&gt;7,ISERROR(DATEVALUE(專業英日文校內賽報名表!J1109&amp;"/1")+FIND("/",專業英日文校內賽報名表!J1109)))))</f>
        <v/>
      </c>
      <c r="M1109" t="str">
        <f>IF(專業英日文校內賽報名表!B1109="","",VLOOKUP(專業英日文校內賽報名表!M1109,各項報名參數對照!A:B,2,0))</f>
        <v/>
      </c>
      <c r="N1109" t="str">
        <f>IF(專業英日文校內賽報名表!B1109="","",NOT(ISERROR(VLOOKUP(M1109&amp;O1109&amp;P1109,各項報名參數對照!L:L,1,0))))</f>
        <v/>
      </c>
      <c r="O1109" t="str">
        <f>IF(專業英日文校內賽報名表!B1109="","",VLOOKUP(專業英日文校內賽報名表!N1109&amp;"("&amp;專業英日文校內賽報名表!O1109&amp;")",各項報名參數對照!D:E,2,0))</f>
        <v/>
      </c>
      <c r="P1109" t="str">
        <f>IF(專業英日文校內賽報名表!B1109="","",VLOOKUP(專業英日文校內賽報名表!P1109,各項報名參數對照!G:H,2,0))</f>
        <v/>
      </c>
      <c r="AF1109" t="str">
        <f t="shared" si="17"/>
        <v/>
      </c>
    </row>
    <row r="1110" spans="5:32">
      <c r="E1110" t="str">
        <f>IF(專業英日文校內賽報名表!B1110="","",NOT(OR(LENB(專業英日文校內賽報名表!E1110)&lt;&gt;6,NOT(ISERROR(TEXT(RIGHT(專業英日文校內賽報名表!E1110,6),"0")+1)),ISERROR(TEXT(RIGHT(專業英日文校內賽報名表!E1110,5),"0")+1))))</f>
        <v/>
      </c>
      <c r="F1110" t="str">
        <f>IF(專業英日文校內賽報名表!B1110="","",NOT(ISERROR(MATCH(專業英日文校內賽報名表!F1110,allSchoolList,0))))</f>
        <v/>
      </c>
      <c r="G1110" t="str">
        <f ca="1">IF(專業英日文校內賽報名表!B1110="","",NOT(ISERROR(HLOOKUP(專業英日文校內賽報名表!G1110,OFFSET(校系設定!$A$1,MATCH(專業英日文校內賽報名表!F1110,校系設定!$A:$A,0)-1,0,1,COUNTA(OFFSET(校系設定!$1:$1,MATCH(專業英日文校內賽報名表!F1110,校系設定!$A:$A,0)-1,0))),1,0))))</f>
        <v/>
      </c>
      <c r="J1110" s="43" t="str">
        <f>IF(專業英日文校內賽報名表!C1110="","",NOT(OR(LEN(專業英日文校內賽報名表!J1110)&lt;&gt;7,ISERROR(DATEVALUE(專業英日文校內賽報名表!J1110&amp;"/1")+FIND("/",專業英日文校內賽報名表!J1110)))))</f>
        <v/>
      </c>
      <c r="M1110" t="str">
        <f>IF(專業英日文校內賽報名表!B1110="","",VLOOKUP(專業英日文校內賽報名表!M1110,各項報名參數對照!A:B,2,0))</f>
        <v/>
      </c>
      <c r="N1110" t="str">
        <f>IF(專業英日文校內賽報名表!B1110="","",NOT(ISERROR(VLOOKUP(M1110&amp;O1110&amp;P1110,各項報名參數對照!L:L,1,0))))</f>
        <v/>
      </c>
      <c r="O1110" t="str">
        <f>IF(專業英日文校內賽報名表!B1110="","",VLOOKUP(專業英日文校內賽報名表!N1110&amp;"("&amp;專業英日文校內賽報名表!O1110&amp;")",各項報名參數對照!D:E,2,0))</f>
        <v/>
      </c>
      <c r="P1110" t="str">
        <f>IF(專業英日文校內賽報名表!B1110="","",VLOOKUP(專業英日文校內賽報名表!P1110,各項報名參數對照!G:H,2,0))</f>
        <v/>
      </c>
      <c r="AF1110" t="str">
        <f t="shared" si="17"/>
        <v/>
      </c>
    </row>
    <row r="1111" spans="5:32">
      <c r="E1111" t="str">
        <f>IF(專業英日文校內賽報名表!B1111="","",NOT(OR(LENB(專業英日文校內賽報名表!E1111)&lt;&gt;6,NOT(ISERROR(TEXT(RIGHT(專業英日文校內賽報名表!E1111,6),"0")+1)),ISERROR(TEXT(RIGHT(專業英日文校內賽報名表!E1111,5),"0")+1))))</f>
        <v/>
      </c>
      <c r="F1111" t="str">
        <f>IF(專業英日文校內賽報名表!B1111="","",NOT(ISERROR(MATCH(專業英日文校內賽報名表!F1111,allSchoolList,0))))</f>
        <v/>
      </c>
      <c r="G1111" t="str">
        <f ca="1">IF(專業英日文校內賽報名表!B1111="","",NOT(ISERROR(HLOOKUP(專業英日文校內賽報名表!G1111,OFFSET(校系設定!$A$1,MATCH(專業英日文校內賽報名表!F1111,校系設定!$A:$A,0)-1,0,1,COUNTA(OFFSET(校系設定!$1:$1,MATCH(專業英日文校內賽報名表!F1111,校系設定!$A:$A,0)-1,0))),1,0))))</f>
        <v/>
      </c>
      <c r="J1111" s="43" t="str">
        <f>IF(專業英日文校內賽報名表!C1111="","",NOT(OR(LEN(專業英日文校內賽報名表!J1111)&lt;&gt;7,ISERROR(DATEVALUE(專業英日文校內賽報名表!J1111&amp;"/1")+FIND("/",專業英日文校內賽報名表!J1111)))))</f>
        <v/>
      </c>
      <c r="M1111" t="str">
        <f>IF(專業英日文校內賽報名表!B1111="","",VLOOKUP(專業英日文校內賽報名表!M1111,各項報名參數對照!A:B,2,0))</f>
        <v/>
      </c>
      <c r="N1111" t="str">
        <f>IF(專業英日文校內賽報名表!B1111="","",NOT(ISERROR(VLOOKUP(M1111&amp;O1111&amp;P1111,各項報名參數對照!L:L,1,0))))</f>
        <v/>
      </c>
      <c r="O1111" t="str">
        <f>IF(專業英日文校內賽報名表!B1111="","",VLOOKUP(專業英日文校內賽報名表!N1111&amp;"("&amp;專業英日文校內賽報名表!O1111&amp;")",各項報名參數對照!D:E,2,0))</f>
        <v/>
      </c>
      <c r="P1111" t="str">
        <f>IF(專業英日文校內賽報名表!B1111="","",VLOOKUP(專業英日文校內賽報名表!P1111,各項報名參數對照!G:H,2,0))</f>
        <v/>
      </c>
      <c r="AF1111" t="str">
        <f t="shared" si="17"/>
        <v/>
      </c>
    </row>
    <row r="1112" spans="5:32">
      <c r="E1112" t="str">
        <f>IF(專業英日文校內賽報名表!B1112="","",NOT(OR(LENB(專業英日文校內賽報名表!E1112)&lt;&gt;6,NOT(ISERROR(TEXT(RIGHT(專業英日文校內賽報名表!E1112,6),"0")+1)),ISERROR(TEXT(RIGHT(專業英日文校內賽報名表!E1112,5),"0")+1))))</f>
        <v/>
      </c>
      <c r="F1112" t="str">
        <f>IF(專業英日文校內賽報名表!B1112="","",NOT(ISERROR(MATCH(專業英日文校內賽報名表!F1112,allSchoolList,0))))</f>
        <v/>
      </c>
      <c r="G1112" t="str">
        <f ca="1">IF(專業英日文校內賽報名表!B1112="","",NOT(ISERROR(HLOOKUP(專業英日文校內賽報名表!G1112,OFFSET(校系設定!$A$1,MATCH(專業英日文校內賽報名表!F1112,校系設定!$A:$A,0)-1,0,1,COUNTA(OFFSET(校系設定!$1:$1,MATCH(專業英日文校內賽報名表!F1112,校系設定!$A:$A,0)-1,0))),1,0))))</f>
        <v/>
      </c>
      <c r="J1112" s="43" t="str">
        <f>IF(專業英日文校內賽報名表!C1112="","",NOT(OR(LEN(專業英日文校內賽報名表!J1112)&lt;&gt;7,ISERROR(DATEVALUE(專業英日文校內賽報名表!J1112&amp;"/1")+FIND("/",專業英日文校內賽報名表!J1112)))))</f>
        <v/>
      </c>
      <c r="M1112" t="str">
        <f>IF(專業英日文校內賽報名表!B1112="","",VLOOKUP(專業英日文校內賽報名表!M1112,各項報名參數對照!A:B,2,0))</f>
        <v/>
      </c>
      <c r="N1112" t="str">
        <f>IF(專業英日文校內賽報名表!B1112="","",NOT(ISERROR(VLOOKUP(M1112&amp;O1112&amp;P1112,各項報名參數對照!L:L,1,0))))</f>
        <v/>
      </c>
      <c r="O1112" t="str">
        <f>IF(專業英日文校內賽報名表!B1112="","",VLOOKUP(專業英日文校內賽報名表!N1112&amp;"("&amp;專業英日文校內賽報名表!O1112&amp;")",各項報名參數對照!D:E,2,0))</f>
        <v/>
      </c>
      <c r="P1112" t="str">
        <f>IF(專業英日文校內賽報名表!B1112="","",VLOOKUP(專業英日文校內賽報名表!P1112,各項報名參數對照!G:H,2,0))</f>
        <v/>
      </c>
      <c r="AF1112" t="str">
        <f t="shared" si="17"/>
        <v/>
      </c>
    </row>
    <row r="1113" spans="5:32">
      <c r="E1113" t="str">
        <f>IF(專業英日文校內賽報名表!B1113="","",NOT(OR(LENB(專業英日文校內賽報名表!E1113)&lt;&gt;6,NOT(ISERROR(TEXT(RIGHT(專業英日文校內賽報名表!E1113,6),"0")+1)),ISERROR(TEXT(RIGHT(專業英日文校內賽報名表!E1113,5),"0")+1))))</f>
        <v/>
      </c>
      <c r="F1113" t="str">
        <f>IF(專業英日文校內賽報名表!B1113="","",NOT(ISERROR(MATCH(專業英日文校內賽報名表!F1113,allSchoolList,0))))</f>
        <v/>
      </c>
      <c r="G1113" t="str">
        <f ca="1">IF(專業英日文校內賽報名表!B1113="","",NOT(ISERROR(HLOOKUP(專業英日文校內賽報名表!G1113,OFFSET(校系設定!$A$1,MATCH(專業英日文校內賽報名表!F1113,校系設定!$A:$A,0)-1,0,1,COUNTA(OFFSET(校系設定!$1:$1,MATCH(專業英日文校內賽報名表!F1113,校系設定!$A:$A,0)-1,0))),1,0))))</f>
        <v/>
      </c>
      <c r="J1113" s="43" t="str">
        <f>IF(專業英日文校內賽報名表!C1113="","",NOT(OR(LEN(專業英日文校內賽報名表!J1113)&lt;&gt;7,ISERROR(DATEVALUE(專業英日文校內賽報名表!J1113&amp;"/1")+FIND("/",專業英日文校內賽報名表!J1113)))))</f>
        <v/>
      </c>
      <c r="M1113" t="str">
        <f>IF(專業英日文校內賽報名表!B1113="","",VLOOKUP(專業英日文校內賽報名表!M1113,各項報名參數對照!A:B,2,0))</f>
        <v/>
      </c>
      <c r="N1113" t="str">
        <f>IF(專業英日文校內賽報名表!B1113="","",NOT(ISERROR(VLOOKUP(M1113&amp;O1113&amp;P1113,各項報名參數對照!L:L,1,0))))</f>
        <v/>
      </c>
      <c r="O1113" t="str">
        <f>IF(專業英日文校內賽報名表!B1113="","",VLOOKUP(專業英日文校內賽報名表!N1113&amp;"("&amp;專業英日文校內賽報名表!O1113&amp;")",各項報名參數對照!D:E,2,0))</f>
        <v/>
      </c>
      <c r="P1113" t="str">
        <f>IF(專業英日文校內賽報名表!B1113="","",VLOOKUP(專業英日文校內賽報名表!P1113,各項報名參數對照!G:H,2,0))</f>
        <v/>
      </c>
      <c r="AF1113" t="str">
        <f t="shared" si="17"/>
        <v/>
      </c>
    </row>
    <row r="1114" spans="5:32">
      <c r="E1114" t="str">
        <f>IF(專業英日文校內賽報名表!B1114="","",NOT(OR(LENB(專業英日文校內賽報名表!E1114)&lt;&gt;6,NOT(ISERROR(TEXT(RIGHT(專業英日文校內賽報名表!E1114,6),"0")+1)),ISERROR(TEXT(RIGHT(專業英日文校內賽報名表!E1114,5),"0")+1))))</f>
        <v/>
      </c>
      <c r="F1114" t="str">
        <f>IF(專業英日文校內賽報名表!B1114="","",NOT(ISERROR(MATCH(專業英日文校內賽報名表!F1114,allSchoolList,0))))</f>
        <v/>
      </c>
      <c r="G1114" t="str">
        <f ca="1">IF(專業英日文校內賽報名表!B1114="","",NOT(ISERROR(HLOOKUP(專業英日文校內賽報名表!G1114,OFFSET(校系設定!$A$1,MATCH(專業英日文校內賽報名表!F1114,校系設定!$A:$A,0)-1,0,1,COUNTA(OFFSET(校系設定!$1:$1,MATCH(專業英日文校內賽報名表!F1114,校系設定!$A:$A,0)-1,0))),1,0))))</f>
        <v/>
      </c>
      <c r="J1114" s="43" t="str">
        <f>IF(專業英日文校內賽報名表!C1114="","",NOT(OR(LEN(專業英日文校內賽報名表!J1114)&lt;&gt;7,ISERROR(DATEVALUE(專業英日文校內賽報名表!J1114&amp;"/1")+FIND("/",專業英日文校內賽報名表!J1114)))))</f>
        <v/>
      </c>
      <c r="M1114" t="str">
        <f>IF(專業英日文校內賽報名表!B1114="","",VLOOKUP(專業英日文校內賽報名表!M1114,各項報名參數對照!A:B,2,0))</f>
        <v/>
      </c>
      <c r="N1114" t="str">
        <f>IF(專業英日文校內賽報名表!B1114="","",NOT(ISERROR(VLOOKUP(M1114&amp;O1114&amp;P1114,各項報名參數對照!L:L,1,0))))</f>
        <v/>
      </c>
      <c r="O1114" t="str">
        <f>IF(專業英日文校內賽報名表!B1114="","",VLOOKUP(專業英日文校內賽報名表!N1114&amp;"("&amp;專業英日文校內賽報名表!O1114&amp;")",各項報名參數對照!D:E,2,0))</f>
        <v/>
      </c>
      <c r="P1114" t="str">
        <f>IF(專業英日文校內賽報名表!B1114="","",VLOOKUP(專業英日文校內賽報名表!P1114,各項報名參數對照!G:H,2,0))</f>
        <v/>
      </c>
      <c r="AF1114" t="str">
        <f t="shared" si="17"/>
        <v/>
      </c>
    </row>
    <row r="1115" spans="5:32">
      <c r="E1115" t="str">
        <f>IF(專業英日文校內賽報名表!B1115="","",NOT(OR(LENB(專業英日文校內賽報名表!E1115)&lt;&gt;6,NOT(ISERROR(TEXT(RIGHT(專業英日文校內賽報名表!E1115,6),"0")+1)),ISERROR(TEXT(RIGHT(專業英日文校內賽報名表!E1115,5),"0")+1))))</f>
        <v/>
      </c>
      <c r="F1115" t="str">
        <f>IF(專業英日文校內賽報名表!B1115="","",NOT(ISERROR(MATCH(專業英日文校內賽報名表!F1115,allSchoolList,0))))</f>
        <v/>
      </c>
      <c r="G1115" t="str">
        <f ca="1">IF(專業英日文校內賽報名表!B1115="","",NOT(ISERROR(HLOOKUP(專業英日文校內賽報名表!G1115,OFFSET(校系設定!$A$1,MATCH(專業英日文校內賽報名表!F1115,校系設定!$A:$A,0)-1,0,1,COUNTA(OFFSET(校系設定!$1:$1,MATCH(專業英日文校內賽報名表!F1115,校系設定!$A:$A,0)-1,0))),1,0))))</f>
        <v/>
      </c>
      <c r="J1115" s="43" t="str">
        <f>IF(專業英日文校內賽報名表!C1115="","",NOT(OR(LEN(專業英日文校內賽報名表!J1115)&lt;&gt;7,ISERROR(DATEVALUE(專業英日文校內賽報名表!J1115&amp;"/1")+FIND("/",專業英日文校內賽報名表!J1115)))))</f>
        <v/>
      </c>
      <c r="M1115" t="str">
        <f>IF(專業英日文校內賽報名表!B1115="","",VLOOKUP(專業英日文校內賽報名表!M1115,各項報名參數對照!A:B,2,0))</f>
        <v/>
      </c>
      <c r="N1115" t="str">
        <f>IF(專業英日文校內賽報名表!B1115="","",NOT(ISERROR(VLOOKUP(M1115&amp;O1115&amp;P1115,各項報名參數對照!L:L,1,0))))</f>
        <v/>
      </c>
      <c r="O1115" t="str">
        <f>IF(專業英日文校內賽報名表!B1115="","",VLOOKUP(專業英日文校內賽報名表!N1115&amp;"("&amp;專業英日文校內賽報名表!O1115&amp;")",各項報名參數對照!D:E,2,0))</f>
        <v/>
      </c>
      <c r="P1115" t="str">
        <f>IF(專業英日文校內賽報名表!B1115="","",VLOOKUP(專業英日文校內賽報名表!P1115,各項報名參數對照!G:H,2,0))</f>
        <v/>
      </c>
      <c r="AF1115" t="str">
        <f t="shared" si="17"/>
        <v/>
      </c>
    </row>
    <row r="1116" spans="5:32">
      <c r="E1116" t="str">
        <f>IF(專業英日文校內賽報名表!B1116="","",NOT(OR(LENB(專業英日文校內賽報名表!E1116)&lt;&gt;6,NOT(ISERROR(TEXT(RIGHT(專業英日文校內賽報名表!E1116,6),"0")+1)),ISERROR(TEXT(RIGHT(專業英日文校內賽報名表!E1116,5),"0")+1))))</f>
        <v/>
      </c>
      <c r="F1116" t="str">
        <f>IF(專業英日文校內賽報名表!B1116="","",NOT(ISERROR(MATCH(專業英日文校內賽報名表!F1116,allSchoolList,0))))</f>
        <v/>
      </c>
      <c r="G1116" t="str">
        <f ca="1">IF(專業英日文校內賽報名表!B1116="","",NOT(ISERROR(HLOOKUP(專業英日文校內賽報名表!G1116,OFFSET(校系設定!$A$1,MATCH(專業英日文校內賽報名表!F1116,校系設定!$A:$A,0)-1,0,1,COUNTA(OFFSET(校系設定!$1:$1,MATCH(專業英日文校內賽報名表!F1116,校系設定!$A:$A,0)-1,0))),1,0))))</f>
        <v/>
      </c>
      <c r="J1116" s="43" t="str">
        <f>IF(專業英日文校內賽報名表!C1116="","",NOT(OR(LEN(專業英日文校內賽報名表!J1116)&lt;&gt;7,ISERROR(DATEVALUE(專業英日文校內賽報名表!J1116&amp;"/1")+FIND("/",專業英日文校內賽報名表!J1116)))))</f>
        <v/>
      </c>
      <c r="M1116" t="str">
        <f>IF(專業英日文校內賽報名表!B1116="","",VLOOKUP(專業英日文校內賽報名表!M1116,各項報名參數對照!A:B,2,0))</f>
        <v/>
      </c>
      <c r="N1116" t="str">
        <f>IF(專業英日文校內賽報名表!B1116="","",NOT(ISERROR(VLOOKUP(M1116&amp;O1116&amp;P1116,各項報名參數對照!L:L,1,0))))</f>
        <v/>
      </c>
      <c r="O1116" t="str">
        <f>IF(專業英日文校內賽報名表!B1116="","",VLOOKUP(專業英日文校內賽報名表!N1116&amp;"("&amp;專業英日文校內賽報名表!O1116&amp;")",各項報名參數對照!D:E,2,0))</f>
        <v/>
      </c>
      <c r="P1116" t="str">
        <f>IF(專業英日文校內賽報名表!B1116="","",VLOOKUP(專業英日文校內賽報名表!P1116,各項報名參數對照!G:H,2,0))</f>
        <v/>
      </c>
      <c r="AF1116" t="str">
        <f t="shared" si="17"/>
        <v/>
      </c>
    </row>
    <row r="1117" spans="5:32">
      <c r="E1117" t="str">
        <f>IF(專業英日文校內賽報名表!B1117="","",NOT(OR(LENB(專業英日文校內賽報名表!E1117)&lt;&gt;6,NOT(ISERROR(TEXT(RIGHT(專業英日文校內賽報名表!E1117,6),"0")+1)),ISERROR(TEXT(RIGHT(專業英日文校內賽報名表!E1117,5),"0")+1))))</f>
        <v/>
      </c>
      <c r="F1117" t="str">
        <f>IF(專業英日文校內賽報名表!B1117="","",NOT(ISERROR(MATCH(專業英日文校內賽報名表!F1117,allSchoolList,0))))</f>
        <v/>
      </c>
      <c r="G1117" t="str">
        <f ca="1">IF(專業英日文校內賽報名表!B1117="","",NOT(ISERROR(HLOOKUP(專業英日文校內賽報名表!G1117,OFFSET(校系設定!$A$1,MATCH(專業英日文校內賽報名表!F1117,校系設定!$A:$A,0)-1,0,1,COUNTA(OFFSET(校系設定!$1:$1,MATCH(專業英日文校內賽報名表!F1117,校系設定!$A:$A,0)-1,0))),1,0))))</f>
        <v/>
      </c>
      <c r="J1117" s="43" t="str">
        <f>IF(專業英日文校內賽報名表!C1117="","",NOT(OR(LEN(專業英日文校內賽報名表!J1117)&lt;&gt;7,ISERROR(DATEVALUE(專業英日文校內賽報名表!J1117&amp;"/1")+FIND("/",專業英日文校內賽報名表!J1117)))))</f>
        <v/>
      </c>
      <c r="M1117" t="str">
        <f>IF(專業英日文校內賽報名表!B1117="","",VLOOKUP(專業英日文校內賽報名表!M1117,各項報名參數對照!A:B,2,0))</f>
        <v/>
      </c>
      <c r="N1117" t="str">
        <f>IF(專業英日文校內賽報名表!B1117="","",NOT(ISERROR(VLOOKUP(M1117&amp;O1117&amp;P1117,各項報名參數對照!L:L,1,0))))</f>
        <v/>
      </c>
      <c r="O1117" t="str">
        <f>IF(專業英日文校內賽報名表!B1117="","",VLOOKUP(專業英日文校內賽報名表!N1117&amp;"("&amp;專業英日文校內賽報名表!O1117&amp;")",各項報名參數對照!D:E,2,0))</f>
        <v/>
      </c>
      <c r="P1117" t="str">
        <f>IF(專業英日文校內賽報名表!B1117="","",VLOOKUP(專業英日文校內賽報名表!P1117,各項報名參數對照!G:H,2,0))</f>
        <v/>
      </c>
      <c r="AF1117" t="str">
        <f t="shared" si="17"/>
        <v/>
      </c>
    </row>
    <row r="1118" spans="5:32">
      <c r="E1118" t="str">
        <f>IF(專業英日文校內賽報名表!B1118="","",NOT(OR(LENB(專業英日文校內賽報名表!E1118)&lt;&gt;6,NOT(ISERROR(TEXT(RIGHT(專業英日文校內賽報名表!E1118,6),"0")+1)),ISERROR(TEXT(RIGHT(專業英日文校內賽報名表!E1118,5),"0")+1))))</f>
        <v/>
      </c>
      <c r="F1118" t="str">
        <f>IF(專業英日文校內賽報名表!B1118="","",NOT(ISERROR(MATCH(專業英日文校內賽報名表!F1118,allSchoolList,0))))</f>
        <v/>
      </c>
      <c r="G1118" t="str">
        <f ca="1">IF(專業英日文校內賽報名表!B1118="","",NOT(ISERROR(HLOOKUP(專業英日文校內賽報名表!G1118,OFFSET(校系設定!$A$1,MATCH(專業英日文校內賽報名表!F1118,校系設定!$A:$A,0)-1,0,1,COUNTA(OFFSET(校系設定!$1:$1,MATCH(專業英日文校內賽報名表!F1118,校系設定!$A:$A,0)-1,0))),1,0))))</f>
        <v/>
      </c>
      <c r="J1118" s="43" t="str">
        <f>IF(專業英日文校內賽報名表!C1118="","",NOT(OR(LEN(專業英日文校內賽報名表!J1118)&lt;&gt;7,ISERROR(DATEVALUE(專業英日文校內賽報名表!J1118&amp;"/1")+FIND("/",專業英日文校內賽報名表!J1118)))))</f>
        <v/>
      </c>
      <c r="M1118" t="str">
        <f>IF(專業英日文校內賽報名表!B1118="","",VLOOKUP(專業英日文校內賽報名表!M1118,各項報名參數對照!A:B,2,0))</f>
        <v/>
      </c>
      <c r="N1118" t="str">
        <f>IF(專業英日文校內賽報名表!B1118="","",NOT(ISERROR(VLOOKUP(M1118&amp;O1118&amp;P1118,各項報名參數對照!L:L,1,0))))</f>
        <v/>
      </c>
      <c r="O1118" t="str">
        <f>IF(專業英日文校內賽報名表!B1118="","",VLOOKUP(專業英日文校內賽報名表!N1118&amp;"("&amp;專業英日文校內賽報名表!O1118&amp;")",各項報名參數對照!D:E,2,0))</f>
        <v/>
      </c>
      <c r="P1118" t="str">
        <f>IF(專業英日文校內賽報名表!B1118="","",VLOOKUP(專業英日文校內賽報名表!P1118,各項報名參數對照!G:H,2,0))</f>
        <v/>
      </c>
      <c r="AF1118" t="str">
        <f t="shared" si="17"/>
        <v/>
      </c>
    </row>
    <row r="1119" spans="5:32">
      <c r="E1119" t="str">
        <f>IF(專業英日文校內賽報名表!B1119="","",NOT(OR(LENB(專業英日文校內賽報名表!E1119)&lt;&gt;6,NOT(ISERROR(TEXT(RIGHT(專業英日文校內賽報名表!E1119,6),"0")+1)),ISERROR(TEXT(RIGHT(專業英日文校內賽報名表!E1119,5),"0")+1))))</f>
        <v/>
      </c>
      <c r="F1119" t="str">
        <f>IF(專業英日文校內賽報名表!B1119="","",NOT(ISERROR(MATCH(專業英日文校內賽報名表!F1119,allSchoolList,0))))</f>
        <v/>
      </c>
      <c r="G1119" t="str">
        <f ca="1">IF(專業英日文校內賽報名表!B1119="","",NOT(ISERROR(HLOOKUP(專業英日文校內賽報名表!G1119,OFFSET(校系設定!$A$1,MATCH(專業英日文校內賽報名表!F1119,校系設定!$A:$A,0)-1,0,1,COUNTA(OFFSET(校系設定!$1:$1,MATCH(專業英日文校內賽報名表!F1119,校系設定!$A:$A,0)-1,0))),1,0))))</f>
        <v/>
      </c>
      <c r="J1119" s="43" t="str">
        <f>IF(專業英日文校內賽報名表!C1119="","",NOT(OR(LEN(專業英日文校內賽報名表!J1119)&lt;&gt;7,ISERROR(DATEVALUE(專業英日文校內賽報名表!J1119&amp;"/1")+FIND("/",專業英日文校內賽報名表!J1119)))))</f>
        <v/>
      </c>
      <c r="M1119" t="str">
        <f>IF(專業英日文校內賽報名表!B1119="","",VLOOKUP(專業英日文校內賽報名表!M1119,各項報名參數對照!A:B,2,0))</f>
        <v/>
      </c>
      <c r="N1119" t="str">
        <f>IF(專業英日文校內賽報名表!B1119="","",NOT(ISERROR(VLOOKUP(M1119&amp;O1119&amp;P1119,各項報名參數對照!L:L,1,0))))</f>
        <v/>
      </c>
      <c r="O1119" t="str">
        <f>IF(專業英日文校內賽報名表!B1119="","",VLOOKUP(專業英日文校內賽報名表!N1119&amp;"("&amp;專業英日文校內賽報名表!O1119&amp;")",各項報名參數對照!D:E,2,0))</f>
        <v/>
      </c>
      <c r="P1119" t="str">
        <f>IF(專業英日文校內賽報名表!B1119="","",VLOOKUP(專業英日文校內賽報名表!P1119,各項報名參數對照!G:H,2,0))</f>
        <v/>
      </c>
      <c r="AF1119" t="str">
        <f t="shared" si="17"/>
        <v/>
      </c>
    </row>
    <row r="1120" spans="5:32">
      <c r="E1120" t="str">
        <f>IF(專業英日文校內賽報名表!B1120="","",NOT(OR(LENB(專業英日文校內賽報名表!E1120)&lt;&gt;6,NOT(ISERROR(TEXT(RIGHT(專業英日文校內賽報名表!E1120,6),"0")+1)),ISERROR(TEXT(RIGHT(專業英日文校內賽報名表!E1120,5),"0")+1))))</f>
        <v/>
      </c>
      <c r="F1120" t="str">
        <f>IF(專業英日文校內賽報名表!B1120="","",NOT(ISERROR(MATCH(專業英日文校內賽報名表!F1120,allSchoolList,0))))</f>
        <v/>
      </c>
      <c r="G1120" t="str">
        <f ca="1">IF(專業英日文校內賽報名表!B1120="","",NOT(ISERROR(HLOOKUP(專業英日文校內賽報名表!G1120,OFFSET(校系設定!$A$1,MATCH(專業英日文校內賽報名表!F1120,校系設定!$A:$A,0)-1,0,1,COUNTA(OFFSET(校系設定!$1:$1,MATCH(專業英日文校內賽報名表!F1120,校系設定!$A:$A,0)-1,0))),1,0))))</f>
        <v/>
      </c>
      <c r="J1120" s="43" t="str">
        <f>IF(專業英日文校內賽報名表!C1120="","",NOT(OR(LEN(專業英日文校內賽報名表!J1120)&lt;&gt;7,ISERROR(DATEVALUE(專業英日文校內賽報名表!J1120&amp;"/1")+FIND("/",專業英日文校內賽報名表!J1120)))))</f>
        <v/>
      </c>
      <c r="M1120" t="str">
        <f>IF(專業英日文校內賽報名表!B1120="","",VLOOKUP(專業英日文校內賽報名表!M1120,各項報名參數對照!A:B,2,0))</f>
        <v/>
      </c>
      <c r="N1120" t="str">
        <f>IF(專業英日文校內賽報名表!B1120="","",NOT(ISERROR(VLOOKUP(M1120&amp;O1120&amp;P1120,各項報名參數對照!L:L,1,0))))</f>
        <v/>
      </c>
      <c r="O1120" t="str">
        <f>IF(專業英日文校內賽報名表!B1120="","",VLOOKUP(專業英日文校內賽報名表!N1120&amp;"("&amp;專業英日文校內賽報名表!O1120&amp;")",各項報名參數對照!D:E,2,0))</f>
        <v/>
      </c>
      <c r="P1120" t="str">
        <f>IF(專業英日文校內賽報名表!B1120="","",VLOOKUP(專業英日文校內賽報名表!P1120,各項報名參數對照!G:H,2,0))</f>
        <v/>
      </c>
      <c r="AF1120" t="str">
        <f t="shared" si="17"/>
        <v/>
      </c>
    </row>
    <row r="1121" spans="5:32">
      <c r="E1121" t="str">
        <f>IF(專業英日文校內賽報名表!B1121="","",NOT(OR(LENB(專業英日文校內賽報名表!E1121)&lt;&gt;6,NOT(ISERROR(TEXT(RIGHT(專業英日文校內賽報名表!E1121,6),"0")+1)),ISERROR(TEXT(RIGHT(專業英日文校內賽報名表!E1121,5),"0")+1))))</f>
        <v/>
      </c>
      <c r="F1121" t="str">
        <f>IF(專業英日文校內賽報名表!B1121="","",NOT(ISERROR(MATCH(專業英日文校內賽報名表!F1121,allSchoolList,0))))</f>
        <v/>
      </c>
      <c r="G1121" t="str">
        <f ca="1">IF(專業英日文校內賽報名表!B1121="","",NOT(ISERROR(HLOOKUP(專業英日文校內賽報名表!G1121,OFFSET(校系設定!$A$1,MATCH(專業英日文校內賽報名表!F1121,校系設定!$A:$A,0)-1,0,1,COUNTA(OFFSET(校系設定!$1:$1,MATCH(專業英日文校內賽報名表!F1121,校系設定!$A:$A,0)-1,0))),1,0))))</f>
        <v/>
      </c>
      <c r="J1121" s="43" t="str">
        <f>IF(專業英日文校內賽報名表!C1121="","",NOT(OR(LEN(專業英日文校內賽報名表!J1121)&lt;&gt;7,ISERROR(DATEVALUE(專業英日文校內賽報名表!J1121&amp;"/1")+FIND("/",專業英日文校內賽報名表!J1121)))))</f>
        <v/>
      </c>
      <c r="M1121" t="str">
        <f>IF(專業英日文校內賽報名表!B1121="","",VLOOKUP(專業英日文校內賽報名表!M1121,各項報名參數對照!A:B,2,0))</f>
        <v/>
      </c>
      <c r="N1121" t="str">
        <f>IF(專業英日文校內賽報名表!B1121="","",NOT(ISERROR(VLOOKUP(M1121&amp;O1121&amp;P1121,各項報名參數對照!L:L,1,0))))</f>
        <v/>
      </c>
      <c r="O1121" t="str">
        <f>IF(專業英日文校內賽報名表!B1121="","",VLOOKUP(專業英日文校內賽報名表!N1121&amp;"("&amp;專業英日文校內賽報名表!O1121&amp;")",各項報名參數對照!D:E,2,0))</f>
        <v/>
      </c>
      <c r="P1121" t="str">
        <f>IF(專業英日文校內賽報名表!B1121="","",VLOOKUP(專業英日文校內賽報名表!P1121,各項報名參數對照!G:H,2,0))</f>
        <v/>
      </c>
      <c r="AF1121" t="str">
        <f t="shared" si="17"/>
        <v/>
      </c>
    </row>
    <row r="1122" spans="5:32">
      <c r="E1122" t="str">
        <f>IF(專業英日文校內賽報名表!B1122="","",NOT(OR(LENB(專業英日文校內賽報名表!E1122)&lt;&gt;6,NOT(ISERROR(TEXT(RIGHT(專業英日文校內賽報名表!E1122,6),"0")+1)),ISERROR(TEXT(RIGHT(專業英日文校內賽報名表!E1122,5),"0")+1))))</f>
        <v/>
      </c>
      <c r="F1122" t="str">
        <f>IF(專業英日文校內賽報名表!B1122="","",NOT(ISERROR(MATCH(專業英日文校內賽報名表!F1122,allSchoolList,0))))</f>
        <v/>
      </c>
      <c r="G1122" t="str">
        <f ca="1">IF(專業英日文校內賽報名表!B1122="","",NOT(ISERROR(HLOOKUP(專業英日文校內賽報名表!G1122,OFFSET(校系設定!$A$1,MATCH(專業英日文校內賽報名表!F1122,校系設定!$A:$A,0)-1,0,1,COUNTA(OFFSET(校系設定!$1:$1,MATCH(專業英日文校內賽報名表!F1122,校系設定!$A:$A,0)-1,0))),1,0))))</f>
        <v/>
      </c>
      <c r="J1122" s="43" t="str">
        <f>IF(專業英日文校內賽報名表!C1122="","",NOT(OR(LEN(專業英日文校內賽報名表!J1122)&lt;&gt;7,ISERROR(DATEVALUE(專業英日文校內賽報名表!J1122&amp;"/1")+FIND("/",專業英日文校內賽報名表!J1122)))))</f>
        <v/>
      </c>
      <c r="M1122" t="str">
        <f>IF(專業英日文校內賽報名表!B1122="","",VLOOKUP(專業英日文校內賽報名表!M1122,各項報名參數對照!A:B,2,0))</f>
        <v/>
      </c>
      <c r="N1122" t="str">
        <f>IF(專業英日文校內賽報名表!B1122="","",NOT(ISERROR(VLOOKUP(M1122&amp;O1122&amp;P1122,各項報名參數對照!L:L,1,0))))</f>
        <v/>
      </c>
      <c r="O1122" t="str">
        <f>IF(專業英日文校內賽報名表!B1122="","",VLOOKUP(專業英日文校內賽報名表!N1122&amp;"("&amp;專業英日文校內賽報名表!O1122&amp;")",各項報名參數對照!D:E,2,0))</f>
        <v/>
      </c>
      <c r="P1122" t="str">
        <f>IF(專業英日文校內賽報名表!B1122="","",VLOOKUP(專業英日文校內賽報名表!P1122,各項報名參數對照!G:H,2,0))</f>
        <v/>
      </c>
      <c r="AF1122" t="str">
        <f t="shared" si="17"/>
        <v/>
      </c>
    </row>
    <row r="1123" spans="5:32">
      <c r="E1123" t="str">
        <f>IF(專業英日文校內賽報名表!B1123="","",NOT(OR(LENB(專業英日文校內賽報名表!E1123)&lt;&gt;6,NOT(ISERROR(TEXT(RIGHT(專業英日文校內賽報名表!E1123,6),"0")+1)),ISERROR(TEXT(RIGHT(專業英日文校內賽報名表!E1123,5),"0")+1))))</f>
        <v/>
      </c>
      <c r="F1123" t="str">
        <f>IF(專業英日文校內賽報名表!B1123="","",NOT(ISERROR(MATCH(專業英日文校內賽報名表!F1123,allSchoolList,0))))</f>
        <v/>
      </c>
      <c r="G1123" t="str">
        <f ca="1">IF(專業英日文校內賽報名表!B1123="","",NOT(ISERROR(HLOOKUP(專業英日文校內賽報名表!G1123,OFFSET(校系設定!$A$1,MATCH(專業英日文校內賽報名表!F1123,校系設定!$A:$A,0)-1,0,1,COUNTA(OFFSET(校系設定!$1:$1,MATCH(專業英日文校內賽報名表!F1123,校系設定!$A:$A,0)-1,0))),1,0))))</f>
        <v/>
      </c>
      <c r="J1123" s="43" t="str">
        <f>IF(專業英日文校內賽報名表!C1123="","",NOT(OR(LEN(專業英日文校內賽報名表!J1123)&lt;&gt;7,ISERROR(DATEVALUE(專業英日文校內賽報名表!J1123&amp;"/1")+FIND("/",專業英日文校內賽報名表!J1123)))))</f>
        <v/>
      </c>
      <c r="M1123" t="str">
        <f>IF(專業英日文校內賽報名表!B1123="","",VLOOKUP(專業英日文校內賽報名表!M1123,各項報名參數對照!A:B,2,0))</f>
        <v/>
      </c>
      <c r="N1123" t="str">
        <f>IF(專業英日文校內賽報名表!B1123="","",NOT(ISERROR(VLOOKUP(M1123&amp;O1123&amp;P1123,各項報名參數對照!L:L,1,0))))</f>
        <v/>
      </c>
      <c r="O1123" t="str">
        <f>IF(專業英日文校內賽報名表!B1123="","",VLOOKUP(專業英日文校內賽報名表!N1123&amp;"("&amp;專業英日文校內賽報名表!O1123&amp;")",各項報名參數對照!D:E,2,0))</f>
        <v/>
      </c>
      <c r="P1123" t="str">
        <f>IF(專業英日文校內賽報名表!B1123="","",VLOOKUP(專業英日文校內賽報名表!P1123,各項報名參數對照!G:H,2,0))</f>
        <v/>
      </c>
      <c r="AF1123" t="str">
        <f t="shared" si="17"/>
        <v/>
      </c>
    </row>
    <row r="1124" spans="5:32">
      <c r="E1124" t="str">
        <f>IF(專業英日文校內賽報名表!B1124="","",NOT(OR(LENB(專業英日文校內賽報名表!E1124)&lt;&gt;6,NOT(ISERROR(TEXT(RIGHT(專業英日文校內賽報名表!E1124,6),"0")+1)),ISERROR(TEXT(RIGHT(專業英日文校內賽報名表!E1124,5),"0")+1))))</f>
        <v/>
      </c>
      <c r="F1124" t="str">
        <f>IF(專業英日文校內賽報名表!B1124="","",NOT(ISERROR(MATCH(專業英日文校內賽報名表!F1124,allSchoolList,0))))</f>
        <v/>
      </c>
      <c r="G1124" t="str">
        <f ca="1">IF(專業英日文校內賽報名表!B1124="","",NOT(ISERROR(HLOOKUP(專業英日文校內賽報名表!G1124,OFFSET(校系設定!$A$1,MATCH(專業英日文校內賽報名表!F1124,校系設定!$A:$A,0)-1,0,1,COUNTA(OFFSET(校系設定!$1:$1,MATCH(專業英日文校內賽報名表!F1124,校系設定!$A:$A,0)-1,0))),1,0))))</f>
        <v/>
      </c>
      <c r="J1124" s="43" t="str">
        <f>IF(專業英日文校內賽報名表!C1124="","",NOT(OR(LEN(專業英日文校內賽報名表!J1124)&lt;&gt;7,ISERROR(DATEVALUE(專業英日文校內賽報名表!J1124&amp;"/1")+FIND("/",專業英日文校內賽報名表!J1124)))))</f>
        <v/>
      </c>
      <c r="M1124" t="str">
        <f>IF(專業英日文校內賽報名表!B1124="","",VLOOKUP(專業英日文校內賽報名表!M1124,各項報名參數對照!A:B,2,0))</f>
        <v/>
      </c>
      <c r="N1124" t="str">
        <f>IF(專業英日文校內賽報名表!B1124="","",NOT(ISERROR(VLOOKUP(M1124&amp;O1124&amp;P1124,各項報名參數對照!L:L,1,0))))</f>
        <v/>
      </c>
      <c r="O1124" t="str">
        <f>IF(專業英日文校內賽報名表!B1124="","",VLOOKUP(專業英日文校內賽報名表!N1124&amp;"("&amp;專業英日文校內賽報名表!O1124&amp;")",各項報名參數對照!D:E,2,0))</f>
        <v/>
      </c>
      <c r="P1124" t="str">
        <f>IF(專業英日文校內賽報名表!B1124="","",VLOOKUP(專業英日文校內賽報名表!P1124,各項報名參數對照!G:H,2,0))</f>
        <v/>
      </c>
      <c r="AF1124" t="str">
        <f t="shared" si="17"/>
        <v/>
      </c>
    </row>
    <row r="1125" spans="5:32">
      <c r="E1125" t="str">
        <f>IF(專業英日文校內賽報名表!B1125="","",NOT(OR(LENB(專業英日文校內賽報名表!E1125)&lt;&gt;6,NOT(ISERROR(TEXT(RIGHT(專業英日文校內賽報名表!E1125,6),"0")+1)),ISERROR(TEXT(RIGHT(專業英日文校內賽報名表!E1125,5),"0")+1))))</f>
        <v/>
      </c>
      <c r="F1125" t="str">
        <f>IF(專業英日文校內賽報名表!B1125="","",NOT(ISERROR(MATCH(專業英日文校內賽報名表!F1125,allSchoolList,0))))</f>
        <v/>
      </c>
      <c r="G1125" t="str">
        <f ca="1">IF(專業英日文校內賽報名表!B1125="","",NOT(ISERROR(HLOOKUP(專業英日文校內賽報名表!G1125,OFFSET(校系設定!$A$1,MATCH(專業英日文校內賽報名表!F1125,校系設定!$A:$A,0)-1,0,1,COUNTA(OFFSET(校系設定!$1:$1,MATCH(專業英日文校內賽報名表!F1125,校系設定!$A:$A,0)-1,0))),1,0))))</f>
        <v/>
      </c>
      <c r="J1125" s="43" t="str">
        <f>IF(專業英日文校內賽報名表!C1125="","",NOT(OR(LEN(專業英日文校內賽報名表!J1125)&lt;&gt;7,ISERROR(DATEVALUE(專業英日文校內賽報名表!J1125&amp;"/1")+FIND("/",專業英日文校內賽報名表!J1125)))))</f>
        <v/>
      </c>
      <c r="M1125" t="str">
        <f>IF(專業英日文校內賽報名表!B1125="","",VLOOKUP(專業英日文校內賽報名表!M1125,各項報名參數對照!A:B,2,0))</f>
        <v/>
      </c>
      <c r="N1125" t="str">
        <f>IF(專業英日文校內賽報名表!B1125="","",NOT(ISERROR(VLOOKUP(M1125&amp;O1125&amp;P1125,各項報名參數對照!L:L,1,0))))</f>
        <v/>
      </c>
      <c r="O1125" t="str">
        <f>IF(專業英日文校內賽報名表!B1125="","",VLOOKUP(專業英日文校內賽報名表!N1125&amp;"("&amp;專業英日文校內賽報名表!O1125&amp;")",各項報名參數對照!D:E,2,0))</f>
        <v/>
      </c>
      <c r="P1125" t="str">
        <f>IF(專業英日文校內賽報名表!B1125="","",VLOOKUP(專業英日文校內賽報名表!P1125,各項報名參數對照!G:H,2,0))</f>
        <v/>
      </c>
      <c r="AF1125" t="str">
        <f t="shared" si="17"/>
        <v/>
      </c>
    </row>
    <row r="1126" spans="5:32">
      <c r="E1126" t="str">
        <f>IF(專業英日文校內賽報名表!B1126="","",NOT(OR(LENB(專業英日文校內賽報名表!E1126)&lt;&gt;6,NOT(ISERROR(TEXT(RIGHT(專業英日文校內賽報名表!E1126,6),"0")+1)),ISERROR(TEXT(RIGHT(專業英日文校內賽報名表!E1126,5),"0")+1))))</f>
        <v/>
      </c>
      <c r="F1126" t="str">
        <f>IF(專業英日文校內賽報名表!B1126="","",NOT(ISERROR(MATCH(專業英日文校內賽報名表!F1126,allSchoolList,0))))</f>
        <v/>
      </c>
      <c r="G1126" t="str">
        <f ca="1">IF(專業英日文校內賽報名表!B1126="","",NOT(ISERROR(HLOOKUP(專業英日文校內賽報名表!G1126,OFFSET(校系設定!$A$1,MATCH(專業英日文校內賽報名表!F1126,校系設定!$A:$A,0)-1,0,1,COUNTA(OFFSET(校系設定!$1:$1,MATCH(專業英日文校內賽報名表!F1126,校系設定!$A:$A,0)-1,0))),1,0))))</f>
        <v/>
      </c>
      <c r="J1126" s="43" t="str">
        <f>IF(專業英日文校內賽報名表!C1126="","",NOT(OR(LEN(專業英日文校內賽報名表!J1126)&lt;&gt;7,ISERROR(DATEVALUE(專業英日文校內賽報名表!J1126&amp;"/1")+FIND("/",專業英日文校內賽報名表!J1126)))))</f>
        <v/>
      </c>
      <c r="M1126" t="str">
        <f>IF(專業英日文校內賽報名表!B1126="","",VLOOKUP(專業英日文校內賽報名表!M1126,各項報名參數對照!A:B,2,0))</f>
        <v/>
      </c>
      <c r="N1126" t="str">
        <f>IF(專業英日文校內賽報名表!B1126="","",NOT(ISERROR(VLOOKUP(M1126&amp;O1126&amp;P1126,各項報名參數對照!L:L,1,0))))</f>
        <v/>
      </c>
      <c r="O1126" t="str">
        <f>IF(專業英日文校內賽報名表!B1126="","",VLOOKUP(專業英日文校內賽報名表!N1126&amp;"("&amp;專業英日文校內賽報名表!O1126&amp;")",各項報名參數對照!D:E,2,0))</f>
        <v/>
      </c>
      <c r="P1126" t="str">
        <f>IF(專業英日文校內賽報名表!B1126="","",VLOOKUP(專業英日文校內賽報名表!P1126,各項報名參數對照!G:H,2,0))</f>
        <v/>
      </c>
      <c r="AF1126" t="str">
        <f t="shared" si="17"/>
        <v/>
      </c>
    </row>
    <row r="1127" spans="5:32">
      <c r="E1127" t="str">
        <f>IF(專業英日文校內賽報名表!B1127="","",NOT(OR(LENB(專業英日文校內賽報名表!E1127)&lt;&gt;6,NOT(ISERROR(TEXT(RIGHT(專業英日文校內賽報名表!E1127,6),"0")+1)),ISERROR(TEXT(RIGHT(專業英日文校內賽報名表!E1127,5),"0")+1))))</f>
        <v/>
      </c>
      <c r="F1127" t="str">
        <f>IF(專業英日文校內賽報名表!B1127="","",NOT(ISERROR(MATCH(專業英日文校內賽報名表!F1127,allSchoolList,0))))</f>
        <v/>
      </c>
      <c r="G1127" t="str">
        <f ca="1">IF(專業英日文校內賽報名表!B1127="","",NOT(ISERROR(HLOOKUP(專業英日文校內賽報名表!G1127,OFFSET(校系設定!$A$1,MATCH(專業英日文校內賽報名表!F1127,校系設定!$A:$A,0)-1,0,1,COUNTA(OFFSET(校系設定!$1:$1,MATCH(專業英日文校內賽報名表!F1127,校系設定!$A:$A,0)-1,0))),1,0))))</f>
        <v/>
      </c>
      <c r="J1127" s="43" t="str">
        <f>IF(專業英日文校內賽報名表!C1127="","",NOT(OR(LEN(專業英日文校內賽報名表!J1127)&lt;&gt;7,ISERROR(DATEVALUE(專業英日文校內賽報名表!J1127&amp;"/1")+FIND("/",專業英日文校內賽報名表!J1127)))))</f>
        <v/>
      </c>
      <c r="M1127" t="str">
        <f>IF(專業英日文校內賽報名表!B1127="","",VLOOKUP(專業英日文校內賽報名表!M1127,各項報名參數對照!A:B,2,0))</f>
        <v/>
      </c>
      <c r="N1127" t="str">
        <f>IF(專業英日文校內賽報名表!B1127="","",NOT(ISERROR(VLOOKUP(M1127&amp;O1127&amp;P1127,各項報名參數對照!L:L,1,0))))</f>
        <v/>
      </c>
      <c r="O1127" t="str">
        <f>IF(專業英日文校內賽報名表!B1127="","",VLOOKUP(專業英日文校內賽報名表!N1127&amp;"("&amp;專業英日文校內賽報名表!O1127&amp;")",各項報名參數對照!D:E,2,0))</f>
        <v/>
      </c>
      <c r="P1127" t="str">
        <f>IF(專業英日文校內賽報名表!B1127="","",VLOOKUP(專業英日文校內賽報名表!P1127,各項報名參數對照!G:H,2,0))</f>
        <v/>
      </c>
      <c r="AF1127" t="str">
        <f t="shared" si="17"/>
        <v/>
      </c>
    </row>
    <row r="1128" spans="5:32">
      <c r="E1128" t="str">
        <f>IF(專業英日文校內賽報名表!B1128="","",NOT(OR(LENB(專業英日文校內賽報名表!E1128)&lt;&gt;6,NOT(ISERROR(TEXT(RIGHT(專業英日文校內賽報名表!E1128,6),"0")+1)),ISERROR(TEXT(RIGHT(專業英日文校內賽報名表!E1128,5),"0")+1))))</f>
        <v/>
      </c>
      <c r="F1128" t="str">
        <f>IF(專業英日文校內賽報名表!B1128="","",NOT(ISERROR(MATCH(專業英日文校內賽報名表!F1128,allSchoolList,0))))</f>
        <v/>
      </c>
      <c r="G1128" t="str">
        <f ca="1">IF(專業英日文校內賽報名表!B1128="","",NOT(ISERROR(HLOOKUP(專業英日文校內賽報名表!G1128,OFFSET(校系設定!$A$1,MATCH(專業英日文校內賽報名表!F1128,校系設定!$A:$A,0)-1,0,1,COUNTA(OFFSET(校系設定!$1:$1,MATCH(專業英日文校內賽報名表!F1128,校系設定!$A:$A,0)-1,0))),1,0))))</f>
        <v/>
      </c>
      <c r="J1128" s="43" t="str">
        <f>IF(專業英日文校內賽報名表!C1128="","",NOT(OR(LEN(專業英日文校內賽報名表!J1128)&lt;&gt;7,ISERROR(DATEVALUE(專業英日文校內賽報名表!J1128&amp;"/1")+FIND("/",專業英日文校內賽報名表!J1128)))))</f>
        <v/>
      </c>
      <c r="M1128" t="str">
        <f>IF(專業英日文校內賽報名表!B1128="","",VLOOKUP(專業英日文校內賽報名表!M1128,各項報名參數對照!A:B,2,0))</f>
        <v/>
      </c>
      <c r="N1128" t="str">
        <f>IF(專業英日文校內賽報名表!B1128="","",NOT(ISERROR(VLOOKUP(M1128&amp;O1128&amp;P1128,各項報名參數對照!L:L,1,0))))</f>
        <v/>
      </c>
      <c r="O1128" t="str">
        <f>IF(專業英日文校內賽報名表!B1128="","",VLOOKUP(專業英日文校內賽報名表!N1128&amp;"("&amp;專業英日文校內賽報名表!O1128&amp;")",各項報名參數對照!D:E,2,0))</f>
        <v/>
      </c>
      <c r="P1128" t="str">
        <f>IF(專業英日文校內賽報名表!B1128="","",VLOOKUP(專業英日文校內賽報名表!P1128,各項報名參數對照!G:H,2,0))</f>
        <v/>
      </c>
      <c r="AF1128" t="str">
        <f t="shared" si="17"/>
        <v/>
      </c>
    </row>
    <row r="1129" spans="5:32">
      <c r="E1129" t="str">
        <f>IF(專業英日文校內賽報名表!B1129="","",NOT(OR(LENB(專業英日文校內賽報名表!E1129)&lt;&gt;6,NOT(ISERROR(TEXT(RIGHT(專業英日文校內賽報名表!E1129,6),"0")+1)),ISERROR(TEXT(RIGHT(專業英日文校內賽報名表!E1129,5),"0")+1))))</f>
        <v/>
      </c>
      <c r="F1129" t="str">
        <f>IF(專業英日文校內賽報名表!B1129="","",NOT(ISERROR(MATCH(專業英日文校內賽報名表!F1129,allSchoolList,0))))</f>
        <v/>
      </c>
      <c r="G1129" t="str">
        <f ca="1">IF(專業英日文校內賽報名表!B1129="","",NOT(ISERROR(HLOOKUP(專業英日文校內賽報名表!G1129,OFFSET(校系設定!$A$1,MATCH(專業英日文校內賽報名表!F1129,校系設定!$A:$A,0)-1,0,1,COUNTA(OFFSET(校系設定!$1:$1,MATCH(專業英日文校內賽報名表!F1129,校系設定!$A:$A,0)-1,0))),1,0))))</f>
        <v/>
      </c>
      <c r="J1129" s="43" t="str">
        <f>IF(專業英日文校內賽報名表!C1129="","",NOT(OR(LEN(專業英日文校內賽報名表!J1129)&lt;&gt;7,ISERROR(DATEVALUE(專業英日文校內賽報名表!J1129&amp;"/1")+FIND("/",專業英日文校內賽報名表!J1129)))))</f>
        <v/>
      </c>
      <c r="M1129" t="str">
        <f>IF(專業英日文校內賽報名表!B1129="","",VLOOKUP(專業英日文校內賽報名表!M1129,各項報名參數對照!A:B,2,0))</f>
        <v/>
      </c>
      <c r="N1129" t="str">
        <f>IF(專業英日文校內賽報名表!B1129="","",NOT(ISERROR(VLOOKUP(M1129&amp;O1129&amp;P1129,各項報名參數對照!L:L,1,0))))</f>
        <v/>
      </c>
      <c r="O1129" t="str">
        <f>IF(專業英日文校內賽報名表!B1129="","",VLOOKUP(專業英日文校內賽報名表!N1129&amp;"("&amp;專業英日文校內賽報名表!O1129&amp;")",各項報名參數對照!D:E,2,0))</f>
        <v/>
      </c>
      <c r="P1129" t="str">
        <f>IF(專業英日文校內賽報名表!B1129="","",VLOOKUP(專業英日文校內賽報名表!P1129,各項報名參數對照!G:H,2,0))</f>
        <v/>
      </c>
      <c r="AF1129" t="str">
        <f t="shared" si="17"/>
        <v/>
      </c>
    </row>
    <row r="1130" spans="5:32">
      <c r="E1130" t="str">
        <f>IF(專業英日文校內賽報名表!B1130="","",NOT(OR(LENB(專業英日文校內賽報名表!E1130)&lt;&gt;6,NOT(ISERROR(TEXT(RIGHT(專業英日文校內賽報名表!E1130,6),"0")+1)),ISERROR(TEXT(RIGHT(專業英日文校內賽報名表!E1130,5),"0")+1))))</f>
        <v/>
      </c>
      <c r="F1130" t="str">
        <f>IF(專業英日文校內賽報名表!B1130="","",NOT(ISERROR(MATCH(專業英日文校內賽報名表!F1130,allSchoolList,0))))</f>
        <v/>
      </c>
      <c r="G1130" t="str">
        <f ca="1">IF(專業英日文校內賽報名表!B1130="","",NOT(ISERROR(HLOOKUP(專業英日文校內賽報名表!G1130,OFFSET(校系設定!$A$1,MATCH(專業英日文校內賽報名表!F1130,校系設定!$A:$A,0)-1,0,1,COUNTA(OFFSET(校系設定!$1:$1,MATCH(專業英日文校內賽報名表!F1130,校系設定!$A:$A,0)-1,0))),1,0))))</f>
        <v/>
      </c>
      <c r="J1130" s="43" t="str">
        <f>IF(專業英日文校內賽報名表!C1130="","",NOT(OR(LEN(專業英日文校內賽報名表!J1130)&lt;&gt;7,ISERROR(DATEVALUE(專業英日文校內賽報名表!J1130&amp;"/1")+FIND("/",專業英日文校內賽報名表!J1130)))))</f>
        <v/>
      </c>
      <c r="M1130" t="str">
        <f>IF(專業英日文校內賽報名表!B1130="","",VLOOKUP(專業英日文校內賽報名表!M1130,各項報名參數對照!A:B,2,0))</f>
        <v/>
      </c>
      <c r="N1130" t="str">
        <f>IF(專業英日文校內賽報名表!B1130="","",NOT(ISERROR(VLOOKUP(M1130&amp;O1130&amp;P1130,各項報名參數對照!L:L,1,0))))</f>
        <v/>
      </c>
      <c r="O1130" t="str">
        <f>IF(專業英日文校內賽報名表!B1130="","",VLOOKUP(專業英日文校內賽報名表!N1130&amp;"("&amp;專業英日文校內賽報名表!O1130&amp;")",各項報名參數對照!D:E,2,0))</f>
        <v/>
      </c>
      <c r="P1130" t="str">
        <f>IF(專業英日文校內賽報名表!B1130="","",VLOOKUP(專業英日文校內賽報名表!P1130,各項報名參數對照!G:H,2,0))</f>
        <v/>
      </c>
      <c r="AF1130" t="str">
        <f t="shared" si="17"/>
        <v/>
      </c>
    </row>
    <row r="1131" spans="5:32">
      <c r="E1131" t="str">
        <f>IF(專業英日文校內賽報名表!B1131="","",NOT(OR(LENB(專業英日文校內賽報名表!E1131)&lt;&gt;6,NOT(ISERROR(TEXT(RIGHT(專業英日文校內賽報名表!E1131,6),"0")+1)),ISERROR(TEXT(RIGHT(專業英日文校內賽報名表!E1131,5),"0")+1))))</f>
        <v/>
      </c>
      <c r="F1131" t="str">
        <f>IF(專業英日文校內賽報名表!B1131="","",NOT(ISERROR(MATCH(專業英日文校內賽報名表!F1131,allSchoolList,0))))</f>
        <v/>
      </c>
      <c r="G1131" t="str">
        <f ca="1">IF(專業英日文校內賽報名表!B1131="","",NOT(ISERROR(HLOOKUP(專業英日文校內賽報名表!G1131,OFFSET(校系設定!$A$1,MATCH(專業英日文校內賽報名表!F1131,校系設定!$A:$A,0)-1,0,1,COUNTA(OFFSET(校系設定!$1:$1,MATCH(專業英日文校內賽報名表!F1131,校系設定!$A:$A,0)-1,0))),1,0))))</f>
        <v/>
      </c>
      <c r="J1131" s="43" t="str">
        <f>IF(專業英日文校內賽報名表!C1131="","",NOT(OR(LEN(專業英日文校內賽報名表!J1131)&lt;&gt;7,ISERROR(DATEVALUE(專業英日文校內賽報名表!J1131&amp;"/1")+FIND("/",專業英日文校內賽報名表!J1131)))))</f>
        <v/>
      </c>
      <c r="M1131" t="str">
        <f>IF(專業英日文校內賽報名表!B1131="","",VLOOKUP(專業英日文校內賽報名表!M1131,各項報名參數對照!A:B,2,0))</f>
        <v/>
      </c>
      <c r="N1131" t="str">
        <f>IF(專業英日文校內賽報名表!B1131="","",NOT(ISERROR(VLOOKUP(M1131&amp;O1131&amp;P1131,各項報名參數對照!L:L,1,0))))</f>
        <v/>
      </c>
      <c r="O1131" t="str">
        <f>IF(專業英日文校內賽報名表!B1131="","",VLOOKUP(專業英日文校內賽報名表!N1131&amp;"("&amp;專業英日文校內賽報名表!O1131&amp;")",各項報名參數對照!D:E,2,0))</f>
        <v/>
      </c>
      <c r="P1131" t="str">
        <f>IF(專業英日文校內賽報名表!B1131="","",VLOOKUP(專業英日文校內賽報名表!P1131,各項報名參數對照!G:H,2,0))</f>
        <v/>
      </c>
      <c r="AF1131" t="str">
        <f t="shared" si="17"/>
        <v/>
      </c>
    </row>
    <row r="1132" spans="5:32">
      <c r="E1132" t="str">
        <f>IF(專業英日文校內賽報名表!B1132="","",NOT(OR(LENB(專業英日文校內賽報名表!E1132)&lt;&gt;6,NOT(ISERROR(TEXT(RIGHT(專業英日文校內賽報名表!E1132,6),"0")+1)),ISERROR(TEXT(RIGHT(專業英日文校內賽報名表!E1132,5),"0")+1))))</f>
        <v/>
      </c>
      <c r="F1132" t="str">
        <f>IF(專業英日文校內賽報名表!B1132="","",NOT(ISERROR(MATCH(專業英日文校內賽報名表!F1132,allSchoolList,0))))</f>
        <v/>
      </c>
      <c r="G1132" t="str">
        <f ca="1">IF(專業英日文校內賽報名表!B1132="","",NOT(ISERROR(HLOOKUP(專業英日文校內賽報名表!G1132,OFFSET(校系設定!$A$1,MATCH(專業英日文校內賽報名表!F1132,校系設定!$A:$A,0)-1,0,1,COUNTA(OFFSET(校系設定!$1:$1,MATCH(專業英日文校內賽報名表!F1132,校系設定!$A:$A,0)-1,0))),1,0))))</f>
        <v/>
      </c>
      <c r="J1132" s="43" t="str">
        <f>IF(專業英日文校內賽報名表!C1132="","",NOT(OR(LEN(專業英日文校內賽報名表!J1132)&lt;&gt;7,ISERROR(DATEVALUE(專業英日文校內賽報名表!J1132&amp;"/1")+FIND("/",專業英日文校內賽報名表!J1132)))))</f>
        <v/>
      </c>
      <c r="M1132" t="str">
        <f>IF(專業英日文校內賽報名表!B1132="","",VLOOKUP(專業英日文校內賽報名表!M1132,各項報名參數對照!A:B,2,0))</f>
        <v/>
      </c>
      <c r="N1132" t="str">
        <f>IF(專業英日文校內賽報名表!B1132="","",NOT(ISERROR(VLOOKUP(M1132&amp;O1132&amp;P1132,各項報名參數對照!L:L,1,0))))</f>
        <v/>
      </c>
      <c r="O1132" t="str">
        <f>IF(專業英日文校內賽報名表!B1132="","",VLOOKUP(專業英日文校內賽報名表!N1132&amp;"("&amp;專業英日文校內賽報名表!O1132&amp;")",各項報名參數對照!D:E,2,0))</f>
        <v/>
      </c>
      <c r="P1132" t="str">
        <f>IF(專業英日文校內賽報名表!B1132="","",VLOOKUP(專業英日文校內賽報名表!P1132,各項報名參數對照!G:H,2,0))</f>
        <v/>
      </c>
      <c r="AF1132" t="str">
        <f t="shared" si="17"/>
        <v/>
      </c>
    </row>
    <row r="1133" spans="5:32">
      <c r="E1133" t="str">
        <f>IF(專業英日文校內賽報名表!B1133="","",NOT(OR(LENB(專業英日文校內賽報名表!E1133)&lt;&gt;6,NOT(ISERROR(TEXT(RIGHT(專業英日文校內賽報名表!E1133,6),"0")+1)),ISERROR(TEXT(RIGHT(專業英日文校內賽報名表!E1133,5),"0")+1))))</f>
        <v/>
      </c>
      <c r="F1133" t="str">
        <f>IF(專業英日文校內賽報名表!B1133="","",NOT(ISERROR(MATCH(專業英日文校內賽報名表!F1133,allSchoolList,0))))</f>
        <v/>
      </c>
      <c r="G1133" t="str">
        <f ca="1">IF(專業英日文校內賽報名表!B1133="","",NOT(ISERROR(HLOOKUP(專業英日文校內賽報名表!G1133,OFFSET(校系設定!$A$1,MATCH(專業英日文校內賽報名表!F1133,校系設定!$A:$A,0)-1,0,1,COUNTA(OFFSET(校系設定!$1:$1,MATCH(專業英日文校內賽報名表!F1133,校系設定!$A:$A,0)-1,0))),1,0))))</f>
        <v/>
      </c>
      <c r="J1133" s="43" t="str">
        <f>IF(專業英日文校內賽報名表!C1133="","",NOT(OR(LEN(專業英日文校內賽報名表!J1133)&lt;&gt;7,ISERROR(DATEVALUE(專業英日文校內賽報名表!J1133&amp;"/1")+FIND("/",專業英日文校內賽報名表!J1133)))))</f>
        <v/>
      </c>
      <c r="M1133" t="str">
        <f>IF(專業英日文校內賽報名表!B1133="","",VLOOKUP(專業英日文校內賽報名表!M1133,各項報名參數對照!A:B,2,0))</f>
        <v/>
      </c>
      <c r="N1133" t="str">
        <f>IF(專業英日文校內賽報名表!B1133="","",NOT(ISERROR(VLOOKUP(M1133&amp;O1133&amp;P1133,各項報名參數對照!L:L,1,0))))</f>
        <v/>
      </c>
      <c r="O1133" t="str">
        <f>IF(專業英日文校內賽報名表!B1133="","",VLOOKUP(專業英日文校內賽報名表!N1133&amp;"("&amp;專業英日文校內賽報名表!O1133&amp;")",各項報名參數對照!D:E,2,0))</f>
        <v/>
      </c>
      <c r="P1133" t="str">
        <f>IF(專業英日文校內賽報名表!B1133="","",VLOOKUP(專業英日文校內賽報名表!P1133,各項報名參數對照!G:H,2,0))</f>
        <v/>
      </c>
      <c r="AF1133" t="str">
        <f t="shared" si="17"/>
        <v/>
      </c>
    </row>
    <row r="1134" spans="5:32">
      <c r="E1134" t="str">
        <f>IF(專業英日文校內賽報名表!B1134="","",NOT(OR(LENB(專業英日文校內賽報名表!E1134)&lt;&gt;6,NOT(ISERROR(TEXT(RIGHT(專業英日文校內賽報名表!E1134,6),"0")+1)),ISERROR(TEXT(RIGHT(專業英日文校內賽報名表!E1134,5),"0")+1))))</f>
        <v/>
      </c>
      <c r="F1134" t="str">
        <f>IF(專業英日文校內賽報名表!B1134="","",NOT(ISERROR(MATCH(專業英日文校內賽報名表!F1134,allSchoolList,0))))</f>
        <v/>
      </c>
      <c r="G1134" t="str">
        <f ca="1">IF(專業英日文校內賽報名表!B1134="","",NOT(ISERROR(HLOOKUP(專業英日文校內賽報名表!G1134,OFFSET(校系設定!$A$1,MATCH(專業英日文校內賽報名表!F1134,校系設定!$A:$A,0)-1,0,1,COUNTA(OFFSET(校系設定!$1:$1,MATCH(專業英日文校內賽報名表!F1134,校系設定!$A:$A,0)-1,0))),1,0))))</f>
        <v/>
      </c>
      <c r="J1134" s="43" t="str">
        <f>IF(專業英日文校內賽報名表!C1134="","",NOT(OR(LEN(專業英日文校內賽報名表!J1134)&lt;&gt;7,ISERROR(DATEVALUE(專業英日文校內賽報名表!J1134&amp;"/1")+FIND("/",專業英日文校內賽報名表!J1134)))))</f>
        <v/>
      </c>
      <c r="M1134" t="str">
        <f>IF(專業英日文校內賽報名表!B1134="","",VLOOKUP(專業英日文校內賽報名表!M1134,各項報名參數對照!A:B,2,0))</f>
        <v/>
      </c>
      <c r="N1134" t="str">
        <f>IF(專業英日文校內賽報名表!B1134="","",NOT(ISERROR(VLOOKUP(M1134&amp;O1134&amp;P1134,各項報名參數對照!L:L,1,0))))</f>
        <v/>
      </c>
      <c r="O1134" t="str">
        <f>IF(專業英日文校內賽報名表!B1134="","",VLOOKUP(專業英日文校內賽報名表!N1134&amp;"("&amp;專業英日文校內賽報名表!O1134&amp;")",各項報名參數對照!D:E,2,0))</f>
        <v/>
      </c>
      <c r="P1134" t="str">
        <f>IF(專業英日文校內賽報名表!B1134="","",VLOOKUP(專業英日文校內賽報名表!P1134,各項報名參數對照!G:H,2,0))</f>
        <v/>
      </c>
      <c r="AF1134" t="str">
        <f t="shared" si="17"/>
        <v/>
      </c>
    </row>
    <row r="1135" spans="5:32">
      <c r="E1135" t="str">
        <f>IF(專業英日文校內賽報名表!B1135="","",NOT(OR(LENB(專業英日文校內賽報名表!E1135)&lt;&gt;6,NOT(ISERROR(TEXT(RIGHT(專業英日文校內賽報名表!E1135,6),"0")+1)),ISERROR(TEXT(RIGHT(專業英日文校內賽報名表!E1135,5),"0")+1))))</f>
        <v/>
      </c>
      <c r="F1135" t="str">
        <f>IF(專業英日文校內賽報名表!B1135="","",NOT(ISERROR(MATCH(專業英日文校內賽報名表!F1135,allSchoolList,0))))</f>
        <v/>
      </c>
      <c r="G1135" t="str">
        <f ca="1">IF(專業英日文校內賽報名表!B1135="","",NOT(ISERROR(HLOOKUP(專業英日文校內賽報名表!G1135,OFFSET(校系設定!$A$1,MATCH(專業英日文校內賽報名表!F1135,校系設定!$A:$A,0)-1,0,1,COUNTA(OFFSET(校系設定!$1:$1,MATCH(專業英日文校內賽報名表!F1135,校系設定!$A:$A,0)-1,0))),1,0))))</f>
        <v/>
      </c>
      <c r="J1135" s="43" t="str">
        <f>IF(專業英日文校內賽報名表!C1135="","",NOT(OR(LEN(專業英日文校內賽報名表!J1135)&lt;&gt;7,ISERROR(DATEVALUE(專業英日文校內賽報名表!J1135&amp;"/1")+FIND("/",專業英日文校內賽報名表!J1135)))))</f>
        <v/>
      </c>
      <c r="M1135" t="str">
        <f>IF(專業英日文校內賽報名表!B1135="","",VLOOKUP(專業英日文校內賽報名表!M1135,各項報名參數對照!A:B,2,0))</f>
        <v/>
      </c>
      <c r="N1135" t="str">
        <f>IF(專業英日文校內賽報名表!B1135="","",NOT(ISERROR(VLOOKUP(M1135&amp;O1135&amp;P1135,各項報名參數對照!L:L,1,0))))</f>
        <v/>
      </c>
      <c r="O1135" t="str">
        <f>IF(專業英日文校內賽報名表!B1135="","",VLOOKUP(專業英日文校內賽報名表!N1135&amp;"("&amp;專業英日文校內賽報名表!O1135&amp;")",各項報名參數對照!D:E,2,0))</f>
        <v/>
      </c>
      <c r="P1135" t="str">
        <f>IF(專業英日文校內賽報名表!B1135="","",VLOOKUP(專業英日文校內賽報名表!P1135,各項報名參數對照!G:H,2,0))</f>
        <v/>
      </c>
      <c r="AF1135" t="str">
        <f t="shared" si="17"/>
        <v/>
      </c>
    </row>
    <row r="1136" spans="5:32">
      <c r="E1136" t="str">
        <f>IF(專業英日文校內賽報名表!B1136="","",NOT(OR(LENB(專業英日文校內賽報名表!E1136)&lt;&gt;6,NOT(ISERROR(TEXT(RIGHT(專業英日文校內賽報名表!E1136,6),"0")+1)),ISERROR(TEXT(RIGHT(專業英日文校內賽報名表!E1136,5),"0")+1))))</f>
        <v/>
      </c>
      <c r="F1136" t="str">
        <f>IF(專業英日文校內賽報名表!B1136="","",NOT(ISERROR(MATCH(專業英日文校內賽報名表!F1136,allSchoolList,0))))</f>
        <v/>
      </c>
      <c r="G1136" t="str">
        <f ca="1">IF(專業英日文校內賽報名表!B1136="","",NOT(ISERROR(HLOOKUP(專業英日文校內賽報名表!G1136,OFFSET(校系設定!$A$1,MATCH(專業英日文校內賽報名表!F1136,校系設定!$A:$A,0)-1,0,1,COUNTA(OFFSET(校系設定!$1:$1,MATCH(專業英日文校內賽報名表!F1136,校系設定!$A:$A,0)-1,0))),1,0))))</f>
        <v/>
      </c>
      <c r="J1136" s="43" t="str">
        <f>IF(專業英日文校內賽報名表!C1136="","",NOT(OR(LEN(專業英日文校內賽報名表!J1136)&lt;&gt;7,ISERROR(DATEVALUE(專業英日文校內賽報名表!J1136&amp;"/1")+FIND("/",專業英日文校內賽報名表!J1136)))))</f>
        <v/>
      </c>
      <c r="M1136" t="str">
        <f>IF(專業英日文校內賽報名表!B1136="","",VLOOKUP(專業英日文校內賽報名表!M1136,各項報名參數對照!A:B,2,0))</f>
        <v/>
      </c>
      <c r="N1136" t="str">
        <f>IF(專業英日文校內賽報名表!B1136="","",NOT(ISERROR(VLOOKUP(M1136&amp;O1136&amp;P1136,各項報名參數對照!L:L,1,0))))</f>
        <v/>
      </c>
      <c r="O1136" t="str">
        <f>IF(專業英日文校內賽報名表!B1136="","",VLOOKUP(專業英日文校內賽報名表!N1136&amp;"("&amp;專業英日文校內賽報名表!O1136&amp;")",各項報名參數對照!D:E,2,0))</f>
        <v/>
      </c>
      <c r="P1136" t="str">
        <f>IF(專業英日文校內賽報名表!B1136="","",VLOOKUP(專業英日文校內賽報名表!P1136,各項報名參數對照!G:H,2,0))</f>
        <v/>
      </c>
      <c r="AF1136" t="str">
        <f t="shared" si="17"/>
        <v/>
      </c>
    </row>
    <row r="1137" spans="5:32">
      <c r="E1137" t="str">
        <f>IF(專業英日文校內賽報名表!B1137="","",NOT(OR(LENB(專業英日文校內賽報名表!E1137)&lt;&gt;6,NOT(ISERROR(TEXT(RIGHT(專業英日文校內賽報名表!E1137,6),"0")+1)),ISERROR(TEXT(RIGHT(專業英日文校內賽報名表!E1137,5),"0")+1))))</f>
        <v/>
      </c>
      <c r="F1137" t="str">
        <f>IF(專業英日文校內賽報名表!B1137="","",NOT(ISERROR(MATCH(專業英日文校內賽報名表!F1137,allSchoolList,0))))</f>
        <v/>
      </c>
      <c r="G1137" t="str">
        <f ca="1">IF(專業英日文校內賽報名表!B1137="","",NOT(ISERROR(HLOOKUP(專業英日文校內賽報名表!G1137,OFFSET(校系設定!$A$1,MATCH(專業英日文校內賽報名表!F1137,校系設定!$A:$A,0)-1,0,1,COUNTA(OFFSET(校系設定!$1:$1,MATCH(專業英日文校內賽報名表!F1137,校系設定!$A:$A,0)-1,0))),1,0))))</f>
        <v/>
      </c>
      <c r="J1137" s="43" t="str">
        <f>IF(專業英日文校內賽報名表!C1137="","",NOT(OR(LEN(專業英日文校內賽報名表!J1137)&lt;&gt;7,ISERROR(DATEVALUE(專業英日文校內賽報名表!J1137&amp;"/1")+FIND("/",專業英日文校內賽報名表!J1137)))))</f>
        <v/>
      </c>
      <c r="M1137" t="str">
        <f>IF(專業英日文校內賽報名表!B1137="","",VLOOKUP(專業英日文校內賽報名表!M1137,各項報名參數對照!A:B,2,0))</f>
        <v/>
      </c>
      <c r="N1137" t="str">
        <f>IF(專業英日文校內賽報名表!B1137="","",NOT(ISERROR(VLOOKUP(M1137&amp;O1137&amp;P1137,各項報名參數對照!L:L,1,0))))</f>
        <v/>
      </c>
      <c r="O1137" t="str">
        <f>IF(專業英日文校內賽報名表!B1137="","",VLOOKUP(專業英日文校內賽報名表!N1137&amp;"("&amp;專業英日文校內賽報名表!O1137&amp;")",各項報名參數對照!D:E,2,0))</f>
        <v/>
      </c>
      <c r="P1137" t="str">
        <f>IF(專業英日文校內賽報名表!B1137="","",VLOOKUP(專業英日文校內賽報名表!P1137,各項報名參數對照!G:H,2,0))</f>
        <v/>
      </c>
      <c r="AF1137" t="str">
        <f t="shared" si="17"/>
        <v/>
      </c>
    </row>
    <row r="1138" spans="5:32">
      <c r="E1138" t="str">
        <f>IF(專業英日文校內賽報名表!B1138="","",NOT(OR(LENB(專業英日文校內賽報名表!E1138)&lt;&gt;6,NOT(ISERROR(TEXT(RIGHT(專業英日文校內賽報名表!E1138,6),"0")+1)),ISERROR(TEXT(RIGHT(專業英日文校內賽報名表!E1138,5),"0")+1))))</f>
        <v/>
      </c>
      <c r="F1138" t="str">
        <f>IF(專業英日文校內賽報名表!B1138="","",NOT(ISERROR(MATCH(專業英日文校內賽報名表!F1138,allSchoolList,0))))</f>
        <v/>
      </c>
      <c r="G1138" t="str">
        <f ca="1">IF(專業英日文校內賽報名表!B1138="","",NOT(ISERROR(HLOOKUP(專業英日文校內賽報名表!G1138,OFFSET(校系設定!$A$1,MATCH(專業英日文校內賽報名表!F1138,校系設定!$A:$A,0)-1,0,1,COUNTA(OFFSET(校系設定!$1:$1,MATCH(專業英日文校內賽報名表!F1138,校系設定!$A:$A,0)-1,0))),1,0))))</f>
        <v/>
      </c>
      <c r="J1138" s="43" t="str">
        <f>IF(專業英日文校內賽報名表!C1138="","",NOT(OR(LEN(專業英日文校內賽報名表!J1138)&lt;&gt;7,ISERROR(DATEVALUE(專業英日文校內賽報名表!J1138&amp;"/1")+FIND("/",專業英日文校內賽報名表!J1138)))))</f>
        <v/>
      </c>
      <c r="M1138" t="str">
        <f>IF(專業英日文校內賽報名表!B1138="","",VLOOKUP(專業英日文校內賽報名表!M1138,各項報名參數對照!A:B,2,0))</f>
        <v/>
      </c>
      <c r="N1138" t="str">
        <f>IF(專業英日文校內賽報名表!B1138="","",NOT(ISERROR(VLOOKUP(M1138&amp;O1138&amp;P1138,各項報名參數對照!L:L,1,0))))</f>
        <v/>
      </c>
      <c r="O1138" t="str">
        <f>IF(專業英日文校內賽報名表!B1138="","",VLOOKUP(專業英日文校內賽報名表!N1138&amp;"("&amp;專業英日文校內賽報名表!O1138&amp;")",各項報名參數對照!D:E,2,0))</f>
        <v/>
      </c>
      <c r="P1138" t="str">
        <f>IF(專業英日文校內賽報名表!B1138="","",VLOOKUP(專業英日文校內賽報名表!P1138,各項報名參數對照!G:H,2,0))</f>
        <v/>
      </c>
      <c r="AF1138" t="str">
        <f t="shared" si="17"/>
        <v/>
      </c>
    </row>
    <row r="1139" spans="5:32">
      <c r="E1139" t="str">
        <f>IF(專業英日文校內賽報名表!B1139="","",NOT(OR(LENB(專業英日文校內賽報名表!E1139)&lt;&gt;6,NOT(ISERROR(TEXT(RIGHT(專業英日文校內賽報名表!E1139,6),"0")+1)),ISERROR(TEXT(RIGHT(專業英日文校內賽報名表!E1139,5),"0")+1))))</f>
        <v/>
      </c>
      <c r="F1139" t="str">
        <f>IF(專業英日文校內賽報名表!B1139="","",NOT(ISERROR(MATCH(專業英日文校內賽報名表!F1139,allSchoolList,0))))</f>
        <v/>
      </c>
      <c r="G1139" t="str">
        <f ca="1">IF(專業英日文校內賽報名表!B1139="","",NOT(ISERROR(HLOOKUP(專業英日文校內賽報名表!G1139,OFFSET(校系設定!$A$1,MATCH(專業英日文校內賽報名表!F1139,校系設定!$A:$A,0)-1,0,1,COUNTA(OFFSET(校系設定!$1:$1,MATCH(專業英日文校內賽報名表!F1139,校系設定!$A:$A,0)-1,0))),1,0))))</f>
        <v/>
      </c>
      <c r="J1139" s="43" t="str">
        <f>IF(專業英日文校內賽報名表!C1139="","",NOT(OR(LEN(專業英日文校內賽報名表!J1139)&lt;&gt;7,ISERROR(DATEVALUE(專業英日文校內賽報名表!J1139&amp;"/1")+FIND("/",專業英日文校內賽報名表!J1139)))))</f>
        <v/>
      </c>
      <c r="M1139" t="str">
        <f>IF(專業英日文校內賽報名表!B1139="","",VLOOKUP(專業英日文校內賽報名表!M1139,各項報名參數對照!A:B,2,0))</f>
        <v/>
      </c>
      <c r="N1139" t="str">
        <f>IF(專業英日文校內賽報名表!B1139="","",NOT(ISERROR(VLOOKUP(M1139&amp;O1139&amp;P1139,各項報名參數對照!L:L,1,0))))</f>
        <v/>
      </c>
      <c r="O1139" t="str">
        <f>IF(專業英日文校內賽報名表!B1139="","",VLOOKUP(專業英日文校內賽報名表!N1139&amp;"("&amp;專業英日文校內賽報名表!O1139&amp;")",各項報名參數對照!D:E,2,0))</f>
        <v/>
      </c>
      <c r="P1139" t="str">
        <f>IF(專業英日文校內賽報名表!B1139="","",VLOOKUP(專業英日文校內賽報名表!P1139,各項報名參數對照!G:H,2,0))</f>
        <v/>
      </c>
      <c r="AF1139" t="str">
        <f t="shared" si="17"/>
        <v/>
      </c>
    </row>
    <row r="1140" spans="5:32">
      <c r="E1140" t="str">
        <f>IF(專業英日文校內賽報名表!B1140="","",NOT(OR(LENB(專業英日文校內賽報名表!E1140)&lt;&gt;6,NOT(ISERROR(TEXT(RIGHT(專業英日文校內賽報名表!E1140,6),"0")+1)),ISERROR(TEXT(RIGHT(專業英日文校內賽報名表!E1140,5),"0")+1))))</f>
        <v/>
      </c>
      <c r="F1140" t="str">
        <f>IF(專業英日文校內賽報名表!B1140="","",NOT(ISERROR(MATCH(專業英日文校內賽報名表!F1140,allSchoolList,0))))</f>
        <v/>
      </c>
      <c r="G1140" t="str">
        <f ca="1">IF(專業英日文校內賽報名表!B1140="","",NOT(ISERROR(HLOOKUP(專業英日文校內賽報名表!G1140,OFFSET(校系設定!$A$1,MATCH(專業英日文校內賽報名表!F1140,校系設定!$A:$A,0)-1,0,1,COUNTA(OFFSET(校系設定!$1:$1,MATCH(專業英日文校內賽報名表!F1140,校系設定!$A:$A,0)-1,0))),1,0))))</f>
        <v/>
      </c>
      <c r="J1140" s="43" t="str">
        <f>IF(專業英日文校內賽報名表!C1140="","",NOT(OR(LEN(專業英日文校內賽報名表!J1140)&lt;&gt;7,ISERROR(DATEVALUE(專業英日文校內賽報名表!J1140&amp;"/1")+FIND("/",專業英日文校內賽報名表!J1140)))))</f>
        <v/>
      </c>
      <c r="M1140" t="str">
        <f>IF(專業英日文校內賽報名表!B1140="","",VLOOKUP(專業英日文校內賽報名表!M1140,各項報名參數對照!A:B,2,0))</f>
        <v/>
      </c>
      <c r="N1140" t="str">
        <f>IF(專業英日文校內賽報名表!B1140="","",NOT(ISERROR(VLOOKUP(M1140&amp;O1140&amp;P1140,各項報名參數對照!L:L,1,0))))</f>
        <v/>
      </c>
      <c r="O1140" t="str">
        <f>IF(專業英日文校內賽報名表!B1140="","",VLOOKUP(專業英日文校內賽報名表!N1140&amp;"("&amp;專業英日文校內賽報名表!O1140&amp;")",各項報名參數對照!D:E,2,0))</f>
        <v/>
      </c>
      <c r="P1140" t="str">
        <f>IF(專業英日文校內賽報名表!B1140="","",VLOOKUP(專業英日文校內賽報名表!P1140,各項報名參數對照!G:H,2,0))</f>
        <v/>
      </c>
      <c r="AF1140" t="str">
        <f t="shared" si="17"/>
        <v/>
      </c>
    </row>
    <row r="1141" spans="5:32">
      <c r="E1141" t="str">
        <f>IF(專業英日文校內賽報名表!B1141="","",NOT(OR(LENB(專業英日文校內賽報名表!E1141)&lt;&gt;6,NOT(ISERROR(TEXT(RIGHT(專業英日文校內賽報名表!E1141,6),"0")+1)),ISERROR(TEXT(RIGHT(專業英日文校內賽報名表!E1141,5),"0")+1))))</f>
        <v/>
      </c>
      <c r="F1141" t="str">
        <f>IF(專業英日文校內賽報名表!B1141="","",NOT(ISERROR(MATCH(專業英日文校內賽報名表!F1141,allSchoolList,0))))</f>
        <v/>
      </c>
      <c r="G1141" t="str">
        <f ca="1">IF(專業英日文校內賽報名表!B1141="","",NOT(ISERROR(HLOOKUP(專業英日文校內賽報名表!G1141,OFFSET(校系設定!$A$1,MATCH(專業英日文校內賽報名表!F1141,校系設定!$A:$A,0)-1,0,1,COUNTA(OFFSET(校系設定!$1:$1,MATCH(專業英日文校內賽報名表!F1141,校系設定!$A:$A,0)-1,0))),1,0))))</f>
        <v/>
      </c>
      <c r="J1141" s="43" t="str">
        <f>IF(專業英日文校內賽報名表!C1141="","",NOT(OR(LEN(專業英日文校內賽報名表!J1141)&lt;&gt;7,ISERROR(DATEVALUE(專業英日文校內賽報名表!J1141&amp;"/1")+FIND("/",專業英日文校內賽報名表!J1141)))))</f>
        <v/>
      </c>
      <c r="M1141" t="str">
        <f>IF(專業英日文校內賽報名表!B1141="","",VLOOKUP(專業英日文校內賽報名表!M1141,各項報名參數對照!A:B,2,0))</f>
        <v/>
      </c>
      <c r="N1141" t="str">
        <f>IF(專業英日文校內賽報名表!B1141="","",NOT(ISERROR(VLOOKUP(M1141&amp;O1141&amp;P1141,各項報名參數對照!L:L,1,0))))</f>
        <v/>
      </c>
      <c r="O1141" t="str">
        <f>IF(專業英日文校內賽報名表!B1141="","",VLOOKUP(專業英日文校內賽報名表!N1141&amp;"("&amp;專業英日文校內賽報名表!O1141&amp;")",各項報名參數對照!D:E,2,0))</f>
        <v/>
      </c>
      <c r="P1141" t="str">
        <f>IF(專業英日文校內賽報名表!B1141="","",VLOOKUP(專業英日文校內賽報名表!P1141,各項報名參數對照!G:H,2,0))</f>
        <v/>
      </c>
      <c r="AF1141" t="str">
        <f t="shared" si="17"/>
        <v/>
      </c>
    </row>
    <row r="1142" spans="5:32">
      <c r="E1142" t="str">
        <f>IF(專業英日文校內賽報名表!B1142="","",NOT(OR(LENB(專業英日文校內賽報名表!E1142)&lt;&gt;6,NOT(ISERROR(TEXT(RIGHT(專業英日文校內賽報名表!E1142,6),"0")+1)),ISERROR(TEXT(RIGHT(專業英日文校內賽報名表!E1142,5),"0")+1))))</f>
        <v/>
      </c>
      <c r="F1142" t="str">
        <f>IF(專業英日文校內賽報名表!B1142="","",NOT(ISERROR(MATCH(專業英日文校內賽報名表!F1142,allSchoolList,0))))</f>
        <v/>
      </c>
      <c r="G1142" t="str">
        <f ca="1">IF(專業英日文校內賽報名表!B1142="","",NOT(ISERROR(HLOOKUP(專業英日文校內賽報名表!G1142,OFFSET(校系設定!$A$1,MATCH(專業英日文校內賽報名表!F1142,校系設定!$A:$A,0)-1,0,1,COUNTA(OFFSET(校系設定!$1:$1,MATCH(專業英日文校內賽報名表!F1142,校系設定!$A:$A,0)-1,0))),1,0))))</f>
        <v/>
      </c>
      <c r="J1142" s="43" t="str">
        <f>IF(專業英日文校內賽報名表!C1142="","",NOT(OR(LEN(專業英日文校內賽報名表!J1142)&lt;&gt;7,ISERROR(DATEVALUE(專業英日文校內賽報名表!J1142&amp;"/1")+FIND("/",專業英日文校內賽報名表!J1142)))))</f>
        <v/>
      </c>
      <c r="M1142" t="str">
        <f>IF(專業英日文校內賽報名表!B1142="","",VLOOKUP(專業英日文校內賽報名表!M1142,各項報名參數對照!A:B,2,0))</f>
        <v/>
      </c>
      <c r="N1142" t="str">
        <f>IF(專業英日文校內賽報名表!B1142="","",NOT(ISERROR(VLOOKUP(M1142&amp;O1142&amp;P1142,各項報名參數對照!L:L,1,0))))</f>
        <v/>
      </c>
      <c r="O1142" t="str">
        <f>IF(專業英日文校內賽報名表!B1142="","",VLOOKUP(專業英日文校內賽報名表!N1142&amp;"("&amp;專業英日文校內賽報名表!O1142&amp;")",各項報名參數對照!D:E,2,0))</f>
        <v/>
      </c>
      <c r="P1142" t="str">
        <f>IF(專業英日文校內賽報名表!B1142="","",VLOOKUP(專業英日文校內賽報名表!P1142,各項報名參數對照!G:H,2,0))</f>
        <v/>
      </c>
      <c r="AF1142" t="str">
        <f t="shared" si="17"/>
        <v/>
      </c>
    </row>
    <row r="1143" spans="5:32">
      <c r="E1143" t="str">
        <f>IF(專業英日文校內賽報名表!B1143="","",NOT(OR(LENB(專業英日文校內賽報名表!E1143)&lt;&gt;6,NOT(ISERROR(TEXT(RIGHT(專業英日文校內賽報名表!E1143,6),"0")+1)),ISERROR(TEXT(RIGHT(專業英日文校內賽報名表!E1143,5),"0")+1))))</f>
        <v/>
      </c>
      <c r="F1143" t="str">
        <f>IF(專業英日文校內賽報名表!B1143="","",NOT(ISERROR(MATCH(專業英日文校內賽報名表!F1143,allSchoolList,0))))</f>
        <v/>
      </c>
      <c r="G1143" t="str">
        <f ca="1">IF(專業英日文校內賽報名表!B1143="","",NOT(ISERROR(HLOOKUP(專業英日文校內賽報名表!G1143,OFFSET(校系設定!$A$1,MATCH(專業英日文校內賽報名表!F1143,校系設定!$A:$A,0)-1,0,1,COUNTA(OFFSET(校系設定!$1:$1,MATCH(專業英日文校內賽報名表!F1143,校系設定!$A:$A,0)-1,0))),1,0))))</f>
        <v/>
      </c>
      <c r="J1143" s="43" t="str">
        <f>IF(專業英日文校內賽報名表!C1143="","",NOT(OR(LEN(專業英日文校內賽報名表!J1143)&lt;&gt;7,ISERROR(DATEVALUE(專業英日文校內賽報名表!J1143&amp;"/1")+FIND("/",專業英日文校內賽報名表!J1143)))))</f>
        <v/>
      </c>
      <c r="M1143" t="str">
        <f>IF(專業英日文校內賽報名表!B1143="","",VLOOKUP(專業英日文校內賽報名表!M1143,各項報名參數對照!A:B,2,0))</f>
        <v/>
      </c>
      <c r="N1143" t="str">
        <f>IF(專業英日文校內賽報名表!B1143="","",NOT(ISERROR(VLOOKUP(M1143&amp;O1143&amp;P1143,各項報名參數對照!L:L,1,0))))</f>
        <v/>
      </c>
      <c r="O1143" t="str">
        <f>IF(專業英日文校內賽報名表!B1143="","",VLOOKUP(專業英日文校內賽報名表!N1143&amp;"("&amp;專業英日文校內賽報名表!O1143&amp;")",各項報名參數對照!D:E,2,0))</f>
        <v/>
      </c>
      <c r="P1143" t="str">
        <f>IF(專業英日文校內賽報名表!B1143="","",VLOOKUP(專業英日文校內賽報名表!P1143,各項報名參數對照!G:H,2,0))</f>
        <v/>
      </c>
      <c r="AF1143" t="str">
        <f t="shared" si="17"/>
        <v/>
      </c>
    </row>
    <row r="1144" spans="5:32">
      <c r="E1144" t="str">
        <f>IF(專業英日文校內賽報名表!B1144="","",NOT(OR(LENB(專業英日文校內賽報名表!E1144)&lt;&gt;6,NOT(ISERROR(TEXT(RIGHT(專業英日文校內賽報名表!E1144,6),"0")+1)),ISERROR(TEXT(RIGHT(專業英日文校內賽報名表!E1144,5),"0")+1))))</f>
        <v/>
      </c>
      <c r="F1144" t="str">
        <f>IF(專業英日文校內賽報名表!B1144="","",NOT(ISERROR(MATCH(專業英日文校內賽報名表!F1144,allSchoolList,0))))</f>
        <v/>
      </c>
      <c r="G1144" t="str">
        <f ca="1">IF(專業英日文校內賽報名表!B1144="","",NOT(ISERROR(HLOOKUP(專業英日文校內賽報名表!G1144,OFFSET(校系設定!$A$1,MATCH(專業英日文校內賽報名表!F1144,校系設定!$A:$A,0)-1,0,1,COUNTA(OFFSET(校系設定!$1:$1,MATCH(專業英日文校內賽報名表!F1144,校系設定!$A:$A,0)-1,0))),1,0))))</f>
        <v/>
      </c>
      <c r="J1144" s="43" t="str">
        <f>IF(專業英日文校內賽報名表!C1144="","",NOT(OR(LEN(專業英日文校內賽報名表!J1144)&lt;&gt;7,ISERROR(DATEVALUE(專業英日文校內賽報名表!J1144&amp;"/1")+FIND("/",專業英日文校內賽報名表!J1144)))))</f>
        <v/>
      </c>
      <c r="M1144" t="str">
        <f>IF(專業英日文校內賽報名表!B1144="","",VLOOKUP(專業英日文校內賽報名表!M1144,各項報名參數對照!A:B,2,0))</f>
        <v/>
      </c>
      <c r="N1144" t="str">
        <f>IF(專業英日文校內賽報名表!B1144="","",NOT(ISERROR(VLOOKUP(M1144&amp;O1144&amp;P1144,各項報名參數對照!L:L,1,0))))</f>
        <v/>
      </c>
      <c r="O1144" t="str">
        <f>IF(專業英日文校內賽報名表!B1144="","",VLOOKUP(專業英日文校內賽報名表!N1144&amp;"("&amp;專業英日文校內賽報名表!O1144&amp;")",各項報名參數對照!D:E,2,0))</f>
        <v/>
      </c>
      <c r="P1144" t="str">
        <f>IF(專業英日文校內賽報名表!B1144="","",VLOOKUP(專業英日文校內賽報名表!P1144,各項報名參數對照!G:H,2,0))</f>
        <v/>
      </c>
      <c r="AF1144" t="str">
        <f t="shared" si="17"/>
        <v/>
      </c>
    </row>
    <row r="1145" spans="5:32">
      <c r="E1145" t="str">
        <f>IF(專業英日文校內賽報名表!B1145="","",NOT(OR(LENB(專業英日文校內賽報名表!E1145)&lt;&gt;6,NOT(ISERROR(TEXT(RIGHT(專業英日文校內賽報名表!E1145,6),"0")+1)),ISERROR(TEXT(RIGHT(專業英日文校內賽報名表!E1145,5),"0")+1))))</f>
        <v/>
      </c>
      <c r="F1145" t="str">
        <f>IF(專業英日文校內賽報名表!B1145="","",NOT(ISERROR(MATCH(專業英日文校內賽報名表!F1145,allSchoolList,0))))</f>
        <v/>
      </c>
      <c r="G1145" t="str">
        <f ca="1">IF(專業英日文校內賽報名表!B1145="","",NOT(ISERROR(HLOOKUP(專業英日文校內賽報名表!G1145,OFFSET(校系設定!$A$1,MATCH(專業英日文校內賽報名表!F1145,校系設定!$A:$A,0)-1,0,1,COUNTA(OFFSET(校系設定!$1:$1,MATCH(專業英日文校內賽報名表!F1145,校系設定!$A:$A,0)-1,0))),1,0))))</f>
        <v/>
      </c>
      <c r="J1145" s="43" t="str">
        <f>IF(專業英日文校內賽報名表!C1145="","",NOT(OR(LEN(專業英日文校內賽報名表!J1145)&lt;&gt;7,ISERROR(DATEVALUE(專業英日文校內賽報名表!J1145&amp;"/1")+FIND("/",專業英日文校內賽報名表!J1145)))))</f>
        <v/>
      </c>
      <c r="M1145" t="str">
        <f>IF(專業英日文校內賽報名表!B1145="","",VLOOKUP(專業英日文校內賽報名表!M1145,各項報名參數對照!A:B,2,0))</f>
        <v/>
      </c>
      <c r="N1145" t="str">
        <f>IF(專業英日文校內賽報名表!B1145="","",NOT(ISERROR(VLOOKUP(M1145&amp;O1145&amp;P1145,各項報名參數對照!L:L,1,0))))</f>
        <v/>
      </c>
      <c r="O1145" t="str">
        <f>IF(專業英日文校內賽報名表!B1145="","",VLOOKUP(專業英日文校內賽報名表!N1145&amp;"("&amp;專業英日文校內賽報名表!O1145&amp;")",各項報名參數對照!D:E,2,0))</f>
        <v/>
      </c>
      <c r="P1145" t="str">
        <f>IF(專業英日文校內賽報名表!B1145="","",VLOOKUP(專業英日文校內賽報名表!P1145,各項報名參數對照!G:H,2,0))</f>
        <v/>
      </c>
      <c r="AF1145" t="str">
        <f t="shared" si="17"/>
        <v/>
      </c>
    </row>
    <row r="1146" spans="5:32">
      <c r="E1146" t="str">
        <f>IF(專業英日文校內賽報名表!B1146="","",NOT(OR(LENB(專業英日文校內賽報名表!E1146)&lt;&gt;6,NOT(ISERROR(TEXT(RIGHT(專業英日文校內賽報名表!E1146,6),"0")+1)),ISERROR(TEXT(RIGHT(專業英日文校內賽報名表!E1146,5),"0")+1))))</f>
        <v/>
      </c>
      <c r="F1146" t="str">
        <f>IF(專業英日文校內賽報名表!B1146="","",NOT(ISERROR(MATCH(專業英日文校內賽報名表!F1146,allSchoolList,0))))</f>
        <v/>
      </c>
      <c r="G1146" t="str">
        <f ca="1">IF(專業英日文校內賽報名表!B1146="","",NOT(ISERROR(HLOOKUP(專業英日文校內賽報名表!G1146,OFFSET(校系設定!$A$1,MATCH(專業英日文校內賽報名表!F1146,校系設定!$A:$A,0)-1,0,1,COUNTA(OFFSET(校系設定!$1:$1,MATCH(專業英日文校內賽報名表!F1146,校系設定!$A:$A,0)-1,0))),1,0))))</f>
        <v/>
      </c>
      <c r="J1146" s="43" t="str">
        <f>IF(專業英日文校內賽報名表!C1146="","",NOT(OR(LEN(專業英日文校內賽報名表!J1146)&lt;&gt;7,ISERROR(DATEVALUE(專業英日文校內賽報名表!J1146&amp;"/1")+FIND("/",專業英日文校內賽報名表!J1146)))))</f>
        <v/>
      </c>
      <c r="M1146" t="str">
        <f>IF(專業英日文校內賽報名表!B1146="","",VLOOKUP(專業英日文校內賽報名表!M1146,各項報名參數對照!A:B,2,0))</f>
        <v/>
      </c>
      <c r="N1146" t="str">
        <f>IF(專業英日文校內賽報名表!B1146="","",NOT(ISERROR(VLOOKUP(M1146&amp;O1146&amp;P1146,各項報名參數對照!L:L,1,0))))</f>
        <v/>
      </c>
      <c r="O1146" t="str">
        <f>IF(專業英日文校內賽報名表!B1146="","",VLOOKUP(專業英日文校內賽報名表!N1146&amp;"("&amp;專業英日文校內賽報名表!O1146&amp;")",各項報名參數對照!D:E,2,0))</f>
        <v/>
      </c>
      <c r="P1146" t="str">
        <f>IF(專業英日文校內賽報名表!B1146="","",VLOOKUP(專業英日文校內賽報名表!P1146,各項報名參數對照!G:H,2,0))</f>
        <v/>
      </c>
      <c r="AF1146" t="str">
        <f t="shared" si="17"/>
        <v/>
      </c>
    </row>
    <row r="1147" spans="5:32">
      <c r="E1147" t="str">
        <f>IF(專業英日文校內賽報名表!B1147="","",NOT(OR(LENB(專業英日文校內賽報名表!E1147)&lt;&gt;6,NOT(ISERROR(TEXT(RIGHT(專業英日文校內賽報名表!E1147,6),"0")+1)),ISERROR(TEXT(RIGHT(專業英日文校內賽報名表!E1147,5),"0")+1))))</f>
        <v/>
      </c>
      <c r="F1147" t="str">
        <f>IF(專業英日文校內賽報名表!B1147="","",NOT(ISERROR(MATCH(專業英日文校內賽報名表!F1147,allSchoolList,0))))</f>
        <v/>
      </c>
      <c r="G1147" t="str">
        <f ca="1">IF(專業英日文校內賽報名表!B1147="","",NOT(ISERROR(HLOOKUP(專業英日文校內賽報名表!G1147,OFFSET(校系設定!$A$1,MATCH(專業英日文校內賽報名表!F1147,校系設定!$A:$A,0)-1,0,1,COUNTA(OFFSET(校系設定!$1:$1,MATCH(專業英日文校內賽報名表!F1147,校系設定!$A:$A,0)-1,0))),1,0))))</f>
        <v/>
      </c>
      <c r="J1147" s="43" t="str">
        <f>IF(專業英日文校內賽報名表!C1147="","",NOT(OR(LEN(專業英日文校內賽報名表!J1147)&lt;&gt;7,ISERROR(DATEVALUE(專業英日文校內賽報名表!J1147&amp;"/1")+FIND("/",專業英日文校內賽報名表!J1147)))))</f>
        <v/>
      </c>
      <c r="M1147" t="str">
        <f>IF(專業英日文校內賽報名表!B1147="","",VLOOKUP(專業英日文校內賽報名表!M1147,各項報名參數對照!A:B,2,0))</f>
        <v/>
      </c>
      <c r="N1147" t="str">
        <f>IF(專業英日文校內賽報名表!B1147="","",NOT(ISERROR(VLOOKUP(M1147&amp;O1147&amp;P1147,各項報名參數對照!L:L,1,0))))</f>
        <v/>
      </c>
      <c r="O1147" t="str">
        <f>IF(專業英日文校內賽報名表!B1147="","",VLOOKUP(專業英日文校內賽報名表!N1147&amp;"("&amp;專業英日文校內賽報名表!O1147&amp;")",各項報名參數對照!D:E,2,0))</f>
        <v/>
      </c>
      <c r="P1147" t="str">
        <f>IF(專業英日文校內賽報名表!B1147="","",VLOOKUP(專業英日文校內賽報名表!P1147,各項報名參數對照!G:H,2,0))</f>
        <v/>
      </c>
      <c r="AF1147" t="str">
        <f t="shared" si="17"/>
        <v/>
      </c>
    </row>
    <row r="1148" spans="5:32">
      <c r="E1148" t="str">
        <f>IF(專業英日文校內賽報名表!B1148="","",NOT(OR(LENB(專業英日文校內賽報名表!E1148)&lt;&gt;6,NOT(ISERROR(TEXT(RIGHT(專業英日文校內賽報名表!E1148,6),"0")+1)),ISERROR(TEXT(RIGHT(專業英日文校內賽報名表!E1148,5),"0")+1))))</f>
        <v/>
      </c>
      <c r="F1148" t="str">
        <f>IF(專業英日文校內賽報名表!B1148="","",NOT(ISERROR(MATCH(專業英日文校內賽報名表!F1148,allSchoolList,0))))</f>
        <v/>
      </c>
      <c r="G1148" t="str">
        <f ca="1">IF(專業英日文校內賽報名表!B1148="","",NOT(ISERROR(HLOOKUP(專業英日文校內賽報名表!G1148,OFFSET(校系設定!$A$1,MATCH(專業英日文校內賽報名表!F1148,校系設定!$A:$A,0)-1,0,1,COUNTA(OFFSET(校系設定!$1:$1,MATCH(專業英日文校內賽報名表!F1148,校系設定!$A:$A,0)-1,0))),1,0))))</f>
        <v/>
      </c>
      <c r="J1148" s="43" t="str">
        <f>IF(專業英日文校內賽報名表!C1148="","",NOT(OR(LEN(專業英日文校內賽報名表!J1148)&lt;&gt;7,ISERROR(DATEVALUE(專業英日文校內賽報名表!J1148&amp;"/1")+FIND("/",專業英日文校內賽報名表!J1148)))))</f>
        <v/>
      </c>
      <c r="M1148" t="str">
        <f>IF(專業英日文校內賽報名表!B1148="","",VLOOKUP(專業英日文校內賽報名表!M1148,各項報名參數對照!A:B,2,0))</f>
        <v/>
      </c>
      <c r="N1148" t="str">
        <f>IF(專業英日文校內賽報名表!B1148="","",NOT(ISERROR(VLOOKUP(M1148&amp;O1148&amp;P1148,各項報名參數對照!L:L,1,0))))</f>
        <v/>
      </c>
      <c r="O1148" t="str">
        <f>IF(專業英日文校內賽報名表!B1148="","",VLOOKUP(專業英日文校內賽報名表!N1148&amp;"("&amp;專業英日文校內賽報名表!O1148&amp;")",各項報名參數對照!D:E,2,0))</f>
        <v/>
      </c>
      <c r="P1148" t="str">
        <f>IF(專業英日文校內賽報名表!B1148="","",VLOOKUP(專業英日文校內賽報名表!P1148,各項報名參數對照!G:H,2,0))</f>
        <v/>
      </c>
      <c r="AF1148" t="str">
        <f t="shared" si="17"/>
        <v/>
      </c>
    </row>
    <row r="1149" spans="5:32">
      <c r="E1149" t="str">
        <f>IF(專業英日文校內賽報名表!B1149="","",NOT(OR(LENB(專業英日文校內賽報名表!E1149)&lt;&gt;6,NOT(ISERROR(TEXT(RIGHT(專業英日文校內賽報名表!E1149,6),"0")+1)),ISERROR(TEXT(RIGHT(專業英日文校內賽報名表!E1149,5),"0")+1))))</f>
        <v/>
      </c>
      <c r="F1149" t="str">
        <f>IF(專業英日文校內賽報名表!B1149="","",NOT(ISERROR(MATCH(專業英日文校內賽報名表!F1149,allSchoolList,0))))</f>
        <v/>
      </c>
      <c r="G1149" t="str">
        <f ca="1">IF(專業英日文校內賽報名表!B1149="","",NOT(ISERROR(HLOOKUP(專業英日文校內賽報名表!G1149,OFFSET(校系設定!$A$1,MATCH(專業英日文校內賽報名表!F1149,校系設定!$A:$A,0)-1,0,1,COUNTA(OFFSET(校系設定!$1:$1,MATCH(專業英日文校內賽報名表!F1149,校系設定!$A:$A,0)-1,0))),1,0))))</f>
        <v/>
      </c>
      <c r="J1149" s="43" t="str">
        <f>IF(專業英日文校內賽報名表!C1149="","",NOT(OR(LEN(專業英日文校內賽報名表!J1149)&lt;&gt;7,ISERROR(DATEVALUE(專業英日文校內賽報名表!J1149&amp;"/1")+FIND("/",專業英日文校內賽報名表!J1149)))))</f>
        <v/>
      </c>
      <c r="M1149" t="str">
        <f>IF(專業英日文校內賽報名表!B1149="","",VLOOKUP(專業英日文校內賽報名表!M1149,各項報名參數對照!A:B,2,0))</f>
        <v/>
      </c>
      <c r="N1149" t="str">
        <f>IF(專業英日文校內賽報名表!B1149="","",NOT(ISERROR(VLOOKUP(M1149&amp;O1149&amp;P1149,各項報名參數對照!L:L,1,0))))</f>
        <v/>
      </c>
      <c r="O1149" t="str">
        <f>IF(專業英日文校內賽報名表!B1149="","",VLOOKUP(專業英日文校內賽報名表!N1149&amp;"("&amp;專業英日文校內賽報名表!O1149&amp;")",各項報名參數對照!D:E,2,0))</f>
        <v/>
      </c>
      <c r="P1149" t="str">
        <f>IF(專業英日文校內賽報名表!B1149="","",VLOOKUP(專業英日文校內賽報名表!P1149,各項報名參數對照!G:H,2,0))</f>
        <v/>
      </c>
      <c r="AF1149" t="str">
        <f t="shared" si="17"/>
        <v/>
      </c>
    </row>
    <row r="1150" spans="5:32">
      <c r="E1150" t="str">
        <f>IF(專業英日文校內賽報名表!B1150="","",NOT(OR(LENB(專業英日文校內賽報名表!E1150)&lt;&gt;6,NOT(ISERROR(TEXT(RIGHT(專業英日文校內賽報名表!E1150,6),"0")+1)),ISERROR(TEXT(RIGHT(專業英日文校內賽報名表!E1150,5),"0")+1))))</f>
        <v/>
      </c>
      <c r="F1150" t="str">
        <f>IF(專業英日文校內賽報名表!B1150="","",NOT(ISERROR(MATCH(專業英日文校內賽報名表!F1150,allSchoolList,0))))</f>
        <v/>
      </c>
      <c r="G1150" t="str">
        <f ca="1">IF(專業英日文校內賽報名表!B1150="","",NOT(ISERROR(HLOOKUP(專業英日文校內賽報名表!G1150,OFFSET(校系設定!$A$1,MATCH(專業英日文校內賽報名表!F1150,校系設定!$A:$A,0)-1,0,1,COUNTA(OFFSET(校系設定!$1:$1,MATCH(專業英日文校內賽報名表!F1150,校系設定!$A:$A,0)-1,0))),1,0))))</f>
        <v/>
      </c>
      <c r="J1150" s="43" t="str">
        <f>IF(專業英日文校內賽報名表!C1150="","",NOT(OR(LEN(專業英日文校內賽報名表!J1150)&lt;&gt;7,ISERROR(DATEVALUE(專業英日文校內賽報名表!J1150&amp;"/1")+FIND("/",專業英日文校內賽報名表!J1150)))))</f>
        <v/>
      </c>
      <c r="M1150" t="str">
        <f>IF(專業英日文校內賽報名表!B1150="","",VLOOKUP(專業英日文校內賽報名表!M1150,各項報名參數對照!A:B,2,0))</f>
        <v/>
      </c>
      <c r="N1150" t="str">
        <f>IF(專業英日文校內賽報名表!B1150="","",NOT(ISERROR(VLOOKUP(M1150&amp;O1150&amp;P1150,各項報名參數對照!L:L,1,0))))</f>
        <v/>
      </c>
      <c r="O1150" t="str">
        <f>IF(專業英日文校內賽報名表!B1150="","",VLOOKUP(專業英日文校內賽報名表!N1150&amp;"("&amp;專業英日文校內賽報名表!O1150&amp;")",各項報名參數對照!D:E,2,0))</f>
        <v/>
      </c>
      <c r="P1150" t="str">
        <f>IF(專業英日文校內賽報名表!B1150="","",VLOOKUP(專業英日文校內賽報名表!P1150,各項報名參數對照!G:H,2,0))</f>
        <v/>
      </c>
      <c r="AF1150" t="str">
        <f t="shared" si="17"/>
        <v/>
      </c>
    </row>
    <row r="1151" spans="5:32">
      <c r="E1151" t="str">
        <f>IF(專業英日文校內賽報名表!B1151="","",NOT(OR(LENB(專業英日文校內賽報名表!E1151)&lt;&gt;6,NOT(ISERROR(TEXT(RIGHT(專業英日文校內賽報名表!E1151,6),"0")+1)),ISERROR(TEXT(RIGHT(專業英日文校內賽報名表!E1151,5),"0")+1))))</f>
        <v/>
      </c>
      <c r="F1151" t="str">
        <f>IF(專業英日文校內賽報名表!B1151="","",NOT(ISERROR(MATCH(專業英日文校內賽報名表!F1151,allSchoolList,0))))</f>
        <v/>
      </c>
      <c r="G1151" t="str">
        <f ca="1">IF(專業英日文校內賽報名表!B1151="","",NOT(ISERROR(HLOOKUP(專業英日文校內賽報名表!G1151,OFFSET(校系設定!$A$1,MATCH(專業英日文校內賽報名表!F1151,校系設定!$A:$A,0)-1,0,1,COUNTA(OFFSET(校系設定!$1:$1,MATCH(專業英日文校內賽報名表!F1151,校系設定!$A:$A,0)-1,0))),1,0))))</f>
        <v/>
      </c>
      <c r="J1151" s="43" t="str">
        <f>IF(專業英日文校內賽報名表!C1151="","",NOT(OR(LEN(專業英日文校內賽報名表!J1151)&lt;&gt;7,ISERROR(DATEVALUE(專業英日文校內賽報名表!J1151&amp;"/1")+FIND("/",專業英日文校內賽報名表!J1151)))))</f>
        <v/>
      </c>
      <c r="M1151" t="str">
        <f>IF(專業英日文校內賽報名表!B1151="","",VLOOKUP(專業英日文校內賽報名表!M1151,各項報名參數對照!A:B,2,0))</f>
        <v/>
      </c>
      <c r="N1151" t="str">
        <f>IF(專業英日文校內賽報名表!B1151="","",NOT(ISERROR(VLOOKUP(M1151&amp;O1151&amp;P1151,各項報名參數對照!L:L,1,0))))</f>
        <v/>
      </c>
      <c r="O1151" t="str">
        <f>IF(專業英日文校內賽報名表!B1151="","",VLOOKUP(專業英日文校內賽報名表!N1151&amp;"("&amp;專業英日文校內賽報名表!O1151&amp;")",各項報名參數對照!D:E,2,0))</f>
        <v/>
      </c>
      <c r="P1151" t="str">
        <f>IF(專業英日文校內賽報名表!B1151="","",VLOOKUP(專業英日文校內賽報名表!P1151,各項報名參數對照!G:H,2,0))</f>
        <v/>
      </c>
      <c r="AF1151" t="str">
        <f t="shared" si="17"/>
        <v/>
      </c>
    </row>
    <row r="1152" spans="5:32">
      <c r="E1152" t="str">
        <f>IF(專業英日文校內賽報名表!B1152="","",NOT(OR(LENB(專業英日文校內賽報名表!E1152)&lt;&gt;6,NOT(ISERROR(TEXT(RIGHT(專業英日文校內賽報名表!E1152,6),"0")+1)),ISERROR(TEXT(RIGHT(專業英日文校內賽報名表!E1152,5),"0")+1))))</f>
        <v/>
      </c>
      <c r="F1152" t="str">
        <f>IF(專業英日文校內賽報名表!B1152="","",NOT(ISERROR(MATCH(專業英日文校內賽報名表!F1152,allSchoolList,0))))</f>
        <v/>
      </c>
      <c r="G1152" t="str">
        <f ca="1">IF(專業英日文校內賽報名表!B1152="","",NOT(ISERROR(HLOOKUP(專業英日文校內賽報名表!G1152,OFFSET(校系設定!$A$1,MATCH(專業英日文校內賽報名表!F1152,校系設定!$A:$A,0)-1,0,1,COUNTA(OFFSET(校系設定!$1:$1,MATCH(專業英日文校內賽報名表!F1152,校系設定!$A:$A,0)-1,0))),1,0))))</f>
        <v/>
      </c>
      <c r="J1152" s="43" t="str">
        <f>IF(專業英日文校內賽報名表!C1152="","",NOT(OR(LEN(專業英日文校內賽報名表!J1152)&lt;&gt;7,ISERROR(DATEVALUE(專業英日文校內賽報名表!J1152&amp;"/1")+FIND("/",專業英日文校內賽報名表!J1152)))))</f>
        <v/>
      </c>
      <c r="M1152" t="str">
        <f>IF(專業英日文校內賽報名表!B1152="","",VLOOKUP(專業英日文校內賽報名表!M1152,各項報名參數對照!A:B,2,0))</f>
        <v/>
      </c>
      <c r="N1152" t="str">
        <f>IF(專業英日文校內賽報名表!B1152="","",NOT(ISERROR(VLOOKUP(M1152&amp;O1152&amp;P1152,各項報名參數對照!L:L,1,0))))</f>
        <v/>
      </c>
      <c r="O1152" t="str">
        <f>IF(專業英日文校內賽報名表!B1152="","",VLOOKUP(專業英日文校內賽報名表!N1152&amp;"("&amp;專業英日文校內賽報名表!O1152&amp;")",各項報名參數對照!D:E,2,0))</f>
        <v/>
      </c>
      <c r="P1152" t="str">
        <f>IF(專業英日文校內賽報名表!B1152="","",VLOOKUP(專業英日文校內賽報名表!P1152,各項報名參數對照!G:H,2,0))</f>
        <v/>
      </c>
      <c r="AF1152" t="str">
        <f t="shared" si="17"/>
        <v/>
      </c>
    </row>
    <row r="1153" spans="5:32">
      <c r="E1153" t="str">
        <f>IF(專業英日文校內賽報名表!B1153="","",NOT(OR(LENB(專業英日文校內賽報名表!E1153)&lt;&gt;6,NOT(ISERROR(TEXT(RIGHT(專業英日文校內賽報名表!E1153,6),"0")+1)),ISERROR(TEXT(RIGHT(專業英日文校內賽報名表!E1153,5),"0")+1))))</f>
        <v/>
      </c>
      <c r="F1153" t="str">
        <f>IF(專業英日文校內賽報名表!B1153="","",NOT(ISERROR(MATCH(專業英日文校內賽報名表!F1153,allSchoolList,0))))</f>
        <v/>
      </c>
      <c r="G1153" t="str">
        <f ca="1">IF(專業英日文校內賽報名表!B1153="","",NOT(ISERROR(HLOOKUP(專業英日文校內賽報名表!G1153,OFFSET(校系設定!$A$1,MATCH(專業英日文校內賽報名表!F1153,校系設定!$A:$A,0)-1,0,1,COUNTA(OFFSET(校系設定!$1:$1,MATCH(專業英日文校內賽報名表!F1153,校系設定!$A:$A,0)-1,0))),1,0))))</f>
        <v/>
      </c>
      <c r="J1153" s="43" t="str">
        <f>IF(專業英日文校內賽報名表!C1153="","",NOT(OR(LEN(專業英日文校內賽報名表!J1153)&lt;&gt;7,ISERROR(DATEVALUE(專業英日文校內賽報名表!J1153&amp;"/1")+FIND("/",專業英日文校內賽報名表!J1153)))))</f>
        <v/>
      </c>
      <c r="M1153" t="str">
        <f>IF(專業英日文校內賽報名表!B1153="","",VLOOKUP(專業英日文校內賽報名表!M1153,各項報名參數對照!A:B,2,0))</f>
        <v/>
      </c>
      <c r="N1153" t="str">
        <f>IF(專業英日文校內賽報名表!B1153="","",NOT(ISERROR(VLOOKUP(M1153&amp;O1153&amp;P1153,各項報名參數對照!L:L,1,0))))</f>
        <v/>
      </c>
      <c r="O1153" t="str">
        <f>IF(專業英日文校內賽報名表!B1153="","",VLOOKUP(專業英日文校內賽報名表!N1153&amp;"("&amp;專業英日文校內賽報名表!O1153&amp;")",各項報名參數對照!D:E,2,0))</f>
        <v/>
      </c>
      <c r="P1153" t="str">
        <f>IF(專業英日文校內賽報名表!B1153="","",VLOOKUP(專業英日文校內賽報名表!P1153,各項報名參數對照!G:H,2,0))</f>
        <v/>
      </c>
      <c r="AF1153" t="str">
        <f t="shared" si="17"/>
        <v/>
      </c>
    </row>
    <row r="1154" spans="5:32">
      <c r="E1154" t="str">
        <f>IF(專業英日文校內賽報名表!B1154="","",NOT(OR(LENB(專業英日文校內賽報名表!E1154)&lt;&gt;6,NOT(ISERROR(TEXT(RIGHT(專業英日文校內賽報名表!E1154,6),"0")+1)),ISERROR(TEXT(RIGHT(專業英日文校內賽報名表!E1154,5),"0")+1))))</f>
        <v/>
      </c>
      <c r="F1154" t="str">
        <f>IF(專業英日文校內賽報名表!B1154="","",NOT(ISERROR(MATCH(專業英日文校內賽報名表!F1154,allSchoolList,0))))</f>
        <v/>
      </c>
      <c r="G1154" t="str">
        <f ca="1">IF(專業英日文校內賽報名表!B1154="","",NOT(ISERROR(HLOOKUP(專業英日文校內賽報名表!G1154,OFFSET(校系設定!$A$1,MATCH(專業英日文校內賽報名表!F1154,校系設定!$A:$A,0)-1,0,1,COUNTA(OFFSET(校系設定!$1:$1,MATCH(專業英日文校內賽報名表!F1154,校系設定!$A:$A,0)-1,0))),1,0))))</f>
        <v/>
      </c>
      <c r="J1154" s="43" t="str">
        <f>IF(專業英日文校內賽報名表!C1154="","",NOT(OR(LEN(專業英日文校內賽報名表!J1154)&lt;&gt;7,ISERROR(DATEVALUE(專業英日文校內賽報名表!J1154&amp;"/1")+FIND("/",專業英日文校內賽報名表!J1154)))))</f>
        <v/>
      </c>
      <c r="M1154" t="str">
        <f>IF(專業英日文校內賽報名表!B1154="","",VLOOKUP(專業英日文校內賽報名表!M1154,各項報名參數對照!A:B,2,0))</f>
        <v/>
      </c>
      <c r="N1154" t="str">
        <f>IF(專業英日文校內賽報名表!B1154="","",NOT(ISERROR(VLOOKUP(M1154&amp;O1154&amp;P1154,各項報名參數對照!L:L,1,0))))</f>
        <v/>
      </c>
      <c r="O1154" t="str">
        <f>IF(專業英日文校內賽報名表!B1154="","",VLOOKUP(專業英日文校內賽報名表!N1154&amp;"("&amp;專業英日文校內賽報名表!O1154&amp;")",各項報名參數對照!D:E,2,0))</f>
        <v/>
      </c>
      <c r="P1154" t="str">
        <f>IF(專業英日文校內賽報名表!B1154="","",VLOOKUP(專業英日文校內賽報名表!P1154,各項報名參數對照!G:H,2,0))</f>
        <v/>
      </c>
      <c r="AF1154" t="str">
        <f t="shared" si="17"/>
        <v/>
      </c>
    </row>
    <row r="1155" spans="5:32">
      <c r="E1155" t="str">
        <f>IF(專業英日文校內賽報名表!B1155="","",NOT(OR(LENB(專業英日文校內賽報名表!E1155)&lt;&gt;6,NOT(ISERROR(TEXT(RIGHT(專業英日文校內賽報名表!E1155,6),"0")+1)),ISERROR(TEXT(RIGHT(專業英日文校內賽報名表!E1155,5),"0")+1))))</f>
        <v/>
      </c>
      <c r="F1155" t="str">
        <f>IF(專業英日文校內賽報名表!B1155="","",NOT(ISERROR(MATCH(專業英日文校內賽報名表!F1155,allSchoolList,0))))</f>
        <v/>
      </c>
      <c r="G1155" t="str">
        <f ca="1">IF(專業英日文校內賽報名表!B1155="","",NOT(ISERROR(HLOOKUP(專業英日文校內賽報名表!G1155,OFFSET(校系設定!$A$1,MATCH(專業英日文校內賽報名表!F1155,校系設定!$A:$A,0)-1,0,1,COUNTA(OFFSET(校系設定!$1:$1,MATCH(專業英日文校內賽報名表!F1155,校系設定!$A:$A,0)-1,0))),1,0))))</f>
        <v/>
      </c>
      <c r="J1155" s="43" t="str">
        <f>IF(專業英日文校內賽報名表!C1155="","",NOT(OR(LEN(專業英日文校內賽報名表!J1155)&lt;&gt;7,ISERROR(DATEVALUE(專業英日文校內賽報名表!J1155&amp;"/1")+FIND("/",專業英日文校內賽報名表!J1155)))))</f>
        <v/>
      </c>
      <c r="M1155" t="str">
        <f>IF(專業英日文校內賽報名表!B1155="","",VLOOKUP(專業英日文校內賽報名表!M1155,各項報名參數對照!A:B,2,0))</f>
        <v/>
      </c>
      <c r="N1155" t="str">
        <f>IF(專業英日文校內賽報名表!B1155="","",NOT(ISERROR(VLOOKUP(M1155&amp;O1155&amp;P1155,各項報名參數對照!L:L,1,0))))</f>
        <v/>
      </c>
      <c r="O1155" t="str">
        <f>IF(專業英日文校內賽報名表!B1155="","",VLOOKUP(專業英日文校內賽報名表!N1155&amp;"("&amp;專業英日文校內賽報名表!O1155&amp;")",各項報名參數對照!D:E,2,0))</f>
        <v/>
      </c>
      <c r="P1155" t="str">
        <f>IF(專業英日文校內賽報名表!B1155="","",VLOOKUP(專業英日文校內賽報名表!P1155,各項報名參數對照!G:H,2,0))</f>
        <v/>
      </c>
      <c r="AF1155" t="str">
        <f t="shared" ref="AF1155:AF1218" si="18">O1155</f>
        <v/>
      </c>
    </row>
    <row r="1156" spans="5:32">
      <c r="E1156" t="str">
        <f>IF(專業英日文校內賽報名表!B1156="","",NOT(OR(LENB(專業英日文校內賽報名表!E1156)&lt;&gt;6,NOT(ISERROR(TEXT(RIGHT(專業英日文校內賽報名表!E1156,6),"0")+1)),ISERROR(TEXT(RIGHT(專業英日文校內賽報名表!E1156,5),"0")+1))))</f>
        <v/>
      </c>
      <c r="F1156" t="str">
        <f>IF(專業英日文校內賽報名表!B1156="","",NOT(ISERROR(MATCH(專業英日文校內賽報名表!F1156,allSchoolList,0))))</f>
        <v/>
      </c>
      <c r="G1156" t="str">
        <f ca="1">IF(專業英日文校內賽報名表!B1156="","",NOT(ISERROR(HLOOKUP(專業英日文校內賽報名表!G1156,OFFSET(校系設定!$A$1,MATCH(專業英日文校內賽報名表!F1156,校系設定!$A:$A,0)-1,0,1,COUNTA(OFFSET(校系設定!$1:$1,MATCH(專業英日文校內賽報名表!F1156,校系設定!$A:$A,0)-1,0))),1,0))))</f>
        <v/>
      </c>
      <c r="J1156" s="43" t="str">
        <f>IF(專業英日文校內賽報名表!C1156="","",NOT(OR(LEN(專業英日文校內賽報名表!J1156)&lt;&gt;7,ISERROR(DATEVALUE(專業英日文校內賽報名表!J1156&amp;"/1")+FIND("/",專業英日文校內賽報名表!J1156)))))</f>
        <v/>
      </c>
      <c r="M1156" t="str">
        <f>IF(專業英日文校內賽報名表!B1156="","",VLOOKUP(專業英日文校內賽報名表!M1156,各項報名參數對照!A:B,2,0))</f>
        <v/>
      </c>
      <c r="N1156" t="str">
        <f>IF(專業英日文校內賽報名表!B1156="","",NOT(ISERROR(VLOOKUP(M1156&amp;O1156&amp;P1156,各項報名參數對照!L:L,1,0))))</f>
        <v/>
      </c>
      <c r="O1156" t="str">
        <f>IF(專業英日文校內賽報名表!B1156="","",VLOOKUP(專業英日文校內賽報名表!N1156&amp;"("&amp;專業英日文校內賽報名表!O1156&amp;")",各項報名參數對照!D:E,2,0))</f>
        <v/>
      </c>
      <c r="P1156" t="str">
        <f>IF(專業英日文校內賽報名表!B1156="","",VLOOKUP(專業英日文校內賽報名表!P1156,各項報名參數對照!G:H,2,0))</f>
        <v/>
      </c>
      <c r="AF1156" t="str">
        <f t="shared" si="18"/>
        <v/>
      </c>
    </row>
    <row r="1157" spans="5:32">
      <c r="E1157" t="str">
        <f>IF(專業英日文校內賽報名表!B1157="","",NOT(OR(LENB(專業英日文校內賽報名表!E1157)&lt;&gt;6,NOT(ISERROR(TEXT(RIGHT(專業英日文校內賽報名表!E1157,6),"0")+1)),ISERROR(TEXT(RIGHT(專業英日文校內賽報名表!E1157,5),"0")+1))))</f>
        <v/>
      </c>
      <c r="F1157" t="str">
        <f>IF(專業英日文校內賽報名表!B1157="","",NOT(ISERROR(MATCH(專業英日文校內賽報名表!F1157,allSchoolList,0))))</f>
        <v/>
      </c>
      <c r="G1157" t="str">
        <f ca="1">IF(專業英日文校內賽報名表!B1157="","",NOT(ISERROR(HLOOKUP(專業英日文校內賽報名表!G1157,OFFSET(校系設定!$A$1,MATCH(專業英日文校內賽報名表!F1157,校系設定!$A:$A,0)-1,0,1,COUNTA(OFFSET(校系設定!$1:$1,MATCH(專業英日文校內賽報名表!F1157,校系設定!$A:$A,0)-1,0))),1,0))))</f>
        <v/>
      </c>
      <c r="J1157" s="43" t="str">
        <f>IF(專業英日文校內賽報名表!C1157="","",NOT(OR(LEN(專業英日文校內賽報名表!J1157)&lt;&gt;7,ISERROR(DATEVALUE(專業英日文校內賽報名表!J1157&amp;"/1")+FIND("/",專業英日文校內賽報名表!J1157)))))</f>
        <v/>
      </c>
      <c r="M1157" t="str">
        <f>IF(專業英日文校內賽報名表!B1157="","",VLOOKUP(專業英日文校內賽報名表!M1157,各項報名參數對照!A:B,2,0))</f>
        <v/>
      </c>
      <c r="N1157" t="str">
        <f>IF(專業英日文校內賽報名表!B1157="","",NOT(ISERROR(VLOOKUP(M1157&amp;O1157&amp;P1157,各項報名參數對照!L:L,1,0))))</f>
        <v/>
      </c>
      <c r="O1157" t="str">
        <f>IF(專業英日文校內賽報名表!B1157="","",VLOOKUP(專業英日文校內賽報名表!N1157&amp;"("&amp;專業英日文校內賽報名表!O1157&amp;")",各項報名參數對照!D:E,2,0))</f>
        <v/>
      </c>
      <c r="P1157" t="str">
        <f>IF(專業英日文校內賽報名表!B1157="","",VLOOKUP(專業英日文校內賽報名表!P1157,各項報名參數對照!G:H,2,0))</f>
        <v/>
      </c>
      <c r="AF1157" t="str">
        <f t="shared" si="18"/>
        <v/>
      </c>
    </row>
    <row r="1158" spans="5:32">
      <c r="E1158" t="str">
        <f>IF(專業英日文校內賽報名表!B1158="","",NOT(OR(LENB(專業英日文校內賽報名表!E1158)&lt;&gt;6,NOT(ISERROR(TEXT(RIGHT(專業英日文校內賽報名表!E1158,6),"0")+1)),ISERROR(TEXT(RIGHT(專業英日文校內賽報名表!E1158,5),"0")+1))))</f>
        <v/>
      </c>
      <c r="F1158" t="str">
        <f>IF(專業英日文校內賽報名表!B1158="","",NOT(ISERROR(MATCH(專業英日文校內賽報名表!F1158,allSchoolList,0))))</f>
        <v/>
      </c>
      <c r="G1158" t="str">
        <f ca="1">IF(專業英日文校內賽報名表!B1158="","",NOT(ISERROR(HLOOKUP(專業英日文校內賽報名表!G1158,OFFSET(校系設定!$A$1,MATCH(專業英日文校內賽報名表!F1158,校系設定!$A:$A,0)-1,0,1,COUNTA(OFFSET(校系設定!$1:$1,MATCH(專業英日文校內賽報名表!F1158,校系設定!$A:$A,0)-1,0))),1,0))))</f>
        <v/>
      </c>
      <c r="J1158" s="43" t="str">
        <f>IF(專業英日文校內賽報名表!C1158="","",NOT(OR(LEN(專業英日文校內賽報名表!J1158)&lt;&gt;7,ISERROR(DATEVALUE(專業英日文校內賽報名表!J1158&amp;"/1")+FIND("/",專業英日文校內賽報名表!J1158)))))</f>
        <v/>
      </c>
      <c r="M1158" t="str">
        <f>IF(專業英日文校內賽報名表!B1158="","",VLOOKUP(專業英日文校內賽報名表!M1158,各項報名參數對照!A:B,2,0))</f>
        <v/>
      </c>
      <c r="N1158" t="str">
        <f>IF(專業英日文校內賽報名表!B1158="","",NOT(ISERROR(VLOOKUP(M1158&amp;O1158&amp;P1158,各項報名參數對照!L:L,1,0))))</f>
        <v/>
      </c>
      <c r="O1158" t="str">
        <f>IF(專業英日文校內賽報名表!B1158="","",VLOOKUP(專業英日文校內賽報名表!N1158&amp;"("&amp;專業英日文校內賽報名表!O1158&amp;")",各項報名參數對照!D:E,2,0))</f>
        <v/>
      </c>
      <c r="P1158" t="str">
        <f>IF(專業英日文校內賽報名表!B1158="","",VLOOKUP(專業英日文校內賽報名表!P1158,各項報名參數對照!G:H,2,0))</f>
        <v/>
      </c>
      <c r="AF1158" t="str">
        <f t="shared" si="18"/>
        <v/>
      </c>
    </row>
    <row r="1159" spans="5:32">
      <c r="E1159" t="str">
        <f>IF(專業英日文校內賽報名表!B1159="","",NOT(OR(LENB(專業英日文校內賽報名表!E1159)&lt;&gt;6,NOT(ISERROR(TEXT(RIGHT(專業英日文校內賽報名表!E1159,6),"0")+1)),ISERROR(TEXT(RIGHT(專業英日文校內賽報名表!E1159,5),"0")+1))))</f>
        <v/>
      </c>
      <c r="F1159" t="str">
        <f>IF(專業英日文校內賽報名表!B1159="","",NOT(ISERROR(MATCH(專業英日文校內賽報名表!F1159,allSchoolList,0))))</f>
        <v/>
      </c>
      <c r="G1159" t="str">
        <f ca="1">IF(專業英日文校內賽報名表!B1159="","",NOT(ISERROR(HLOOKUP(專業英日文校內賽報名表!G1159,OFFSET(校系設定!$A$1,MATCH(專業英日文校內賽報名表!F1159,校系設定!$A:$A,0)-1,0,1,COUNTA(OFFSET(校系設定!$1:$1,MATCH(專業英日文校內賽報名表!F1159,校系設定!$A:$A,0)-1,0))),1,0))))</f>
        <v/>
      </c>
      <c r="J1159" s="43" t="str">
        <f>IF(專業英日文校內賽報名表!C1159="","",NOT(OR(LEN(專業英日文校內賽報名表!J1159)&lt;&gt;7,ISERROR(DATEVALUE(專業英日文校內賽報名表!J1159&amp;"/1")+FIND("/",專業英日文校內賽報名表!J1159)))))</f>
        <v/>
      </c>
      <c r="M1159" t="str">
        <f>IF(專業英日文校內賽報名表!B1159="","",VLOOKUP(專業英日文校內賽報名表!M1159,各項報名參數對照!A:B,2,0))</f>
        <v/>
      </c>
      <c r="N1159" t="str">
        <f>IF(專業英日文校內賽報名表!B1159="","",NOT(ISERROR(VLOOKUP(M1159&amp;O1159&amp;P1159,各項報名參數對照!L:L,1,0))))</f>
        <v/>
      </c>
      <c r="O1159" t="str">
        <f>IF(專業英日文校內賽報名表!B1159="","",VLOOKUP(專業英日文校內賽報名表!N1159&amp;"("&amp;專業英日文校內賽報名表!O1159&amp;")",各項報名參數對照!D:E,2,0))</f>
        <v/>
      </c>
      <c r="P1159" t="str">
        <f>IF(專業英日文校內賽報名表!B1159="","",VLOOKUP(專業英日文校內賽報名表!P1159,各項報名參數對照!G:H,2,0))</f>
        <v/>
      </c>
      <c r="AF1159" t="str">
        <f t="shared" si="18"/>
        <v/>
      </c>
    </row>
    <row r="1160" spans="5:32">
      <c r="E1160" t="str">
        <f>IF(專業英日文校內賽報名表!B1160="","",NOT(OR(LENB(專業英日文校內賽報名表!E1160)&lt;&gt;6,NOT(ISERROR(TEXT(RIGHT(專業英日文校內賽報名表!E1160,6),"0")+1)),ISERROR(TEXT(RIGHT(專業英日文校內賽報名表!E1160,5),"0")+1))))</f>
        <v/>
      </c>
      <c r="F1160" t="str">
        <f>IF(專業英日文校內賽報名表!B1160="","",NOT(ISERROR(MATCH(專業英日文校內賽報名表!F1160,allSchoolList,0))))</f>
        <v/>
      </c>
      <c r="G1160" t="str">
        <f ca="1">IF(專業英日文校內賽報名表!B1160="","",NOT(ISERROR(HLOOKUP(專業英日文校內賽報名表!G1160,OFFSET(校系設定!$A$1,MATCH(專業英日文校內賽報名表!F1160,校系設定!$A:$A,0)-1,0,1,COUNTA(OFFSET(校系設定!$1:$1,MATCH(專業英日文校內賽報名表!F1160,校系設定!$A:$A,0)-1,0))),1,0))))</f>
        <v/>
      </c>
      <c r="J1160" s="43" t="str">
        <f>IF(專業英日文校內賽報名表!C1160="","",NOT(OR(LEN(專業英日文校內賽報名表!J1160)&lt;&gt;7,ISERROR(DATEVALUE(專業英日文校內賽報名表!J1160&amp;"/1")+FIND("/",專業英日文校內賽報名表!J1160)))))</f>
        <v/>
      </c>
      <c r="M1160" t="str">
        <f>IF(專業英日文校內賽報名表!B1160="","",VLOOKUP(專業英日文校內賽報名表!M1160,各項報名參數對照!A:B,2,0))</f>
        <v/>
      </c>
      <c r="N1160" t="str">
        <f>IF(專業英日文校內賽報名表!B1160="","",NOT(ISERROR(VLOOKUP(M1160&amp;O1160&amp;P1160,各項報名參數對照!L:L,1,0))))</f>
        <v/>
      </c>
      <c r="O1160" t="str">
        <f>IF(專業英日文校內賽報名表!B1160="","",VLOOKUP(專業英日文校內賽報名表!N1160&amp;"("&amp;專業英日文校內賽報名表!O1160&amp;")",各項報名參數對照!D:E,2,0))</f>
        <v/>
      </c>
      <c r="P1160" t="str">
        <f>IF(專業英日文校內賽報名表!B1160="","",VLOOKUP(專業英日文校內賽報名表!P1160,各項報名參數對照!G:H,2,0))</f>
        <v/>
      </c>
      <c r="AF1160" t="str">
        <f t="shared" si="18"/>
        <v/>
      </c>
    </row>
    <row r="1161" spans="5:32">
      <c r="E1161" t="str">
        <f>IF(專業英日文校內賽報名表!B1161="","",NOT(OR(LENB(專業英日文校內賽報名表!E1161)&lt;&gt;6,NOT(ISERROR(TEXT(RIGHT(專業英日文校內賽報名表!E1161,6),"0")+1)),ISERROR(TEXT(RIGHT(專業英日文校內賽報名表!E1161,5),"0")+1))))</f>
        <v/>
      </c>
      <c r="F1161" t="str">
        <f>IF(專業英日文校內賽報名表!B1161="","",NOT(ISERROR(MATCH(專業英日文校內賽報名表!F1161,allSchoolList,0))))</f>
        <v/>
      </c>
      <c r="G1161" t="str">
        <f ca="1">IF(專業英日文校內賽報名表!B1161="","",NOT(ISERROR(HLOOKUP(專業英日文校內賽報名表!G1161,OFFSET(校系設定!$A$1,MATCH(專業英日文校內賽報名表!F1161,校系設定!$A:$A,0)-1,0,1,COUNTA(OFFSET(校系設定!$1:$1,MATCH(專業英日文校內賽報名表!F1161,校系設定!$A:$A,0)-1,0))),1,0))))</f>
        <v/>
      </c>
      <c r="J1161" s="43" t="str">
        <f>IF(專業英日文校內賽報名表!C1161="","",NOT(OR(LEN(專業英日文校內賽報名表!J1161)&lt;&gt;7,ISERROR(DATEVALUE(專業英日文校內賽報名表!J1161&amp;"/1")+FIND("/",專業英日文校內賽報名表!J1161)))))</f>
        <v/>
      </c>
      <c r="M1161" t="str">
        <f>IF(專業英日文校內賽報名表!B1161="","",VLOOKUP(專業英日文校內賽報名表!M1161,各項報名參數對照!A:B,2,0))</f>
        <v/>
      </c>
      <c r="N1161" t="str">
        <f>IF(專業英日文校內賽報名表!B1161="","",NOT(ISERROR(VLOOKUP(M1161&amp;O1161&amp;P1161,各項報名參數對照!L:L,1,0))))</f>
        <v/>
      </c>
      <c r="O1161" t="str">
        <f>IF(專業英日文校內賽報名表!B1161="","",VLOOKUP(專業英日文校內賽報名表!N1161&amp;"("&amp;專業英日文校內賽報名表!O1161&amp;")",各項報名參數對照!D:E,2,0))</f>
        <v/>
      </c>
      <c r="P1161" t="str">
        <f>IF(專業英日文校內賽報名表!B1161="","",VLOOKUP(專業英日文校內賽報名表!P1161,各項報名參數對照!G:H,2,0))</f>
        <v/>
      </c>
      <c r="AF1161" t="str">
        <f t="shared" si="18"/>
        <v/>
      </c>
    </row>
    <row r="1162" spans="5:32">
      <c r="E1162" t="str">
        <f>IF(專業英日文校內賽報名表!B1162="","",NOT(OR(LENB(專業英日文校內賽報名表!E1162)&lt;&gt;6,NOT(ISERROR(TEXT(RIGHT(專業英日文校內賽報名表!E1162,6),"0")+1)),ISERROR(TEXT(RIGHT(專業英日文校內賽報名表!E1162,5),"0")+1))))</f>
        <v/>
      </c>
      <c r="F1162" t="str">
        <f>IF(專業英日文校內賽報名表!B1162="","",NOT(ISERROR(MATCH(專業英日文校內賽報名表!F1162,allSchoolList,0))))</f>
        <v/>
      </c>
      <c r="G1162" t="str">
        <f ca="1">IF(專業英日文校內賽報名表!B1162="","",NOT(ISERROR(HLOOKUP(專業英日文校內賽報名表!G1162,OFFSET(校系設定!$A$1,MATCH(專業英日文校內賽報名表!F1162,校系設定!$A:$A,0)-1,0,1,COUNTA(OFFSET(校系設定!$1:$1,MATCH(專業英日文校內賽報名表!F1162,校系設定!$A:$A,0)-1,0))),1,0))))</f>
        <v/>
      </c>
      <c r="J1162" s="43" t="str">
        <f>IF(專業英日文校內賽報名表!C1162="","",NOT(OR(LEN(專業英日文校內賽報名表!J1162)&lt;&gt;7,ISERROR(DATEVALUE(專業英日文校內賽報名表!J1162&amp;"/1")+FIND("/",專業英日文校內賽報名表!J1162)))))</f>
        <v/>
      </c>
      <c r="M1162" t="str">
        <f>IF(專業英日文校內賽報名表!B1162="","",VLOOKUP(專業英日文校內賽報名表!M1162,各項報名參數對照!A:B,2,0))</f>
        <v/>
      </c>
      <c r="N1162" t="str">
        <f>IF(專業英日文校內賽報名表!B1162="","",NOT(ISERROR(VLOOKUP(M1162&amp;O1162&amp;P1162,各項報名參數對照!L:L,1,0))))</f>
        <v/>
      </c>
      <c r="O1162" t="str">
        <f>IF(專業英日文校內賽報名表!B1162="","",VLOOKUP(專業英日文校內賽報名表!N1162&amp;"("&amp;專業英日文校內賽報名表!O1162&amp;")",各項報名參數對照!D:E,2,0))</f>
        <v/>
      </c>
      <c r="P1162" t="str">
        <f>IF(專業英日文校內賽報名表!B1162="","",VLOOKUP(專業英日文校內賽報名表!P1162,各項報名參數對照!G:H,2,0))</f>
        <v/>
      </c>
      <c r="AF1162" t="str">
        <f t="shared" si="18"/>
        <v/>
      </c>
    </row>
    <row r="1163" spans="5:32">
      <c r="E1163" t="str">
        <f>IF(專業英日文校內賽報名表!B1163="","",NOT(OR(LENB(專業英日文校內賽報名表!E1163)&lt;&gt;6,NOT(ISERROR(TEXT(RIGHT(專業英日文校內賽報名表!E1163,6),"0")+1)),ISERROR(TEXT(RIGHT(專業英日文校內賽報名表!E1163,5),"0")+1))))</f>
        <v/>
      </c>
      <c r="F1163" t="str">
        <f>IF(專業英日文校內賽報名表!B1163="","",NOT(ISERROR(MATCH(專業英日文校內賽報名表!F1163,allSchoolList,0))))</f>
        <v/>
      </c>
      <c r="G1163" t="str">
        <f ca="1">IF(專業英日文校內賽報名表!B1163="","",NOT(ISERROR(HLOOKUP(專業英日文校內賽報名表!G1163,OFFSET(校系設定!$A$1,MATCH(專業英日文校內賽報名表!F1163,校系設定!$A:$A,0)-1,0,1,COUNTA(OFFSET(校系設定!$1:$1,MATCH(專業英日文校內賽報名表!F1163,校系設定!$A:$A,0)-1,0))),1,0))))</f>
        <v/>
      </c>
      <c r="J1163" s="43" t="str">
        <f>IF(專業英日文校內賽報名表!C1163="","",NOT(OR(LEN(專業英日文校內賽報名表!J1163)&lt;&gt;7,ISERROR(DATEVALUE(專業英日文校內賽報名表!J1163&amp;"/1")+FIND("/",專業英日文校內賽報名表!J1163)))))</f>
        <v/>
      </c>
      <c r="M1163" t="str">
        <f>IF(專業英日文校內賽報名表!B1163="","",VLOOKUP(專業英日文校內賽報名表!M1163,各項報名參數對照!A:B,2,0))</f>
        <v/>
      </c>
      <c r="N1163" t="str">
        <f>IF(專業英日文校內賽報名表!B1163="","",NOT(ISERROR(VLOOKUP(M1163&amp;O1163&amp;P1163,各項報名參數對照!L:L,1,0))))</f>
        <v/>
      </c>
      <c r="O1163" t="str">
        <f>IF(專業英日文校內賽報名表!B1163="","",VLOOKUP(專業英日文校內賽報名表!N1163&amp;"("&amp;專業英日文校內賽報名表!O1163&amp;")",各項報名參數對照!D:E,2,0))</f>
        <v/>
      </c>
      <c r="P1163" t="str">
        <f>IF(專業英日文校內賽報名表!B1163="","",VLOOKUP(專業英日文校內賽報名表!P1163,各項報名參數對照!G:H,2,0))</f>
        <v/>
      </c>
      <c r="AF1163" t="str">
        <f t="shared" si="18"/>
        <v/>
      </c>
    </row>
    <row r="1164" spans="5:32">
      <c r="E1164" t="str">
        <f>IF(專業英日文校內賽報名表!B1164="","",NOT(OR(LENB(專業英日文校內賽報名表!E1164)&lt;&gt;6,NOT(ISERROR(TEXT(RIGHT(專業英日文校內賽報名表!E1164,6),"0")+1)),ISERROR(TEXT(RIGHT(專業英日文校內賽報名表!E1164,5),"0")+1))))</f>
        <v/>
      </c>
      <c r="F1164" t="str">
        <f>IF(專業英日文校內賽報名表!B1164="","",NOT(ISERROR(MATCH(專業英日文校內賽報名表!F1164,allSchoolList,0))))</f>
        <v/>
      </c>
      <c r="G1164" t="str">
        <f ca="1">IF(專業英日文校內賽報名表!B1164="","",NOT(ISERROR(HLOOKUP(專業英日文校內賽報名表!G1164,OFFSET(校系設定!$A$1,MATCH(專業英日文校內賽報名表!F1164,校系設定!$A:$A,0)-1,0,1,COUNTA(OFFSET(校系設定!$1:$1,MATCH(專業英日文校內賽報名表!F1164,校系設定!$A:$A,0)-1,0))),1,0))))</f>
        <v/>
      </c>
      <c r="J1164" s="43" t="str">
        <f>IF(專業英日文校內賽報名表!C1164="","",NOT(OR(LEN(專業英日文校內賽報名表!J1164)&lt;&gt;7,ISERROR(DATEVALUE(專業英日文校內賽報名表!J1164&amp;"/1")+FIND("/",專業英日文校內賽報名表!J1164)))))</f>
        <v/>
      </c>
      <c r="M1164" t="str">
        <f>IF(專業英日文校內賽報名表!B1164="","",VLOOKUP(專業英日文校內賽報名表!M1164,各項報名參數對照!A:B,2,0))</f>
        <v/>
      </c>
      <c r="N1164" t="str">
        <f>IF(專業英日文校內賽報名表!B1164="","",NOT(ISERROR(VLOOKUP(M1164&amp;O1164&amp;P1164,各項報名參數對照!L:L,1,0))))</f>
        <v/>
      </c>
      <c r="O1164" t="str">
        <f>IF(專業英日文校內賽報名表!B1164="","",VLOOKUP(專業英日文校內賽報名表!N1164&amp;"("&amp;專業英日文校內賽報名表!O1164&amp;")",各項報名參數對照!D:E,2,0))</f>
        <v/>
      </c>
      <c r="P1164" t="str">
        <f>IF(專業英日文校內賽報名表!B1164="","",VLOOKUP(專業英日文校內賽報名表!P1164,各項報名參數對照!G:H,2,0))</f>
        <v/>
      </c>
      <c r="AF1164" t="str">
        <f t="shared" si="18"/>
        <v/>
      </c>
    </row>
    <row r="1165" spans="5:32">
      <c r="E1165" t="str">
        <f>IF(專業英日文校內賽報名表!B1165="","",NOT(OR(LENB(專業英日文校內賽報名表!E1165)&lt;&gt;6,NOT(ISERROR(TEXT(RIGHT(專業英日文校內賽報名表!E1165,6),"0")+1)),ISERROR(TEXT(RIGHT(專業英日文校內賽報名表!E1165,5),"0")+1))))</f>
        <v/>
      </c>
      <c r="F1165" t="str">
        <f>IF(專業英日文校內賽報名表!B1165="","",NOT(ISERROR(MATCH(專業英日文校內賽報名表!F1165,allSchoolList,0))))</f>
        <v/>
      </c>
      <c r="G1165" t="str">
        <f ca="1">IF(專業英日文校內賽報名表!B1165="","",NOT(ISERROR(HLOOKUP(專業英日文校內賽報名表!G1165,OFFSET(校系設定!$A$1,MATCH(專業英日文校內賽報名表!F1165,校系設定!$A:$A,0)-1,0,1,COUNTA(OFFSET(校系設定!$1:$1,MATCH(專業英日文校內賽報名表!F1165,校系設定!$A:$A,0)-1,0))),1,0))))</f>
        <v/>
      </c>
      <c r="J1165" s="43" t="str">
        <f>IF(專業英日文校內賽報名表!C1165="","",NOT(OR(LEN(專業英日文校內賽報名表!J1165)&lt;&gt;7,ISERROR(DATEVALUE(專業英日文校內賽報名表!J1165&amp;"/1")+FIND("/",專業英日文校內賽報名表!J1165)))))</f>
        <v/>
      </c>
      <c r="M1165" t="str">
        <f>IF(專業英日文校內賽報名表!B1165="","",VLOOKUP(專業英日文校內賽報名表!M1165,各項報名參數對照!A:B,2,0))</f>
        <v/>
      </c>
      <c r="N1165" t="str">
        <f>IF(專業英日文校內賽報名表!B1165="","",NOT(ISERROR(VLOOKUP(M1165&amp;O1165&amp;P1165,各項報名參數對照!L:L,1,0))))</f>
        <v/>
      </c>
      <c r="O1165" t="str">
        <f>IF(專業英日文校內賽報名表!B1165="","",VLOOKUP(專業英日文校內賽報名表!N1165&amp;"("&amp;專業英日文校內賽報名表!O1165&amp;")",各項報名參數對照!D:E,2,0))</f>
        <v/>
      </c>
      <c r="P1165" t="str">
        <f>IF(專業英日文校內賽報名表!B1165="","",VLOOKUP(專業英日文校內賽報名表!P1165,各項報名參數對照!G:H,2,0))</f>
        <v/>
      </c>
      <c r="AF1165" t="str">
        <f t="shared" si="18"/>
        <v/>
      </c>
    </row>
    <row r="1166" spans="5:32">
      <c r="E1166" t="str">
        <f>IF(專業英日文校內賽報名表!B1166="","",NOT(OR(LENB(專業英日文校內賽報名表!E1166)&lt;&gt;6,NOT(ISERROR(TEXT(RIGHT(專業英日文校內賽報名表!E1166,6),"0")+1)),ISERROR(TEXT(RIGHT(專業英日文校內賽報名表!E1166,5),"0")+1))))</f>
        <v/>
      </c>
      <c r="F1166" t="str">
        <f>IF(專業英日文校內賽報名表!B1166="","",NOT(ISERROR(MATCH(專業英日文校內賽報名表!F1166,allSchoolList,0))))</f>
        <v/>
      </c>
      <c r="G1166" t="str">
        <f ca="1">IF(專業英日文校內賽報名表!B1166="","",NOT(ISERROR(HLOOKUP(專業英日文校內賽報名表!G1166,OFFSET(校系設定!$A$1,MATCH(專業英日文校內賽報名表!F1166,校系設定!$A:$A,0)-1,0,1,COUNTA(OFFSET(校系設定!$1:$1,MATCH(專業英日文校內賽報名表!F1166,校系設定!$A:$A,0)-1,0))),1,0))))</f>
        <v/>
      </c>
      <c r="J1166" s="43" t="str">
        <f>IF(專業英日文校內賽報名表!C1166="","",NOT(OR(LEN(專業英日文校內賽報名表!J1166)&lt;&gt;7,ISERROR(DATEVALUE(專業英日文校內賽報名表!J1166&amp;"/1")+FIND("/",專業英日文校內賽報名表!J1166)))))</f>
        <v/>
      </c>
      <c r="M1166" t="str">
        <f>IF(專業英日文校內賽報名表!B1166="","",VLOOKUP(專業英日文校內賽報名表!M1166,各項報名參數對照!A:B,2,0))</f>
        <v/>
      </c>
      <c r="N1166" t="str">
        <f>IF(專業英日文校內賽報名表!B1166="","",NOT(ISERROR(VLOOKUP(M1166&amp;O1166&amp;P1166,各項報名參數對照!L:L,1,0))))</f>
        <v/>
      </c>
      <c r="O1166" t="str">
        <f>IF(專業英日文校內賽報名表!B1166="","",VLOOKUP(專業英日文校內賽報名表!N1166&amp;"("&amp;專業英日文校內賽報名表!O1166&amp;")",各項報名參數對照!D:E,2,0))</f>
        <v/>
      </c>
      <c r="P1166" t="str">
        <f>IF(專業英日文校內賽報名表!B1166="","",VLOOKUP(專業英日文校內賽報名表!P1166,各項報名參數對照!G:H,2,0))</f>
        <v/>
      </c>
      <c r="AF1166" t="str">
        <f t="shared" si="18"/>
        <v/>
      </c>
    </row>
    <row r="1167" spans="5:32">
      <c r="E1167" t="str">
        <f>IF(專業英日文校內賽報名表!B1167="","",NOT(OR(LENB(專業英日文校內賽報名表!E1167)&lt;&gt;6,NOT(ISERROR(TEXT(RIGHT(專業英日文校內賽報名表!E1167,6),"0")+1)),ISERROR(TEXT(RIGHT(專業英日文校內賽報名表!E1167,5),"0")+1))))</f>
        <v/>
      </c>
      <c r="F1167" t="str">
        <f>IF(專業英日文校內賽報名表!B1167="","",NOT(ISERROR(MATCH(專業英日文校內賽報名表!F1167,allSchoolList,0))))</f>
        <v/>
      </c>
      <c r="G1167" t="str">
        <f ca="1">IF(專業英日文校內賽報名表!B1167="","",NOT(ISERROR(HLOOKUP(專業英日文校內賽報名表!G1167,OFFSET(校系設定!$A$1,MATCH(專業英日文校內賽報名表!F1167,校系設定!$A:$A,0)-1,0,1,COUNTA(OFFSET(校系設定!$1:$1,MATCH(專業英日文校內賽報名表!F1167,校系設定!$A:$A,0)-1,0))),1,0))))</f>
        <v/>
      </c>
      <c r="J1167" s="43" t="str">
        <f>IF(專業英日文校內賽報名表!C1167="","",NOT(OR(LEN(專業英日文校內賽報名表!J1167)&lt;&gt;7,ISERROR(DATEVALUE(專業英日文校內賽報名表!J1167&amp;"/1")+FIND("/",專業英日文校內賽報名表!J1167)))))</f>
        <v/>
      </c>
      <c r="M1167" t="str">
        <f>IF(專業英日文校內賽報名表!B1167="","",VLOOKUP(專業英日文校內賽報名表!M1167,各項報名參數對照!A:B,2,0))</f>
        <v/>
      </c>
      <c r="N1167" t="str">
        <f>IF(專業英日文校內賽報名表!B1167="","",NOT(ISERROR(VLOOKUP(M1167&amp;O1167&amp;P1167,各項報名參數對照!L:L,1,0))))</f>
        <v/>
      </c>
      <c r="O1167" t="str">
        <f>IF(專業英日文校內賽報名表!B1167="","",VLOOKUP(專業英日文校內賽報名表!N1167&amp;"("&amp;專業英日文校內賽報名表!O1167&amp;")",各項報名參數對照!D:E,2,0))</f>
        <v/>
      </c>
      <c r="P1167" t="str">
        <f>IF(專業英日文校內賽報名表!B1167="","",VLOOKUP(專業英日文校內賽報名表!P1167,各項報名參數對照!G:H,2,0))</f>
        <v/>
      </c>
      <c r="AF1167" t="str">
        <f t="shared" si="18"/>
        <v/>
      </c>
    </row>
    <row r="1168" spans="5:32">
      <c r="E1168" t="str">
        <f>IF(專業英日文校內賽報名表!B1168="","",NOT(OR(LENB(專業英日文校內賽報名表!E1168)&lt;&gt;6,NOT(ISERROR(TEXT(RIGHT(專業英日文校內賽報名表!E1168,6),"0")+1)),ISERROR(TEXT(RIGHT(專業英日文校內賽報名表!E1168,5),"0")+1))))</f>
        <v/>
      </c>
      <c r="F1168" t="str">
        <f>IF(專業英日文校內賽報名表!B1168="","",NOT(ISERROR(MATCH(專業英日文校內賽報名表!F1168,allSchoolList,0))))</f>
        <v/>
      </c>
      <c r="G1168" t="str">
        <f ca="1">IF(專業英日文校內賽報名表!B1168="","",NOT(ISERROR(HLOOKUP(專業英日文校內賽報名表!G1168,OFFSET(校系設定!$A$1,MATCH(專業英日文校內賽報名表!F1168,校系設定!$A:$A,0)-1,0,1,COUNTA(OFFSET(校系設定!$1:$1,MATCH(專業英日文校內賽報名表!F1168,校系設定!$A:$A,0)-1,0))),1,0))))</f>
        <v/>
      </c>
      <c r="J1168" s="43" t="str">
        <f>IF(專業英日文校內賽報名表!C1168="","",NOT(OR(LEN(專業英日文校內賽報名表!J1168)&lt;&gt;7,ISERROR(DATEVALUE(專業英日文校內賽報名表!J1168&amp;"/1")+FIND("/",專業英日文校內賽報名表!J1168)))))</f>
        <v/>
      </c>
      <c r="M1168" t="str">
        <f>IF(專業英日文校內賽報名表!B1168="","",VLOOKUP(專業英日文校內賽報名表!M1168,各項報名參數對照!A:B,2,0))</f>
        <v/>
      </c>
      <c r="N1168" t="str">
        <f>IF(專業英日文校內賽報名表!B1168="","",NOT(ISERROR(VLOOKUP(M1168&amp;O1168&amp;P1168,各項報名參數對照!L:L,1,0))))</f>
        <v/>
      </c>
      <c r="O1168" t="str">
        <f>IF(專業英日文校內賽報名表!B1168="","",VLOOKUP(專業英日文校內賽報名表!N1168&amp;"("&amp;專業英日文校內賽報名表!O1168&amp;")",各項報名參數對照!D:E,2,0))</f>
        <v/>
      </c>
      <c r="P1168" t="str">
        <f>IF(專業英日文校內賽報名表!B1168="","",VLOOKUP(專業英日文校內賽報名表!P1168,各項報名參數對照!G:H,2,0))</f>
        <v/>
      </c>
      <c r="AF1168" t="str">
        <f t="shared" si="18"/>
        <v/>
      </c>
    </row>
    <row r="1169" spans="5:32">
      <c r="E1169" t="str">
        <f>IF(專業英日文校內賽報名表!B1169="","",NOT(OR(LENB(專業英日文校內賽報名表!E1169)&lt;&gt;6,NOT(ISERROR(TEXT(RIGHT(專業英日文校內賽報名表!E1169,6),"0")+1)),ISERROR(TEXT(RIGHT(專業英日文校內賽報名表!E1169,5),"0")+1))))</f>
        <v/>
      </c>
      <c r="F1169" t="str">
        <f>IF(專業英日文校內賽報名表!B1169="","",NOT(ISERROR(MATCH(專業英日文校內賽報名表!F1169,allSchoolList,0))))</f>
        <v/>
      </c>
      <c r="G1169" t="str">
        <f ca="1">IF(專業英日文校內賽報名表!B1169="","",NOT(ISERROR(HLOOKUP(專業英日文校內賽報名表!G1169,OFFSET(校系設定!$A$1,MATCH(專業英日文校內賽報名表!F1169,校系設定!$A:$A,0)-1,0,1,COUNTA(OFFSET(校系設定!$1:$1,MATCH(專業英日文校內賽報名表!F1169,校系設定!$A:$A,0)-1,0))),1,0))))</f>
        <v/>
      </c>
      <c r="J1169" s="43" t="str">
        <f>IF(專業英日文校內賽報名表!C1169="","",NOT(OR(LEN(專業英日文校內賽報名表!J1169)&lt;&gt;7,ISERROR(DATEVALUE(專業英日文校內賽報名表!J1169&amp;"/1")+FIND("/",專業英日文校內賽報名表!J1169)))))</f>
        <v/>
      </c>
      <c r="M1169" t="str">
        <f>IF(專業英日文校內賽報名表!B1169="","",VLOOKUP(專業英日文校內賽報名表!M1169,各項報名參數對照!A:B,2,0))</f>
        <v/>
      </c>
      <c r="N1169" t="str">
        <f>IF(專業英日文校內賽報名表!B1169="","",NOT(ISERROR(VLOOKUP(M1169&amp;O1169&amp;P1169,各項報名參數對照!L:L,1,0))))</f>
        <v/>
      </c>
      <c r="O1169" t="str">
        <f>IF(專業英日文校內賽報名表!B1169="","",VLOOKUP(專業英日文校內賽報名表!N1169&amp;"("&amp;專業英日文校內賽報名表!O1169&amp;")",各項報名參數對照!D:E,2,0))</f>
        <v/>
      </c>
      <c r="P1169" t="str">
        <f>IF(專業英日文校內賽報名表!B1169="","",VLOOKUP(專業英日文校內賽報名表!P1169,各項報名參數對照!G:H,2,0))</f>
        <v/>
      </c>
      <c r="AF1169" t="str">
        <f t="shared" si="18"/>
        <v/>
      </c>
    </row>
    <row r="1170" spans="5:32">
      <c r="E1170" t="str">
        <f>IF(專業英日文校內賽報名表!B1170="","",NOT(OR(LENB(專業英日文校內賽報名表!E1170)&lt;&gt;6,NOT(ISERROR(TEXT(RIGHT(專業英日文校內賽報名表!E1170,6),"0")+1)),ISERROR(TEXT(RIGHT(專業英日文校內賽報名表!E1170,5),"0")+1))))</f>
        <v/>
      </c>
      <c r="F1170" t="str">
        <f>IF(專業英日文校內賽報名表!B1170="","",NOT(ISERROR(MATCH(專業英日文校內賽報名表!F1170,allSchoolList,0))))</f>
        <v/>
      </c>
      <c r="G1170" t="str">
        <f ca="1">IF(專業英日文校內賽報名表!B1170="","",NOT(ISERROR(HLOOKUP(專業英日文校內賽報名表!G1170,OFFSET(校系設定!$A$1,MATCH(專業英日文校內賽報名表!F1170,校系設定!$A:$A,0)-1,0,1,COUNTA(OFFSET(校系設定!$1:$1,MATCH(專業英日文校內賽報名表!F1170,校系設定!$A:$A,0)-1,0))),1,0))))</f>
        <v/>
      </c>
      <c r="J1170" s="43" t="str">
        <f>IF(專業英日文校內賽報名表!C1170="","",NOT(OR(LEN(專業英日文校內賽報名表!J1170)&lt;&gt;7,ISERROR(DATEVALUE(專業英日文校內賽報名表!J1170&amp;"/1")+FIND("/",專業英日文校內賽報名表!J1170)))))</f>
        <v/>
      </c>
      <c r="M1170" t="str">
        <f>IF(專業英日文校內賽報名表!B1170="","",VLOOKUP(專業英日文校內賽報名表!M1170,各項報名參數對照!A:B,2,0))</f>
        <v/>
      </c>
      <c r="N1170" t="str">
        <f>IF(專業英日文校內賽報名表!B1170="","",NOT(ISERROR(VLOOKUP(M1170&amp;O1170&amp;P1170,各項報名參數對照!L:L,1,0))))</f>
        <v/>
      </c>
      <c r="O1170" t="str">
        <f>IF(專業英日文校內賽報名表!B1170="","",VLOOKUP(專業英日文校內賽報名表!N1170&amp;"("&amp;專業英日文校內賽報名表!O1170&amp;")",各項報名參數對照!D:E,2,0))</f>
        <v/>
      </c>
      <c r="P1170" t="str">
        <f>IF(專業英日文校內賽報名表!B1170="","",VLOOKUP(專業英日文校內賽報名表!P1170,各項報名參數對照!G:H,2,0))</f>
        <v/>
      </c>
      <c r="AF1170" t="str">
        <f t="shared" si="18"/>
        <v/>
      </c>
    </row>
    <row r="1171" spans="5:32">
      <c r="E1171" t="str">
        <f>IF(專業英日文校內賽報名表!B1171="","",NOT(OR(LENB(專業英日文校內賽報名表!E1171)&lt;&gt;6,NOT(ISERROR(TEXT(RIGHT(專業英日文校內賽報名表!E1171,6),"0")+1)),ISERROR(TEXT(RIGHT(專業英日文校內賽報名表!E1171,5),"0")+1))))</f>
        <v/>
      </c>
      <c r="F1171" t="str">
        <f>IF(專業英日文校內賽報名表!B1171="","",NOT(ISERROR(MATCH(專業英日文校內賽報名表!F1171,allSchoolList,0))))</f>
        <v/>
      </c>
      <c r="G1171" t="str">
        <f ca="1">IF(專業英日文校內賽報名表!B1171="","",NOT(ISERROR(HLOOKUP(專業英日文校內賽報名表!G1171,OFFSET(校系設定!$A$1,MATCH(專業英日文校內賽報名表!F1171,校系設定!$A:$A,0)-1,0,1,COUNTA(OFFSET(校系設定!$1:$1,MATCH(專業英日文校內賽報名表!F1171,校系設定!$A:$A,0)-1,0))),1,0))))</f>
        <v/>
      </c>
      <c r="J1171" s="43" t="str">
        <f>IF(專業英日文校內賽報名表!C1171="","",NOT(OR(LEN(專業英日文校內賽報名表!J1171)&lt;&gt;7,ISERROR(DATEVALUE(專業英日文校內賽報名表!J1171&amp;"/1")+FIND("/",專業英日文校內賽報名表!J1171)))))</f>
        <v/>
      </c>
      <c r="M1171" t="str">
        <f>IF(專業英日文校內賽報名表!B1171="","",VLOOKUP(專業英日文校內賽報名表!M1171,各項報名參數對照!A:B,2,0))</f>
        <v/>
      </c>
      <c r="N1171" t="str">
        <f>IF(專業英日文校內賽報名表!B1171="","",NOT(ISERROR(VLOOKUP(M1171&amp;O1171&amp;P1171,各項報名參數對照!L:L,1,0))))</f>
        <v/>
      </c>
      <c r="O1171" t="str">
        <f>IF(專業英日文校內賽報名表!B1171="","",VLOOKUP(專業英日文校內賽報名表!N1171&amp;"("&amp;專業英日文校內賽報名表!O1171&amp;")",各項報名參數對照!D:E,2,0))</f>
        <v/>
      </c>
      <c r="P1171" t="str">
        <f>IF(專業英日文校內賽報名表!B1171="","",VLOOKUP(專業英日文校內賽報名表!P1171,各項報名參數對照!G:H,2,0))</f>
        <v/>
      </c>
      <c r="AF1171" t="str">
        <f t="shared" si="18"/>
        <v/>
      </c>
    </row>
    <row r="1172" spans="5:32">
      <c r="E1172" t="str">
        <f>IF(專業英日文校內賽報名表!B1172="","",NOT(OR(LENB(專業英日文校內賽報名表!E1172)&lt;&gt;6,NOT(ISERROR(TEXT(RIGHT(專業英日文校內賽報名表!E1172,6),"0")+1)),ISERROR(TEXT(RIGHT(專業英日文校內賽報名表!E1172,5),"0")+1))))</f>
        <v/>
      </c>
      <c r="F1172" t="str">
        <f>IF(專業英日文校內賽報名表!B1172="","",NOT(ISERROR(MATCH(專業英日文校內賽報名表!F1172,allSchoolList,0))))</f>
        <v/>
      </c>
      <c r="G1172" t="str">
        <f ca="1">IF(專業英日文校內賽報名表!B1172="","",NOT(ISERROR(HLOOKUP(專業英日文校內賽報名表!G1172,OFFSET(校系設定!$A$1,MATCH(專業英日文校內賽報名表!F1172,校系設定!$A:$A,0)-1,0,1,COUNTA(OFFSET(校系設定!$1:$1,MATCH(專業英日文校內賽報名表!F1172,校系設定!$A:$A,0)-1,0))),1,0))))</f>
        <v/>
      </c>
      <c r="J1172" s="43" t="str">
        <f>IF(專業英日文校內賽報名表!C1172="","",NOT(OR(LEN(專業英日文校內賽報名表!J1172)&lt;&gt;7,ISERROR(DATEVALUE(專業英日文校內賽報名表!J1172&amp;"/1")+FIND("/",專業英日文校內賽報名表!J1172)))))</f>
        <v/>
      </c>
      <c r="M1172" t="str">
        <f>IF(專業英日文校內賽報名表!B1172="","",VLOOKUP(專業英日文校內賽報名表!M1172,各項報名參數對照!A:B,2,0))</f>
        <v/>
      </c>
      <c r="N1172" t="str">
        <f>IF(專業英日文校內賽報名表!B1172="","",NOT(ISERROR(VLOOKUP(M1172&amp;O1172&amp;P1172,各項報名參數對照!L:L,1,0))))</f>
        <v/>
      </c>
      <c r="O1172" t="str">
        <f>IF(專業英日文校內賽報名表!B1172="","",VLOOKUP(專業英日文校內賽報名表!N1172&amp;"("&amp;專業英日文校內賽報名表!O1172&amp;")",各項報名參數對照!D:E,2,0))</f>
        <v/>
      </c>
      <c r="P1172" t="str">
        <f>IF(專業英日文校內賽報名表!B1172="","",VLOOKUP(專業英日文校內賽報名表!P1172,各項報名參數對照!G:H,2,0))</f>
        <v/>
      </c>
      <c r="AF1172" t="str">
        <f t="shared" si="18"/>
        <v/>
      </c>
    </row>
    <row r="1173" spans="5:32">
      <c r="E1173" t="str">
        <f>IF(專業英日文校內賽報名表!B1173="","",NOT(OR(LENB(專業英日文校內賽報名表!E1173)&lt;&gt;6,NOT(ISERROR(TEXT(RIGHT(專業英日文校內賽報名表!E1173,6),"0")+1)),ISERROR(TEXT(RIGHT(專業英日文校內賽報名表!E1173,5),"0")+1))))</f>
        <v/>
      </c>
      <c r="F1173" t="str">
        <f>IF(專業英日文校內賽報名表!B1173="","",NOT(ISERROR(MATCH(專業英日文校內賽報名表!F1173,allSchoolList,0))))</f>
        <v/>
      </c>
      <c r="G1173" t="str">
        <f ca="1">IF(專業英日文校內賽報名表!B1173="","",NOT(ISERROR(HLOOKUP(專業英日文校內賽報名表!G1173,OFFSET(校系設定!$A$1,MATCH(專業英日文校內賽報名表!F1173,校系設定!$A:$A,0)-1,0,1,COUNTA(OFFSET(校系設定!$1:$1,MATCH(專業英日文校內賽報名表!F1173,校系設定!$A:$A,0)-1,0))),1,0))))</f>
        <v/>
      </c>
      <c r="J1173" s="43" t="str">
        <f>IF(專業英日文校內賽報名表!C1173="","",NOT(OR(LEN(專業英日文校內賽報名表!J1173)&lt;&gt;7,ISERROR(DATEVALUE(專業英日文校內賽報名表!J1173&amp;"/1")+FIND("/",專業英日文校內賽報名表!J1173)))))</f>
        <v/>
      </c>
      <c r="M1173" t="str">
        <f>IF(專業英日文校內賽報名表!B1173="","",VLOOKUP(專業英日文校內賽報名表!M1173,各項報名參數對照!A:B,2,0))</f>
        <v/>
      </c>
      <c r="N1173" t="str">
        <f>IF(專業英日文校內賽報名表!B1173="","",NOT(ISERROR(VLOOKUP(M1173&amp;O1173&amp;P1173,各項報名參數對照!L:L,1,0))))</f>
        <v/>
      </c>
      <c r="O1173" t="str">
        <f>IF(專業英日文校內賽報名表!B1173="","",VLOOKUP(專業英日文校內賽報名表!N1173&amp;"("&amp;專業英日文校內賽報名表!O1173&amp;")",各項報名參數對照!D:E,2,0))</f>
        <v/>
      </c>
      <c r="P1173" t="str">
        <f>IF(專業英日文校內賽報名表!B1173="","",VLOOKUP(專業英日文校內賽報名表!P1173,各項報名參數對照!G:H,2,0))</f>
        <v/>
      </c>
      <c r="AF1173" t="str">
        <f t="shared" si="18"/>
        <v/>
      </c>
    </row>
    <row r="1174" spans="5:32">
      <c r="E1174" t="str">
        <f>IF(專業英日文校內賽報名表!B1174="","",NOT(OR(LENB(專業英日文校內賽報名表!E1174)&lt;&gt;6,NOT(ISERROR(TEXT(RIGHT(專業英日文校內賽報名表!E1174,6),"0")+1)),ISERROR(TEXT(RIGHT(專業英日文校內賽報名表!E1174,5),"0")+1))))</f>
        <v/>
      </c>
      <c r="F1174" t="str">
        <f>IF(專業英日文校內賽報名表!B1174="","",NOT(ISERROR(MATCH(專業英日文校內賽報名表!F1174,allSchoolList,0))))</f>
        <v/>
      </c>
      <c r="G1174" t="str">
        <f ca="1">IF(專業英日文校內賽報名表!B1174="","",NOT(ISERROR(HLOOKUP(專業英日文校內賽報名表!G1174,OFFSET(校系設定!$A$1,MATCH(專業英日文校內賽報名表!F1174,校系設定!$A:$A,0)-1,0,1,COUNTA(OFFSET(校系設定!$1:$1,MATCH(專業英日文校內賽報名表!F1174,校系設定!$A:$A,0)-1,0))),1,0))))</f>
        <v/>
      </c>
      <c r="J1174" s="43" t="str">
        <f>IF(專業英日文校內賽報名表!C1174="","",NOT(OR(LEN(專業英日文校內賽報名表!J1174)&lt;&gt;7,ISERROR(DATEVALUE(專業英日文校內賽報名表!J1174&amp;"/1")+FIND("/",專業英日文校內賽報名表!J1174)))))</f>
        <v/>
      </c>
      <c r="M1174" t="str">
        <f>IF(專業英日文校內賽報名表!B1174="","",VLOOKUP(專業英日文校內賽報名表!M1174,各項報名參數對照!A:B,2,0))</f>
        <v/>
      </c>
      <c r="N1174" t="str">
        <f>IF(專業英日文校內賽報名表!B1174="","",NOT(ISERROR(VLOOKUP(M1174&amp;O1174&amp;P1174,各項報名參數對照!L:L,1,0))))</f>
        <v/>
      </c>
      <c r="O1174" t="str">
        <f>IF(專業英日文校內賽報名表!B1174="","",VLOOKUP(專業英日文校內賽報名表!N1174&amp;"("&amp;專業英日文校內賽報名表!O1174&amp;")",各項報名參數對照!D:E,2,0))</f>
        <v/>
      </c>
      <c r="P1174" t="str">
        <f>IF(專業英日文校內賽報名表!B1174="","",VLOOKUP(專業英日文校內賽報名表!P1174,各項報名參數對照!G:H,2,0))</f>
        <v/>
      </c>
      <c r="AF1174" t="str">
        <f t="shared" si="18"/>
        <v/>
      </c>
    </row>
    <row r="1175" spans="5:32">
      <c r="E1175" t="str">
        <f>IF(專業英日文校內賽報名表!B1175="","",NOT(OR(LENB(專業英日文校內賽報名表!E1175)&lt;&gt;6,NOT(ISERROR(TEXT(RIGHT(專業英日文校內賽報名表!E1175,6),"0")+1)),ISERROR(TEXT(RIGHT(專業英日文校內賽報名表!E1175,5),"0")+1))))</f>
        <v/>
      </c>
      <c r="F1175" t="str">
        <f>IF(專業英日文校內賽報名表!B1175="","",NOT(ISERROR(MATCH(專業英日文校內賽報名表!F1175,allSchoolList,0))))</f>
        <v/>
      </c>
      <c r="G1175" t="str">
        <f ca="1">IF(專業英日文校內賽報名表!B1175="","",NOT(ISERROR(HLOOKUP(專業英日文校內賽報名表!G1175,OFFSET(校系設定!$A$1,MATCH(專業英日文校內賽報名表!F1175,校系設定!$A:$A,0)-1,0,1,COUNTA(OFFSET(校系設定!$1:$1,MATCH(專業英日文校內賽報名表!F1175,校系設定!$A:$A,0)-1,0))),1,0))))</f>
        <v/>
      </c>
      <c r="J1175" s="43" t="str">
        <f>IF(專業英日文校內賽報名表!C1175="","",NOT(OR(LEN(專業英日文校內賽報名表!J1175)&lt;&gt;7,ISERROR(DATEVALUE(專業英日文校內賽報名表!J1175&amp;"/1")+FIND("/",專業英日文校內賽報名表!J1175)))))</f>
        <v/>
      </c>
      <c r="M1175" t="str">
        <f>IF(專業英日文校內賽報名表!B1175="","",VLOOKUP(專業英日文校內賽報名表!M1175,各項報名參數對照!A:B,2,0))</f>
        <v/>
      </c>
      <c r="N1175" t="str">
        <f>IF(專業英日文校內賽報名表!B1175="","",NOT(ISERROR(VLOOKUP(M1175&amp;O1175&amp;P1175,各項報名參數對照!L:L,1,0))))</f>
        <v/>
      </c>
      <c r="O1175" t="str">
        <f>IF(專業英日文校內賽報名表!B1175="","",VLOOKUP(專業英日文校內賽報名表!N1175&amp;"("&amp;專業英日文校內賽報名表!O1175&amp;")",各項報名參數對照!D:E,2,0))</f>
        <v/>
      </c>
      <c r="P1175" t="str">
        <f>IF(專業英日文校內賽報名表!B1175="","",VLOOKUP(專業英日文校內賽報名表!P1175,各項報名參數對照!G:H,2,0))</f>
        <v/>
      </c>
      <c r="AF1175" t="str">
        <f t="shared" si="18"/>
        <v/>
      </c>
    </row>
    <row r="1176" spans="5:32">
      <c r="E1176" t="str">
        <f>IF(專業英日文校內賽報名表!B1176="","",NOT(OR(LENB(專業英日文校內賽報名表!E1176)&lt;&gt;6,NOT(ISERROR(TEXT(RIGHT(專業英日文校內賽報名表!E1176,6),"0")+1)),ISERROR(TEXT(RIGHT(專業英日文校內賽報名表!E1176,5),"0")+1))))</f>
        <v/>
      </c>
      <c r="F1176" t="str">
        <f>IF(專業英日文校內賽報名表!B1176="","",NOT(ISERROR(MATCH(專業英日文校內賽報名表!F1176,allSchoolList,0))))</f>
        <v/>
      </c>
      <c r="G1176" t="str">
        <f ca="1">IF(專業英日文校內賽報名表!B1176="","",NOT(ISERROR(HLOOKUP(專業英日文校內賽報名表!G1176,OFFSET(校系設定!$A$1,MATCH(專業英日文校內賽報名表!F1176,校系設定!$A:$A,0)-1,0,1,COUNTA(OFFSET(校系設定!$1:$1,MATCH(專業英日文校內賽報名表!F1176,校系設定!$A:$A,0)-1,0))),1,0))))</f>
        <v/>
      </c>
      <c r="J1176" s="43" t="str">
        <f>IF(專業英日文校內賽報名表!C1176="","",NOT(OR(LEN(專業英日文校內賽報名表!J1176)&lt;&gt;7,ISERROR(DATEVALUE(專業英日文校內賽報名表!J1176&amp;"/1")+FIND("/",專業英日文校內賽報名表!J1176)))))</f>
        <v/>
      </c>
      <c r="M1176" t="str">
        <f>IF(專業英日文校內賽報名表!B1176="","",VLOOKUP(專業英日文校內賽報名表!M1176,各項報名參數對照!A:B,2,0))</f>
        <v/>
      </c>
      <c r="N1176" t="str">
        <f>IF(專業英日文校內賽報名表!B1176="","",NOT(ISERROR(VLOOKUP(M1176&amp;O1176&amp;P1176,各項報名參數對照!L:L,1,0))))</f>
        <v/>
      </c>
      <c r="O1176" t="str">
        <f>IF(專業英日文校內賽報名表!B1176="","",VLOOKUP(專業英日文校內賽報名表!N1176&amp;"("&amp;專業英日文校內賽報名表!O1176&amp;")",各項報名參數對照!D:E,2,0))</f>
        <v/>
      </c>
      <c r="P1176" t="str">
        <f>IF(專業英日文校內賽報名表!B1176="","",VLOOKUP(專業英日文校內賽報名表!P1176,各項報名參數對照!G:H,2,0))</f>
        <v/>
      </c>
      <c r="AF1176" t="str">
        <f t="shared" si="18"/>
        <v/>
      </c>
    </row>
    <row r="1177" spans="5:32">
      <c r="E1177" t="str">
        <f>IF(專業英日文校內賽報名表!B1177="","",NOT(OR(LENB(專業英日文校內賽報名表!E1177)&lt;&gt;6,NOT(ISERROR(TEXT(RIGHT(專業英日文校內賽報名表!E1177,6),"0")+1)),ISERROR(TEXT(RIGHT(專業英日文校內賽報名表!E1177,5),"0")+1))))</f>
        <v/>
      </c>
      <c r="F1177" t="str">
        <f>IF(專業英日文校內賽報名表!B1177="","",NOT(ISERROR(MATCH(專業英日文校內賽報名表!F1177,allSchoolList,0))))</f>
        <v/>
      </c>
      <c r="G1177" t="str">
        <f ca="1">IF(專業英日文校內賽報名表!B1177="","",NOT(ISERROR(HLOOKUP(專業英日文校內賽報名表!G1177,OFFSET(校系設定!$A$1,MATCH(專業英日文校內賽報名表!F1177,校系設定!$A:$A,0)-1,0,1,COUNTA(OFFSET(校系設定!$1:$1,MATCH(專業英日文校內賽報名表!F1177,校系設定!$A:$A,0)-1,0))),1,0))))</f>
        <v/>
      </c>
      <c r="J1177" s="43" t="str">
        <f>IF(專業英日文校內賽報名表!C1177="","",NOT(OR(LEN(專業英日文校內賽報名表!J1177)&lt;&gt;7,ISERROR(DATEVALUE(專業英日文校內賽報名表!J1177&amp;"/1")+FIND("/",專業英日文校內賽報名表!J1177)))))</f>
        <v/>
      </c>
      <c r="M1177" t="str">
        <f>IF(專業英日文校內賽報名表!B1177="","",VLOOKUP(專業英日文校內賽報名表!M1177,各項報名參數對照!A:B,2,0))</f>
        <v/>
      </c>
      <c r="N1177" t="str">
        <f>IF(專業英日文校內賽報名表!B1177="","",NOT(ISERROR(VLOOKUP(M1177&amp;O1177&amp;P1177,各項報名參數對照!L:L,1,0))))</f>
        <v/>
      </c>
      <c r="O1177" t="str">
        <f>IF(專業英日文校內賽報名表!B1177="","",VLOOKUP(專業英日文校內賽報名表!N1177&amp;"("&amp;專業英日文校內賽報名表!O1177&amp;")",各項報名參數對照!D:E,2,0))</f>
        <v/>
      </c>
      <c r="P1177" t="str">
        <f>IF(專業英日文校內賽報名表!B1177="","",VLOOKUP(專業英日文校內賽報名表!P1177,各項報名參數對照!G:H,2,0))</f>
        <v/>
      </c>
      <c r="AF1177" t="str">
        <f t="shared" si="18"/>
        <v/>
      </c>
    </row>
    <row r="1178" spans="5:32">
      <c r="E1178" t="str">
        <f>IF(專業英日文校內賽報名表!B1178="","",NOT(OR(LENB(專業英日文校內賽報名表!E1178)&lt;&gt;6,NOT(ISERROR(TEXT(RIGHT(專業英日文校內賽報名表!E1178,6),"0")+1)),ISERROR(TEXT(RIGHT(專業英日文校內賽報名表!E1178,5),"0")+1))))</f>
        <v/>
      </c>
      <c r="F1178" t="str">
        <f>IF(專業英日文校內賽報名表!B1178="","",NOT(ISERROR(MATCH(專業英日文校內賽報名表!F1178,allSchoolList,0))))</f>
        <v/>
      </c>
      <c r="G1178" t="str">
        <f ca="1">IF(專業英日文校內賽報名表!B1178="","",NOT(ISERROR(HLOOKUP(專業英日文校內賽報名表!G1178,OFFSET(校系設定!$A$1,MATCH(專業英日文校內賽報名表!F1178,校系設定!$A:$A,0)-1,0,1,COUNTA(OFFSET(校系設定!$1:$1,MATCH(專業英日文校內賽報名表!F1178,校系設定!$A:$A,0)-1,0))),1,0))))</f>
        <v/>
      </c>
      <c r="J1178" s="43" t="str">
        <f>IF(專業英日文校內賽報名表!C1178="","",NOT(OR(LEN(專業英日文校內賽報名表!J1178)&lt;&gt;7,ISERROR(DATEVALUE(專業英日文校內賽報名表!J1178&amp;"/1")+FIND("/",專業英日文校內賽報名表!J1178)))))</f>
        <v/>
      </c>
      <c r="M1178" t="str">
        <f>IF(專業英日文校內賽報名表!B1178="","",VLOOKUP(專業英日文校內賽報名表!M1178,各項報名參數對照!A:B,2,0))</f>
        <v/>
      </c>
      <c r="N1178" t="str">
        <f>IF(專業英日文校內賽報名表!B1178="","",NOT(ISERROR(VLOOKUP(M1178&amp;O1178&amp;P1178,各項報名參數對照!L:L,1,0))))</f>
        <v/>
      </c>
      <c r="O1178" t="str">
        <f>IF(專業英日文校內賽報名表!B1178="","",VLOOKUP(專業英日文校內賽報名表!N1178&amp;"("&amp;專業英日文校內賽報名表!O1178&amp;")",各項報名參數對照!D:E,2,0))</f>
        <v/>
      </c>
      <c r="P1178" t="str">
        <f>IF(專業英日文校內賽報名表!B1178="","",VLOOKUP(專業英日文校內賽報名表!P1178,各項報名參數對照!G:H,2,0))</f>
        <v/>
      </c>
      <c r="AF1178" t="str">
        <f t="shared" si="18"/>
        <v/>
      </c>
    </row>
    <row r="1179" spans="5:32">
      <c r="E1179" t="str">
        <f>IF(專業英日文校內賽報名表!B1179="","",NOT(OR(LENB(專業英日文校內賽報名表!E1179)&lt;&gt;6,NOT(ISERROR(TEXT(RIGHT(專業英日文校內賽報名表!E1179,6),"0")+1)),ISERROR(TEXT(RIGHT(專業英日文校內賽報名表!E1179,5),"0")+1))))</f>
        <v/>
      </c>
      <c r="F1179" t="str">
        <f>IF(專業英日文校內賽報名表!B1179="","",NOT(ISERROR(MATCH(專業英日文校內賽報名表!F1179,allSchoolList,0))))</f>
        <v/>
      </c>
      <c r="G1179" t="str">
        <f ca="1">IF(專業英日文校內賽報名表!B1179="","",NOT(ISERROR(HLOOKUP(專業英日文校內賽報名表!G1179,OFFSET(校系設定!$A$1,MATCH(專業英日文校內賽報名表!F1179,校系設定!$A:$A,0)-1,0,1,COUNTA(OFFSET(校系設定!$1:$1,MATCH(專業英日文校內賽報名表!F1179,校系設定!$A:$A,0)-1,0))),1,0))))</f>
        <v/>
      </c>
      <c r="J1179" s="43" t="str">
        <f>IF(專業英日文校內賽報名表!C1179="","",NOT(OR(LEN(專業英日文校內賽報名表!J1179)&lt;&gt;7,ISERROR(DATEVALUE(專業英日文校內賽報名表!J1179&amp;"/1")+FIND("/",專業英日文校內賽報名表!J1179)))))</f>
        <v/>
      </c>
      <c r="M1179" t="str">
        <f>IF(專業英日文校內賽報名表!B1179="","",VLOOKUP(專業英日文校內賽報名表!M1179,各項報名參數對照!A:B,2,0))</f>
        <v/>
      </c>
      <c r="N1179" t="str">
        <f>IF(專業英日文校內賽報名表!B1179="","",NOT(ISERROR(VLOOKUP(M1179&amp;O1179&amp;P1179,各項報名參數對照!L:L,1,0))))</f>
        <v/>
      </c>
      <c r="O1179" t="str">
        <f>IF(專業英日文校內賽報名表!B1179="","",VLOOKUP(專業英日文校內賽報名表!N1179&amp;"("&amp;專業英日文校內賽報名表!O1179&amp;")",各項報名參數對照!D:E,2,0))</f>
        <v/>
      </c>
      <c r="P1179" t="str">
        <f>IF(專業英日文校內賽報名表!B1179="","",VLOOKUP(專業英日文校內賽報名表!P1179,各項報名參數對照!G:H,2,0))</f>
        <v/>
      </c>
      <c r="AF1179" t="str">
        <f t="shared" si="18"/>
        <v/>
      </c>
    </row>
    <row r="1180" spans="5:32">
      <c r="E1180" t="str">
        <f>IF(專業英日文校內賽報名表!B1180="","",NOT(OR(LENB(專業英日文校內賽報名表!E1180)&lt;&gt;6,NOT(ISERROR(TEXT(RIGHT(專業英日文校內賽報名表!E1180,6),"0")+1)),ISERROR(TEXT(RIGHT(專業英日文校內賽報名表!E1180,5),"0")+1))))</f>
        <v/>
      </c>
      <c r="F1180" t="str">
        <f>IF(專業英日文校內賽報名表!B1180="","",NOT(ISERROR(MATCH(專業英日文校內賽報名表!F1180,allSchoolList,0))))</f>
        <v/>
      </c>
      <c r="G1180" t="str">
        <f ca="1">IF(專業英日文校內賽報名表!B1180="","",NOT(ISERROR(HLOOKUP(專業英日文校內賽報名表!G1180,OFFSET(校系設定!$A$1,MATCH(專業英日文校內賽報名表!F1180,校系設定!$A:$A,0)-1,0,1,COUNTA(OFFSET(校系設定!$1:$1,MATCH(專業英日文校內賽報名表!F1180,校系設定!$A:$A,0)-1,0))),1,0))))</f>
        <v/>
      </c>
      <c r="J1180" s="43" t="str">
        <f>IF(專業英日文校內賽報名表!C1180="","",NOT(OR(LEN(專業英日文校內賽報名表!J1180)&lt;&gt;7,ISERROR(DATEVALUE(專業英日文校內賽報名表!J1180&amp;"/1")+FIND("/",專業英日文校內賽報名表!J1180)))))</f>
        <v/>
      </c>
      <c r="M1180" t="str">
        <f>IF(專業英日文校內賽報名表!B1180="","",VLOOKUP(專業英日文校內賽報名表!M1180,各項報名參數對照!A:B,2,0))</f>
        <v/>
      </c>
      <c r="N1180" t="str">
        <f>IF(專業英日文校內賽報名表!B1180="","",NOT(ISERROR(VLOOKUP(M1180&amp;O1180&amp;P1180,各項報名參數對照!L:L,1,0))))</f>
        <v/>
      </c>
      <c r="O1180" t="str">
        <f>IF(專業英日文校內賽報名表!B1180="","",VLOOKUP(專業英日文校內賽報名表!N1180&amp;"("&amp;專業英日文校內賽報名表!O1180&amp;")",各項報名參數對照!D:E,2,0))</f>
        <v/>
      </c>
      <c r="P1180" t="str">
        <f>IF(專業英日文校內賽報名表!B1180="","",VLOOKUP(專業英日文校內賽報名表!P1180,各項報名參數對照!G:H,2,0))</f>
        <v/>
      </c>
      <c r="AF1180" t="str">
        <f t="shared" si="18"/>
        <v/>
      </c>
    </row>
    <row r="1181" spans="5:32">
      <c r="E1181" t="str">
        <f>IF(專業英日文校內賽報名表!B1181="","",NOT(OR(LENB(專業英日文校內賽報名表!E1181)&lt;&gt;6,NOT(ISERROR(TEXT(RIGHT(專業英日文校內賽報名表!E1181,6),"0")+1)),ISERROR(TEXT(RIGHT(專業英日文校內賽報名表!E1181,5),"0")+1))))</f>
        <v/>
      </c>
      <c r="F1181" t="str">
        <f>IF(專業英日文校內賽報名表!B1181="","",NOT(ISERROR(MATCH(專業英日文校內賽報名表!F1181,allSchoolList,0))))</f>
        <v/>
      </c>
      <c r="G1181" t="str">
        <f ca="1">IF(專業英日文校內賽報名表!B1181="","",NOT(ISERROR(HLOOKUP(專業英日文校內賽報名表!G1181,OFFSET(校系設定!$A$1,MATCH(專業英日文校內賽報名表!F1181,校系設定!$A:$A,0)-1,0,1,COUNTA(OFFSET(校系設定!$1:$1,MATCH(專業英日文校內賽報名表!F1181,校系設定!$A:$A,0)-1,0))),1,0))))</f>
        <v/>
      </c>
      <c r="J1181" s="43" t="str">
        <f>IF(專業英日文校內賽報名表!C1181="","",NOT(OR(LEN(專業英日文校內賽報名表!J1181)&lt;&gt;7,ISERROR(DATEVALUE(專業英日文校內賽報名表!J1181&amp;"/1")+FIND("/",專業英日文校內賽報名表!J1181)))))</f>
        <v/>
      </c>
      <c r="M1181" t="str">
        <f>IF(專業英日文校內賽報名表!B1181="","",VLOOKUP(專業英日文校內賽報名表!M1181,各項報名參數對照!A:B,2,0))</f>
        <v/>
      </c>
      <c r="N1181" t="str">
        <f>IF(專業英日文校內賽報名表!B1181="","",NOT(ISERROR(VLOOKUP(M1181&amp;O1181&amp;P1181,各項報名參數對照!L:L,1,0))))</f>
        <v/>
      </c>
      <c r="O1181" t="str">
        <f>IF(專業英日文校內賽報名表!B1181="","",VLOOKUP(專業英日文校內賽報名表!N1181&amp;"("&amp;專業英日文校內賽報名表!O1181&amp;")",各項報名參數對照!D:E,2,0))</f>
        <v/>
      </c>
      <c r="P1181" t="str">
        <f>IF(專業英日文校內賽報名表!B1181="","",VLOOKUP(專業英日文校內賽報名表!P1181,各項報名參數對照!G:H,2,0))</f>
        <v/>
      </c>
      <c r="AF1181" t="str">
        <f t="shared" si="18"/>
        <v/>
      </c>
    </row>
    <row r="1182" spans="5:32">
      <c r="E1182" t="str">
        <f>IF(專業英日文校內賽報名表!B1182="","",NOT(OR(LENB(專業英日文校內賽報名表!E1182)&lt;&gt;6,NOT(ISERROR(TEXT(RIGHT(專業英日文校內賽報名表!E1182,6),"0")+1)),ISERROR(TEXT(RIGHT(專業英日文校內賽報名表!E1182,5),"0")+1))))</f>
        <v/>
      </c>
      <c r="F1182" t="str">
        <f>IF(專業英日文校內賽報名表!B1182="","",NOT(ISERROR(MATCH(專業英日文校內賽報名表!F1182,allSchoolList,0))))</f>
        <v/>
      </c>
      <c r="G1182" t="str">
        <f ca="1">IF(專業英日文校內賽報名表!B1182="","",NOT(ISERROR(HLOOKUP(專業英日文校內賽報名表!G1182,OFFSET(校系設定!$A$1,MATCH(專業英日文校內賽報名表!F1182,校系設定!$A:$A,0)-1,0,1,COUNTA(OFFSET(校系設定!$1:$1,MATCH(專業英日文校內賽報名表!F1182,校系設定!$A:$A,0)-1,0))),1,0))))</f>
        <v/>
      </c>
      <c r="J1182" s="43" t="str">
        <f>IF(專業英日文校內賽報名表!C1182="","",NOT(OR(LEN(專業英日文校內賽報名表!J1182)&lt;&gt;7,ISERROR(DATEVALUE(專業英日文校內賽報名表!J1182&amp;"/1")+FIND("/",專業英日文校內賽報名表!J1182)))))</f>
        <v/>
      </c>
      <c r="M1182" t="str">
        <f>IF(專業英日文校內賽報名表!B1182="","",VLOOKUP(專業英日文校內賽報名表!M1182,各項報名參數對照!A:B,2,0))</f>
        <v/>
      </c>
      <c r="N1182" t="str">
        <f>IF(專業英日文校內賽報名表!B1182="","",NOT(ISERROR(VLOOKUP(M1182&amp;O1182&amp;P1182,各項報名參數對照!L:L,1,0))))</f>
        <v/>
      </c>
      <c r="O1182" t="str">
        <f>IF(專業英日文校內賽報名表!B1182="","",VLOOKUP(專業英日文校內賽報名表!N1182&amp;"("&amp;專業英日文校內賽報名表!O1182&amp;")",各項報名參數對照!D:E,2,0))</f>
        <v/>
      </c>
      <c r="P1182" t="str">
        <f>IF(專業英日文校內賽報名表!B1182="","",VLOOKUP(專業英日文校內賽報名表!P1182,各項報名參數對照!G:H,2,0))</f>
        <v/>
      </c>
      <c r="AF1182" t="str">
        <f t="shared" si="18"/>
        <v/>
      </c>
    </row>
    <row r="1183" spans="5:32">
      <c r="E1183" t="str">
        <f>IF(專業英日文校內賽報名表!B1183="","",NOT(OR(LENB(專業英日文校內賽報名表!E1183)&lt;&gt;6,NOT(ISERROR(TEXT(RIGHT(專業英日文校內賽報名表!E1183,6),"0")+1)),ISERROR(TEXT(RIGHT(專業英日文校內賽報名表!E1183,5),"0")+1))))</f>
        <v/>
      </c>
      <c r="F1183" t="str">
        <f>IF(專業英日文校內賽報名表!B1183="","",NOT(ISERROR(MATCH(專業英日文校內賽報名表!F1183,allSchoolList,0))))</f>
        <v/>
      </c>
      <c r="G1183" t="str">
        <f ca="1">IF(專業英日文校內賽報名表!B1183="","",NOT(ISERROR(HLOOKUP(專業英日文校內賽報名表!G1183,OFFSET(校系設定!$A$1,MATCH(專業英日文校內賽報名表!F1183,校系設定!$A:$A,0)-1,0,1,COUNTA(OFFSET(校系設定!$1:$1,MATCH(專業英日文校內賽報名表!F1183,校系設定!$A:$A,0)-1,0))),1,0))))</f>
        <v/>
      </c>
      <c r="J1183" s="43" t="str">
        <f>IF(專業英日文校內賽報名表!C1183="","",NOT(OR(LEN(專業英日文校內賽報名表!J1183)&lt;&gt;7,ISERROR(DATEVALUE(專業英日文校內賽報名表!J1183&amp;"/1")+FIND("/",專業英日文校內賽報名表!J1183)))))</f>
        <v/>
      </c>
      <c r="M1183" t="str">
        <f>IF(專業英日文校內賽報名表!B1183="","",VLOOKUP(專業英日文校內賽報名表!M1183,各項報名參數對照!A:B,2,0))</f>
        <v/>
      </c>
      <c r="N1183" t="str">
        <f>IF(專業英日文校內賽報名表!B1183="","",NOT(ISERROR(VLOOKUP(M1183&amp;O1183&amp;P1183,各項報名參數對照!L:L,1,0))))</f>
        <v/>
      </c>
      <c r="O1183" t="str">
        <f>IF(專業英日文校內賽報名表!B1183="","",VLOOKUP(專業英日文校內賽報名表!N1183&amp;"("&amp;專業英日文校內賽報名表!O1183&amp;")",各項報名參數對照!D:E,2,0))</f>
        <v/>
      </c>
      <c r="P1183" t="str">
        <f>IF(專業英日文校內賽報名表!B1183="","",VLOOKUP(專業英日文校內賽報名表!P1183,各項報名參數對照!G:H,2,0))</f>
        <v/>
      </c>
      <c r="AF1183" t="str">
        <f t="shared" si="18"/>
        <v/>
      </c>
    </row>
    <row r="1184" spans="5:32">
      <c r="E1184" t="str">
        <f>IF(專業英日文校內賽報名表!B1184="","",NOT(OR(LENB(專業英日文校內賽報名表!E1184)&lt;&gt;6,NOT(ISERROR(TEXT(RIGHT(專業英日文校內賽報名表!E1184,6),"0")+1)),ISERROR(TEXT(RIGHT(專業英日文校內賽報名表!E1184,5),"0")+1))))</f>
        <v/>
      </c>
      <c r="F1184" t="str">
        <f>IF(專業英日文校內賽報名表!B1184="","",NOT(ISERROR(MATCH(專業英日文校內賽報名表!F1184,allSchoolList,0))))</f>
        <v/>
      </c>
      <c r="G1184" t="str">
        <f ca="1">IF(專業英日文校內賽報名表!B1184="","",NOT(ISERROR(HLOOKUP(專業英日文校內賽報名表!G1184,OFFSET(校系設定!$A$1,MATCH(專業英日文校內賽報名表!F1184,校系設定!$A:$A,0)-1,0,1,COUNTA(OFFSET(校系設定!$1:$1,MATCH(專業英日文校內賽報名表!F1184,校系設定!$A:$A,0)-1,0))),1,0))))</f>
        <v/>
      </c>
      <c r="J1184" s="43" t="str">
        <f>IF(專業英日文校內賽報名表!C1184="","",NOT(OR(LEN(專業英日文校內賽報名表!J1184)&lt;&gt;7,ISERROR(DATEVALUE(專業英日文校內賽報名表!J1184&amp;"/1")+FIND("/",專業英日文校內賽報名表!J1184)))))</f>
        <v/>
      </c>
      <c r="M1184" t="str">
        <f>IF(專業英日文校內賽報名表!B1184="","",VLOOKUP(專業英日文校內賽報名表!M1184,各項報名參數對照!A:B,2,0))</f>
        <v/>
      </c>
      <c r="N1184" t="str">
        <f>IF(專業英日文校內賽報名表!B1184="","",NOT(ISERROR(VLOOKUP(M1184&amp;O1184&amp;P1184,各項報名參數對照!L:L,1,0))))</f>
        <v/>
      </c>
      <c r="O1184" t="str">
        <f>IF(專業英日文校內賽報名表!B1184="","",VLOOKUP(專業英日文校內賽報名表!N1184&amp;"("&amp;專業英日文校內賽報名表!O1184&amp;")",各項報名參數對照!D:E,2,0))</f>
        <v/>
      </c>
      <c r="P1184" t="str">
        <f>IF(專業英日文校內賽報名表!B1184="","",VLOOKUP(專業英日文校內賽報名表!P1184,各項報名參數對照!G:H,2,0))</f>
        <v/>
      </c>
      <c r="AF1184" t="str">
        <f t="shared" si="18"/>
        <v/>
      </c>
    </row>
    <row r="1185" spans="5:32">
      <c r="E1185" t="str">
        <f>IF(專業英日文校內賽報名表!B1185="","",NOT(OR(LENB(專業英日文校內賽報名表!E1185)&lt;&gt;6,NOT(ISERROR(TEXT(RIGHT(專業英日文校內賽報名表!E1185,6),"0")+1)),ISERROR(TEXT(RIGHT(專業英日文校內賽報名表!E1185,5),"0")+1))))</f>
        <v/>
      </c>
      <c r="F1185" t="str">
        <f>IF(專業英日文校內賽報名表!B1185="","",NOT(ISERROR(MATCH(專業英日文校內賽報名表!F1185,allSchoolList,0))))</f>
        <v/>
      </c>
      <c r="G1185" t="str">
        <f ca="1">IF(專業英日文校內賽報名表!B1185="","",NOT(ISERROR(HLOOKUP(專業英日文校內賽報名表!G1185,OFFSET(校系設定!$A$1,MATCH(專業英日文校內賽報名表!F1185,校系設定!$A:$A,0)-1,0,1,COUNTA(OFFSET(校系設定!$1:$1,MATCH(專業英日文校內賽報名表!F1185,校系設定!$A:$A,0)-1,0))),1,0))))</f>
        <v/>
      </c>
      <c r="J1185" s="43" t="str">
        <f>IF(專業英日文校內賽報名表!C1185="","",NOT(OR(LEN(專業英日文校內賽報名表!J1185)&lt;&gt;7,ISERROR(DATEVALUE(專業英日文校內賽報名表!J1185&amp;"/1")+FIND("/",專業英日文校內賽報名表!J1185)))))</f>
        <v/>
      </c>
      <c r="M1185" t="str">
        <f>IF(專業英日文校內賽報名表!B1185="","",VLOOKUP(專業英日文校內賽報名表!M1185,各項報名參數對照!A:B,2,0))</f>
        <v/>
      </c>
      <c r="N1185" t="str">
        <f>IF(專業英日文校內賽報名表!B1185="","",NOT(ISERROR(VLOOKUP(M1185&amp;O1185&amp;P1185,各項報名參數對照!L:L,1,0))))</f>
        <v/>
      </c>
      <c r="O1185" t="str">
        <f>IF(專業英日文校內賽報名表!B1185="","",VLOOKUP(專業英日文校內賽報名表!N1185&amp;"("&amp;專業英日文校內賽報名表!O1185&amp;")",各項報名參數對照!D:E,2,0))</f>
        <v/>
      </c>
      <c r="P1185" t="str">
        <f>IF(專業英日文校內賽報名表!B1185="","",VLOOKUP(專業英日文校內賽報名表!P1185,各項報名參數對照!G:H,2,0))</f>
        <v/>
      </c>
      <c r="AF1185" t="str">
        <f t="shared" si="18"/>
        <v/>
      </c>
    </row>
    <row r="1186" spans="5:32">
      <c r="E1186" t="str">
        <f>IF(專業英日文校內賽報名表!B1186="","",NOT(OR(LENB(專業英日文校內賽報名表!E1186)&lt;&gt;6,NOT(ISERROR(TEXT(RIGHT(專業英日文校內賽報名表!E1186,6),"0")+1)),ISERROR(TEXT(RIGHT(專業英日文校內賽報名表!E1186,5),"0")+1))))</f>
        <v/>
      </c>
      <c r="F1186" t="str">
        <f>IF(專業英日文校內賽報名表!B1186="","",NOT(ISERROR(MATCH(專業英日文校內賽報名表!F1186,allSchoolList,0))))</f>
        <v/>
      </c>
      <c r="G1186" t="str">
        <f ca="1">IF(專業英日文校內賽報名表!B1186="","",NOT(ISERROR(HLOOKUP(專業英日文校內賽報名表!G1186,OFFSET(校系設定!$A$1,MATCH(專業英日文校內賽報名表!F1186,校系設定!$A:$A,0)-1,0,1,COUNTA(OFFSET(校系設定!$1:$1,MATCH(專業英日文校內賽報名表!F1186,校系設定!$A:$A,0)-1,0))),1,0))))</f>
        <v/>
      </c>
      <c r="J1186" s="43" t="str">
        <f>IF(專業英日文校內賽報名表!C1186="","",NOT(OR(LEN(專業英日文校內賽報名表!J1186)&lt;&gt;7,ISERROR(DATEVALUE(專業英日文校內賽報名表!J1186&amp;"/1")+FIND("/",專業英日文校內賽報名表!J1186)))))</f>
        <v/>
      </c>
      <c r="M1186" t="str">
        <f>IF(專業英日文校內賽報名表!B1186="","",VLOOKUP(專業英日文校內賽報名表!M1186,各項報名參數對照!A:B,2,0))</f>
        <v/>
      </c>
      <c r="N1186" t="str">
        <f>IF(專業英日文校內賽報名表!B1186="","",NOT(ISERROR(VLOOKUP(M1186&amp;O1186&amp;P1186,各項報名參數對照!L:L,1,0))))</f>
        <v/>
      </c>
      <c r="O1186" t="str">
        <f>IF(專業英日文校內賽報名表!B1186="","",VLOOKUP(專業英日文校內賽報名表!N1186&amp;"("&amp;專業英日文校內賽報名表!O1186&amp;")",各項報名參數對照!D:E,2,0))</f>
        <v/>
      </c>
      <c r="P1186" t="str">
        <f>IF(專業英日文校內賽報名表!B1186="","",VLOOKUP(專業英日文校內賽報名表!P1186,各項報名參數對照!G:H,2,0))</f>
        <v/>
      </c>
      <c r="AF1186" t="str">
        <f t="shared" si="18"/>
        <v/>
      </c>
    </row>
    <row r="1187" spans="5:32">
      <c r="E1187" t="str">
        <f>IF(專業英日文校內賽報名表!B1187="","",NOT(OR(LENB(專業英日文校內賽報名表!E1187)&lt;&gt;6,NOT(ISERROR(TEXT(RIGHT(專業英日文校內賽報名表!E1187,6),"0")+1)),ISERROR(TEXT(RIGHT(專業英日文校內賽報名表!E1187,5),"0")+1))))</f>
        <v/>
      </c>
      <c r="F1187" t="str">
        <f>IF(專業英日文校內賽報名表!B1187="","",NOT(ISERROR(MATCH(專業英日文校內賽報名表!F1187,allSchoolList,0))))</f>
        <v/>
      </c>
      <c r="G1187" t="str">
        <f ca="1">IF(專業英日文校內賽報名表!B1187="","",NOT(ISERROR(HLOOKUP(專業英日文校內賽報名表!G1187,OFFSET(校系設定!$A$1,MATCH(專業英日文校內賽報名表!F1187,校系設定!$A:$A,0)-1,0,1,COUNTA(OFFSET(校系設定!$1:$1,MATCH(專業英日文校內賽報名表!F1187,校系設定!$A:$A,0)-1,0))),1,0))))</f>
        <v/>
      </c>
      <c r="J1187" s="43" t="str">
        <f>IF(專業英日文校內賽報名表!C1187="","",NOT(OR(LEN(專業英日文校內賽報名表!J1187)&lt;&gt;7,ISERROR(DATEVALUE(專業英日文校內賽報名表!J1187&amp;"/1")+FIND("/",專業英日文校內賽報名表!J1187)))))</f>
        <v/>
      </c>
      <c r="M1187" t="str">
        <f>IF(專業英日文校內賽報名表!B1187="","",VLOOKUP(專業英日文校內賽報名表!M1187,各項報名參數對照!A:B,2,0))</f>
        <v/>
      </c>
      <c r="N1187" t="str">
        <f>IF(專業英日文校內賽報名表!B1187="","",NOT(ISERROR(VLOOKUP(M1187&amp;O1187&amp;P1187,各項報名參數對照!L:L,1,0))))</f>
        <v/>
      </c>
      <c r="O1187" t="str">
        <f>IF(專業英日文校內賽報名表!B1187="","",VLOOKUP(專業英日文校內賽報名表!N1187&amp;"("&amp;專業英日文校內賽報名表!O1187&amp;")",各項報名參數對照!D:E,2,0))</f>
        <v/>
      </c>
      <c r="P1187" t="str">
        <f>IF(專業英日文校內賽報名表!B1187="","",VLOOKUP(專業英日文校內賽報名表!P1187,各項報名參數對照!G:H,2,0))</f>
        <v/>
      </c>
      <c r="AF1187" t="str">
        <f t="shared" si="18"/>
        <v/>
      </c>
    </row>
    <row r="1188" spans="5:32">
      <c r="E1188" t="str">
        <f>IF(專業英日文校內賽報名表!B1188="","",NOT(OR(LENB(專業英日文校內賽報名表!E1188)&lt;&gt;6,NOT(ISERROR(TEXT(RIGHT(專業英日文校內賽報名表!E1188,6),"0")+1)),ISERROR(TEXT(RIGHT(專業英日文校內賽報名表!E1188,5),"0")+1))))</f>
        <v/>
      </c>
      <c r="F1188" t="str">
        <f>IF(專業英日文校內賽報名表!B1188="","",NOT(ISERROR(MATCH(專業英日文校內賽報名表!F1188,allSchoolList,0))))</f>
        <v/>
      </c>
      <c r="G1188" t="str">
        <f ca="1">IF(專業英日文校內賽報名表!B1188="","",NOT(ISERROR(HLOOKUP(專業英日文校內賽報名表!G1188,OFFSET(校系設定!$A$1,MATCH(專業英日文校內賽報名表!F1188,校系設定!$A:$A,0)-1,0,1,COUNTA(OFFSET(校系設定!$1:$1,MATCH(專業英日文校內賽報名表!F1188,校系設定!$A:$A,0)-1,0))),1,0))))</f>
        <v/>
      </c>
      <c r="J1188" s="43" t="str">
        <f>IF(專業英日文校內賽報名表!C1188="","",NOT(OR(LEN(專業英日文校內賽報名表!J1188)&lt;&gt;7,ISERROR(DATEVALUE(專業英日文校內賽報名表!J1188&amp;"/1")+FIND("/",專業英日文校內賽報名表!J1188)))))</f>
        <v/>
      </c>
      <c r="M1188" t="str">
        <f>IF(專業英日文校內賽報名表!B1188="","",VLOOKUP(專業英日文校內賽報名表!M1188,各項報名參數對照!A:B,2,0))</f>
        <v/>
      </c>
      <c r="N1188" t="str">
        <f>IF(專業英日文校內賽報名表!B1188="","",NOT(ISERROR(VLOOKUP(M1188&amp;O1188&amp;P1188,各項報名參數對照!L:L,1,0))))</f>
        <v/>
      </c>
      <c r="O1188" t="str">
        <f>IF(專業英日文校內賽報名表!B1188="","",VLOOKUP(專業英日文校內賽報名表!N1188&amp;"("&amp;專業英日文校內賽報名表!O1188&amp;")",各項報名參數對照!D:E,2,0))</f>
        <v/>
      </c>
      <c r="P1188" t="str">
        <f>IF(專業英日文校內賽報名表!B1188="","",VLOOKUP(專業英日文校內賽報名表!P1188,各項報名參數對照!G:H,2,0))</f>
        <v/>
      </c>
      <c r="AF1188" t="str">
        <f t="shared" si="18"/>
        <v/>
      </c>
    </row>
    <row r="1189" spans="5:32">
      <c r="E1189" t="str">
        <f>IF(專業英日文校內賽報名表!B1189="","",NOT(OR(LENB(專業英日文校內賽報名表!E1189)&lt;&gt;6,NOT(ISERROR(TEXT(RIGHT(專業英日文校內賽報名表!E1189,6),"0")+1)),ISERROR(TEXT(RIGHT(專業英日文校內賽報名表!E1189,5),"0")+1))))</f>
        <v/>
      </c>
      <c r="F1189" t="str">
        <f>IF(專業英日文校內賽報名表!B1189="","",NOT(ISERROR(MATCH(專業英日文校內賽報名表!F1189,allSchoolList,0))))</f>
        <v/>
      </c>
      <c r="G1189" t="str">
        <f ca="1">IF(專業英日文校內賽報名表!B1189="","",NOT(ISERROR(HLOOKUP(專業英日文校內賽報名表!G1189,OFFSET(校系設定!$A$1,MATCH(專業英日文校內賽報名表!F1189,校系設定!$A:$A,0)-1,0,1,COUNTA(OFFSET(校系設定!$1:$1,MATCH(專業英日文校內賽報名表!F1189,校系設定!$A:$A,0)-1,0))),1,0))))</f>
        <v/>
      </c>
      <c r="J1189" s="43" t="str">
        <f>IF(專業英日文校內賽報名表!C1189="","",NOT(OR(LEN(專業英日文校內賽報名表!J1189)&lt;&gt;7,ISERROR(DATEVALUE(專業英日文校內賽報名表!J1189&amp;"/1")+FIND("/",專業英日文校內賽報名表!J1189)))))</f>
        <v/>
      </c>
      <c r="M1189" t="str">
        <f>IF(專業英日文校內賽報名表!B1189="","",VLOOKUP(專業英日文校內賽報名表!M1189,各項報名參數對照!A:B,2,0))</f>
        <v/>
      </c>
      <c r="N1189" t="str">
        <f>IF(專業英日文校內賽報名表!B1189="","",NOT(ISERROR(VLOOKUP(M1189&amp;O1189&amp;P1189,各項報名參數對照!L:L,1,0))))</f>
        <v/>
      </c>
      <c r="O1189" t="str">
        <f>IF(專業英日文校內賽報名表!B1189="","",VLOOKUP(專業英日文校內賽報名表!N1189&amp;"("&amp;專業英日文校內賽報名表!O1189&amp;")",各項報名參數對照!D:E,2,0))</f>
        <v/>
      </c>
      <c r="P1189" t="str">
        <f>IF(專業英日文校內賽報名表!B1189="","",VLOOKUP(專業英日文校內賽報名表!P1189,各項報名參數對照!G:H,2,0))</f>
        <v/>
      </c>
      <c r="AF1189" t="str">
        <f t="shared" si="18"/>
        <v/>
      </c>
    </row>
    <row r="1190" spans="5:32">
      <c r="E1190" t="str">
        <f>IF(專業英日文校內賽報名表!B1190="","",NOT(OR(LENB(專業英日文校內賽報名表!E1190)&lt;&gt;6,NOT(ISERROR(TEXT(RIGHT(專業英日文校內賽報名表!E1190,6),"0")+1)),ISERROR(TEXT(RIGHT(專業英日文校內賽報名表!E1190,5),"0")+1))))</f>
        <v/>
      </c>
      <c r="F1190" t="str">
        <f>IF(專業英日文校內賽報名表!B1190="","",NOT(ISERROR(MATCH(專業英日文校內賽報名表!F1190,allSchoolList,0))))</f>
        <v/>
      </c>
      <c r="G1190" t="str">
        <f ca="1">IF(專業英日文校內賽報名表!B1190="","",NOT(ISERROR(HLOOKUP(專業英日文校內賽報名表!G1190,OFFSET(校系設定!$A$1,MATCH(專業英日文校內賽報名表!F1190,校系設定!$A:$A,0)-1,0,1,COUNTA(OFFSET(校系設定!$1:$1,MATCH(專業英日文校內賽報名表!F1190,校系設定!$A:$A,0)-1,0))),1,0))))</f>
        <v/>
      </c>
      <c r="J1190" s="43" t="str">
        <f>IF(專業英日文校內賽報名表!C1190="","",NOT(OR(LEN(專業英日文校內賽報名表!J1190)&lt;&gt;7,ISERROR(DATEVALUE(專業英日文校內賽報名表!J1190&amp;"/1")+FIND("/",專業英日文校內賽報名表!J1190)))))</f>
        <v/>
      </c>
      <c r="M1190" t="str">
        <f>IF(專業英日文校內賽報名表!B1190="","",VLOOKUP(專業英日文校內賽報名表!M1190,各項報名參數對照!A:B,2,0))</f>
        <v/>
      </c>
      <c r="N1190" t="str">
        <f>IF(專業英日文校內賽報名表!B1190="","",NOT(ISERROR(VLOOKUP(M1190&amp;O1190&amp;P1190,各項報名參數對照!L:L,1,0))))</f>
        <v/>
      </c>
      <c r="O1190" t="str">
        <f>IF(專業英日文校內賽報名表!B1190="","",VLOOKUP(專業英日文校內賽報名表!N1190&amp;"("&amp;專業英日文校內賽報名表!O1190&amp;")",各項報名參數對照!D:E,2,0))</f>
        <v/>
      </c>
      <c r="P1190" t="str">
        <f>IF(專業英日文校內賽報名表!B1190="","",VLOOKUP(專業英日文校內賽報名表!P1190,各項報名參數對照!G:H,2,0))</f>
        <v/>
      </c>
      <c r="AF1190" t="str">
        <f t="shared" si="18"/>
        <v/>
      </c>
    </row>
    <row r="1191" spans="5:32">
      <c r="E1191" t="str">
        <f>IF(專業英日文校內賽報名表!B1191="","",NOT(OR(LENB(專業英日文校內賽報名表!E1191)&lt;&gt;6,NOT(ISERROR(TEXT(RIGHT(專業英日文校內賽報名表!E1191,6),"0")+1)),ISERROR(TEXT(RIGHT(專業英日文校內賽報名表!E1191,5),"0")+1))))</f>
        <v/>
      </c>
      <c r="F1191" t="str">
        <f>IF(專業英日文校內賽報名表!B1191="","",NOT(ISERROR(MATCH(專業英日文校內賽報名表!F1191,allSchoolList,0))))</f>
        <v/>
      </c>
      <c r="G1191" t="str">
        <f ca="1">IF(專業英日文校內賽報名表!B1191="","",NOT(ISERROR(HLOOKUP(專業英日文校內賽報名表!G1191,OFFSET(校系設定!$A$1,MATCH(專業英日文校內賽報名表!F1191,校系設定!$A:$A,0)-1,0,1,COUNTA(OFFSET(校系設定!$1:$1,MATCH(專業英日文校內賽報名表!F1191,校系設定!$A:$A,0)-1,0))),1,0))))</f>
        <v/>
      </c>
      <c r="J1191" s="43" t="str">
        <f>IF(專業英日文校內賽報名表!C1191="","",NOT(OR(LEN(專業英日文校內賽報名表!J1191)&lt;&gt;7,ISERROR(DATEVALUE(專業英日文校內賽報名表!J1191&amp;"/1")+FIND("/",專業英日文校內賽報名表!J1191)))))</f>
        <v/>
      </c>
      <c r="M1191" t="str">
        <f>IF(專業英日文校內賽報名表!B1191="","",VLOOKUP(專業英日文校內賽報名表!M1191,各項報名參數對照!A:B,2,0))</f>
        <v/>
      </c>
      <c r="N1191" t="str">
        <f>IF(專業英日文校內賽報名表!B1191="","",NOT(ISERROR(VLOOKUP(M1191&amp;O1191&amp;P1191,各項報名參數對照!L:L,1,0))))</f>
        <v/>
      </c>
      <c r="O1191" t="str">
        <f>IF(專業英日文校內賽報名表!B1191="","",VLOOKUP(專業英日文校內賽報名表!N1191&amp;"("&amp;專業英日文校內賽報名表!O1191&amp;")",各項報名參數對照!D:E,2,0))</f>
        <v/>
      </c>
      <c r="P1191" t="str">
        <f>IF(專業英日文校內賽報名表!B1191="","",VLOOKUP(專業英日文校內賽報名表!P1191,各項報名參數對照!G:H,2,0))</f>
        <v/>
      </c>
      <c r="AF1191" t="str">
        <f t="shared" si="18"/>
        <v/>
      </c>
    </row>
    <row r="1192" spans="5:32">
      <c r="E1192" t="str">
        <f>IF(專業英日文校內賽報名表!B1192="","",NOT(OR(LENB(專業英日文校內賽報名表!E1192)&lt;&gt;6,NOT(ISERROR(TEXT(RIGHT(專業英日文校內賽報名表!E1192,6),"0")+1)),ISERROR(TEXT(RIGHT(專業英日文校內賽報名表!E1192,5),"0")+1))))</f>
        <v/>
      </c>
      <c r="F1192" t="str">
        <f>IF(專業英日文校內賽報名表!B1192="","",NOT(ISERROR(MATCH(專業英日文校內賽報名表!F1192,allSchoolList,0))))</f>
        <v/>
      </c>
      <c r="G1192" t="str">
        <f ca="1">IF(專業英日文校內賽報名表!B1192="","",NOT(ISERROR(HLOOKUP(專業英日文校內賽報名表!G1192,OFFSET(校系設定!$A$1,MATCH(專業英日文校內賽報名表!F1192,校系設定!$A:$A,0)-1,0,1,COUNTA(OFFSET(校系設定!$1:$1,MATCH(專業英日文校內賽報名表!F1192,校系設定!$A:$A,0)-1,0))),1,0))))</f>
        <v/>
      </c>
      <c r="J1192" s="43" t="str">
        <f>IF(專業英日文校內賽報名表!C1192="","",NOT(OR(LEN(專業英日文校內賽報名表!J1192)&lt;&gt;7,ISERROR(DATEVALUE(專業英日文校內賽報名表!J1192&amp;"/1")+FIND("/",專業英日文校內賽報名表!J1192)))))</f>
        <v/>
      </c>
      <c r="M1192" t="str">
        <f>IF(專業英日文校內賽報名表!B1192="","",VLOOKUP(專業英日文校內賽報名表!M1192,各項報名參數對照!A:B,2,0))</f>
        <v/>
      </c>
      <c r="N1192" t="str">
        <f>IF(專業英日文校內賽報名表!B1192="","",NOT(ISERROR(VLOOKUP(M1192&amp;O1192&amp;P1192,各項報名參數對照!L:L,1,0))))</f>
        <v/>
      </c>
      <c r="O1192" t="str">
        <f>IF(專業英日文校內賽報名表!B1192="","",VLOOKUP(專業英日文校內賽報名表!N1192&amp;"("&amp;專業英日文校內賽報名表!O1192&amp;")",各項報名參數對照!D:E,2,0))</f>
        <v/>
      </c>
      <c r="P1192" t="str">
        <f>IF(專業英日文校內賽報名表!B1192="","",VLOOKUP(專業英日文校內賽報名表!P1192,各項報名參數對照!G:H,2,0))</f>
        <v/>
      </c>
      <c r="AF1192" t="str">
        <f t="shared" si="18"/>
        <v/>
      </c>
    </row>
    <row r="1193" spans="5:32">
      <c r="E1193" t="str">
        <f>IF(專業英日文校內賽報名表!B1193="","",NOT(OR(LENB(專業英日文校內賽報名表!E1193)&lt;&gt;6,NOT(ISERROR(TEXT(RIGHT(專業英日文校內賽報名表!E1193,6),"0")+1)),ISERROR(TEXT(RIGHT(專業英日文校內賽報名表!E1193,5),"0")+1))))</f>
        <v/>
      </c>
      <c r="F1193" t="str">
        <f>IF(專業英日文校內賽報名表!B1193="","",NOT(ISERROR(MATCH(專業英日文校內賽報名表!F1193,allSchoolList,0))))</f>
        <v/>
      </c>
      <c r="G1193" t="str">
        <f ca="1">IF(專業英日文校內賽報名表!B1193="","",NOT(ISERROR(HLOOKUP(專業英日文校內賽報名表!G1193,OFFSET(校系設定!$A$1,MATCH(專業英日文校內賽報名表!F1193,校系設定!$A:$A,0)-1,0,1,COUNTA(OFFSET(校系設定!$1:$1,MATCH(專業英日文校內賽報名表!F1193,校系設定!$A:$A,0)-1,0))),1,0))))</f>
        <v/>
      </c>
      <c r="J1193" s="43" t="str">
        <f>IF(專業英日文校內賽報名表!C1193="","",NOT(OR(LEN(專業英日文校內賽報名表!J1193)&lt;&gt;7,ISERROR(DATEVALUE(專業英日文校內賽報名表!J1193&amp;"/1")+FIND("/",專業英日文校內賽報名表!J1193)))))</f>
        <v/>
      </c>
      <c r="M1193" t="str">
        <f>IF(專業英日文校內賽報名表!B1193="","",VLOOKUP(專業英日文校內賽報名表!M1193,各項報名參數對照!A:B,2,0))</f>
        <v/>
      </c>
      <c r="N1193" t="str">
        <f>IF(專業英日文校內賽報名表!B1193="","",NOT(ISERROR(VLOOKUP(M1193&amp;O1193&amp;P1193,各項報名參數對照!L:L,1,0))))</f>
        <v/>
      </c>
      <c r="O1193" t="str">
        <f>IF(專業英日文校內賽報名表!B1193="","",VLOOKUP(專業英日文校內賽報名表!N1193&amp;"("&amp;專業英日文校內賽報名表!O1193&amp;")",各項報名參數對照!D:E,2,0))</f>
        <v/>
      </c>
      <c r="P1193" t="str">
        <f>IF(專業英日文校內賽報名表!B1193="","",VLOOKUP(專業英日文校內賽報名表!P1193,各項報名參數對照!G:H,2,0))</f>
        <v/>
      </c>
      <c r="AF1193" t="str">
        <f t="shared" si="18"/>
        <v/>
      </c>
    </row>
    <row r="1194" spans="5:32">
      <c r="E1194" t="str">
        <f>IF(專業英日文校內賽報名表!B1194="","",NOT(OR(LENB(專業英日文校內賽報名表!E1194)&lt;&gt;6,NOT(ISERROR(TEXT(RIGHT(專業英日文校內賽報名表!E1194,6),"0")+1)),ISERROR(TEXT(RIGHT(專業英日文校內賽報名表!E1194,5),"0")+1))))</f>
        <v/>
      </c>
      <c r="F1194" t="str">
        <f>IF(專業英日文校內賽報名表!B1194="","",NOT(ISERROR(MATCH(專業英日文校內賽報名表!F1194,allSchoolList,0))))</f>
        <v/>
      </c>
      <c r="G1194" t="str">
        <f ca="1">IF(專業英日文校內賽報名表!B1194="","",NOT(ISERROR(HLOOKUP(專業英日文校內賽報名表!G1194,OFFSET(校系設定!$A$1,MATCH(專業英日文校內賽報名表!F1194,校系設定!$A:$A,0)-1,0,1,COUNTA(OFFSET(校系設定!$1:$1,MATCH(專業英日文校內賽報名表!F1194,校系設定!$A:$A,0)-1,0))),1,0))))</f>
        <v/>
      </c>
      <c r="J1194" s="43" t="str">
        <f>IF(專業英日文校內賽報名表!C1194="","",NOT(OR(LEN(專業英日文校內賽報名表!J1194)&lt;&gt;7,ISERROR(DATEVALUE(專業英日文校內賽報名表!J1194&amp;"/1")+FIND("/",專業英日文校內賽報名表!J1194)))))</f>
        <v/>
      </c>
      <c r="M1194" t="str">
        <f>IF(專業英日文校內賽報名表!B1194="","",VLOOKUP(專業英日文校內賽報名表!M1194,各項報名參數對照!A:B,2,0))</f>
        <v/>
      </c>
      <c r="N1194" t="str">
        <f>IF(專業英日文校內賽報名表!B1194="","",NOT(ISERROR(VLOOKUP(M1194&amp;O1194&amp;P1194,各項報名參數對照!L:L,1,0))))</f>
        <v/>
      </c>
      <c r="O1194" t="str">
        <f>IF(專業英日文校內賽報名表!B1194="","",VLOOKUP(專業英日文校內賽報名表!N1194&amp;"("&amp;專業英日文校內賽報名表!O1194&amp;")",各項報名參數對照!D:E,2,0))</f>
        <v/>
      </c>
      <c r="P1194" t="str">
        <f>IF(專業英日文校內賽報名表!B1194="","",VLOOKUP(專業英日文校內賽報名表!P1194,各項報名參數對照!G:H,2,0))</f>
        <v/>
      </c>
      <c r="AF1194" t="str">
        <f t="shared" si="18"/>
        <v/>
      </c>
    </row>
    <row r="1195" spans="5:32">
      <c r="E1195" t="str">
        <f>IF(專業英日文校內賽報名表!B1195="","",NOT(OR(LENB(專業英日文校內賽報名表!E1195)&lt;&gt;6,NOT(ISERROR(TEXT(RIGHT(專業英日文校內賽報名表!E1195,6),"0")+1)),ISERROR(TEXT(RIGHT(專業英日文校內賽報名表!E1195,5),"0")+1))))</f>
        <v/>
      </c>
      <c r="F1195" t="str">
        <f>IF(專業英日文校內賽報名表!B1195="","",NOT(ISERROR(MATCH(專業英日文校內賽報名表!F1195,allSchoolList,0))))</f>
        <v/>
      </c>
      <c r="G1195" t="str">
        <f ca="1">IF(專業英日文校內賽報名表!B1195="","",NOT(ISERROR(HLOOKUP(專業英日文校內賽報名表!G1195,OFFSET(校系設定!$A$1,MATCH(專業英日文校內賽報名表!F1195,校系設定!$A:$A,0)-1,0,1,COUNTA(OFFSET(校系設定!$1:$1,MATCH(專業英日文校內賽報名表!F1195,校系設定!$A:$A,0)-1,0))),1,0))))</f>
        <v/>
      </c>
      <c r="J1195" s="43" t="str">
        <f>IF(專業英日文校內賽報名表!C1195="","",NOT(OR(LEN(專業英日文校內賽報名表!J1195)&lt;&gt;7,ISERROR(DATEVALUE(專業英日文校內賽報名表!J1195&amp;"/1")+FIND("/",專業英日文校內賽報名表!J1195)))))</f>
        <v/>
      </c>
      <c r="M1195" t="str">
        <f>IF(專業英日文校內賽報名表!B1195="","",VLOOKUP(專業英日文校內賽報名表!M1195,各項報名參數對照!A:B,2,0))</f>
        <v/>
      </c>
      <c r="N1195" t="str">
        <f>IF(專業英日文校內賽報名表!B1195="","",NOT(ISERROR(VLOOKUP(M1195&amp;O1195&amp;P1195,各項報名參數對照!L:L,1,0))))</f>
        <v/>
      </c>
      <c r="O1195" t="str">
        <f>IF(專業英日文校內賽報名表!B1195="","",VLOOKUP(專業英日文校內賽報名表!N1195&amp;"("&amp;專業英日文校內賽報名表!O1195&amp;")",各項報名參數對照!D:E,2,0))</f>
        <v/>
      </c>
      <c r="P1195" t="str">
        <f>IF(專業英日文校內賽報名表!B1195="","",VLOOKUP(專業英日文校內賽報名表!P1195,各項報名參數對照!G:H,2,0))</f>
        <v/>
      </c>
      <c r="AF1195" t="str">
        <f t="shared" si="18"/>
        <v/>
      </c>
    </row>
    <row r="1196" spans="5:32">
      <c r="E1196" t="str">
        <f>IF(專業英日文校內賽報名表!B1196="","",NOT(OR(LENB(專業英日文校內賽報名表!E1196)&lt;&gt;6,NOT(ISERROR(TEXT(RIGHT(專業英日文校內賽報名表!E1196,6),"0")+1)),ISERROR(TEXT(RIGHT(專業英日文校內賽報名表!E1196,5),"0")+1))))</f>
        <v/>
      </c>
      <c r="F1196" t="str">
        <f>IF(專業英日文校內賽報名表!B1196="","",NOT(ISERROR(MATCH(專業英日文校內賽報名表!F1196,allSchoolList,0))))</f>
        <v/>
      </c>
      <c r="G1196" t="str">
        <f ca="1">IF(專業英日文校內賽報名表!B1196="","",NOT(ISERROR(HLOOKUP(專業英日文校內賽報名表!G1196,OFFSET(校系設定!$A$1,MATCH(專業英日文校內賽報名表!F1196,校系設定!$A:$A,0)-1,0,1,COUNTA(OFFSET(校系設定!$1:$1,MATCH(專業英日文校內賽報名表!F1196,校系設定!$A:$A,0)-1,0))),1,0))))</f>
        <v/>
      </c>
      <c r="J1196" s="43" t="str">
        <f>IF(專業英日文校內賽報名表!C1196="","",NOT(OR(LEN(專業英日文校內賽報名表!J1196)&lt;&gt;7,ISERROR(DATEVALUE(專業英日文校內賽報名表!J1196&amp;"/1")+FIND("/",專業英日文校內賽報名表!J1196)))))</f>
        <v/>
      </c>
      <c r="M1196" t="str">
        <f>IF(專業英日文校內賽報名表!B1196="","",VLOOKUP(專業英日文校內賽報名表!M1196,各項報名參數對照!A:B,2,0))</f>
        <v/>
      </c>
      <c r="N1196" t="str">
        <f>IF(專業英日文校內賽報名表!B1196="","",NOT(ISERROR(VLOOKUP(M1196&amp;O1196&amp;P1196,各項報名參數對照!L:L,1,0))))</f>
        <v/>
      </c>
      <c r="O1196" t="str">
        <f>IF(專業英日文校內賽報名表!B1196="","",VLOOKUP(專業英日文校內賽報名表!N1196&amp;"("&amp;專業英日文校內賽報名表!O1196&amp;")",各項報名參數對照!D:E,2,0))</f>
        <v/>
      </c>
      <c r="P1196" t="str">
        <f>IF(專業英日文校內賽報名表!B1196="","",VLOOKUP(專業英日文校內賽報名表!P1196,各項報名參數對照!G:H,2,0))</f>
        <v/>
      </c>
      <c r="AF1196" t="str">
        <f t="shared" si="18"/>
        <v/>
      </c>
    </row>
    <row r="1197" spans="5:32">
      <c r="E1197" t="str">
        <f>IF(專業英日文校內賽報名表!B1197="","",NOT(OR(LENB(專業英日文校內賽報名表!E1197)&lt;&gt;6,NOT(ISERROR(TEXT(RIGHT(專業英日文校內賽報名表!E1197,6),"0")+1)),ISERROR(TEXT(RIGHT(專業英日文校內賽報名表!E1197,5),"0")+1))))</f>
        <v/>
      </c>
      <c r="F1197" t="str">
        <f>IF(專業英日文校內賽報名表!B1197="","",NOT(ISERROR(MATCH(專業英日文校內賽報名表!F1197,allSchoolList,0))))</f>
        <v/>
      </c>
      <c r="G1197" t="str">
        <f ca="1">IF(專業英日文校內賽報名表!B1197="","",NOT(ISERROR(HLOOKUP(專業英日文校內賽報名表!G1197,OFFSET(校系設定!$A$1,MATCH(專業英日文校內賽報名表!F1197,校系設定!$A:$A,0)-1,0,1,COUNTA(OFFSET(校系設定!$1:$1,MATCH(專業英日文校內賽報名表!F1197,校系設定!$A:$A,0)-1,0))),1,0))))</f>
        <v/>
      </c>
      <c r="J1197" s="43" t="str">
        <f>IF(專業英日文校內賽報名表!C1197="","",NOT(OR(LEN(專業英日文校內賽報名表!J1197)&lt;&gt;7,ISERROR(DATEVALUE(專業英日文校內賽報名表!J1197&amp;"/1")+FIND("/",專業英日文校內賽報名表!J1197)))))</f>
        <v/>
      </c>
      <c r="M1197" t="str">
        <f>IF(專業英日文校內賽報名表!B1197="","",VLOOKUP(專業英日文校內賽報名表!M1197,各項報名參數對照!A:B,2,0))</f>
        <v/>
      </c>
      <c r="N1197" t="str">
        <f>IF(專業英日文校內賽報名表!B1197="","",NOT(ISERROR(VLOOKUP(M1197&amp;O1197&amp;P1197,各項報名參數對照!L:L,1,0))))</f>
        <v/>
      </c>
      <c r="O1197" t="str">
        <f>IF(專業英日文校內賽報名表!B1197="","",VLOOKUP(專業英日文校內賽報名表!N1197&amp;"("&amp;專業英日文校內賽報名表!O1197&amp;")",各項報名參數對照!D:E,2,0))</f>
        <v/>
      </c>
      <c r="P1197" t="str">
        <f>IF(專業英日文校內賽報名表!B1197="","",VLOOKUP(專業英日文校內賽報名表!P1197,各項報名參數對照!G:H,2,0))</f>
        <v/>
      </c>
      <c r="AF1197" t="str">
        <f t="shared" si="18"/>
        <v/>
      </c>
    </row>
    <row r="1198" spans="5:32">
      <c r="E1198" t="str">
        <f>IF(專業英日文校內賽報名表!B1198="","",NOT(OR(LENB(專業英日文校內賽報名表!E1198)&lt;&gt;6,NOT(ISERROR(TEXT(RIGHT(專業英日文校內賽報名表!E1198,6),"0")+1)),ISERROR(TEXT(RIGHT(專業英日文校內賽報名表!E1198,5),"0")+1))))</f>
        <v/>
      </c>
      <c r="F1198" t="str">
        <f>IF(專業英日文校內賽報名表!B1198="","",NOT(ISERROR(MATCH(專業英日文校內賽報名表!F1198,allSchoolList,0))))</f>
        <v/>
      </c>
      <c r="G1198" t="str">
        <f ca="1">IF(專業英日文校內賽報名表!B1198="","",NOT(ISERROR(HLOOKUP(專業英日文校內賽報名表!G1198,OFFSET(校系設定!$A$1,MATCH(專業英日文校內賽報名表!F1198,校系設定!$A:$A,0)-1,0,1,COUNTA(OFFSET(校系設定!$1:$1,MATCH(專業英日文校內賽報名表!F1198,校系設定!$A:$A,0)-1,0))),1,0))))</f>
        <v/>
      </c>
      <c r="J1198" s="43" t="str">
        <f>IF(專業英日文校內賽報名表!C1198="","",NOT(OR(LEN(專業英日文校內賽報名表!J1198)&lt;&gt;7,ISERROR(DATEVALUE(專業英日文校內賽報名表!J1198&amp;"/1")+FIND("/",專業英日文校內賽報名表!J1198)))))</f>
        <v/>
      </c>
      <c r="M1198" t="str">
        <f>IF(專業英日文校內賽報名表!B1198="","",VLOOKUP(專業英日文校內賽報名表!M1198,各項報名參數對照!A:B,2,0))</f>
        <v/>
      </c>
      <c r="N1198" t="str">
        <f>IF(專業英日文校內賽報名表!B1198="","",NOT(ISERROR(VLOOKUP(M1198&amp;O1198&amp;P1198,各項報名參數對照!L:L,1,0))))</f>
        <v/>
      </c>
      <c r="O1198" t="str">
        <f>IF(專業英日文校內賽報名表!B1198="","",VLOOKUP(專業英日文校內賽報名表!N1198&amp;"("&amp;專業英日文校內賽報名表!O1198&amp;")",各項報名參數對照!D:E,2,0))</f>
        <v/>
      </c>
      <c r="P1198" t="str">
        <f>IF(專業英日文校內賽報名表!B1198="","",VLOOKUP(專業英日文校內賽報名表!P1198,各項報名參數對照!G:H,2,0))</f>
        <v/>
      </c>
      <c r="AF1198" t="str">
        <f t="shared" si="18"/>
        <v/>
      </c>
    </row>
    <row r="1199" spans="5:32">
      <c r="E1199" t="str">
        <f>IF(專業英日文校內賽報名表!B1199="","",NOT(OR(LENB(專業英日文校內賽報名表!E1199)&lt;&gt;6,NOT(ISERROR(TEXT(RIGHT(專業英日文校內賽報名表!E1199,6),"0")+1)),ISERROR(TEXT(RIGHT(專業英日文校內賽報名表!E1199,5),"0")+1))))</f>
        <v/>
      </c>
      <c r="F1199" t="str">
        <f>IF(專業英日文校內賽報名表!B1199="","",NOT(ISERROR(MATCH(專業英日文校內賽報名表!F1199,allSchoolList,0))))</f>
        <v/>
      </c>
      <c r="G1199" t="str">
        <f ca="1">IF(專業英日文校內賽報名表!B1199="","",NOT(ISERROR(HLOOKUP(專業英日文校內賽報名表!G1199,OFFSET(校系設定!$A$1,MATCH(專業英日文校內賽報名表!F1199,校系設定!$A:$A,0)-1,0,1,COUNTA(OFFSET(校系設定!$1:$1,MATCH(專業英日文校內賽報名表!F1199,校系設定!$A:$A,0)-1,0))),1,0))))</f>
        <v/>
      </c>
      <c r="J1199" s="43" t="str">
        <f>IF(專業英日文校內賽報名表!C1199="","",NOT(OR(LEN(專業英日文校內賽報名表!J1199)&lt;&gt;7,ISERROR(DATEVALUE(專業英日文校內賽報名表!J1199&amp;"/1")+FIND("/",專業英日文校內賽報名表!J1199)))))</f>
        <v/>
      </c>
      <c r="M1199" t="str">
        <f>IF(專業英日文校內賽報名表!B1199="","",VLOOKUP(專業英日文校內賽報名表!M1199,各項報名參數對照!A:B,2,0))</f>
        <v/>
      </c>
      <c r="N1199" t="str">
        <f>IF(專業英日文校內賽報名表!B1199="","",NOT(ISERROR(VLOOKUP(M1199&amp;O1199&amp;P1199,各項報名參數對照!L:L,1,0))))</f>
        <v/>
      </c>
      <c r="O1199" t="str">
        <f>IF(專業英日文校內賽報名表!B1199="","",VLOOKUP(專業英日文校內賽報名表!N1199&amp;"("&amp;專業英日文校內賽報名表!O1199&amp;")",各項報名參數對照!D:E,2,0))</f>
        <v/>
      </c>
      <c r="P1199" t="str">
        <f>IF(專業英日文校內賽報名表!B1199="","",VLOOKUP(專業英日文校內賽報名表!P1199,各項報名參數對照!G:H,2,0))</f>
        <v/>
      </c>
      <c r="AF1199" t="str">
        <f t="shared" si="18"/>
        <v/>
      </c>
    </row>
    <row r="1200" spans="5:32">
      <c r="E1200" t="str">
        <f>IF(專業英日文校內賽報名表!B1200="","",NOT(OR(LENB(專業英日文校內賽報名表!E1200)&lt;&gt;6,NOT(ISERROR(TEXT(RIGHT(專業英日文校內賽報名表!E1200,6),"0")+1)),ISERROR(TEXT(RIGHT(專業英日文校內賽報名表!E1200,5),"0")+1))))</f>
        <v/>
      </c>
      <c r="F1200" t="str">
        <f>IF(專業英日文校內賽報名表!B1200="","",NOT(ISERROR(MATCH(專業英日文校內賽報名表!F1200,allSchoolList,0))))</f>
        <v/>
      </c>
      <c r="G1200" t="str">
        <f ca="1">IF(專業英日文校內賽報名表!B1200="","",NOT(ISERROR(HLOOKUP(專業英日文校內賽報名表!G1200,OFFSET(校系設定!$A$1,MATCH(專業英日文校內賽報名表!F1200,校系設定!$A:$A,0)-1,0,1,COUNTA(OFFSET(校系設定!$1:$1,MATCH(專業英日文校內賽報名表!F1200,校系設定!$A:$A,0)-1,0))),1,0))))</f>
        <v/>
      </c>
      <c r="J1200" s="43" t="str">
        <f>IF(專業英日文校內賽報名表!C1200="","",NOT(OR(LEN(專業英日文校內賽報名表!J1200)&lt;&gt;7,ISERROR(DATEVALUE(專業英日文校內賽報名表!J1200&amp;"/1")+FIND("/",專業英日文校內賽報名表!J1200)))))</f>
        <v/>
      </c>
      <c r="M1200" t="str">
        <f>IF(專業英日文校內賽報名表!B1200="","",VLOOKUP(專業英日文校內賽報名表!M1200,各項報名參數對照!A:B,2,0))</f>
        <v/>
      </c>
      <c r="N1200" t="str">
        <f>IF(專業英日文校內賽報名表!B1200="","",NOT(ISERROR(VLOOKUP(M1200&amp;O1200&amp;P1200,各項報名參數對照!L:L,1,0))))</f>
        <v/>
      </c>
      <c r="O1200" t="str">
        <f>IF(專業英日文校內賽報名表!B1200="","",VLOOKUP(專業英日文校內賽報名表!N1200&amp;"("&amp;專業英日文校內賽報名表!O1200&amp;")",各項報名參數對照!D:E,2,0))</f>
        <v/>
      </c>
      <c r="P1200" t="str">
        <f>IF(專業英日文校內賽報名表!B1200="","",VLOOKUP(專業英日文校內賽報名表!P1200,各項報名參數對照!G:H,2,0))</f>
        <v/>
      </c>
      <c r="AF1200" t="str">
        <f t="shared" si="18"/>
        <v/>
      </c>
    </row>
    <row r="1201" spans="5:32">
      <c r="E1201" t="str">
        <f>IF(專業英日文校內賽報名表!B1201="","",NOT(OR(LENB(專業英日文校內賽報名表!E1201)&lt;&gt;6,NOT(ISERROR(TEXT(RIGHT(專業英日文校內賽報名表!E1201,6),"0")+1)),ISERROR(TEXT(RIGHT(專業英日文校內賽報名表!E1201,5),"0")+1))))</f>
        <v/>
      </c>
      <c r="F1201" t="str">
        <f>IF(專業英日文校內賽報名表!B1201="","",NOT(ISERROR(MATCH(專業英日文校內賽報名表!F1201,allSchoolList,0))))</f>
        <v/>
      </c>
      <c r="G1201" t="str">
        <f ca="1">IF(專業英日文校內賽報名表!B1201="","",NOT(ISERROR(HLOOKUP(專業英日文校內賽報名表!G1201,OFFSET(校系設定!$A$1,MATCH(專業英日文校內賽報名表!F1201,校系設定!$A:$A,0)-1,0,1,COUNTA(OFFSET(校系設定!$1:$1,MATCH(專業英日文校內賽報名表!F1201,校系設定!$A:$A,0)-1,0))),1,0))))</f>
        <v/>
      </c>
      <c r="J1201" s="43" t="str">
        <f>IF(專業英日文校內賽報名表!C1201="","",NOT(OR(LEN(專業英日文校內賽報名表!J1201)&lt;&gt;7,ISERROR(DATEVALUE(專業英日文校內賽報名表!J1201&amp;"/1")+FIND("/",專業英日文校內賽報名表!J1201)))))</f>
        <v/>
      </c>
      <c r="M1201" t="str">
        <f>IF(專業英日文校內賽報名表!B1201="","",VLOOKUP(專業英日文校內賽報名表!M1201,各項報名參數對照!A:B,2,0))</f>
        <v/>
      </c>
      <c r="N1201" t="str">
        <f>IF(專業英日文校內賽報名表!B1201="","",NOT(ISERROR(VLOOKUP(M1201&amp;O1201&amp;P1201,各項報名參數對照!L:L,1,0))))</f>
        <v/>
      </c>
      <c r="O1201" t="str">
        <f>IF(專業英日文校內賽報名表!B1201="","",VLOOKUP(專業英日文校內賽報名表!N1201&amp;"("&amp;專業英日文校內賽報名表!O1201&amp;")",各項報名參數對照!D:E,2,0))</f>
        <v/>
      </c>
      <c r="P1201" t="str">
        <f>IF(專業英日文校內賽報名表!B1201="","",VLOOKUP(專業英日文校內賽報名表!P1201,各項報名參數對照!G:H,2,0))</f>
        <v/>
      </c>
      <c r="AF1201" t="str">
        <f t="shared" si="18"/>
        <v/>
      </c>
    </row>
    <row r="1202" spans="5:32">
      <c r="E1202" t="str">
        <f>IF(專業英日文校內賽報名表!B1202="","",NOT(OR(LENB(專業英日文校內賽報名表!E1202)&lt;&gt;6,NOT(ISERROR(TEXT(RIGHT(專業英日文校內賽報名表!E1202,6),"0")+1)),ISERROR(TEXT(RIGHT(專業英日文校內賽報名表!E1202,5),"0")+1))))</f>
        <v/>
      </c>
      <c r="F1202" t="str">
        <f>IF(專業英日文校內賽報名表!B1202="","",NOT(ISERROR(MATCH(專業英日文校內賽報名表!F1202,allSchoolList,0))))</f>
        <v/>
      </c>
      <c r="G1202" t="str">
        <f ca="1">IF(專業英日文校內賽報名表!B1202="","",NOT(ISERROR(HLOOKUP(專業英日文校內賽報名表!G1202,OFFSET(校系設定!$A$1,MATCH(專業英日文校內賽報名表!F1202,校系設定!$A:$A,0)-1,0,1,COUNTA(OFFSET(校系設定!$1:$1,MATCH(專業英日文校內賽報名表!F1202,校系設定!$A:$A,0)-1,0))),1,0))))</f>
        <v/>
      </c>
      <c r="J1202" s="43" t="str">
        <f>IF(專業英日文校內賽報名表!C1202="","",NOT(OR(LEN(專業英日文校內賽報名表!J1202)&lt;&gt;7,ISERROR(DATEVALUE(專業英日文校內賽報名表!J1202&amp;"/1")+FIND("/",專業英日文校內賽報名表!J1202)))))</f>
        <v/>
      </c>
      <c r="M1202" t="str">
        <f>IF(專業英日文校內賽報名表!B1202="","",VLOOKUP(專業英日文校內賽報名表!M1202,各項報名參數對照!A:B,2,0))</f>
        <v/>
      </c>
      <c r="N1202" t="str">
        <f>IF(專業英日文校內賽報名表!B1202="","",NOT(ISERROR(VLOOKUP(M1202&amp;O1202&amp;P1202,各項報名參數對照!L:L,1,0))))</f>
        <v/>
      </c>
      <c r="O1202" t="str">
        <f>IF(專業英日文校內賽報名表!B1202="","",VLOOKUP(專業英日文校內賽報名表!N1202&amp;"("&amp;專業英日文校內賽報名表!O1202&amp;")",各項報名參數對照!D:E,2,0))</f>
        <v/>
      </c>
      <c r="P1202" t="str">
        <f>IF(專業英日文校內賽報名表!B1202="","",VLOOKUP(專業英日文校內賽報名表!P1202,各項報名參數對照!G:H,2,0))</f>
        <v/>
      </c>
      <c r="AF1202" t="str">
        <f t="shared" si="18"/>
        <v/>
      </c>
    </row>
    <row r="1203" spans="5:32">
      <c r="E1203" t="str">
        <f>IF(專業英日文校內賽報名表!B1203="","",NOT(OR(LENB(專業英日文校內賽報名表!E1203)&lt;&gt;6,NOT(ISERROR(TEXT(RIGHT(專業英日文校內賽報名表!E1203,6),"0")+1)),ISERROR(TEXT(RIGHT(專業英日文校內賽報名表!E1203,5),"0")+1))))</f>
        <v/>
      </c>
      <c r="F1203" t="str">
        <f>IF(專業英日文校內賽報名表!B1203="","",NOT(ISERROR(MATCH(專業英日文校內賽報名表!F1203,allSchoolList,0))))</f>
        <v/>
      </c>
      <c r="G1203" t="str">
        <f ca="1">IF(專業英日文校內賽報名表!B1203="","",NOT(ISERROR(HLOOKUP(專業英日文校內賽報名表!G1203,OFFSET(校系設定!$A$1,MATCH(專業英日文校內賽報名表!F1203,校系設定!$A:$A,0)-1,0,1,COUNTA(OFFSET(校系設定!$1:$1,MATCH(專業英日文校內賽報名表!F1203,校系設定!$A:$A,0)-1,0))),1,0))))</f>
        <v/>
      </c>
      <c r="J1203" s="43" t="str">
        <f>IF(專業英日文校內賽報名表!C1203="","",NOT(OR(LEN(專業英日文校內賽報名表!J1203)&lt;&gt;7,ISERROR(DATEVALUE(專業英日文校內賽報名表!J1203&amp;"/1")+FIND("/",專業英日文校內賽報名表!J1203)))))</f>
        <v/>
      </c>
      <c r="M1203" t="str">
        <f>IF(專業英日文校內賽報名表!B1203="","",VLOOKUP(專業英日文校內賽報名表!M1203,各項報名參數對照!A:B,2,0))</f>
        <v/>
      </c>
      <c r="N1203" t="str">
        <f>IF(專業英日文校內賽報名表!B1203="","",NOT(ISERROR(VLOOKUP(M1203&amp;O1203&amp;P1203,各項報名參數對照!L:L,1,0))))</f>
        <v/>
      </c>
      <c r="O1203" t="str">
        <f>IF(專業英日文校內賽報名表!B1203="","",VLOOKUP(專業英日文校內賽報名表!N1203&amp;"("&amp;專業英日文校內賽報名表!O1203&amp;")",各項報名參數對照!D:E,2,0))</f>
        <v/>
      </c>
      <c r="P1203" t="str">
        <f>IF(專業英日文校內賽報名表!B1203="","",VLOOKUP(專業英日文校內賽報名表!P1203,各項報名參數對照!G:H,2,0))</f>
        <v/>
      </c>
      <c r="AF1203" t="str">
        <f t="shared" si="18"/>
        <v/>
      </c>
    </row>
    <row r="1204" spans="5:32">
      <c r="E1204" t="str">
        <f>IF(專業英日文校內賽報名表!B1204="","",NOT(OR(LENB(專業英日文校內賽報名表!E1204)&lt;&gt;6,NOT(ISERROR(TEXT(RIGHT(專業英日文校內賽報名表!E1204,6),"0")+1)),ISERROR(TEXT(RIGHT(專業英日文校內賽報名表!E1204,5),"0")+1))))</f>
        <v/>
      </c>
      <c r="F1204" t="str">
        <f>IF(專業英日文校內賽報名表!B1204="","",NOT(ISERROR(MATCH(專業英日文校內賽報名表!F1204,allSchoolList,0))))</f>
        <v/>
      </c>
      <c r="G1204" t="str">
        <f ca="1">IF(專業英日文校內賽報名表!B1204="","",NOT(ISERROR(HLOOKUP(專業英日文校內賽報名表!G1204,OFFSET(校系設定!$A$1,MATCH(專業英日文校內賽報名表!F1204,校系設定!$A:$A,0)-1,0,1,COUNTA(OFFSET(校系設定!$1:$1,MATCH(專業英日文校內賽報名表!F1204,校系設定!$A:$A,0)-1,0))),1,0))))</f>
        <v/>
      </c>
      <c r="J1204" s="43" t="str">
        <f>IF(專業英日文校內賽報名表!C1204="","",NOT(OR(LEN(專業英日文校內賽報名表!J1204)&lt;&gt;7,ISERROR(DATEVALUE(專業英日文校內賽報名表!J1204&amp;"/1")+FIND("/",專業英日文校內賽報名表!J1204)))))</f>
        <v/>
      </c>
      <c r="M1204" t="str">
        <f>IF(專業英日文校內賽報名表!B1204="","",VLOOKUP(專業英日文校內賽報名表!M1204,各項報名參數對照!A:B,2,0))</f>
        <v/>
      </c>
      <c r="N1204" t="str">
        <f>IF(專業英日文校內賽報名表!B1204="","",NOT(ISERROR(VLOOKUP(M1204&amp;O1204&amp;P1204,各項報名參數對照!L:L,1,0))))</f>
        <v/>
      </c>
      <c r="O1204" t="str">
        <f>IF(專業英日文校內賽報名表!B1204="","",VLOOKUP(專業英日文校內賽報名表!N1204&amp;"("&amp;專業英日文校內賽報名表!O1204&amp;")",各項報名參數對照!D:E,2,0))</f>
        <v/>
      </c>
      <c r="P1204" t="str">
        <f>IF(專業英日文校內賽報名表!B1204="","",VLOOKUP(專業英日文校內賽報名表!P1204,各項報名參數對照!G:H,2,0))</f>
        <v/>
      </c>
      <c r="AF1204" t="str">
        <f t="shared" si="18"/>
        <v/>
      </c>
    </row>
    <row r="1205" spans="5:32">
      <c r="E1205" t="str">
        <f>IF(專業英日文校內賽報名表!B1205="","",NOT(OR(LENB(專業英日文校內賽報名表!E1205)&lt;&gt;6,NOT(ISERROR(TEXT(RIGHT(專業英日文校內賽報名表!E1205,6),"0")+1)),ISERROR(TEXT(RIGHT(專業英日文校內賽報名表!E1205,5),"0")+1))))</f>
        <v/>
      </c>
      <c r="F1205" t="str">
        <f>IF(專業英日文校內賽報名表!B1205="","",NOT(ISERROR(MATCH(專業英日文校內賽報名表!F1205,allSchoolList,0))))</f>
        <v/>
      </c>
      <c r="G1205" t="str">
        <f ca="1">IF(專業英日文校內賽報名表!B1205="","",NOT(ISERROR(HLOOKUP(專業英日文校內賽報名表!G1205,OFFSET(校系設定!$A$1,MATCH(專業英日文校內賽報名表!F1205,校系設定!$A:$A,0)-1,0,1,COUNTA(OFFSET(校系設定!$1:$1,MATCH(專業英日文校內賽報名表!F1205,校系設定!$A:$A,0)-1,0))),1,0))))</f>
        <v/>
      </c>
      <c r="J1205" s="43" t="str">
        <f>IF(專業英日文校內賽報名表!C1205="","",NOT(OR(LEN(專業英日文校內賽報名表!J1205)&lt;&gt;7,ISERROR(DATEVALUE(專業英日文校內賽報名表!J1205&amp;"/1")+FIND("/",專業英日文校內賽報名表!J1205)))))</f>
        <v/>
      </c>
      <c r="M1205" t="str">
        <f>IF(專業英日文校內賽報名表!B1205="","",VLOOKUP(專業英日文校內賽報名表!M1205,各項報名參數對照!A:B,2,0))</f>
        <v/>
      </c>
      <c r="N1205" t="str">
        <f>IF(專業英日文校內賽報名表!B1205="","",NOT(ISERROR(VLOOKUP(M1205&amp;O1205&amp;P1205,各項報名參數對照!L:L,1,0))))</f>
        <v/>
      </c>
      <c r="O1205" t="str">
        <f>IF(專業英日文校內賽報名表!B1205="","",VLOOKUP(專業英日文校內賽報名表!N1205&amp;"("&amp;專業英日文校內賽報名表!O1205&amp;")",各項報名參數對照!D:E,2,0))</f>
        <v/>
      </c>
      <c r="P1205" t="str">
        <f>IF(專業英日文校內賽報名表!B1205="","",VLOOKUP(專業英日文校內賽報名表!P1205,各項報名參數對照!G:H,2,0))</f>
        <v/>
      </c>
      <c r="AF1205" t="str">
        <f t="shared" si="18"/>
        <v/>
      </c>
    </row>
    <row r="1206" spans="5:32">
      <c r="E1206" t="str">
        <f>IF(專業英日文校內賽報名表!B1206="","",NOT(OR(LENB(專業英日文校內賽報名表!E1206)&lt;&gt;6,NOT(ISERROR(TEXT(RIGHT(專業英日文校內賽報名表!E1206,6),"0")+1)),ISERROR(TEXT(RIGHT(專業英日文校內賽報名表!E1206,5),"0")+1))))</f>
        <v/>
      </c>
      <c r="F1206" t="str">
        <f>IF(專業英日文校內賽報名表!B1206="","",NOT(ISERROR(MATCH(專業英日文校內賽報名表!F1206,allSchoolList,0))))</f>
        <v/>
      </c>
      <c r="G1206" t="str">
        <f ca="1">IF(專業英日文校內賽報名表!B1206="","",NOT(ISERROR(HLOOKUP(專業英日文校內賽報名表!G1206,OFFSET(校系設定!$A$1,MATCH(專業英日文校內賽報名表!F1206,校系設定!$A:$A,0)-1,0,1,COUNTA(OFFSET(校系設定!$1:$1,MATCH(專業英日文校內賽報名表!F1206,校系設定!$A:$A,0)-1,0))),1,0))))</f>
        <v/>
      </c>
      <c r="J1206" s="43" t="str">
        <f>IF(專業英日文校內賽報名表!C1206="","",NOT(OR(LEN(專業英日文校內賽報名表!J1206)&lt;&gt;7,ISERROR(DATEVALUE(專業英日文校內賽報名表!J1206&amp;"/1")+FIND("/",專業英日文校內賽報名表!J1206)))))</f>
        <v/>
      </c>
      <c r="M1206" t="str">
        <f>IF(專業英日文校內賽報名表!B1206="","",VLOOKUP(專業英日文校內賽報名表!M1206,各項報名參數對照!A:B,2,0))</f>
        <v/>
      </c>
      <c r="N1206" t="str">
        <f>IF(專業英日文校內賽報名表!B1206="","",NOT(ISERROR(VLOOKUP(M1206&amp;O1206&amp;P1206,各項報名參數對照!L:L,1,0))))</f>
        <v/>
      </c>
      <c r="O1206" t="str">
        <f>IF(專業英日文校內賽報名表!B1206="","",VLOOKUP(專業英日文校內賽報名表!N1206&amp;"("&amp;專業英日文校內賽報名表!O1206&amp;")",各項報名參數對照!D:E,2,0))</f>
        <v/>
      </c>
      <c r="P1206" t="str">
        <f>IF(專業英日文校內賽報名表!B1206="","",VLOOKUP(專業英日文校內賽報名表!P1206,各項報名參數對照!G:H,2,0))</f>
        <v/>
      </c>
      <c r="AF1206" t="str">
        <f t="shared" si="18"/>
        <v/>
      </c>
    </row>
    <row r="1207" spans="5:32">
      <c r="E1207" t="str">
        <f>IF(專業英日文校內賽報名表!B1207="","",NOT(OR(LENB(專業英日文校內賽報名表!E1207)&lt;&gt;6,NOT(ISERROR(TEXT(RIGHT(專業英日文校內賽報名表!E1207,6),"0")+1)),ISERROR(TEXT(RIGHT(專業英日文校內賽報名表!E1207,5),"0")+1))))</f>
        <v/>
      </c>
      <c r="F1207" t="str">
        <f>IF(專業英日文校內賽報名表!B1207="","",NOT(ISERROR(MATCH(專業英日文校內賽報名表!F1207,allSchoolList,0))))</f>
        <v/>
      </c>
      <c r="G1207" t="str">
        <f ca="1">IF(專業英日文校內賽報名表!B1207="","",NOT(ISERROR(HLOOKUP(專業英日文校內賽報名表!G1207,OFFSET(校系設定!$A$1,MATCH(專業英日文校內賽報名表!F1207,校系設定!$A:$A,0)-1,0,1,COUNTA(OFFSET(校系設定!$1:$1,MATCH(專業英日文校內賽報名表!F1207,校系設定!$A:$A,0)-1,0))),1,0))))</f>
        <v/>
      </c>
      <c r="J1207" s="43" t="str">
        <f>IF(專業英日文校內賽報名表!C1207="","",NOT(OR(LEN(專業英日文校內賽報名表!J1207)&lt;&gt;7,ISERROR(DATEVALUE(專業英日文校內賽報名表!J1207&amp;"/1")+FIND("/",專業英日文校內賽報名表!J1207)))))</f>
        <v/>
      </c>
      <c r="M1207" t="str">
        <f>IF(專業英日文校內賽報名表!B1207="","",VLOOKUP(專業英日文校內賽報名表!M1207,各項報名參數對照!A:B,2,0))</f>
        <v/>
      </c>
      <c r="N1207" t="str">
        <f>IF(專業英日文校內賽報名表!B1207="","",NOT(ISERROR(VLOOKUP(M1207&amp;O1207&amp;P1207,各項報名參數對照!L:L,1,0))))</f>
        <v/>
      </c>
      <c r="O1207" t="str">
        <f>IF(專業英日文校內賽報名表!B1207="","",VLOOKUP(專業英日文校內賽報名表!N1207&amp;"("&amp;專業英日文校內賽報名表!O1207&amp;")",各項報名參數對照!D:E,2,0))</f>
        <v/>
      </c>
      <c r="P1207" t="str">
        <f>IF(專業英日文校內賽報名表!B1207="","",VLOOKUP(專業英日文校內賽報名表!P1207,各項報名參數對照!G:H,2,0))</f>
        <v/>
      </c>
      <c r="AF1207" t="str">
        <f t="shared" si="18"/>
        <v/>
      </c>
    </row>
    <row r="1208" spans="5:32">
      <c r="E1208" t="str">
        <f>IF(專業英日文校內賽報名表!B1208="","",NOT(OR(LENB(專業英日文校內賽報名表!E1208)&lt;&gt;6,NOT(ISERROR(TEXT(RIGHT(專業英日文校內賽報名表!E1208,6),"0")+1)),ISERROR(TEXT(RIGHT(專業英日文校內賽報名表!E1208,5),"0")+1))))</f>
        <v/>
      </c>
      <c r="F1208" t="str">
        <f>IF(專業英日文校內賽報名表!B1208="","",NOT(ISERROR(MATCH(專業英日文校內賽報名表!F1208,allSchoolList,0))))</f>
        <v/>
      </c>
      <c r="G1208" t="str">
        <f ca="1">IF(專業英日文校內賽報名表!B1208="","",NOT(ISERROR(HLOOKUP(專業英日文校內賽報名表!G1208,OFFSET(校系設定!$A$1,MATCH(專業英日文校內賽報名表!F1208,校系設定!$A:$A,0)-1,0,1,COUNTA(OFFSET(校系設定!$1:$1,MATCH(專業英日文校內賽報名表!F1208,校系設定!$A:$A,0)-1,0))),1,0))))</f>
        <v/>
      </c>
      <c r="J1208" s="43" t="str">
        <f>IF(專業英日文校內賽報名表!C1208="","",NOT(OR(LEN(專業英日文校內賽報名表!J1208)&lt;&gt;7,ISERROR(DATEVALUE(專業英日文校內賽報名表!J1208&amp;"/1")+FIND("/",專業英日文校內賽報名表!J1208)))))</f>
        <v/>
      </c>
      <c r="M1208" t="str">
        <f>IF(專業英日文校內賽報名表!B1208="","",VLOOKUP(專業英日文校內賽報名表!M1208,各項報名參數對照!A:B,2,0))</f>
        <v/>
      </c>
      <c r="N1208" t="str">
        <f>IF(專業英日文校內賽報名表!B1208="","",NOT(ISERROR(VLOOKUP(M1208&amp;O1208&amp;P1208,各項報名參數對照!L:L,1,0))))</f>
        <v/>
      </c>
      <c r="O1208" t="str">
        <f>IF(專業英日文校內賽報名表!B1208="","",VLOOKUP(專業英日文校內賽報名表!N1208&amp;"("&amp;專業英日文校內賽報名表!O1208&amp;")",各項報名參數對照!D:E,2,0))</f>
        <v/>
      </c>
      <c r="P1208" t="str">
        <f>IF(專業英日文校內賽報名表!B1208="","",VLOOKUP(專業英日文校內賽報名表!P1208,各項報名參數對照!G:H,2,0))</f>
        <v/>
      </c>
      <c r="AF1208" t="str">
        <f t="shared" si="18"/>
        <v/>
      </c>
    </row>
    <row r="1209" spans="5:32">
      <c r="E1209" t="str">
        <f>IF(專業英日文校內賽報名表!B1209="","",NOT(OR(LENB(專業英日文校內賽報名表!E1209)&lt;&gt;6,NOT(ISERROR(TEXT(RIGHT(專業英日文校內賽報名表!E1209,6),"0")+1)),ISERROR(TEXT(RIGHT(專業英日文校內賽報名表!E1209,5),"0")+1))))</f>
        <v/>
      </c>
      <c r="F1209" t="str">
        <f>IF(專業英日文校內賽報名表!B1209="","",NOT(ISERROR(MATCH(專業英日文校內賽報名表!F1209,allSchoolList,0))))</f>
        <v/>
      </c>
      <c r="G1209" t="str">
        <f ca="1">IF(專業英日文校內賽報名表!B1209="","",NOT(ISERROR(HLOOKUP(專業英日文校內賽報名表!G1209,OFFSET(校系設定!$A$1,MATCH(專業英日文校內賽報名表!F1209,校系設定!$A:$A,0)-1,0,1,COUNTA(OFFSET(校系設定!$1:$1,MATCH(專業英日文校內賽報名表!F1209,校系設定!$A:$A,0)-1,0))),1,0))))</f>
        <v/>
      </c>
      <c r="J1209" s="43" t="str">
        <f>IF(專業英日文校內賽報名表!C1209="","",NOT(OR(LEN(專業英日文校內賽報名表!J1209)&lt;&gt;7,ISERROR(DATEVALUE(專業英日文校內賽報名表!J1209&amp;"/1")+FIND("/",專業英日文校內賽報名表!J1209)))))</f>
        <v/>
      </c>
      <c r="M1209" t="str">
        <f>IF(專業英日文校內賽報名表!B1209="","",VLOOKUP(專業英日文校內賽報名表!M1209,各項報名參數對照!A:B,2,0))</f>
        <v/>
      </c>
      <c r="N1209" t="str">
        <f>IF(專業英日文校內賽報名表!B1209="","",NOT(ISERROR(VLOOKUP(M1209&amp;O1209&amp;P1209,各項報名參數對照!L:L,1,0))))</f>
        <v/>
      </c>
      <c r="O1209" t="str">
        <f>IF(專業英日文校內賽報名表!B1209="","",VLOOKUP(專業英日文校內賽報名表!N1209&amp;"("&amp;專業英日文校內賽報名表!O1209&amp;")",各項報名參數對照!D:E,2,0))</f>
        <v/>
      </c>
      <c r="P1209" t="str">
        <f>IF(專業英日文校內賽報名表!B1209="","",VLOOKUP(專業英日文校內賽報名表!P1209,各項報名參數對照!G:H,2,0))</f>
        <v/>
      </c>
      <c r="AF1209" t="str">
        <f t="shared" si="18"/>
        <v/>
      </c>
    </row>
    <row r="1210" spans="5:32">
      <c r="E1210" t="str">
        <f>IF(專業英日文校內賽報名表!B1210="","",NOT(OR(LENB(專業英日文校內賽報名表!E1210)&lt;&gt;6,NOT(ISERROR(TEXT(RIGHT(專業英日文校內賽報名表!E1210,6),"0")+1)),ISERROR(TEXT(RIGHT(專業英日文校內賽報名表!E1210,5),"0")+1))))</f>
        <v/>
      </c>
      <c r="F1210" t="str">
        <f>IF(專業英日文校內賽報名表!B1210="","",NOT(ISERROR(MATCH(專業英日文校內賽報名表!F1210,allSchoolList,0))))</f>
        <v/>
      </c>
      <c r="G1210" t="str">
        <f ca="1">IF(專業英日文校內賽報名表!B1210="","",NOT(ISERROR(HLOOKUP(專業英日文校內賽報名表!G1210,OFFSET(校系設定!$A$1,MATCH(專業英日文校內賽報名表!F1210,校系設定!$A:$A,0)-1,0,1,COUNTA(OFFSET(校系設定!$1:$1,MATCH(專業英日文校內賽報名表!F1210,校系設定!$A:$A,0)-1,0))),1,0))))</f>
        <v/>
      </c>
      <c r="J1210" s="43" t="str">
        <f>IF(專業英日文校內賽報名表!C1210="","",NOT(OR(LEN(專業英日文校內賽報名表!J1210)&lt;&gt;7,ISERROR(DATEVALUE(專業英日文校內賽報名表!J1210&amp;"/1")+FIND("/",專業英日文校內賽報名表!J1210)))))</f>
        <v/>
      </c>
      <c r="M1210" t="str">
        <f>IF(專業英日文校內賽報名表!B1210="","",VLOOKUP(專業英日文校內賽報名表!M1210,各項報名參數對照!A:B,2,0))</f>
        <v/>
      </c>
      <c r="N1210" t="str">
        <f>IF(專業英日文校內賽報名表!B1210="","",NOT(ISERROR(VLOOKUP(M1210&amp;O1210&amp;P1210,各項報名參數對照!L:L,1,0))))</f>
        <v/>
      </c>
      <c r="O1210" t="str">
        <f>IF(專業英日文校內賽報名表!B1210="","",VLOOKUP(專業英日文校內賽報名表!N1210&amp;"("&amp;專業英日文校內賽報名表!O1210&amp;")",各項報名參數對照!D:E,2,0))</f>
        <v/>
      </c>
      <c r="P1210" t="str">
        <f>IF(專業英日文校內賽報名表!B1210="","",VLOOKUP(專業英日文校內賽報名表!P1210,各項報名參數對照!G:H,2,0))</f>
        <v/>
      </c>
      <c r="AF1210" t="str">
        <f t="shared" si="18"/>
        <v/>
      </c>
    </row>
    <row r="1211" spans="5:32">
      <c r="E1211" t="str">
        <f>IF(專業英日文校內賽報名表!B1211="","",NOT(OR(LENB(專業英日文校內賽報名表!E1211)&lt;&gt;6,NOT(ISERROR(TEXT(RIGHT(專業英日文校內賽報名表!E1211,6),"0")+1)),ISERROR(TEXT(RIGHT(專業英日文校內賽報名表!E1211,5),"0")+1))))</f>
        <v/>
      </c>
      <c r="F1211" t="str">
        <f>IF(專業英日文校內賽報名表!B1211="","",NOT(ISERROR(MATCH(專業英日文校內賽報名表!F1211,allSchoolList,0))))</f>
        <v/>
      </c>
      <c r="G1211" t="str">
        <f ca="1">IF(專業英日文校內賽報名表!B1211="","",NOT(ISERROR(HLOOKUP(專業英日文校內賽報名表!G1211,OFFSET(校系設定!$A$1,MATCH(專業英日文校內賽報名表!F1211,校系設定!$A:$A,0)-1,0,1,COUNTA(OFFSET(校系設定!$1:$1,MATCH(專業英日文校內賽報名表!F1211,校系設定!$A:$A,0)-1,0))),1,0))))</f>
        <v/>
      </c>
      <c r="J1211" s="43" t="str">
        <f>IF(專業英日文校內賽報名表!C1211="","",NOT(OR(LEN(專業英日文校內賽報名表!J1211)&lt;&gt;7,ISERROR(DATEVALUE(專業英日文校內賽報名表!J1211&amp;"/1")+FIND("/",專業英日文校內賽報名表!J1211)))))</f>
        <v/>
      </c>
      <c r="M1211" t="str">
        <f>IF(專業英日文校內賽報名表!B1211="","",VLOOKUP(專業英日文校內賽報名表!M1211,各項報名參數對照!A:B,2,0))</f>
        <v/>
      </c>
      <c r="N1211" t="str">
        <f>IF(專業英日文校內賽報名表!B1211="","",NOT(ISERROR(VLOOKUP(M1211&amp;O1211&amp;P1211,各項報名參數對照!L:L,1,0))))</f>
        <v/>
      </c>
      <c r="O1211" t="str">
        <f>IF(專業英日文校內賽報名表!B1211="","",VLOOKUP(專業英日文校內賽報名表!N1211&amp;"("&amp;專業英日文校內賽報名表!O1211&amp;")",各項報名參數對照!D:E,2,0))</f>
        <v/>
      </c>
      <c r="P1211" t="str">
        <f>IF(專業英日文校內賽報名表!B1211="","",VLOOKUP(專業英日文校內賽報名表!P1211,各項報名參數對照!G:H,2,0))</f>
        <v/>
      </c>
      <c r="AF1211" t="str">
        <f t="shared" si="18"/>
        <v/>
      </c>
    </row>
    <row r="1212" spans="5:32">
      <c r="E1212" t="str">
        <f>IF(專業英日文校內賽報名表!B1212="","",NOT(OR(LENB(專業英日文校內賽報名表!E1212)&lt;&gt;6,NOT(ISERROR(TEXT(RIGHT(專業英日文校內賽報名表!E1212,6),"0")+1)),ISERROR(TEXT(RIGHT(專業英日文校內賽報名表!E1212,5),"0")+1))))</f>
        <v/>
      </c>
      <c r="F1212" t="str">
        <f>IF(專業英日文校內賽報名表!B1212="","",NOT(ISERROR(MATCH(專業英日文校內賽報名表!F1212,allSchoolList,0))))</f>
        <v/>
      </c>
      <c r="G1212" t="str">
        <f ca="1">IF(專業英日文校內賽報名表!B1212="","",NOT(ISERROR(HLOOKUP(專業英日文校內賽報名表!G1212,OFFSET(校系設定!$A$1,MATCH(專業英日文校內賽報名表!F1212,校系設定!$A:$A,0)-1,0,1,COUNTA(OFFSET(校系設定!$1:$1,MATCH(專業英日文校內賽報名表!F1212,校系設定!$A:$A,0)-1,0))),1,0))))</f>
        <v/>
      </c>
      <c r="J1212" s="43" t="str">
        <f>IF(專業英日文校內賽報名表!C1212="","",NOT(OR(LEN(專業英日文校內賽報名表!J1212)&lt;&gt;7,ISERROR(DATEVALUE(專業英日文校內賽報名表!J1212&amp;"/1")+FIND("/",專業英日文校內賽報名表!J1212)))))</f>
        <v/>
      </c>
      <c r="M1212" t="str">
        <f>IF(專業英日文校內賽報名表!B1212="","",VLOOKUP(專業英日文校內賽報名表!M1212,各項報名參數對照!A:B,2,0))</f>
        <v/>
      </c>
      <c r="N1212" t="str">
        <f>IF(專業英日文校內賽報名表!B1212="","",NOT(ISERROR(VLOOKUP(M1212&amp;O1212&amp;P1212,各項報名參數對照!L:L,1,0))))</f>
        <v/>
      </c>
      <c r="O1212" t="str">
        <f>IF(專業英日文校內賽報名表!B1212="","",VLOOKUP(專業英日文校內賽報名表!N1212&amp;"("&amp;專業英日文校內賽報名表!O1212&amp;")",各項報名參數對照!D:E,2,0))</f>
        <v/>
      </c>
      <c r="P1212" t="str">
        <f>IF(專業英日文校內賽報名表!B1212="","",VLOOKUP(專業英日文校內賽報名表!P1212,各項報名參數對照!G:H,2,0))</f>
        <v/>
      </c>
      <c r="AF1212" t="str">
        <f t="shared" si="18"/>
        <v/>
      </c>
    </row>
    <row r="1213" spans="5:32">
      <c r="E1213" t="str">
        <f>IF(專業英日文校內賽報名表!B1213="","",NOT(OR(LENB(專業英日文校內賽報名表!E1213)&lt;&gt;6,NOT(ISERROR(TEXT(RIGHT(專業英日文校內賽報名表!E1213,6),"0")+1)),ISERROR(TEXT(RIGHT(專業英日文校內賽報名表!E1213,5),"0")+1))))</f>
        <v/>
      </c>
      <c r="F1213" t="str">
        <f>IF(專業英日文校內賽報名表!B1213="","",NOT(ISERROR(MATCH(專業英日文校內賽報名表!F1213,allSchoolList,0))))</f>
        <v/>
      </c>
      <c r="G1213" t="str">
        <f ca="1">IF(專業英日文校內賽報名表!B1213="","",NOT(ISERROR(HLOOKUP(專業英日文校內賽報名表!G1213,OFFSET(校系設定!$A$1,MATCH(專業英日文校內賽報名表!F1213,校系設定!$A:$A,0)-1,0,1,COUNTA(OFFSET(校系設定!$1:$1,MATCH(專業英日文校內賽報名表!F1213,校系設定!$A:$A,0)-1,0))),1,0))))</f>
        <v/>
      </c>
      <c r="J1213" s="43" t="str">
        <f>IF(專業英日文校內賽報名表!C1213="","",NOT(OR(LEN(專業英日文校內賽報名表!J1213)&lt;&gt;7,ISERROR(DATEVALUE(專業英日文校內賽報名表!J1213&amp;"/1")+FIND("/",專業英日文校內賽報名表!J1213)))))</f>
        <v/>
      </c>
      <c r="M1213" t="str">
        <f>IF(專業英日文校內賽報名表!B1213="","",VLOOKUP(專業英日文校內賽報名表!M1213,各項報名參數對照!A:B,2,0))</f>
        <v/>
      </c>
      <c r="N1213" t="str">
        <f>IF(專業英日文校內賽報名表!B1213="","",NOT(ISERROR(VLOOKUP(M1213&amp;O1213&amp;P1213,各項報名參數對照!L:L,1,0))))</f>
        <v/>
      </c>
      <c r="O1213" t="str">
        <f>IF(專業英日文校內賽報名表!B1213="","",VLOOKUP(專業英日文校內賽報名表!N1213&amp;"("&amp;專業英日文校內賽報名表!O1213&amp;")",各項報名參數對照!D:E,2,0))</f>
        <v/>
      </c>
      <c r="P1213" t="str">
        <f>IF(專業英日文校內賽報名表!B1213="","",VLOOKUP(專業英日文校內賽報名表!P1213,各項報名參數對照!G:H,2,0))</f>
        <v/>
      </c>
      <c r="AF1213" t="str">
        <f t="shared" si="18"/>
        <v/>
      </c>
    </row>
    <row r="1214" spans="5:32">
      <c r="E1214" t="str">
        <f>IF(專業英日文校內賽報名表!B1214="","",NOT(OR(LENB(專業英日文校內賽報名表!E1214)&lt;&gt;6,NOT(ISERROR(TEXT(RIGHT(專業英日文校內賽報名表!E1214,6),"0")+1)),ISERROR(TEXT(RIGHT(專業英日文校內賽報名表!E1214,5),"0")+1))))</f>
        <v/>
      </c>
      <c r="F1214" t="str">
        <f>IF(專業英日文校內賽報名表!B1214="","",NOT(ISERROR(MATCH(專業英日文校內賽報名表!F1214,allSchoolList,0))))</f>
        <v/>
      </c>
      <c r="G1214" t="str">
        <f ca="1">IF(專業英日文校內賽報名表!B1214="","",NOT(ISERROR(HLOOKUP(專業英日文校內賽報名表!G1214,OFFSET(校系設定!$A$1,MATCH(專業英日文校內賽報名表!F1214,校系設定!$A:$A,0)-1,0,1,COUNTA(OFFSET(校系設定!$1:$1,MATCH(專業英日文校內賽報名表!F1214,校系設定!$A:$A,0)-1,0))),1,0))))</f>
        <v/>
      </c>
      <c r="J1214" s="43" t="str">
        <f>IF(專業英日文校內賽報名表!C1214="","",NOT(OR(LEN(專業英日文校內賽報名表!J1214)&lt;&gt;7,ISERROR(DATEVALUE(專業英日文校內賽報名表!J1214&amp;"/1")+FIND("/",專業英日文校內賽報名表!J1214)))))</f>
        <v/>
      </c>
      <c r="M1214" t="str">
        <f>IF(專業英日文校內賽報名表!B1214="","",VLOOKUP(專業英日文校內賽報名表!M1214,各項報名參數對照!A:B,2,0))</f>
        <v/>
      </c>
      <c r="N1214" t="str">
        <f>IF(專業英日文校內賽報名表!B1214="","",NOT(ISERROR(VLOOKUP(M1214&amp;O1214&amp;P1214,各項報名參數對照!L:L,1,0))))</f>
        <v/>
      </c>
      <c r="O1214" t="str">
        <f>IF(專業英日文校內賽報名表!B1214="","",VLOOKUP(專業英日文校內賽報名表!N1214&amp;"("&amp;專業英日文校內賽報名表!O1214&amp;")",各項報名參數對照!D:E,2,0))</f>
        <v/>
      </c>
      <c r="P1214" t="str">
        <f>IF(專業英日文校內賽報名表!B1214="","",VLOOKUP(專業英日文校內賽報名表!P1214,各項報名參數對照!G:H,2,0))</f>
        <v/>
      </c>
      <c r="AF1214" t="str">
        <f t="shared" si="18"/>
        <v/>
      </c>
    </row>
    <row r="1215" spans="5:32">
      <c r="E1215" t="str">
        <f>IF(專業英日文校內賽報名表!B1215="","",NOT(OR(LENB(專業英日文校內賽報名表!E1215)&lt;&gt;6,NOT(ISERROR(TEXT(RIGHT(專業英日文校內賽報名表!E1215,6),"0")+1)),ISERROR(TEXT(RIGHT(專業英日文校內賽報名表!E1215,5),"0")+1))))</f>
        <v/>
      </c>
      <c r="F1215" t="str">
        <f>IF(專業英日文校內賽報名表!B1215="","",NOT(ISERROR(MATCH(專業英日文校內賽報名表!F1215,allSchoolList,0))))</f>
        <v/>
      </c>
      <c r="G1215" t="str">
        <f ca="1">IF(專業英日文校內賽報名表!B1215="","",NOT(ISERROR(HLOOKUP(專業英日文校內賽報名表!G1215,OFFSET(校系設定!$A$1,MATCH(專業英日文校內賽報名表!F1215,校系設定!$A:$A,0)-1,0,1,COUNTA(OFFSET(校系設定!$1:$1,MATCH(專業英日文校內賽報名表!F1215,校系設定!$A:$A,0)-1,0))),1,0))))</f>
        <v/>
      </c>
      <c r="J1215" s="43" t="str">
        <f>IF(專業英日文校內賽報名表!C1215="","",NOT(OR(LEN(專業英日文校內賽報名表!J1215)&lt;&gt;7,ISERROR(DATEVALUE(專業英日文校內賽報名表!J1215&amp;"/1")+FIND("/",專業英日文校內賽報名表!J1215)))))</f>
        <v/>
      </c>
      <c r="M1215" t="str">
        <f>IF(專業英日文校內賽報名表!B1215="","",VLOOKUP(專業英日文校內賽報名表!M1215,各項報名參數對照!A:B,2,0))</f>
        <v/>
      </c>
      <c r="N1215" t="str">
        <f>IF(專業英日文校內賽報名表!B1215="","",NOT(ISERROR(VLOOKUP(M1215&amp;O1215&amp;P1215,各項報名參數對照!L:L,1,0))))</f>
        <v/>
      </c>
      <c r="O1215" t="str">
        <f>IF(專業英日文校內賽報名表!B1215="","",VLOOKUP(專業英日文校內賽報名表!N1215&amp;"("&amp;專業英日文校內賽報名表!O1215&amp;")",各項報名參數對照!D:E,2,0))</f>
        <v/>
      </c>
      <c r="P1215" t="str">
        <f>IF(專業英日文校內賽報名表!B1215="","",VLOOKUP(專業英日文校內賽報名表!P1215,各項報名參數對照!G:H,2,0))</f>
        <v/>
      </c>
      <c r="AF1215" t="str">
        <f t="shared" si="18"/>
        <v/>
      </c>
    </row>
    <row r="1216" spans="5:32">
      <c r="E1216" t="str">
        <f>IF(專業英日文校內賽報名表!B1216="","",NOT(OR(LENB(專業英日文校內賽報名表!E1216)&lt;&gt;6,NOT(ISERROR(TEXT(RIGHT(專業英日文校內賽報名表!E1216,6),"0")+1)),ISERROR(TEXT(RIGHT(專業英日文校內賽報名表!E1216,5),"0")+1))))</f>
        <v/>
      </c>
      <c r="F1216" t="str">
        <f>IF(專業英日文校內賽報名表!B1216="","",NOT(ISERROR(MATCH(專業英日文校內賽報名表!F1216,allSchoolList,0))))</f>
        <v/>
      </c>
      <c r="G1216" t="str">
        <f ca="1">IF(專業英日文校內賽報名表!B1216="","",NOT(ISERROR(HLOOKUP(專業英日文校內賽報名表!G1216,OFFSET(校系設定!$A$1,MATCH(專業英日文校內賽報名表!F1216,校系設定!$A:$A,0)-1,0,1,COUNTA(OFFSET(校系設定!$1:$1,MATCH(專業英日文校內賽報名表!F1216,校系設定!$A:$A,0)-1,0))),1,0))))</f>
        <v/>
      </c>
      <c r="J1216" s="43" t="str">
        <f>IF(專業英日文校內賽報名表!C1216="","",NOT(OR(LEN(專業英日文校內賽報名表!J1216)&lt;&gt;7,ISERROR(DATEVALUE(專業英日文校內賽報名表!J1216&amp;"/1")+FIND("/",專業英日文校內賽報名表!J1216)))))</f>
        <v/>
      </c>
      <c r="M1216" t="str">
        <f>IF(專業英日文校內賽報名表!B1216="","",VLOOKUP(專業英日文校內賽報名表!M1216,各項報名參數對照!A:B,2,0))</f>
        <v/>
      </c>
      <c r="N1216" t="str">
        <f>IF(專業英日文校內賽報名表!B1216="","",NOT(ISERROR(VLOOKUP(M1216&amp;O1216&amp;P1216,各項報名參數對照!L:L,1,0))))</f>
        <v/>
      </c>
      <c r="O1216" t="str">
        <f>IF(專業英日文校內賽報名表!B1216="","",VLOOKUP(專業英日文校內賽報名表!N1216&amp;"("&amp;專業英日文校內賽報名表!O1216&amp;")",各項報名參數對照!D:E,2,0))</f>
        <v/>
      </c>
      <c r="P1216" t="str">
        <f>IF(專業英日文校內賽報名表!B1216="","",VLOOKUP(專業英日文校內賽報名表!P1216,各項報名參數對照!G:H,2,0))</f>
        <v/>
      </c>
      <c r="AF1216" t="str">
        <f t="shared" si="18"/>
        <v/>
      </c>
    </row>
    <row r="1217" spans="5:32">
      <c r="E1217" t="str">
        <f>IF(專業英日文校內賽報名表!B1217="","",NOT(OR(LENB(專業英日文校內賽報名表!E1217)&lt;&gt;6,NOT(ISERROR(TEXT(RIGHT(專業英日文校內賽報名表!E1217,6),"0")+1)),ISERROR(TEXT(RIGHT(專業英日文校內賽報名表!E1217,5),"0")+1))))</f>
        <v/>
      </c>
      <c r="F1217" t="str">
        <f>IF(專業英日文校內賽報名表!B1217="","",NOT(ISERROR(MATCH(專業英日文校內賽報名表!F1217,allSchoolList,0))))</f>
        <v/>
      </c>
      <c r="G1217" t="str">
        <f ca="1">IF(專業英日文校內賽報名表!B1217="","",NOT(ISERROR(HLOOKUP(專業英日文校內賽報名表!G1217,OFFSET(校系設定!$A$1,MATCH(專業英日文校內賽報名表!F1217,校系設定!$A:$A,0)-1,0,1,COUNTA(OFFSET(校系設定!$1:$1,MATCH(專業英日文校內賽報名表!F1217,校系設定!$A:$A,0)-1,0))),1,0))))</f>
        <v/>
      </c>
      <c r="J1217" s="43" t="str">
        <f>IF(專業英日文校內賽報名表!C1217="","",NOT(OR(LEN(專業英日文校內賽報名表!J1217)&lt;&gt;7,ISERROR(DATEVALUE(專業英日文校內賽報名表!J1217&amp;"/1")+FIND("/",專業英日文校內賽報名表!J1217)))))</f>
        <v/>
      </c>
      <c r="M1217" t="str">
        <f>IF(專業英日文校內賽報名表!B1217="","",VLOOKUP(專業英日文校內賽報名表!M1217,各項報名參數對照!A:B,2,0))</f>
        <v/>
      </c>
      <c r="N1217" t="str">
        <f>IF(專業英日文校內賽報名表!B1217="","",NOT(ISERROR(VLOOKUP(M1217&amp;O1217&amp;P1217,各項報名參數對照!L:L,1,0))))</f>
        <v/>
      </c>
      <c r="O1217" t="str">
        <f>IF(專業英日文校內賽報名表!B1217="","",VLOOKUP(專業英日文校內賽報名表!N1217&amp;"("&amp;專業英日文校內賽報名表!O1217&amp;")",各項報名參數對照!D:E,2,0))</f>
        <v/>
      </c>
      <c r="P1217" t="str">
        <f>IF(專業英日文校內賽報名表!B1217="","",VLOOKUP(專業英日文校內賽報名表!P1217,各項報名參數對照!G:H,2,0))</f>
        <v/>
      </c>
      <c r="AF1217" t="str">
        <f t="shared" si="18"/>
        <v/>
      </c>
    </row>
    <row r="1218" spans="5:32">
      <c r="E1218" t="str">
        <f>IF(專業英日文校內賽報名表!B1218="","",NOT(OR(LENB(專業英日文校內賽報名表!E1218)&lt;&gt;6,NOT(ISERROR(TEXT(RIGHT(專業英日文校內賽報名表!E1218,6),"0")+1)),ISERROR(TEXT(RIGHT(專業英日文校內賽報名表!E1218,5),"0")+1))))</f>
        <v/>
      </c>
      <c r="F1218" t="str">
        <f>IF(專業英日文校內賽報名表!B1218="","",NOT(ISERROR(MATCH(專業英日文校內賽報名表!F1218,allSchoolList,0))))</f>
        <v/>
      </c>
      <c r="G1218" t="str">
        <f ca="1">IF(專業英日文校內賽報名表!B1218="","",NOT(ISERROR(HLOOKUP(專業英日文校內賽報名表!G1218,OFFSET(校系設定!$A$1,MATCH(專業英日文校內賽報名表!F1218,校系設定!$A:$A,0)-1,0,1,COUNTA(OFFSET(校系設定!$1:$1,MATCH(專業英日文校內賽報名表!F1218,校系設定!$A:$A,0)-1,0))),1,0))))</f>
        <v/>
      </c>
      <c r="J1218" s="43" t="str">
        <f>IF(專業英日文校內賽報名表!C1218="","",NOT(OR(LEN(專業英日文校內賽報名表!J1218)&lt;&gt;7,ISERROR(DATEVALUE(專業英日文校內賽報名表!J1218&amp;"/1")+FIND("/",專業英日文校內賽報名表!J1218)))))</f>
        <v/>
      </c>
      <c r="M1218" t="str">
        <f>IF(專業英日文校內賽報名表!B1218="","",VLOOKUP(專業英日文校內賽報名表!M1218,各項報名參數對照!A:B,2,0))</f>
        <v/>
      </c>
      <c r="N1218" t="str">
        <f>IF(專業英日文校內賽報名表!B1218="","",NOT(ISERROR(VLOOKUP(M1218&amp;O1218&amp;P1218,各項報名參數對照!L:L,1,0))))</f>
        <v/>
      </c>
      <c r="O1218" t="str">
        <f>IF(專業英日文校內賽報名表!B1218="","",VLOOKUP(專業英日文校內賽報名表!N1218&amp;"("&amp;專業英日文校內賽報名表!O1218&amp;")",各項報名參數對照!D:E,2,0))</f>
        <v/>
      </c>
      <c r="P1218" t="str">
        <f>IF(專業英日文校內賽報名表!B1218="","",VLOOKUP(專業英日文校內賽報名表!P1218,各項報名參數對照!G:H,2,0))</f>
        <v/>
      </c>
      <c r="AF1218" t="str">
        <f t="shared" si="18"/>
        <v/>
      </c>
    </row>
    <row r="1219" spans="5:32">
      <c r="E1219" t="str">
        <f>IF(專業英日文校內賽報名表!B1219="","",NOT(OR(LENB(專業英日文校內賽報名表!E1219)&lt;&gt;6,NOT(ISERROR(TEXT(RIGHT(專業英日文校內賽報名表!E1219,6),"0")+1)),ISERROR(TEXT(RIGHT(專業英日文校內賽報名表!E1219,5),"0")+1))))</f>
        <v/>
      </c>
      <c r="F1219" t="str">
        <f>IF(專業英日文校內賽報名表!B1219="","",NOT(ISERROR(MATCH(專業英日文校內賽報名表!F1219,allSchoolList,0))))</f>
        <v/>
      </c>
      <c r="G1219" t="str">
        <f ca="1">IF(專業英日文校內賽報名表!B1219="","",NOT(ISERROR(HLOOKUP(專業英日文校內賽報名表!G1219,OFFSET(校系設定!$A$1,MATCH(專業英日文校內賽報名表!F1219,校系設定!$A:$A,0)-1,0,1,COUNTA(OFFSET(校系設定!$1:$1,MATCH(專業英日文校內賽報名表!F1219,校系設定!$A:$A,0)-1,0))),1,0))))</f>
        <v/>
      </c>
      <c r="J1219" s="43" t="str">
        <f>IF(專業英日文校內賽報名表!C1219="","",NOT(OR(LEN(專業英日文校內賽報名表!J1219)&lt;&gt;7,ISERROR(DATEVALUE(專業英日文校內賽報名表!J1219&amp;"/1")+FIND("/",專業英日文校內賽報名表!J1219)))))</f>
        <v/>
      </c>
      <c r="M1219" t="str">
        <f>IF(專業英日文校內賽報名表!B1219="","",VLOOKUP(專業英日文校內賽報名表!M1219,各項報名參數對照!A:B,2,0))</f>
        <v/>
      </c>
      <c r="N1219" t="str">
        <f>IF(專業英日文校內賽報名表!B1219="","",NOT(ISERROR(VLOOKUP(M1219&amp;O1219&amp;P1219,各項報名參數對照!L:L,1,0))))</f>
        <v/>
      </c>
      <c r="O1219" t="str">
        <f>IF(專業英日文校內賽報名表!B1219="","",VLOOKUP(專業英日文校內賽報名表!N1219&amp;"("&amp;專業英日文校內賽報名表!O1219&amp;")",各項報名參數對照!D:E,2,0))</f>
        <v/>
      </c>
      <c r="P1219" t="str">
        <f>IF(專業英日文校內賽報名表!B1219="","",VLOOKUP(專業英日文校內賽報名表!P1219,各項報名參數對照!G:H,2,0))</f>
        <v/>
      </c>
      <c r="AF1219" t="str">
        <f t="shared" ref="AF1219:AF1282" si="19">O1219</f>
        <v/>
      </c>
    </row>
    <row r="1220" spans="5:32">
      <c r="E1220" t="str">
        <f>IF(專業英日文校內賽報名表!B1220="","",NOT(OR(LENB(專業英日文校內賽報名表!E1220)&lt;&gt;6,NOT(ISERROR(TEXT(RIGHT(專業英日文校內賽報名表!E1220,6),"0")+1)),ISERROR(TEXT(RIGHT(專業英日文校內賽報名表!E1220,5),"0")+1))))</f>
        <v/>
      </c>
      <c r="F1220" t="str">
        <f>IF(專業英日文校內賽報名表!B1220="","",NOT(ISERROR(MATCH(專業英日文校內賽報名表!F1220,allSchoolList,0))))</f>
        <v/>
      </c>
      <c r="G1220" t="str">
        <f ca="1">IF(專業英日文校內賽報名表!B1220="","",NOT(ISERROR(HLOOKUP(專業英日文校內賽報名表!G1220,OFFSET(校系設定!$A$1,MATCH(專業英日文校內賽報名表!F1220,校系設定!$A:$A,0)-1,0,1,COUNTA(OFFSET(校系設定!$1:$1,MATCH(專業英日文校內賽報名表!F1220,校系設定!$A:$A,0)-1,0))),1,0))))</f>
        <v/>
      </c>
      <c r="J1220" s="43" t="str">
        <f>IF(專業英日文校內賽報名表!C1220="","",NOT(OR(LEN(專業英日文校內賽報名表!J1220)&lt;&gt;7,ISERROR(DATEVALUE(專業英日文校內賽報名表!J1220&amp;"/1")+FIND("/",專業英日文校內賽報名表!J1220)))))</f>
        <v/>
      </c>
      <c r="M1220" t="str">
        <f>IF(專業英日文校內賽報名表!B1220="","",VLOOKUP(專業英日文校內賽報名表!M1220,各項報名參數對照!A:B,2,0))</f>
        <v/>
      </c>
      <c r="N1220" t="str">
        <f>IF(專業英日文校內賽報名表!B1220="","",NOT(ISERROR(VLOOKUP(M1220&amp;O1220&amp;P1220,各項報名參數對照!L:L,1,0))))</f>
        <v/>
      </c>
      <c r="O1220" t="str">
        <f>IF(專業英日文校內賽報名表!B1220="","",VLOOKUP(專業英日文校內賽報名表!N1220&amp;"("&amp;專業英日文校內賽報名表!O1220&amp;")",各項報名參數對照!D:E,2,0))</f>
        <v/>
      </c>
      <c r="P1220" t="str">
        <f>IF(專業英日文校內賽報名表!B1220="","",VLOOKUP(專業英日文校內賽報名表!P1220,各項報名參數對照!G:H,2,0))</f>
        <v/>
      </c>
      <c r="AF1220" t="str">
        <f t="shared" si="19"/>
        <v/>
      </c>
    </row>
    <row r="1221" spans="5:32">
      <c r="E1221" t="str">
        <f>IF(專業英日文校內賽報名表!B1221="","",NOT(OR(LENB(專業英日文校內賽報名表!E1221)&lt;&gt;6,NOT(ISERROR(TEXT(RIGHT(專業英日文校內賽報名表!E1221,6),"0")+1)),ISERROR(TEXT(RIGHT(專業英日文校內賽報名表!E1221,5),"0")+1))))</f>
        <v/>
      </c>
      <c r="F1221" t="str">
        <f>IF(專業英日文校內賽報名表!B1221="","",NOT(ISERROR(MATCH(專業英日文校內賽報名表!F1221,allSchoolList,0))))</f>
        <v/>
      </c>
      <c r="G1221" t="str">
        <f ca="1">IF(專業英日文校內賽報名表!B1221="","",NOT(ISERROR(HLOOKUP(專業英日文校內賽報名表!G1221,OFFSET(校系設定!$A$1,MATCH(專業英日文校內賽報名表!F1221,校系設定!$A:$A,0)-1,0,1,COUNTA(OFFSET(校系設定!$1:$1,MATCH(專業英日文校內賽報名表!F1221,校系設定!$A:$A,0)-1,0))),1,0))))</f>
        <v/>
      </c>
      <c r="J1221" s="43" t="str">
        <f>IF(專業英日文校內賽報名表!C1221="","",NOT(OR(LEN(專業英日文校內賽報名表!J1221)&lt;&gt;7,ISERROR(DATEVALUE(專業英日文校內賽報名表!J1221&amp;"/1")+FIND("/",專業英日文校內賽報名表!J1221)))))</f>
        <v/>
      </c>
      <c r="M1221" t="str">
        <f>IF(專業英日文校內賽報名表!B1221="","",VLOOKUP(專業英日文校內賽報名表!M1221,各項報名參數對照!A:B,2,0))</f>
        <v/>
      </c>
      <c r="N1221" t="str">
        <f>IF(專業英日文校內賽報名表!B1221="","",NOT(ISERROR(VLOOKUP(M1221&amp;O1221&amp;P1221,各項報名參數對照!L:L,1,0))))</f>
        <v/>
      </c>
      <c r="O1221" t="str">
        <f>IF(專業英日文校內賽報名表!B1221="","",VLOOKUP(專業英日文校內賽報名表!N1221&amp;"("&amp;專業英日文校內賽報名表!O1221&amp;")",各項報名參數對照!D:E,2,0))</f>
        <v/>
      </c>
      <c r="P1221" t="str">
        <f>IF(專業英日文校內賽報名表!B1221="","",VLOOKUP(專業英日文校內賽報名表!P1221,各項報名參數對照!G:H,2,0))</f>
        <v/>
      </c>
      <c r="AF1221" t="str">
        <f t="shared" si="19"/>
        <v/>
      </c>
    </row>
    <row r="1222" spans="5:32">
      <c r="E1222" t="str">
        <f>IF(專業英日文校內賽報名表!B1222="","",NOT(OR(LENB(專業英日文校內賽報名表!E1222)&lt;&gt;6,NOT(ISERROR(TEXT(RIGHT(專業英日文校內賽報名表!E1222,6),"0")+1)),ISERROR(TEXT(RIGHT(專業英日文校內賽報名表!E1222,5),"0")+1))))</f>
        <v/>
      </c>
      <c r="F1222" t="str">
        <f>IF(專業英日文校內賽報名表!B1222="","",NOT(ISERROR(MATCH(專業英日文校內賽報名表!F1222,allSchoolList,0))))</f>
        <v/>
      </c>
      <c r="G1222" t="str">
        <f ca="1">IF(專業英日文校內賽報名表!B1222="","",NOT(ISERROR(HLOOKUP(專業英日文校內賽報名表!G1222,OFFSET(校系設定!$A$1,MATCH(專業英日文校內賽報名表!F1222,校系設定!$A:$A,0)-1,0,1,COUNTA(OFFSET(校系設定!$1:$1,MATCH(專業英日文校內賽報名表!F1222,校系設定!$A:$A,0)-1,0))),1,0))))</f>
        <v/>
      </c>
      <c r="J1222" s="43" t="str">
        <f>IF(專業英日文校內賽報名表!C1222="","",NOT(OR(LEN(專業英日文校內賽報名表!J1222)&lt;&gt;7,ISERROR(DATEVALUE(專業英日文校內賽報名表!J1222&amp;"/1")+FIND("/",專業英日文校內賽報名表!J1222)))))</f>
        <v/>
      </c>
      <c r="M1222" t="str">
        <f>IF(專業英日文校內賽報名表!B1222="","",VLOOKUP(專業英日文校內賽報名表!M1222,各項報名參數對照!A:B,2,0))</f>
        <v/>
      </c>
      <c r="N1222" t="str">
        <f>IF(專業英日文校內賽報名表!B1222="","",NOT(ISERROR(VLOOKUP(M1222&amp;O1222&amp;P1222,各項報名參數對照!L:L,1,0))))</f>
        <v/>
      </c>
      <c r="O1222" t="str">
        <f>IF(專業英日文校內賽報名表!B1222="","",VLOOKUP(專業英日文校內賽報名表!N1222&amp;"("&amp;專業英日文校內賽報名表!O1222&amp;")",各項報名參數對照!D:E,2,0))</f>
        <v/>
      </c>
      <c r="P1222" t="str">
        <f>IF(專業英日文校內賽報名表!B1222="","",VLOOKUP(專業英日文校內賽報名表!P1222,各項報名參數對照!G:H,2,0))</f>
        <v/>
      </c>
      <c r="AF1222" t="str">
        <f t="shared" si="19"/>
        <v/>
      </c>
    </row>
    <row r="1223" spans="5:32">
      <c r="E1223" t="str">
        <f>IF(專業英日文校內賽報名表!B1223="","",NOT(OR(LENB(專業英日文校內賽報名表!E1223)&lt;&gt;6,NOT(ISERROR(TEXT(RIGHT(專業英日文校內賽報名表!E1223,6),"0")+1)),ISERROR(TEXT(RIGHT(專業英日文校內賽報名表!E1223,5),"0")+1))))</f>
        <v/>
      </c>
      <c r="F1223" t="str">
        <f>IF(專業英日文校內賽報名表!B1223="","",NOT(ISERROR(MATCH(專業英日文校內賽報名表!F1223,allSchoolList,0))))</f>
        <v/>
      </c>
      <c r="G1223" t="str">
        <f ca="1">IF(專業英日文校內賽報名表!B1223="","",NOT(ISERROR(HLOOKUP(專業英日文校內賽報名表!G1223,OFFSET(校系設定!$A$1,MATCH(專業英日文校內賽報名表!F1223,校系設定!$A:$A,0)-1,0,1,COUNTA(OFFSET(校系設定!$1:$1,MATCH(專業英日文校內賽報名表!F1223,校系設定!$A:$A,0)-1,0))),1,0))))</f>
        <v/>
      </c>
      <c r="J1223" s="43" t="str">
        <f>IF(專業英日文校內賽報名表!C1223="","",NOT(OR(LEN(專業英日文校內賽報名表!J1223)&lt;&gt;7,ISERROR(DATEVALUE(專業英日文校內賽報名表!J1223&amp;"/1")+FIND("/",專業英日文校內賽報名表!J1223)))))</f>
        <v/>
      </c>
      <c r="M1223" t="str">
        <f>IF(專業英日文校內賽報名表!B1223="","",VLOOKUP(專業英日文校內賽報名表!M1223,各項報名參數對照!A:B,2,0))</f>
        <v/>
      </c>
      <c r="N1223" t="str">
        <f>IF(專業英日文校內賽報名表!B1223="","",NOT(ISERROR(VLOOKUP(M1223&amp;O1223&amp;P1223,各項報名參數對照!L:L,1,0))))</f>
        <v/>
      </c>
      <c r="O1223" t="str">
        <f>IF(專業英日文校內賽報名表!B1223="","",VLOOKUP(專業英日文校內賽報名表!N1223&amp;"("&amp;專業英日文校內賽報名表!O1223&amp;")",各項報名參數對照!D:E,2,0))</f>
        <v/>
      </c>
      <c r="P1223" t="str">
        <f>IF(專業英日文校內賽報名表!B1223="","",VLOOKUP(專業英日文校內賽報名表!P1223,各項報名參數對照!G:H,2,0))</f>
        <v/>
      </c>
      <c r="AF1223" t="str">
        <f t="shared" si="19"/>
        <v/>
      </c>
    </row>
    <row r="1224" spans="5:32">
      <c r="E1224" t="str">
        <f>IF(專業英日文校內賽報名表!B1224="","",NOT(OR(LENB(專業英日文校內賽報名表!E1224)&lt;&gt;6,NOT(ISERROR(TEXT(RIGHT(專業英日文校內賽報名表!E1224,6),"0")+1)),ISERROR(TEXT(RIGHT(專業英日文校內賽報名表!E1224,5),"0")+1))))</f>
        <v/>
      </c>
      <c r="F1224" t="str">
        <f>IF(專業英日文校內賽報名表!B1224="","",NOT(ISERROR(MATCH(專業英日文校內賽報名表!F1224,allSchoolList,0))))</f>
        <v/>
      </c>
      <c r="G1224" t="str">
        <f ca="1">IF(專業英日文校內賽報名表!B1224="","",NOT(ISERROR(HLOOKUP(專業英日文校內賽報名表!G1224,OFFSET(校系設定!$A$1,MATCH(專業英日文校內賽報名表!F1224,校系設定!$A:$A,0)-1,0,1,COUNTA(OFFSET(校系設定!$1:$1,MATCH(專業英日文校內賽報名表!F1224,校系設定!$A:$A,0)-1,0))),1,0))))</f>
        <v/>
      </c>
      <c r="J1224" s="43" t="str">
        <f>IF(專業英日文校內賽報名表!C1224="","",NOT(OR(LEN(專業英日文校內賽報名表!J1224)&lt;&gt;7,ISERROR(DATEVALUE(專業英日文校內賽報名表!J1224&amp;"/1")+FIND("/",專業英日文校內賽報名表!J1224)))))</f>
        <v/>
      </c>
      <c r="M1224" t="str">
        <f>IF(專業英日文校內賽報名表!B1224="","",VLOOKUP(專業英日文校內賽報名表!M1224,各項報名參數對照!A:B,2,0))</f>
        <v/>
      </c>
      <c r="N1224" t="str">
        <f>IF(專業英日文校內賽報名表!B1224="","",NOT(ISERROR(VLOOKUP(M1224&amp;O1224&amp;P1224,各項報名參數對照!L:L,1,0))))</f>
        <v/>
      </c>
      <c r="O1224" t="str">
        <f>IF(專業英日文校內賽報名表!B1224="","",VLOOKUP(專業英日文校內賽報名表!N1224&amp;"("&amp;專業英日文校內賽報名表!O1224&amp;")",各項報名參數對照!D:E,2,0))</f>
        <v/>
      </c>
      <c r="P1224" t="str">
        <f>IF(專業英日文校內賽報名表!B1224="","",VLOOKUP(專業英日文校內賽報名表!P1224,各項報名參數對照!G:H,2,0))</f>
        <v/>
      </c>
      <c r="AF1224" t="str">
        <f t="shared" si="19"/>
        <v/>
      </c>
    </row>
    <row r="1225" spans="5:32">
      <c r="E1225" t="str">
        <f>IF(專業英日文校內賽報名表!B1225="","",NOT(OR(LENB(專業英日文校內賽報名表!E1225)&lt;&gt;6,NOT(ISERROR(TEXT(RIGHT(專業英日文校內賽報名表!E1225,6),"0")+1)),ISERROR(TEXT(RIGHT(專業英日文校內賽報名表!E1225,5),"0")+1))))</f>
        <v/>
      </c>
      <c r="F1225" t="str">
        <f>IF(專業英日文校內賽報名表!B1225="","",NOT(ISERROR(MATCH(專業英日文校內賽報名表!F1225,allSchoolList,0))))</f>
        <v/>
      </c>
      <c r="G1225" t="str">
        <f ca="1">IF(專業英日文校內賽報名表!B1225="","",NOT(ISERROR(HLOOKUP(專業英日文校內賽報名表!G1225,OFFSET(校系設定!$A$1,MATCH(專業英日文校內賽報名表!F1225,校系設定!$A:$A,0)-1,0,1,COUNTA(OFFSET(校系設定!$1:$1,MATCH(專業英日文校內賽報名表!F1225,校系設定!$A:$A,0)-1,0))),1,0))))</f>
        <v/>
      </c>
      <c r="J1225" s="43" t="str">
        <f>IF(專業英日文校內賽報名表!C1225="","",NOT(OR(LEN(專業英日文校內賽報名表!J1225)&lt;&gt;7,ISERROR(DATEVALUE(專業英日文校內賽報名表!J1225&amp;"/1")+FIND("/",專業英日文校內賽報名表!J1225)))))</f>
        <v/>
      </c>
      <c r="M1225" t="str">
        <f>IF(專業英日文校內賽報名表!B1225="","",VLOOKUP(專業英日文校內賽報名表!M1225,各項報名參數對照!A:B,2,0))</f>
        <v/>
      </c>
      <c r="N1225" t="str">
        <f>IF(專業英日文校內賽報名表!B1225="","",NOT(ISERROR(VLOOKUP(M1225&amp;O1225&amp;P1225,各項報名參數對照!L:L,1,0))))</f>
        <v/>
      </c>
      <c r="O1225" t="str">
        <f>IF(專業英日文校內賽報名表!B1225="","",VLOOKUP(專業英日文校內賽報名表!N1225&amp;"("&amp;專業英日文校內賽報名表!O1225&amp;")",各項報名參數對照!D:E,2,0))</f>
        <v/>
      </c>
      <c r="P1225" t="str">
        <f>IF(專業英日文校內賽報名表!B1225="","",VLOOKUP(專業英日文校內賽報名表!P1225,各項報名參數對照!G:H,2,0))</f>
        <v/>
      </c>
      <c r="AF1225" t="str">
        <f t="shared" si="19"/>
        <v/>
      </c>
    </row>
    <row r="1226" spans="5:32">
      <c r="E1226" t="str">
        <f>IF(專業英日文校內賽報名表!B1226="","",NOT(OR(LENB(專業英日文校內賽報名表!E1226)&lt;&gt;6,NOT(ISERROR(TEXT(RIGHT(專業英日文校內賽報名表!E1226,6),"0")+1)),ISERROR(TEXT(RIGHT(專業英日文校內賽報名表!E1226,5),"0")+1))))</f>
        <v/>
      </c>
      <c r="F1226" t="str">
        <f>IF(專業英日文校內賽報名表!B1226="","",NOT(ISERROR(MATCH(專業英日文校內賽報名表!F1226,allSchoolList,0))))</f>
        <v/>
      </c>
      <c r="G1226" t="str">
        <f ca="1">IF(專業英日文校內賽報名表!B1226="","",NOT(ISERROR(HLOOKUP(專業英日文校內賽報名表!G1226,OFFSET(校系設定!$A$1,MATCH(專業英日文校內賽報名表!F1226,校系設定!$A:$A,0)-1,0,1,COUNTA(OFFSET(校系設定!$1:$1,MATCH(專業英日文校內賽報名表!F1226,校系設定!$A:$A,0)-1,0))),1,0))))</f>
        <v/>
      </c>
      <c r="J1226" s="43" t="str">
        <f>IF(專業英日文校內賽報名表!C1226="","",NOT(OR(LEN(專業英日文校內賽報名表!J1226)&lt;&gt;7,ISERROR(DATEVALUE(專業英日文校內賽報名表!J1226&amp;"/1")+FIND("/",專業英日文校內賽報名表!J1226)))))</f>
        <v/>
      </c>
      <c r="M1226" t="str">
        <f>IF(專業英日文校內賽報名表!B1226="","",VLOOKUP(專業英日文校內賽報名表!M1226,各項報名參數對照!A:B,2,0))</f>
        <v/>
      </c>
      <c r="N1226" t="str">
        <f>IF(專業英日文校內賽報名表!B1226="","",NOT(ISERROR(VLOOKUP(M1226&amp;O1226&amp;P1226,各項報名參數對照!L:L,1,0))))</f>
        <v/>
      </c>
      <c r="O1226" t="str">
        <f>IF(專業英日文校內賽報名表!B1226="","",VLOOKUP(專業英日文校內賽報名表!N1226&amp;"("&amp;專業英日文校內賽報名表!O1226&amp;")",各項報名參數對照!D:E,2,0))</f>
        <v/>
      </c>
      <c r="P1226" t="str">
        <f>IF(專業英日文校內賽報名表!B1226="","",VLOOKUP(專業英日文校內賽報名表!P1226,各項報名參數對照!G:H,2,0))</f>
        <v/>
      </c>
      <c r="AF1226" t="str">
        <f t="shared" si="19"/>
        <v/>
      </c>
    </row>
    <row r="1227" spans="5:32">
      <c r="E1227" t="str">
        <f>IF(專業英日文校內賽報名表!B1227="","",NOT(OR(LENB(專業英日文校內賽報名表!E1227)&lt;&gt;6,NOT(ISERROR(TEXT(RIGHT(專業英日文校內賽報名表!E1227,6),"0")+1)),ISERROR(TEXT(RIGHT(專業英日文校內賽報名表!E1227,5),"0")+1))))</f>
        <v/>
      </c>
      <c r="F1227" t="str">
        <f>IF(專業英日文校內賽報名表!B1227="","",NOT(ISERROR(MATCH(專業英日文校內賽報名表!F1227,allSchoolList,0))))</f>
        <v/>
      </c>
      <c r="G1227" t="str">
        <f ca="1">IF(專業英日文校內賽報名表!B1227="","",NOT(ISERROR(HLOOKUP(專業英日文校內賽報名表!G1227,OFFSET(校系設定!$A$1,MATCH(專業英日文校內賽報名表!F1227,校系設定!$A:$A,0)-1,0,1,COUNTA(OFFSET(校系設定!$1:$1,MATCH(專業英日文校內賽報名表!F1227,校系設定!$A:$A,0)-1,0))),1,0))))</f>
        <v/>
      </c>
      <c r="J1227" s="43" t="str">
        <f>IF(專業英日文校內賽報名表!C1227="","",NOT(OR(LEN(專業英日文校內賽報名表!J1227)&lt;&gt;7,ISERROR(DATEVALUE(專業英日文校內賽報名表!J1227&amp;"/1")+FIND("/",專業英日文校內賽報名表!J1227)))))</f>
        <v/>
      </c>
      <c r="M1227" t="str">
        <f>IF(專業英日文校內賽報名表!B1227="","",VLOOKUP(專業英日文校內賽報名表!M1227,各項報名參數對照!A:B,2,0))</f>
        <v/>
      </c>
      <c r="N1227" t="str">
        <f>IF(專業英日文校內賽報名表!B1227="","",NOT(ISERROR(VLOOKUP(M1227&amp;O1227&amp;P1227,各項報名參數對照!L:L,1,0))))</f>
        <v/>
      </c>
      <c r="O1227" t="str">
        <f>IF(專業英日文校內賽報名表!B1227="","",VLOOKUP(專業英日文校內賽報名表!N1227&amp;"("&amp;專業英日文校內賽報名表!O1227&amp;")",各項報名參數對照!D:E,2,0))</f>
        <v/>
      </c>
      <c r="P1227" t="str">
        <f>IF(專業英日文校內賽報名表!B1227="","",VLOOKUP(專業英日文校內賽報名表!P1227,各項報名參數對照!G:H,2,0))</f>
        <v/>
      </c>
      <c r="AF1227" t="str">
        <f t="shared" si="19"/>
        <v/>
      </c>
    </row>
    <row r="1228" spans="5:32">
      <c r="E1228" t="str">
        <f>IF(專業英日文校內賽報名表!B1228="","",NOT(OR(LENB(專業英日文校內賽報名表!E1228)&lt;&gt;6,NOT(ISERROR(TEXT(RIGHT(專業英日文校內賽報名表!E1228,6),"0")+1)),ISERROR(TEXT(RIGHT(專業英日文校內賽報名表!E1228,5),"0")+1))))</f>
        <v/>
      </c>
      <c r="F1228" t="str">
        <f>IF(專業英日文校內賽報名表!B1228="","",NOT(ISERROR(MATCH(專業英日文校內賽報名表!F1228,allSchoolList,0))))</f>
        <v/>
      </c>
      <c r="G1228" t="str">
        <f ca="1">IF(專業英日文校內賽報名表!B1228="","",NOT(ISERROR(HLOOKUP(專業英日文校內賽報名表!G1228,OFFSET(校系設定!$A$1,MATCH(專業英日文校內賽報名表!F1228,校系設定!$A:$A,0)-1,0,1,COUNTA(OFFSET(校系設定!$1:$1,MATCH(專業英日文校內賽報名表!F1228,校系設定!$A:$A,0)-1,0))),1,0))))</f>
        <v/>
      </c>
      <c r="J1228" s="43" t="str">
        <f>IF(專業英日文校內賽報名表!C1228="","",NOT(OR(LEN(專業英日文校內賽報名表!J1228)&lt;&gt;7,ISERROR(DATEVALUE(專業英日文校內賽報名表!J1228&amp;"/1")+FIND("/",專業英日文校內賽報名表!J1228)))))</f>
        <v/>
      </c>
      <c r="M1228" t="str">
        <f>IF(專業英日文校內賽報名表!B1228="","",VLOOKUP(專業英日文校內賽報名表!M1228,各項報名參數對照!A:B,2,0))</f>
        <v/>
      </c>
      <c r="N1228" t="str">
        <f>IF(專業英日文校內賽報名表!B1228="","",NOT(ISERROR(VLOOKUP(M1228&amp;O1228&amp;P1228,各項報名參數對照!L:L,1,0))))</f>
        <v/>
      </c>
      <c r="O1228" t="str">
        <f>IF(專業英日文校內賽報名表!B1228="","",VLOOKUP(專業英日文校內賽報名表!N1228&amp;"("&amp;專業英日文校內賽報名表!O1228&amp;")",各項報名參數對照!D:E,2,0))</f>
        <v/>
      </c>
      <c r="P1228" t="str">
        <f>IF(專業英日文校內賽報名表!B1228="","",VLOOKUP(專業英日文校內賽報名表!P1228,各項報名參數對照!G:H,2,0))</f>
        <v/>
      </c>
      <c r="AF1228" t="str">
        <f t="shared" si="19"/>
        <v/>
      </c>
    </row>
    <row r="1229" spans="5:32">
      <c r="E1229" t="str">
        <f>IF(專業英日文校內賽報名表!B1229="","",NOT(OR(LENB(專業英日文校內賽報名表!E1229)&lt;&gt;6,NOT(ISERROR(TEXT(RIGHT(專業英日文校內賽報名表!E1229,6),"0")+1)),ISERROR(TEXT(RIGHT(專業英日文校內賽報名表!E1229,5),"0")+1))))</f>
        <v/>
      </c>
      <c r="F1229" t="str">
        <f>IF(專業英日文校內賽報名表!B1229="","",NOT(ISERROR(MATCH(專業英日文校內賽報名表!F1229,allSchoolList,0))))</f>
        <v/>
      </c>
      <c r="G1229" t="str">
        <f ca="1">IF(專業英日文校內賽報名表!B1229="","",NOT(ISERROR(HLOOKUP(專業英日文校內賽報名表!G1229,OFFSET(校系設定!$A$1,MATCH(專業英日文校內賽報名表!F1229,校系設定!$A:$A,0)-1,0,1,COUNTA(OFFSET(校系設定!$1:$1,MATCH(專業英日文校內賽報名表!F1229,校系設定!$A:$A,0)-1,0))),1,0))))</f>
        <v/>
      </c>
      <c r="J1229" s="43" t="str">
        <f>IF(專業英日文校內賽報名表!C1229="","",NOT(OR(LEN(專業英日文校內賽報名表!J1229)&lt;&gt;7,ISERROR(DATEVALUE(專業英日文校內賽報名表!J1229&amp;"/1")+FIND("/",專業英日文校內賽報名表!J1229)))))</f>
        <v/>
      </c>
      <c r="M1229" t="str">
        <f>IF(專業英日文校內賽報名表!B1229="","",VLOOKUP(專業英日文校內賽報名表!M1229,各項報名參數對照!A:B,2,0))</f>
        <v/>
      </c>
      <c r="N1229" t="str">
        <f>IF(專業英日文校內賽報名表!B1229="","",NOT(ISERROR(VLOOKUP(M1229&amp;O1229&amp;P1229,各項報名參數對照!L:L,1,0))))</f>
        <v/>
      </c>
      <c r="O1229" t="str">
        <f>IF(專業英日文校內賽報名表!B1229="","",VLOOKUP(專業英日文校內賽報名表!N1229&amp;"("&amp;專業英日文校內賽報名表!O1229&amp;")",各項報名參數對照!D:E,2,0))</f>
        <v/>
      </c>
      <c r="P1229" t="str">
        <f>IF(專業英日文校內賽報名表!B1229="","",VLOOKUP(專業英日文校內賽報名表!P1229,各項報名參數對照!G:H,2,0))</f>
        <v/>
      </c>
      <c r="AF1229" t="str">
        <f t="shared" si="19"/>
        <v/>
      </c>
    </row>
    <row r="1230" spans="5:32">
      <c r="E1230" t="str">
        <f>IF(專業英日文校內賽報名表!B1230="","",NOT(OR(LENB(專業英日文校內賽報名表!E1230)&lt;&gt;6,NOT(ISERROR(TEXT(RIGHT(專業英日文校內賽報名表!E1230,6),"0")+1)),ISERROR(TEXT(RIGHT(專業英日文校內賽報名表!E1230,5),"0")+1))))</f>
        <v/>
      </c>
      <c r="F1230" t="str">
        <f>IF(專業英日文校內賽報名表!B1230="","",NOT(ISERROR(MATCH(專業英日文校內賽報名表!F1230,allSchoolList,0))))</f>
        <v/>
      </c>
      <c r="G1230" t="str">
        <f ca="1">IF(專業英日文校內賽報名表!B1230="","",NOT(ISERROR(HLOOKUP(專業英日文校內賽報名表!G1230,OFFSET(校系設定!$A$1,MATCH(專業英日文校內賽報名表!F1230,校系設定!$A:$A,0)-1,0,1,COUNTA(OFFSET(校系設定!$1:$1,MATCH(專業英日文校內賽報名表!F1230,校系設定!$A:$A,0)-1,0))),1,0))))</f>
        <v/>
      </c>
      <c r="J1230" s="43" t="str">
        <f>IF(專業英日文校內賽報名表!C1230="","",NOT(OR(LEN(專業英日文校內賽報名表!J1230)&lt;&gt;7,ISERROR(DATEVALUE(專業英日文校內賽報名表!J1230&amp;"/1")+FIND("/",專業英日文校內賽報名表!J1230)))))</f>
        <v/>
      </c>
      <c r="M1230" t="str">
        <f>IF(專業英日文校內賽報名表!B1230="","",VLOOKUP(專業英日文校內賽報名表!M1230,各項報名參數對照!A:B,2,0))</f>
        <v/>
      </c>
      <c r="N1230" t="str">
        <f>IF(專業英日文校內賽報名表!B1230="","",NOT(ISERROR(VLOOKUP(M1230&amp;O1230&amp;P1230,各項報名參數對照!L:L,1,0))))</f>
        <v/>
      </c>
      <c r="O1230" t="str">
        <f>IF(專業英日文校內賽報名表!B1230="","",VLOOKUP(專業英日文校內賽報名表!N1230&amp;"("&amp;專業英日文校內賽報名表!O1230&amp;")",各項報名參數對照!D:E,2,0))</f>
        <v/>
      </c>
      <c r="P1230" t="str">
        <f>IF(專業英日文校內賽報名表!B1230="","",VLOOKUP(專業英日文校內賽報名表!P1230,各項報名參數對照!G:H,2,0))</f>
        <v/>
      </c>
      <c r="AF1230" t="str">
        <f t="shared" si="19"/>
        <v/>
      </c>
    </row>
    <row r="1231" spans="5:32">
      <c r="E1231" t="str">
        <f>IF(專業英日文校內賽報名表!B1231="","",NOT(OR(LENB(專業英日文校內賽報名表!E1231)&lt;&gt;6,NOT(ISERROR(TEXT(RIGHT(專業英日文校內賽報名表!E1231,6),"0")+1)),ISERROR(TEXT(RIGHT(專業英日文校內賽報名表!E1231,5),"0")+1))))</f>
        <v/>
      </c>
      <c r="F1231" t="str">
        <f>IF(專業英日文校內賽報名表!B1231="","",NOT(ISERROR(MATCH(專業英日文校內賽報名表!F1231,allSchoolList,0))))</f>
        <v/>
      </c>
      <c r="G1231" t="str">
        <f ca="1">IF(專業英日文校內賽報名表!B1231="","",NOT(ISERROR(HLOOKUP(專業英日文校內賽報名表!G1231,OFFSET(校系設定!$A$1,MATCH(專業英日文校內賽報名表!F1231,校系設定!$A:$A,0)-1,0,1,COUNTA(OFFSET(校系設定!$1:$1,MATCH(專業英日文校內賽報名表!F1231,校系設定!$A:$A,0)-1,0))),1,0))))</f>
        <v/>
      </c>
      <c r="J1231" s="43" t="str">
        <f>IF(專業英日文校內賽報名表!C1231="","",NOT(OR(LEN(專業英日文校內賽報名表!J1231)&lt;&gt;7,ISERROR(DATEVALUE(專業英日文校內賽報名表!J1231&amp;"/1")+FIND("/",專業英日文校內賽報名表!J1231)))))</f>
        <v/>
      </c>
      <c r="M1231" t="str">
        <f>IF(專業英日文校內賽報名表!B1231="","",VLOOKUP(專業英日文校內賽報名表!M1231,各項報名參數對照!A:B,2,0))</f>
        <v/>
      </c>
      <c r="N1231" t="str">
        <f>IF(專業英日文校內賽報名表!B1231="","",NOT(ISERROR(VLOOKUP(M1231&amp;O1231&amp;P1231,各項報名參數對照!L:L,1,0))))</f>
        <v/>
      </c>
      <c r="O1231" t="str">
        <f>IF(專業英日文校內賽報名表!B1231="","",VLOOKUP(專業英日文校內賽報名表!N1231&amp;"("&amp;專業英日文校內賽報名表!O1231&amp;")",各項報名參數對照!D:E,2,0))</f>
        <v/>
      </c>
      <c r="P1231" t="str">
        <f>IF(專業英日文校內賽報名表!B1231="","",VLOOKUP(專業英日文校內賽報名表!P1231,各項報名參數對照!G:H,2,0))</f>
        <v/>
      </c>
      <c r="AF1231" t="str">
        <f t="shared" si="19"/>
        <v/>
      </c>
    </row>
    <row r="1232" spans="5:32">
      <c r="E1232" t="str">
        <f>IF(專業英日文校內賽報名表!B1232="","",NOT(OR(LENB(專業英日文校內賽報名表!E1232)&lt;&gt;6,NOT(ISERROR(TEXT(RIGHT(專業英日文校內賽報名表!E1232,6),"0")+1)),ISERROR(TEXT(RIGHT(專業英日文校內賽報名表!E1232,5),"0")+1))))</f>
        <v/>
      </c>
      <c r="F1232" t="str">
        <f>IF(專業英日文校內賽報名表!B1232="","",NOT(ISERROR(MATCH(專業英日文校內賽報名表!F1232,allSchoolList,0))))</f>
        <v/>
      </c>
      <c r="G1232" t="str">
        <f ca="1">IF(專業英日文校內賽報名表!B1232="","",NOT(ISERROR(HLOOKUP(專業英日文校內賽報名表!G1232,OFFSET(校系設定!$A$1,MATCH(專業英日文校內賽報名表!F1232,校系設定!$A:$A,0)-1,0,1,COUNTA(OFFSET(校系設定!$1:$1,MATCH(專業英日文校內賽報名表!F1232,校系設定!$A:$A,0)-1,0))),1,0))))</f>
        <v/>
      </c>
      <c r="J1232" s="43" t="str">
        <f>IF(專業英日文校內賽報名表!C1232="","",NOT(OR(LEN(專業英日文校內賽報名表!J1232)&lt;&gt;7,ISERROR(DATEVALUE(專業英日文校內賽報名表!J1232&amp;"/1")+FIND("/",專業英日文校內賽報名表!J1232)))))</f>
        <v/>
      </c>
      <c r="M1232" t="str">
        <f>IF(專業英日文校內賽報名表!B1232="","",VLOOKUP(專業英日文校內賽報名表!M1232,各項報名參數對照!A:B,2,0))</f>
        <v/>
      </c>
      <c r="N1232" t="str">
        <f>IF(專業英日文校內賽報名表!B1232="","",NOT(ISERROR(VLOOKUP(M1232&amp;O1232&amp;P1232,各項報名參數對照!L:L,1,0))))</f>
        <v/>
      </c>
      <c r="O1232" t="str">
        <f>IF(專業英日文校內賽報名表!B1232="","",VLOOKUP(專業英日文校內賽報名表!N1232&amp;"("&amp;專業英日文校內賽報名表!O1232&amp;")",各項報名參數對照!D:E,2,0))</f>
        <v/>
      </c>
      <c r="P1232" t="str">
        <f>IF(專業英日文校內賽報名表!B1232="","",VLOOKUP(專業英日文校內賽報名表!P1232,各項報名參數對照!G:H,2,0))</f>
        <v/>
      </c>
      <c r="AF1232" t="str">
        <f t="shared" si="19"/>
        <v/>
      </c>
    </row>
    <row r="1233" spans="5:32">
      <c r="E1233" t="str">
        <f>IF(專業英日文校內賽報名表!B1233="","",NOT(OR(LENB(專業英日文校內賽報名表!E1233)&lt;&gt;6,NOT(ISERROR(TEXT(RIGHT(專業英日文校內賽報名表!E1233,6),"0")+1)),ISERROR(TEXT(RIGHT(專業英日文校內賽報名表!E1233,5),"0")+1))))</f>
        <v/>
      </c>
      <c r="F1233" t="str">
        <f>IF(專業英日文校內賽報名表!B1233="","",NOT(ISERROR(MATCH(專業英日文校內賽報名表!F1233,allSchoolList,0))))</f>
        <v/>
      </c>
      <c r="G1233" t="str">
        <f ca="1">IF(專業英日文校內賽報名表!B1233="","",NOT(ISERROR(HLOOKUP(專業英日文校內賽報名表!G1233,OFFSET(校系設定!$A$1,MATCH(專業英日文校內賽報名表!F1233,校系設定!$A:$A,0)-1,0,1,COUNTA(OFFSET(校系設定!$1:$1,MATCH(專業英日文校內賽報名表!F1233,校系設定!$A:$A,0)-1,0))),1,0))))</f>
        <v/>
      </c>
      <c r="J1233" s="43" t="str">
        <f>IF(專業英日文校內賽報名表!C1233="","",NOT(OR(LEN(專業英日文校內賽報名表!J1233)&lt;&gt;7,ISERROR(DATEVALUE(專業英日文校內賽報名表!J1233&amp;"/1")+FIND("/",專業英日文校內賽報名表!J1233)))))</f>
        <v/>
      </c>
      <c r="M1233" t="str">
        <f>IF(專業英日文校內賽報名表!B1233="","",VLOOKUP(專業英日文校內賽報名表!M1233,各項報名參數對照!A:B,2,0))</f>
        <v/>
      </c>
      <c r="N1233" t="str">
        <f>IF(專業英日文校內賽報名表!B1233="","",NOT(ISERROR(VLOOKUP(M1233&amp;O1233&amp;P1233,各項報名參數對照!L:L,1,0))))</f>
        <v/>
      </c>
      <c r="O1233" t="str">
        <f>IF(專業英日文校內賽報名表!B1233="","",VLOOKUP(專業英日文校內賽報名表!N1233&amp;"("&amp;專業英日文校內賽報名表!O1233&amp;")",各項報名參數對照!D:E,2,0))</f>
        <v/>
      </c>
      <c r="P1233" t="str">
        <f>IF(專業英日文校內賽報名表!B1233="","",VLOOKUP(專業英日文校內賽報名表!P1233,各項報名參數對照!G:H,2,0))</f>
        <v/>
      </c>
      <c r="AF1233" t="str">
        <f t="shared" si="19"/>
        <v/>
      </c>
    </row>
    <row r="1234" spans="5:32">
      <c r="E1234" t="str">
        <f>IF(專業英日文校內賽報名表!B1234="","",NOT(OR(LENB(專業英日文校內賽報名表!E1234)&lt;&gt;6,NOT(ISERROR(TEXT(RIGHT(專業英日文校內賽報名表!E1234,6),"0")+1)),ISERROR(TEXT(RIGHT(專業英日文校內賽報名表!E1234,5),"0")+1))))</f>
        <v/>
      </c>
      <c r="F1234" t="str">
        <f>IF(專業英日文校內賽報名表!B1234="","",NOT(ISERROR(MATCH(專業英日文校內賽報名表!F1234,allSchoolList,0))))</f>
        <v/>
      </c>
      <c r="G1234" t="str">
        <f ca="1">IF(專業英日文校內賽報名表!B1234="","",NOT(ISERROR(HLOOKUP(專業英日文校內賽報名表!G1234,OFFSET(校系設定!$A$1,MATCH(專業英日文校內賽報名表!F1234,校系設定!$A:$A,0)-1,0,1,COUNTA(OFFSET(校系設定!$1:$1,MATCH(專業英日文校內賽報名表!F1234,校系設定!$A:$A,0)-1,0))),1,0))))</f>
        <v/>
      </c>
      <c r="J1234" s="43" t="str">
        <f>IF(專業英日文校內賽報名表!C1234="","",NOT(OR(LEN(專業英日文校內賽報名表!J1234)&lt;&gt;7,ISERROR(DATEVALUE(專業英日文校內賽報名表!J1234&amp;"/1")+FIND("/",專業英日文校內賽報名表!J1234)))))</f>
        <v/>
      </c>
      <c r="M1234" t="str">
        <f>IF(專業英日文校內賽報名表!B1234="","",VLOOKUP(專業英日文校內賽報名表!M1234,各項報名參數對照!A:B,2,0))</f>
        <v/>
      </c>
      <c r="N1234" t="str">
        <f>IF(專業英日文校內賽報名表!B1234="","",NOT(ISERROR(VLOOKUP(M1234&amp;O1234&amp;P1234,各項報名參數對照!L:L,1,0))))</f>
        <v/>
      </c>
      <c r="O1234" t="str">
        <f>IF(專業英日文校內賽報名表!B1234="","",VLOOKUP(專業英日文校內賽報名表!N1234&amp;"("&amp;專業英日文校內賽報名表!O1234&amp;")",各項報名參數對照!D:E,2,0))</f>
        <v/>
      </c>
      <c r="P1234" t="str">
        <f>IF(專業英日文校內賽報名表!B1234="","",VLOOKUP(專業英日文校內賽報名表!P1234,各項報名參數對照!G:H,2,0))</f>
        <v/>
      </c>
      <c r="AF1234" t="str">
        <f t="shared" si="19"/>
        <v/>
      </c>
    </row>
    <row r="1235" spans="5:32">
      <c r="E1235" t="str">
        <f>IF(專業英日文校內賽報名表!B1235="","",NOT(OR(LENB(專業英日文校內賽報名表!E1235)&lt;&gt;6,NOT(ISERROR(TEXT(RIGHT(專業英日文校內賽報名表!E1235,6),"0")+1)),ISERROR(TEXT(RIGHT(專業英日文校內賽報名表!E1235,5),"0")+1))))</f>
        <v/>
      </c>
      <c r="F1235" t="str">
        <f>IF(專業英日文校內賽報名表!B1235="","",NOT(ISERROR(MATCH(專業英日文校內賽報名表!F1235,allSchoolList,0))))</f>
        <v/>
      </c>
      <c r="G1235" t="str">
        <f ca="1">IF(專業英日文校內賽報名表!B1235="","",NOT(ISERROR(HLOOKUP(專業英日文校內賽報名表!G1235,OFFSET(校系設定!$A$1,MATCH(專業英日文校內賽報名表!F1235,校系設定!$A:$A,0)-1,0,1,COUNTA(OFFSET(校系設定!$1:$1,MATCH(專業英日文校內賽報名表!F1235,校系設定!$A:$A,0)-1,0))),1,0))))</f>
        <v/>
      </c>
      <c r="J1235" s="43" t="str">
        <f>IF(專業英日文校內賽報名表!C1235="","",NOT(OR(LEN(專業英日文校內賽報名表!J1235)&lt;&gt;7,ISERROR(DATEVALUE(專業英日文校內賽報名表!J1235&amp;"/1")+FIND("/",專業英日文校內賽報名表!J1235)))))</f>
        <v/>
      </c>
      <c r="M1235" t="str">
        <f>IF(專業英日文校內賽報名表!B1235="","",VLOOKUP(專業英日文校內賽報名表!M1235,各項報名參數對照!A:B,2,0))</f>
        <v/>
      </c>
      <c r="N1235" t="str">
        <f>IF(專業英日文校內賽報名表!B1235="","",NOT(ISERROR(VLOOKUP(M1235&amp;O1235&amp;P1235,各項報名參數對照!L:L,1,0))))</f>
        <v/>
      </c>
      <c r="O1235" t="str">
        <f>IF(專業英日文校內賽報名表!B1235="","",VLOOKUP(專業英日文校內賽報名表!N1235&amp;"("&amp;專業英日文校內賽報名表!O1235&amp;")",各項報名參數對照!D:E,2,0))</f>
        <v/>
      </c>
      <c r="P1235" t="str">
        <f>IF(專業英日文校內賽報名表!B1235="","",VLOOKUP(專業英日文校內賽報名表!P1235,各項報名參數對照!G:H,2,0))</f>
        <v/>
      </c>
      <c r="AF1235" t="str">
        <f t="shared" si="19"/>
        <v/>
      </c>
    </row>
    <row r="1236" spans="5:32">
      <c r="E1236" t="str">
        <f>IF(專業英日文校內賽報名表!B1236="","",NOT(OR(LENB(專業英日文校內賽報名表!E1236)&lt;&gt;6,NOT(ISERROR(TEXT(RIGHT(專業英日文校內賽報名表!E1236,6),"0")+1)),ISERROR(TEXT(RIGHT(專業英日文校內賽報名表!E1236,5),"0")+1))))</f>
        <v/>
      </c>
      <c r="F1236" t="str">
        <f>IF(專業英日文校內賽報名表!B1236="","",NOT(ISERROR(MATCH(專業英日文校內賽報名表!F1236,allSchoolList,0))))</f>
        <v/>
      </c>
      <c r="G1236" t="str">
        <f ca="1">IF(專業英日文校內賽報名表!B1236="","",NOT(ISERROR(HLOOKUP(專業英日文校內賽報名表!G1236,OFFSET(校系設定!$A$1,MATCH(專業英日文校內賽報名表!F1236,校系設定!$A:$A,0)-1,0,1,COUNTA(OFFSET(校系設定!$1:$1,MATCH(專業英日文校內賽報名表!F1236,校系設定!$A:$A,0)-1,0))),1,0))))</f>
        <v/>
      </c>
      <c r="J1236" s="43" t="str">
        <f>IF(專業英日文校內賽報名表!C1236="","",NOT(OR(LEN(專業英日文校內賽報名表!J1236)&lt;&gt;7,ISERROR(DATEVALUE(專業英日文校內賽報名表!J1236&amp;"/1")+FIND("/",專業英日文校內賽報名表!J1236)))))</f>
        <v/>
      </c>
      <c r="M1236" t="str">
        <f>IF(專業英日文校內賽報名表!B1236="","",VLOOKUP(專業英日文校內賽報名表!M1236,各項報名參數對照!A:B,2,0))</f>
        <v/>
      </c>
      <c r="N1236" t="str">
        <f>IF(專業英日文校內賽報名表!B1236="","",NOT(ISERROR(VLOOKUP(M1236&amp;O1236&amp;P1236,各項報名參數對照!L:L,1,0))))</f>
        <v/>
      </c>
      <c r="O1236" t="str">
        <f>IF(專業英日文校內賽報名表!B1236="","",VLOOKUP(專業英日文校內賽報名表!N1236&amp;"("&amp;專業英日文校內賽報名表!O1236&amp;")",各項報名參數對照!D:E,2,0))</f>
        <v/>
      </c>
      <c r="P1236" t="str">
        <f>IF(專業英日文校內賽報名表!B1236="","",VLOOKUP(專業英日文校內賽報名表!P1236,各項報名參數對照!G:H,2,0))</f>
        <v/>
      </c>
      <c r="AF1236" t="str">
        <f t="shared" si="19"/>
        <v/>
      </c>
    </row>
    <row r="1237" spans="5:32">
      <c r="E1237" t="str">
        <f>IF(專業英日文校內賽報名表!B1237="","",NOT(OR(LENB(專業英日文校內賽報名表!E1237)&lt;&gt;6,NOT(ISERROR(TEXT(RIGHT(專業英日文校內賽報名表!E1237,6),"0")+1)),ISERROR(TEXT(RIGHT(專業英日文校內賽報名表!E1237,5),"0")+1))))</f>
        <v/>
      </c>
      <c r="F1237" t="str">
        <f>IF(專業英日文校內賽報名表!B1237="","",NOT(ISERROR(MATCH(專業英日文校內賽報名表!F1237,allSchoolList,0))))</f>
        <v/>
      </c>
      <c r="G1237" t="str">
        <f ca="1">IF(專業英日文校內賽報名表!B1237="","",NOT(ISERROR(HLOOKUP(專業英日文校內賽報名表!G1237,OFFSET(校系設定!$A$1,MATCH(專業英日文校內賽報名表!F1237,校系設定!$A:$A,0)-1,0,1,COUNTA(OFFSET(校系設定!$1:$1,MATCH(專業英日文校內賽報名表!F1237,校系設定!$A:$A,0)-1,0))),1,0))))</f>
        <v/>
      </c>
      <c r="J1237" s="43" t="str">
        <f>IF(專業英日文校內賽報名表!C1237="","",NOT(OR(LEN(專業英日文校內賽報名表!J1237)&lt;&gt;7,ISERROR(DATEVALUE(專業英日文校內賽報名表!J1237&amp;"/1")+FIND("/",專業英日文校內賽報名表!J1237)))))</f>
        <v/>
      </c>
      <c r="M1237" t="str">
        <f>IF(專業英日文校內賽報名表!B1237="","",VLOOKUP(專業英日文校內賽報名表!M1237,各項報名參數對照!A:B,2,0))</f>
        <v/>
      </c>
      <c r="N1237" t="str">
        <f>IF(專業英日文校內賽報名表!B1237="","",NOT(ISERROR(VLOOKUP(M1237&amp;O1237&amp;P1237,各項報名參數對照!L:L,1,0))))</f>
        <v/>
      </c>
      <c r="O1237" t="str">
        <f>IF(專業英日文校內賽報名表!B1237="","",VLOOKUP(專業英日文校內賽報名表!N1237&amp;"("&amp;專業英日文校內賽報名表!O1237&amp;")",各項報名參數對照!D:E,2,0))</f>
        <v/>
      </c>
      <c r="P1237" t="str">
        <f>IF(專業英日文校內賽報名表!B1237="","",VLOOKUP(專業英日文校內賽報名表!P1237,各項報名參數對照!G:H,2,0))</f>
        <v/>
      </c>
      <c r="AF1237" t="str">
        <f t="shared" si="19"/>
        <v/>
      </c>
    </row>
    <row r="1238" spans="5:32">
      <c r="E1238" t="str">
        <f>IF(專業英日文校內賽報名表!B1238="","",NOT(OR(LENB(專業英日文校內賽報名表!E1238)&lt;&gt;6,NOT(ISERROR(TEXT(RIGHT(專業英日文校內賽報名表!E1238,6),"0")+1)),ISERROR(TEXT(RIGHT(專業英日文校內賽報名表!E1238,5),"0")+1))))</f>
        <v/>
      </c>
      <c r="F1238" t="str">
        <f>IF(專業英日文校內賽報名表!B1238="","",NOT(ISERROR(MATCH(專業英日文校內賽報名表!F1238,allSchoolList,0))))</f>
        <v/>
      </c>
      <c r="G1238" t="str">
        <f ca="1">IF(專業英日文校內賽報名表!B1238="","",NOT(ISERROR(HLOOKUP(專業英日文校內賽報名表!G1238,OFFSET(校系設定!$A$1,MATCH(專業英日文校內賽報名表!F1238,校系設定!$A:$A,0)-1,0,1,COUNTA(OFFSET(校系設定!$1:$1,MATCH(專業英日文校內賽報名表!F1238,校系設定!$A:$A,0)-1,0))),1,0))))</f>
        <v/>
      </c>
      <c r="J1238" s="43" t="str">
        <f>IF(專業英日文校內賽報名表!C1238="","",NOT(OR(LEN(專業英日文校內賽報名表!J1238)&lt;&gt;7,ISERROR(DATEVALUE(專業英日文校內賽報名表!J1238&amp;"/1")+FIND("/",專業英日文校內賽報名表!J1238)))))</f>
        <v/>
      </c>
      <c r="M1238" t="str">
        <f>IF(專業英日文校內賽報名表!B1238="","",VLOOKUP(專業英日文校內賽報名表!M1238,各項報名參數對照!A:B,2,0))</f>
        <v/>
      </c>
      <c r="N1238" t="str">
        <f>IF(專業英日文校內賽報名表!B1238="","",NOT(ISERROR(VLOOKUP(M1238&amp;O1238&amp;P1238,各項報名參數對照!L:L,1,0))))</f>
        <v/>
      </c>
      <c r="O1238" t="str">
        <f>IF(專業英日文校內賽報名表!B1238="","",VLOOKUP(專業英日文校內賽報名表!N1238&amp;"("&amp;專業英日文校內賽報名表!O1238&amp;")",各項報名參數對照!D:E,2,0))</f>
        <v/>
      </c>
      <c r="P1238" t="str">
        <f>IF(專業英日文校內賽報名表!B1238="","",VLOOKUP(專業英日文校內賽報名表!P1238,各項報名參數對照!G:H,2,0))</f>
        <v/>
      </c>
      <c r="AF1238" t="str">
        <f t="shared" si="19"/>
        <v/>
      </c>
    </row>
    <row r="1239" spans="5:32">
      <c r="E1239" t="str">
        <f>IF(專業英日文校內賽報名表!B1239="","",NOT(OR(LENB(專業英日文校內賽報名表!E1239)&lt;&gt;6,NOT(ISERROR(TEXT(RIGHT(專業英日文校內賽報名表!E1239,6),"0")+1)),ISERROR(TEXT(RIGHT(專業英日文校內賽報名表!E1239,5),"0")+1))))</f>
        <v/>
      </c>
      <c r="F1239" t="str">
        <f>IF(專業英日文校內賽報名表!B1239="","",NOT(ISERROR(MATCH(專業英日文校內賽報名表!F1239,allSchoolList,0))))</f>
        <v/>
      </c>
      <c r="G1239" t="str">
        <f ca="1">IF(專業英日文校內賽報名表!B1239="","",NOT(ISERROR(HLOOKUP(專業英日文校內賽報名表!G1239,OFFSET(校系設定!$A$1,MATCH(專業英日文校內賽報名表!F1239,校系設定!$A:$A,0)-1,0,1,COUNTA(OFFSET(校系設定!$1:$1,MATCH(專業英日文校內賽報名表!F1239,校系設定!$A:$A,0)-1,0))),1,0))))</f>
        <v/>
      </c>
      <c r="J1239" s="43" t="str">
        <f>IF(專業英日文校內賽報名表!C1239="","",NOT(OR(LEN(專業英日文校內賽報名表!J1239)&lt;&gt;7,ISERROR(DATEVALUE(專業英日文校內賽報名表!J1239&amp;"/1")+FIND("/",專業英日文校內賽報名表!J1239)))))</f>
        <v/>
      </c>
      <c r="M1239" t="str">
        <f>IF(專業英日文校內賽報名表!B1239="","",VLOOKUP(專業英日文校內賽報名表!M1239,各項報名參數對照!A:B,2,0))</f>
        <v/>
      </c>
      <c r="N1239" t="str">
        <f>IF(專業英日文校內賽報名表!B1239="","",NOT(ISERROR(VLOOKUP(M1239&amp;O1239&amp;P1239,各項報名參數對照!L:L,1,0))))</f>
        <v/>
      </c>
      <c r="O1239" t="str">
        <f>IF(專業英日文校內賽報名表!B1239="","",VLOOKUP(專業英日文校內賽報名表!N1239&amp;"("&amp;專業英日文校內賽報名表!O1239&amp;")",各項報名參數對照!D:E,2,0))</f>
        <v/>
      </c>
      <c r="P1239" t="str">
        <f>IF(專業英日文校內賽報名表!B1239="","",VLOOKUP(專業英日文校內賽報名表!P1239,各項報名參數對照!G:H,2,0))</f>
        <v/>
      </c>
      <c r="AF1239" t="str">
        <f t="shared" si="19"/>
        <v/>
      </c>
    </row>
    <row r="1240" spans="5:32">
      <c r="E1240" t="str">
        <f>IF(專業英日文校內賽報名表!B1240="","",NOT(OR(LENB(專業英日文校內賽報名表!E1240)&lt;&gt;6,NOT(ISERROR(TEXT(RIGHT(專業英日文校內賽報名表!E1240,6),"0")+1)),ISERROR(TEXT(RIGHT(專業英日文校內賽報名表!E1240,5),"0")+1))))</f>
        <v/>
      </c>
      <c r="F1240" t="str">
        <f>IF(專業英日文校內賽報名表!B1240="","",NOT(ISERROR(MATCH(專業英日文校內賽報名表!F1240,allSchoolList,0))))</f>
        <v/>
      </c>
      <c r="G1240" t="str">
        <f ca="1">IF(專業英日文校內賽報名表!B1240="","",NOT(ISERROR(HLOOKUP(專業英日文校內賽報名表!G1240,OFFSET(校系設定!$A$1,MATCH(專業英日文校內賽報名表!F1240,校系設定!$A:$A,0)-1,0,1,COUNTA(OFFSET(校系設定!$1:$1,MATCH(專業英日文校內賽報名表!F1240,校系設定!$A:$A,0)-1,0))),1,0))))</f>
        <v/>
      </c>
      <c r="J1240" s="43" t="str">
        <f>IF(專業英日文校內賽報名表!C1240="","",NOT(OR(LEN(專業英日文校內賽報名表!J1240)&lt;&gt;7,ISERROR(DATEVALUE(專業英日文校內賽報名表!J1240&amp;"/1")+FIND("/",專業英日文校內賽報名表!J1240)))))</f>
        <v/>
      </c>
      <c r="M1240" t="str">
        <f>IF(專業英日文校內賽報名表!B1240="","",VLOOKUP(專業英日文校內賽報名表!M1240,各項報名參數對照!A:B,2,0))</f>
        <v/>
      </c>
      <c r="N1240" t="str">
        <f>IF(專業英日文校內賽報名表!B1240="","",NOT(ISERROR(VLOOKUP(M1240&amp;O1240&amp;P1240,各項報名參數對照!L:L,1,0))))</f>
        <v/>
      </c>
      <c r="O1240" t="str">
        <f>IF(專業英日文校內賽報名表!B1240="","",VLOOKUP(專業英日文校內賽報名表!N1240&amp;"("&amp;專業英日文校內賽報名表!O1240&amp;")",各項報名參數對照!D:E,2,0))</f>
        <v/>
      </c>
      <c r="P1240" t="str">
        <f>IF(專業英日文校內賽報名表!B1240="","",VLOOKUP(專業英日文校內賽報名表!P1240,各項報名參數對照!G:H,2,0))</f>
        <v/>
      </c>
      <c r="AF1240" t="str">
        <f t="shared" si="19"/>
        <v/>
      </c>
    </row>
    <row r="1241" spans="5:32">
      <c r="E1241" t="str">
        <f>IF(專業英日文校內賽報名表!B1241="","",NOT(OR(LENB(專業英日文校內賽報名表!E1241)&lt;&gt;6,NOT(ISERROR(TEXT(RIGHT(專業英日文校內賽報名表!E1241,6),"0")+1)),ISERROR(TEXT(RIGHT(專業英日文校內賽報名表!E1241,5),"0")+1))))</f>
        <v/>
      </c>
      <c r="F1241" t="str">
        <f>IF(專業英日文校內賽報名表!B1241="","",NOT(ISERROR(MATCH(專業英日文校內賽報名表!F1241,allSchoolList,0))))</f>
        <v/>
      </c>
      <c r="G1241" t="str">
        <f ca="1">IF(專業英日文校內賽報名表!B1241="","",NOT(ISERROR(HLOOKUP(專業英日文校內賽報名表!G1241,OFFSET(校系設定!$A$1,MATCH(專業英日文校內賽報名表!F1241,校系設定!$A:$A,0)-1,0,1,COUNTA(OFFSET(校系設定!$1:$1,MATCH(專業英日文校內賽報名表!F1241,校系設定!$A:$A,0)-1,0))),1,0))))</f>
        <v/>
      </c>
      <c r="J1241" s="43" t="str">
        <f>IF(專業英日文校內賽報名表!C1241="","",NOT(OR(LEN(專業英日文校內賽報名表!J1241)&lt;&gt;7,ISERROR(DATEVALUE(專業英日文校內賽報名表!J1241&amp;"/1")+FIND("/",專業英日文校內賽報名表!J1241)))))</f>
        <v/>
      </c>
      <c r="M1241" t="str">
        <f>IF(專業英日文校內賽報名表!B1241="","",VLOOKUP(專業英日文校內賽報名表!M1241,各項報名參數對照!A:B,2,0))</f>
        <v/>
      </c>
      <c r="N1241" t="str">
        <f>IF(專業英日文校內賽報名表!B1241="","",NOT(ISERROR(VLOOKUP(M1241&amp;O1241&amp;P1241,各項報名參數對照!L:L,1,0))))</f>
        <v/>
      </c>
      <c r="O1241" t="str">
        <f>IF(專業英日文校內賽報名表!B1241="","",VLOOKUP(專業英日文校內賽報名表!N1241&amp;"("&amp;專業英日文校內賽報名表!O1241&amp;")",各項報名參數對照!D:E,2,0))</f>
        <v/>
      </c>
      <c r="P1241" t="str">
        <f>IF(專業英日文校內賽報名表!B1241="","",VLOOKUP(專業英日文校內賽報名表!P1241,各項報名參數對照!G:H,2,0))</f>
        <v/>
      </c>
      <c r="AF1241" t="str">
        <f t="shared" si="19"/>
        <v/>
      </c>
    </row>
    <row r="1242" spans="5:32">
      <c r="E1242" t="str">
        <f>IF(專業英日文校內賽報名表!B1242="","",NOT(OR(LENB(專業英日文校內賽報名表!E1242)&lt;&gt;6,NOT(ISERROR(TEXT(RIGHT(專業英日文校內賽報名表!E1242,6),"0")+1)),ISERROR(TEXT(RIGHT(專業英日文校內賽報名表!E1242,5),"0")+1))))</f>
        <v/>
      </c>
      <c r="F1242" t="str">
        <f>IF(專業英日文校內賽報名表!B1242="","",NOT(ISERROR(MATCH(專業英日文校內賽報名表!F1242,allSchoolList,0))))</f>
        <v/>
      </c>
      <c r="G1242" t="str">
        <f ca="1">IF(專業英日文校內賽報名表!B1242="","",NOT(ISERROR(HLOOKUP(專業英日文校內賽報名表!G1242,OFFSET(校系設定!$A$1,MATCH(專業英日文校內賽報名表!F1242,校系設定!$A:$A,0)-1,0,1,COUNTA(OFFSET(校系設定!$1:$1,MATCH(專業英日文校內賽報名表!F1242,校系設定!$A:$A,0)-1,0))),1,0))))</f>
        <v/>
      </c>
      <c r="J1242" s="43" t="str">
        <f>IF(專業英日文校內賽報名表!C1242="","",NOT(OR(LEN(專業英日文校內賽報名表!J1242)&lt;&gt;7,ISERROR(DATEVALUE(專業英日文校內賽報名表!J1242&amp;"/1")+FIND("/",專業英日文校內賽報名表!J1242)))))</f>
        <v/>
      </c>
      <c r="M1242" t="str">
        <f>IF(專業英日文校內賽報名表!B1242="","",VLOOKUP(專業英日文校內賽報名表!M1242,各項報名參數對照!A:B,2,0))</f>
        <v/>
      </c>
      <c r="N1242" t="str">
        <f>IF(專業英日文校內賽報名表!B1242="","",NOT(ISERROR(VLOOKUP(M1242&amp;O1242&amp;P1242,各項報名參數對照!L:L,1,0))))</f>
        <v/>
      </c>
      <c r="O1242" t="str">
        <f>IF(專業英日文校內賽報名表!B1242="","",VLOOKUP(專業英日文校內賽報名表!N1242&amp;"("&amp;專業英日文校內賽報名表!O1242&amp;")",各項報名參數對照!D:E,2,0))</f>
        <v/>
      </c>
      <c r="P1242" t="str">
        <f>IF(專業英日文校內賽報名表!B1242="","",VLOOKUP(專業英日文校內賽報名表!P1242,各項報名參數對照!G:H,2,0))</f>
        <v/>
      </c>
      <c r="AF1242" t="str">
        <f t="shared" si="19"/>
        <v/>
      </c>
    </row>
    <row r="1243" spans="5:32">
      <c r="E1243" t="str">
        <f>IF(專業英日文校內賽報名表!B1243="","",NOT(OR(LENB(專業英日文校內賽報名表!E1243)&lt;&gt;6,NOT(ISERROR(TEXT(RIGHT(專業英日文校內賽報名表!E1243,6),"0")+1)),ISERROR(TEXT(RIGHT(專業英日文校內賽報名表!E1243,5),"0")+1))))</f>
        <v/>
      </c>
      <c r="F1243" t="str">
        <f>IF(專業英日文校內賽報名表!B1243="","",NOT(ISERROR(MATCH(專業英日文校內賽報名表!F1243,allSchoolList,0))))</f>
        <v/>
      </c>
      <c r="G1243" t="str">
        <f ca="1">IF(專業英日文校內賽報名表!B1243="","",NOT(ISERROR(HLOOKUP(專業英日文校內賽報名表!G1243,OFFSET(校系設定!$A$1,MATCH(專業英日文校內賽報名表!F1243,校系設定!$A:$A,0)-1,0,1,COUNTA(OFFSET(校系設定!$1:$1,MATCH(專業英日文校內賽報名表!F1243,校系設定!$A:$A,0)-1,0))),1,0))))</f>
        <v/>
      </c>
      <c r="J1243" s="43" t="str">
        <f>IF(專業英日文校內賽報名表!C1243="","",NOT(OR(LEN(專業英日文校內賽報名表!J1243)&lt;&gt;7,ISERROR(DATEVALUE(專業英日文校內賽報名表!J1243&amp;"/1")+FIND("/",專業英日文校內賽報名表!J1243)))))</f>
        <v/>
      </c>
      <c r="M1243" t="str">
        <f>IF(專業英日文校內賽報名表!B1243="","",VLOOKUP(專業英日文校內賽報名表!M1243,各項報名參數對照!A:B,2,0))</f>
        <v/>
      </c>
      <c r="N1243" t="str">
        <f>IF(專業英日文校內賽報名表!B1243="","",NOT(ISERROR(VLOOKUP(M1243&amp;O1243&amp;P1243,各項報名參數對照!L:L,1,0))))</f>
        <v/>
      </c>
      <c r="O1243" t="str">
        <f>IF(專業英日文校內賽報名表!B1243="","",VLOOKUP(專業英日文校內賽報名表!N1243&amp;"("&amp;專業英日文校內賽報名表!O1243&amp;")",各項報名參數對照!D:E,2,0))</f>
        <v/>
      </c>
      <c r="P1243" t="str">
        <f>IF(專業英日文校內賽報名表!B1243="","",VLOOKUP(專業英日文校內賽報名表!P1243,各項報名參數對照!G:H,2,0))</f>
        <v/>
      </c>
      <c r="AF1243" t="str">
        <f t="shared" si="19"/>
        <v/>
      </c>
    </row>
    <row r="1244" spans="5:32">
      <c r="E1244" t="str">
        <f>IF(專業英日文校內賽報名表!B1244="","",NOT(OR(LENB(專業英日文校內賽報名表!E1244)&lt;&gt;6,NOT(ISERROR(TEXT(RIGHT(專業英日文校內賽報名表!E1244,6),"0")+1)),ISERROR(TEXT(RIGHT(專業英日文校內賽報名表!E1244,5),"0")+1))))</f>
        <v/>
      </c>
      <c r="F1244" t="str">
        <f>IF(專業英日文校內賽報名表!B1244="","",NOT(ISERROR(MATCH(專業英日文校內賽報名表!F1244,allSchoolList,0))))</f>
        <v/>
      </c>
      <c r="G1244" t="str">
        <f ca="1">IF(專業英日文校內賽報名表!B1244="","",NOT(ISERROR(HLOOKUP(專業英日文校內賽報名表!G1244,OFFSET(校系設定!$A$1,MATCH(專業英日文校內賽報名表!F1244,校系設定!$A:$A,0)-1,0,1,COUNTA(OFFSET(校系設定!$1:$1,MATCH(專業英日文校內賽報名表!F1244,校系設定!$A:$A,0)-1,0))),1,0))))</f>
        <v/>
      </c>
      <c r="J1244" s="43" t="str">
        <f>IF(專業英日文校內賽報名表!C1244="","",NOT(OR(LEN(專業英日文校內賽報名表!J1244)&lt;&gt;7,ISERROR(DATEVALUE(專業英日文校內賽報名表!J1244&amp;"/1")+FIND("/",專業英日文校內賽報名表!J1244)))))</f>
        <v/>
      </c>
      <c r="M1244" t="str">
        <f>IF(專業英日文校內賽報名表!B1244="","",VLOOKUP(專業英日文校內賽報名表!M1244,各項報名參數對照!A:B,2,0))</f>
        <v/>
      </c>
      <c r="N1244" t="str">
        <f>IF(專業英日文校內賽報名表!B1244="","",NOT(ISERROR(VLOOKUP(M1244&amp;O1244&amp;P1244,各項報名參數對照!L:L,1,0))))</f>
        <v/>
      </c>
      <c r="O1244" t="str">
        <f>IF(專業英日文校內賽報名表!B1244="","",VLOOKUP(專業英日文校內賽報名表!N1244&amp;"("&amp;專業英日文校內賽報名表!O1244&amp;")",各項報名參數對照!D:E,2,0))</f>
        <v/>
      </c>
      <c r="P1244" t="str">
        <f>IF(專業英日文校內賽報名表!B1244="","",VLOOKUP(專業英日文校內賽報名表!P1244,各項報名參數對照!G:H,2,0))</f>
        <v/>
      </c>
      <c r="AF1244" t="str">
        <f t="shared" si="19"/>
        <v/>
      </c>
    </row>
    <row r="1245" spans="5:32">
      <c r="E1245" t="str">
        <f>IF(專業英日文校內賽報名表!B1245="","",NOT(OR(LENB(專業英日文校內賽報名表!E1245)&lt;&gt;6,NOT(ISERROR(TEXT(RIGHT(專業英日文校內賽報名表!E1245,6),"0")+1)),ISERROR(TEXT(RIGHT(專業英日文校內賽報名表!E1245,5),"0")+1))))</f>
        <v/>
      </c>
      <c r="F1245" t="str">
        <f>IF(專業英日文校內賽報名表!B1245="","",NOT(ISERROR(MATCH(專業英日文校內賽報名表!F1245,allSchoolList,0))))</f>
        <v/>
      </c>
      <c r="G1245" t="str">
        <f ca="1">IF(專業英日文校內賽報名表!B1245="","",NOT(ISERROR(HLOOKUP(專業英日文校內賽報名表!G1245,OFFSET(校系設定!$A$1,MATCH(專業英日文校內賽報名表!F1245,校系設定!$A:$A,0)-1,0,1,COUNTA(OFFSET(校系設定!$1:$1,MATCH(專業英日文校內賽報名表!F1245,校系設定!$A:$A,0)-1,0))),1,0))))</f>
        <v/>
      </c>
      <c r="J1245" s="43" t="str">
        <f>IF(專業英日文校內賽報名表!C1245="","",NOT(OR(LEN(專業英日文校內賽報名表!J1245)&lt;&gt;7,ISERROR(DATEVALUE(專業英日文校內賽報名表!J1245&amp;"/1")+FIND("/",專業英日文校內賽報名表!J1245)))))</f>
        <v/>
      </c>
      <c r="M1245" t="str">
        <f>IF(專業英日文校內賽報名表!B1245="","",VLOOKUP(專業英日文校內賽報名表!M1245,各項報名參數對照!A:B,2,0))</f>
        <v/>
      </c>
      <c r="N1245" t="str">
        <f>IF(專業英日文校內賽報名表!B1245="","",NOT(ISERROR(VLOOKUP(M1245&amp;O1245&amp;P1245,各項報名參數對照!L:L,1,0))))</f>
        <v/>
      </c>
      <c r="O1245" t="str">
        <f>IF(專業英日文校內賽報名表!B1245="","",VLOOKUP(專業英日文校內賽報名表!N1245&amp;"("&amp;專業英日文校內賽報名表!O1245&amp;")",各項報名參數對照!D:E,2,0))</f>
        <v/>
      </c>
      <c r="P1245" t="str">
        <f>IF(專業英日文校內賽報名表!B1245="","",VLOOKUP(專業英日文校內賽報名表!P1245,各項報名參數對照!G:H,2,0))</f>
        <v/>
      </c>
      <c r="AF1245" t="str">
        <f t="shared" si="19"/>
        <v/>
      </c>
    </row>
    <row r="1246" spans="5:32">
      <c r="E1246" t="str">
        <f>IF(專業英日文校內賽報名表!B1246="","",NOT(OR(LENB(專業英日文校內賽報名表!E1246)&lt;&gt;6,NOT(ISERROR(TEXT(RIGHT(專業英日文校內賽報名表!E1246,6),"0")+1)),ISERROR(TEXT(RIGHT(專業英日文校內賽報名表!E1246,5),"0")+1))))</f>
        <v/>
      </c>
      <c r="F1246" t="str">
        <f>IF(專業英日文校內賽報名表!B1246="","",NOT(ISERROR(MATCH(專業英日文校內賽報名表!F1246,allSchoolList,0))))</f>
        <v/>
      </c>
      <c r="G1246" t="str">
        <f ca="1">IF(專業英日文校內賽報名表!B1246="","",NOT(ISERROR(HLOOKUP(專業英日文校內賽報名表!G1246,OFFSET(校系設定!$A$1,MATCH(專業英日文校內賽報名表!F1246,校系設定!$A:$A,0)-1,0,1,COUNTA(OFFSET(校系設定!$1:$1,MATCH(專業英日文校內賽報名表!F1246,校系設定!$A:$A,0)-1,0))),1,0))))</f>
        <v/>
      </c>
      <c r="J1246" s="43" t="str">
        <f>IF(專業英日文校內賽報名表!C1246="","",NOT(OR(LEN(專業英日文校內賽報名表!J1246)&lt;&gt;7,ISERROR(DATEVALUE(專業英日文校內賽報名表!J1246&amp;"/1")+FIND("/",專業英日文校內賽報名表!J1246)))))</f>
        <v/>
      </c>
      <c r="M1246" t="str">
        <f>IF(專業英日文校內賽報名表!B1246="","",VLOOKUP(專業英日文校內賽報名表!M1246,各項報名參數對照!A:B,2,0))</f>
        <v/>
      </c>
      <c r="N1246" t="str">
        <f>IF(專業英日文校內賽報名表!B1246="","",NOT(ISERROR(VLOOKUP(M1246&amp;O1246&amp;P1246,各項報名參數對照!L:L,1,0))))</f>
        <v/>
      </c>
      <c r="O1246" t="str">
        <f>IF(專業英日文校內賽報名表!B1246="","",VLOOKUP(專業英日文校內賽報名表!N1246&amp;"("&amp;專業英日文校內賽報名表!O1246&amp;")",各項報名參數對照!D:E,2,0))</f>
        <v/>
      </c>
      <c r="P1246" t="str">
        <f>IF(專業英日文校內賽報名表!B1246="","",VLOOKUP(專業英日文校內賽報名表!P1246,各項報名參數對照!G:H,2,0))</f>
        <v/>
      </c>
      <c r="AF1246" t="str">
        <f t="shared" si="19"/>
        <v/>
      </c>
    </row>
    <row r="1247" spans="5:32">
      <c r="E1247" t="str">
        <f>IF(專業英日文校內賽報名表!B1247="","",NOT(OR(LENB(專業英日文校內賽報名表!E1247)&lt;&gt;6,NOT(ISERROR(TEXT(RIGHT(專業英日文校內賽報名表!E1247,6),"0")+1)),ISERROR(TEXT(RIGHT(專業英日文校內賽報名表!E1247,5),"0")+1))))</f>
        <v/>
      </c>
      <c r="F1247" t="str">
        <f>IF(專業英日文校內賽報名表!B1247="","",NOT(ISERROR(MATCH(專業英日文校內賽報名表!F1247,allSchoolList,0))))</f>
        <v/>
      </c>
      <c r="G1247" t="str">
        <f ca="1">IF(專業英日文校內賽報名表!B1247="","",NOT(ISERROR(HLOOKUP(專業英日文校內賽報名表!G1247,OFFSET(校系設定!$A$1,MATCH(專業英日文校內賽報名表!F1247,校系設定!$A:$A,0)-1,0,1,COUNTA(OFFSET(校系設定!$1:$1,MATCH(專業英日文校內賽報名表!F1247,校系設定!$A:$A,0)-1,0))),1,0))))</f>
        <v/>
      </c>
      <c r="J1247" s="43" t="str">
        <f>IF(專業英日文校內賽報名表!C1247="","",NOT(OR(LEN(專業英日文校內賽報名表!J1247)&lt;&gt;7,ISERROR(DATEVALUE(專業英日文校內賽報名表!J1247&amp;"/1")+FIND("/",專業英日文校內賽報名表!J1247)))))</f>
        <v/>
      </c>
      <c r="M1247" t="str">
        <f>IF(專業英日文校內賽報名表!B1247="","",VLOOKUP(專業英日文校內賽報名表!M1247,各項報名參數對照!A:B,2,0))</f>
        <v/>
      </c>
      <c r="N1247" t="str">
        <f>IF(專業英日文校內賽報名表!B1247="","",NOT(ISERROR(VLOOKUP(M1247&amp;O1247&amp;P1247,各項報名參數對照!L:L,1,0))))</f>
        <v/>
      </c>
      <c r="O1247" t="str">
        <f>IF(專業英日文校內賽報名表!B1247="","",VLOOKUP(專業英日文校內賽報名表!N1247&amp;"("&amp;專業英日文校內賽報名表!O1247&amp;")",各項報名參數對照!D:E,2,0))</f>
        <v/>
      </c>
      <c r="P1247" t="str">
        <f>IF(專業英日文校內賽報名表!B1247="","",VLOOKUP(專業英日文校內賽報名表!P1247,各項報名參數對照!G:H,2,0))</f>
        <v/>
      </c>
      <c r="AF1247" t="str">
        <f t="shared" si="19"/>
        <v/>
      </c>
    </row>
    <row r="1248" spans="5:32">
      <c r="E1248" t="str">
        <f>IF(專業英日文校內賽報名表!B1248="","",NOT(OR(LENB(專業英日文校內賽報名表!E1248)&lt;&gt;6,NOT(ISERROR(TEXT(RIGHT(專業英日文校內賽報名表!E1248,6),"0")+1)),ISERROR(TEXT(RIGHT(專業英日文校內賽報名表!E1248,5),"0")+1))))</f>
        <v/>
      </c>
      <c r="F1248" t="str">
        <f>IF(專業英日文校內賽報名表!B1248="","",NOT(ISERROR(MATCH(專業英日文校內賽報名表!F1248,allSchoolList,0))))</f>
        <v/>
      </c>
      <c r="G1248" t="str">
        <f ca="1">IF(專業英日文校內賽報名表!B1248="","",NOT(ISERROR(HLOOKUP(專業英日文校內賽報名表!G1248,OFFSET(校系設定!$A$1,MATCH(專業英日文校內賽報名表!F1248,校系設定!$A:$A,0)-1,0,1,COUNTA(OFFSET(校系設定!$1:$1,MATCH(專業英日文校內賽報名表!F1248,校系設定!$A:$A,0)-1,0))),1,0))))</f>
        <v/>
      </c>
      <c r="J1248" s="43" t="str">
        <f>IF(專業英日文校內賽報名表!C1248="","",NOT(OR(LEN(專業英日文校內賽報名表!J1248)&lt;&gt;7,ISERROR(DATEVALUE(專業英日文校內賽報名表!J1248&amp;"/1")+FIND("/",專業英日文校內賽報名表!J1248)))))</f>
        <v/>
      </c>
      <c r="M1248" t="str">
        <f>IF(專業英日文校內賽報名表!B1248="","",VLOOKUP(專業英日文校內賽報名表!M1248,各項報名參數對照!A:B,2,0))</f>
        <v/>
      </c>
      <c r="N1248" t="str">
        <f>IF(專業英日文校內賽報名表!B1248="","",NOT(ISERROR(VLOOKUP(M1248&amp;O1248&amp;P1248,各項報名參數對照!L:L,1,0))))</f>
        <v/>
      </c>
      <c r="O1248" t="str">
        <f>IF(專業英日文校內賽報名表!B1248="","",VLOOKUP(專業英日文校內賽報名表!N1248&amp;"("&amp;專業英日文校內賽報名表!O1248&amp;")",各項報名參數對照!D:E,2,0))</f>
        <v/>
      </c>
      <c r="P1248" t="str">
        <f>IF(專業英日文校內賽報名表!B1248="","",VLOOKUP(專業英日文校內賽報名表!P1248,各項報名參數對照!G:H,2,0))</f>
        <v/>
      </c>
      <c r="AF1248" t="str">
        <f t="shared" si="19"/>
        <v/>
      </c>
    </row>
    <row r="1249" spans="5:32">
      <c r="E1249" t="str">
        <f>IF(專業英日文校內賽報名表!B1249="","",NOT(OR(LENB(專業英日文校內賽報名表!E1249)&lt;&gt;6,NOT(ISERROR(TEXT(RIGHT(專業英日文校內賽報名表!E1249,6),"0")+1)),ISERROR(TEXT(RIGHT(專業英日文校內賽報名表!E1249,5),"0")+1))))</f>
        <v/>
      </c>
      <c r="F1249" t="str">
        <f>IF(專業英日文校內賽報名表!B1249="","",NOT(ISERROR(MATCH(專業英日文校內賽報名表!F1249,allSchoolList,0))))</f>
        <v/>
      </c>
      <c r="G1249" t="str">
        <f ca="1">IF(專業英日文校內賽報名表!B1249="","",NOT(ISERROR(HLOOKUP(專業英日文校內賽報名表!G1249,OFFSET(校系設定!$A$1,MATCH(專業英日文校內賽報名表!F1249,校系設定!$A:$A,0)-1,0,1,COUNTA(OFFSET(校系設定!$1:$1,MATCH(專業英日文校內賽報名表!F1249,校系設定!$A:$A,0)-1,0))),1,0))))</f>
        <v/>
      </c>
      <c r="J1249" s="43" t="str">
        <f>IF(專業英日文校內賽報名表!C1249="","",NOT(OR(LEN(專業英日文校內賽報名表!J1249)&lt;&gt;7,ISERROR(DATEVALUE(專業英日文校內賽報名表!J1249&amp;"/1")+FIND("/",專業英日文校內賽報名表!J1249)))))</f>
        <v/>
      </c>
      <c r="M1249" t="str">
        <f>IF(專業英日文校內賽報名表!B1249="","",VLOOKUP(專業英日文校內賽報名表!M1249,各項報名參數對照!A:B,2,0))</f>
        <v/>
      </c>
      <c r="N1249" t="str">
        <f>IF(專業英日文校內賽報名表!B1249="","",NOT(ISERROR(VLOOKUP(M1249&amp;O1249&amp;P1249,各項報名參數對照!L:L,1,0))))</f>
        <v/>
      </c>
      <c r="O1249" t="str">
        <f>IF(專業英日文校內賽報名表!B1249="","",VLOOKUP(專業英日文校內賽報名表!N1249&amp;"("&amp;專業英日文校內賽報名表!O1249&amp;")",各項報名參數對照!D:E,2,0))</f>
        <v/>
      </c>
      <c r="P1249" t="str">
        <f>IF(專業英日文校內賽報名表!B1249="","",VLOOKUP(專業英日文校內賽報名表!P1249,各項報名參數對照!G:H,2,0))</f>
        <v/>
      </c>
      <c r="AF1249" t="str">
        <f t="shared" si="19"/>
        <v/>
      </c>
    </row>
    <row r="1250" spans="5:32">
      <c r="E1250" t="str">
        <f>IF(專業英日文校內賽報名表!B1250="","",NOT(OR(LENB(專業英日文校內賽報名表!E1250)&lt;&gt;6,NOT(ISERROR(TEXT(RIGHT(專業英日文校內賽報名表!E1250,6),"0")+1)),ISERROR(TEXT(RIGHT(專業英日文校內賽報名表!E1250,5),"0")+1))))</f>
        <v/>
      </c>
      <c r="F1250" t="str">
        <f>IF(專業英日文校內賽報名表!B1250="","",NOT(ISERROR(MATCH(專業英日文校內賽報名表!F1250,allSchoolList,0))))</f>
        <v/>
      </c>
      <c r="G1250" t="str">
        <f ca="1">IF(專業英日文校內賽報名表!B1250="","",NOT(ISERROR(HLOOKUP(專業英日文校內賽報名表!G1250,OFFSET(校系設定!$A$1,MATCH(專業英日文校內賽報名表!F1250,校系設定!$A:$A,0)-1,0,1,COUNTA(OFFSET(校系設定!$1:$1,MATCH(專業英日文校內賽報名表!F1250,校系設定!$A:$A,0)-1,0))),1,0))))</f>
        <v/>
      </c>
      <c r="J1250" s="43" t="str">
        <f>IF(專業英日文校內賽報名表!C1250="","",NOT(OR(LEN(專業英日文校內賽報名表!J1250)&lt;&gt;7,ISERROR(DATEVALUE(專業英日文校內賽報名表!J1250&amp;"/1")+FIND("/",專業英日文校內賽報名表!J1250)))))</f>
        <v/>
      </c>
      <c r="M1250" t="str">
        <f>IF(專業英日文校內賽報名表!B1250="","",VLOOKUP(專業英日文校內賽報名表!M1250,各項報名參數對照!A:B,2,0))</f>
        <v/>
      </c>
      <c r="N1250" t="str">
        <f>IF(專業英日文校內賽報名表!B1250="","",NOT(ISERROR(VLOOKUP(M1250&amp;O1250&amp;P1250,各項報名參數對照!L:L,1,0))))</f>
        <v/>
      </c>
      <c r="O1250" t="str">
        <f>IF(專業英日文校內賽報名表!B1250="","",VLOOKUP(專業英日文校內賽報名表!N1250&amp;"("&amp;專業英日文校內賽報名表!O1250&amp;")",各項報名參數對照!D:E,2,0))</f>
        <v/>
      </c>
      <c r="P1250" t="str">
        <f>IF(專業英日文校內賽報名表!B1250="","",VLOOKUP(專業英日文校內賽報名表!P1250,各項報名參數對照!G:H,2,0))</f>
        <v/>
      </c>
      <c r="AF1250" t="str">
        <f t="shared" si="19"/>
        <v/>
      </c>
    </row>
    <row r="1251" spans="5:32">
      <c r="E1251" t="str">
        <f>IF(專業英日文校內賽報名表!B1251="","",NOT(OR(LENB(專業英日文校內賽報名表!E1251)&lt;&gt;6,NOT(ISERROR(TEXT(RIGHT(專業英日文校內賽報名表!E1251,6),"0")+1)),ISERROR(TEXT(RIGHT(專業英日文校內賽報名表!E1251,5),"0")+1))))</f>
        <v/>
      </c>
      <c r="F1251" t="str">
        <f>IF(專業英日文校內賽報名表!B1251="","",NOT(ISERROR(MATCH(專業英日文校內賽報名表!F1251,allSchoolList,0))))</f>
        <v/>
      </c>
      <c r="G1251" t="str">
        <f ca="1">IF(專業英日文校內賽報名表!B1251="","",NOT(ISERROR(HLOOKUP(專業英日文校內賽報名表!G1251,OFFSET(校系設定!$A$1,MATCH(專業英日文校內賽報名表!F1251,校系設定!$A:$A,0)-1,0,1,COUNTA(OFFSET(校系設定!$1:$1,MATCH(專業英日文校內賽報名表!F1251,校系設定!$A:$A,0)-1,0))),1,0))))</f>
        <v/>
      </c>
      <c r="J1251" s="43" t="str">
        <f>IF(專業英日文校內賽報名表!C1251="","",NOT(OR(LEN(專業英日文校內賽報名表!J1251)&lt;&gt;7,ISERROR(DATEVALUE(專業英日文校內賽報名表!J1251&amp;"/1")+FIND("/",專業英日文校內賽報名表!J1251)))))</f>
        <v/>
      </c>
      <c r="M1251" t="str">
        <f>IF(專業英日文校內賽報名表!B1251="","",VLOOKUP(專業英日文校內賽報名表!M1251,各項報名參數對照!A:B,2,0))</f>
        <v/>
      </c>
      <c r="N1251" t="str">
        <f>IF(專業英日文校內賽報名表!B1251="","",NOT(ISERROR(VLOOKUP(M1251&amp;O1251&amp;P1251,各項報名參數對照!L:L,1,0))))</f>
        <v/>
      </c>
      <c r="O1251" t="str">
        <f>IF(專業英日文校內賽報名表!B1251="","",VLOOKUP(專業英日文校內賽報名表!N1251&amp;"("&amp;專業英日文校內賽報名表!O1251&amp;")",各項報名參數對照!D:E,2,0))</f>
        <v/>
      </c>
      <c r="P1251" t="str">
        <f>IF(專業英日文校內賽報名表!B1251="","",VLOOKUP(專業英日文校內賽報名表!P1251,各項報名參數對照!G:H,2,0))</f>
        <v/>
      </c>
      <c r="AF1251" t="str">
        <f t="shared" si="19"/>
        <v/>
      </c>
    </row>
    <row r="1252" spans="5:32">
      <c r="E1252" t="str">
        <f>IF(專業英日文校內賽報名表!B1252="","",NOT(OR(LENB(專業英日文校內賽報名表!E1252)&lt;&gt;6,NOT(ISERROR(TEXT(RIGHT(專業英日文校內賽報名表!E1252,6),"0")+1)),ISERROR(TEXT(RIGHT(專業英日文校內賽報名表!E1252,5),"0")+1))))</f>
        <v/>
      </c>
      <c r="F1252" t="str">
        <f>IF(專業英日文校內賽報名表!B1252="","",NOT(ISERROR(MATCH(專業英日文校內賽報名表!F1252,allSchoolList,0))))</f>
        <v/>
      </c>
      <c r="G1252" t="str">
        <f ca="1">IF(專業英日文校內賽報名表!B1252="","",NOT(ISERROR(HLOOKUP(專業英日文校內賽報名表!G1252,OFFSET(校系設定!$A$1,MATCH(專業英日文校內賽報名表!F1252,校系設定!$A:$A,0)-1,0,1,COUNTA(OFFSET(校系設定!$1:$1,MATCH(專業英日文校內賽報名表!F1252,校系設定!$A:$A,0)-1,0))),1,0))))</f>
        <v/>
      </c>
      <c r="J1252" s="43" t="str">
        <f>IF(專業英日文校內賽報名表!C1252="","",NOT(OR(LEN(專業英日文校內賽報名表!J1252)&lt;&gt;7,ISERROR(DATEVALUE(專業英日文校內賽報名表!J1252&amp;"/1")+FIND("/",專業英日文校內賽報名表!J1252)))))</f>
        <v/>
      </c>
      <c r="M1252" t="str">
        <f>IF(專業英日文校內賽報名表!B1252="","",VLOOKUP(專業英日文校內賽報名表!M1252,各項報名參數對照!A:B,2,0))</f>
        <v/>
      </c>
      <c r="N1252" t="str">
        <f>IF(專業英日文校內賽報名表!B1252="","",NOT(ISERROR(VLOOKUP(M1252&amp;O1252&amp;P1252,各項報名參數對照!L:L,1,0))))</f>
        <v/>
      </c>
      <c r="O1252" t="str">
        <f>IF(專業英日文校內賽報名表!B1252="","",VLOOKUP(專業英日文校內賽報名表!N1252&amp;"("&amp;專業英日文校內賽報名表!O1252&amp;")",各項報名參數對照!D:E,2,0))</f>
        <v/>
      </c>
      <c r="P1252" t="str">
        <f>IF(專業英日文校內賽報名表!B1252="","",VLOOKUP(專業英日文校內賽報名表!P1252,各項報名參數對照!G:H,2,0))</f>
        <v/>
      </c>
      <c r="AF1252" t="str">
        <f t="shared" si="19"/>
        <v/>
      </c>
    </row>
    <row r="1253" spans="5:32">
      <c r="E1253" t="str">
        <f>IF(專業英日文校內賽報名表!B1253="","",NOT(OR(LENB(專業英日文校內賽報名表!E1253)&lt;&gt;6,NOT(ISERROR(TEXT(RIGHT(專業英日文校內賽報名表!E1253,6),"0")+1)),ISERROR(TEXT(RIGHT(專業英日文校內賽報名表!E1253,5),"0")+1))))</f>
        <v/>
      </c>
      <c r="F1253" t="str">
        <f>IF(專業英日文校內賽報名表!B1253="","",NOT(ISERROR(MATCH(專業英日文校內賽報名表!F1253,allSchoolList,0))))</f>
        <v/>
      </c>
      <c r="G1253" t="str">
        <f ca="1">IF(專業英日文校內賽報名表!B1253="","",NOT(ISERROR(HLOOKUP(專業英日文校內賽報名表!G1253,OFFSET(校系設定!$A$1,MATCH(專業英日文校內賽報名表!F1253,校系設定!$A:$A,0)-1,0,1,COUNTA(OFFSET(校系設定!$1:$1,MATCH(專業英日文校內賽報名表!F1253,校系設定!$A:$A,0)-1,0))),1,0))))</f>
        <v/>
      </c>
      <c r="J1253" s="43" t="str">
        <f>IF(專業英日文校內賽報名表!C1253="","",NOT(OR(LEN(專業英日文校內賽報名表!J1253)&lt;&gt;7,ISERROR(DATEVALUE(專業英日文校內賽報名表!J1253&amp;"/1")+FIND("/",專業英日文校內賽報名表!J1253)))))</f>
        <v/>
      </c>
      <c r="M1253" t="str">
        <f>IF(專業英日文校內賽報名表!B1253="","",VLOOKUP(專業英日文校內賽報名表!M1253,各項報名參數對照!A:B,2,0))</f>
        <v/>
      </c>
      <c r="N1253" t="str">
        <f>IF(專業英日文校內賽報名表!B1253="","",NOT(ISERROR(VLOOKUP(M1253&amp;O1253&amp;P1253,各項報名參數對照!L:L,1,0))))</f>
        <v/>
      </c>
      <c r="O1253" t="str">
        <f>IF(專業英日文校內賽報名表!B1253="","",VLOOKUP(專業英日文校內賽報名表!N1253&amp;"("&amp;專業英日文校內賽報名表!O1253&amp;")",各項報名參數對照!D:E,2,0))</f>
        <v/>
      </c>
      <c r="P1253" t="str">
        <f>IF(專業英日文校內賽報名表!B1253="","",VLOOKUP(專業英日文校內賽報名表!P1253,各項報名參數對照!G:H,2,0))</f>
        <v/>
      </c>
      <c r="AF1253" t="str">
        <f t="shared" si="19"/>
        <v/>
      </c>
    </row>
    <row r="1254" spans="5:32">
      <c r="E1254" t="str">
        <f>IF(專業英日文校內賽報名表!B1254="","",NOT(OR(LENB(專業英日文校內賽報名表!E1254)&lt;&gt;6,NOT(ISERROR(TEXT(RIGHT(專業英日文校內賽報名表!E1254,6),"0")+1)),ISERROR(TEXT(RIGHT(專業英日文校內賽報名表!E1254,5),"0")+1))))</f>
        <v/>
      </c>
      <c r="F1254" t="str">
        <f>IF(專業英日文校內賽報名表!B1254="","",NOT(ISERROR(MATCH(專業英日文校內賽報名表!F1254,allSchoolList,0))))</f>
        <v/>
      </c>
      <c r="G1254" t="str">
        <f ca="1">IF(專業英日文校內賽報名表!B1254="","",NOT(ISERROR(HLOOKUP(專業英日文校內賽報名表!G1254,OFFSET(校系設定!$A$1,MATCH(專業英日文校內賽報名表!F1254,校系設定!$A:$A,0)-1,0,1,COUNTA(OFFSET(校系設定!$1:$1,MATCH(專業英日文校內賽報名表!F1254,校系設定!$A:$A,0)-1,0))),1,0))))</f>
        <v/>
      </c>
      <c r="J1254" s="43" t="str">
        <f>IF(專業英日文校內賽報名表!C1254="","",NOT(OR(LEN(專業英日文校內賽報名表!J1254)&lt;&gt;7,ISERROR(DATEVALUE(專業英日文校內賽報名表!J1254&amp;"/1")+FIND("/",專業英日文校內賽報名表!J1254)))))</f>
        <v/>
      </c>
      <c r="M1254" t="str">
        <f>IF(專業英日文校內賽報名表!B1254="","",VLOOKUP(專業英日文校內賽報名表!M1254,各項報名參數對照!A:B,2,0))</f>
        <v/>
      </c>
      <c r="N1254" t="str">
        <f>IF(專業英日文校內賽報名表!B1254="","",NOT(ISERROR(VLOOKUP(M1254&amp;O1254&amp;P1254,各項報名參數對照!L:L,1,0))))</f>
        <v/>
      </c>
      <c r="O1254" t="str">
        <f>IF(專業英日文校內賽報名表!B1254="","",VLOOKUP(專業英日文校內賽報名表!N1254&amp;"("&amp;專業英日文校內賽報名表!O1254&amp;")",各項報名參數對照!D:E,2,0))</f>
        <v/>
      </c>
      <c r="P1254" t="str">
        <f>IF(專業英日文校內賽報名表!B1254="","",VLOOKUP(專業英日文校內賽報名表!P1254,各項報名參數對照!G:H,2,0))</f>
        <v/>
      </c>
      <c r="AF1254" t="str">
        <f t="shared" si="19"/>
        <v/>
      </c>
    </row>
    <row r="1255" spans="5:32">
      <c r="E1255" t="str">
        <f>IF(專業英日文校內賽報名表!B1255="","",NOT(OR(LENB(專業英日文校內賽報名表!E1255)&lt;&gt;6,NOT(ISERROR(TEXT(RIGHT(專業英日文校內賽報名表!E1255,6),"0")+1)),ISERROR(TEXT(RIGHT(專業英日文校內賽報名表!E1255,5),"0")+1))))</f>
        <v/>
      </c>
      <c r="F1255" t="str">
        <f>IF(專業英日文校內賽報名表!B1255="","",NOT(ISERROR(MATCH(專業英日文校內賽報名表!F1255,allSchoolList,0))))</f>
        <v/>
      </c>
      <c r="G1255" t="str">
        <f ca="1">IF(專業英日文校內賽報名表!B1255="","",NOT(ISERROR(HLOOKUP(專業英日文校內賽報名表!G1255,OFFSET(校系設定!$A$1,MATCH(專業英日文校內賽報名表!F1255,校系設定!$A:$A,0)-1,0,1,COUNTA(OFFSET(校系設定!$1:$1,MATCH(專業英日文校內賽報名表!F1255,校系設定!$A:$A,0)-1,0))),1,0))))</f>
        <v/>
      </c>
      <c r="J1255" s="43" t="str">
        <f>IF(專業英日文校內賽報名表!C1255="","",NOT(OR(LEN(專業英日文校內賽報名表!J1255)&lt;&gt;7,ISERROR(DATEVALUE(專業英日文校內賽報名表!J1255&amp;"/1")+FIND("/",專業英日文校內賽報名表!J1255)))))</f>
        <v/>
      </c>
      <c r="M1255" t="str">
        <f>IF(專業英日文校內賽報名表!B1255="","",VLOOKUP(專業英日文校內賽報名表!M1255,各項報名參數對照!A:B,2,0))</f>
        <v/>
      </c>
      <c r="N1255" t="str">
        <f>IF(專業英日文校內賽報名表!B1255="","",NOT(ISERROR(VLOOKUP(M1255&amp;O1255&amp;P1255,各項報名參數對照!L:L,1,0))))</f>
        <v/>
      </c>
      <c r="O1255" t="str">
        <f>IF(專業英日文校內賽報名表!B1255="","",VLOOKUP(專業英日文校內賽報名表!N1255&amp;"("&amp;專業英日文校內賽報名表!O1255&amp;")",各項報名參數對照!D:E,2,0))</f>
        <v/>
      </c>
      <c r="P1255" t="str">
        <f>IF(專業英日文校內賽報名表!B1255="","",VLOOKUP(專業英日文校內賽報名表!P1255,各項報名參數對照!G:H,2,0))</f>
        <v/>
      </c>
      <c r="AF1255" t="str">
        <f t="shared" si="19"/>
        <v/>
      </c>
    </row>
    <row r="1256" spans="5:32">
      <c r="E1256" t="str">
        <f>IF(專業英日文校內賽報名表!B1256="","",NOT(OR(LENB(專業英日文校內賽報名表!E1256)&lt;&gt;6,NOT(ISERROR(TEXT(RIGHT(專業英日文校內賽報名表!E1256,6),"0")+1)),ISERROR(TEXT(RIGHT(專業英日文校內賽報名表!E1256,5),"0")+1))))</f>
        <v/>
      </c>
      <c r="F1256" t="str">
        <f>IF(專業英日文校內賽報名表!B1256="","",NOT(ISERROR(MATCH(專業英日文校內賽報名表!F1256,allSchoolList,0))))</f>
        <v/>
      </c>
      <c r="G1256" t="str">
        <f ca="1">IF(專業英日文校內賽報名表!B1256="","",NOT(ISERROR(HLOOKUP(專業英日文校內賽報名表!G1256,OFFSET(校系設定!$A$1,MATCH(專業英日文校內賽報名表!F1256,校系設定!$A:$A,0)-1,0,1,COUNTA(OFFSET(校系設定!$1:$1,MATCH(專業英日文校內賽報名表!F1256,校系設定!$A:$A,0)-1,0))),1,0))))</f>
        <v/>
      </c>
      <c r="J1256" s="43" t="str">
        <f>IF(專業英日文校內賽報名表!C1256="","",NOT(OR(LEN(專業英日文校內賽報名表!J1256)&lt;&gt;7,ISERROR(DATEVALUE(專業英日文校內賽報名表!J1256&amp;"/1")+FIND("/",專業英日文校內賽報名表!J1256)))))</f>
        <v/>
      </c>
      <c r="M1256" t="str">
        <f>IF(專業英日文校內賽報名表!B1256="","",VLOOKUP(專業英日文校內賽報名表!M1256,各項報名參數對照!A:B,2,0))</f>
        <v/>
      </c>
      <c r="N1256" t="str">
        <f>IF(專業英日文校內賽報名表!B1256="","",NOT(ISERROR(VLOOKUP(M1256&amp;O1256&amp;P1256,各項報名參數對照!L:L,1,0))))</f>
        <v/>
      </c>
      <c r="O1256" t="str">
        <f>IF(專業英日文校內賽報名表!B1256="","",VLOOKUP(專業英日文校內賽報名表!N1256&amp;"("&amp;專業英日文校內賽報名表!O1256&amp;")",各項報名參數對照!D:E,2,0))</f>
        <v/>
      </c>
      <c r="P1256" t="str">
        <f>IF(專業英日文校內賽報名表!B1256="","",VLOOKUP(專業英日文校內賽報名表!P1256,各項報名參數對照!G:H,2,0))</f>
        <v/>
      </c>
      <c r="AF1256" t="str">
        <f t="shared" si="19"/>
        <v/>
      </c>
    </row>
    <row r="1257" spans="5:32">
      <c r="E1257" t="str">
        <f>IF(專業英日文校內賽報名表!B1257="","",NOT(OR(LENB(專業英日文校內賽報名表!E1257)&lt;&gt;6,NOT(ISERROR(TEXT(RIGHT(專業英日文校內賽報名表!E1257,6),"0")+1)),ISERROR(TEXT(RIGHT(專業英日文校內賽報名表!E1257,5),"0")+1))))</f>
        <v/>
      </c>
      <c r="F1257" t="str">
        <f>IF(專業英日文校內賽報名表!B1257="","",NOT(ISERROR(MATCH(專業英日文校內賽報名表!F1257,allSchoolList,0))))</f>
        <v/>
      </c>
      <c r="G1257" t="str">
        <f ca="1">IF(專業英日文校內賽報名表!B1257="","",NOT(ISERROR(HLOOKUP(專業英日文校內賽報名表!G1257,OFFSET(校系設定!$A$1,MATCH(專業英日文校內賽報名表!F1257,校系設定!$A:$A,0)-1,0,1,COUNTA(OFFSET(校系設定!$1:$1,MATCH(專業英日文校內賽報名表!F1257,校系設定!$A:$A,0)-1,0))),1,0))))</f>
        <v/>
      </c>
      <c r="J1257" s="43" t="str">
        <f>IF(專業英日文校內賽報名表!C1257="","",NOT(OR(LEN(專業英日文校內賽報名表!J1257)&lt;&gt;7,ISERROR(DATEVALUE(專業英日文校內賽報名表!J1257&amp;"/1")+FIND("/",專業英日文校內賽報名表!J1257)))))</f>
        <v/>
      </c>
      <c r="M1257" t="str">
        <f>IF(專業英日文校內賽報名表!B1257="","",VLOOKUP(專業英日文校內賽報名表!M1257,各項報名參數對照!A:B,2,0))</f>
        <v/>
      </c>
      <c r="N1257" t="str">
        <f>IF(專業英日文校內賽報名表!B1257="","",NOT(ISERROR(VLOOKUP(M1257&amp;O1257&amp;P1257,各項報名參數對照!L:L,1,0))))</f>
        <v/>
      </c>
      <c r="O1257" t="str">
        <f>IF(專業英日文校內賽報名表!B1257="","",VLOOKUP(專業英日文校內賽報名表!N1257&amp;"("&amp;專業英日文校內賽報名表!O1257&amp;")",各項報名參數對照!D:E,2,0))</f>
        <v/>
      </c>
      <c r="P1257" t="str">
        <f>IF(專業英日文校內賽報名表!B1257="","",VLOOKUP(專業英日文校內賽報名表!P1257,各項報名參數對照!G:H,2,0))</f>
        <v/>
      </c>
      <c r="AF1257" t="str">
        <f t="shared" si="19"/>
        <v/>
      </c>
    </row>
    <row r="1258" spans="5:32">
      <c r="E1258" t="str">
        <f>IF(專業英日文校內賽報名表!B1258="","",NOT(OR(LENB(專業英日文校內賽報名表!E1258)&lt;&gt;6,NOT(ISERROR(TEXT(RIGHT(專業英日文校內賽報名表!E1258,6),"0")+1)),ISERROR(TEXT(RIGHT(專業英日文校內賽報名表!E1258,5),"0")+1))))</f>
        <v/>
      </c>
      <c r="F1258" t="str">
        <f>IF(專業英日文校內賽報名表!B1258="","",NOT(ISERROR(MATCH(專業英日文校內賽報名表!F1258,allSchoolList,0))))</f>
        <v/>
      </c>
      <c r="G1258" t="str">
        <f ca="1">IF(專業英日文校內賽報名表!B1258="","",NOT(ISERROR(HLOOKUP(專業英日文校內賽報名表!G1258,OFFSET(校系設定!$A$1,MATCH(專業英日文校內賽報名表!F1258,校系設定!$A:$A,0)-1,0,1,COUNTA(OFFSET(校系設定!$1:$1,MATCH(專業英日文校內賽報名表!F1258,校系設定!$A:$A,0)-1,0))),1,0))))</f>
        <v/>
      </c>
      <c r="J1258" s="43" t="str">
        <f>IF(專業英日文校內賽報名表!C1258="","",NOT(OR(LEN(專業英日文校內賽報名表!J1258)&lt;&gt;7,ISERROR(DATEVALUE(專業英日文校內賽報名表!J1258&amp;"/1")+FIND("/",專業英日文校內賽報名表!J1258)))))</f>
        <v/>
      </c>
      <c r="M1258" t="str">
        <f>IF(專業英日文校內賽報名表!B1258="","",VLOOKUP(專業英日文校內賽報名表!M1258,各項報名參數對照!A:B,2,0))</f>
        <v/>
      </c>
      <c r="N1258" t="str">
        <f>IF(專業英日文校內賽報名表!B1258="","",NOT(ISERROR(VLOOKUP(M1258&amp;O1258&amp;P1258,各項報名參數對照!L:L,1,0))))</f>
        <v/>
      </c>
      <c r="O1258" t="str">
        <f>IF(專業英日文校內賽報名表!B1258="","",VLOOKUP(專業英日文校內賽報名表!N1258&amp;"("&amp;專業英日文校內賽報名表!O1258&amp;")",各項報名參數對照!D:E,2,0))</f>
        <v/>
      </c>
      <c r="P1258" t="str">
        <f>IF(專業英日文校內賽報名表!B1258="","",VLOOKUP(專業英日文校內賽報名表!P1258,各項報名參數對照!G:H,2,0))</f>
        <v/>
      </c>
      <c r="AF1258" t="str">
        <f t="shared" si="19"/>
        <v/>
      </c>
    </row>
    <row r="1259" spans="5:32">
      <c r="E1259" t="str">
        <f>IF(專業英日文校內賽報名表!B1259="","",NOT(OR(LENB(專業英日文校內賽報名表!E1259)&lt;&gt;6,NOT(ISERROR(TEXT(RIGHT(專業英日文校內賽報名表!E1259,6),"0")+1)),ISERROR(TEXT(RIGHT(專業英日文校內賽報名表!E1259,5),"0")+1))))</f>
        <v/>
      </c>
      <c r="F1259" t="str">
        <f>IF(專業英日文校內賽報名表!B1259="","",NOT(ISERROR(MATCH(專業英日文校內賽報名表!F1259,allSchoolList,0))))</f>
        <v/>
      </c>
      <c r="G1259" t="str">
        <f ca="1">IF(專業英日文校內賽報名表!B1259="","",NOT(ISERROR(HLOOKUP(專業英日文校內賽報名表!G1259,OFFSET(校系設定!$A$1,MATCH(專業英日文校內賽報名表!F1259,校系設定!$A:$A,0)-1,0,1,COUNTA(OFFSET(校系設定!$1:$1,MATCH(專業英日文校內賽報名表!F1259,校系設定!$A:$A,0)-1,0))),1,0))))</f>
        <v/>
      </c>
      <c r="J1259" s="43" t="str">
        <f>IF(專業英日文校內賽報名表!C1259="","",NOT(OR(LEN(專業英日文校內賽報名表!J1259)&lt;&gt;7,ISERROR(DATEVALUE(專業英日文校內賽報名表!J1259&amp;"/1")+FIND("/",專業英日文校內賽報名表!J1259)))))</f>
        <v/>
      </c>
      <c r="M1259" t="str">
        <f>IF(專業英日文校內賽報名表!B1259="","",VLOOKUP(專業英日文校內賽報名表!M1259,各項報名參數對照!A:B,2,0))</f>
        <v/>
      </c>
      <c r="N1259" t="str">
        <f>IF(專業英日文校內賽報名表!B1259="","",NOT(ISERROR(VLOOKUP(M1259&amp;O1259&amp;P1259,各項報名參數對照!L:L,1,0))))</f>
        <v/>
      </c>
      <c r="O1259" t="str">
        <f>IF(專業英日文校內賽報名表!B1259="","",VLOOKUP(專業英日文校內賽報名表!N1259&amp;"("&amp;專業英日文校內賽報名表!O1259&amp;")",各項報名參數對照!D:E,2,0))</f>
        <v/>
      </c>
      <c r="P1259" t="str">
        <f>IF(專業英日文校內賽報名表!B1259="","",VLOOKUP(專業英日文校內賽報名表!P1259,各項報名參數對照!G:H,2,0))</f>
        <v/>
      </c>
      <c r="AF1259" t="str">
        <f t="shared" si="19"/>
        <v/>
      </c>
    </row>
    <row r="1260" spans="5:32">
      <c r="E1260" t="str">
        <f>IF(專業英日文校內賽報名表!B1260="","",NOT(OR(LENB(專業英日文校內賽報名表!E1260)&lt;&gt;6,NOT(ISERROR(TEXT(RIGHT(專業英日文校內賽報名表!E1260,6),"0")+1)),ISERROR(TEXT(RIGHT(專業英日文校內賽報名表!E1260,5),"0")+1))))</f>
        <v/>
      </c>
      <c r="F1260" t="str">
        <f>IF(專業英日文校內賽報名表!B1260="","",NOT(ISERROR(MATCH(專業英日文校內賽報名表!F1260,allSchoolList,0))))</f>
        <v/>
      </c>
      <c r="G1260" t="str">
        <f ca="1">IF(專業英日文校內賽報名表!B1260="","",NOT(ISERROR(HLOOKUP(專業英日文校內賽報名表!G1260,OFFSET(校系設定!$A$1,MATCH(專業英日文校內賽報名表!F1260,校系設定!$A:$A,0)-1,0,1,COUNTA(OFFSET(校系設定!$1:$1,MATCH(專業英日文校內賽報名表!F1260,校系設定!$A:$A,0)-1,0))),1,0))))</f>
        <v/>
      </c>
      <c r="J1260" s="43" t="str">
        <f>IF(專業英日文校內賽報名表!C1260="","",NOT(OR(LEN(專業英日文校內賽報名表!J1260)&lt;&gt;7,ISERROR(DATEVALUE(專業英日文校內賽報名表!J1260&amp;"/1")+FIND("/",專業英日文校內賽報名表!J1260)))))</f>
        <v/>
      </c>
      <c r="M1260" t="str">
        <f>IF(專業英日文校內賽報名表!B1260="","",VLOOKUP(專業英日文校內賽報名表!M1260,各項報名參數對照!A:B,2,0))</f>
        <v/>
      </c>
      <c r="N1260" t="str">
        <f>IF(專業英日文校內賽報名表!B1260="","",NOT(ISERROR(VLOOKUP(M1260&amp;O1260&amp;P1260,各項報名參數對照!L:L,1,0))))</f>
        <v/>
      </c>
      <c r="O1260" t="str">
        <f>IF(專業英日文校內賽報名表!B1260="","",VLOOKUP(專業英日文校內賽報名表!N1260&amp;"("&amp;專業英日文校內賽報名表!O1260&amp;")",各項報名參數對照!D:E,2,0))</f>
        <v/>
      </c>
      <c r="P1260" t="str">
        <f>IF(專業英日文校內賽報名表!B1260="","",VLOOKUP(專業英日文校內賽報名表!P1260,各項報名參數對照!G:H,2,0))</f>
        <v/>
      </c>
      <c r="AF1260" t="str">
        <f t="shared" si="19"/>
        <v/>
      </c>
    </row>
    <row r="1261" spans="5:32">
      <c r="E1261" t="str">
        <f>IF(專業英日文校內賽報名表!B1261="","",NOT(OR(LENB(專業英日文校內賽報名表!E1261)&lt;&gt;6,NOT(ISERROR(TEXT(RIGHT(專業英日文校內賽報名表!E1261,6),"0")+1)),ISERROR(TEXT(RIGHT(專業英日文校內賽報名表!E1261,5),"0")+1))))</f>
        <v/>
      </c>
      <c r="F1261" t="str">
        <f>IF(專業英日文校內賽報名表!B1261="","",NOT(ISERROR(MATCH(專業英日文校內賽報名表!F1261,allSchoolList,0))))</f>
        <v/>
      </c>
      <c r="G1261" t="str">
        <f ca="1">IF(專業英日文校內賽報名表!B1261="","",NOT(ISERROR(HLOOKUP(專業英日文校內賽報名表!G1261,OFFSET(校系設定!$A$1,MATCH(專業英日文校內賽報名表!F1261,校系設定!$A:$A,0)-1,0,1,COUNTA(OFFSET(校系設定!$1:$1,MATCH(專業英日文校內賽報名表!F1261,校系設定!$A:$A,0)-1,0))),1,0))))</f>
        <v/>
      </c>
      <c r="J1261" s="43" t="str">
        <f>IF(專業英日文校內賽報名表!C1261="","",NOT(OR(LEN(專業英日文校內賽報名表!J1261)&lt;&gt;7,ISERROR(DATEVALUE(專業英日文校內賽報名表!J1261&amp;"/1")+FIND("/",專業英日文校內賽報名表!J1261)))))</f>
        <v/>
      </c>
      <c r="M1261" t="str">
        <f>IF(專業英日文校內賽報名表!B1261="","",VLOOKUP(專業英日文校內賽報名表!M1261,各項報名參數對照!A:B,2,0))</f>
        <v/>
      </c>
      <c r="N1261" t="str">
        <f>IF(專業英日文校內賽報名表!B1261="","",NOT(ISERROR(VLOOKUP(M1261&amp;O1261&amp;P1261,各項報名參數對照!L:L,1,0))))</f>
        <v/>
      </c>
      <c r="O1261" t="str">
        <f>IF(專業英日文校內賽報名表!B1261="","",VLOOKUP(專業英日文校內賽報名表!N1261&amp;"("&amp;專業英日文校內賽報名表!O1261&amp;")",各項報名參數對照!D:E,2,0))</f>
        <v/>
      </c>
      <c r="P1261" t="str">
        <f>IF(專業英日文校內賽報名表!B1261="","",VLOOKUP(專業英日文校內賽報名表!P1261,各項報名參數對照!G:H,2,0))</f>
        <v/>
      </c>
      <c r="AF1261" t="str">
        <f t="shared" si="19"/>
        <v/>
      </c>
    </row>
    <row r="1262" spans="5:32">
      <c r="E1262" t="str">
        <f>IF(專業英日文校內賽報名表!B1262="","",NOT(OR(LENB(專業英日文校內賽報名表!E1262)&lt;&gt;6,NOT(ISERROR(TEXT(RIGHT(專業英日文校內賽報名表!E1262,6),"0")+1)),ISERROR(TEXT(RIGHT(專業英日文校內賽報名表!E1262,5),"0")+1))))</f>
        <v/>
      </c>
      <c r="F1262" t="str">
        <f>IF(專業英日文校內賽報名表!B1262="","",NOT(ISERROR(MATCH(專業英日文校內賽報名表!F1262,allSchoolList,0))))</f>
        <v/>
      </c>
      <c r="G1262" t="str">
        <f ca="1">IF(專業英日文校內賽報名表!B1262="","",NOT(ISERROR(HLOOKUP(專業英日文校內賽報名表!G1262,OFFSET(校系設定!$A$1,MATCH(專業英日文校內賽報名表!F1262,校系設定!$A:$A,0)-1,0,1,COUNTA(OFFSET(校系設定!$1:$1,MATCH(專業英日文校內賽報名表!F1262,校系設定!$A:$A,0)-1,0))),1,0))))</f>
        <v/>
      </c>
      <c r="J1262" s="43" t="str">
        <f>IF(專業英日文校內賽報名表!C1262="","",NOT(OR(LEN(專業英日文校內賽報名表!J1262)&lt;&gt;7,ISERROR(DATEVALUE(專業英日文校內賽報名表!J1262&amp;"/1")+FIND("/",專業英日文校內賽報名表!J1262)))))</f>
        <v/>
      </c>
      <c r="M1262" t="str">
        <f>IF(專業英日文校內賽報名表!B1262="","",VLOOKUP(專業英日文校內賽報名表!M1262,各項報名參數對照!A:B,2,0))</f>
        <v/>
      </c>
      <c r="N1262" t="str">
        <f>IF(專業英日文校內賽報名表!B1262="","",NOT(ISERROR(VLOOKUP(M1262&amp;O1262&amp;P1262,各項報名參數對照!L:L,1,0))))</f>
        <v/>
      </c>
      <c r="O1262" t="str">
        <f>IF(專業英日文校內賽報名表!B1262="","",VLOOKUP(專業英日文校內賽報名表!N1262&amp;"("&amp;專業英日文校內賽報名表!O1262&amp;")",各項報名參數對照!D:E,2,0))</f>
        <v/>
      </c>
      <c r="P1262" t="str">
        <f>IF(專業英日文校內賽報名表!B1262="","",VLOOKUP(專業英日文校內賽報名表!P1262,各項報名參數對照!G:H,2,0))</f>
        <v/>
      </c>
      <c r="AF1262" t="str">
        <f t="shared" si="19"/>
        <v/>
      </c>
    </row>
    <row r="1263" spans="5:32">
      <c r="E1263" t="str">
        <f>IF(專業英日文校內賽報名表!B1263="","",NOT(OR(LENB(專業英日文校內賽報名表!E1263)&lt;&gt;6,NOT(ISERROR(TEXT(RIGHT(專業英日文校內賽報名表!E1263,6),"0")+1)),ISERROR(TEXT(RIGHT(專業英日文校內賽報名表!E1263,5),"0")+1))))</f>
        <v/>
      </c>
      <c r="F1263" t="str">
        <f>IF(專業英日文校內賽報名表!B1263="","",NOT(ISERROR(MATCH(專業英日文校內賽報名表!F1263,allSchoolList,0))))</f>
        <v/>
      </c>
      <c r="G1263" t="str">
        <f ca="1">IF(專業英日文校內賽報名表!B1263="","",NOT(ISERROR(HLOOKUP(專業英日文校內賽報名表!G1263,OFFSET(校系設定!$A$1,MATCH(專業英日文校內賽報名表!F1263,校系設定!$A:$A,0)-1,0,1,COUNTA(OFFSET(校系設定!$1:$1,MATCH(專業英日文校內賽報名表!F1263,校系設定!$A:$A,0)-1,0))),1,0))))</f>
        <v/>
      </c>
      <c r="J1263" s="43" t="str">
        <f>IF(專業英日文校內賽報名表!C1263="","",NOT(OR(LEN(專業英日文校內賽報名表!J1263)&lt;&gt;7,ISERROR(DATEVALUE(專業英日文校內賽報名表!J1263&amp;"/1")+FIND("/",專業英日文校內賽報名表!J1263)))))</f>
        <v/>
      </c>
      <c r="M1263" t="str">
        <f>IF(專業英日文校內賽報名表!B1263="","",VLOOKUP(專業英日文校內賽報名表!M1263,各項報名參數對照!A:B,2,0))</f>
        <v/>
      </c>
      <c r="N1263" t="str">
        <f>IF(專業英日文校內賽報名表!B1263="","",NOT(ISERROR(VLOOKUP(M1263&amp;O1263&amp;P1263,各項報名參數對照!L:L,1,0))))</f>
        <v/>
      </c>
      <c r="O1263" t="str">
        <f>IF(專業英日文校內賽報名表!B1263="","",VLOOKUP(專業英日文校內賽報名表!N1263&amp;"("&amp;專業英日文校內賽報名表!O1263&amp;")",各項報名參數對照!D:E,2,0))</f>
        <v/>
      </c>
      <c r="P1263" t="str">
        <f>IF(專業英日文校內賽報名表!B1263="","",VLOOKUP(專業英日文校內賽報名表!P1263,各項報名參數對照!G:H,2,0))</f>
        <v/>
      </c>
      <c r="AF1263" t="str">
        <f t="shared" si="19"/>
        <v/>
      </c>
    </row>
    <row r="1264" spans="5:32">
      <c r="E1264" t="str">
        <f>IF(專業英日文校內賽報名表!B1264="","",NOT(OR(LENB(專業英日文校內賽報名表!E1264)&lt;&gt;6,NOT(ISERROR(TEXT(RIGHT(專業英日文校內賽報名表!E1264,6),"0")+1)),ISERROR(TEXT(RIGHT(專業英日文校內賽報名表!E1264,5),"0")+1))))</f>
        <v/>
      </c>
      <c r="F1264" t="str">
        <f>IF(專業英日文校內賽報名表!B1264="","",NOT(ISERROR(MATCH(專業英日文校內賽報名表!F1264,allSchoolList,0))))</f>
        <v/>
      </c>
      <c r="G1264" t="str">
        <f ca="1">IF(專業英日文校內賽報名表!B1264="","",NOT(ISERROR(HLOOKUP(專業英日文校內賽報名表!G1264,OFFSET(校系設定!$A$1,MATCH(專業英日文校內賽報名表!F1264,校系設定!$A:$A,0)-1,0,1,COUNTA(OFFSET(校系設定!$1:$1,MATCH(專業英日文校內賽報名表!F1264,校系設定!$A:$A,0)-1,0))),1,0))))</f>
        <v/>
      </c>
      <c r="J1264" s="43" t="str">
        <f>IF(專業英日文校內賽報名表!C1264="","",NOT(OR(LEN(專業英日文校內賽報名表!J1264)&lt;&gt;7,ISERROR(DATEVALUE(專業英日文校內賽報名表!J1264&amp;"/1")+FIND("/",專業英日文校內賽報名表!J1264)))))</f>
        <v/>
      </c>
      <c r="M1264" t="str">
        <f>IF(專業英日文校內賽報名表!B1264="","",VLOOKUP(專業英日文校內賽報名表!M1264,各項報名參數對照!A:B,2,0))</f>
        <v/>
      </c>
      <c r="N1264" t="str">
        <f>IF(專業英日文校內賽報名表!B1264="","",NOT(ISERROR(VLOOKUP(M1264&amp;O1264&amp;P1264,各項報名參數對照!L:L,1,0))))</f>
        <v/>
      </c>
      <c r="O1264" t="str">
        <f>IF(專業英日文校內賽報名表!B1264="","",VLOOKUP(專業英日文校內賽報名表!N1264&amp;"("&amp;專業英日文校內賽報名表!O1264&amp;")",各項報名參數對照!D:E,2,0))</f>
        <v/>
      </c>
      <c r="P1264" t="str">
        <f>IF(專業英日文校內賽報名表!B1264="","",VLOOKUP(專業英日文校內賽報名表!P1264,各項報名參數對照!G:H,2,0))</f>
        <v/>
      </c>
      <c r="AF1264" t="str">
        <f t="shared" si="19"/>
        <v/>
      </c>
    </row>
    <row r="1265" spans="5:32">
      <c r="E1265" t="str">
        <f>IF(專業英日文校內賽報名表!B1265="","",NOT(OR(LENB(專業英日文校內賽報名表!E1265)&lt;&gt;6,NOT(ISERROR(TEXT(RIGHT(專業英日文校內賽報名表!E1265,6),"0")+1)),ISERROR(TEXT(RIGHT(專業英日文校內賽報名表!E1265,5),"0")+1))))</f>
        <v/>
      </c>
      <c r="F1265" t="str">
        <f>IF(專業英日文校內賽報名表!B1265="","",NOT(ISERROR(MATCH(專業英日文校內賽報名表!F1265,allSchoolList,0))))</f>
        <v/>
      </c>
      <c r="G1265" t="str">
        <f ca="1">IF(專業英日文校內賽報名表!B1265="","",NOT(ISERROR(HLOOKUP(專業英日文校內賽報名表!G1265,OFFSET(校系設定!$A$1,MATCH(專業英日文校內賽報名表!F1265,校系設定!$A:$A,0)-1,0,1,COUNTA(OFFSET(校系設定!$1:$1,MATCH(專業英日文校內賽報名表!F1265,校系設定!$A:$A,0)-1,0))),1,0))))</f>
        <v/>
      </c>
      <c r="J1265" s="43" t="str">
        <f>IF(專業英日文校內賽報名表!C1265="","",NOT(OR(LEN(專業英日文校內賽報名表!J1265)&lt;&gt;7,ISERROR(DATEVALUE(專業英日文校內賽報名表!J1265&amp;"/1")+FIND("/",專業英日文校內賽報名表!J1265)))))</f>
        <v/>
      </c>
      <c r="M1265" t="str">
        <f>IF(專業英日文校內賽報名表!B1265="","",VLOOKUP(專業英日文校內賽報名表!M1265,各項報名參數對照!A:B,2,0))</f>
        <v/>
      </c>
      <c r="N1265" t="str">
        <f>IF(專業英日文校內賽報名表!B1265="","",NOT(ISERROR(VLOOKUP(M1265&amp;O1265&amp;P1265,各項報名參數對照!L:L,1,0))))</f>
        <v/>
      </c>
      <c r="O1265" t="str">
        <f>IF(專業英日文校內賽報名表!B1265="","",VLOOKUP(專業英日文校內賽報名表!N1265&amp;"("&amp;專業英日文校內賽報名表!O1265&amp;")",各項報名參數對照!D:E,2,0))</f>
        <v/>
      </c>
      <c r="P1265" t="str">
        <f>IF(專業英日文校內賽報名表!B1265="","",VLOOKUP(專業英日文校內賽報名表!P1265,各項報名參數對照!G:H,2,0))</f>
        <v/>
      </c>
      <c r="AF1265" t="str">
        <f t="shared" si="19"/>
        <v/>
      </c>
    </row>
    <row r="1266" spans="5:32">
      <c r="E1266" t="str">
        <f>IF(專業英日文校內賽報名表!B1266="","",NOT(OR(LENB(專業英日文校內賽報名表!E1266)&lt;&gt;6,NOT(ISERROR(TEXT(RIGHT(專業英日文校內賽報名表!E1266,6),"0")+1)),ISERROR(TEXT(RIGHT(專業英日文校內賽報名表!E1266,5),"0")+1))))</f>
        <v/>
      </c>
      <c r="F1266" t="str">
        <f>IF(專業英日文校內賽報名表!B1266="","",NOT(ISERROR(MATCH(專業英日文校內賽報名表!F1266,allSchoolList,0))))</f>
        <v/>
      </c>
      <c r="G1266" t="str">
        <f ca="1">IF(專業英日文校內賽報名表!B1266="","",NOT(ISERROR(HLOOKUP(專業英日文校內賽報名表!G1266,OFFSET(校系設定!$A$1,MATCH(專業英日文校內賽報名表!F1266,校系設定!$A:$A,0)-1,0,1,COUNTA(OFFSET(校系設定!$1:$1,MATCH(專業英日文校內賽報名表!F1266,校系設定!$A:$A,0)-1,0))),1,0))))</f>
        <v/>
      </c>
      <c r="J1266" s="43" t="str">
        <f>IF(專業英日文校內賽報名表!C1266="","",NOT(OR(LEN(專業英日文校內賽報名表!J1266)&lt;&gt;7,ISERROR(DATEVALUE(專業英日文校內賽報名表!J1266&amp;"/1")+FIND("/",專業英日文校內賽報名表!J1266)))))</f>
        <v/>
      </c>
      <c r="M1266" t="str">
        <f>IF(專業英日文校內賽報名表!B1266="","",VLOOKUP(專業英日文校內賽報名表!M1266,各項報名參數對照!A:B,2,0))</f>
        <v/>
      </c>
      <c r="N1266" t="str">
        <f>IF(專業英日文校內賽報名表!B1266="","",NOT(ISERROR(VLOOKUP(M1266&amp;O1266&amp;P1266,各項報名參數對照!L:L,1,0))))</f>
        <v/>
      </c>
      <c r="O1266" t="str">
        <f>IF(專業英日文校內賽報名表!B1266="","",VLOOKUP(專業英日文校內賽報名表!N1266&amp;"("&amp;專業英日文校內賽報名表!O1266&amp;")",各項報名參數對照!D:E,2,0))</f>
        <v/>
      </c>
      <c r="P1266" t="str">
        <f>IF(專業英日文校內賽報名表!B1266="","",VLOOKUP(專業英日文校內賽報名表!P1266,各項報名參數對照!G:H,2,0))</f>
        <v/>
      </c>
      <c r="AF1266" t="str">
        <f t="shared" si="19"/>
        <v/>
      </c>
    </row>
    <row r="1267" spans="5:32">
      <c r="E1267" t="str">
        <f>IF(專業英日文校內賽報名表!B1267="","",NOT(OR(LENB(專業英日文校內賽報名表!E1267)&lt;&gt;6,NOT(ISERROR(TEXT(RIGHT(專業英日文校內賽報名表!E1267,6),"0")+1)),ISERROR(TEXT(RIGHT(專業英日文校內賽報名表!E1267,5),"0")+1))))</f>
        <v/>
      </c>
      <c r="F1267" t="str">
        <f>IF(專業英日文校內賽報名表!B1267="","",NOT(ISERROR(MATCH(專業英日文校內賽報名表!F1267,allSchoolList,0))))</f>
        <v/>
      </c>
      <c r="G1267" t="str">
        <f ca="1">IF(專業英日文校內賽報名表!B1267="","",NOT(ISERROR(HLOOKUP(專業英日文校內賽報名表!G1267,OFFSET(校系設定!$A$1,MATCH(專業英日文校內賽報名表!F1267,校系設定!$A:$A,0)-1,0,1,COUNTA(OFFSET(校系設定!$1:$1,MATCH(專業英日文校內賽報名表!F1267,校系設定!$A:$A,0)-1,0))),1,0))))</f>
        <v/>
      </c>
      <c r="J1267" s="43" t="str">
        <f>IF(專業英日文校內賽報名表!C1267="","",NOT(OR(LEN(專業英日文校內賽報名表!J1267)&lt;&gt;7,ISERROR(DATEVALUE(專業英日文校內賽報名表!J1267&amp;"/1")+FIND("/",專業英日文校內賽報名表!J1267)))))</f>
        <v/>
      </c>
      <c r="M1267" t="str">
        <f>IF(專業英日文校內賽報名表!B1267="","",VLOOKUP(專業英日文校內賽報名表!M1267,各項報名參數對照!A:B,2,0))</f>
        <v/>
      </c>
      <c r="N1267" t="str">
        <f>IF(專業英日文校內賽報名表!B1267="","",NOT(ISERROR(VLOOKUP(M1267&amp;O1267&amp;P1267,各項報名參數對照!L:L,1,0))))</f>
        <v/>
      </c>
      <c r="O1267" t="str">
        <f>IF(專業英日文校內賽報名表!B1267="","",VLOOKUP(專業英日文校內賽報名表!N1267&amp;"("&amp;專業英日文校內賽報名表!O1267&amp;")",各項報名參數對照!D:E,2,0))</f>
        <v/>
      </c>
      <c r="P1267" t="str">
        <f>IF(專業英日文校內賽報名表!B1267="","",VLOOKUP(專業英日文校內賽報名表!P1267,各項報名參數對照!G:H,2,0))</f>
        <v/>
      </c>
      <c r="AF1267" t="str">
        <f t="shared" si="19"/>
        <v/>
      </c>
    </row>
    <row r="1268" spans="5:32">
      <c r="E1268" t="str">
        <f>IF(專業英日文校內賽報名表!B1268="","",NOT(OR(LENB(專業英日文校內賽報名表!E1268)&lt;&gt;6,NOT(ISERROR(TEXT(RIGHT(專業英日文校內賽報名表!E1268,6),"0")+1)),ISERROR(TEXT(RIGHT(專業英日文校內賽報名表!E1268,5),"0")+1))))</f>
        <v/>
      </c>
      <c r="F1268" t="str">
        <f>IF(專業英日文校內賽報名表!B1268="","",NOT(ISERROR(MATCH(專業英日文校內賽報名表!F1268,allSchoolList,0))))</f>
        <v/>
      </c>
      <c r="G1268" t="str">
        <f ca="1">IF(專業英日文校內賽報名表!B1268="","",NOT(ISERROR(HLOOKUP(專業英日文校內賽報名表!G1268,OFFSET(校系設定!$A$1,MATCH(專業英日文校內賽報名表!F1268,校系設定!$A:$A,0)-1,0,1,COUNTA(OFFSET(校系設定!$1:$1,MATCH(專業英日文校內賽報名表!F1268,校系設定!$A:$A,0)-1,0))),1,0))))</f>
        <v/>
      </c>
      <c r="J1268" s="43" t="str">
        <f>IF(專業英日文校內賽報名表!C1268="","",NOT(OR(LEN(專業英日文校內賽報名表!J1268)&lt;&gt;7,ISERROR(DATEVALUE(專業英日文校內賽報名表!J1268&amp;"/1")+FIND("/",專業英日文校內賽報名表!J1268)))))</f>
        <v/>
      </c>
      <c r="M1268" t="str">
        <f>IF(專業英日文校內賽報名表!B1268="","",VLOOKUP(專業英日文校內賽報名表!M1268,各項報名參數對照!A:B,2,0))</f>
        <v/>
      </c>
      <c r="N1268" t="str">
        <f>IF(專業英日文校內賽報名表!B1268="","",NOT(ISERROR(VLOOKUP(M1268&amp;O1268&amp;P1268,各項報名參數對照!L:L,1,0))))</f>
        <v/>
      </c>
      <c r="O1268" t="str">
        <f>IF(專業英日文校內賽報名表!B1268="","",VLOOKUP(專業英日文校內賽報名表!N1268&amp;"("&amp;專業英日文校內賽報名表!O1268&amp;")",各項報名參數對照!D:E,2,0))</f>
        <v/>
      </c>
      <c r="P1268" t="str">
        <f>IF(專業英日文校內賽報名表!B1268="","",VLOOKUP(專業英日文校內賽報名表!P1268,各項報名參數對照!G:H,2,0))</f>
        <v/>
      </c>
      <c r="AF1268" t="str">
        <f t="shared" si="19"/>
        <v/>
      </c>
    </row>
    <row r="1269" spans="5:32">
      <c r="E1269" t="str">
        <f>IF(專業英日文校內賽報名表!B1269="","",NOT(OR(LENB(專業英日文校內賽報名表!E1269)&lt;&gt;6,NOT(ISERROR(TEXT(RIGHT(專業英日文校內賽報名表!E1269,6),"0")+1)),ISERROR(TEXT(RIGHT(專業英日文校內賽報名表!E1269,5),"0")+1))))</f>
        <v/>
      </c>
      <c r="F1269" t="str">
        <f>IF(專業英日文校內賽報名表!B1269="","",NOT(ISERROR(MATCH(專業英日文校內賽報名表!F1269,allSchoolList,0))))</f>
        <v/>
      </c>
      <c r="G1269" t="str">
        <f ca="1">IF(專業英日文校內賽報名表!B1269="","",NOT(ISERROR(HLOOKUP(專業英日文校內賽報名表!G1269,OFFSET(校系設定!$A$1,MATCH(專業英日文校內賽報名表!F1269,校系設定!$A:$A,0)-1,0,1,COUNTA(OFFSET(校系設定!$1:$1,MATCH(專業英日文校內賽報名表!F1269,校系設定!$A:$A,0)-1,0))),1,0))))</f>
        <v/>
      </c>
      <c r="J1269" s="43" t="str">
        <f>IF(專業英日文校內賽報名表!C1269="","",NOT(OR(LEN(專業英日文校內賽報名表!J1269)&lt;&gt;7,ISERROR(DATEVALUE(專業英日文校內賽報名表!J1269&amp;"/1")+FIND("/",專業英日文校內賽報名表!J1269)))))</f>
        <v/>
      </c>
      <c r="M1269" t="str">
        <f>IF(專業英日文校內賽報名表!B1269="","",VLOOKUP(專業英日文校內賽報名表!M1269,各項報名參數對照!A:B,2,0))</f>
        <v/>
      </c>
      <c r="N1269" t="str">
        <f>IF(專業英日文校內賽報名表!B1269="","",NOT(ISERROR(VLOOKUP(M1269&amp;O1269&amp;P1269,各項報名參數對照!L:L,1,0))))</f>
        <v/>
      </c>
      <c r="O1269" t="str">
        <f>IF(專業英日文校內賽報名表!B1269="","",VLOOKUP(專業英日文校內賽報名表!N1269&amp;"("&amp;專業英日文校內賽報名表!O1269&amp;")",各項報名參數對照!D:E,2,0))</f>
        <v/>
      </c>
      <c r="P1269" t="str">
        <f>IF(專業英日文校內賽報名表!B1269="","",VLOOKUP(專業英日文校內賽報名表!P1269,各項報名參數對照!G:H,2,0))</f>
        <v/>
      </c>
      <c r="AF1269" t="str">
        <f t="shared" si="19"/>
        <v/>
      </c>
    </row>
    <row r="1270" spans="5:32">
      <c r="E1270" t="str">
        <f>IF(專業英日文校內賽報名表!B1270="","",NOT(OR(LENB(專業英日文校內賽報名表!E1270)&lt;&gt;6,NOT(ISERROR(TEXT(RIGHT(專業英日文校內賽報名表!E1270,6),"0")+1)),ISERROR(TEXT(RIGHT(專業英日文校內賽報名表!E1270,5),"0")+1))))</f>
        <v/>
      </c>
      <c r="F1270" t="str">
        <f>IF(專業英日文校內賽報名表!B1270="","",NOT(ISERROR(MATCH(專業英日文校內賽報名表!F1270,allSchoolList,0))))</f>
        <v/>
      </c>
      <c r="G1270" t="str">
        <f ca="1">IF(專業英日文校內賽報名表!B1270="","",NOT(ISERROR(HLOOKUP(專業英日文校內賽報名表!G1270,OFFSET(校系設定!$A$1,MATCH(專業英日文校內賽報名表!F1270,校系設定!$A:$A,0)-1,0,1,COUNTA(OFFSET(校系設定!$1:$1,MATCH(專業英日文校內賽報名表!F1270,校系設定!$A:$A,0)-1,0))),1,0))))</f>
        <v/>
      </c>
      <c r="J1270" s="43" t="str">
        <f>IF(專業英日文校內賽報名表!C1270="","",NOT(OR(LEN(專業英日文校內賽報名表!J1270)&lt;&gt;7,ISERROR(DATEVALUE(專業英日文校內賽報名表!J1270&amp;"/1")+FIND("/",專業英日文校內賽報名表!J1270)))))</f>
        <v/>
      </c>
      <c r="M1270" t="str">
        <f>IF(專業英日文校內賽報名表!B1270="","",VLOOKUP(專業英日文校內賽報名表!M1270,各項報名參數對照!A:B,2,0))</f>
        <v/>
      </c>
      <c r="N1270" t="str">
        <f>IF(專業英日文校內賽報名表!B1270="","",NOT(ISERROR(VLOOKUP(M1270&amp;O1270&amp;P1270,各項報名參數對照!L:L,1,0))))</f>
        <v/>
      </c>
      <c r="O1270" t="str">
        <f>IF(專業英日文校內賽報名表!B1270="","",VLOOKUP(專業英日文校內賽報名表!N1270&amp;"("&amp;專業英日文校內賽報名表!O1270&amp;")",各項報名參數對照!D:E,2,0))</f>
        <v/>
      </c>
      <c r="P1270" t="str">
        <f>IF(專業英日文校內賽報名表!B1270="","",VLOOKUP(專業英日文校內賽報名表!P1270,各項報名參數對照!G:H,2,0))</f>
        <v/>
      </c>
      <c r="AF1270" t="str">
        <f t="shared" si="19"/>
        <v/>
      </c>
    </row>
    <row r="1271" spans="5:32">
      <c r="E1271" t="str">
        <f>IF(專業英日文校內賽報名表!B1271="","",NOT(OR(LENB(專業英日文校內賽報名表!E1271)&lt;&gt;6,NOT(ISERROR(TEXT(RIGHT(專業英日文校內賽報名表!E1271,6),"0")+1)),ISERROR(TEXT(RIGHT(專業英日文校內賽報名表!E1271,5),"0")+1))))</f>
        <v/>
      </c>
      <c r="F1271" t="str">
        <f>IF(專業英日文校內賽報名表!B1271="","",NOT(ISERROR(MATCH(專業英日文校內賽報名表!F1271,allSchoolList,0))))</f>
        <v/>
      </c>
      <c r="G1271" t="str">
        <f ca="1">IF(專業英日文校內賽報名表!B1271="","",NOT(ISERROR(HLOOKUP(專業英日文校內賽報名表!G1271,OFFSET(校系設定!$A$1,MATCH(專業英日文校內賽報名表!F1271,校系設定!$A:$A,0)-1,0,1,COUNTA(OFFSET(校系設定!$1:$1,MATCH(專業英日文校內賽報名表!F1271,校系設定!$A:$A,0)-1,0))),1,0))))</f>
        <v/>
      </c>
      <c r="J1271" s="43" t="str">
        <f>IF(專業英日文校內賽報名表!C1271="","",NOT(OR(LEN(專業英日文校內賽報名表!J1271)&lt;&gt;7,ISERROR(DATEVALUE(專業英日文校內賽報名表!J1271&amp;"/1")+FIND("/",專業英日文校內賽報名表!J1271)))))</f>
        <v/>
      </c>
      <c r="M1271" t="str">
        <f>IF(專業英日文校內賽報名表!B1271="","",VLOOKUP(專業英日文校內賽報名表!M1271,各項報名參數對照!A:B,2,0))</f>
        <v/>
      </c>
      <c r="N1271" t="str">
        <f>IF(專業英日文校內賽報名表!B1271="","",NOT(ISERROR(VLOOKUP(M1271&amp;O1271&amp;P1271,各項報名參數對照!L:L,1,0))))</f>
        <v/>
      </c>
      <c r="O1271" t="str">
        <f>IF(專業英日文校內賽報名表!B1271="","",VLOOKUP(專業英日文校內賽報名表!N1271&amp;"("&amp;專業英日文校內賽報名表!O1271&amp;")",各項報名參數對照!D:E,2,0))</f>
        <v/>
      </c>
      <c r="P1271" t="str">
        <f>IF(專業英日文校內賽報名表!B1271="","",VLOOKUP(專業英日文校內賽報名表!P1271,各項報名參數對照!G:H,2,0))</f>
        <v/>
      </c>
      <c r="AF1271" t="str">
        <f t="shared" si="19"/>
        <v/>
      </c>
    </row>
    <row r="1272" spans="5:32">
      <c r="E1272" t="str">
        <f>IF(專業英日文校內賽報名表!B1272="","",NOT(OR(LENB(專業英日文校內賽報名表!E1272)&lt;&gt;6,NOT(ISERROR(TEXT(RIGHT(專業英日文校內賽報名表!E1272,6),"0")+1)),ISERROR(TEXT(RIGHT(專業英日文校內賽報名表!E1272,5),"0")+1))))</f>
        <v/>
      </c>
      <c r="F1272" t="str">
        <f>IF(專業英日文校內賽報名表!B1272="","",NOT(ISERROR(MATCH(專業英日文校內賽報名表!F1272,allSchoolList,0))))</f>
        <v/>
      </c>
      <c r="G1272" t="str">
        <f ca="1">IF(專業英日文校內賽報名表!B1272="","",NOT(ISERROR(HLOOKUP(專業英日文校內賽報名表!G1272,OFFSET(校系設定!$A$1,MATCH(專業英日文校內賽報名表!F1272,校系設定!$A:$A,0)-1,0,1,COUNTA(OFFSET(校系設定!$1:$1,MATCH(專業英日文校內賽報名表!F1272,校系設定!$A:$A,0)-1,0))),1,0))))</f>
        <v/>
      </c>
      <c r="J1272" s="43" t="str">
        <f>IF(專業英日文校內賽報名表!C1272="","",NOT(OR(LEN(專業英日文校內賽報名表!J1272)&lt;&gt;7,ISERROR(DATEVALUE(專業英日文校內賽報名表!J1272&amp;"/1")+FIND("/",專業英日文校內賽報名表!J1272)))))</f>
        <v/>
      </c>
      <c r="M1272" t="str">
        <f>IF(專業英日文校內賽報名表!B1272="","",VLOOKUP(專業英日文校內賽報名表!M1272,各項報名參數對照!A:B,2,0))</f>
        <v/>
      </c>
      <c r="N1272" t="str">
        <f>IF(專業英日文校內賽報名表!B1272="","",NOT(ISERROR(VLOOKUP(M1272&amp;O1272&amp;P1272,各項報名參數對照!L:L,1,0))))</f>
        <v/>
      </c>
      <c r="O1272" t="str">
        <f>IF(專業英日文校內賽報名表!B1272="","",VLOOKUP(專業英日文校內賽報名表!N1272&amp;"("&amp;專業英日文校內賽報名表!O1272&amp;")",各項報名參數對照!D:E,2,0))</f>
        <v/>
      </c>
      <c r="P1272" t="str">
        <f>IF(專業英日文校內賽報名表!B1272="","",VLOOKUP(專業英日文校內賽報名表!P1272,各項報名參數對照!G:H,2,0))</f>
        <v/>
      </c>
      <c r="AF1272" t="str">
        <f t="shared" si="19"/>
        <v/>
      </c>
    </row>
    <row r="1273" spans="5:32">
      <c r="E1273" t="str">
        <f>IF(專業英日文校內賽報名表!B1273="","",NOT(OR(LENB(專業英日文校內賽報名表!E1273)&lt;&gt;6,NOT(ISERROR(TEXT(RIGHT(專業英日文校內賽報名表!E1273,6),"0")+1)),ISERROR(TEXT(RIGHT(專業英日文校內賽報名表!E1273,5),"0")+1))))</f>
        <v/>
      </c>
      <c r="F1273" t="str">
        <f>IF(專業英日文校內賽報名表!B1273="","",NOT(ISERROR(MATCH(專業英日文校內賽報名表!F1273,allSchoolList,0))))</f>
        <v/>
      </c>
      <c r="G1273" t="str">
        <f ca="1">IF(專業英日文校內賽報名表!B1273="","",NOT(ISERROR(HLOOKUP(專業英日文校內賽報名表!G1273,OFFSET(校系設定!$A$1,MATCH(專業英日文校內賽報名表!F1273,校系設定!$A:$A,0)-1,0,1,COUNTA(OFFSET(校系設定!$1:$1,MATCH(專業英日文校內賽報名表!F1273,校系設定!$A:$A,0)-1,0))),1,0))))</f>
        <v/>
      </c>
      <c r="J1273" s="43" t="str">
        <f>IF(專業英日文校內賽報名表!C1273="","",NOT(OR(LEN(專業英日文校內賽報名表!J1273)&lt;&gt;7,ISERROR(DATEVALUE(專業英日文校內賽報名表!J1273&amp;"/1")+FIND("/",專業英日文校內賽報名表!J1273)))))</f>
        <v/>
      </c>
      <c r="M1273" t="str">
        <f>IF(專業英日文校內賽報名表!B1273="","",VLOOKUP(專業英日文校內賽報名表!M1273,各項報名參數對照!A:B,2,0))</f>
        <v/>
      </c>
      <c r="N1273" t="str">
        <f>IF(專業英日文校內賽報名表!B1273="","",NOT(ISERROR(VLOOKUP(M1273&amp;O1273&amp;P1273,各項報名參數對照!L:L,1,0))))</f>
        <v/>
      </c>
      <c r="O1273" t="str">
        <f>IF(專業英日文校內賽報名表!B1273="","",VLOOKUP(專業英日文校內賽報名表!N1273&amp;"("&amp;專業英日文校內賽報名表!O1273&amp;")",各項報名參數對照!D:E,2,0))</f>
        <v/>
      </c>
      <c r="P1273" t="str">
        <f>IF(專業英日文校內賽報名表!B1273="","",VLOOKUP(專業英日文校內賽報名表!P1273,各項報名參數對照!G:H,2,0))</f>
        <v/>
      </c>
      <c r="AF1273" t="str">
        <f t="shared" si="19"/>
        <v/>
      </c>
    </row>
    <row r="1274" spans="5:32">
      <c r="E1274" t="str">
        <f>IF(專業英日文校內賽報名表!B1274="","",NOT(OR(LENB(專業英日文校內賽報名表!E1274)&lt;&gt;6,NOT(ISERROR(TEXT(RIGHT(專業英日文校內賽報名表!E1274,6),"0")+1)),ISERROR(TEXT(RIGHT(專業英日文校內賽報名表!E1274,5),"0")+1))))</f>
        <v/>
      </c>
      <c r="F1274" t="str">
        <f>IF(專業英日文校內賽報名表!B1274="","",NOT(ISERROR(MATCH(專業英日文校內賽報名表!F1274,allSchoolList,0))))</f>
        <v/>
      </c>
      <c r="G1274" t="str">
        <f ca="1">IF(專業英日文校內賽報名表!B1274="","",NOT(ISERROR(HLOOKUP(專業英日文校內賽報名表!G1274,OFFSET(校系設定!$A$1,MATCH(專業英日文校內賽報名表!F1274,校系設定!$A:$A,0)-1,0,1,COUNTA(OFFSET(校系設定!$1:$1,MATCH(專業英日文校內賽報名表!F1274,校系設定!$A:$A,0)-1,0))),1,0))))</f>
        <v/>
      </c>
      <c r="J1274" s="43" t="str">
        <f>IF(專業英日文校內賽報名表!C1274="","",NOT(OR(LEN(專業英日文校內賽報名表!J1274)&lt;&gt;7,ISERROR(DATEVALUE(專業英日文校內賽報名表!J1274&amp;"/1")+FIND("/",專業英日文校內賽報名表!J1274)))))</f>
        <v/>
      </c>
      <c r="M1274" t="str">
        <f>IF(專業英日文校內賽報名表!B1274="","",VLOOKUP(專業英日文校內賽報名表!M1274,各項報名參數對照!A:B,2,0))</f>
        <v/>
      </c>
      <c r="N1274" t="str">
        <f>IF(專業英日文校內賽報名表!B1274="","",NOT(ISERROR(VLOOKUP(M1274&amp;O1274&amp;P1274,各項報名參數對照!L:L,1,0))))</f>
        <v/>
      </c>
      <c r="O1274" t="str">
        <f>IF(專業英日文校內賽報名表!B1274="","",VLOOKUP(專業英日文校內賽報名表!N1274&amp;"("&amp;專業英日文校內賽報名表!O1274&amp;")",各項報名參數對照!D:E,2,0))</f>
        <v/>
      </c>
      <c r="P1274" t="str">
        <f>IF(專業英日文校內賽報名表!B1274="","",VLOOKUP(專業英日文校內賽報名表!P1274,各項報名參數對照!G:H,2,0))</f>
        <v/>
      </c>
      <c r="AF1274" t="str">
        <f t="shared" si="19"/>
        <v/>
      </c>
    </row>
    <row r="1275" spans="5:32">
      <c r="E1275" t="str">
        <f>IF(專業英日文校內賽報名表!B1275="","",NOT(OR(LENB(專業英日文校內賽報名表!E1275)&lt;&gt;6,NOT(ISERROR(TEXT(RIGHT(專業英日文校內賽報名表!E1275,6),"0")+1)),ISERROR(TEXT(RIGHT(專業英日文校內賽報名表!E1275,5),"0")+1))))</f>
        <v/>
      </c>
      <c r="F1275" t="str">
        <f>IF(專業英日文校內賽報名表!B1275="","",NOT(ISERROR(MATCH(專業英日文校內賽報名表!F1275,allSchoolList,0))))</f>
        <v/>
      </c>
      <c r="G1275" t="str">
        <f ca="1">IF(專業英日文校內賽報名表!B1275="","",NOT(ISERROR(HLOOKUP(專業英日文校內賽報名表!G1275,OFFSET(校系設定!$A$1,MATCH(專業英日文校內賽報名表!F1275,校系設定!$A:$A,0)-1,0,1,COUNTA(OFFSET(校系設定!$1:$1,MATCH(專業英日文校內賽報名表!F1275,校系設定!$A:$A,0)-1,0))),1,0))))</f>
        <v/>
      </c>
      <c r="J1275" s="43" t="str">
        <f>IF(專業英日文校內賽報名表!C1275="","",NOT(OR(LEN(專業英日文校內賽報名表!J1275)&lt;&gt;7,ISERROR(DATEVALUE(專業英日文校內賽報名表!J1275&amp;"/1")+FIND("/",專業英日文校內賽報名表!J1275)))))</f>
        <v/>
      </c>
      <c r="M1275" t="str">
        <f>IF(專業英日文校內賽報名表!B1275="","",VLOOKUP(專業英日文校內賽報名表!M1275,各項報名參數對照!A:B,2,0))</f>
        <v/>
      </c>
      <c r="N1275" t="str">
        <f>IF(專業英日文校內賽報名表!B1275="","",NOT(ISERROR(VLOOKUP(M1275&amp;O1275&amp;P1275,各項報名參數對照!L:L,1,0))))</f>
        <v/>
      </c>
      <c r="O1275" t="str">
        <f>IF(專業英日文校內賽報名表!B1275="","",VLOOKUP(專業英日文校內賽報名表!N1275&amp;"("&amp;專業英日文校內賽報名表!O1275&amp;")",各項報名參數對照!D:E,2,0))</f>
        <v/>
      </c>
      <c r="P1275" t="str">
        <f>IF(專業英日文校內賽報名表!B1275="","",VLOOKUP(專業英日文校內賽報名表!P1275,各項報名參數對照!G:H,2,0))</f>
        <v/>
      </c>
      <c r="AF1275" t="str">
        <f t="shared" si="19"/>
        <v/>
      </c>
    </row>
    <row r="1276" spans="5:32">
      <c r="E1276" t="str">
        <f>IF(專業英日文校內賽報名表!B1276="","",NOT(OR(LENB(專業英日文校內賽報名表!E1276)&lt;&gt;6,NOT(ISERROR(TEXT(RIGHT(專業英日文校內賽報名表!E1276,6),"0")+1)),ISERROR(TEXT(RIGHT(專業英日文校內賽報名表!E1276,5),"0")+1))))</f>
        <v/>
      </c>
      <c r="F1276" t="str">
        <f>IF(專業英日文校內賽報名表!B1276="","",NOT(ISERROR(MATCH(專業英日文校內賽報名表!F1276,allSchoolList,0))))</f>
        <v/>
      </c>
      <c r="G1276" t="str">
        <f ca="1">IF(專業英日文校內賽報名表!B1276="","",NOT(ISERROR(HLOOKUP(專業英日文校內賽報名表!G1276,OFFSET(校系設定!$A$1,MATCH(專業英日文校內賽報名表!F1276,校系設定!$A:$A,0)-1,0,1,COUNTA(OFFSET(校系設定!$1:$1,MATCH(專業英日文校內賽報名表!F1276,校系設定!$A:$A,0)-1,0))),1,0))))</f>
        <v/>
      </c>
      <c r="J1276" s="43" t="str">
        <f>IF(專業英日文校內賽報名表!C1276="","",NOT(OR(LEN(專業英日文校內賽報名表!J1276)&lt;&gt;7,ISERROR(DATEVALUE(專業英日文校內賽報名表!J1276&amp;"/1")+FIND("/",專業英日文校內賽報名表!J1276)))))</f>
        <v/>
      </c>
      <c r="M1276" t="str">
        <f>IF(專業英日文校內賽報名表!B1276="","",VLOOKUP(專業英日文校內賽報名表!M1276,各項報名參數對照!A:B,2,0))</f>
        <v/>
      </c>
      <c r="N1276" t="str">
        <f>IF(專業英日文校內賽報名表!B1276="","",NOT(ISERROR(VLOOKUP(M1276&amp;O1276&amp;P1276,各項報名參數對照!L:L,1,0))))</f>
        <v/>
      </c>
      <c r="O1276" t="str">
        <f>IF(專業英日文校內賽報名表!B1276="","",VLOOKUP(專業英日文校內賽報名表!N1276&amp;"("&amp;專業英日文校內賽報名表!O1276&amp;")",各項報名參數對照!D:E,2,0))</f>
        <v/>
      </c>
      <c r="P1276" t="str">
        <f>IF(專業英日文校內賽報名表!B1276="","",VLOOKUP(專業英日文校內賽報名表!P1276,各項報名參數對照!G:H,2,0))</f>
        <v/>
      </c>
      <c r="AF1276" t="str">
        <f t="shared" si="19"/>
        <v/>
      </c>
    </row>
    <row r="1277" spans="5:32">
      <c r="E1277" t="str">
        <f>IF(專業英日文校內賽報名表!B1277="","",NOT(OR(LENB(專業英日文校內賽報名表!E1277)&lt;&gt;6,NOT(ISERROR(TEXT(RIGHT(專業英日文校內賽報名表!E1277,6),"0")+1)),ISERROR(TEXT(RIGHT(專業英日文校內賽報名表!E1277,5),"0")+1))))</f>
        <v/>
      </c>
      <c r="F1277" t="str">
        <f>IF(專業英日文校內賽報名表!B1277="","",NOT(ISERROR(MATCH(專業英日文校內賽報名表!F1277,allSchoolList,0))))</f>
        <v/>
      </c>
      <c r="G1277" t="str">
        <f ca="1">IF(專業英日文校內賽報名表!B1277="","",NOT(ISERROR(HLOOKUP(專業英日文校內賽報名表!G1277,OFFSET(校系設定!$A$1,MATCH(專業英日文校內賽報名表!F1277,校系設定!$A:$A,0)-1,0,1,COUNTA(OFFSET(校系設定!$1:$1,MATCH(專業英日文校內賽報名表!F1277,校系設定!$A:$A,0)-1,0))),1,0))))</f>
        <v/>
      </c>
      <c r="J1277" s="43" t="str">
        <f>IF(專業英日文校內賽報名表!C1277="","",NOT(OR(LEN(專業英日文校內賽報名表!J1277)&lt;&gt;7,ISERROR(DATEVALUE(專業英日文校內賽報名表!J1277&amp;"/1")+FIND("/",專業英日文校內賽報名表!J1277)))))</f>
        <v/>
      </c>
      <c r="M1277" t="str">
        <f>IF(專業英日文校內賽報名表!B1277="","",VLOOKUP(專業英日文校內賽報名表!M1277,各項報名參數對照!A:B,2,0))</f>
        <v/>
      </c>
      <c r="N1277" t="str">
        <f>IF(專業英日文校內賽報名表!B1277="","",NOT(ISERROR(VLOOKUP(M1277&amp;O1277&amp;P1277,各項報名參數對照!L:L,1,0))))</f>
        <v/>
      </c>
      <c r="O1277" t="str">
        <f>IF(專業英日文校內賽報名表!B1277="","",VLOOKUP(專業英日文校內賽報名表!N1277&amp;"("&amp;專業英日文校內賽報名表!O1277&amp;")",各項報名參數對照!D:E,2,0))</f>
        <v/>
      </c>
      <c r="P1277" t="str">
        <f>IF(專業英日文校內賽報名表!B1277="","",VLOOKUP(專業英日文校內賽報名表!P1277,各項報名參數對照!G:H,2,0))</f>
        <v/>
      </c>
      <c r="AF1277" t="str">
        <f t="shared" si="19"/>
        <v/>
      </c>
    </row>
    <row r="1278" spans="5:32">
      <c r="E1278" t="str">
        <f>IF(專業英日文校內賽報名表!B1278="","",NOT(OR(LENB(專業英日文校內賽報名表!E1278)&lt;&gt;6,NOT(ISERROR(TEXT(RIGHT(專業英日文校內賽報名表!E1278,6),"0")+1)),ISERROR(TEXT(RIGHT(專業英日文校內賽報名表!E1278,5),"0")+1))))</f>
        <v/>
      </c>
      <c r="F1278" t="str">
        <f>IF(專業英日文校內賽報名表!B1278="","",NOT(ISERROR(MATCH(專業英日文校內賽報名表!F1278,allSchoolList,0))))</f>
        <v/>
      </c>
      <c r="G1278" t="str">
        <f ca="1">IF(專業英日文校內賽報名表!B1278="","",NOT(ISERROR(HLOOKUP(專業英日文校內賽報名表!G1278,OFFSET(校系設定!$A$1,MATCH(專業英日文校內賽報名表!F1278,校系設定!$A:$A,0)-1,0,1,COUNTA(OFFSET(校系設定!$1:$1,MATCH(專業英日文校內賽報名表!F1278,校系設定!$A:$A,0)-1,0))),1,0))))</f>
        <v/>
      </c>
      <c r="J1278" s="43" t="str">
        <f>IF(專業英日文校內賽報名表!C1278="","",NOT(OR(LEN(專業英日文校內賽報名表!J1278)&lt;&gt;7,ISERROR(DATEVALUE(專業英日文校內賽報名表!J1278&amp;"/1")+FIND("/",專業英日文校內賽報名表!J1278)))))</f>
        <v/>
      </c>
      <c r="M1278" t="str">
        <f>IF(專業英日文校內賽報名表!B1278="","",VLOOKUP(專業英日文校內賽報名表!M1278,各項報名參數對照!A:B,2,0))</f>
        <v/>
      </c>
      <c r="N1278" t="str">
        <f>IF(專業英日文校內賽報名表!B1278="","",NOT(ISERROR(VLOOKUP(M1278&amp;O1278&amp;P1278,各項報名參數對照!L:L,1,0))))</f>
        <v/>
      </c>
      <c r="O1278" t="str">
        <f>IF(專業英日文校內賽報名表!B1278="","",VLOOKUP(專業英日文校內賽報名表!N1278&amp;"("&amp;專業英日文校內賽報名表!O1278&amp;")",各項報名參數對照!D:E,2,0))</f>
        <v/>
      </c>
      <c r="P1278" t="str">
        <f>IF(專業英日文校內賽報名表!B1278="","",VLOOKUP(專業英日文校內賽報名表!P1278,各項報名參數對照!G:H,2,0))</f>
        <v/>
      </c>
      <c r="AF1278" t="str">
        <f t="shared" si="19"/>
        <v/>
      </c>
    </row>
    <row r="1279" spans="5:32">
      <c r="E1279" t="str">
        <f>IF(專業英日文校內賽報名表!B1279="","",NOT(OR(LENB(專業英日文校內賽報名表!E1279)&lt;&gt;6,NOT(ISERROR(TEXT(RIGHT(專業英日文校內賽報名表!E1279,6),"0")+1)),ISERROR(TEXT(RIGHT(專業英日文校內賽報名表!E1279,5),"0")+1))))</f>
        <v/>
      </c>
      <c r="F1279" t="str">
        <f>IF(專業英日文校內賽報名表!B1279="","",NOT(ISERROR(MATCH(專業英日文校內賽報名表!F1279,allSchoolList,0))))</f>
        <v/>
      </c>
      <c r="G1279" t="str">
        <f ca="1">IF(專業英日文校內賽報名表!B1279="","",NOT(ISERROR(HLOOKUP(專業英日文校內賽報名表!G1279,OFFSET(校系設定!$A$1,MATCH(專業英日文校內賽報名表!F1279,校系設定!$A:$A,0)-1,0,1,COUNTA(OFFSET(校系設定!$1:$1,MATCH(專業英日文校內賽報名表!F1279,校系設定!$A:$A,0)-1,0))),1,0))))</f>
        <v/>
      </c>
      <c r="J1279" s="43" t="str">
        <f>IF(專業英日文校內賽報名表!C1279="","",NOT(OR(LEN(專業英日文校內賽報名表!J1279)&lt;&gt;7,ISERROR(DATEVALUE(專業英日文校內賽報名表!J1279&amp;"/1")+FIND("/",專業英日文校內賽報名表!J1279)))))</f>
        <v/>
      </c>
      <c r="M1279" t="str">
        <f>IF(專業英日文校內賽報名表!B1279="","",VLOOKUP(專業英日文校內賽報名表!M1279,各項報名參數對照!A:B,2,0))</f>
        <v/>
      </c>
      <c r="N1279" t="str">
        <f>IF(專業英日文校內賽報名表!B1279="","",NOT(ISERROR(VLOOKUP(M1279&amp;O1279&amp;P1279,各項報名參數對照!L:L,1,0))))</f>
        <v/>
      </c>
      <c r="O1279" t="str">
        <f>IF(專業英日文校內賽報名表!B1279="","",VLOOKUP(專業英日文校內賽報名表!N1279&amp;"("&amp;專業英日文校內賽報名表!O1279&amp;")",各項報名參數對照!D:E,2,0))</f>
        <v/>
      </c>
      <c r="P1279" t="str">
        <f>IF(專業英日文校內賽報名表!B1279="","",VLOOKUP(專業英日文校內賽報名表!P1279,各項報名參數對照!G:H,2,0))</f>
        <v/>
      </c>
      <c r="AF1279" t="str">
        <f t="shared" si="19"/>
        <v/>
      </c>
    </row>
    <row r="1280" spans="5:32">
      <c r="E1280" t="str">
        <f>IF(專業英日文校內賽報名表!B1280="","",NOT(OR(LENB(專業英日文校內賽報名表!E1280)&lt;&gt;6,NOT(ISERROR(TEXT(RIGHT(專業英日文校內賽報名表!E1280,6),"0")+1)),ISERROR(TEXT(RIGHT(專業英日文校內賽報名表!E1280,5),"0")+1))))</f>
        <v/>
      </c>
      <c r="F1280" t="str">
        <f>IF(專業英日文校內賽報名表!B1280="","",NOT(ISERROR(MATCH(專業英日文校內賽報名表!F1280,allSchoolList,0))))</f>
        <v/>
      </c>
      <c r="G1280" t="str">
        <f ca="1">IF(專業英日文校內賽報名表!B1280="","",NOT(ISERROR(HLOOKUP(專業英日文校內賽報名表!G1280,OFFSET(校系設定!$A$1,MATCH(專業英日文校內賽報名表!F1280,校系設定!$A:$A,0)-1,0,1,COUNTA(OFFSET(校系設定!$1:$1,MATCH(專業英日文校內賽報名表!F1280,校系設定!$A:$A,0)-1,0))),1,0))))</f>
        <v/>
      </c>
      <c r="J1280" s="43" t="str">
        <f>IF(專業英日文校內賽報名表!C1280="","",NOT(OR(LEN(專業英日文校內賽報名表!J1280)&lt;&gt;7,ISERROR(DATEVALUE(專業英日文校內賽報名表!J1280&amp;"/1")+FIND("/",專業英日文校內賽報名表!J1280)))))</f>
        <v/>
      </c>
      <c r="M1280" t="str">
        <f>IF(專業英日文校內賽報名表!B1280="","",VLOOKUP(專業英日文校內賽報名表!M1280,各項報名參數對照!A:B,2,0))</f>
        <v/>
      </c>
      <c r="N1280" t="str">
        <f>IF(專業英日文校內賽報名表!B1280="","",NOT(ISERROR(VLOOKUP(M1280&amp;O1280&amp;P1280,各項報名參數對照!L:L,1,0))))</f>
        <v/>
      </c>
      <c r="O1280" t="str">
        <f>IF(專業英日文校內賽報名表!B1280="","",VLOOKUP(專業英日文校內賽報名表!N1280&amp;"("&amp;專業英日文校內賽報名表!O1280&amp;")",各項報名參數對照!D:E,2,0))</f>
        <v/>
      </c>
      <c r="P1280" t="str">
        <f>IF(專業英日文校內賽報名表!B1280="","",VLOOKUP(專業英日文校內賽報名表!P1280,各項報名參數對照!G:H,2,0))</f>
        <v/>
      </c>
      <c r="AF1280" t="str">
        <f t="shared" si="19"/>
        <v/>
      </c>
    </row>
    <row r="1281" spans="5:32">
      <c r="E1281" t="str">
        <f>IF(專業英日文校內賽報名表!B1281="","",NOT(OR(LENB(專業英日文校內賽報名表!E1281)&lt;&gt;6,NOT(ISERROR(TEXT(RIGHT(專業英日文校內賽報名表!E1281,6),"0")+1)),ISERROR(TEXT(RIGHT(專業英日文校內賽報名表!E1281,5),"0")+1))))</f>
        <v/>
      </c>
      <c r="F1281" t="str">
        <f>IF(專業英日文校內賽報名表!B1281="","",NOT(ISERROR(MATCH(專業英日文校內賽報名表!F1281,allSchoolList,0))))</f>
        <v/>
      </c>
      <c r="G1281" t="str">
        <f ca="1">IF(專業英日文校內賽報名表!B1281="","",NOT(ISERROR(HLOOKUP(專業英日文校內賽報名表!G1281,OFFSET(校系設定!$A$1,MATCH(專業英日文校內賽報名表!F1281,校系設定!$A:$A,0)-1,0,1,COUNTA(OFFSET(校系設定!$1:$1,MATCH(專業英日文校內賽報名表!F1281,校系設定!$A:$A,0)-1,0))),1,0))))</f>
        <v/>
      </c>
      <c r="J1281" s="43" t="str">
        <f>IF(專業英日文校內賽報名表!C1281="","",NOT(OR(LEN(專業英日文校內賽報名表!J1281)&lt;&gt;7,ISERROR(DATEVALUE(專業英日文校內賽報名表!J1281&amp;"/1")+FIND("/",專業英日文校內賽報名表!J1281)))))</f>
        <v/>
      </c>
      <c r="M1281" t="str">
        <f>IF(專業英日文校內賽報名表!B1281="","",VLOOKUP(專業英日文校內賽報名表!M1281,各項報名參數對照!A:B,2,0))</f>
        <v/>
      </c>
      <c r="N1281" t="str">
        <f>IF(專業英日文校內賽報名表!B1281="","",NOT(ISERROR(VLOOKUP(M1281&amp;O1281&amp;P1281,各項報名參數對照!L:L,1,0))))</f>
        <v/>
      </c>
      <c r="O1281" t="str">
        <f>IF(專業英日文校內賽報名表!B1281="","",VLOOKUP(專業英日文校內賽報名表!N1281&amp;"("&amp;專業英日文校內賽報名表!O1281&amp;")",各項報名參數對照!D:E,2,0))</f>
        <v/>
      </c>
      <c r="P1281" t="str">
        <f>IF(專業英日文校內賽報名表!B1281="","",VLOOKUP(專業英日文校內賽報名表!P1281,各項報名參數對照!G:H,2,0))</f>
        <v/>
      </c>
      <c r="AF1281" t="str">
        <f t="shared" si="19"/>
        <v/>
      </c>
    </row>
    <row r="1282" spans="5:32">
      <c r="E1282" t="str">
        <f>IF(專業英日文校內賽報名表!B1282="","",NOT(OR(LENB(專業英日文校內賽報名表!E1282)&lt;&gt;6,NOT(ISERROR(TEXT(RIGHT(專業英日文校內賽報名表!E1282,6),"0")+1)),ISERROR(TEXT(RIGHT(專業英日文校內賽報名表!E1282,5),"0")+1))))</f>
        <v/>
      </c>
      <c r="F1282" t="str">
        <f>IF(專業英日文校內賽報名表!B1282="","",NOT(ISERROR(MATCH(專業英日文校內賽報名表!F1282,allSchoolList,0))))</f>
        <v/>
      </c>
      <c r="G1282" t="str">
        <f ca="1">IF(專業英日文校內賽報名表!B1282="","",NOT(ISERROR(HLOOKUP(專業英日文校內賽報名表!G1282,OFFSET(校系設定!$A$1,MATCH(專業英日文校內賽報名表!F1282,校系設定!$A:$A,0)-1,0,1,COUNTA(OFFSET(校系設定!$1:$1,MATCH(專業英日文校內賽報名表!F1282,校系設定!$A:$A,0)-1,0))),1,0))))</f>
        <v/>
      </c>
      <c r="J1282" s="43" t="str">
        <f>IF(專業英日文校內賽報名表!C1282="","",NOT(OR(LEN(專業英日文校內賽報名表!J1282)&lt;&gt;7,ISERROR(DATEVALUE(專業英日文校內賽報名表!J1282&amp;"/1")+FIND("/",專業英日文校內賽報名表!J1282)))))</f>
        <v/>
      </c>
      <c r="M1282" t="str">
        <f>IF(專業英日文校內賽報名表!B1282="","",VLOOKUP(專業英日文校內賽報名表!M1282,各項報名參數對照!A:B,2,0))</f>
        <v/>
      </c>
      <c r="N1282" t="str">
        <f>IF(專業英日文校內賽報名表!B1282="","",NOT(ISERROR(VLOOKUP(M1282&amp;O1282&amp;P1282,各項報名參數對照!L:L,1,0))))</f>
        <v/>
      </c>
      <c r="O1282" t="str">
        <f>IF(專業英日文校內賽報名表!B1282="","",VLOOKUP(專業英日文校內賽報名表!N1282&amp;"("&amp;專業英日文校內賽報名表!O1282&amp;")",各項報名參數對照!D:E,2,0))</f>
        <v/>
      </c>
      <c r="P1282" t="str">
        <f>IF(專業英日文校內賽報名表!B1282="","",VLOOKUP(專業英日文校內賽報名表!P1282,各項報名參數對照!G:H,2,0))</f>
        <v/>
      </c>
      <c r="AF1282" t="str">
        <f t="shared" si="19"/>
        <v/>
      </c>
    </row>
    <row r="1283" spans="5:32">
      <c r="E1283" t="str">
        <f>IF(專業英日文校內賽報名表!B1283="","",NOT(OR(LENB(專業英日文校內賽報名表!E1283)&lt;&gt;6,NOT(ISERROR(TEXT(RIGHT(專業英日文校內賽報名表!E1283,6),"0")+1)),ISERROR(TEXT(RIGHT(專業英日文校內賽報名表!E1283,5),"0")+1))))</f>
        <v/>
      </c>
      <c r="F1283" t="str">
        <f>IF(專業英日文校內賽報名表!B1283="","",NOT(ISERROR(MATCH(專業英日文校內賽報名表!F1283,allSchoolList,0))))</f>
        <v/>
      </c>
      <c r="G1283" t="str">
        <f ca="1">IF(專業英日文校內賽報名表!B1283="","",NOT(ISERROR(HLOOKUP(專業英日文校內賽報名表!G1283,OFFSET(校系設定!$A$1,MATCH(專業英日文校內賽報名表!F1283,校系設定!$A:$A,0)-1,0,1,COUNTA(OFFSET(校系設定!$1:$1,MATCH(專業英日文校內賽報名表!F1283,校系設定!$A:$A,0)-1,0))),1,0))))</f>
        <v/>
      </c>
      <c r="J1283" s="43" t="str">
        <f>IF(專業英日文校內賽報名表!C1283="","",NOT(OR(LEN(專業英日文校內賽報名表!J1283)&lt;&gt;7,ISERROR(DATEVALUE(專業英日文校內賽報名表!J1283&amp;"/1")+FIND("/",專業英日文校內賽報名表!J1283)))))</f>
        <v/>
      </c>
      <c r="M1283" t="str">
        <f>IF(專業英日文校內賽報名表!B1283="","",VLOOKUP(專業英日文校內賽報名表!M1283,各項報名參數對照!A:B,2,0))</f>
        <v/>
      </c>
      <c r="N1283" t="str">
        <f>IF(專業英日文校內賽報名表!B1283="","",NOT(ISERROR(VLOOKUP(M1283&amp;O1283&amp;P1283,各項報名參數對照!L:L,1,0))))</f>
        <v/>
      </c>
      <c r="O1283" t="str">
        <f>IF(專業英日文校內賽報名表!B1283="","",VLOOKUP(專業英日文校內賽報名表!N1283&amp;"("&amp;專業英日文校內賽報名表!O1283&amp;")",各項報名參數對照!D:E,2,0))</f>
        <v/>
      </c>
      <c r="P1283" t="str">
        <f>IF(專業英日文校內賽報名表!B1283="","",VLOOKUP(專業英日文校內賽報名表!P1283,各項報名參數對照!G:H,2,0))</f>
        <v/>
      </c>
      <c r="AF1283" t="str">
        <f t="shared" ref="AF1283:AF1346" si="20">O1283</f>
        <v/>
      </c>
    </row>
    <row r="1284" spans="5:32">
      <c r="E1284" t="str">
        <f>IF(專業英日文校內賽報名表!B1284="","",NOT(OR(LENB(專業英日文校內賽報名表!E1284)&lt;&gt;6,NOT(ISERROR(TEXT(RIGHT(專業英日文校內賽報名表!E1284,6),"0")+1)),ISERROR(TEXT(RIGHT(專業英日文校內賽報名表!E1284,5),"0")+1))))</f>
        <v/>
      </c>
      <c r="F1284" t="str">
        <f>IF(專業英日文校內賽報名表!B1284="","",NOT(ISERROR(MATCH(專業英日文校內賽報名表!F1284,allSchoolList,0))))</f>
        <v/>
      </c>
      <c r="G1284" t="str">
        <f ca="1">IF(專業英日文校內賽報名表!B1284="","",NOT(ISERROR(HLOOKUP(專業英日文校內賽報名表!G1284,OFFSET(校系設定!$A$1,MATCH(專業英日文校內賽報名表!F1284,校系設定!$A:$A,0)-1,0,1,COUNTA(OFFSET(校系設定!$1:$1,MATCH(專業英日文校內賽報名表!F1284,校系設定!$A:$A,0)-1,0))),1,0))))</f>
        <v/>
      </c>
      <c r="J1284" s="43" t="str">
        <f>IF(專業英日文校內賽報名表!C1284="","",NOT(OR(LEN(專業英日文校內賽報名表!J1284)&lt;&gt;7,ISERROR(DATEVALUE(專業英日文校內賽報名表!J1284&amp;"/1")+FIND("/",專業英日文校內賽報名表!J1284)))))</f>
        <v/>
      </c>
      <c r="M1284" t="str">
        <f>IF(專業英日文校內賽報名表!B1284="","",VLOOKUP(專業英日文校內賽報名表!M1284,各項報名參數對照!A:B,2,0))</f>
        <v/>
      </c>
      <c r="N1284" t="str">
        <f>IF(專業英日文校內賽報名表!B1284="","",NOT(ISERROR(VLOOKUP(M1284&amp;O1284&amp;P1284,各項報名參數對照!L:L,1,0))))</f>
        <v/>
      </c>
      <c r="O1284" t="str">
        <f>IF(專業英日文校內賽報名表!B1284="","",VLOOKUP(專業英日文校內賽報名表!N1284&amp;"("&amp;專業英日文校內賽報名表!O1284&amp;")",各項報名參數對照!D:E,2,0))</f>
        <v/>
      </c>
      <c r="P1284" t="str">
        <f>IF(專業英日文校內賽報名表!B1284="","",VLOOKUP(專業英日文校內賽報名表!P1284,各項報名參數對照!G:H,2,0))</f>
        <v/>
      </c>
      <c r="AF1284" t="str">
        <f t="shared" si="20"/>
        <v/>
      </c>
    </row>
    <row r="1285" spans="5:32">
      <c r="E1285" t="str">
        <f>IF(專業英日文校內賽報名表!B1285="","",NOT(OR(LENB(專業英日文校內賽報名表!E1285)&lt;&gt;6,NOT(ISERROR(TEXT(RIGHT(專業英日文校內賽報名表!E1285,6),"0")+1)),ISERROR(TEXT(RIGHT(專業英日文校內賽報名表!E1285,5),"0")+1))))</f>
        <v/>
      </c>
      <c r="F1285" t="str">
        <f>IF(專業英日文校內賽報名表!B1285="","",NOT(ISERROR(MATCH(專業英日文校內賽報名表!F1285,allSchoolList,0))))</f>
        <v/>
      </c>
      <c r="G1285" t="str">
        <f ca="1">IF(專業英日文校內賽報名表!B1285="","",NOT(ISERROR(HLOOKUP(專業英日文校內賽報名表!G1285,OFFSET(校系設定!$A$1,MATCH(專業英日文校內賽報名表!F1285,校系設定!$A:$A,0)-1,0,1,COUNTA(OFFSET(校系設定!$1:$1,MATCH(專業英日文校內賽報名表!F1285,校系設定!$A:$A,0)-1,0))),1,0))))</f>
        <v/>
      </c>
      <c r="J1285" s="43" t="str">
        <f>IF(專業英日文校內賽報名表!C1285="","",NOT(OR(LEN(專業英日文校內賽報名表!J1285)&lt;&gt;7,ISERROR(DATEVALUE(專業英日文校內賽報名表!J1285&amp;"/1")+FIND("/",專業英日文校內賽報名表!J1285)))))</f>
        <v/>
      </c>
      <c r="M1285" t="str">
        <f>IF(專業英日文校內賽報名表!B1285="","",VLOOKUP(專業英日文校內賽報名表!M1285,各項報名參數對照!A:B,2,0))</f>
        <v/>
      </c>
      <c r="N1285" t="str">
        <f>IF(專業英日文校內賽報名表!B1285="","",NOT(ISERROR(VLOOKUP(M1285&amp;O1285&amp;P1285,各項報名參數對照!L:L,1,0))))</f>
        <v/>
      </c>
      <c r="O1285" t="str">
        <f>IF(專業英日文校內賽報名表!B1285="","",VLOOKUP(專業英日文校內賽報名表!N1285&amp;"("&amp;專業英日文校內賽報名表!O1285&amp;")",各項報名參數對照!D:E,2,0))</f>
        <v/>
      </c>
      <c r="P1285" t="str">
        <f>IF(專業英日文校內賽報名表!B1285="","",VLOOKUP(專業英日文校內賽報名表!P1285,各項報名參數對照!G:H,2,0))</f>
        <v/>
      </c>
      <c r="AF1285" t="str">
        <f t="shared" si="20"/>
        <v/>
      </c>
    </row>
    <row r="1286" spans="5:32">
      <c r="E1286" t="str">
        <f>IF(專業英日文校內賽報名表!B1286="","",NOT(OR(LENB(專業英日文校內賽報名表!E1286)&lt;&gt;6,NOT(ISERROR(TEXT(RIGHT(專業英日文校內賽報名表!E1286,6),"0")+1)),ISERROR(TEXT(RIGHT(專業英日文校內賽報名表!E1286,5),"0")+1))))</f>
        <v/>
      </c>
      <c r="F1286" t="str">
        <f>IF(專業英日文校內賽報名表!B1286="","",NOT(ISERROR(MATCH(專業英日文校內賽報名表!F1286,allSchoolList,0))))</f>
        <v/>
      </c>
      <c r="G1286" t="str">
        <f ca="1">IF(專業英日文校內賽報名表!B1286="","",NOT(ISERROR(HLOOKUP(專業英日文校內賽報名表!G1286,OFFSET(校系設定!$A$1,MATCH(專業英日文校內賽報名表!F1286,校系設定!$A:$A,0)-1,0,1,COUNTA(OFFSET(校系設定!$1:$1,MATCH(專業英日文校內賽報名表!F1286,校系設定!$A:$A,0)-1,0))),1,0))))</f>
        <v/>
      </c>
      <c r="J1286" s="43" t="str">
        <f>IF(專業英日文校內賽報名表!C1286="","",NOT(OR(LEN(專業英日文校內賽報名表!J1286)&lt;&gt;7,ISERROR(DATEVALUE(專業英日文校內賽報名表!J1286&amp;"/1")+FIND("/",專業英日文校內賽報名表!J1286)))))</f>
        <v/>
      </c>
      <c r="M1286" t="str">
        <f>IF(專業英日文校內賽報名表!B1286="","",VLOOKUP(專業英日文校內賽報名表!M1286,各項報名參數對照!A:B,2,0))</f>
        <v/>
      </c>
      <c r="N1286" t="str">
        <f>IF(專業英日文校內賽報名表!B1286="","",NOT(ISERROR(VLOOKUP(M1286&amp;O1286&amp;P1286,各項報名參數對照!L:L,1,0))))</f>
        <v/>
      </c>
      <c r="O1286" t="str">
        <f>IF(專業英日文校內賽報名表!B1286="","",VLOOKUP(專業英日文校內賽報名表!N1286&amp;"("&amp;專業英日文校內賽報名表!O1286&amp;")",各項報名參數對照!D:E,2,0))</f>
        <v/>
      </c>
      <c r="P1286" t="str">
        <f>IF(專業英日文校內賽報名表!B1286="","",VLOOKUP(專業英日文校內賽報名表!P1286,各項報名參數對照!G:H,2,0))</f>
        <v/>
      </c>
      <c r="AF1286" t="str">
        <f t="shared" si="20"/>
        <v/>
      </c>
    </row>
    <row r="1287" spans="5:32">
      <c r="E1287" t="str">
        <f>IF(專業英日文校內賽報名表!B1287="","",NOT(OR(LENB(專業英日文校內賽報名表!E1287)&lt;&gt;6,NOT(ISERROR(TEXT(RIGHT(專業英日文校內賽報名表!E1287,6),"0")+1)),ISERROR(TEXT(RIGHT(專業英日文校內賽報名表!E1287,5),"0")+1))))</f>
        <v/>
      </c>
      <c r="F1287" t="str">
        <f>IF(專業英日文校內賽報名表!B1287="","",NOT(ISERROR(MATCH(專業英日文校內賽報名表!F1287,allSchoolList,0))))</f>
        <v/>
      </c>
      <c r="G1287" t="str">
        <f ca="1">IF(專業英日文校內賽報名表!B1287="","",NOT(ISERROR(HLOOKUP(專業英日文校內賽報名表!G1287,OFFSET(校系設定!$A$1,MATCH(專業英日文校內賽報名表!F1287,校系設定!$A:$A,0)-1,0,1,COUNTA(OFFSET(校系設定!$1:$1,MATCH(專業英日文校內賽報名表!F1287,校系設定!$A:$A,0)-1,0))),1,0))))</f>
        <v/>
      </c>
      <c r="J1287" s="43" t="str">
        <f>IF(專業英日文校內賽報名表!C1287="","",NOT(OR(LEN(專業英日文校內賽報名表!J1287)&lt;&gt;7,ISERROR(DATEVALUE(專業英日文校內賽報名表!J1287&amp;"/1")+FIND("/",專業英日文校內賽報名表!J1287)))))</f>
        <v/>
      </c>
      <c r="M1287" t="str">
        <f>IF(專業英日文校內賽報名表!B1287="","",VLOOKUP(專業英日文校內賽報名表!M1287,各項報名參數對照!A:B,2,0))</f>
        <v/>
      </c>
      <c r="N1287" t="str">
        <f>IF(專業英日文校內賽報名表!B1287="","",NOT(ISERROR(VLOOKUP(M1287&amp;O1287&amp;P1287,各項報名參數對照!L:L,1,0))))</f>
        <v/>
      </c>
      <c r="O1287" t="str">
        <f>IF(專業英日文校內賽報名表!B1287="","",VLOOKUP(專業英日文校內賽報名表!N1287&amp;"("&amp;專業英日文校內賽報名表!O1287&amp;")",各項報名參數對照!D:E,2,0))</f>
        <v/>
      </c>
      <c r="P1287" t="str">
        <f>IF(專業英日文校內賽報名表!B1287="","",VLOOKUP(專業英日文校內賽報名表!P1287,各項報名參數對照!G:H,2,0))</f>
        <v/>
      </c>
      <c r="AF1287" t="str">
        <f t="shared" si="20"/>
        <v/>
      </c>
    </row>
    <row r="1288" spans="5:32">
      <c r="E1288" t="str">
        <f>IF(專業英日文校內賽報名表!B1288="","",NOT(OR(LENB(專業英日文校內賽報名表!E1288)&lt;&gt;6,NOT(ISERROR(TEXT(RIGHT(專業英日文校內賽報名表!E1288,6),"0")+1)),ISERROR(TEXT(RIGHT(專業英日文校內賽報名表!E1288,5),"0")+1))))</f>
        <v/>
      </c>
      <c r="F1288" t="str">
        <f>IF(專業英日文校內賽報名表!B1288="","",NOT(ISERROR(MATCH(專業英日文校內賽報名表!F1288,allSchoolList,0))))</f>
        <v/>
      </c>
      <c r="G1288" t="str">
        <f ca="1">IF(專業英日文校內賽報名表!B1288="","",NOT(ISERROR(HLOOKUP(專業英日文校內賽報名表!G1288,OFFSET(校系設定!$A$1,MATCH(專業英日文校內賽報名表!F1288,校系設定!$A:$A,0)-1,0,1,COUNTA(OFFSET(校系設定!$1:$1,MATCH(專業英日文校內賽報名表!F1288,校系設定!$A:$A,0)-1,0))),1,0))))</f>
        <v/>
      </c>
      <c r="J1288" s="43" t="str">
        <f>IF(專業英日文校內賽報名表!C1288="","",NOT(OR(LEN(專業英日文校內賽報名表!J1288)&lt;&gt;7,ISERROR(DATEVALUE(專業英日文校內賽報名表!J1288&amp;"/1")+FIND("/",專業英日文校內賽報名表!J1288)))))</f>
        <v/>
      </c>
      <c r="M1288" t="str">
        <f>IF(專業英日文校內賽報名表!B1288="","",VLOOKUP(專業英日文校內賽報名表!M1288,各項報名參數對照!A:B,2,0))</f>
        <v/>
      </c>
      <c r="N1288" t="str">
        <f>IF(專業英日文校內賽報名表!B1288="","",NOT(ISERROR(VLOOKUP(M1288&amp;O1288&amp;P1288,各項報名參數對照!L:L,1,0))))</f>
        <v/>
      </c>
      <c r="O1288" t="str">
        <f>IF(專業英日文校內賽報名表!B1288="","",VLOOKUP(專業英日文校內賽報名表!N1288&amp;"("&amp;專業英日文校內賽報名表!O1288&amp;")",各項報名參數對照!D:E,2,0))</f>
        <v/>
      </c>
      <c r="P1288" t="str">
        <f>IF(專業英日文校內賽報名表!B1288="","",VLOOKUP(專業英日文校內賽報名表!P1288,各項報名參數對照!G:H,2,0))</f>
        <v/>
      </c>
      <c r="AF1288" t="str">
        <f t="shared" si="20"/>
        <v/>
      </c>
    </row>
    <row r="1289" spans="5:32">
      <c r="E1289" t="str">
        <f>IF(專業英日文校內賽報名表!B1289="","",NOT(OR(LENB(專業英日文校內賽報名表!E1289)&lt;&gt;6,NOT(ISERROR(TEXT(RIGHT(專業英日文校內賽報名表!E1289,6),"0")+1)),ISERROR(TEXT(RIGHT(專業英日文校內賽報名表!E1289,5),"0")+1))))</f>
        <v/>
      </c>
      <c r="F1289" t="str">
        <f>IF(專業英日文校內賽報名表!B1289="","",NOT(ISERROR(MATCH(專業英日文校內賽報名表!F1289,allSchoolList,0))))</f>
        <v/>
      </c>
      <c r="G1289" t="str">
        <f ca="1">IF(專業英日文校內賽報名表!B1289="","",NOT(ISERROR(HLOOKUP(專業英日文校內賽報名表!G1289,OFFSET(校系設定!$A$1,MATCH(專業英日文校內賽報名表!F1289,校系設定!$A:$A,0)-1,0,1,COUNTA(OFFSET(校系設定!$1:$1,MATCH(專業英日文校內賽報名表!F1289,校系設定!$A:$A,0)-1,0))),1,0))))</f>
        <v/>
      </c>
      <c r="J1289" s="43" t="str">
        <f>IF(專業英日文校內賽報名表!C1289="","",NOT(OR(LEN(專業英日文校內賽報名表!J1289)&lt;&gt;7,ISERROR(DATEVALUE(專業英日文校內賽報名表!J1289&amp;"/1")+FIND("/",專業英日文校內賽報名表!J1289)))))</f>
        <v/>
      </c>
      <c r="M1289" t="str">
        <f>IF(專業英日文校內賽報名表!B1289="","",VLOOKUP(專業英日文校內賽報名表!M1289,各項報名參數對照!A:B,2,0))</f>
        <v/>
      </c>
      <c r="N1289" t="str">
        <f>IF(專業英日文校內賽報名表!B1289="","",NOT(ISERROR(VLOOKUP(M1289&amp;O1289&amp;P1289,各項報名參數對照!L:L,1,0))))</f>
        <v/>
      </c>
      <c r="O1289" t="str">
        <f>IF(專業英日文校內賽報名表!B1289="","",VLOOKUP(專業英日文校內賽報名表!N1289&amp;"("&amp;專業英日文校內賽報名表!O1289&amp;")",各項報名參數對照!D:E,2,0))</f>
        <v/>
      </c>
      <c r="P1289" t="str">
        <f>IF(專業英日文校內賽報名表!B1289="","",VLOOKUP(專業英日文校內賽報名表!P1289,各項報名參數對照!G:H,2,0))</f>
        <v/>
      </c>
      <c r="AF1289" t="str">
        <f t="shared" si="20"/>
        <v/>
      </c>
    </row>
    <row r="1290" spans="5:32">
      <c r="E1290" t="str">
        <f>IF(專業英日文校內賽報名表!B1290="","",NOT(OR(LENB(專業英日文校內賽報名表!E1290)&lt;&gt;6,NOT(ISERROR(TEXT(RIGHT(專業英日文校內賽報名表!E1290,6),"0")+1)),ISERROR(TEXT(RIGHT(專業英日文校內賽報名表!E1290,5),"0")+1))))</f>
        <v/>
      </c>
      <c r="F1290" t="str">
        <f>IF(專業英日文校內賽報名表!B1290="","",NOT(ISERROR(MATCH(專業英日文校內賽報名表!F1290,allSchoolList,0))))</f>
        <v/>
      </c>
      <c r="G1290" t="str">
        <f ca="1">IF(專業英日文校內賽報名表!B1290="","",NOT(ISERROR(HLOOKUP(專業英日文校內賽報名表!G1290,OFFSET(校系設定!$A$1,MATCH(專業英日文校內賽報名表!F1290,校系設定!$A:$A,0)-1,0,1,COUNTA(OFFSET(校系設定!$1:$1,MATCH(專業英日文校內賽報名表!F1290,校系設定!$A:$A,0)-1,0))),1,0))))</f>
        <v/>
      </c>
      <c r="J1290" s="43" t="str">
        <f>IF(專業英日文校內賽報名表!C1290="","",NOT(OR(LEN(專業英日文校內賽報名表!J1290)&lt;&gt;7,ISERROR(DATEVALUE(專業英日文校內賽報名表!J1290&amp;"/1")+FIND("/",專業英日文校內賽報名表!J1290)))))</f>
        <v/>
      </c>
      <c r="M1290" t="str">
        <f>IF(專業英日文校內賽報名表!B1290="","",VLOOKUP(專業英日文校內賽報名表!M1290,各項報名參數對照!A:B,2,0))</f>
        <v/>
      </c>
      <c r="N1290" t="str">
        <f>IF(專業英日文校內賽報名表!B1290="","",NOT(ISERROR(VLOOKUP(M1290&amp;O1290&amp;P1290,各項報名參數對照!L:L,1,0))))</f>
        <v/>
      </c>
      <c r="O1290" t="str">
        <f>IF(專業英日文校內賽報名表!B1290="","",VLOOKUP(專業英日文校內賽報名表!N1290&amp;"("&amp;專業英日文校內賽報名表!O1290&amp;")",各項報名參數對照!D:E,2,0))</f>
        <v/>
      </c>
      <c r="P1290" t="str">
        <f>IF(專業英日文校內賽報名表!B1290="","",VLOOKUP(專業英日文校內賽報名表!P1290,各項報名參數對照!G:H,2,0))</f>
        <v/>
      </c>
      <c r="AF1290" t="str">
        <f t="shared" si="20"/>
        <v/>
      </c>
    </row>
    <row r="1291" spans="5:32">
      <c r="E1291" t="str">
        <f>IF(專業英日文校內賽報名表!B1291="","",NOT(OR(LENB(專業英日文校內賽報名表!E1291)&lt;&gt;6,NOT(ISERROR(TEXT(RIGHT(專業英日文校內賽報名表!E1291,6),"0")+1)),ISERROR(TEXT(RIGHT(專業英日文校內賽報名表!E1291,5),"0")+1))))</f>
        <v/>
      </c>
      <c r="F1291" t="str">
        <f>IF(專業英日文校內賽報名表!B1291="","",NOT(ISERROR(MATCH(專業英日文校內賽報名表!F1291,allSchoolList,0))))</f>
        <v/>
      </c>
      <c r="G1291" t="str">
        <f ca="1">IF(專業英日文校內賽報名表!B1291="","",NOT(ISERROR(HLOOKUP(專業英日文校內賽報名表!G1291,OFFSET(校系設定!$A$1,MATCH(專業英日文校內賽報名表!F1291,校系設定!$A:$A,0)-1,0,1,COUNTA(OFFSET(校系設定!$1:$1,MATCH(專業英日文校內賽報名表!F1291,校系設定!$A:$A,0)-1,0))),1,0))))</f>
        <v/>
      </c>
      <c r="J1291" s="43" t="str">
        <f>IF(專業英日文校內賽報名表!C1291="","",NOT(OR(LEN(專業英日文校內賽報名表!J1291)&lt;&gt;7,ISERROR(DATEVALUE(專業英日文校內賽報名表!J1291&amp;"/1")+FIND("/",專業英日文校內賽報名表!J1291)))))</f>
        <v/>
      </c>
      <c r="M1291" t="str">
        <f>IF(專業英日文校內賽報名表!B1291="","",VLOOKUP(專業英日文校內賽報名表!M1291,各項報名參數對照!A:B,2,0))</f>
        <v/>
      </c>
      <c r="N1291" t="str">
        <f>IF(專業英日文校內賽報名表!B1291="","",NOT(ISERROR(VLOOKUP(M1291&amp;O1291&amp;P1291,各項報名參數對照!L:L,1,0))))</f>
        <v/>
      </c>
      <c r="O1291" t="str">
        <f>IF(專業英日文校內賽報名表!B1291="","",VLOOKUP(專業英日文校內賽報名表!N1291&amp;"("&amp;專業英日文校內賽報名表!O1291&amp;")",各項報名參數對照!D:E,2,0))</f>
        <v/>
      </c>
      <c r="P1291" t="str">
        <f>IF(專業英日文校內賽報名表!B1291="","",VLOOKUP(專業英日文校內賽報名表!P1291,各項報名參數對照!G:H,2,0))</f>
        <v/>
      </c>
      <c r="AF1291" t="str">
        <f t="shared" si="20"/>
        <v/>
      </c>
    </row>
    <row r="1292" spans="5:32">
      <c r="E1292" t="str">
        <f>IF(專業英日文校內賽報名表!B1292="","",NOT(OR(LENB(專業英日文校內賽報名表!E1292)&lt;&gt;6,NOT(ISERROR(TEXT(RIGHT(專業英日文校內賽報名表!E1292,6),"0")+1)),ISERROR(TEXT(RIGHT(專業英日文校內賽報名表!E1292,5),"0")+1))))</f>
        <v/>
      </c>
      <c r="F1292" t="str">
        <f>IF(專業英日文校內賽報名表!B1292="","",NOT(ISERROR(MATCH(專業英日文校內賽報名表!F1292,allSchoolList,0))))</f>
        <v/>
      </c>
      <c r="G1292" t="str">
        <f ca="1">IF(專業英日文校內賽報名表!B1292="","",NOT(ISERROR(HLOOKUP(專業英日文校內賽報名表!G1292,OFFSET(校系設定!$A$1,MATCH(專業英日文校內賽報名表!F1292,校系設定!$A:$A,0)-1,0,1,COUNTA(OFFSET(校系設定!$1:$1,MATCH(專業英日文校內賽報名表!F1292,校系設定!$A:$A,0)-1,0))),1,0))))</f>
        <v/>
      </c>
      <c r="J1292" s="43" t="str">
        <f>IF(專業英日文校內賽報名表!C1292="","",NOT(OR(LEN(專業英日文校內賽報名表!J1292)&lt;&gt;7,ISERROR(DATEVALUE(專業英日文校內賽報名表!J1292&amp;"/1")+FIND("/",專業英日文校內賽報名表!J1292)))))</f>
        <v/>
      </c>
      <c r="M1292" t="str">
        <f>IF(專業英日文校內賽報名表!B1292="","",VLOOKUP(專業英日文校內賽報名表!M1292,各項報名參數對照!A:B,2,0))</f>
        <v/>
      </c>
      <c r="N1292" t="str">
        <f>IF(專業英日文校內賽報名表!B1292="","",NOT(ISERROR(VLOOKUP(M1292&amp;O1292&amp;P1292,各項報名參數對照!L:L,1,0))))</f>
        <v/>
      </c>
      <c r="O1292" t="str">
        <f>IF(專業英日文校內賽報名表!B1292="","",VLOOKUP(專業英日文校內賽報名表!N1292&amp;"("&amp;專業英日文校內賽報名表!O1292&amp;")",各項報名參數對照!D:E,2,0))</f>
        <v/>
      </c>
      <c r="P1292" t="str">
        <f>IF(專業英日文校內賽報名表!B1292="","",VLOOKUP(專業英日文校內賽報名表!P1292,各項報名參數對照!G:H,2,0))</f>
        <v/>
      </c>
      <c r="AF1292" t="str">
        <f t="shared" si="20"/>
        <v/>
      </c>
    </row>
    <row r="1293" spans="5:32">
      <c r="E1293" t="str">
        <f>IF(專業英日文校內賽報名表!B1293="","",NOT(OR(LENB(專業英日文校內賽報名表!E1293)&lt;&gt;6,NOT(ISERROR(TEXT(RIGHT(專業英日文校內賽報名表!E1293,6),"0")+1)),ISERROR(TEXT(RIGHT(專業英日文校內賽報名表!E1293,5),"0")+1))))</f>
        <v/>
      </c>
      <c r="F1293" t="str">
        <f>IF(專業英日文校內賽報名表!B1293="","",NOT(ISERROR(MATCH(專業英日文校內賽報名表!F1293,allSchoolList,0))))</f>
        <v/>
      </c>
      <c r="G1293" t="str">
        <f ca="1">IF(專業英日文校內賽報名表!B1293="","",NOT(ISERROR(HLOOKUP(專業英日文校內賽報名表!G1293,OFFSET(校系設定!$A$1,MATCH(專業英日文校內賽報名表!F1293,校系設定!$A:$A,0)-1,0,1,COUNTA(OFFSET(校系設定!$1:$1,MATCH(專業英日文校內賽報名表!F1293,校系設定!$A:$A,0)-1,0))),1,0))))</f>
        <v/>
      </c>
      <c r="J1293" s="43" t="str">
        <f>IF(專業英日文校內賽報名表!C1293="","",NOT(OR(LEN(專業英日文校內賽報名表!J1293)&lt;&gt;7,ISERROR(DATEVALUE(專業英日文校內賽報名表!J1293&amp;"/1")+FIND("/",專業英日文校內賽報名表!J1293)))))</f>
        <v/>
      </c>
      <c r="M1293" t="str">
        <f>IF(專業英日文校內賽報名表!B1293="","",VLOOKUP(專業英日文校內賽報名表!M1293,各項報名參數對照!A:B,2,0))</f>
        <v/>
      </c>
      <c r="N1293" t="str">
        <f>IF(專業英日文校內賽報名表!B1293="","",NOT(ISERROR(VLOOKUP(M1293&amp;O1293&amp;P1293,各項報名參數對照!L:L,1,0))))</f>
        <v/>
      </c>
      <c r="O1293" t="str">
        <f>IF(專業英日文校內賽報名表!B1293="","",VLOOKUP(專業英日文校內賽報名表!N1293&amp;"("&amp;專業英日文校內賽報名表!O1293&amp;")",各項報名參數對照!D:E,2,0))</f>
        <v/>
      </c>
      <c r="P1293" t="str">
        <f>IF(專業英日文校內賽報名表!B1293="","",VLOOKUP(專業英日文校內賽報名表!P1293,各項報名參數對照!G:H,2,0))</f>
        <v/>
      </c>
      <c r="AF1293" t="str">
        <f t="shared" si="20"/>
        <v/>
      </c>
    </row>
    <row r="1294" spans="5:32">
      <c r="E1294" t="str">
        <f>IF(專業英日文校內賽報名表!B1294="","",NOT(OR(LENB(專業英日文校內賽報名表!E1294)&lt;&gt;6,NOT(ISERROR(TEXT(RIGHT(專業英日文校內賽報名表!E1294,6),"0")+1)),ISERROR(TEXT(RIGHT(專業英日文校內賽報名表!E1294,5),"0")+1))))</f>
        <v/>
      </c>
      <c r="F1294" t="str">
        <f>IF(專業英日文校內賽報名表!B1294="","",NOT(ISERROR(MATCH(專業英日文校內賽報名表!F1294,allSchoolList,0))))</f>
        <v/>
      </c>
      <c r="G1294" t="str">
        <f ca="1">IF(專業英日文校內賽報名表!B1294="","",NOT(ISERROR(HLOOKUP(專業英日文校內賽報名表!G1294,OFFSET(校系設定!$A$1,MATCH(專業英日文校內賽報名表!F1294,校系設定!$A:$A,0)-1,0,1,COUNTA(OFFSET(校系設定!$1:$1,MATCH(專業英日文校內賽報名表!F1294,校系設定!$A:$A,0)-1,0))),1,0))))</f>
        <v/>
      </c>
      <c r="J1294" s="43" t="str">
        <f>IF(專業英日文校內賽報名表!C1294="","",NOT(OR(LEN(專業英日文校內賽報名表!J1294)&lt;&gt;7,ISERROR(DATEVALUE(專業英日文校內賽報名表!J1294&amp;"/1")+FIND("/",專業英日文校內賽報名表!J1294)))))</f>
        <v/>
      </c>
      <c r="M1294" t="str">
        <f>IF(專業英日文校內賽報名表!B1294="","",VLOOKUP(專業英日文校內賽報名表!M1294,各項報名參數對照!A:B,2,0))</f>
        <v/>
      </c>
      <c r="N1294" t="str">
        <f>IF(專業英日文校內賽報名表!B1294="","",NOT(ISERROR(VLOOKUP(M1294&amp;O1294&amp;P1294,各項報名參數對照!L:L,1,0))))</f>
        <v/>
      </c>
      <c r="O1294" t="str">
        <f>IF(專業英日文校內賽報名表!B1294="","",VLOOKUP(專業英日文校內賽報名表!N1294&amp;"("&amp;專業英日文校內賽報名表!O1294&amp;")",各項報名參數對照!D:E,2,0))</f>
        <v/>
      </c>
      <c r="P1294" t="str">
        <f>IF(專業英日文校內賽報名表!B1294="","",VLOOKUP(專業英日文校內賽報名表!P1294,各項報名參數對照!G:H,2,0))</f>
        <v/>
      </c>
      <c r="AF1294" t="str">
        <f t="shared" si="20"/>
        <v/>
      </c>
    </row>
    <row r="1295" spans="5:32">
      <c r="E1295" t="str">
        <f>IF(專業英日文校內賽報名表!B1295="","",NOT(OR(LENB(專業英日文校內賽報名表!E1295)&lt;&gt;6,NOT(ISERROR(TEXT(RIGHT(專業英日文校內賽報名表!E1295,6),"0")+1)),ISERROR(TEXT(RIGHT(專業英日文校內賽報名表!E1295,5),"0")+1))))</f>
        <v/>
      </c>
      <c r="F1295" t="str">
        <f>IF(專業英日文校內賽報名表!B1295="","",NOT(ISERROR(MATCH(專業英日文校內賽報名表!F1295,allSchoolList,0))))</f>
        <v/>
      </c>
      <c r="G1295" t="str">
        <f ca="1">IF(專業英日文校內賽報名表!B1295="","",NOT(ISERROR(HLOOKUP(專業英日文校內賽報名表!G1295,OFFSET(校系設定!$A$1,MATCH(專業英日文校內賽報名表!F1295,校系設定!$A:$A,0)-1,0,1,COUNTA(OFFSET(校系設定!$1:$1,MATCH(專業英日文校內賽報名表!F1295,校系設定!$A:$A,0)-1,0))),1,0))))</f>
        <v/>
      </c>
      <c r="J1295" s="43" t="str">
        <f>IF(專業英日文校內賽報名表!C1295="","",NOT(OR(LEN(專業英日文校內賽報名表!J1295)&lt;&gt;7,ISERROR(DATEVALUE(專業英日文校內賽報名表!J1295&amp;"/1")+FIND("/",專業英日文校內賽報名表!J1295)))))</f>
        <v/>
      </c>
      <c r="M1295" t="str">
        <f>IF(專業英日文校內賽報名表!B1295="","",VLOOKUP(專業英日文校內賽報名表!M1295,各項報名參數對照!A:B,2,0))</f>
        <v/>
      </c>
      <c r="N1295" t="str">
        <f>IF(專業英日文校內賽報名表!B1295="","",NOT(ISERROR(VLOOKUP(M1295&amp;O1295&amp;P1295,各項報名參數對照!L:L,1,0))))</f>
        <v/>
      </c>
      <c r="O1295" t="str">
        <f>IF(專業英日文校內賽報名表!B1295="","",VLOOKUP(專業英日文校內賽報名表!N1295&amp;"("&amp;專業英日文校內賽報名表!O1295&amp;")",各項報名參數對照!D:E,2,0))</f>
        <v/>
      </c>
      <c r="P1295" t="str">
        <f>IF(專業英日文校內賽報名表!B1295="","",VLOOKUP(專業英日文校內賽報名表!P1295,各項報名參數對照!G:H,2,0))</f>
        <v/>
      </c>
      <c r="AF1295" t="str">
        <f t="shared" si="20"/>
        <v/>
      </c>
    </row>
    <row r="1296" spans="5:32">
      <c r="E1296" t="str">
        <f>IF(專業英日文校內賽報名表!B1296="","",NOT(OR(LENB(專業英日文校內賽報名表!E1296)&lt;&gt;6,NOT(ISERROR(TEXT(RIGHT(專業英日文校內賽報名表!E1296,6),"0")+1)),ISERROR(TEXT(RIGHT(專業英日文校內賽報名表!E1296,5),"0")+1))))</f>
        <v/>
      </c>
      <c r="F1296" t="str">
        <f>IF(專業英日文校內賽報名表!B1296="","",NOT(ISERROR(MATCH(專業英日文校內賽報名表!F1296,allSchoolList,0))))</f>
        <v/>
      </c>
      <c r="G1296" t="str">
        <f ca="1">IF(專業英日文校內賽報名表!B1296="","",NOT(ISERROR(HLOOKUP(專業英日文校內賽報名表!G1296,OFFSET(校系設定!$A$1,MATCH(專業英日文校內賽報名表!F1296,校系設定!$A:$A,0)-1,0,1,COUNTA(OFFSET(校系設定!$1:$1,MATCH(專業英日文校內賽報名表!F1296,校系設定!$A:$A,0)-1,0))),1,0))))</f>
        <v/>
      </c>
      <c r="J1296" s="43" t="str">
        <f>IF(專業英日文校內賽報名表!C1296="","",NOT(OR(LEN(專業英日文校內賽報名表!J1296)&lt;&gt;7,ISERROR(DATEVALUE(專業英日文校內賽報名表!J1296&amp;"/1")+FIND("/",專業英日文校內賽報名表!J1296)))))</f>
        <v/>
      </c>
      <c r="M1296" t="str">
        <f>IF(專業英日文校內賽報名表!B1296="","",VLOOKUP(專業英日文校內賽報名表!M1296,各項報名參數對照!A:B,2,0))</f>
        <v/>
      </c>
      <c r="N1296" t="str">
        <f>IF(專業英日文校內賽報名表!B1296="","",NOT(ISERROR(VLOOKUP(M1296&amp;O1296&amp;P1296,各項報名參數對照!L:L,1,0))))</f>
        <v/>
      </c>
      <c r="O1296" t="str">
        <f>IF(專業英日文校內賽報名表!B1296="","",VLOOKUP(專業英日文校內賽報名表!N1296&amp;"("&amp;專業英日文校內賽報名表!O1296&amp;")",各項報名參數對照!D:E,2,0))</f>
        <v/>
      </c>
      <c r="P1296" t="str">
        <f>IF(專業英日文校內賽報名表!B1296="","",VLOOKUP(專業英日文校內賽報名表!P1296,各項報名參數對照!G:H,2,0))</f>
        <v/>
      </c>
      <c r="AF1296" t="str">
        <f t="shared" si="20"/>
        <v/>
      </c>
    </row>
    <row r="1297" spans="5:32">
      <c r="E1297" t="str">
        <f>IF(專業英日文校內賽報名表!B1297="","",NOT(OR(LENB(專業英日文校內賽報名表!E1297)&lt;&gt;6,NOT(ISERROR(TEXT(RIGHT(專業英日文校內賽報名表!E1297,6),"0")+1)),ISERROR(TEXT(RIGHT(專業英日文校內賽報名表!E1297,5),"0")+1))))</f>
        <v/>
      </c>
      <c r="F1297" t="str">
        <f>IF(專業英日文校內賽報名表!B1297="","",NOT(ISERROR(MATCH(專業英日文校內賽報名表!F1297,allSchoolList,0))))</f>
        <v/>
      </c>
      <c r="G1297" t="str">
        <f ca="1">IF(專業英日文校內賽報名表!B1297="","",NOT(ISERROR(HLOOKUP(專業英日文校內賽報名表!G1297,OFFSET(校系設定!$A$1,MATCH(專業英日文校內賽報名表!F1297,校系設定!$A:$A,0)-1,0,1,COUNTA(OFFSET(校系設定!$1:$1,MATCH(專業英日文校內賽報名表!F1297,校系設定!$A:$A,0)-1,0))),1,0))))</f>
        <v/>
      </c>
      <c r="J1297" s="43" t="str">
        <f>IF(專業英日文校內賽報名表!C1297="","",NOT(OR(LEN(專業英日文校內賽報名表!J1297)&lt;&gt;7,ISERROR(DATEVALUE(專業英日文校內賽報名表!J1297&amp;"/1")+FIND("/",專業英日文校內賽報名表!J1297)))))</f>
        <v/>
      </c>
      <c r="M1297" t="str">
        <f>IF(專業英日文校內賽報名表!B1297="","",VLOOKUP(專業英日文校內賽報名表!M1297,各項報名參數對照!A:B,2,0))</f>
        <v/>
      </c>
      <c r="N1297" t="str">
        <f>IF(專業英日文校內賽報名表!B1297="","",NOT(ISERROR(VLOOKUP(M1297&amp;O1297&amp;P1297,各項報名參數對照!L:L,1,0))))</f>
        <v/>
      </c>
      <c r="O1297" t="str">
        <f>IF(專業英日文校內賽報名表!B1297="","",VLOOKUP(專業英日文校內賽報名表!N1297&amp;"("&amp;專業英日文校內賽報名表!O1297&amp;")",各項報名參數對照!D:E,2,0))</f>
        <v/>
      </c>
      <c r="P1297" t="str">
        <f>IF(專業英日文校內賽報名表!B1297="","",VLOOKUP(專業英日文校內賽報名表!P1297,各項報名參數對照!G:H,2,0))</f>
        <v/>
      </c>
      <c r="AF1297" t="str">
        <f t="shared" si="20"/>
        <v/>
      </c>
    </row>
    <row r="1298" spans="5:32">
      <c r="E1298" t="str">
        <f>IF(專業英日文校內賽報名表!B1298="","",NOT(OR(LENB(專業英日文校內賽報名表!E1298)&lt;&gt;6,NOT(ISERROR(TEXT(RIGHT(專業英日文校內賽報名表!E1298,6),"0")+1)),ISERROR(TEXT(RIGHT(專業英日文校內賽報名表!E1298,5),"0")+1))))</f>
        <v/>
      </c>
      <c r="F1298" t="str">
        <f>IF(專業英日文校內賽報名表!B1298="","",NOT(ISERROR(MATCH(專業英日文校內賽報名表!F1298,allSchoolList,0))))</f>
        <v/>
      </c>
      <c r="G1298" t="str">
        <f ca="1">IF(專業英日文校內賽報名表!B1298="","",NOT(ISERROR(HLOOKUP(專業英日文校內賽報名表!G1298,OFFSET(校系設定!$A$1,MATCH(專業英日文校內賽報名表!F1298,校系設定!$A:$A,0)-1,0,1,COUNTA(OFFSET(校系設定!$1:$1,MATCH(專業英日文校內賽報名表!F1298,校系設定!$A:$A,0)-1,0))),1,0))))</f>
        <v/>
      </c>
      <c r="J1298" s="43" t="str">
        <f>IF(專業英日文校內賽報名表!C1298="","",NOT(OR(LEN(專業英日文校內賽報名表!J1298)&lt;&gt;7,ISERROR(DATEVALUE(專業英日文校內賽報名表!J1298&amp;"/1")+FIND("/",專業英日文校內賽報名表!J1298)))))</f>
        <v/>
      </c>
      <c r="M1298" t="str">
        <f>IF(專業英日文校內賽報名表!B1298="","",VLOOKUP(專業英日文校內賽報名表!M1298,各項報名參數對照!A:B,2,0))</f>
        <v/>
      </c>
      <c r="N1298" t="str">
        <f>IF(專業英日文校內賽報名表!B1298="","",NOT(ISERROR(VLOOKUP(M1298&amp;O1298&amp;P1298,各項報名參數對照!L:L,1,0))))</f>
        <v/>
      </c>
      <c r="O1298" t="str">
        <f>IF(專業英日文校內賽報名表!B1298="","",VLOOKUP(專業英日文校內賽報名表!N1298&amp;"("&amp;專業英日文校內賽報名表!O1298&amp;")",各項報名參數對照!D:E,2,0))</f>
        <v/>
      </c>
      <c r="P1298" t="str">
        <f>IF(專業英日文校內賽報名表!B1298="","",VLOOKUP(專業英日文校內賽報名表!P1298,各項報名參數對照!G:H,2,0))</f>
        <v/>
      </c>
      <c r="AF1298" t="str">
        <f t="shared" si="20"/>
        <v/>
      </c>
    </row>
    <row r="1299" spans="5:32">
      <c r="E1299" t="str">
        <f>IF(專業英日文校內賽報名表!B1299="","",NOT(OR(LENB(專業英日文校內賽報名表!E1299)&lt;&gt;6,NOT(ISERROR(TEXT(RIGHT(專業英日文校內賽報名表!E1299,6),"0")+1)),ISERROR(TEXT(RIGHT(專業英日文校內賽報名表!E1299,5),"0")+1))))</f>
        <v/>
      </c>
      <c r="F1299" t="str">
        <f>IF(專業英日文校內賽報名表!B1299="","",NOT(ISERROR(MATCH(專業英日文校內賽報名表!F1299,allSchoolList,0))))</f>
        <v/>
      </c>
      <c r="G1299" t="str">
        <f ca="1">IF(專業英日文校內賽報名表!B1299="","",NOT(ISERROR(HLOOKUP(專業英日文校內賽報名表!G1299,OFFSET(校系設定!$A$1,MATCH(專業英日文校內賽報名表!F1299,校系設定!$A:$A,0)-1,0,1,COUNTA(OFFSET(校系設定!$1:$1,MATCH(專業英日文校內賽報名表!F1299,校系設定!$A:$A,0)-1,0))),1,0))))</f>
        <v/>
      </c>
      <c r="J1299" s="43" t="str">
        <f>IF(專業英日文校內賽報名表!C1299="","",NOT(OR(LEN(專業英日文校內賽報名表!J1299)&lt;&gt;7,ISERROR(DATEVALUE(專業英日文校內賽報名表!J1299&amp;"/1")+FIND("/",專業英日文校內賽報名表!J1299)))))</f>
        <v/>
      </c>
      <c r="M1299" t="str">
        <f>IF(專業英日文校內賽報名表!B1299="","",VLOOKUP(專業英日文校內賽報名表!M1299,各項報名參數對照!A:B,2,0))</f>
        <v/>
      </c>
      <c r="N1299" t="str">
        <f>IF(專業英日文校內賽報名表!B1299="","",NOT(ISERROR(VLOOKUP(M1299&amp;O1299&amp;P1299,各項報名參數對照!L:L,1,0))))</f>
        <v/>
      </c>
      <c r="O1299" t="str">
        <f>IF(專業英日文校內賽報名表!B1299="","",VLOOKUP(專業英日文校內賽報名表!N1299&amp;"("&amp;專業英日文校內賽報名表!O1299&amp;")",各項報名參數對照!D:E,2,0))</f>
        <v/>
      </c>
      <c r="P1299" t="str">
        <f>IF(專業英日文校內賽報名表!B1299="","",VLOOKUP(專業英日文校內賽報名表!P1299,各項報名參數對照!G:H,2,0))</f>
        <v/>
      </c>
      <c r="AF1299" t="str">
        <f t="shared" si="20"/>
        <v/>
      </c>
    </row>
    <row r="1300" spans="5:32">
      <c r="E1300" t="str">
        <f>IF(專業英日文校內賽報名表!B1300="","",NOT(OR(LENB(專業英日文校內賽報名表!E1300)&lt;&gt;6,NOT(ISERROR(TEXT(RIGHT(專業英日文校內賽報名表!E1300,6),"0")+1)),ISERROR(TEXT(RIGHT(專業英日文校內賽報名表!E1300,5),"0")+1))))</f>
        <v/>
      </c>
      <c r="F1300" t="str">
        <f>IF(專業英日文校內賽報名表!B1300="","",NOT(ISERROR(MATCH(專業英日文校內賽報名表!F1300,allSchoolList,0))))</f>
        <v/>
      </c>
      <c r="G1300" t="str">
        <f ca="1">IF(專業英日文校內賽報名表!B1300="","",NOT(ISERROR(HLOOKUP(專業英日文校內賽報名表!G1300,OFFSET(校系設定!$A$1,MATCH(專業英日文校內賽報名表!F1300,校系設定!$A:$A,0)-1,0,1,COUNTA(OFFSET(校系設定!$1:$1,MATCH(專業英日文校內賽報名表!F1300,校系設定!$A:$A,0)-1,0))),1,0))))</f>
        <v/>
      </c>
      <c r="J1300" s="43" t="str">
        <f>IF(專業英日文校內賽報名表!C1300="","",NOT(OR(LEN(專業英日文校內賽報名表!J1300)&lt;&gt;7,ISERROR(DATEVALUE(專業英日文校內賽報名表!J1300&amp;"/1")+FIND("/",專業英日文校內賽報名表!J1300)))))</f>
        <v/>
      </c>
      <c r="M1300" t="str">
        <f>IF(專業英日文校內賽報名表!B1300="","",VLOOKUP(專業英日文校內賽報名表!M1300,各項報名參數對照!A:B,2,0))</f>
        <v/>
      </c>
      <c r="N1300" t="str">
        <f>IF(專業英日文校內賽報名表!B1300="","",NOT(ISERROR(VLOOKUP(M1300&amp;O1300&amp;P1300,各項報名參數對照!L:L,1,0))))</f>
        <v/>
      </c>
      <c r="O1300" t="str">
        <f>IF(專業英日文校內賽報名表!B1300="","",VLOOKUP(專業英日文校內賽報名表!N1300&amp;"("&amp;專業英日文校內賽報名表!O1300&amp;")",各項報名參數對照!D:E,2,0))</f>
        <v/>
      </c>
      <c r="P1300" t="str">
        <f>IF(專業英日文校內賽報名表!B1300="","",VLOOKUP(專業英日文校內賽報名表!P1300,各項報名參數對照!G:H,2,0))</f>
        <v/>
      </c>
      <c r="AF1300" t="str">
        <f t="shared" si="20"/>
        <v/>
      </c>
    </row>
    <row r="1301" spans="5:32">
      <c r="E1301" t="str">
        <f>IF(專業英日文校內賽報名表!B1301="","",NOT(OR(LENB(專業英日文校內賽報名表!E1301)&lt;&gt;6,NOT(ISERROR(TEXT(RIGHT(專業英日文校內賽報名表!E1301,6),"0")+1)),ISERROR(TEXT(RIGHT(專業英日文校內賽報名表!E1301,5),"0")+1))))</f>
        <v/>
      </c>
      <c r="F1301" t="str">
        <f>IF(專業英日文校內賽報名表!B1301="","",NOT(ISERROR(MATCH(專業英日文校內賽報名表!F1301,allSchoolList,0))))</f>
        <v/>
      </c>
      <c r="G1301" t="str">
        <f ca="1">IF(專業英日文校內賽報名表!B1301="","",NOT(ISERROR(HLOOKUP(專業英日文校內賽報名表!G1301,OFFSET(校系設定!$A$1,MATCH(專業英日文校內賽報名表!F1301,校系設定!$A:$A,0)-1,0,1,COUNTA(OFFSET(校系設定!$1:$1,MATCH(專業英日文校內賽報名表!F1301,校系設定!$A:$A,0)-1,0))),1,0))))</f>
        <v/>
      </c>
      <c r="J1301" s="43" t="str">
        <f>IF(專業英日文校內賽報名表!C1301="","",NOT(OR(LEN(專業英日文校內賽報名表!J1301)&lt;&gt;7,ISERROR(DATEVALUE(專業英日文校內賽報名表!J1301&amp;"/1")+FIND("/",專業英日文校內賽報名表!J1301)))))</f>
        <v/>
      </c>
      <c r="M1301" t="str">
        <f>IF(專業英日文校內賽報名表!B1301="","",VLOOKUP(專業英日文校內賽報名表!M1301,各項報名參數對照!A:B,2,0))</f>
        <v/>
      </c>
      <c r="N1301" t="str">
        <f>IF(專業英日文校內賽報名表!B1301="","",NOT(ISERROR(VLOOKUP(M1301&amp;O1301&amp;P1301,各項報名參數對照!L:L,1,0))))</f>
        <v/>
      </c>
      <c r="O1301" t="str">
        <f>IF(專業英日文校內賽報名表!B1301="","",VLOOKUP(專業英日文校內賽報名表!N1301&amp;"("&amp;專業英日文校內賽報名表!O1301&amp;")",各項報名參數對照!D:E,2,0))</f>
        <v/>
      </c>
      <c r="P1301" t="str">
        <f>IF(專業英日文校內賽報名表!B1301="","",VLOOKUP(專業英日文校內賽報名表!P1301,各項報名參數對照!G:H,2,0))</f>
        <v/>
      </c>
      <c r="AF1301" t="str">
        <f t="shared" si="20"/>
        <v/>
      </c>
    </row>
    <row r="1302" spans="5:32">
      <c r="E1302" t="str">
        <f>IF(專業英日文校內賽報名表!B1302="","",NOT(OR(LENB(專業英日文校內賽報名表!E1302)&lt;&gt;6,NOT(ISERROR(TEXT(RIGHT(專業英日文校內賽報名表!E1302,6),"0")+1)),ISERROR(TEXT(RIGHT(專業英日文校內賽報名表!E1302,5),"0")+1))))</f>
        <v/>
      </c>
      <c r="F1302" t="str">
        <f>IF(專業英日文校內賽報名表!B1302="","",NOT(ISERROR(MATCH(專業英日文校內賽報名表!F1302,allSchoolList,0))))</f>
        <v/>
      </c>
      <c r="G1302" t="str">
        <f ca="1">IF(專業英日文校內賽報名表!B1302="","",NOT(ISERROR(HLOOKUP(專業英日文校內賽報名表!G1302,OFFSET(校系設定!$A$1,MATCH(專業英日文校內賽報名表!F1302,校系設定!$A:$A,0)-1,0,1,COUNTA(OFFSET(校系設定!$1:$1,MATCH(專業英日文校內賽報名表!F1302,校系設定!$A:$A,0)-1,0))),1,0))))</f>
        <v/>
      </c>
      <c r="J1302" s="43" t="str">
        <f>IF(專業英日文校內賽報名表!C1302="","",NOT(OR(LEN(專業英日文校內賽報名表!J1302)&lt;&gt;7,ISERROR(DATEVALUE(專業英日文校內賽報名表!J1302&amp;"/1")+FIND("/",專業英日文校內賽報名表!J1302)))))</f>
        <v/>
      </c>
      <c r="M1302" t="str">
        <f>IF(專業英日文校內賽報名表!B1302="","",VLOOKUP(專業英日文校內賽報名表!M1302,各項報名參數對照!A:B,2,0))</f>
        <v/>
      </c>
      <c r="N1302" t="str">
        <f>IF(專業英日文校內賽報名表!B1302="","",NOT(ISERROR(VLOOKUP(M1302&amp;O1302&amp;P1302,各項報名參數對照!L:L,1,0))))</f>
        <v/>
      </c>
      <c r="O1302" t="str">
        <f>IF(專業英日文校內賽報名表!B1302="","",VLOOKUP(專業英日文校內賽報名表!N1302&amp;"("&amp;專業英日文校內賽報名表!O1302&amp;")",各項報名參數對照!D:E,2,0))</f>
        <v/>
      </c>
      <c r="P1302" t="str">
        <f>IF(專業英日文校內賽報名表!B1302="","",VLOOKUP(專業英日文校內賽報名表!P1302,各項報名參數對照!G:H,2,0))</f>
        <v/>
      </c>
      <c r="AF1302" t="str">
        <f t="shared" si="20"/>
        <v/>
      </c>
    </row>
    <row r="1303" spans="5:32">
      <c r="E1303" t="str">
        <f>IF(專業英日文校內賽報名表!B1303="","",NOT(OR(LENB(專業英日文校內賽報名表!E1303)&lt;&gt;6,NOT(ISERROR(TEXT(RIGHT(專業英日文校內賽報名表!E1303,6),"0")+1)),ISERROR(TEXT(RIGHT(專業英日文校內賽報名表!E1303,5),"0")+1))))</f>
        <v/>
      </c>
      <c r="F1303" t="str">
        <f>IF(專業英日文校內賽報名表!B1303="","",NOT(ISERROR(MATCH(專業英日文校內賽報名表!F1303,allSchoolList,0))))</f>
        <v/>
      </c>
      <c r="G1303" t="str">
        <f ca="1">IF(專業英日文校內賽報名表!B1303="","",NOT(ISERROR(HLOOKUP(專業英日文校內賽報名表!G1303,OFFSET(校系設定!$A$1,MATCH(專業英日文校內賽報名表!F1303,校系設定!$A:$A,0)-1,0,1,COUNTA(OFFSET(校系設定!$1:$1,MATCH(專業英日文校內賽報名表!F1303,校系設定!$A:$A,0)-1,0))),1,0))))</f>
        <v/>
      </c>
      <c r="J1303" s="43" t="str">
        <f>IF(專業英日文校內賽報名表!C1303="","",NOT(OR(LEN(專業英日文校內賽報名表!J1303)&lt;&gt;7,ISERROR(DATEVALUE(專業英日文校內賽報名表!J1303&amp;"/1")+FIND("/",專業英日文校內賽報名表!J1303)))))</f>
        <v/>
      </c>
      <c r="M1303" t="str">
        <f>IF(專業英日文校內賽報名表!B1303="","",VLOOKUP(專業英日文校內賽報名表!M1303,各項報名參數對照!A:B,2,0))</f>
        <v/>
      </c>
      <c r="N1303" t="str">
        <f>IF(專業英日文校內賽報名表!B1303="","",NOT(ISERROR(VLOOKUP(M1303&amp;O1303&amp;P1303,各項報名參數對照!L:L,1,0))))</f>
        <v/>
      </c>
      <c r="O1303" t="str">
        <f>IF(專業英日文校內賽報名表!B1303="","",VLOOKUP(專業英日文校內賽報名表!N1303&amp;"("&amp;專業英日文校內賽報名表!O1303&amp;")",各項報名參數對照!D:E,2,0))</f>
        <v/>
      </c>
      <c r="P1303" t="str">
        <f>IF(專業英日文校內賽報名表!B1303="","",VLOOKUP(專業英日文校內賽報名表!P1303,各項報名參數對照!G:H,2,0))</f>
        <v/>
      </c>
      <c r="AF1303" t="str">
        <f t="shared" si="20"/>
        <v/>
      </c>
    </row>
    <row r="1304" spans="5:32">
      <c r="E1304" t="str">
        <f>IF(專業英日文校內賽報名表!B1304="","",NOT(OR(LENB(專業英日文校內賽報名表!E1304)&lt;&gt;6,NOT(ISERROR(TEXT(RIGHT(專業英日文校內賽報名表!E1304,6),"0")+1)),ISERROR(TEXT(RIGHT(專業英日文校內賽報名表!E1304,5),"0")+1))))</f>
        <v/>
      </c>
      <c r="F1304" t="str">
        <f>IF(專業英日文校內賽報名表!B1304="","",NOT(ISERROR(MATCH(專業英日文校內賽報名表!F1304,allSchoolList,0))))</f>
        <v/>
      </c>
      <c r="G1304" t="str">
        <f ca="1">IF(專業英日文校內賽報名表!B1304="","",NOT(ISERROR(HLOOKUP(專業英日文校內賽報名表!G1304,OFFSET(校系設定!$A$1,MATCH(專業英日文校內賽報名表!F1304,校系設定!$A:$A,0)-1,0,1,COUNTA(OFFSET(校系設定!$1:$1,MATCH(專業英日文校內賽報名表!F1304,校系設定!$A:$A,0)-1,0))),1,0))))</f>
        <v/>
      </c>
      <c r="J1304" s="43" t="str">
        <f>IF(專業英日文校內賽報名表!C1304="","",NOT(OR(LEN(專業英日文校內賽報名表!J1304)&lt;&gt;7,ISERROR(DATEVALUE(專業英日文校內賽報名表!J1304&amp;"/1")+FIND("/",專業英日文校內賽報名表!J1304)))))</f>
        <v/>
      </c>
      <c r="M1304" t="str">
        <f>IF(專業英日文校內賽報名表!B1304="","",VLOOKUP(專業英日文校內賽報名表!M1304,各項報名參數對照!A:B,2,0))</f>
        <v/>
      </c>
      <c r="N1304" t="str">
        <f>IF(專業英日文校內賽報名表!B1304="","",NOT(ISERROR(VLOOKUP(M1304&amp;O1304&amp;P1304,各項報名參數對照!L:L,1,0))))</f>
        <v/>
      </c>
      <c r="O1304" t="str">
        <f>IF(專業英日文校內賽報名表!B1304="","",VLOOKUP(專業英日文校內賽報名表!N1304&amp;"("&amp;專業英日文校內賽報名表!O1304&amp;")",各項報名參數對照!D:E,2,0))</f>
        <v/>
      </c>
      <c r="P1304" t="str">
        <f>IF(專業英日文校內賽報名表!B1304="","",VLOOKUP(專業英日文校內賽報名表!P1304,各項報名參數對照!G:H,2,0))</f>
        <v/>
      </c>
      <c r="AF1304" t="str">
        <f t="shared" si="20"/>
        <v/>
      </c>
    </row>
    <row r="1305" spans="5:32">
      <c r="E1305" t="str">
        <f>IF(專業英日文校內賽報名表!B1305="","",NOT(OR(LENB(專業英日文校內賽報名表!E1305)&lt;&gt;6,NOT(ISERROR(TEXT(RIGHT(專業英日文校內賽報名表!E1305,6),"0")+1)),ISERROR(TEXT(RIGHT(專業英日文校內賽報名表!E1305,5),"0")+1))))</f>
        <v/>
      </c>
      <c r="F1305" t="str">
        <f>IF(專業英日文校內賽報名表!B1305="","",NOT(ISERROR(MATCH(專業英日文校內賽報名表!F1305,allSchoolList,0))))</f>
        <v/>
      </c>
      <c r="G1305" t="str">
        <f ca="1">IF(專業英日文校內賽報名表!B1305="","",NOT(ISERROR(HLOOKUP(專業英日文校內賽報名表!G1305,OFFSET(校系設定!$A$1,MATCH(專業英日文校內賽報名表!F1305,校系設定!$A:$A,0)-1,0,1,COUNTA(OFFSET(校系設定!$1:$1,MATCH(專業英日文校內賽報名表!F1305,校系設定!$A:$A,0)-1,0))),1,0))))</f>
        <v/>
      </c>
      <c r="J1305" s="43" t="str">
        <f>IF(專業英日文校內賽報名表!C1305="","",NOT(OR(LEN(專業英日文校內賽報名表!J1305)&lt;&gt;7,ISERROR(DATEVALUE(專業英日文校內賽報名表!J1305&amp;"/1")+FIND("/",專業英日文校內賽報名表!J1305)))))</f>
        <v/>
      </c>
      <c r="M1305" t="str">
        <f>IF(專業英日文校內賽報名表!B1305="","",VLOOKUP(專業英日文校內賽報名表!M1305,各項報名參數對照!A:B,2,0))</f>
        <v/>
      </c>
      <c r="N1305" t="str">
        <f>IF(專業英日文校內賽報名表!B1305="","",NOT(ISERROR(VLOOKUP(M1305&amp;O1305&amp;P1305,各項報名參數對照!L:L,1,0))))</f>
        <v/>
      </c>
      <c r="O1305" t="str">
        <f>IF(專業英日文校內賽報名表!B1305="","",VLOOKUP(專業英日文校內賽報名表!N1305&amp;"("&amp;專業英日文校內賽報名表!O1305&amp;")",各項報名參數對照!D:E,2,0))</f>
        <v/>
      </c>
      <c r="P1305" t="str">
        <f>IF(專業英日文校內賽報名表!B1305="","",VLOOKUP(專業英日文校內賽報名表!P1305,各項報名參數對照!G:H,2,0))</f>
        <v/>
      </c>
      <c r="AF1305" t="str">
        <f t="shared" si="20"/>
        <v/>
      </c>
    </row>
    <row r="1306" spans="5:32">
      <c r="E1306" t="str">
        <f>IF(專業英日文校內賽報名表!B1306="","",NOT(OR(LENB(專業英日文校內賽報名表!E1306)&lt;&gt;6,NOT(ISERROR(TEXT(RIGHT(專業英日文校內賽報名表!E1306,6),"0")+1)),ISERROR(TEXT(RIGHT(專業英日文校內賽報名表!E1306,5),"0")+1))))</f>
        <v/>
      </c>
      <c r="F1306" t="str">
        <f>IF(專業英日文校內賽報名表!B1306="","",NOT(ISERROR(MATCH(專業英日文校內賽報名表!F1306,allSchoolList,0))))</f>
        <v/>
      </c>
      <c r="G1306" t="str">
        <f ca="1">IF(專業英日文校內賽報名表!B1306="","",NOT(ISERROR(HLOOKUP(專業英日文校內賽報名表!G1306,OFFSET(校系設定!$A$1,MATCH(專業英日文校內賽報名表!F1306,校系設定!$A:$A,0)-1,0,1,COUNTA(OFFSET(校系設定!$1:$1,MATCH(專業英日文校內賽報名表!F1306,校系設定!$A:$A,0)-1,0))),1,0))))</f>
        <v/>
      </c>
      <c r="J1306" s="43" t="str">
        <f>IF(專業英日文校內賽報名表!C1306="","",NOT(OR(LEN(專業英日文校內賽報名表!J1306)&lt;&gt;7,ISERROR(DATEVALUE(專業英日文校內賽報名表!J1306&amp;"/1")+FIND("/",專業英日文校內賽報名表!J1306)))))</f>
        <v/>
      </c>
      <c r="M1306" t="str">
        <f>IF(專業英日文校內賽報名表!B1306="","",VLOOKUP(專業英日文校內賽報名表!M1306,各項報名參數對照!A:B,2,0))</f>
        <v/>
      </c>
      <c r="N1306" t="str">
        <f>IF(專業英日文校內賽報名表!B1306="","",NOT(ISERROR(VLOOKUP(M1306&amp;O1306&amp;P1306,各項報名參數對照!L:L,1,0))))</f>
        <v/>
      </c>
      <c r="O1306" t="str">
        <f>IF(專業英日文校內賽報名表!B1306="","",VLOOKUP(專業英日文校內賽報名表!N1306&amp;"("&amp;專業英日文校內賽報名表!O1306&amp;")",各項報名參數對照!D:E,2,0))</f>
        <v/>
      </c>
      <c r="P1306" t="str">
        <f>IF(專業英日文校內賽報名表!B1306="","",VLOOKUP(專業英日文校內賽報名表!P1306,各項報名參數對照!G:H,2,0))</f>
        <v/>
      </c>
      <c r="AF1306" t="str">
        <f t="shared" si="20"/>
        <v/>
      </c>
    </row>
    <row r="1307" spans="5:32">
      <c r="E1307" t="str">
        <f>IF(專業英日文校內賽報名表!B1307="","",NOT(OR(LENB(專業英日文校內賽報名表!E1307)&lt;&gt;6,NOT(ISERROR(TEXT(RIGHT(專業英日文校內賽報名表!E1307,6),"0")+1)),ISERROR(TEXT(RIGHT(專業英日文校內賽報名表!E1307,5),"0")+1))))</f>
        <v/>
      </c>
      <c r="F1307" t="str">
        <f>IF(專業英日文校內賽報名表!B1307="","",NOT(ISERROR(MATCH(專業英日文校內賽報名表!F1307,allSchoolList,0))))</f>
        <v/>
      </c>
      <c r="G1307" t="str">
        <f ca="1">IF(專業英日文校內賽報名表!B1307="","",NOT(ISERROR(HLOOKUP(專業英日文校內賽報名表!G1307,OFFSET(校系設定!$A$1,MATCH(專業英日文校內賽報名表!F1307,校系設定!$A:$A,0)-1,0,1,COUNTA(OFFSET(校系設定!$1:$1,MATCH(專業英日文校內賽報名表!F1307,校系設定!$A:$A,0)-1,0))),1,0))))</f>
        <v/>
      </c>
      <c r="J1307" s="43" t="str">
        <f>IF(專業英日文校內賽報名表!C1307="","",NOT(OR(LEN(專業英日文校內賽報名表!J1307)&lt;&gt;7,ISERROR(DATEVALUE(專業英日文校內賽報名表!J1307&amp;"/1")+FIND("/",專業英日文校內賽報名表!J1307)))))</f>
        <v/>
      </c>
      <c r="M1307" t="str">
        <f>IF(專業英日文校內賽報名表!B1307="","",VLOOKUP(專業英日文校內賽報名表!M1307,各項報名參數對照!A:B,2,0))</f>
        <v/>
      </c>
      <c r="N1307" t="str">
        <f>IF(專業英日文校內賽報名表!B1307="","",NOT(ISERROR(VLOOKUP(M1307&amp;O1307&amp;P1307,各項報名參數對照!L:L,1,0))))</f>
        <v/>
      </c>
      <c r="O1307" t="str">
        <f>IF(專業英日文校內賽報名表!B1307="","",VLOOKUP(專業英日文校內賽報名表!N1307&amp;"("&amp;專業英日文校內賽報名表!O1307&amp;")",各項報名參數對照!D:E,2,0))</f>
        <v/>
      </c>
      <c r="P1307" t="str">
        <f>IF(專業英日文校內賽報名表!B1307="","",VLOOKUP(專業英日文校內賽報名表!P1307,各項報名參數對照!G:H,2,0))</f>
        <v/>
      </c>
      <c r="AF1307" t="str">
        <f t="shared" si="20"/>
        <v/>
      </c>
    </row>
    <row r="1308" spans="5:32">
      <c r="E1308" t="str">
        <f>IF(專業英日文校內賽報名表!B1308="","",NOT(OR(LENB(專業英日文校內賽報名表!E1308)&lt;&gt;6,NOT(ISERROR(TEXT(RIGHT(專業英日文校內賽報名表!E1308,6),"0")+1)),ISERROR(TEXT(RIGHT(專業英日文校內賽報名表!E1308,5),"0")+1))))</f>
        <v/>
      </c>
      <c r="F1308" t="str">
        <f>IF(專業英日文校內賽報名表!B1308="","",NOT(ISERROR(MATCH(專業英日文校內賽報名表!F1308,allSchoolList,0))))</f>
        <v/>
      </c>
      <c r="G1308" t="str">
        <f ca="1">IF(專業英日文校內賽報名表!B1308="","",NOT(ISERROR(HLOOKUP(專業英日文校內賽報名表!G1308,OFFSET(校系設定!$A$1,MATCH(專業英日文校內賽報名表!F1308,校系設定!$A:$A,0)-1,0,1,COUNTA(OFFSET(校系設定!$1:$1,MATCH(專業英日文校內賽報名表!F1308,校系設定!$A:$A,0)-1,0))),1,0))))</f>
        <v/>
      </c>
      <c r="J1308" s="43" t="str">
        <f>IF(專業英日文校內賽報名表!C1308="","",NOT(OR(LEN(專業英日文校內賽報名表!J1308)&lt;&gt;7,ISERROR(DATEVALUE(專業英日文校內賽報名表!J1308&amp;"/1")+FIND("/",專業英日文校內賽報名表!J1308)))))</f>
        <v/>
      </c>
      <c r="M1308" t="str">
        <f>IF(專業英日文校內賽報名表!B1308="","",VLOOKUP(專業英日文校內賽報名表!M1308,各項報名參數對照!A:B,2,0))</f>
        <v/>
      </c>
      <c r="N1308" t="str">
        <f>IF(專業英日文校內賽報名表!B1308="","",NOT(ISERROR(VLOOKUP(M1308&amp;O1308&amp;P1308,各項報名參數對照!L:L,1,0))))</f>
        <v/>
      </c>
      <c r="O1308" t="str">
        <f>IF(專業英日文校內賽報名表!B1308="","",VLOOKUP(專業英日文校內賽報名表!N1308&amp;"("&amp;專業英日文校內賽報名表!O1308&amp;")",各項報名參數對照!D:E,2,0))</f>
        <v/>
      </c>
      <c r="P1308" t="str">
        <f>IF(專業英日文校內賽報名表!B1308="","",VLOOKUP(專業英日文校內賽報名表!P1308,各項報名參數對照!G:H,2,0))</f>
        <v/>
      </c>
      <c r="AF1308" t="str">
        <f t="shared" si="20"/>
        <v/>
      </c>
    </row>
    <row r="1309" spans="5:32">
      <c r="E1309" t="str">
        <f>IF(專業英日文校內賽報名表!B1309="","",NOT(OR(LENB(專業英日文校內賽報名表!E1309)&lt;&gt;6,NOT(ISERROR(TEXT(RIGHT(專業英日文校內賽報名表!E1309,6),"0")+1)),ISERROR(TEXT(RIGHT(專業英日文校內賽報名表!E1309,5),"0")+1))))</f>
        <v/>
      </c>
      <c r="F1309" t="str">
        <f>IF(專業英日文校內賽報名表!B1309="","",NOT(ISERROR(MATCH(專業英日文校內賽報名表!F1309,allSchoolList,0))))</f>
        <v/>
      </c>
      <c r="G1309" t="str">
        <f ca="1">IF(專業英日文校內賽報名表!B1309="","",NOT(ISERROR(HLOOKUP(專業英日文校內賽報名表!G1309,OFFSET(校系設定!$A$1,MATCH(專業英日文校內賽報名表!F1309,校系設定!$A:$A,0)-1,0,1,COUNTA(OFFSET(校系設定!$1:$1,MATCH(專業英日文校內賽報名表!F1309,校系設定!$A:$A,0)-1,0))),1,0))))</f>
        <v/>
      </c>
      <c r="J1309" s="43" t="str">
        <f>IF(專業英日文校內賽報名表!C1309="","",NOT(OR(LEN(專業英日文校內賽報名表!J1309)&lt;&gt;7,ISERROR(DATEVALUE(專業英日文校內賽報名表!J1309&amp;"/1")+FIND("/",專業英日文校內賽報名表!J1309)))))</f>
        <v/>
      </c>
      <c r="M1309" t="str">
        <f>IF(專業英日文校內賽報名表!B1309="","",VLOOKUP(專業英日文校內賽報名表!M1309,各項報名參數對照!A:B,2,0))</f>
        <v/>
      </c>
      <c r="N1309" t="str">
        <f>IF(專業英日文校內賽報名表!B1309="","",NOT(ISERROR(VLOOKUP(M1309&amp;O1309&amp;P1309,各項報名參數對照!L:L,1,0))))</f>
        <v/>
      </c>
      <c r="O1309" t="str">
        <f>IF(專業英日文校內賽報名表!B1309="","",VLOOKUP(專業英日文校內賽報名表!N1309&amp;"("&amp;專業英日文校內賽報名表!O1309&amp;")",各項報名參數對照!D:E,2,0))</f>
        <v/>
      </c>
      <c r="P1309" t="str">
        <f>IF(專業英日文校內賽報名表!B1309="","",VLOOKUP(專業英日文校內賽報名表!P1309,各項報名參數對照!G:H,2,0))</f>
        <v/>
      </c>
      <c r="AF1309" t="str">
        <f t="shared" si="20"/>
        <v/>
      </c>
    </row>
    <row r="1310" spans="5:32">
      <c r="E1310" t="str">
        <f>IF(專業英日文校內賽報名表!B1310="","",NOT(OR(LENB(專業英日文校內賽報名表!E1310)&lt;&gt;6,NOT(ISERROR(TEXT(RIGHT(專業英日文校內賽報名表!E1310,6),"0")+1)),ISERROR(TEXT(RIGHT(專業英日文校內賽報名表!E1310,5),"0")+1))))</f>
        <v/>
      </c>
      <c r="F1310" t="str">
        <f>IF(專業英日文校內賽報名表!B1310="","",NOT(ISERROR(MATCH(專業英日文校內賽報名表!F1310,allSchoolList,0))))</f>
        <v/>
      </c>
      <c r="G1310" t="str">
        <f ca="1">IF(專業英日文校內賽報名表!B1310="","",NOT(ISERROR(HLOOKUP(專業英日文校內賽報名表!G1310,OFFSET(校系設定!$A$1,MATCH(專業英日文校內賽報名表!F1310,校系設定!$A:$A,0)-1,0,1,COUNTA(OFFSET(校系設定!$1:$1,MATCH(專業英日文校內賽報名表!F1310,校系設定!$A:$A,0)-1,0))),1,0))))</f>
        <v/>
      </c>
      <c r="J1310" s="43" t="str">
        <f>IF(專業英日文校內賽報名表!C1310="","",NOT(OR(LEN(專業英日文校內賽報名表!J1310)&lt;&gt;7,ISERROR(DATEVALUE(專業英日文校內賽報名表!J1310&amp;"/1")+FIND("/",專業英日文校內賽報名表!J1310)))))</f>
        <v/>
      </c>
      <c r="M1310" t="str">
        <f>IF(專業英日文校內賽報名表!B1310="","",VLOOKUP(專業英日文校內賽報名表!M1310,各項報名參數對照!A:B,2,0))</f>
        <v/>
      </c>
      <c r="N1310" t="str">
        <f>IF(專業英日文校內賽報名表!B1310="","",NOT(ISERROR(VLOOKUP(M1310&amp;O1310&amp;P1310,各項報名參數對照!L:L,1,0))))</f>
        <v/>
      </c>
      <c r="O1310" t="str">
        <f>IF(專業英日文校內賽報名表!B1310="","",VLOOKUP(專業英日文校內賽報名表!N1310&amp;"("&amp;專業英日文校內賽報名表!O1310&amp;")",各項報名參數對照!D:E,2,0))</f>
        <v/>
      </c>
      <c r="P1310" t="str">
        <f>IF(專業英日文校內賽報名表!B1310="","",VLOOKUP(專業英日文校內賽報名表!P1310,各項報名參數對照!G:H,2,0))</f>
        <v/>
      </c>
      <c r="AF1310" t="str">
        <f t="shared" si="20"/>
        <v/>
      </c>
    </row>
    <row r="1311" spans="5:32">
      <c r="E1311" t="str">
        <f>IF(專業英日文校內賽報名表!B1311="","",NOT(OR(LENB(專業英日文校內賽報名表!E1311)&lt;&gt;6,NOT(ISERROR(TEXT(RIGHT(專業英日文校內賽報名表!E1311,6),"0")+1)),ISERROR(TEXT(RIGHT(專業英日文校內賽報名表!E1311,5),"0")+1))))</f>
        <v/>
      </c>
      <c r="F1311" t="str">
        <f>IF(專業英日文校內賽報名表!B1311="","",NOT(ISERROR(MATCH(專業英日文校內賽報名表!F1311,allSchoolList,0))))</f>
        <v/>
      </c>
      <c r="G1311" t="str">
        <f ca="1">IF(專業英日文校內賽報名表!B1311="","",NOT(ISERROR(HLOOKUP(專業英日文校內賽報名表!G1311,OFFSET(校系設定!$A$1,MATCH(專業英日文校內賽報名表!F1311,校系設定!$A:$A,0)-1,0,1,COUNTA(OFFSET(校系設定!$1:$1,MATCH(專業英日文校內賽報名表!F1311,校系設定!$A:$A,0)-1,0))),1,0))))</f>
        <v/>
      </c>
      <c r="J1311" s="43" t="str">
        <f>IF(專業英日文校內賽報名表!C1311="","",NOT(OR(LEN(專業英日文校內賽報名表!J1311)&lt;&gt;7,ISERROR(DATEVALUE(專業英日文校內賽報名表!J1311&amp;"/1")+FIND("/",專業英日文校內賽報名表!J1311)))))</f>
        <v/>
      </c>
      <c r="M1311" t="str">
        <f>IF(專業英日文校內賽報名表!B1311="","",VLOOKUP(專業英日文校內賽報名表!M1311,各項報名參數對照!A:B,2,0))</f>
        <v/>
      </c>
      <c r="N1311" t="str">
        <f>IF(專業英日文校內賽報名表!B1311="","",NOT(ISERROR(VLOOKUP(M1311&amp;O1311&amp;P1311,各項報名參數對照!L:L,1,0))))</f>
        <v/>
      </c>
      <c r="O1311" t="str">
        <f>IF(專業英日文校內賽報名表!B1311="","",VLOOKUP(專業英日文校內賽報名表!N1311&amp;"("&amp;專業英日文校內賽報名表!O1311&amp;")",各項報名參數對照!D:E,2,0))</f>
        <v/>
      </c>
      <c r="P1311" t="str">
        <f>IF(專業英日文校內賽報名表!B1311="","",VLOOKUP(專業英日文校內賽報名表!P1311,各項報名參數對照!G:H,2,0))</f>
        <v/>
      </c>
      <c r="AF1311" t="str">
        <f t="shared" si="20"/>
        <v/>
      </c>
    </row>
    <row r="1312" spans="5:32">
      <c r="E1312" t="str">
        <f>IF(專業英日文校內賽報名表!B1312="","",NOT(OR(LENB(專業英日文校內賽報名表!E1312)&lt;&gt;6,NOT(ISERROR(TEXT(RIGHT(專業英日文校內賽報名表!E1312,6),"0")+1)),ISERROR(TEXT(RIGHT(專業英日文校內賽報名表!E1312,5),"0")+1))))</f>
        <v/>
      </c>
      <c r="F1312" t="str">
        <f>IF(專業英日文校內賽報名表!B1312="","",NOT(ISERROR(MATCH(專業英日文校內賽報名表!F1312,allSchoolList,0))))</f>
        <v/>
      </c>
      <c r="G1312" t="str">
        <f ca="1">IF(專業英日文校內賽報名表!B1312="","",NOT(ISERROR(HLOOKUP(專業英日文校內賽報名表!G1312,OFFSET(校系設定!$A$1,MATCH(專業英日文校內賽報名表!F1312,校系設定!$A:$A,0)-1,0,1,COUNTA(OFFSET(校系設定!$1:$1,MATCH(專業英日文校內賽報名表!F1312,校系設定!$A:$A,0)-1,0))),1,0))))</f>
        <v/>
      </c>
      <c r="J1312" s="43" t="str">
        <f>IF(專業英日文校內賽報名表!C1312="","",NOT(OR(LEN(專業英日文校內賽報名表!J1312)&lt;&gt;7,ISERROR(DATEVALUE(專業英日文校內賽報名表!J1312&amp;"/1")+FIND("/",專業英日文校內賽報名表!J1312)))))</f>
        <v/>
      </c>
      <c r="M1312" t="str">
        <f>IF(專業英日文校內賽報名表!B1312="","",VLOOKUP(專業英日文校內賽報名表!M1312,各項報名參數對照!A:B,2,0))</f>
        <v/>
      </c>
      <c r="N1312" t="str">
        <f>IF(專業英日文校內賽報名表!B1312="","",NOT(ISERROR(VLOOKUP(M1312&amp;O1312&amp;P1312,各項報名參數對照!L:L,1,0))))</f>
        <v/>
      </c>
      <c r="O1312" t="str">
        <f>IF(專業英日文校內賽報名表!B1312="","",VLOOKUP(專業英日文校內賽報名表!N1312&amp;"("&amp;專業英日文校內賽報名表!O1312&amp;")",各項報名參數對照!D:E,2,0))</f>
        <v/>
      </c>
      <c r="P1312" t="str">
        <f>IF(專業英日文校內賽報名表!B1312="","",VLOOKUP(專業英日文校內賽報名表!P1312,各項報名參數對照!G:H,2,0))</f>
        <v/>
      </c>
      <c r="AF1312" t="str">
        <f t="shared" si="20"/>
        <v/>
      </c>
    </row>
    <row r="1313" spans="5:32">
      <c r="E1313" t="str">
        <f>IF(專業英日文校內賽報名表!B1313="","",NOT(OR(LENB(專業英日文校內賽報名表!E1313)&lt;&gt;6,NOT(ISERROR(TEXT(RIGHT(專業英日文校內賽報名表!E1313,6),"0")+1)),ISERROR(TEXT(RIGHT(專業英日文校內賽報名表!E1313,5),"0")+1))))</f>
        <v/>
      </c>
      <c r="F1313" t="str">
        <f>IF(專業英日文校內賽報名表!B1313="","",NOT(ISERROR(MATCH(專業英日文校內賽報名表!F1313,allSchoolList,0))))</f>
        <v/>
      </c>
      <c r="G1313" t="str">
        <f ca="1">IF(專業英日文校內賽報名表!B1313="","",NOT(ISERROR(HLOOKUP(專業英日文校內賽報名表!G1313,OFFSET(校系設定!$A$1,MATCH(專業英日文校內賽報名表!F1313,校系設定!$A:$A,0)-1,0,1,COUNTA(OFFSET(校系設定!$1:$1,MATCH(專業英日文校內賽報名表!F1313,校系設定!$A:$A,0)-1,0))),1,0))))</f>
        <v/>
      </c>
      <c r="J1313" s="43" t="str">
        <f>IF(專業英日文校內賽報名表!C1313="","",NOT(OR(LEN(專業英日文校內賽報名表!J1313)&lt;&gt;7,ISERROR(DATEVALUE(專業英日文校內賽報名表!J1313&amp;"/1")+FIND("/",專業英日文校內賽報名表!J1313)))))</f>
        <v/>
      </c>
      <c r="M1313" t="str">
        <f>IF(專業英日文校內賽報名表!B1313="","",VLOOKUP(專業英日文校內賽報名表!M1313,各項報名參數對照!A:B,2,0))</f>
        <v/>
      </c>
      <c r="N1313" t="str">
        <f>IF(專業英日文校內賽報名表!B1313="","",NOT(ISERROR(VLOOKUP(M1313&amp;O1313&amp;P1313,各項報名參數對照!L:L,1,0))))</f>
        <v/>
      </c>
      <c r="O1313" t="str">
        <f>IF(專業英日文校內賽報名表!B1313="","",VLOOKUP(專業英日文校內賽報名表!N1313&amp;"("&amp;專業英日文校內賽報名表!O1313&amp;")",各項報名參數對照!D:E,2,0))</f>
        <v/>
      </c>
      <c r="P1313" t="str">
        <f>IF(專業英日文校內賽報名表!B1313="","",VLOOKUP(專業英日文校內賽報名表!P1313,各項報名參數對照!G:H,2,0))</f>
        <v/>
      </c>
      <c r="AF1313" t="str">
        <f t="shared" si="20"/>
        <v/>
      </c>
    </row>
    <row r="1314" spans="5:32">
      <c r="E1314" t="str">
        <f>IF(專業英日文校內賽報名表!B1314="","",NOT(OR(LENB(專業英日文校內賽報名表!E1314)&lt;&gt;6,NOT(ISERROR(TEXT(RIGHT(專業英日文校內賽報名表!E1314,6),"0")+1)),ISERROR(TEXT(RIGHT(專業英日文校內賽報名表!E1314,5),"0")+1))))</f>
        <v/>
      </c>
      <c r="F1314" t="str">
        <f>IF(專業英日文校內賽報名表!B1314="","",NOT(ISERROR(MATCH(專業英日文校內賽報名表!F1314,allSchoolList,0))))</f>
        <v/>
      </c>
      <c r="G1314" t="str">
        <f ca="1">IF(專業英日文校內賽報名表!B1314="","",NOT(ISERROR(HLOOKUP(專業英日文校內賽報名表!G1314,OFFSET(校系設定!$A$1,MATCH(專業英日文校內賽報名表!F1314,校系設定!$A:$A,0)-1,0,1,COUNTA(OFFSET(校系設定!$1:$1,MATCH(專業英日文校內賽報名表!F1314,校系設定!$A:$A,0)-1,0))),1,0))))</f>
        <v/>
      </c>
      <c r="J1314" s="43" t="str">
        <f>IF(專業英日文校內賽報名表!C1314="","",NOT(OR(LEN(專業英日文校內賽報名表!J1314)&lt;&gt;7,ISERROR(DATEVALUE(專業英日文校內賽報名表!J1314&amp;"/1")+FIND("/",專業英日文校內賽報名表!J1314)))))</f>
        <v/>
      </c>
      <c r="M1314" t="str">
        <f>IF(專業英日文校內賽報名表!B1314="","",VLOOKUP(專業英日文校內賽報名表!M1314,各項報名參數對照!A:B,2,0))</f>
        <v/>
      </c>
      <c r="N1314" t="str">
        <f>IF(專業英日文校內賽報名表!B1314="","",NOT(ISERROR(VLOOKUP(M1314&amp;O1314&amp;P1314,各項報名參數對照!L:L,1,0))))</f>
        <v/>
      </c>
      <c r="O1314" t="str">
        <f>IF(專業英日文校內賽報名表!B1314="","",VLOOKUP(專業英日文校內賽報名表!N1314&amp;"("&amp;專業英日文校內賽報名表!O1314&amp;")",各項報名參數對照!D:E,2,0))</f>
        <v/>
      </c>
      <c r="P1314" t="str">
        <f>IF(專業英日文校內賽報名表!B1314="","",VLOOKUP(專業英日文校內賽報名表!P1314,各項報名參數對照!G:H,2,0))</f>
        <v/>
      </c>
      <c r="AF1314" t="str">
        <f t="shared" si="20"/>
        <v/>
      </c>
    </row>
    <row r="1315" spans="5:32">
      <c r="E1315" t="str">
        <f>IF(專業英日文校內賽報名表!B1315="","",NOT(OR(LENB(專業英日文校內賽報名表!E1315)&lt;&gt;6,NOT(ISERROR(TEXT(RIGHT(專業英日文校內賽報名表!E1315,6),"0")+1)),ISERROR(TEXT(RIGHT(專業英日文校內賽報名表!E1315,5),"0")+1))))</f>
        <v/>
      </c>
      <c r="F1315" t="str">
        <f>IF(專業英日文校內賽報名表!B1315="","",NOT(ISERROR(MATCH(專業英日文校內賽報名表!F1315,allSchoolList,0))))</f>
        <v/>
      </c>
      <c r="G1315" t="str">
        <f ca="1">IF(專業英日文校內賽報名表!B1315="","",NOT(ISERROR(HLOOKUP(專業英日文校內賽報名表!G1315,OFFSET(校系設定!$A$1,MATCH(專業英日文校內賽報名表!F1315,校系設定!$A:$A,0)-1,0,1,COUNTA(OFFSET(校系設定!$1:$1,MATCH(專業英日文校內賽報名表!F1315,校系設定!$A:$A,0)-1,0))),1,0))))</f>
        <v/>
      </c>
      <c r="J1315" s="43" t="str">
        <f>IF(專業英日文校內賽報名表!C1315="","",NOT(OR(LEN(專業英日文校內賽報名表!J1315)&lt;&gt;7,ISERROR(DATEVALUE(專業英日文校內賽報名表!J1315&amp;"/1")+FIND("/",專業英日文校內賽報名表!J1315)))))</f>
        <v/>
      </c>
      <c r="M1315" t="str">
        <f>IF(專業英日文校內賽報名表!B1315="","",VLOOKUP(專業英日文校內賽報名表!M1315,各項報名參數對照!A:B,2,0))</f>
        <v/>
      </c>
      <c r="N1315" t="str">
        <f>IF(專業英日文校內賽報名表!B1315="","",NOT(ISERROR(VLOOKUP(M1315&amp;O1315&amp;P1315,各項報名參數對照!L:L,1,0))))</f>
        <v/>
      </c>
      <c r="O1315" t="str">
        <f>IF(專業英日文校內賽報名表!B1315="","",VLOOKUP(專業英日文校內賽報名表!N1315&amp;"("&amp;專業英日文校內賽報名表!O1315&amp;")",各項報名參數對照!D:E,2,0))</f>
        <v/>
      </c>
      <c r="P1315" t="str">
        <f>IF(專業英日文校內賽報名表!B1315="","",VLOOKUP(專業英日文校內賽報名表!P1315,各項報名參數對照!G:H,2,0))</f>
        <v/>
      </c>
      <c r="AF1315" t="str">
        <f t="shared" si="20"/>
        <v/>
      </c>
    </row>
    <row r="1316" spans="5:32">
      <c r="E1316" t="str">
        <f>IF(專業英日文校內賽報名表!B1316="","",NOT(OR(LENB(專業英日文校內賽報名表!E1316)&lt;&gt;6,NOT(ISERROR(TEXT(RIGHT(專業英日文校內賽報名表!E1316,6),"0")+1)),ISERROR(TEXT(RIGHT(專業英日文校內賽報名表!E1316,5),"0")+1))))</f>
        <v/>
      </c>
      <c r="F1316" t="str">
        <f>IF(專業英日文校內賽報名表!B1316="","",NOT(ISERROR(MATCH(專業英日文校內賽報名表!F1316,allSchoolList,0))))</f>
        <v/>
      </c>
      <c r="G1316" t="str">
        <f ca="1">IF(專業英日文校內賽報名表!B1316="","",NOT(ISERROR(HLOOKUP(專業英日文校內賽報名表!G1316,OFFSET(校系設定!$A$1,MATCH(專業英日文校內賽報名表!F1316,校系設定!$A:$A,0)-1,0,1,COUNTA(OFFSET(校系設定!$1:$1,MATCH(專業英日文校內賽報名表!F1316,校系設定!$A:$A,0)-1,0))),1,0))))</f>
        <v/>
      </c>
      <c r="J1316" s="43" t="str">
        <f>IF(專業英日文校內賽報名表!C1316="","",NOT(OR(LEN(專業英日文校內賽報名表!J1316)&lt;&gt;7,ISERROR(DATEVALUE(專業英日文校內賽報名表!J1316&amp;"/1")+FIND("/",專業英日文校內賽報名表!J1316)))))</f>
        <v/>
      </c>
      <c r="M1316" t="str">
        <f>IF(專業英日文校內賽報名表!B1316="","",VLOOKUP(專業英日文校內賽報名表!M1316,各項報名參數對照!A:B,2,0))</f>
        <v/>
      </c>
      <c r="N1316" t="str">
        <f>IF(專業英日文校內賽報名表!B1316="","",NOT(ISERROR(VLOOKUP(M1316&amp;O1316&amp;P1316,各項報名參數對照!L:L,1,0))))</f>
        <v/>
      </c>
      <c r="O1316" t="str">
        <f>IF(專業英日文校內賽報名表!B1316="","",VLOOKUP(專業英日文校內賽報名表!N1316&amp;"("&amp;專業英日文校內賽報名表!O1316&amp;")",各項報名參數對照!D:E,2,0))</f>
        <v/>
      </c>
      <c r="P1316" t="str">
        <f>IF(專業英日文校內賽報名表!B1316="","",VLOOKUP(專業英日文校內賽報名表!P1316,各項報名參數對照!G:H,2,0))</f>
        <v/>
      </c>
      <c r="AF1316" t="str">
        <f t="shared" si="20"/>
        <v/>
      </c>
    </row>
    <row r="1317" spans="5:32">
      <c r="E1317" t="str">
        <f>IF(專業英日文校內賽報名表!B1317="","",NOT(OR(LENB(專業英日文校內賽報名表!E1317)&lt;&gt;6,NOT(ISERROR(TEXT(RIGHT(專業英日文校內賽報名表!E1317,6),"0")+1)),ISERROR(TEXT(RIGHT(專業英日文校內賽報名表!E1317,5),"0")+1))))</f>
        <v/>
      </c>
      <c r="F1317" t="str">
        <f>IF(專業英日文校內賽報名表!B1317="","",NOT(ISERROR(MATCH(專業英日文校內賽報名表!F1317,allSchoolList,0))))</f>
        <v/>
      </c>
      <c r="G1317" t="str">
        <f ca="1">IF(專業英日文校內賽報名表!B1317="","",NOT(ISERROR(HLOOKUP(專業英日文校內賽報名表!G1317,OFFSET(校系設定!$A$1,MATCH(專業英日文校內賽報名表!F1317,校系設定!$A:$A,0)-1,0,1,COUNTA(OFFSET(校系設定!$1:$1,MATCH(專業英日文校內賽報名表!F1317,校系設定!$A:$A,0)-1,0))),1,0))))</f>
        <v/>
      </c>
      <c r="J1317" s="43" t="str">
        <f>IF(專業英日文校內賽報名表!C1317="","",NOT(OR(LEN(專業英日文校內賽報名表!J1317)&lt;&gt;7,ISERROR(DATEVALUE(專業英日文校內賽報名表!J1317&amp;"/1")+FIND("/",專業英日文校內賽報名表!J1317)))))</f>
        <v/>
      </c>
      <c r="M1317" t="str">
        <f>IF(專業英日文校內賽報名表!B1317="","",VLOOKUP(專業英日文校內賽報名表!M1317,各項報名參數對照!A:B,2,0))</f>
        <v/>
      </c>
      <c r="N1317" t="str">
        <f>IF(專業英日文校內賽報名表!B1317="","",NOT(ISERROR(VLOOKUP(M1317&amp;O1317&amp;P1317,各項報名參數對照!L:L,1,0))))</f>
        <v/>
      </c>
      <c r="O1317" t="str">
        <f>IF(專業英日文校內賽報名表!B1317="","",VLOOKUP(專業英日文校內賽報名表!N1317&amp;"("&amp;專業英日文校內賽報名表!O1317&amp;")",各項報名參數對照!D:E,2,0))</f>
        <v/>
      </c>
      <c r="P1317" t="str">
        <f>IF(專業英日文校內賽報名表!B1317="","",VLOOKUP(專業英日文校內賽報名表!P1317,各項報名參數對照!G:H,2,0))</f>
        <v/>
      </c>
      <c r="AF1317" t="str">
        <f t="shared" si="20"/>
        <v/>
      </c>
    </row>
    <row r="1318" spans="5:32">
      <c r="E1318" t="str">
        <f>IF(專業英日文校內賽報名表!B1318="","",NOT(OR(LENB(專業英日文校內賽報名表!E1318)&lt;&gt;6,NOT(ISERROR(TEXT(RIGHT(專業英日文校內賽報名表!E1318,6),"0")+1)),ISERROR(TEXT(RIGHT(專業英日文校內賽報名表!E1318,5),"0")+1))))</f>
        <v/>
      </c>
      <c r="F1318" t="str">
        <f>IF(專業英日文校內賽報名表!B1318="","",NOT(ISERROR(MATCH(專業英日文校內賽報名表!F1318,allSchoolList,0))))</f>
        <v/>
      </c>
      <c r="G1318" t="str">
        <f ca="1">IF(專業英日文校內賽報名表!B1318="","",NOT(ISERROR(HLOOKUP(專業英日文校內賽報名表!G1318,OFFSET(校系設定!$A$1,MATCH(專業英日文校內賽報名表!F1318,校系設定!$A:$A,0)-1,0,1,COUNTA(OFFSET(校系設定!$1:$1,MATCH(專業英日文校內賽報名表!F1318,校系設定!$A:$A,0)-1,0))),1,0))))</f>
        <v/>
      </c>
      <c r="J1318" s="43" t="str">
        <f>IF(專業英日文校內賽報名表!C1318="","",NOT(OR(LEN(專業英日文校內賽報名表!J1318)&lt;&gt;7,ISERROR(DATEVALUE(專業英日文校內賽報名表!J1318&amp;"/1")+FIND("/",專業英日文校內賽報名表!J1318)))))</f>
        <v/>
      </c>
      <c r="M1318" t="str">
        <f>IF(專業英日文校內賽報名表!B1318="","",VLOOKUP(專業英日文校內賽報名表!M1318,各項報名參數對照!A:B,2,0))</f>
        <v/>
      </c>
      <c r="N1318" t="str">
        <f>IF(專業英日文校內賽報名表!B1318="","",NOT(ISERROR(VLOOKUP(M1318&amp;O1318&amp;P1318,各項報名參數對照!L:L,1,0))))</f>
        <v/>
      </c>
      <c r="O1318" t="str">
        <f>IF(專業英日文校內賽報名表!B1318="","",VLOOKUP(專業英日文校內賽報名表!N1318&amp;"("&amp;專業英日文校內賽報名表!O1318&amp;")",各項報名參數對照!D:E,2,0))</f>
        <v/>
      </c>
      <c r="P1318" t="str">
        <f>IF(專業英日文校內賽報名表!B1318="","",VLOOKUP(專業英日文校內賽報名表!P1318,各項報名參數對照!G:H,2,0))</f>
        <v/>
      </c>
      <c r="AF1318" t="str">
        <f t="shared" si="20"/>
        <v/>
      </c>
    </row>
    <row r="1319" spans="5:32">
      <c r="E1319" t="str">
        <f>IF(專業英日文校內賽報名表!B1319="","",NOT(OR(LENB(專業英日文校內賽報名表!E1319)&lt;&gt;6,NOT(ISERROR(TEXT(RIGHT(專業英日文校內賽報名表!E1319,6),"0")+1)),ISERROR(TEXT(RIGHT(專業英日文校內賽報名表!E1319,5),"0")+1))))</f>
        <v/>
      </c>
      <c r="F1319" t="str">
        <f>IF(專業英日文校內賽報名表!B1319="","",NOT(ISERROR(MATCH(專業英日文校內賽報名表!F1319,allSchoolList,0))))</f>
        <v/>
      </c>
      <c r="G1319" t="str">
        <f ca="1">IF(專業英日文校內賽報名表!B1319="","",NOT(ISERROR(HLOOKUP(專業英日文校內賽報名表!G1319,OFFSET(校系設定!$A$1,MATCH(專業英日文校內賽報名表!F1319,校系設定!$A:$A,0)-1,0,1,COUNTA(OFFSET(校系設定!$1:$1,MATCH(專業英日文校內賽報名表!F1319,校系設定!$A:$A,0)-1,0))),1,0))))</f>
        <v/>
      </c>
      <c r="J1319" s="43" t="str">
        <f>IF(專業英日文校內賽報名表!C1319="","",NOT(OR(LEN(專業英日文校內賽報名表!J1319)&lt;&gt;7,ISERROR(DATEVALUE(專業英日文校內賽報名表!J1319&amp;"/1")+FIND("/",專業英日文校內賽報名表!J1319)))))</f>
        <v/>
      </c>
      <c r="M1319" t="str">
        <f>IF(專業英日文校內賽報名表!B1319="","",VLOOKUP(專業英日文校內賽報名表!M1319,各項報名參數對照!A:B,2,0))</f>
        <v/>
      </c>
      <c r="N1319" t="str">
        <f>IF(專業英日文校內賽報名表!B1319="","",NOT(ISERROR(VLOOKUP(M1319&amp;O1319&amp;P1319,各項報名參數對照!L:L,1,0))))</f>
        <v/>
      </c>
      <c r="O1319" t="str">
        <f>IF(專業英日文校內賽報名表!B1319="","",VLOOKUP(專業英日文校內賽報名表!N1319&amp;"("&amp;專業英日文校內賽報名表!O1319&amp;")",各項報名參數對照!D:E,2,0))</f>
        <v/>
      </c>
      <c r="P1319" t="str">
        <f>IF(專業英日文校內賽報名表!B1319="","",VLOOKUP(專業英日文校內賽報名表!P1319,各項報名參數對照!G:H,2,0))</f>
        <v/>
      </c>
      <c r="AF1319" t="str">
        <f t="shared" si="20"/>
        <v/>
      </c>
    </row>
    <row r="1320" spans="5:32">
      <c r="E1320" t="str">
        <f>IF(專業英日文校內賽報名表!B1320="","",NOT(OR(LENB(專業英日文校內賽報名表!E1320)&lt;&gt;6,NOT(ISERROR(TEXT(RIGHT(專業英日文校內賽報名表!E1320,6),"0")+1)),ISERROR(TEXT(RIGHT(專業英日文校內賽報名表!E1320,5),"0")+1))))</f>
        <v/>
      </c>
      <c r="F1320" t="str">
        <f>IF(專業英日文校內賽報名表!B1320="","",NOT(ISERROR(MATCH(專業英日文校內賽報名表!F1320,allSchoolList,0))))</f>
        <v/>
      </c>
      <c r="G1320" t="str">
        <f ca="1">IF(專業英日文校內賽報名表!B1320="","",NOT(ISERROR(HLOOKUP(專業英日文校內賽報名表!G1320,OFFSET(校系設定!$A$1,MATCH(專業英日文校內賽報名表!F1320,校系設定!$A:$A,0)-1,0,1,COUNTA(OFFSET(校系設定!$1:$1,MATCH(專業英日文校內賽報名表!F1320,校系設定!$A:$A,0)-1,0))),1,0))))</f>
        <v/>
      </c>
      <c r="J1320" s="43" t="str">
        <f>IF(專業英日文校內賽報名表!C1320="","",NOT(OR(LEN(專業英日文校內賽報名表!J1320)&lt;&gt;7,ISERROR(DATEVALUE(專業英日文校內賽報名表!J1320&amp;"/1")+FIND("/",專業英日文校內賽報名表!J1320)))))</f>
        <v/>
      </c>
      <c r="M1320" t="str">
        <f>IF(專業英日文校內賽報名表!B1320="","",VLOOKUP(專業英日文校內賽報名表!M1320,各項報名參數對照!A:B,2,0))</f>
        <v/>
      </c>
      <c r="N1320" t="str">
        <f>IF(專業英日文校內賽報名表!B1320="","",NOT(ISERROR(VLOOKUP(M1320&amp;O1320&amp;P1320,各項報名參數對照!L:L,1,0))))</f>
        <v/>
      </c>
      <c r="O1320" t="str">
        <f>IF(專業英日文校內賽報名表!B1320="","",VLOOKUP(專業英日文校內賽報名表!N1320&amp;"("&amp;專業英日文校內賽報名表!O1320&amp;")",各項報名參數對照!D:E,2,0))</f>
        <v/>
      </c>
      <c r="P1320" t="str">
        <f>IF(專業英日文校內賽報名表!B1320="","",VLOOKUP(專業英日文校內賽報名表!P1320,各項報名參數對照!G:H,2,0))</f>
        <v/>
      </c>
      <c r="AF1320" t="str">
        <f t="shared" si="20"/>
        <v/>
      </c>
    </row>
    <row r="1321" spans="5:32">
      <c r="E1321" t="str">
        <f>IF(專業英日文校內賽報名表!B1321="","",NOT(OR(LENB(專業英日文校內賽報名表!E1321)&lt;&gt;6,NOT(ISERROR(TEXT(RIGHT(專業英日文校內賽報名表!E1321,6),"0")+1)),ISERROR(TEXT(RIGHT(專業英日文校內賽報名表!E1321,5),"0")+1))))</f>
        <v/>
      </c>
      <c r="F1321" t="str">
        <f>IF(專業英日文校內賽報名表!B1321="","",NOT(ISERROR(MATCH(專業英日文校內賽報名表!F1321,allSchoolList,0))))</f>
        <v/>
      </c>
      <c r="G1321" t="str">
        <f ca="1">IF(專業英日文校內賽報名表!B1321="","",NOT(ISERROR(HLOOKUP(專業英日文校內賽報名表!G1321,OFFSET(校系設定!$A$1,MATCH(專業英日文校內賽報名表!F1321,校系設定!$A:$A,0)-1,0,1,COUNTA(OFFSET(校系設定!$1:$1,MATCH(專業英日文校內賽報名表!F1321,校系設定!$A:$A,0)-1,0))),1,0))))</f>
        <v/>
      </c>
      <c r="J1321" s="43" t="str">
        <f>IF(專業英日文校內賽報名表!C1321="","",NOT(OR(LEN(專業英日文校內賽報名表!J1321)&lt;&gt;7,ISERROR(DATEVALUE(專業英日文校內賽報名表!J1321&amp;"/1")+FIND("/",專業英日文校內賽報名表!J1321)))))</f>
        <v/>
      </c>
      <c r="M1321" t="str">
        <f>IF(專業英日文校內賽報名表!B1321="","",VLOOKUP(專業英日文校內賽報名表!M1321,各項報名參數對照!A:B,2,0))</f>
        <v/>
      </c>
      <c r="N1321" t="str">
        <f>IF(專業英日文校內賽報名表!B1321="","",NOT(ISERROR(VLOOKUP(M1321&amp;O1321&amp;P1321,各項報名參數對照!L:L,1,0))))</f>
        <v/>
      </c>
      <c r="O1321" t="str">
        <f>IF(專業英日文校內賽報名表!B1321="","",VLOOKUP(專業英日文校內賽報名表!N1321&amp;"("&amp;專業英日文校內賽報名表!O1321&amp;")",各項報名參數對照!D:E,2,0))</f>
        <v/>
      </c>
      <c r="P1321" t="str">
        <f>IF(專業英日文校內賽報名表!B1321="","",VLOOKUP(專業英日文校內賽報名表!P1321,各項報名參數對照!G:H,2,0))</f>
        <v/>
      </c>
      <c r="AF1321" t="str">
        <f t="shared" si="20"/>
        <v/>
      </c>
    </row>
    <row r="1322" spans="5:32">
      <c r="E1322" t="str">
        <f>IF(專業英日文校內賽報名表!B1322="","",NOT(OR(LENB(專業英日文校內賽報名表!E1322)&lt;&gt;6,NOT(ISERROR(TEXT(RIGHT(專業英日文校內賽報名表!E1322,6),"0")+1)),ISERROR(TEXT(RIGHT(專業英日文校內賽報名表!E1322,5),"0")+1))))</f>
        <v/>
      </c>
      <c r="F1322" t="str">
        <f>IF(專業英日文校內賽報名表!B1322="","",NOT(ISERROR(MATCH(專業英日文校內賽報名表!F1322,allSchoolList,0))))</f>
        <v/>
      </c>
      <c r="G1322" t="str">
        <f ca="1">IF(專業英日文校內賽報名表!B1322="","",NOT(ISERROR(HLOOKUP(專業英日文校內賽報名表!G1322,OFFSET(校系設定!$A$1,MATCH(專業英日文校內賽報名表!F1322,校系設定!$A:$A,0)-1,0,1,COUNTA(OFFSET(校系設定!$1:$1,MATCH(專業英日文校內賽報名表!F1322,校系設定!$A:$A,0)-1,0))),1,0))))</f>
        <v/>
      </c>
      <c r="J1322" s="43" t="str">
        <f>IF(專業英日文校內賽報名表!C1322="","",NOT(OR(LEN(專業英日文校內賽報名表!J1322)&lt;&gt;7,ISERROR(DATEVALUE(專業英日文校內賽報名表!J1322&amp;"/1")+FIND("/",專業英日文校內賽報名表!J1322)))))</f>
        <v/>
      </c>
      <c r="M1322" t="str">
        <f>IF(專業英日文校內賽報名表!B1322="","",VLOOKUP(專業英日文校內賽報名表!M1322,各項報名參數對照!A:B,2,0))</f>
        <v/>
      </c>
      <c r="N1322" t="str">
        <f>IF(專業英日文校內賽報名表!B1322="","",NOT(ISERROR(VLOOKUP(M1322&amp;O1322&amp;P1322,各項報名參數對照!L:L,1,0))))</f>
        <v/>
      </c>
      <c r="O1322" t="str">
        <f>IF(專業英日文校內賽報名表!B1322="","",VLOOKUP(專業英日文校內賽報名表!N1322&amp;"("&amp;專業英日文校內賽報名表!O1322&amp;")",各項報名參數對照!D:E,2,0))</f>
        <v/>
      </c>
      <c r="P1322" t="str">
        <f>IF(專業英日文校內賽報名表!B1322="","",VLOOKUP(專業英日文校內賽報名表!P1322,各項報名參數對照!G:H,2,0))</f>
        <v/>
      </c>
      <c r="AF1322" t="str">
        <f t="shared" si="20"/>
        <v/>
      </c>
    </row>
    <row r="1323" spans="5:32">
      <c r="E1323" t="str">
        <f>IF(專業英日文校內賽報名表!B1323="","",NOT(OR(LENB(專業英日文校內賽報名表!E1323)&lt;&gt;6,NOT(ISERROR(TEXT(RIGHT(專業英日文校內賽報名表!E1323,6),"0")+1)),ISERROR(TEXT(RIGHT(專業英日文校內賽報名表!E1323,5),"0")+1))))</f>
        <v/>
      </c>
      <c r="F1323" t="str">
        <f>IF(專業英日文校內賽報名表!B1323="","",NOT(ISERROR(MATCH(專業英日文校內賽報名表!F1323,allSchoolList,0))))</f>
        <v/>
      </c>
      <c r="G1323" t="str">
        <f ca="1">IF(專業英日文校內賽報名表!B1323="","",NOT(ISERROR(HLOOKUP(專業英日文校內賽報名表!G1323,OFFSET(校系設定!$A$1,MATCH(專業英日文校內賽報名表!F1323,校系設定!$A:$A,0)-1,0,1,COUNTA(OFFSET(校系設定!$1:$1,MATCH(專業英日文校內賽報名表!F1323,校系設定!$A:$A,0)-1,0))),1,0))))</f>
        <v/>
      </c>
      <c r="J1323" s="43" t="str">
        <f>IF(專業英日文校內賽報名表!C1323="","",NOT(OR(LEN(專業英日文校內賽報名表!J1323)&lt;&gt;7,ISERROR(DATEVALUE(專業英日文校內賽報名表!J1323&amp;"/1")+FIND("/",專業英日文校內賽報名表!J1323)))))</f>
        <v/>
      </c>
      <c r="M1323" t="str">
        <f>IF(專業英日文校內賽報名表!B1323="","",VLOOKUP(專業英日文校內賽報名表!M1323,各項報名參數對照!A:B,2,0))</f>
        <v/>
      </c>
      <c r="N1323" t="str">
        <f>IF(專業英日文校內賽報名表!B1323="","",NOT(ISERROR(VLOOKUP(M1323&amp;O1323&amp;P1323,各項報名參數對照!L:L,1,0))))</f>
        <v/>
      </c>
      <c r="O1323" t="str">
        <f>IF(專業英日文校內賽報名表!B1323="","",VLOOKUP(專業英日文校內賽報名表!N1323&amp;"("&amp;專業英日文校內賽報名表!O1323&amp;")",各項報名參數對照!D:E,2,0))</f>
        <v/>
      </c>
      <c r="P1323" t="str">
        <f>IF(專業英日文校內賽報名表!B1323="","",VLOOKUP(專業英日文校內賽報名表!P1323,各項報名參數對照!G:H,2,0))</f>
        <v/>
      </c>
      <c r="AF1323" t="str">
        <f t="shared" si="20"/>
        <v/>
      </c>
    </row>
    <row r="1324" spans="5:32">
      <c r="E1324" t="str">
        <f>IF(專業英日文校內賽報名表!B1324="","",NOT(OR(LENB(專業英日文校內賽報名表!E1324)&lt;&gt;6,NOT(ISERROR(TEXT(RIGHT(專業英日文校內賽報名表!E1324,6),"0")+1)),ISERROR(TEXT(RIGHT(專業英日文校內賽報名表!E1324,5),"0")+1))))</f>
        <v/>
      </c>
      <c r="F1324" t="str">
        <f>IF(專業英日文校內賽報名表!B1324="","",NOT(ISERROR(MATCH(專業英日文校內賽報名表!F1324,allSchoolList,0))))</f>
        <v/>
      </c>
      <c r="G1324" t="str">
        <f ca="1">IF(專業英日文校內賽報名表!B1324="","",NOT(ISERROR(HLOOKUP(專業英日文校內賽報名表!G1324,OFFSET(校系設定!$A$1,MATCH(專業英日文校內賽報名表!F1324,校系設定!$A:$A,0)-1,0,1,COUNTA(OFFSET(校系設定!$1:$1,MATCH(專業英日文校內賽報名表!F1324,校系設定!$A:$A,0)-1,0))),1,0))))</f>
        <v/>
      </c>
      <c r="J1324" s="43" t="str">
        <f>IF(專業英日文校內賽報名表!C1324="","",NOT(OR(LEN(專業英日文校內賽報名表!J1324)&lt;&gt;7,ISERROR(DATEVALUE(專業英日文校內賽報名表!J1324&amp;"/1")+FIND("/",專業英日文校內賽報名表!J1324)))))</f>
        <v/>
      </c>
      <c r="M1324" t="str">
        <f>IF(專業英日文校內賽報名表!B1324="","",VLOOKUP(專業英日文校內賽報名表!M1324,各項報名參數對照!A:B,2,0))</f>
        <v/>
      </c>
      <c r="N1324" t="str">
        <f>IF(專業英日文校內賽報名表!B1324="","",NOT(ISERROR(VLOOKUP(M1324&amp;O1324&amp;P1324,各項報名參數對照!L:L,1,0))))</f>
        <v/>
      </c>
      <c r="O1324" t="str">
        <f>IF(專業英日文校內賽報名表!B1324="","",VLOOKUP(專業英日文校內賽報名表!N1324&amp;"("&amp;專業英日文校內賽報名表!O1324&amp;")",各項報名參數對照!D:E,2,0))</f>
        <v/>
      </c>
      <c r="P1324" t="str">
        <f>IF(專業英日文校內賽報名表!B1324="","",VLOOKUP(專業英日文校內賽報名表!P1324,各項報名參數對照!G:H,2,0))</f>
        <v/>
      </c>
      <c r="AF1324" t="str">
        <f t="shared" si="20"/>
        <v/>
      </c>
    </row>
    <row r="1325" spans="5:32">
      <c r="E1325" t="str">
        <f>IF(專業英日文校內賽報名表!B1325="","",NOT(OR(LENB(專業英日文校內賽報名表!E1325)&lt;&gt;6,NOT(ISERROR(TEXT(RIGHT(專業英日文校內賽報名表!E1325,6),"0")+1)),ISERROR(TEXT(RIGHT(專業英日文校內賽報名表!E1325,5),"0")+1))))</f>
        <v/>
      </c>
      <c r="F1325" t="str">
        <f>IF(專業英日文校內賽報名表!B1325="","",NOT(ISERROR(MATCH(專業英日文校內賽報名表!F1325,allSchoolList,0))))</f>
        <v/>
      </c>
      <c r="G1325" t="str">
        <f ca="1">IF(專業英日文校內賽報名表!B1325="","",NOT(ISERROR(HLOOKUP(專業英日文校內賽報名表!G1325,OFFSET(校系設定!$A$1,MATCH(專業英日文校內賽報名表!F1325,校系設定!$A:$A,0)-1,0,1,COUNTA(OFFSET(校系設定!$1:$1,MATCH(專業英日文校內賽報名表!F1325,校系設定!$A:$A,0)-1,0))),1,0))))</f>
        <v/>
      </c>
      <c r="J1325" s="43" t="str">
        <f>IF(專業英日文校內賽報名表!C1325="","",NOT(OR(LEN(專業英日文校內賽報名表!J1325)&lt;&gt;7,ISERROR(DATEVALUE(專業英日文校內賽報名表!J1325&amp;"/1")+FIND("/",專業英日文校內賽報名表!J1325)))))</f>
        <v/>
      </c>
      <c r="M1325" t="str">
        <f>IF(專業英日文校內賽報名表!B1325="","",VLOOKUP(專業英日文校內賽報名表!M1325,各項報名參數對照!A:B,2,0))</f>
        <v/>
      </c>
      <c r="N1325" t="str">
        <f>IF(專業英日文校內賽報名表!B1325="","",NOT(ISERROR(VLOOKUP(M1325&amp;O1325&amp;P1325,各項報名參數對照!L:L,1,0))))</f>
        <v/>
      </c>
      <c r="O1325" t="str">
        <f>IF(專業英日文校內賽報名表!B1325="","",VLOOKUP(專業英日文校內賽報名表!N1325&amp;"("&amp;專業英日文校內賽報名表!O1325&amp;")",各項報名參數對照!D:E,2,0))</f>
        <v/>
      </c>
      <c r="P1325" t="str">
        <f>IF(專業英日文校內賽報名表!B1325="","",VLOOKUP(專業英日文校內賽報名表!P1325,各項報名參數對照!G:H,2,0))</f>
        <v/>
      </c>
      <c r="AF1325" t="str">
        <f t="shared" si="20"/>
        <v/>
      </c>
    </row>
    <row r="1326" spans="5:32">
      <c r="E1326" t="str">
        <f>IF(專業英日文校內賽報名表!B1326="","",NOT(OR(LENB(專業英日文校內賽報名表!E1326)&lt;&gt;6,NOT(ISERROR(TEXT(RIGHT(專業英日文校內賽報名表!E1326,6),"0")+1)),ISERROR(TEXT(RIGHT(專業英日文校內賽報名表!E1326,5),"0")+1))))</f>
        <v/>
      </c>
      <c r="F1326" t="str">
        <f>IF(專業英日文校內賽報名表!B1326="","",NOT(ISERROR(MATCH(專業英日文校內賽報名表!F1326,allSchoolList,0))))</f>
        <v/>
      </c>
      <c r="G1326" t="str">
        <f ca="1">IF(專業英日文校內賽報名表!B1326="","",NOT(ISERROR(HLOOKUP(專業英日文校內賽報名表!G1326,OFFSET(校系設定!$A$1,MATCH(專業英日文校內賽報名表!F1326,校系設定!$A:$A,0)-1,0,1,COUNTA(OFFSET(校系設定!$1:$1,MATCH(專業英日文校內賽報名表!F1326,校系設定!$A:$A,0)-1,0))),1,0))))</f>
        <v/>
      </c>
      <c r="J1326" s="43" t="str">
        <f>IF(專業英日文校內賽報名表!C1326="","",NOT(OR(LEN(專業英日文校內賽報名表!J1326)&lt;&gt;7,ISERROR(DATEVALUE(專業英日文校內賽報名表!J1326&amp;"/1")+FIND("/",專業英日文校內賽報名表!J1326)))))</f>
        <v/>
      </c>
      <c r="M1326" t="str">
        <f>IF(專業英日文校內賽報名表!B1326="","",VLOOKUP(專業英日文校內賽報名表!M1326,各項報名參數對照!A:B,2,0))</f>
        <v/>
      </c>
      <c r="N1326" t="str">
        <f>IF(專業英日文校內賽報名表!B1326="","",NOT(ISERROR(VLOOKUP(M1326&amp;O1326&amp;P1326,各項報名參數對照!L:L,1,0))))</f>
        <v/>
      </c>
      <c r="O1326" t="str">
        <f>IF(專業英日文校內賽報名表!B1326="","",VLOOKUP(專業英日文校內賽報名表!N1326&amp;"("&amp;專業英日文校內賽報名表!O1326&amp;")",各項報名參數對照!D:E,2,0))</f>
        <v/>
      </c>
      <c r="P1326" t="str">
        <f>IF(專業英日文校內賽報名表!B1326="","",VLOOKUP(專業英日文校內賽報名表!P1326,各項報名參數對照!G:H,2,0))</f>
        <v/>
      </c>
      <c r="AF1326" t="str">
        <f t="shared" si="20"/>
        <v/>
      </c>
    </row>
    <row r="1327" spans="5:32">
      <c r="E1327" t="str">
        <f>IF(專業英日文校內賽報名表!B1327="","",NOT(OR(LENB(專業英日文校內賽報名表!E1327)&lt;&gt;6,NOT(ISERROR(TEXT(RIGHT(專業英日文校內賽報名表!E1327,6),"0")+1)),ISERROR(TEXT(RIGHT(專業英日文校內賽報名表!E1327,5),"0")+1))))</f>
        <v/>
      </c>
      <c r="F1327" t="str">
        <f>IF(專業英日文校內賽報名表!B1327="","",NOT(ISERROR(MATCH(專業英日文校內賽報名表!F1327,allSchoolList,0))))</f>
        <v/>
      </c>
      <c r="G1327" t="str">
        <f ca="1">IF(專業英日文校內賽報名表!B1327="","",NOT(ISERROR(HLOOKUP(專業英日文校內賽報名表!G1327,OFFSET(校系設定!$A$1,MATCH(專業英日文校內賽報名表!F1327,校系設定!$A:$A,0)-1,0,1,COUNTA(OFFSET(校系設定!$1:$1,MATCH(專業英日文校內賽報名表!F1327,校系設定!$A:$A,0)-1,0))),1,0))))</f>
        <v/>
      </c>
      <c r="J1327" s="43" t="str">
        <f>IF(專業英日文校內賽報名表!C1327="","",NOT(OR(LEN(專業英日文校內賽報名表!J1327)&lt;&gt;7,ISERROR(DATEVALUE(專業英日文校內賽報名表!J1327&amp;"/1")+FIND("/",專業英日文校內賽報名表!J1327)))))</f>
        <v/>
      </c>
      <c r="M1327" t="str">
        <f>IF(專業英日文校內賽報名表!B1327="","",VLOOKUP(專業英日文校內賽報名表!M1327,各項報名參數對照!A:B,2,0))</f>
        <v/>
      </c>
      <c r="N1327" t="str">
        <f>IF(專業英日文校內賽報名表!B1327="","",NOT(ISERROR(VLOOKUP(M1327&amp;O1327&amp;P1327,各項報名參數對照!L:L,1,0))))</f>
        <v/>
      </c>
      <c r="O1327" t="str">
        <f>IF(專業英日文校內賽報名表!B1327="","",VLOOKUP(專業英日文校內賽報名表!N1327&amp;"("&amp;專業英日文校內賽報名表!O1327&amp;")",各項報名參數對照!D:E,2,0))</f>
        <v/>
      </c>
      <c r="P1327" t="str">
        <f>IF(專業英日文校內賽報名表!B1327="","",VLOOKUP(專業英日文校內賽報名表!P1327,各項報名參數對照!G:H,2,0))</f>
        <v/>
      </c>
      <c r="AF1327" t="str">
        <f t="shared" si="20"/>
        <v/>
      </c>
    </row>
    <row r="1328" spans="5:32">
      <c r="E1328" t="str">
        <f>IF(專業英日文校內賽報名表!B1328="","",NOT(OR(LENB(專業英日文校內賽報名表!E1328)&lt;&gt;6,NOT(ISERROR(TEXT(RIGHT(專業英日文校內賽報名表!E1328,6),"0")+1)),ISERROR(TEXT(RIGHT(專業英日文校內賽報名表!E1328,5),"0")+1))))</f>
        <v/>
      </c>
      <c r="F1328" t="str">
        <f>IF(專業英日文校內賽報名表!B1328="","",NOT(ISERROR(MATCH(專業英日文校內賽報名表!F1328,allSchoolList,0))))</f>
        <v/>
      </c>
      <c r="G1328" t="str">
        <f ca="1">IF(專業英日文校內賽報名表!B1328="","",NOT(ISERROR(HLOOKUP(專業英日文校內賽報名表!G1328,OFFSET(校系設定!$A$1,MATCH(專業英日文校內賽報名表!F1328,校系設定!$A:$A,0)-1,0,1,COUNTA(OFFSET(校系設定!$1:$1,MATCH(專業英日文校內賽報名表!F1328,校系設定!$A:$A,0)-1,0))),1,0))))</f>
        <v/>
      </c>
      <c r="J1328" s="43" t="str">
        <f>IF(專業英日文校內賽報名表!C1328="","",NOT(OR(LEN(專業英日文校內賽報名表!J1328)&lt;&gt;7,ISERROR(DATEVALUE(專業英日文校內賽報名表!J1328&amp;"/1")+FIND("/",專業英日文校內賽報名表!J1328)))))</f>
        <v/>
      </c>
      <c r="M1328" t="str">
        <f>IF(專業英日文校內賽報名表!B1328="","",VLOOKUP(專業英日文校內賽報名表!M1328,各項報名參數對照!A:B,2,0))</f>
        <v/>
      </c>
      <c r="N1328" t="str">
        <f>IF(專業英日文校內賽報名表!B1328="","",NOT(ISERROR(VLOOKUP(M1328&amp;O1328&amp;P1328,各項報名參數對照!L:L,1,0))))</f>
        <v/>
      </c>
      <c r="O1328" t="str">
        <f>IF(專業英日文校內賽報名表!B1328="","",VLOOKUP(專業英日文校內賽報名表!N1328&amp;"("&amp;專業英日文校內賽報名表!O1328&amp;")",各項報名參數對照!D:E,2,0))</f>
        <v/>
      </c>
      <c r="P1328" t="str">
        <f>IF(專業英日文校內賽報名表!B1328="","",VLOOKUP(專業英日文校內賽報名表!P1328,各項報名參數對照!G:H,2,0))</f>
        <v/>
      </c>
      <c r="AF1328" t="str">
        <f t="shared" si="20"/>
        <v/>
      </c>
    </row>
    <row r="1329" spans="5:32">
      <c r="E1329" t="str">
        <f>IF(專業英日文校內賽報名表!B1329="","",NOT(OR(LENB(專業英日文校內賽報名表!E1329)&lt;&gt;6,NOT(ISERROR(TEXT(RIGHT(專業英日文校內賽報名表!E1329,6),"0")+1)),ISERROR(TEXT(RIGHT(專業英日文校內賽報名表!E1329,5),"0")+1))))</f>
        <v/>
      </c>
      <c r="F1329" t="str">
        <f>IF(專業英日文校內賽報名表!B1329="","",NOT(ISERROR(MATCH(專業英日文校內賽報名表!F1329,allSchoolList,0))))</f>
        <v/>
      </c>
      <c r="G1329" t="str">
        <f ca="1">IF(專業英日文校內賽報名表!B1329="","",NOT(ISERROR(HLOOKUP(專業英日文校內賽報名表!G1329,OFFSET(校系設定!$A$1,MATCH(專業英日文校內賽報名表!F1329,校系設定!$A:$A,0)-1,0,1,COUNTA(OFFSET(校系設定!$1:$1,MATCH(專業英日文校內賽報名表!F1329,校系設定!$A:$A,0)-1,0))),1,0))))</f>
        <v/>
      </c>
      <c r="J1329" s="43" t="str">
        <f>IF(專業英日文校內賽報名表!C1329="","",NOT(OR(LEN(專業英日文校內賽報名表!J1329)&lt;&gt;7,ISERROR(DATEVALUE(專業英日文校內賽報名表!J1329&amp;"/1")+FIND("/",專業英日文校內賽報名表!J1329)))))</f>
        <v/>
      </c>
      <c r="M1329" t="str">
        <f>IF(專業英日文校內賽報名表!B1329="","",VLOOKUP(專業英日文校內賽報名表!M1329,各項報名參數對照!A:B,2,0))</f>
        <v/>
      </c>
      <c r="N1329" t="str">
        <f>IF(專業英日文校內賽報名表!B1329="","",NOT(ISERROR(VLOOKUP(M1329&amp;O1329&amp;P1329,各項報名參數對照!L:L,1,0))))</f>
        <v/>
      </c>
      <c r="O1329" t="str">
        <f>IF(專業英日文校內賽報名表!B1329="","",VLOOKUP(專業英日文校內賽報名表!N1329&amp;"("&amp;專業英日文校內賽報名表!O1329&amp;")",各項報名參數對照!D:E,2,0))</f>
        <v/>
      </c>
      <c r="P1329" t="str">
        <f>IF(專業英日文校內賽報名表!B1329="","",VLOOKUP(專業英日文校內賽報名表!P1329,各項報名參數對照!G:H,2,0))</f>
        <v/>
      </c>
      <c r="AF1329" t="str">
        <f t="shared" si="20"/>
        <v/>
      </c>
    </row>
    <row r="1330" spans="5:32">
      <c r="E1330" t="str">
        <f>IF(專業英日文校內賽報名表!B1330="","",NOT(OR(LENB(專業英日文校內賽報名表!E1330)&lt;&gt;6,NOT(ISERROR(TEXT(RIGHT(專業英日文校內賽報名表!E1330,6),"0")+1)),ISERROR(TEXT(RIGHT(專業英日文校內賽報名表!E1330,5),"0")+1))))</f>
        <v/>
      </c>
      <c r="F1330" t="str">
        <f>IF(專業英日文校內賽報名表!B1330="","",NOT(ISERROR(MATCH(專業英日文校內賽報名表!F1330,allSchoolList,0))))</f>
        <v/>
      </c>
      <c r="G1330" t="str">
        <f ca="1">IF(專業英日文校內賽報名表!B1330="","",NOT(ISERROR(HLOOKUP(專業英日文校內賽報名表!G1330,OFFSET(校系設定!$A$1,MATCH(專業英日文校內賽報名表!F1330,校系設定!$A:$A,0)-1,0,1,COUNTA(OFFSET(校系設定!$1:$1,MATCH(專業英日文校內賽報名表!F1330,校系設定!$A:$A,0)-1,0))),1,0))))</f>
        <v/>
      </c>
      <c r="J1330" s="43" t="str">
        <f>IF(專業英日文校內賽報名表!C1330="","",NOT(OR(LEN(專業英日文校內賽報名表!J1330)&lt;&gt;7,ISERROR(DATEVALUE(專業英日文校內賽報名表!J1330&amp;"/1")+FIND("/",專業英日文校內賽報名表!J1330)))))</f>
        <v/>
      </c>
      <c r="M1330" t="str">
        <f>IF(專業英日文校內賽報名表!B1330="","",VLOOKUP(專業英日文校內賽報名表!M1330,各項報名參數對照!A:B,2,0))</f>
        <v/>
      </c>
      <c r="N1330" t="str">
        <f>IF(專業英日文校內賽報名表!B1330="","",NOT(ISERROR(VLOOKUP(M1330&amp;O1330&amp;P1330,各項報名參數對照!L:L,1,0))))</f>
        <v/>
      </c>
      <c r="O1330" t="str">
        <f>IF(專業英日文校內賽報名表!B1330="","",VLOOKUP(專業英日文校內賽報名表!N1330&amp;"("&amp;專業英日文校內賽報名表!O1330&amp;")",各項報名參數對照!D:E,2,0))</f>
        <v/>
      </c>
      <c r="P1330" t="str">
        <f>IF(專業英日文校內賽報名表!B1330="","",VLOOKUP(專業英日文校內賽報名表!P1330,各項報名參數對照!G:H,2,0))</f>
        <v/>
      </c>
      <c r="AF1330" t="str">
        <f t="shared" si="20"/>
        <v/>
      </c>
    </row>
    <row r="1331" spans="5:32">
      <c r="E1331" t="str">
        <f>IF(專業英日文校內賽報名表!B1331="","",NOT(OR(LENB(專業英日文校內賽報名表!E1331)&lt;&gt;6,NOT(ISERROR(TEXT(RIGHT(專業英日文校內賽報名表!E1331,6),"0")+1)),ISERROR(TEXT(RIGHT(專業英日文校內賽報名表!E1331,5),"0")+1))))</f>
        <v/>
      </c>
      <c r="F1331" t="str">
        <f>IF(專業英日文校內賽報名表!B1331="","",NOT(ISERROR(MATCH(專業英日文校內賽報名表!F1331,allSchoolList,0))))</f>
        <v/>
      </c>
      <c r="G1331" t="str">
        <f ca="1">IF(專業英日文校內賽報名表!B1331="","",NOT(ISERROR(HLOOKUP(專業英日文校內賽報名表!G1331,OFFSET(校系設定!$A$1,MATCH(專業英日文校內賽報名表!F1331,校系設定!$A:$A,0)-1,0,1,COUNTA(OFFSET(校系設定!$1:$1,MATCH(專業英日文校內賽報名表!F1331,校系設定!$A:$A,0)-1,0))),1,0))))</f>
        <v/>
      </c>
      <c r="J1331" s="43" t="str">
        <f>IF(專業英日文校內賽報名表!C1331="","",NOT(OR(LEN(專業英日文校內賽報名表!J1331)&lt;&gt;7,ISERROR(DATEVALUE(專業英日文校內賽報名表!J1331&amp;"/1")+FIND("/",專業英日文校內賽報名表!J1331)))))</f>
        <v/>
      </c>
      <c r="M1331" t="str">
        <f>IF(專業英日文校內賽報名表!B1331="","",VLOOKUP(專業英日文校內賽報名表!M1331,各項報名參數對照!A:B,2,0))</f>
        <v/>
      </c>
      <c r="N1331" t="str">
        <f>IF(專業英日文校內賽報名表!B1331="","",NOT(ISERROR(VLOOKUP(M1331&amp;O1331&amp;P1331,各項報名參數對照!L:L,1,0))))</f>
        <v/>
      </c>
      <c r="O1331" t="str">
        <f>IF(專業英日文校內賽報名表!B1331="","",VLOOKUP(專業英日文校內賽報名表!N1331&amp;"("&amp;專業英日文校內賽報名表!O1331&amp;")",各項報名參數對照!D:E,2,0))</f>
        <v/>
      </c>
      <c r="P1331" t="str">
        <f>IF(專業英日文校內賽報名表!B1331="","",VLOOKUP(專業英日文校內賽報名表!P1331,各項報名參數對照!G:H,2,0))</f>
        <v/>
      </c>
      <c r="AF1331" t="str">
        <f t="shared" si="20"/>
        <v/>
      </c>
    </row>
    <row r="1332" spans="5:32">
      <c r="E1332" t="str">
        <f>IF(專業英日文校內賽報名表!B1332="","",NOT(OR(LENB(專業英日文校內賽報名表!E1332)&lt;&gt;6,NOT(ISERROR(TEXT(RIGHT(專業英日文校內賽報名表!E1332,6),"0")+1)),ISERROR(TEXT(RIGHT(專業英日文校內賽報名表!E1332,5),"0")+1))))</f>
        <v/>
      </c>
      <c r="F1332" t="str">
        <f>IF(專業英日文校內賽報名表!B1332="","",NOT(ISERROR(MATCH(專業英日文校內賽報名表!F1332,allSchoolList,0))))</f>
        <v/>
      </c>
      <c r="G1332" t="str">
        <f ca="1">IF(專業英日文校內賽報名表!B1332="","",NOT(ISERROR(HLOOKUP(專業英日文校內賽報名表!G1332,OFFSET(校系設定!$A$1,MATCH(專業英日文校內賽報名表!F1332,校系設定!$A:$A,0)-1,0,1,COUNTA(OFFSET(校系設定!$1:$1,MATCH(專業英日文校內賽報名表!F1332,校系設定!$A:$A,0)-1,0))),1,0))))</f>
        <v/>
      </c>
      <c r="J1332" s="43" t="str">
        <f>IF(專業英日文校內賽報名表!C1332="","",NOT(OR(LEN(專業英日文校內賽報名表!J1332)&lt;&gt;7,ISERROR(DATEVALUE(專業英日文校內賽報名表!J1332&amp;"/1")+FIND("/",專業英日文校內賽報名表!J1332)))))</f>
        <v/>
      </c>
      <c r="M1332" t="str">
        <f>IF(專業英日文校內賽報名表!B1332="","",VLOOKUP(專業英日文校內賽報名表!M1332,各項報名參數對照!A:B,2,0))</f>
        <v/>
      </c>
      <c r="N1332" t="str">
        <f>IF(專業英日文校內賽報名表!B1332="","",NOT(ISERROR(VLOOKUP(M1332&amp;O1332&amp;P1332,各項報名參數對照!L:L,1,0))))</f>
        <v/>
      </c>
      <c r="O1332" t="str">
        <f>IF(專業英日文校內賽報名表!B1332="","",VLOOKUP(專業英日文校內賽報名表!N1332&amp;"("&amp;專業英日文校內賽報名表!O1332&amp;")",各項報名參數對照!D:E,2,0))</f>
        <v/>
      </c>
      <c r="P1332" t="str">
        <f>IF(專業英日文校內賽報名表!B1332="","",VLOOKUP(專業英日文校內賽報名表!P1332,各項報名參數對照!G:H,2,0))</f>
        <v/>
      </c>
      <c r="AF1332" t="str">
        <f t="shared" si="20"/>
        <v/>
      </c>
    </row>
    <row r="1333" spans="5:32">
      <c r="E1333" t="str">
        <f>IF(專業英日文校內賽報名表!B1333="","",NOT(OR(LENB(專業英日文校內賽報名表!E1333)&lt;&gt;6,NOT(ISERROR(TEXT(RIGHT(專業英日文校內賽報名表!E1333,6),"0")+1)),ISERROR(TEXT(RIGHT(專業英日文校內賽報名表!E1333,5),"0")+1))))</f>
        <v/>
      </c>
      <c r="F1333" t="str">
        <f>IF(專業英日文校內賽報名表!B1333="","",NOT(ISERROR(MATCH(專業英日文校內賽報名表!F1333,allSchoolList,0))))</f>
        <v/>
      </c>
      <c r="G1333" t="str">
        <f ca="1">IF(專業英日文校內賽報名表!B1333="","",NOT(ISERROR(HLOOKUP(專業英日文校內賽報名表!G1333,OFFSET(校系設定!$A$1,MATCH(專業英日文校內賽報名表!F1333,校系設定!$A:$A,0)-1,0,1,COUNTA(OFFSET(校系設定!$1:$1,MATCH(專業英日文校內賽報名表!F1333,校系設定!$A:$A,0)-1,0))),1,0))))</f>
        <v/>
      </c>
      <c r="J1333" s="43" t="str">
        <f>IF(專業英日文校內賽報名表!C1333="","",NOT(OR(LEN(專業英日文校內賽報名表!J1333)&lt;&gt;7,ISERROR(DATEVALUE(專業英日文校內賽報名表!J1333&amp;"/1")+FIND("/",專業英日文校內賽報名表!J1333)))))</f>
        <v/>
      </c>
      <c r="M1333" t="str">
        <f>IF(專業英日文校內賽報名表!B1333="","",VLOOKUP(專業英日文校內賽報名表!M1333,各項報名參數對照!A:B,2,0))</f>
        <v/>
      </c>
      <c r="N1333" t="str">
        <f>IF(專業英日文校內賽報名表!B1333="","",NOT(ISERROR(VLOOKUP(M1333&amp;O1333&amp;P1333,各項報名參數對照!L:L,1,0))))</f>
        <v/>
      </c>
      <c r="O1333" t="str">
        <f>IF(專業英日文校內賽報名表!B1333="","",VLOOKUP(專業英日文校內賽報名表!N1333&amp;"("&amp;專業英日文校內賽報名表!O1333&amp;")",各項報名參數對照!D:E,2,0))</f>
        <v/>
      </c>
      <c r="P1333" t="str">
        <f>IF(專業英日文校內賽報名表!B1333="","",VLOOKUP(專業英日文校內賽報名表!P1333,各項報名參數對照!G:H,2,0))</f>
        <v/>
      </c>
      <c r="AF1333" t="str">
        <f t="shared" si="20"/>
        <v/>
      </c>
    </row>
    <row r="1334" spans="5:32">
      <c r="E1334" t="str">
        <f>IF(專業英日文校內賽報名表!B1334="","",NOT(OR(LENB(專業英日文校內賽報名表!E1334)&lt;&gt;6,NOT(ISERROR(TEXT(RIGHT(專業英日文校內賽報名表!E1334,6),"0")+1)),ISERROR(TEXT(RIGHT(專業英日文校內賽報名表!E1334,5),"0")+1))))</f>
        <v/>
      </c>
      <c r="F1334" t="str">
        <f>IF(專業英日文校內賽報名表!B1334="","",NOT(ISERROR(MATCH(專業英日文校內賽報名表!F1334,allSchoolList,0))))</f>
        <v/>
      </c>
      <c r="G1334" t="str">
        <f ca="1">IF(專業英日文校內賽報名表!B1334="","",NOT(ISERROR(HLOOKUP(專業英日文校內賽報名表!G1334,OFFSET(校系設定!$A$1,MATCH(專業英日文校內賽報名表!F1334,校系設定!$A:$A,0)-1,0,1,COUNTA(OFFSET(校系設定!$1:$1,MATCH(專業英日文校內賽報名表!F1334,校系設定!$A:$A,0)-1,0))),1,0))))</f>
        <v/>
      </c>
      <c r="J1334" s="43" t="str">
        <f>IF(專業英日文校內賽報名表!C1334="","",NOT(OR(LEN(專業英日文校內賽報名表!J1334)&lt;&gt;7,ISERROR(DATEVALUE(專業英日文校內賽報名表!J1334&amp;"/1")+FIND("/",專業英日文校內賽報名表!J1334)))))</f>
        <v/>
      </c>
      <c r="M1334" t="str">
        <f>IF(專業英日文校內賽報名表!B1334="","",VLOOKUP(專業英日文校內賽報名表!M1334,各項報名參數對照!A:B,2,0))</f>
        <v/>
      </c>
      <c r="N1334" t="str">
        <f>IF(專業英日文校內賽報名表!B1334="","",NOT(ISERROR(VLOOKUP(M1334&amp;O1334&amp;P1334,各項報名參數對照!L:L,1,0))))</f>
        <v/>
      </c>
      <c r="O1334" t="str">
        <f>IF(專業英日文校內賽報名表!B1334="","",VLOOKUP(專業英日文校內賽報名表!N1334&amp;"("&amp;專業英日文校內賽報名表!O1334&amp;")",各項報名參數對照!D:E,2,0))</f>
        <v/>
      </c>
      <c r="P1334" t="str">
        <f>IF(專業英日文校內賽報名表!B1334="","",VLOOKUP(專業英日文校內賽報名表!P1334,各項報名參數對照!G:H,2,0))</f>
        <v/>
      </c>
      <c r="AF1334" t="str">
        <f t="shared" si="20"/>
        <v/>
      </c>
    </row>
    <row r="1335" spans="5:32">
      <c r="E1335" t="str">
        <f>IF(專業英日文校內賽報名表!B1335="","",NOT(OR(LENB(專業英日文校內賽報名表!E1335)&lt;&gt;6,NOT(ISERROR(TEXT(RIGHT(專業英日文校內賽報名表!E1335,6),"0")+1)),ISERROR(TEXT(RIGHT(專業英日文校內賽報名表!E1335,5),"0")+1))))</f>
        <v/>
      </c>
      <c r="F1335" t="str">
        <f>IF(專業英日文校內賽報名表!B1335="","",NOT(ISERROR(MATCH(專業英日文校內賽報名表!F1335,allSchoolList,0))))</f>
        <v/>
      </c>
      <c r="G1335" t="str">
        <f ca="1">IF(專業英日文校內賽報名表!B1335="","",NOT(ISERROR(HLOOKUP(專業英日文校內賽報名表!G1335,OFFSET(校系設定!$A$1,MATCH(專業英日文校內賽報名表!F1335,校系設定!$A:$A,0)-1,0,1,COUNTA(OFFSET(校系設定!$1:$1,MATCH(專業英日文校內賽報名表!F1335,校系設定!$A:$A,0)-1,0))),1,0))))</f>
        <v/>
      </c>
      <c r="J1335" s="43" t="str">
        <f>IF(專業英日文校內賽報名表!C1335="","",NOT(OR(LEN(專業英日文校內賽報名表!J1335)&lt;&gt;7,ISERROR(DATEVALUE(專業英日文校內賽報名表!J1335&amp;"/1")+FIND("/",專業英日文校內賽報名表!J1335)))))</f>
        <v/>
      </c>
      <c r="M1335" t="str">
        <f>IF(專業英日文校內賽報名表!B1335="","",VLOOKUP(專業英日文校內賽報名表!M1335,各項報名參數對照!A:B,2,0))</f>
        <v/>
      </c>
      <c r="N1335" t="str">
        <f>IF(專業英日文校內賽報名表!B1335="","",NOT(ISERROR(VLOOKUP(M1335&amp;O1335&amp;P1335,各項報名參數對照!L:L,1,0))))</f>
        <v/>
      </c>
      <c r="O1335" t="str">
        <f>IF(專業英日文校內賽報名表!B1335="","",VLOOKUP(專業英日文校內賽報名表!N1335&amp;"("&amp;專業英日文校內賽報名表!O1335&amp;")",各項報名參數對照!D:E,2,0))</f>
        <v/>
      </c>
      <c r="P1335" t="str">
        <f>IF(專業英日文校內賽報名表!B1335="","",VLOOKUP(專業英日文校內賽報名表!P1335,各項報名參數對照!G:H,2,0))</f>
        <v/>
      </c>
      <c r="AF1335" t="str">
        <f t="shared" si="20"/>
        <v/>
      </c>
    </row>
    <row r="1336" spans="5:32">
      <c r="E1336" t="str">
        <f>IF(專業英日文校內賽報名表!B1336="","",NOT(OR(LENB(專業英日文校內賽報名表!E1336)&lt;&gt;6,NOT(ISERROR(TEXT(RIGHT(專業英日文校內賽報名表!E1336,6),"0")+1)),ISERROR(TEXT(RIGHT(專業英日文校內賽報名表!E1336,5),"0")+1))))</f>
        <v/>
      </c>
      <c r="F1336" t="str">
        <f>IF(專業英日文校內賽報名表!B1336="","",NOT(ISERROR(MATCH(專業英日文校內賽報名表!F1336,allSchoolList,0))))</f>
        <v/>
      </c>
      <c r="G1336" t="str">
        <f ca="1">IF(專業英日文校內賽報名表!B1336="","",NOT(ISERROR(HLOOKUP(專業英日文校內賽報名表!G1336,OFFSET(校系設定!$A$1,MATCH(專業英日文校內賽報名表!F1336,校系設定!$A:$A,0)-1,0,1,COUNTA(OFFSET(校系設定!$1:$1,MATCH(專業英日文校內賽報名表!F1336,校系設定!$A:$A,0)-1,0))),1,0))))</f>
        <v/>
      </c>
      <c r="J1336" s="43" t="str">
        <f>IF(專業英日文校內賽報名表!C1336="","",NOT(OR(LEN(專業英日文校內賽報名表!J1336)&lt;&gt;7,ISERROR(DATEVALUE(專業英日文校內賽報名表!J1336&amp;"/1")+FIND("/",專業英日文校內賽報名表!J1336)))))</f>
        <v/>
      </c>
      <c r="M1336" t="str">
        <f>IF(專業英日文校內賽報名表!B1336="","",VLOOKUP(專業英日文校內賽報名表!M1336,各項報名參數對照!A:B,2,0))</f>
        <v/>
      </c>
      <c r="N1336" t="str">
        <f>IF(專業英日文校內賽報名表!B1336="","",NOT(ISERROR(VLOOKUP(M1336&amp;O1336&amp;P1336,各項報名參數對照!L:L,1,0))))</f>
        <v/>
      </c>
      <c r="O1336" t="str">
        <f>IF(專業英日文校內賽報名表!B1336="","",VLOOKUP(專業英日文校內賽報名表!N1336&amp;"("&amp;專業英日文校內賽報名表!O1336&amp;")",各項報名參數對照!D:E,2,0))</f>
        <v/>
      </c>
      <c r="P1336" t="str">
        <f>IF(專業英日文校內賽報名表!B1336="","",VLOOKUP(專業英日文校內賽報名表!P1336,各項報名參數對照!G:H,2,0))</f>
        <v/>
      </c>
      <c r="AF1336" t="str">
        <f t="shared" si="20"/>
        <v/>
      </c>
    </row>
    <row r="1337" spans="5:32">
      <c r="E1337" t="str">
        <f>IF(專業英日文校內賽報名表!B1337="","",NOT(OR(LENB(專業英日文校內賽報名表!E1337)&lt;&gt;6,NOT(ISERROR(TEXT(RIGHT(專業英日文校內賽報名表!E1337,6),"0")+1)),ISERROR(TEXT(RIGHT(專業英日文校內賽報名表!E1337,5),"0")+1))))</f>
        <v/>
      </c>
      <c r="F1337" t="str">
        <f>IF(專業英日文校內賽報名表!B1337="","",NOT(ISERROR(MATCH(專業英日文校內賽報名表!F1337,allSchoolList,0))))</f>
        <v/>
      </c>
      <c r="G1337" t="str">
        <f ca="1">IF(專業英日文校內賽報名表!B1337="","",NOT(ISERROR(HLOOKUP(專業英日文校內賽報名表!G1337,OFFSET(校系設定!$A$1,MATCH(專業英日文校內賽報名表!F1337,校系設定!$A:$A,0)-1,0,1,COUNTA(OFFSET(校系設定!$1:$1,MATCH(專業英日文校內賽報名表!F1337,校系設定!$A:$A,0)-1,0))),1,0))))</f>
        <v/>
      </c>
      <c r="J1337" s="43" t="str">
        <f>IF(專業英日文校內賽報名表!C1337="","",NOT(OR(LEN(專業英日文校內賽報名表!J1337)&lt;&gt;7,ISERROR(DATEVALUE(專業英日文校內賽報名表!J1337&amp;"/1")+FIND("/",專業英日文校內賽報名表!J1337)))))</f>
        <v/>
      </c>
      <c r="M1337" t="str">
        <f>IF(專業英日文校內賽報名表!B1337="","",VLOOKUP(專業英日文校內賽報名表!M1337,各項報名參數對照!A:B,2,0))</f>
        <v/>
      </c>
      <c r="N1337" t="str">
        <f>IF(專業英日文校內賽報名表!B1337="","",NOT(ISERROR(VLOOKUP(M1337&amp;O1337&amp;P1337,各項報名參數對照!L:L,1,0))))</f>
        <v/>
      </c>
      <c r="O1337" t="str">
        <f>IF(專業英日文校內賽報名表!B1337="","",VLOOKUP(專業英日文校內賽報名表!N1337&amp;"("&amp;專業英日文校內賽報名表!O1337&amp;")",各項報名參數對照!D:E,2,0))</f>
        <v/>
      </c>
      <c r="P1337" t="str">
        <f>IF(專業英日文校內賽報名表!B1337="","",VLOOKUP(專業英日文校內賽報名表!P1337,各項報名參數對照!G:H,2,0))</f>
        <v/>
      </c>
      <c r="AF1337" t="str">
        <f t="shared" si="20"/>
        <v/>
      </c>
    </row>
    <row r="1338" spans="5:32">
      <c r="E1338" t="str">
        <f>IF(專業英日文校內賽報名表!B1338="","",NOT(OR(LENB(專業英日文校內賽報名表!E1338)&lt;&gt;6,NOT(ISERROR(TEXT(RIGHT(專業英日文校內賽報名表!E1338,6),"0")+1)),ISERROR(TEXT(RIGHT(專業英日文校內賽報名表!E1338,5),"0")+1))))</f>
        <v/>
      </c>
      <c r="F1338" t="str">
        <f>IF(專業英日文校內賽報名表!B1338="","",NOT(ISERROR(MATCH(專業英日文校內賽報名表!F1338,allSchoolList,0))))</f>
        <v/>
      </c>
      <c r="G1338" t="str">
        <f ca="1">IF(專業英日文校內賽報名表!B1338="","",NOT(ISERROR(HLOOKUP(專業英日文校內賽報名表!G1338,OFFSET(校系設定!$A$1,MATCH(專業英日文校內賽報名表!F1338,校系設定!$A:$A,0)-1,0,1,COUNTA(OFFSET(校系設定!$1:$1,MATCH(專業英日文校內賽報名表!F1338,校系設定!$A:$A,0)-1,0))),1,0))))</f>
        <v/>
      </c>
      <c r="J1338" s="43" t="str">
        <f>IF(專業英日文校內賽報名表!C1338="","",NOT(OR(LEN(專業英日文校內賽報名表!J1338)&lt;&gt;7,ISERROR(DATEVALUE(專業英日文校內賽報名表!J1338&amp;"/1")+FIND("/",專業英日文校內賽報名表!J1338)))))</f>
        <v/>
      </c>
      <c r="M1338" t="str">
        <f>IF(專業英日文校內賽報名表!B1338="","",VLOOKUP(專業英日文校內賽報名表!M1338,各項報名參數對照!A:B,2,0))</f>
        <v/>
      </c>
      <c r="N1338" t="str">
        <f>IF(專業英日文校內賽報名表!B1338="","",NOT(ISERROR(VLOOKUP(M1338&amp;O1338&amp;P1338,各項報名參數對照!L:L,1,0))))</f>
        <v/>
      </c>
      <c r="O1338" t="str">
        <f>IF(專業英日文校內賽報名表!B1338="","",VLOOKUP(專業英日文校內賽報名表!N1338&amp;"("&amp;專業英日文校內賽報名表!O1338&amp;")",各項報名參數對照!D:E,2,0))</f>
        <v/>
      </c>
      <c r="P1338" t="str">
        <f>IF(專業英日文校內賽報名表!B1338="","",VLOOKUP(專業英日文校內賽報名表!P1338,各項報名參數對照!G:H,2,0))</f>
        <v/>
      </c>
      <c r="AF1338" t="str">
        <f t="shared" si="20"/>
        <v/>
      </c>
    </row>
    <row r="1339" spans="5:32">
      <c r="E1339" t="str">
        <f>IF(專業英日文校內賽報名表!B1339="","",NOT(OR(LENB(專業英日文校內賽報名表!E1339)&lt;&gt;6,NOT(ISERROR(TEXT(RIGHT(專業英日文校內賽報名表!E1339,6),"0")+1)),ISERROR(TEXT(RIGHT(專業英日文校內賽報名表!E1339,5),"0")+1))))</f>
        <v/>
      </c>
      <c r="F1339" t="str">
        <f>IF(專業英日文校內賽報名表!B1339="","",NOT(ISERROR(MATCH(專業英日文校內賽報名表!F1339,allSchoolList,0))))</f>
        <v/>
      </c>
      <c r="G1339" t="str">
        <f ca="1">IF(專業英日文校內賽報名表!B1339="","",NOT(ISERROR(HLOOKUP(專業英日文校內賽報名表!G1339,OFFSET(校系設定!$A$1,MATCH(專業英日文校內賽報名表!F1339,校系設定!$A:$A,0)-1,0,1,COUNTA(OFFSET(校系設定!$1:$1,MATCH(專業英日文校內賽報名表!F1339,校系設定!$A:$A,0)-1,0))),1,0))))</f>
        <v/>
      </c>
      <c r="J1339" s="43" t="str">
        <f>IF(專業英日文校內賽報名表!C1339="","",NOT(OR(LEN(專業英日文校內賽報名表!J1339)&lt;&gt;7,ISERROR(DATEVALUE(專業英日文校內賽報名表!J1339&amp;"/1")+FIND("/",專業英日文校內賽報名表!J1339)))))</f>
        <v/>
      </c>
      <c r="M1339" t="str">
        <f>IF(專業英日文校內賽報名表!B1339="","",VLOOKUP(專業英日文校內賽報名表!M1339,各項報名參數對照!A:B,2,0))</f>
        <v/>
      </c>
      <c r="N1339" t="str">
        <f>IF(專業英日文校內賽報名表!B1339="","",NOT(ISERROR(VLOOKUP(M1339&amp;O1339&amp;P1339,各項報名參數對照!L:L,1,0))))</f>
        <v/>
      </c>
      <c r="O1339" t="str">
        <f>IF(專業英日文校內賽報名表!B1339="","",VLOOKUP(專業英日文校內賽報名表!N1339&amp;"("&amp;專業英日文校內賽報名表!O1339&amp;")",各項報名參數對照!D:E,2,0))</f>
        <v/>
      </c>
      <c r="P1339" t="str">
        <f>IF(專業英日文校內賽報名表!B1339="","",VLOOKUP(專業英日文校內賽報名表!P1339,各項報名參數對照!G:H,2,0))</f>
        <v/>
      </c>
      <c r="AF1339" t="str">
        <f t="shared" si="20"/>
        <v/>
      </c>
    </row>
    <row r="1340" spans="5:32">
      <c r="E1340" t="str">
        <f>IF(專業英日文校內賽報名表!B1340="","",NOT(OR(LENB(專業英日文校內賽報名表!E1340)&lt;&gt;6,NOT(ISERROR(TEXT(RIGHT(專業英日文校內賽報名表!E1340,6),"0")+1)),ISERROR(TEXT(RIGHT(專業英日文校內賽報名表!E1340,5),"0")+1))))</f>
        <v/>
      </c>
      <c r="F1340" t="str">
        <f>IF(專業英日文校內賽報名表!B1340="","",NOT(ISERROR(MATCH(專業英日文校內賽報名表!F1340,allSchoolList,0))))</f>
        <v/>
      </c>
      <c r="G1340" t="str">
        <f ca="1">IF(專業英日文校內賽報名表!B1340="","",NOT(ISERROR(HLOOKUP(專業英日文校內賽報名表!G1340,OFFSET(校系設定!$A$1,MATCH(專業英日文校內賽報名表!F1340,校系設定!$A:$A,0)-1,0,1,COUNTA(OFFSET(校系設定!$1:$1,MATCH(專業英日文校內賽報名表!F1340,校系設定!$A:$A,0)-1,0))),1,0))))</f>
        <v/>
      </c>
      <c r="J1340" s="43" t="str">
        <f>IF(專業英日文校內賽報名表!C1340="","",NOT(OR(LEN(專業英日文校內賽報名表!J1340)&lt;&gt;7,ISERROR(DATEVALUE(專業英日文校內賽報名表!J1340&amp;"/1")+FIND("/",專業英日文校內賽報名表!J1340)))))</f>
        <v/>
      </c>
      <c r="M1340" t="str">
        <f>IF(專業英日文校內賽報名表!B1340="","",VLOOKUP(專業英日文校內賽報名表!M1340,各項報名參數對照!A:B,2,0))</f>
        <v/>
      </c>
      <c r="N1340" t="str">
        <f>IF(專業英日文校內賽報名表!B1340="","",NOT(ISERROR(VLOOKUP(M1340&amp;O1340&amp;P1340,各項報名參數對照!L:L,1,0))))</f>
        <v/>
      </c>
      <c r="O1340" t="str">
        <f>IF(專業英日文校內賽報名表!B1340="","",VLOOKUP(專業英日文校內賽報名表!N1340&amp;"("&amp;專業英日文校內賽報名表!O1340&amp;")",各項報名參數對照!D:E,2,0))</f>
        <v/>
      </c>
      <c r="P1340" t="str">
        <f>IF(專業英日文校內賽報名表!B1340="","",VLOOKUP(專業英日文校內賽報名表!P1340,各項報名參數對照!G:H,2,0))</f>
        <v/>
      </c>
      <c r="AF1340" t="str">
        <f t="shared" si="20"/>
        <v/>
      </c>
    </row>
    <row r="1341" spans="5:32">
      <c r="E1341" t="str">
        <f>IF(專業英日文校內賽報名表!B1341="","",NOT(OR(LENB(專業英日文校內賽報名表!E1341)&lt;&gt;6,NOT(ISERROR(TEXT(RIGHT(專業英日文校內賽報名表!E1341,6),"0")+1)),ISERROR(TEXT(RIGHT(專業英日文校內賽報名表!E1341,5),"0")+1))))</f>
        <v/>
      </c>
      <c r="F1341" t="str">
        <f>IF(專業英日文校內賽報名表!B1341="","",NOT(ISERROR(MATCH(專業英日文校內賽報名表!F1341,allSchoolList,0))))</f>
        <v/>
      </c>
      <c r="G1341" t="str">
        <f ca="1">IF(專業英日文校內賽報名表!B1341="","",NOT(ISERROR(HLOOKUP(專業英日文校內賽報名表!G1341,OFFSET(校系設定!$A$1,MATCH(專業英日文校內賽報名表!F1341,校系設定!$A:$A,0)-1,0,1,COUNTA(OFFSET(校系設定!$1:$1,MATCH(專業英日文校內賽報名表!F1341,校系設定!$A:$A,0)-1,0))),1,0))))</f>
        <v/>
      </c>
      <c r="J1341" s="43" t="str">
        <f>IF(專業英日文校內賽報名表!C1341="","",NOT(OR(LEN(專業英日文校內賽報名表!J1341)&lt;&gt;7,ISERROR(DATEVALUE(專業英日文校內賽報名表!J1341&amp;"/1")+FIND("/",專業英日文校內賽報名表!J1341)))))</f>
        <v/>
      </c>
      <c r="M1341" t="str">
        <f>IF(專業英日文校內賽報名表!B1341="","",VLOOKUP(專業英日文校內賽報名表!M1341,各項報名參數對照!A:B,2,0))</f>
        <v/>
      </c>
      <c r="N1341" t="str">
        <f>IF(專業英日文校內賽報名表!B1341="","",NOT(ISERROR(VLOOKUP(M1341&amp;O1341&amp;P1341,各項報名參數對照!L:L,1,0))))</f>
        <v/>
      </c>
      <c r="O1341" t="str">
        <f>IF(專業英日文校內賽報名表!B1341="","",VLOOKUP(專業英日文校內賽報名表!N1341&amp;"("&amp;專業英日文校內賽報名表!O1341&amp;")",各項報名參數對照!D:E,2,0))</f>
        <v/>
      </c>
      <c r="P1341" t="str">
        <f>IF(專業英日文校內賽報名表!B1341="","",VLOOKUP(專業英日文校內賽報名表!P1341,各項報名參數對照!G:H,2,0))</f>
        <v/>
      </c>
      <c r="AF1341" t="str">
        <f t="shared" si="20"/>
        <v/>
      </c>
    </row>
    <row r="1342" spans="5:32">
      <c r="E1342" t="str">
        <f>IF(專業英日文校內賽報名表!B1342="","",NOT(OR(LENB(專業英日文校內賽報名表!E1342)&lt;&gt;6,NOT(ISERROR(TEXT(RIGHT(專業英日文校內賽報名表!E1342,6),"0")+1)),ISERROR(TEXT(RIGHT(專業英日文校內賽報名表!E1342,5),"0")+1))))</f>
        <v/>
      </c>
      <c r="F1342" t="str">
        <f>IF(專業英日文校內賽報名表!B1342="","",NOT(ISERROR(MATCH(專業英日文校內賽報名表!F1342,allSchoolList,0))))</f>
        <v/>
      </c>
      <c r="G1342" t="str">
        <f ca="1">IF(專業英日文校內賽報名表!B1342="","",NOT(ISERROR(HLOOKUP(專業英日文校內賽報名表!G1342,OFFSET(校系設定!$A$1,MATCH(專業英日文校內賽報名表!F1342,校系設定!$A:$A,0)-1,0,1,COUNTA(OFFSET(校系設定!$1:$1,MATCH(專業英日文校內賽報名表!F1342,校系設定!$A:$A,0)-1,0))),1,0))))</f>
        <v/>
      </c>
      <c r="J1342" s="43" t="str">
        <f>IF(專業英日文校內賽報名表!C1342="","",NOT(OR(LEN(專業英日文校內賽報名表!J1342)&lt;&gt;7,ISERROR(DATEVALUE(專業英日文校內賽報名表!J1342&amp;"/1")+FIND("/",專業英日文校內賽報名表!J1342)))))</f>
        <v/>
      </c>
      <c r="M1342" t="str">
        <f>IF(專業英日文校內賽報名表!B1342="","",VLOOKUP(專業英日文校內賽報名表!M1342,各項報名參數對照!A:B,2,0))</f>
        <v/>
      </c>
      <c r="N1342" t="str">
        <f>IF(專業英日文校內賽報名表!B1342="","",NOT(ISERROR(VLOOKUP(M1342&amp;O1342&amp;P1342,各項報名參數對照!L:L,1,0))))</f>
        <v/>
      </c>
      <c r="O1342" t="str">
        <f>IF(專業英日文校內賽報名表!B1342="","",VLOOKUP(專業英日文校內賽報名表!N1342&amp;"("&amp;專業英日文校內賽報名表!O1342&amp;")",各項報名參數對照!D:E,2,0))</f>
        <v/>
      </c>
      <c r="P1342" t="str">
        <f>IF(專業英日文校內賽報名表!B1342="","",VLOOKUP(專業英日文校內賽報名表!P1342,各項報名參數對照!G:H,2,0))</f>
        <v/>
      </c>
      <c r="AF1342" t="str">
        <f t="shared" si="20"/>
        <v/>
      </c>
    </row>
    <row r="1343" spans="5:32">
      <c r="E1343" t="str">
        <f>IF(專業英日文校內賽報名表!B1343="","",NOT(OR(LENB(專業英日文校內賽報名表!E1343)&lt;&gt;6,NOT(ISERROR(TEXT(RIGHT(專業英日文校內賽報名表!E1343,6),"0")+1)),ISERROR(TEXT(RIGHT(專業英日文校內賽報名表!E1343,5),"0")+1))))</f>
        <v/>
      </c>
      <c r="F1343" t="str">
        <f>IF(專業英日文校內賽報名表!B1343="","",NOT(ISERROR(MATCH(專業英日文校內賽報名表!F1343,allSchoolList,0))))</f>
        <v/>
      </c>
      <c r="G1343" t="str">
        <f ca="1">IF(專業英日文校內賽報名表!B1343="","",NOT(ISERROR(HLOOKUP(專業英日文校內賽報名表!G1343,OFFSET(校系設定!$A$1,MATCH(專業英日文校內賽報名表!F1343,校系設定!$A:$A,0)-1,0,1,COUNTA(OFFSET(校系設定!$1:$1,MATCH(專業英日文校內賽報名表!F1343,校系設定!$A:$A,0)-1,0))),1,0))))</f>
        <v/>
      </c>
      <c r="J1343" s="43" t="str">
        <f>IF(專業英日文校內賽報名表!C1343="","",NOT(OR(LEN(專業英日文校內賽報名表!J1343)&lt;&gt;7,ISERROR(DATEVALUE(專業英日文校內賽報名表!J1343&amp;"/1")+FIND("/",專業英日文校內賽報名表!J1343)))))</f>
        <v/>
      </c>
      <c r="M1343" t="str">
        <f>IF(專業英日文校內賽報名表!B1343="","",VLOOKUP(專業英日文校內賽報名表!M1343,各項報名參數對照!A:B,2,0))</f>
        <v/>
      </c>
      <c r="N1343" t="str">
        <f>IF(專業英日文校內賽報名表!B1343="","",NOT(ISERROR(VLOOKUP(M1343&amp;O1343&amp;P1343,各項報名參數對照!L:L,1,0))))</f>
        <v/>
      </c>
      <c r="O1343" t="str">
        <f>IF(專業英日文校內賽報名表!B1343="","",VLOOKUP(專業英日文校內賽報名表!N1343&amp;"("&amp;專業英日文校內賽報名表!O1343&amp;")",各項報名參數對照!D:E,2,0))</f>
        <v/>
      </c>
      <c r="P1343" t="str">
        <f>IF(專業英日文校內賽報名表!B1343="","",VLOOKUP(專業英日文校內賽報名表!P1343,各項報名參數對照!G:H,2,0))</f>
        <v/>
      </c>
      <c r="AF1343" t="str">
        <f t="shared" si="20"/>
        <v/>
      </c>
    </row>
    <row r="1344" spans="5:32">
      <c r="E1344" t="str">
        <f>IF(專業英日文校內賽報名表!B1344="","",NOT(OR(LENB(專業英日文校內賽報名表!E1344)&lt;&gt;6,NOT(ISERROR(TEXT(RIGHT(專業英日文校內賽報名表!E1344,6),"0")+1)),ISERROR(TEXT(RIGHT(專業英日文校內賽報名表!E1344,5),"0")+1))))</f>
        <v/>
      </c>
      <c r="F1344" t="str">
        <f>IF(專業英日文校內賽報名表!B1344="","",NOT(ISERROR(MATCH(專業英日文校內賽報名表!F1344,allSchoolList,0))))</f>
        <v/>
      </c>
      <c r="G1344" t="str">
        <f ca="1">IF(專業英日文校內賽報名表!B1344="","",NOT(ISERROR(HLOOKUP(專業英日文校內賽報名表!G1344,OFFSET(校系設定!$A$1,MATCH(專業英日文校內賽報名表!F1344,校系設定!$A:$A,0)-1,0,1,COUNTA(OFFSET(校系設定!$1:$1,MATCH(專業英日文校內賽報名表!F1344,校系設定!$A:$A,0)-1,0))),1,0))))</f>
        <v/>
      </c>
      <c r="J1344" s="43" t="str">
        <f>IF(專業英日文校內賽報名表!C1344="","",NOT(OR(LEN(專業英日文校內賽報名表!J1344)&lt;&gt;7,ISERROR(DATEVALUE(專業英日文校內賽報名表!J1344&amp;"/1")+FIND("/",專業英日文校內賽報名表!J1344)))))</f>
        <v/>
      </c>
      <c r="M1344" t="str">
        <f>IF(專業英日文校內賽報名表!B1344="","",VLOOKUP(專業英日文校內賽報名表!M1344,各項報名參數對照!A:B,2,0))</f>
        <v/>
      </c>
      <c r="N1344" t="str">
        <f>IF(專業英日文校內賽報名表!B1344="","",NOT(ISERROR(VLOOKUP(M1344&amp;O1344&amp;P1344,各項報名參數對照!L:L,1,0))))</f>
        <v/>
      </c>
      <c r="O1344" t="str">
        <f>IF(專業英日文校內賽報名表!B1344="","",VLOOKUP(專業英日文校內賽報名表!N1344&amp;"("&amp;專業英日文校內賽報名表!O1344&amp;")",各項報名參數對照!D:E,2,0))</f>
        <v/>
      </c>
      <c r="P1344" t="str">
        <f>IF(專業英日文校內賽報名表!B1344="","",VLOOKUP(專業英日文校內賽報名表!P1344,各項報名參數對照!G:H,2,0))</f>
        <v/>
      </c>
      <c r="AF1344" t="str">
        <f t="shared" si="20"/>
        <v/>
      </c>
    </row>
    <row r="1345" spans="5:32">
      <c r="E1345" t="str">
        <f>IF(專業英日文校內賽報名表!B1345="","",NOT(OR(LENB(專業英日文校內賽報名表!E1345)&lt;&gt;6,NOT(ISERROR(TEXT(RIGHT(專業英日文校內賽報名表!E1345,6),"0")+1)),ISERROR(TEXT(RIGHT(專業英日文校內賽報名表!E1345,5),"0")+1))))</f>
        <v/>
      </c>
      <c r="F1345" t="str">
        <f>IF(專業英日文校內賽報名表!B1345="","",NOT(ISERROR(MATCH(專業英日文校內賽報名表!F1345,allSchoolList,0))))</f>
        <v/>
      </c>
      <c r="G1345" t="str">
        <f ca="1">IF(專業英日文校內賽報名表!B1345="","",NOT(ISERROR(HLOOKUP(專業英日文校內賽報名表!G1345,OFFSET(校系設定!$A$1,MATCH(專業英日文校內賽報名表!F1345,校系設定!$A:$A,0)-1,0,1,COUNTA(OFFSET(校系設定!$1:$1,MATCH(專業英日文校內賽報名表!F1345,校系設定!$A:$A,0)-1,0))),1,0))))</f>
        <v/>
      </c>
      <c r="J1345" s="43" t="str">
        <f>IF(專業英日文校內賽報名表!C1345="","",NOT(OR(LEN(專業英日文校內賽報名表!J1345)&lt;&gt;7,ISERROR(DATEVALUE(專業英日文校內賽報名表!J1345&amp;"/1")+FIND("/",專業英日文校內賽報名表!J1345)))))</f>
        <v/>
      </c>
      <c r="M1345" t="str">
        <f>IF(專業英日文校內賽報名表!B1345="","",VLOOKUP(專業英日文校內賽報名表!M1345,各項報名參數對照!A:B,2,0))</f>
        <v/>
      </c>
      <c r="N1345" t="str">
        <f>IF(專業英日文校內賽報名表!B1345="","",NOT(ISERROR(VLOOKUP(M1345&amp;O1345&amp;P1345,各項報名參數對照!L:L,1,0))))</f>
        <v/>
      </c>
      <c r="O1345" t="str">
        <f>IF(專業英日文校內賽報名表!B1345="","",VLOOKUP(專業英日文校內賽報名表!N1345&amp;"("&amp;專業英日文校內賽報名表!O1345&amp;")",各項報名參數對照!D:E,2,0))</f>
        <v/>
      </c>
      <c r="P1345" t="str">
        <f>IF(專業英日文校內賽報名表!B1345="","",VLOOKUP(專業英日文校內賽報名表!P1345,各項報名參數對照!G:H,2,0))</f>
        <v/>
      </c>
      <c r="AF1345" t="str">
        <f t="shared" si="20"/>
        <v/>
      </c>
    </row>
    <row r="1346" spans="5:32">
      <c r="E1346" t="str">
        <f>IF(專業英日文校內賽報名表!B1346="","",NOT(OR(LENB(專業英日文校內賽報名表!E1346)&lt;&gt;6,NOT(ISERROR(TEXT(RIGHT(專業英日文校內賽報名表!E1346,6),"0")+1)),ISERROR(TEXT(RIGHT(專業英日文校內賽報名表!E1346,5),"0")+1))))</f>
        <v/>
      </c>
      <c r="F1346" t="str">
        <f>IF(專業英日文校內賽報名表!B1346="","",NOT(ISERROR(MATCH(專業英日文校內賽報名表!F1346,allSchoolList,0))))</f>
        <v/>
      </c>
      <c r="G1346" t="str">
        <f ca="1">IF(專業英日文校內賽報名表!B1346="","",NOT(ISERROR(HLOOKUP(專業英日文校內賽報名表!G1346,OFFSET(校系設定!$A$1,MATCH(專業英日文校內賽報名表!F1346,校系設定!$A:$A,0)-1,0,1,COUNTA(OFFSET(校系設定!$1:$1,MATCH(專業英日文校內賽報名表!F1346,校系設定!$A:$A,0)-1,0))),1,0))))</f>
        <v/>
      </c>
      <c r="J1346" s="43" t="str">
        <f>IF(專業英日文校內賽報名表!C1346="","",NOT(OR(LEN(專業英日文校內賽報名表!J1346)&lt;&gt;7,ISERROR(DATEVALUE(專業英日文校內賽報名表!J1346&amp;"/1")+FIND("/",專業英日文校內賽報名表!J1346)))))</f>
        <v/>
      </c>
      <c r="M1346" t="str">
        <f>IF(專業英日文校內賽報名表!B1346="","",VLOOKUP(專業英日文校內賽報名表!M1346,各項報名參數對照!A:B,2,0))</f>
        <v/>
      </c>
      <c r="N1346" t="str">
        <f>IF(專業英日文校內賽報名表!B1346="","",NOT(ISERROR(VLOOKUP(M1346&amp;O1346&amp;P1346,各項報名參數對照!L:L,1,0))))</f>
        <v/>
      </c>
      <c r="O1346" t="str">
        <f>IF(專業英日文校內賽報名表!B1346="","",VLOOKUP(專業英日文校內賽報名表!N1346&amp;"("&amp;專業英日文校內賽報名表!O1346&amp;")",各項報名參數對照!D:E,2,0))</f>
        <v/>
      </c>
      <c r="P1346" t="str">
        <f>IF(專業英日文校內賽報名表!B1346="","",VLOOKUP(專業英日文校內賽報名表!P1346,各項報名參數對照!G:H,2,0))</f>
        <v/>
      </c>
      <c r="AF1346" t="str">
        <f t="shared" si="20"/>
        <v/>
      </c>
    </row>
    <row r="1347" spans="5:32">
      <c r="E1347" t="str">
        <f>IF(專業英日文校內賽報名表!B1347="","",NOT(OR(LENB(專業英日文校內賽報名表!E1347)&lt;&gt;6,NOT(ISERROR(TEXT(RIGHT(專業英日文校內賽報名表!E1347,6),"0")+1)),ISERROR(TEXT(RIGHT(專業英日文校內賽報名表!E1347,5),"0")+1))))</f>
        <v/>
      </c>
      <c r="F1347" t="str">
        <f>IF(專業英日文校內賽報名表!B1347="","",NOT(ISERROR(MATCH(專業英日文校內賽報名表!F1347,allSchoolList,0))))</f>
        <v/>
      </c>
      <c r="G1347" t="str">
        <f ca="1">IF(專業英日文校內賽報名表!B1347="","",NOT(ISERROR(HLOOKUP(專業英日文校內賽報名表!G1347,OFFSET(校系設定!$A$1,MATCH(專業英日文校內賽報名表!F1347,校系設定!$A:$A,0)-1,0,1,COUNTA(OFFSET(校系設定!$1:$1,MATCH(專業英日文校內賽報名表!F1347,校系設定!$A:$A,0)-1,0))),1,0))))</f>
        <v/>
      </c>
      <c r="J1347" s="43" t="str">
        <f>IF(專業英日文校內賽報名表!C1347="","",NOT(OR(LEN(專業英日文校內賽報名表!J1347)&lt;&gt;7,ISERROR(DATEVALUE(專業英日文校內賽報名表!J1347&amp;"/1")+FIND("/",專業英日文校內賽報名表!J1347)))))</f>
        <v/>
      </c>
      <c r="M1347" t="str">
        <f>IF(專業英日文校內賽報名表!B1347="","",VLOOKUP(專業英日文校內賽報名表!M1347,各項報名參數對照!A:B,2,0))</f>
        <v/>
      </c>
      <c r="N1347" t="str">
        <f>IF(專業英日文校內賽報名表!B1347="","",NOT(ISERROR(VLOOKUP(M1347&amp;O1347&amp;P1347,各項報名參數對照!L:L,1,0))))</f>
        <v/>
      </c>
      <c r="O1347" t="str">
        <f>IF(專業英日文校內賽報名表!B1347="","",VLOOKUP(專業英日文校內賽報名表!N1347&amp;"("&amp;專業英日文校內賽報名表!O1347&amp;")",各項報名參數對照!D:E,2,0))</f>
        <v/>
      </c>
      <c r="P1347" t="str">
        <f>IF(專業英日文校內賽報名表!B1347="","",VLOOKUP(專業英日文校內賽報名表!P1347,各項報名參數對照!G:H,2,0))</f>
        <v/>
      </c>
      <c r="AF1347" t="str">
        <f t="shared" ref="AF1347:AF1410" si="21">O1347</f>
        <v/>
      </c>
    </row>
    <row r="1348" spans="5:32">
      <c r="E1348" t="str">
        <f>IF(專業英日文校內賽報名表!B1348="","",NOT(OR(LENB(專業英日文校內賽報名表!E1348)&lt;&gt;6,NOT(ISERROR(TEXT(RIGHT(專業英日文校內賽報名表!E1348,6),"0")+1)),ISERROR(TEXT(RIGHT(專業英日文校內賽報名表!E1348,5),"0")+1))))</f>
        <v/>
      </c>
      <c r="F1348" t="str">
        <f>IF(專業英日文校內賽報名表!B1348="","",NOT(ISERROR(MATCH(專業英日文校內賽報名表!F1348,allSchoolList,0))))</f>
        <v/>
      </c>
      <c r="G1348" t="str">
        <f ca="1">IF(專業英日文校內賽報名表!B1348="","",NOT(ISERROR(HLOOKUP(專業英日文校內賽報名表!G1348,OFFSET(校系設定!$A$1,MATCH(專業英日文校內賽報名表!F1348,校系設定!$A:$A,0)-1,0,1,COUNTA(OFFSET(校系設定!$1:$1,MATCH(專業英日文校內賽報名表!F1348,校系設定!$A:$A,0)-1,0))),1,0))))</f>
        <v/>
      </c>
      <c r="J1348" s="43" t="str">
        <f>IF(專業英日文校內賽報名表!C1348="","",NOT(OR(LEN(專業英日文校內賽報名表!J1348)&lt;&gt;7,ISERROR(DATEVALUE(專業英日文校內賽報名表!J1348&amp;"/1")+FIND("/",專業英日文校內賽報名表!J1348)))))</f>
        <v/>
      </c>
      <c r="M1348" t="str">
        <f>IF(專業英日文校內賽報名表!B1348="","",VLOOKUP(專業英日文校內賽報名表!M1348,各項報名參數對照!A:B,2,0))</f>
        <v/>
      </c>
      <c r="N1348" t="str">
        <f>IF(專業英日文校內賽報名表!B1348="","",NOT(ISERROR(VLOOKUP(M1348&amp;O1348&amp;P1348,各項報名參數對照!L:L,1,0))))</f>
        <v/>
      </c>
      <c r="O1348" t="str">
        <f>IF(專業英日文校內賽報名表!B1348="","",VLOOKUP(專業英日文校內賽報名表!N1348&amp;"("&amp;專業英日文校內賽報名表!O1348&amp;")",各項報名參數對照!D:E,2,0))</f>
        <v/>
      </c>
      <c r="P1348" t="str">
        <f>IF(專業英日文校內賽報名表!B1348="","",VLOOKUP(專業英日文校內賽報名表!P1348,各項報名參數對照!G:H,2,0))</f>
        <v/>
      </c>
      <c r="AF1348" t="str">
        <f t="shared" si="21"/>
        <v/>
      </c>
    </row>
    <row r="1349" spans="5:32">
      <c r="E1349" t="str">
        <f>IF(專業英日文校內賽報名表!B1349="","",NOT(OR(LENB(專業英日文校內賽報名表!E1349)&lt;&gt;6,NOT(ISERROR(TEXT(RIGHT(專業英日文校內賽報名表!E1349,6),"0")+1)),ISERROR(TEXT(RIGHT(專業英日文校內賽報名表!E1349,5),"0")+1))))</f>
        <v/>
      </c>
      <c r="F1349" t="str">
        <f>IF(專業英日文校內賽報名表!B1349="","",NOT(ISERROR(MATCH(專業英日文校內賽報名表!F1349,allSchoolList,0))))</f>
        <v/>
      </c>
      <c r="G1349" t="str">
        <f ca="1">IF(專業英日文校內賽報名表!B1349="","",NOT(ISERROR(HLOOKUP(專業英日文校內賽報名表!G1349,OFFSET(校系設定!$A$1,MATCH(專業英日文校內賽報名表!F1349,校系設定!$A:$A,0)-1,0,1,COUNTA(OFFSET(校系設定!$1:$1,MATCH(專業英日文校內賽報名表!F1349,校系設定!$A:$A,0)-1,0))),1,0))))</f>
        <v/>
      </c>
      <c r="J1349" s="43" t="str">
        <f>IF(專業英日文校內賽報名表!C1349="","",NOT(OR(LEN(專業英日文校內賽報名表!J1349)&lt;&gt;7,ISERROR(DATEVALUE(專業英日文校內賽報名表!J1349&amp;"/1")+FIND("/",專業英日文校內賽報名表!J1349)))))</f>
        <v/>
      </c>
      <c r="M1349" t="str">
        <f>IF(專業英日文校內賽報名表!B1349="","",VLOOKUP(專業英日文校內賽報名表!M1349,各項報名參數對照!A:B,2,0))</f>
        <v/>
      </c>
      <c r="N1349" t="str">
        <f>IF(專業英日文校內賽報名表!B1349="","",NOT(ISERROR(VLOOKUP(M1349&amp;O1349&amp;P1349,各項報名參數對照!L:L,1,0))))</f>
        <v/>
      </c>
      <c r="O1349" t="str">
        <f>IF(專業英日文校內賽報名表!B1349="","",VLOOKUP(專業英日文校內賽報名表!N1349&amp;"("&amp;專業英日文校內賽報名表!O1349&amp;")",各項報名參數對照!D:E,2,0))</f>
        <v/>
      </c>
      <c r="P1349" t="str">
        <f>IF(專業英日文校內賽報名表!B1349="","",VLOOKUP(專業英日文校內賽報名表!P1349,各項報名參數對照!G:H,2,0))</f>
        <v/>
      </c>
      <c r="AF1349" t="str">
        <f t="shared" si="21"/>
        <v/>
      </c>
    </row>
    <row r="1350" spans="5:32">
      <c r="E1350" t="str">
        <f>IF(專業英日文校內賽報名表!B1350="","",NOT(OR(LENB(專業英日文校內賽報名表!E1350)&lt;&gt;6,NOT(ISERROR(TEXT(RIGHT(專業英日文校內賽報名表!E1350,6),"0")+1)),ISERROR(TEXT(RIGHT(專業英日文校內賽報名表!E1350,5),"0")+1))))</f>
        <v/>
      </c>
      <c r="F1350" t="str">
        <f>IF(專業英日文校內賽報名表!B1350="","",NOT(ISERROR(MATCH(專業英日文校內賽報名表!F1350,allSchoolList,0))))</f>
        <v/>
      </c>
      <c r="G1350" t="str">
        <f ca="1">IF(專業英日文校內賽報名表!B1350="","",NOT(ISERROR(HLOOKUP(專業英日文校內賽報名表!G1350,OFFSET(校系設定!$A$1,MATCH(專業英日文校內賽報名表!F1350,校系設定!$A:$A,0)-1,0,1,COUNTA(OFFSET(校系設定!$1:$1,MATCH(專業英日文校內賽報名表!F1350,校系設定!$A:$A,0)-1,0))),1,0))))</f>
        <v/>
      </c>
      <c r="J1350" s="43" t="str">
        <f>IF(專業英日文校內賽報名表!C1350="","",NOT(OR(LEN(專業英日文校內賽報名表!J1350)&lt;&gt;7,ISERROR(DATEVALUE(專業英日文校內賽報名表!J1350&amp;"/1")+FIND("/",專業英日文校內賽報名表!J1350)))))</f>
        <v/>
      </c>
      <c r="M1350" t="str">
        <f>IF(專業英日文校內賽報名表!B1350="","",VLOOKUP(專業英日文校內賽報名表!M1350,各項報名參數對照!A:B,2,0))</f>
        <v/>
      </c>
      <c r="N1350" t="str">
        <f>IF(專業英日文校內賽報名表!B1350="","",NOT(ISERROR(VLOOKUP(M1350&amp;O1350&amp;P1350,各項報名參數對照!L:L,1,0))))</f>
        <v/>
      </c>
      <c r="O1350" t="str">
        <f>IF(專業英日文校內賽報名表!B1350="","",VLOOKUP(專業英日文校內賽報名表!N1350&amp;"("&amp;專業英日文校內賽報名表!O1350&amp;")",各項報名參數對照!D:E,2,0))</f>
        <v/>
      </c>
      <c r="P1350" t="str">
        <f>IF(專業英日文校內賽報名表!B1350="","",VLOOKUP(專業英日文校內賽報名表!P1350,各項報名參數對照!G:H,2,0))</f>
        <v/>
      </c>
      <c r="AF1350" t="str">
        <f t="shared" si="21"/>
        <v/>
      </c>
    </row>
    <row r="1351" spans="5:32">
      <c r="E1351" t="str">
        <f>IF(專業英日文校內賽報名表!B1351="","",NOT(OR(LENB(專業英日文校內賽報名表!E1351)&lt;&gt;6,NOT(ISERROR(TEXT(RIGHT(專業英日文校內賽報名表!E1351,6),"0")+1)),ISERROR(TEXT(RIGHT(專業英日文校內賽報名表!E1351,5),"0")+1))))</f>
        <v/>
      </c>
      <c r="F1351" t="str">
        <f>IF(專業英日文校內賽報名表!B1351="","",NOT(ISERROR(MATCH(專業英日文校內賽報名表!F1351,allSchoolList,0))))</f>
        <v/>
      </c>
      <c r="G1351" t="str">
        <f ca="1">IF(專業英日文校內賽報名表!B1351="","",NOT(ISERROR(HLOOKUP(專業英日文校內賽報名表!G1351,OFFSET(校系設定!$A$1,MATCH(專業英日文校內賽報名表!F1351,校系設定!$A:$A,0)-1,0,1,COUNTA(OFFSET(校系設定!$1:$1,MATCH(專業英日文校內賽報名表!F1351,校系設定!$A:$A,0)-1,0))),1,0))))</f>
        <v/>
      </c>
      <c r="J1351" s="43" t="str">
        <f>IF(專業英日文校內賽報名表!C1351="","",NOT(OR(LEN(專業英日文校內賽報名表!J1351)&lt;&gt;7,ISERROR(DATEVALUE(專業英日文校內賽報名表!J1351&amp;"/1")+FIND("/",專業英日文校內賽報名表!J1351)))))</f>
        <v/>
      </c>
      <c r="M1351" t="str">
        <f>IF(專業英日文校內賽報名表!B1351="","",VLOOKUP(專業英日文校內賽報名表!M1351,各項報名參數對照!A:B,2,0))</f>
        <v/>
      </c>
      <c r="N1351" t="str">
        <f>IF(專業英日文校內賽報名表!B1351="","",NOT(ISERROR(VLOOKUP(M1351&amp;O1351&amp;P1351,各項報名參數對照!L:L,1,0))))</f>
        <v/>
      </c>
      <c r="O1351" t="str">
        <f>IF(專業英日文校內賽報名表!B1351="","",VLOOKUP(專業英日文校內賽報名表!N1351&amp;"("&amp;專業英日文校內賽報名表!O1351&amp;")",各項報名參數對照!D:E,2,0))</f>
        <v/>
      </c>
      <c r="P1351" t="str">
        <f>IF(專業英日文校內賽報名表!B1351="","",VLOOKUP(專業英日文校內賽報名表!P1351,各項報名參數對照!G:H,2,0))</f>
        <v/>
      </c>
      <c r="AF1351" t="str">
        <f t="shared" si="21"/>
        <v/>
      </c>
    </row>
    <row r="1352" spans="5:32">
      <c r="E1352" t="str">
        <f>IF(專業英日文校內賽報名表!B1352="","",NOT(OR(LENB(專業英日文校內賽報名表!E1352)&lt;&gt;6,NOT(ISERROR(TEXT(RIGHT(專業英日文校內賽報名表!E1352,6),"0")+1)),ISERROR(TEXT(RIGHT(專業英日文校內賽報名表!E1352,5),"0")+1))))</f>
        <v/>
      </c>
      <c r="F1352" t="str">
        <f>IF(專業英日文校內賽報名表!B1352="","",NOT(ISERROR(MATCH(專業英日文校內賽報名表!F1352,allSchoolList,0))))</f>
        <v/>
      </c>
      <c r="G1352" t="str">
        <f ca="1">IF(專業英日文校內賽報名表!B1352="","",NOT(ISERROR(HLOOKUP(專業英日文校內賽報名表!G1352,OFFSET(校系設定!$A$1,MATCH(專業英日文校內賽報名表!F1352,校系設定!$A:$A,0)-1,0,1,COUNTA(OFFSET(校系設定!$1:$1,MATCH(專業英日文校內賽報名表!F1352,校系設定!$A:$A,0)-1,0))),1,0))))</f>
        <v/>
      </c>
      <c r="J1352" s="43" t="str">
        <f>IF(專業英日文校內賽報名表!C1352="","",NOT(OR(LEN(專業英日文校內賽報名表!J1352)&lt;&gt;7,ISERROR(DATEVALUE(專業英日文校內賽報名表!J1352&amp;"/1")+FIND("/",專業英日文校內賽報名表!J1352)))))</f>
        <v/>
      </c>
      <c r="M1352" t="str">
        <f>IF(專業英日文校內賽報名表!B1352="","",VLOOKUP(專業英日文校內賽報名表!M1352,各項報名參數對照!A:B,2,0))</f>
        <v/>
      </c>
      <c r="N1352" t="str">
        <f>IF(專業英日文校內賽報名表!B1352="","",NOT(ISERROR(VLOOKUP(M1352&amp;O1352&amp;P1352,各項報名參數對照!L:L,1,0))))</f>
        <v/>
      </c>
      <c r="O1352" t="str">
        <f>IF(專業英日文校內賽報名表!B1352="","",VLOOKUP(專業英日文校內賽報名表!N1352&amp;"("&amp;專業英日文校內賽報名表!O1352&amp;")",各項報名參數對照!D:E,2,0))</f>
        <v/>
      </c>
      <c r="P1352" t="str">
        <f>IF(專業英日文校內賽報名表!B1352="","",VLOOKUP(專業英日文校內賽報名表!P1352,各項報名參數對照!G:H,2,0))</f>
        <v/>
      </c>
      <c r="AF1352" t="str">
        <f t="shared" si="21"/>
        <v/>
      </c>
    </row>
    <row r="1353" spans="5:32">
      <c r="E1353" t="str">
        <f>IF(專業英日文校內賽報名表!B1353="","",NOT(OR(LENB(專業英日文校內賽報名表!E1353)&lt;&gt;6,NOT(ISERROR(TEXT(RIGHT(專業英日文校內賽報名表!E1353,6),"0")+1)),ISERROR(TEXT(RIGHT(專業英日文校內賽報名表!E1353,5),"0")+1))))</f>
        <v/>
      </c>
      <c r="F1353" t="str">
        <f>IF(專業英日文校內賽報名表!B1353="","",NOT(ISERROR(MATCH(專業英日文校內賽報名表!F1353,allSchoolList,0))))</f>
        <v/>
      </c>
      <c r="G1353" t="str">
        <f ca="1">IF(專業英日文校內賽報名表!B1353="","",NOT(ISERROR(HLOOKUP(專業英日文校內賽報名表!G1353,OFFSET(校系設定!$A$1,MATCH(專業英日文校內賽報名表!F1353,校系設定!$A:$A,0)-1,0,1,COUNTA(OFFSET(校系設定!$1:$1,MATCH(專業英日文校內賽報名表!F1353,校系設定!$A:$A,0)-1,0))),1,0))))</f>
        <v/>
      </c>
      <c r="J1353" s="43" t="str">
        <f>IF(專業英日文校內賽報名表!C1353="","",NOT(OR(LEN(專業英日文校內賽報名表!J1353)&lt;&gt;7,ISERROR(DATEVALUE(專業英日文校內賽報名表!J1353&amp;"/1")+FIND("/",專業英日文校內賽報名表!J1353)))))</f>
        <v/>
      </c>
      <c r="M1353" t="str">
        <f>IF(專業英日文校內賽報名表!B1353="","",VLOOKUP(專業英日文校內賽報名表!M1353,各項報名參數對照!A:B,2,0))</f>
        <v/>
      </c>
      <c r="N1353" t="str">
        <f>IF(專業英日文校內賽報名表!B1353="","",NOT(ISERROR(VLOOKUP(M1353&amp;O1353&amp;P1353,各項報名參數對照!L:L,1,0))))</f>
        <v/>
      </c>
      <c r="O1353" t="str">
        <f>IF(專業英日文校內賽報名表!B1353="","",VLOOKUP(專業英日文校內賽報名表!N1353&amp;"("&amp;專業英日文校內賽報名表!O1353&amp;")",各項報名參數對照!D:E,2,0))</f>
        <v/>
      </c>
      <c r="P1353" t="str">
        <f>IF(專業英日文校內賽報名表!B1353="","",VLOOKUP(專業英日文校內賽報名表!P1353,各項報名參數對照!G:H,2,0))</f>
        <v/>
      </c>
      <c r="AF1353" t="str">
        <f t="shared" si="21"/>
        <v/>
      </c>
    </row>
    <row r="1354" spans="5:32">
      <c r="E1354" t="str">
        <f>IF(專業英日文校內賽報名表!B1354="","",NOT(OR(LENB(專業英日文校內賽報名表!E1354)&lt;&gt;6,NOT(ISERROR(TEXT(RIGHT(專業英日文校內賽報名表!E1354,6),"0")+1)),ISERROR(TEXT(RIGHT(專業英日文校內賽報名表!E1354,5),"0")+1))))</f>
        <v/>
      </c>
      <c r="F1354" t="str">
        <f>IF(專業英日文校內賽報名表!B1354="","",NOT(ISERROR(MATCH(專業英日文校內賽報名表!F1354,allSchoolList,0))))</f>
        <v/>
      </c>
      <c r="G1354" t="str">
        <f ca="1">IF(專業英日文校內賽報名表!B1354="","",NOT(ISERROR(HLOOKUP(專業英日文校內賽報名表!G1354,OFFSET(校系設定!$A$1,MATCH(專業英日文校內賽報名表!F1354,校系設定!$A:$A,0)-1,0,1,COUNTA(OFFSET(校系設定!$1:$1,MATCH(專業英日文校內賽報名表!F1354,校系設定!$A:$A,0)-1,0))),1,0))))</f>
        <v/>
      </c>
      <c r="J1354" s="43" t="str">
        <f>IF(專業英日文校內賽報名表!C1354="","",NOT(OR(LEN(專業英日文校內賽報名表!J1354)&lt;&gt;7,ISERROR(DATEVALUE(專業英日文校內賽報名表!J1354&amp;"/1")+FIND("/",專業英日文校內賽報名表!J1354)))))</f>
        <v/>
      </c>
      <c r="M1354" t="str">
        <f>IF(專業英日文校內賽報名表!B1354="","",VLOOKUP(專業英日文校內賽報名表!M1354,各項報名參數對照!A:B,2,0))</f>
        <v/>
      </c>
      <c r="N1354" t="str">
        <f>IF(專業英日文校內賽報名表!B1354="","",NOT(ISERROR(VLOOKUP(M1354&amp;O1354&amp;P1354,各項報名參數對照!L:L,1,0))))</f>
        <v/>
      </c>
      <c r="O1354" t="str">
        <f>IF(專業英日文校內賽報名表!B1354="","",VLOOKUP(專業英日文校內賽報名表!N1354&amp;"("&amp;專業英日文校內賽報名表!O1354&amp;")",各項報名參數對照!D:E,2,0))</f>
        <v/>
      </c>
      <c r="P1354" t="str">
        <f>IF(專業英日文校內賽報名表!B1354="","",VLOOKUP(專業英日文校內賽報名表!P1354,各項報名參數對照!G:H,2,0))</f>
        <v/>
      </c>
      <c r="AF1354" t="str">
        <f t="shared" si="21"/>
        <v/>
      </c>
    </row>
    <row r="1355" spans="5:32">
      <c r="E1355" t="str">
        <f>IF(專業英日文校內賽報名表!B1355="","",NOT(OR(LENB(專業英日文校內賽報名表!E1355)&lt;&gt;6,NOT(ISERROR(TEXT(RIGHT(專業英日文校內賽報名表!E1355,6),"0")+1)),ISERROR(TEXT(RIGHT(專業英日文校內賽報名表!E1355,5),"0")+1))))</f>
        <v/>
      </c>
      <c r="F1355" t="str">
        <f>IF(專業英日文校內賽報名表!B1355="","",NOT(ISERROR(MATCH(專業英日文校內賽報名表!F1355,allSchoolList,0))))</f>
        <v/>
      </c>
      <c r="G1355" t="str">
        <f ca="1">IF(專業英日文校內賽報名表!B1355="","",NOT(ISERROR(HLOOKUP(專業英日文校內賽報名表!G1355,OFFSET(校系設定!$A$1,MATCH(專業英日文校內賽報名表!F1355,校系設定!$A:$A,0)-1,0,1,COUNTA(OFFSET(校系設定!$1:$1,MATCH(專業英日文校內賽報名表!F1355,校系設定!$A:$A,0)-1,0))),1,0))))</f>
        <v/>
      </c>
      <c r="J1355" s="43" t="str">
        <f>IF(專業英日文校內賽報名表!C1355="","",NOT(OR(LEN(專業英日文校內賽報名表!J1355)&lt;&gt;7,ISERROR(DATEVALUE(專業英日文校內賽報名表!J1355&amp;"/1")+FIND("/",專業英日文校內賽報名表!J1355)))))</f>
        <v/>
      </c>
      <c r="M1355" t="str">
        <f>IF(專業英日文校內賽報名表!B1355="","",VLOOKUP(專業英日文校內賽報名表!M1355,各項報名參數對照!A:B,2,0))</f>
        <v/>
      </c>
      <c r="N1355" t="str">
        <f>IF(專業英日文校內賽報名表!B1355="","",NOT(ISERROR(VLOOKUP(M1355&amp;O1355&amp;P1355,各項報名參數對照!L:L,1,0))))</f>
        <v/>
      </c>
      <c r="O1355" t="str">
        <f>IF(專業英日文校內賽報名表!B1355="","",VLOOKUP(專業英日文校內賽報名表!N1355&amp;"("&amp;專業英日文校內賽報名表!O1355&amp;")",各項報名參數對照!D:E,2,0))</f>
        <v/>
      </c>
      <c r="P1355" t="str">
        <f>IF(專業英日文校內賽報名表!B1355="","",VLOOKUP(專業英日文校內賽報名表!P1355,各項報名參數對照!G:H,2,0))</f>
        <v/>
      </c>
      <c r="AF1355" t="str">
        <f t="shared" si="21"/>
        <v/>
      </c>
    </row>
    <row r="1356" spans="5:32">
      <c r="E1356" t="str">
        <f>IF(專業英日文校內賽報名表!B1356="","",NOT(OR(LENB(專業英日文校內賽報名表!E1356)&lt;&gt;6,NOT(ISERROR(TEXT(RIGHT(專業英日文校內賽報名表!E1356,6),"0")+1)),ISERROR(TEXT(RIGHT(專業英日文校內賽報名表!E1356,5),"0")+1))))</f>
        <v/>
      </c>
      <c r="F1356" t="str">
        <f>IF(專業英日文校內賽報名表!B1356="","",NOT(ISERROR(MATCH(專業英日文校內賽報名表!F1356,allSchoolList,0))))</f>
        <v/>
      </c>
      <c r="G1356" t="str">
        <f ca="1">IF(專業英日文校內賽報名表!B1356="","",NOT(ISERROR(HLOOKUP(專業英日文校內賽報名表!G1356,OFFSET(校系設定!$A$1,MATCH(專業英日文校內賽報名表!F1356,校系設定!$A:$A,0)-1,0,1,COUNTA(OFFSET(校系設定!$1:$1,MATCH(專業英日文校內賽報名表!F1356,校系設定!$A:$A,0)-1,0))),1,0))))</f>
        <v/>
      </c>
      <c r="J1356" s="43" t="str">
        <f>IF(專業英日文校內賽報名表!C1356="","",NOT(OR(LEN(專業英日文校內賽報名表!J1356)&lt;&gt;7,ISERROR(DATEVALUE(專業英日文校內賽報名表!J1356&amp;"/1")+FIND("/",專業英日文校內賽報名表!J1356)))))</f>
        <v/>
      </c>
      <c r="M1356" t="str">
        <f>IF(專業英日文校內賽報名表!B1356="","",VLOOKUP(專業英日文校內賽報名表!M1356,各項報名參數對照!A:B,2,0))</f>
        <v/>
      </c>
      <c r="N1356" t="str">
        <f>IF(專業英日文校內賽報名表!B1356="","",NOT(ISERROR(VLOOKUP(M1356&amp;O1356&amp;P1356,各項報名參數對照!L:L,1,0))))</f>
        <v/>
      </c>
      <c r="O1356" t="str">
        <f>IF(專業英日文校內賽報名表!B1356="","",VLOOKUP(專業英日文校內賽報名表!N1356&amp;"("&amp;專業英日文校內賽報名表!O1356&amp;")",各項報名參數對照!D:E,2,0))</f>
        <v/>
      </c>
      <c r="P1356" t="str">
        <f>IF(專業英日文校內賽報名表!B1356="","",VLOOKUP(專業英日文校內賽報名表!P1356,各項報名參數對照!G:H,2,0))</f>
        <v/>
      </c>
      <c r="AF1356" t="str">
        <f t="shared" si="21"/>
        <v/>
      </c>
    </row>
    <row r="1357" spans="5:32">
      <c r="E1357" t="str">
        <f>IF(專業英日文校內賽報名表!B1357="","",NOT(OR(LENB(專業英日文校內賽報名表!E1357)&lt;&gt;6,NOT(ISERROR(TEXT(RIGHT(專業英日文校內賽報名表!E1357,6),"0")+1)),ISERROR(TEXT(RIGHT(專業英日文校內賽報名表!E1357,5),"0")+1))))</f>
        <v/>
      </c>
      <c r="F1357" t="str">
        <f>IF(專業英日文校內賽報名表!B1357="","",NOT(ISERROR(MATCH(專業英日文校內賽報名表!F1357,allSchoolList,0))))</f>
        <v/>
      </c>
      <c r="G1357" t="str">
        <f ca="1">IF(專業英日文校內賽報名表!B1357="","",NOT(ISERROR(HLOOKUP(專業英日文校內賽報名表!G1357,OFFSET(校系設定!$A$1,MATCH(專業英日文校內賽報名表!F1357,校系設定!$A:$A,0)-1,0,1,COUNTA(OFFSET(校系設定!$1:$1,MATCH(專業英日文校內賽報名表!F1357,校系設定!$A:$A,0)-1,0))),1,0))))</f>
        <v/>
      </c>
      <c r="J1357" s="43" t="str">
        <f>IF(專業英日文校內賽報名表!C1357="","",NOT(OR(LEN(專業英日文校內賽報名表!J1357)&lt;&gt;7,ISERROR(DATEVALUE(專業英日文校內賽報名表!J1357&amp;"/1")+FIND("/",專業英日文校內賽報名表!J1357)))))</f>
        <v/>
      </c>
      <c r="M1357" t="str">
        <f>IF(專業英日文校內賽報名表!B1357="","",VLOOKUP(專業英日文校內賽報名表!M1357,各項報名參數對照!A:B,2,0))</f>
        <v/>
      </c>
      <c r="N1357" t="str">
        <f>IF(專業英日文校內賽報名表!B1357="","",NOT(ISERROR(VLOOKUP(M1357&amp;O1357&amp;P1357,各項報名參數對照!L:L,1,0))))</f>
        <v/>
      </c>
      <c r="O1357" t="str">
        <f>IF(專業英日文校內賽報名表!B1357="","",VLOOKUP(專業英日文校內賽報名表!N1357&amp;"("&amp;專業英日文校內賽報名表!O1357&amp;")",各項報名參數對照!D:E,2,0))</f>
        <v/>
      </c>
      <c r="P1357" t="str">
        <f>IF(專業英日文校內賽報名表!B1357="","",VLOOKUP(專業英日文校內賽報名表!P1357,各項報名參數對照!G:H,2,0))</f>
        <v/>
      </c>
      <c r="AF1357" t="str">
        <f t="shared" si="21"/>
        <v/>
      </c>
    </row>
    <row r="1358" spans="5:32">
      <c r="E1358" t="str">
        <f>IF(專業英日文校內賽報名表!B1358="","",NOT(OR(LENB(專業英日文校內賽報名表!E1358)&lt;&gt;6,NOT(ISERROR(TEXT(RIGHT(專業英日文校內賽報名表!E1358,6),"0")+1)),ISERROR(TEXT(RIGHT(專業英日文校內賽報名表!E1358,5),"0")+1))))</f>
        <v/>
      </c>
      <c r="F1358" t="str">
        <f>IF(專業英日文校內賽報名表!B1358="","",NOT(ISERROR(MATCH(專業英日文校內賽報名表!F1358,allSchoolList,0))))</f>
        <v/>
      </c>
      <c r="G1358" t="str">
        <f ca="1">IF(專業英日文校內賽報名表!B1358="","",NOT(ISERROR(HLOOKUP(專業英日文校內賽報名表!G1358,OFFSET(校系設定!$A$1,MATCH(專業英日文校內賽報名表!F1358,校系設定!$A:$A,0)-1,0,1,COUNTA(OFFSET(校系設定!$1:$1,MATCH(專業英日文校內賽報名表!F1358,校系設定!$A:$A,0)-1,0))),1,0))))</f>
        <v/>
      </c>
      <c r="J1358" s="43" t="str">
        <f>IF(專業英日文校內賽報名表!C1358="","",NOT(OR(LEN(專業英日文校內賽報名表!J1358)&lt;&gt;7,ISERROR(DATEVALUE(專業英日文校內賽報名表!J1358&amp;"/1")+FIND("/",專業英日文校內賽報名表!J1358)))))</f>
        <v/>
      </c>
      <c r="M1358" t="str">
        <f>IF(專業英日文校內賽報名表!B1358="","",VLOOKUP(專業英日文校內賽報名表!M1358,各項報名參數對照!A:B,2,0))</f>
        <v/>
      </c>
      <c r="N1358" t="str">
        <f>IF(專業英日文校內賽報名表!B1358="","",NOT(ISERROR(VLOOKUP(M1358&amp;O1358&amp;P1358,各項報名參數對照!L:L,1,0))))</f>
        <v/>
      </c>
      <c r="O1358" t="str">
        <f>IF(專業英日文校內賽報名表!B1358="","",VLOOKUP(專業英日文校內賽報名表!N1358&amp;"("&amp;專業英日文校內賽報名表!O1358&amp;")",各項報名參數對照!D:E,2,0))</f>
        <v/>
      </c>
      <c r="P1358" t="str">
        <f>IF(專業英日文校內賽報名表!B1358="","",VLOOKUP(專業英日文校內賽報名表!P1358,各項報名參數對照!G:H,2,0))</f>
        <v/>
      </c>
      <c r="AF1358" t="str">
        <f t="shared" si="21"/>
        <v/>
      </c>
    </row>
    <row r="1359" spans="5:32">
      <c r="E1359" t="str">
        <f>IF(專業英日文校內賽報名表!B1359="","",NOT(OR(LENB(專業英日文校內賽報名表!E1359)&lt;&gt;6,NOT(ISERROR(TEXT(RIGHT(專業英日文校內賽報名表!E1359,6),"0")+1)),ISERROR(TEXT(RIGHT(專業英日文校內賽報名表!E1359,5),"0")+1))))</f>
        <v/>
      </c>
      <c r="F1359" t="str">
        <f>IF(專業英日文校內賽報名表!B1359="","",NOT(ISERROR(MATCH(專業英日文校內賽報名表!F1359,allSchoolList,0))))</f>
        <v/>
      </c>
      <c r="G1359" t="str">
        <f ca="1">IF(專業英日文校內賽報名表!B1359="","",NOT(ISERROR(HLOOKUP(專業英日文校內賽報名表!G1359,OFFSET(校系設定!$A$1,MATCH(專業英日文校內賽報名表!F1359,校系設定!$A:$A,0)-1,0,1,COUNTA(OFFSET(校系設定!$1:$1,MATCH(專業英日文校內賽報名表!F1359,校系設定!$A:$A,0)-1,0))),1,0))))</f>
        <v/>
      </c>
      <c r="J1359" s="43" t="str">
        <f>IF(專業英日文校內賽報名表!C1359="","",NOT(OR(LEN(專業英日文校內賽報名表!J1359)&lt;&gt;7,ISERROR(DATEVALUE(專業英日文校內賽報名表!J1359&amp;"/1")+FIND("/",專業英日文校內賽報名表!J1359)))))</f>
        <v/>
      </c>
      <c r="M1359" t="str">
        <f>IF(專業英日文校內賽報名表!B1359="","",VLOOKUP(專業英日文校內賽報名表!M1359,各項報名參數對照!A:B,2,0))</f>
        <v/>
      </c>
      <c r="N1359" t="str">
        <f>IF(專業英日文校內賽報名表!B1359="","",NOT(ISERROR(VLOOKUP(M1359&amp;O1359&amp;P1359,各項報名參數對照!L:L,1,0))))</f>
        <v/>
      </c>
      <c r="O1359" t="str">
        <f>IF(專業英日文校內賽報名表!B1359="","",VLOOKUP(專業英日文校內賽報名表!N1359&amp;"("&amp;專業英日文校內賽報名表!O1359&amp;")",各項報名參數對照!D:E,2,0))</f>
        <v/>
      </c>
      <c r="P1359" t="str">
        <f>IF(專業英日文校內賽報名表!B1359="","",VLOOKUP(專業英日文校內賽報名表!P1359,各項報名參數對照!G:H,2,0))</f>
        <v/>
      </c>
      <c r="AF1359" t="str">
        <f t="shared" si="21"/>
        <v/>
      </c>
    </row>
    <row r="1360" spans="5:32">
      <c r="E1360" t="str">
        <f>IF(專業英日文校內賽報名表!B1360="","",NOT(OR(LENB(專業英日文校內賽報名表!E1360)&lt;&gt;6,NOT(ISERROR(TEXT(RIGHT(專業英日文校內賽報名表!E1360,6),"0")+1)),ISERROR(TEXT(RIGHT(專業英日文校內賽報名表!E1360,5),"0")+1))))</f>
        <v/>
      </c>
      <c r="F1360" t="str">
        <f>IF(專業英日文校內賽報名表!B1360="","",NOT(ISERROR(MATCH(專業英日文校內賽報名表!F1360,allSchoolList,0))))</f>
        <v/>
      </c>
      <c r="G1360" t="str">
        <f ca="1">IF(專業英日文校內賽報名表!B1360="","",NOT(ISERROR(HLOOKUP(專業英日文校內賽報名表!G1360,OFFSET(校系設定!$A$1,MATCH(專業英日文校內賽報名表!F1360,校系設定!$A:$A,0)-1,0,1,COUNTA(OFFSET(校系設定!$1:$1,MATCH(專業英日文校內賽報名表!F1360,校系設定!$A:$A,0)-1,0))),1,0))))</f>
        <v/>
      </c>
      <c r="J1360" s="43" t="str">
        <f>IF(專業英日文校內賽報名表!C1360="","",NOT(OR(LEN(專業英日文校內賽報名表!J1360)&lt;&gt;7,ISERROR(DATEVALUE(專業英日文校內賽報名表!J1360&amp;"/1")+FIND("/",專業英日文校內賽報名表!J1360)))))</f>
        <v/>
      </c>
      <c r="M1360" t="str">
        <f>IF(專業英日文校內賽報名表!B1360="","",VLOOKUP(專業英日文校內賽報名表!M1360,各項報名參數對照!A:B,2,0))</f>
        <v/>
      </c>
      <c r="N1360" t="str">
        <f>IF(專業英日文校內賽報名表!B1360="","",NOT(ISERROR(VLOOKUP(M1360&amp;O1360&amp;P1360,各項報名參數對照!L:L,1,0))))</f>
        <v/>
      </c>
      <c r="O1360" t="str">
        <f>IF(專業英日文校內賽報名表!B1360="","",VLOOKUP(專業英日文校內賽報名表!N1360&amp;"("&amp;專業英日文校內賽報名表!O1360&amp;")",各項報名參數對照!D:E,2,0))</f>
        <v/>
      </c>
      <c r="P1360" t="str">
        <f>IF(專業英日文校內賽報名表!B1360="","",VLOOKUP(專業英日文校內賽報名表!P1360,各項報名參數對照!G:H,2,0))</f>
        <v/>
      </c>
      <c r="AF1360" t="str">
        <f t="shared" si="21"/>
        <v/>
      </c>
    </row>
    <row r="1361" spans="5:32">
      <c r="E1361" t="str">
        <f>IF(專業英日文校內賽報名表!B1361="","",NOT(OR(LENB(專業英日文校內賽報名表!E1361)&lt;&gt;6,NOT(ISERROR(TEXT(RIGHT(專業英日文校內賽報名表!E1361,6),"0")+1)),ISERROR(TEXT(RIGHT(專業英日文校內賽報名表!E1361,5),"0")+1))))</f>
        <v/>
      </c>
      <c r="F1361" t="str">
        <f>IF(專業英日文校內賽報名表!B1361="","",NOT(ISERROR(MATCH(專業英日文校內賽報名表!F1361,allSchoolList,0))))</f>
        <v/>
      </c>
      <c r="G1361" t="str">
        <f ca="1">IF(專業英日文校內賽報名表!B1361="","",NOT(ISERROR(HLOOKUP(專業英日文校內賽報名表!G1361,OFFSET(校系設定!$A$1,MATCH(專業英日文校內賽報名表!F1361,校系設定!$A:$A,0)-1,0,1,COUNTA(OFFSET(校系設定!$1:$1,MATCH(專業英日文校內賽報名表!F1361,校系設定!$A:$A,0)-1,0))),1,0))))</f>
        <v/>
      </c>
      <c r="J1361" s="43" t="str">
        <f>IF(專業英日文校內賽報名表!C1361="","",NOT(OR(LEN(專業英日文校內賽報名表!J1361)&lt;&gt;7,ISERROR(DATEVALUE(專業英日文校內賽報名表!J1361&amp;"/1")+FIND("/",專業英日文校內賽報名表!J1361)))))</f>
        <v/>
      </c>
      <c r="M1361" t="str">
        <f>IF(專業英日文校內賽報名表!B1361="","",VLOOKUP(專業英日文校內賽報名表!M1361,各項報名參數對照!A:B,2,0))</f>
        <v/>
      </c>
      <c r="N1361" t="str">
        <f>IF(專業英日文校內賽報名表!B1361="","",NOT(ISERROR(VLOOKUP(M1361&amp;O1361&amp;P1361,各項報名參數對照!L:L,1,0))))</f>
        <v/>
      </c>
      <c r="O1361" t="str">
        <f>IF(專業英日文校內賽報名表!B1361="","",VLOOKUP(專業英日文校內賽報名表!N1361&amp;"("&amp;專業英日文校內賽報名表!O1361&amp;")",各項報名參數對照!D:E,2,0))</f>
        <v/>
      </c>
      <c r="P1361" t="str">
        <f>IF(專業英日文校內賽報名表!B1361="","",VLOOKUP(專業英日文校內賽報名表!P1361,各項報名參數對照!G:H,2,0))</f>
        <v/>
      </c>
      <c r="AF1361" t="str">
        <f t="shared" si="21"/>
        <v/>
      </c>
    </row>
    <row r="1362" spans="5:32">
      <c r="E1362" t="str">
        <f>IF(專業英日文校內賽報名表!B1362="","",NOT(OR(LENB(專業英日文校內賽報名表!E1362)&lt;&gt;6,NOT(ISERROR(TEXT(RIGHT(專業英日文校內賽報名表!E1362,6),"0")+1)),ISERROR(TEXT(RIGHT(專業英日文校內賽報名表!E1362,5),"0")+1))))</f>
        <v/>
      </c>
      <c r="F1362" t="str">
        <f>IF(專業英日文校內賽報名表!B1362="","",NOT(ISERROR(MATCH(專業英日文校內賽報名表!F1362,allSchoolList,0))))</f>
        <v/>
      </c>
      <c r="G1362" t="str">
        <f ca="1">IF(專業英日文校內賽報名表!B1362="","",NOT(ISERROR(HLOOKUP(專業英日文校內賽報名表!G1362,OFFSET(校系設定!$A$1,MATCH(專業英日文校內賽報名表!F1362,校系設定!$A:$A,0)-1,0,1,COUNTA(OFFSET(校系設定!$1:$1,MATCH(專業英日文校內賽報名表!F1362,校系設定!$A:$A,0)-1,0))),1,0))))</f>
        <v/>
      </c>
      <c r="J1362" s="43" t="str">
        <f>IF(專業英日文校內賽報名表!C1362="","",NOT(OR(LEN(專業英日文校內賽報名表!J1362)&lt;&gt;7,ISERROR(DATEVALUE(專業英日文校內賽報名表!J1362&amp;"/1")+FIND("/",專業英日文校內賽報名表!J1362)))))</f>
        <v/>
      </c>
      <c r="M1362" t="str">
        <f>IF(專業英日文校內賽報名表!B1362="","",VLOOKUP(專業英日文校內賽報名表!M1362,各項報名參數對照!A:B,2,0))</f>
        <v/>
      </c>
      <c r="N1362" t="str">
        <f>IF(專業英日文校內賽報名表!B1362="","",NOT(ISERROR(VLOOKUP(M1362&amp;O1362&amp;P1362,各項報名參數對照!L:L,1,0))))</f>
        <v/>
      </c>
      <c r="O1362" t="str">
        <f>IF(專業英日文校內賽報名表!B1362="","",VLOOKUP(專業英日文校內賽報名表!N1362&amp;"("&amp;專業英日文校內賽報名表!O1362&amp;")",各項報名參數對照!D:E,2,0))</f>
        <v/>
      </c>
      <c r="P1362" t="str">
        <f>IF(專業英日文校內賽報名表!B1362="","",VLOOKUP(專業英日文校內賽報名表!P1362,各項報名參數對照!G:H,2,0))</f>
        <v/>
      </c>
      <c r="AF1362" t="str">
        <f t="shared" si="21"/>
        <v/>
      </c>
    </row>
    <row r="1363" spans="5:32">
      <c r="E1363" t="str">
        <f>IF(專業英日文校內賽報名表!B1363="","",NOT(OR(LENB(專業英日文校內賽報名表!E1363)&lt;&gt;6,NOT(ISERROR(TEXT(RIGHT(專業英日文校內賽報名表!E1363,6),"0")+1)),ISERROR(TEXT(RIGHT(專業英日文校內賽報名表!E1363,5),"0")+1))))</f>
        <v/>
      </c>
      <c r="F1363" t="str">
        <f>IF(專業英日文校內賽報名表!B1363="","",NOT(ISERROR(MATCH(專業英日文校內賽報名表!F1363,allSchoolList,0))))</f>
        <v/>
      </c>
      <c r="G1363" t="str">
        <f ca="1">IF(專業英日文校內賽報名表!B1363="","",NOT(ISERROR(HLOOKUP(專業英日文校內賽報名表!G1363,OFFSET(校系設定!$A$1,MATCH(專業英日文校內賽報名表!F1363,校系設定!$A:$A,0)-1,0,1,COUNTA(OFFSET(校系設定!$1:$1,MATCH(專業英日文校內賽報名表!F1363,校系設定!$A:$A,0)-1,0))),1,0))))</f>
        <v/>
      </c>
      <c r="J1363" s="43" t="str">
        <f>IF(專業英日文校內賽報名表!C1363="","",NOT(OR(LEN(專業英日文校內賽報名表!J1363)&lt;&gt;7,ISERROR(DATEVALUE(專業英日文校內賽報名表!J1363&amp;"/1")+FIND("/",專業英日文校內賽報名表!J1363)))))</f>
        <v/>
      </c>
      <c r="M1363" t="str">
        <f>IF(專業英日文校內賽報名表!B1363="","",VLOOKUP(專業英日文校內賽報名表!M1363,各項報名參數對照!A:B,2,0))</f>
        <v/>
      </c>
      <c r="N1363" t="str">
        <f>IF(專業英日文校內賽報名表!B1363="","",NOT(ISERROR(VLOOKUP(M1363&amp;O1363&amp;P1363,各項報名參數對照!L:L,1,0))))</f>
        <v/>
      </c>
      <c r="O1363" t="str">
        <f>IF(專業英日文校內賽報名表!B1363="","",VLOOKUP(專業英日文校內賽報名表!N1363&amp;"("&amp;專業英日文校內賽報名表!O1363&amp;")",各項報名參數對照!D:E,2,0))</f>
        <v/>
      </c>
      <c r="P1363" t="str">
        <f>IF(專業英日文校內賽報名表!B1363="","",VLOOKUP(專業英日文校內賽報名表!P1363,各項報名參數對照!G:H,2,0))</f>
        <v/>
      </c>
      <c r="AF1363" t="str">
        <f t="shared" si="21"/>
        <v/>
      </c>
    </row>
    <row r="1364" spans="5:32">
      <c r="E1364" t="str">
        <f>IF(專業英日文校內賽報名表!B1364="","",NOT(OR(LENB(專業英日文校內賽報名表!E1364)&lt;&gt;6,NOT(ISERROR(TEXT(RIGHT(專業英日文校內賽報名表!E1364,6),"0")+1)),ISERROR(TEXT(RIGHT(專業英日文校內賽報名表!E1364,5),"0")+1))))</f>
        <v/>
      </c>
      <c r="F1364" t="str">
        <f>IF(專業英日文校內賽報名表!B1364="","",NOT(ISERROR(MATCH(專業英日文校內賽報名表!F1364,allSchoolList,0))))</f>
        <v/>
      </c>
      <c r="G1364" t="str">
        <f ca="1">IF(專業英日文校內賽報名表!B1364="","",NOT(ISERROR(HLOOKUP(專業英日文校內賽報名表!G1364,OFFSET(校系設定!$A$1,MATCH(專業英日文校內賽報名表!F1364,校系設定!$A:$A,0)-1,0,1,COUNTA(OFFSET(校系設定!$1:$1,MATCH(專業英日文校內賽報名表!F1364,校系設定!$A:$A,0)-1,0))),1,0))))</f>
        <v/>
      </c>
      <c r="J1364" s="43" t="str">
        <f>IF(專業英日文校內賽報名表!C1364="","",NOT(OR(LEN(專業英日文校內賽報名表!J1364)&lt;&gt;7,ISERROR(DATEVALUE(專業英日文校內賽報名表!J1364&amp;"/1")+FIND("/",專業英日文校內賽報名表!J1364)))))</f>
        <v/>
      </c>
      <c r="M1364" t="str">
        <f>IF(專業英日文校內賽報名表!B1364="","",VLOOKUP(專業英日文校內賽報名表!M1364,各項報名參數對照!A:B,2,0))</f>
        <v/>
      </c>
      <c r="N1364" t="str">
        <f>IF(專業英日文校內賽報名表!B1364="","",NOT(ISERROR(VLOOKUP(M1364&amp;O1364&amp;P1364,各項報名參數對照!L:L,1,0))))</f>
        <v/>
      </c>
      <c r="O1364" t="str">
        <f>IF(專業英日文校內賽報名表!B1364="","",VLOOKUP(專業英日文校內賽報名表!N1364&amp;"("&amp;專業英日文校內賽報名表!O1364&amp;")",各項報名參數對照!D:E,2,0))</f>
        <v/>
      </c>
      <c r="P1364" t="str">
        <f>IF(專業英日文校內賽報名表!B1364="","",VLOOKUP(專業英日文校內賽報名表!P1364,各項報名參數對照!G:H,2,0))</f>
        <v/>
      </c>
      <c r="AF1364" t="str">
        <f t="shared" si="21"/>
        <v/>
      </c>
    </row>
    <row r="1365" spans="5:32">
      <c r="E1365" t="str">
        <f>IF(專業英日文校內賽報名表!B1365="","",NOT(OR(LENB(專業英日文校內賽報名表!E1365)&lt;&gt;6,NOT(ISERROR(TEXT(RIGHT(專業英日文校內賽報名表!E1365,6),"0")+1)),ISERROR(TEXT(RIGHT(專業英日文校內賽報名表!E1365,5),"0")+1))))</f>
        <v/>
      </c>
      <c r="F1365" t="str">
        <f>IF(專業英日文校內賽報名表!B1365="","",NOT(ISERROR(MATCH(專業英日文校內賽報名表!F1365,allSchoolList,0))))</f>
        <v/>
      </c>
      <c r="G1365" t="str">
        <f ca="1">IF(專業英日文校內賽報名表!B1365="","",NOT(ISERROR(HLOOKUP(專業英日文校內賽報名表!G1365,OFFSET(校系設定!$A$1,MATCH(專業英日文校內賽報名表!F1365,校系設定!$A:$A,0)-1,0,1,COUNTA(OFFSET(校系設定!$1:$1,MATCH(專業英日文校內賽報名表!F1365,校系設定!$A:$A,0)-1,0))),1,0))))</f>
        <v/>
      </c>
      <c r="J1365" s="43" t="str">
        <f>IF(專業英日文校內賽報名表!C1365="","",NOT(OR(LEN(專業英日文校內賽報名表!J1365)&lt;&gt;7,ISERROR(DATEVALUE(專業英日文校內賽報名表!J1365&amp;"/1")+FIND("/",專業英日文校內賽報名表!J1365)))))</f>
        <v/>
      </c>
      <c r="M1365" t="str">
        <f>IF(專業英日文校內賽報名表!B1365="","",VLOOKUP(專業英日文校內賽報名表!M1365,各項報名參數對照!A:B,2,0))</f>
        <v/>
      </c>
      <c r="N1365" t="str">
        <f>IF(專業英日文校內賽報名表!B1365="","",NOT(ISERROR(VLOOKUP(M1365&amp;O1365&amp;P1365,各項報名參數對照!L:L,1,0))))</f>
        <v/>
      </c>
      <c r="O1365" t="str">
        <f>IF(專業英日文校內賽報名表!B1365="","",VLOOKUP(專業英日文校內賽報名表!N1365&amp;"("&amp;專業英日文校內賽報名表!O1365&amp;")",各項報名參數對照!D:E,2,0))</f>
        <v/>
      </c>
      <c r="P1365" t="str">
        <f>IF(專業英日文校內賽報名表!B1365="","",VLOOKUP(專業英日文校內賽報名表!P1365,各項報名參數對照!G:H,2,0))</f>
        <v/>
      </c>
      <c r="AF1365" t="str">
        <f t="shared" si="21"/>
        <v/>
      </c>
    </row>
    <row r="1366" spans="5:32">
      <c r="E1366" t="str">
        <f>IF(專業英日文校內賽報名表!B1366="","",NOT(OR(LENB(專業英日文校內賽報名表!E1366)&lt;&gt;6,NOT(ISERROR(TEXT(RIGHT(專業英日文校內賽報名表!E1366,6),"0")+1)),ISERROR(TEXT(RIGHT(專業英日文校內賽報名表!E1366,5),"0")+1))))</f>
        <v/>
      </c>
      <c r="F1366" t="str">
        <f>IF(專業英日文校內賽報名表!B1366="","",NOT(ISERROR(MATCH(專業英日文校內賽報名表!F1366,allSchoolList,0))))</f>
        <v/>
      </c>
      <c r="G1366" t="str">
        <f ca="1">IF(專業英日文校內賽報名表!B1366="","",NOT(ISERROR(HLOOKUP(專業英日文校內賽報名表!G1366,OFFSET(校系設定!$A$1,MATCH(專業英日文校內賽報名表!F1366,校系設定!$A:$A,0)-1,0,1,COUNTA(OFFSET(校系設定!$1:$1,MATCH(專業英日文校內賽報名表!F1366,校系設定!$A:$A,0)-1,0))),1,0))))</f>
        <v/>
      </c>
      <c r="J1366" s="43" t="str">
        <f>IF(專業英日文校內賽報名表!C1366="","",NOT(OR(LEN(專業英日文校內賽報名表!J1366)&lt;&gt;7,ISERROR(DATEVALUE(專業英日文校內賽報名表!J1366&amp;"/1")+FIND("/",專業英日文校內賽報名表!J1366)))))</f>
        <v/>
      </c>
      <c r="M1366" t="str">
        <f>IF(專業英日文校內賽報名表!B1366="","",VLOOKUP(專業英日文校內賽報名表!M1366,各項報名參數對照!A:B,2,0))</f>
        <v/>
      </c>
      <c r="N1366" t="str">
        <f>IF(專業英日文校內賽報名表!B1366="","",NOT(ISERROR(VLOOKUP(M1366&amp;O1366&amp;P1366,各項報名參數對照!L:L,1,0))))</f>
        <v/>
      </c>
      <c r="O1366" t="str">
        <f>IF(專業英日文校內賽報名表!B1366="","",VLOOKUP(專業英日文校內賽報名表!N1366&amp;"("&amp;專業英日文校內賽報名表!O1366&amp;")",各項報名參數對照!D:E,2,0))</f>
        <v/>
      </c>
      <c r="P1366" t="str">
        <f>IF(專業英日文校內賽報名表!B1366="","",VLOOKUP(專業英日文校內賽報名表!P1366,各項報名參數對照!G:H,2,0))</f>
        <v/>
      </c>
      <c r="AF1366" t="str">
        <f t="shared" si="21"/>
        <v/>
      </c>
    </row>
    <row r="1367" spans="5:32">
      <c r="E1367" t="str">
        <f>IF(專業英日文校內賽報名表!B1367="","",NOT(OR(LENB(專業英日文校內賽報名表!E1367)&lt;&gt;6,NOT(ISERROR(TEXT(RIGHT(專業英日文校內賽報名表!E1367,6),"0")+1)),ISERROR(TEXT(RIGHT(專業英日文校內賽報名表!E1367,5),"0")+1))))</f>
        <v/>
      </c>
      <c r="F1367" t="str">
        <f>IF(專業英日文校內賽報名表!B1367="","",NOT(ISERROR(MATCH(專業英日文校內賽報名表!F1367,allSchoolList,0))))</f>
        <v/>
      </c>
      <c r="G1367" t="str">
        <f ca="1">IF(專業英日文校內賽報名表!B1367="","",NOT(ISERROR(HLOOKUP(專業英日文校內賽報名表!G1367,OFFSET(校系設定!$A$1,MATCH(專業英日文校內賽報名表!F1367,校系設定!$A:$A,0)-1,0,1,COUNTA(OFFSET(校系設定!$1:$1,MATCH(專業英日文校內賽報名表!F1367,校系設定!$A:$A,0)-1,0))),1,0))))</f>
        <v/>
      </c>
      <c r="J1367" s="43" t="str">
        <f>IF(專業英日文校內賽報名表!C1367="","",NOT(OR(LEN(專業英日文校內賽報名表!J1367)&lt;&gt;7,ISERROR(DATEVALUE(專業英日文校內賽報名表!J1367&amp;"/1")+FIND("/",專業英日文校內賽報名表!J1367)))))</f>
        <v/>
      </c>
      <c r="M1367" t="str">
        <f>IF(專業英日文校內賽報名表!B1367="","",VLOOKUP(專業英日文校內賽報名表!M1367,各項報名參數對照!A:B,2,0))</f>
        <v/>
      </c>
      <c r="N1367" t="str">
        <f>IF(專業英日文校內賽報名表!B1367="","",NOT(ISERROR(VLOOKUP(M1367&amp;O1367&amp;P1367,各項報名參數對照!L:L,1,0))))</f>
        <v/>
      </c>
      <c r="O1367" t="str">
        <f>IF(專業英日文校內賽報名表!B1367="","",VLOOKUP(專業英日文校內賽報名表!N1367&amp;"("&amp;專業英日文校內賽報名表!O1367&amp;")",各項報名參數對照!D:E,2,0))</f>
        <v/>
      </c>
      <c r="P1367" t="str">
        <f>IF(專業英日文校內賽報名表!B1367="","",VLOOKUP(專業英日文校內賽報名表!P1367,各項報名參數對照!G:H,2,0))</f>
        <v/>
      </c>
      <c r="AF1367" t="str">
        <f t="shared" si="21"/>
        <v/>
      </c>
    </row>
    <row r="1368" spans="5:32">
      <c r="E1368" t="str">
        <f>IF(專業英日文校內賽報名表!B1368="","",NOT(OR(LENB(專業英日文校內賽報名表!E1368)&lt;&gt;6,NOT(ISERROR(TEXT(RIGHT(專業英日文校內賽報名表!E1368,6),"0")+1)),ISERROR(TEXT(RIGHT(專業英日文校內賽報名表!E1368,5),"0")+1))))</f>
        <v/>
      </c>
      <c r="F1368" t="str">
        <f>IF(專業英日文校內賽報名表!B1368="","",NOT(ISERROR(MATCH(專業英日文校內賽報名表!F1368,allSchoolList,0))))</f>
        <v/>
      </c>
      <c r="G1368" t="str">
        <f ca="1">IF(專業英日文校內賽報名表!B1368="","",NOT(ISERROR(HLOOKUP(專業英日文校內賽報名表!G1368,OFFSET(校系設定!$A$1,MATCH(專業英日文校內賽報名表!F1368,校系設定!$A:$A,0)-1,0,1,COUNTA(OFFSET(校系設定!$1:$1,MATCH(專業英日文校內賽報名表!F1368,校系設定!$A:$A,0)-1,0))),1,0))))</f>
        <v/>
      </c>
      <c r="J1368" s="43" t="str">
        <f>IF(專業英日文校內賽報名表!C1368="","",NOT(OR(LEN(專業英日文校內賽報名表!J1368)&lt;&gt;7,ISERROR(DATEVALUE(專業英日文校內賽報名表!J1368&amp;"/1")+FIND("/",專業英日文校內賽報名表!J1368)))))</f>
        <v/>
      </c>
      <c r="M1368" t="str">
        <f>IF(專業英日文校內賽報名表!B1368="","",VLOOKUP(專業英日文校內賽報名表!M1368,各項報名參數對照!A:B,2,0))</f>
        <v/>
      </c>
      <c r="N1368" t="str">
        <f>IF(專業英日文校內賽報名表!B1368="","",NOT(ISERROR(VLOOKUP(M1368&amp;O1368&amp;P1368,各項報名參數對照!L:L,1,0))))</f>
        <v/>
      </c>
      <c r="O1368" t="str">
        <f>IF(專業英日文校內賽報名表!B1368="","",VLOOKUP(專業英日文校內賽報名表!N1368&amp;"("&amp;專業英日文校內賽報名表!O1368&amp;")",各項報名參數對照!D:E,2,0))</f>
        <v/>
      </c>
      <c r="P1368" t="str">
        <f>IF(專業英日文校內賽報名表!B1368="","",VLOOKUP(專業英日文校內賽報名表!P1368,各項報名參數對照!G:H,2,0))</f>
        <v/>
      </c>
      <c r="AF1368" t="str">
        <f t="shared" si="21"/>
        <v/>
      </c>
    </row>
    <row r="1369" spans="5:32">
      <c r="E1369" t="str">
        <f>IF(專業英日文校內賽報名表!B1369="","",NOT(OR(LENB(專業英日文校內賽報名表!E1369)&lt;&gt;6,NOT(ISERROR(TEXT(RIGHT(專業英日文校內賽報名表!E1369,6),"0")+1)),ISERROR(TEXT(RIGHT(專業英日文校內賽報名表!E1369,5),"0")+1))))</f>
        <v/>
      </c>
      <c r="F1369" t="str">
        <f>IF(專業英日文校內賽報名表!B1369="","",NOT(ISERROR(MATCH(專業英日文校內賽報名表!F1369,allSchoolList,0))))</f>
        <v/>
      </c>
      <c r="G1369" t="str">
        <f ca="1">IF(專業英日文校內賽報名表!B1369="","",NOT(ISERROR(HLOOKUP(專業英日文校內賽報名表!G1369,OFFSET(校系設定!$A$1,MATCH(專業英日文校內賽報名表!F1369,校系設定!$A:$A,0)-1,0,1,COUNTA(OFFSET(校系設定!$1:$1,MATCH(專業英日文校內賽報名表!F1369,校系設定!$A:$A,0)-1,0))),1,0))))</f>
        <v/>
      </c>
      <c r="J1369" s="43" t="str">
        <f>IF(專業英日文校內賽報名表!C1369="","",NOT(OR(LEN(專業英日文校內賽報名表!J1369)&lt;&gt;7,ISERROR(DATEVALUE(專業英日文校內賽報名表!J1369&amp;"/1")+FIND("/",專業英日文校內賽報名表!J1369)))))</f>
        <v/>
      </c>
      <c r="M1369" t="str">
        <f>IF(專業英日文校內賽報名表!B1369="","",VLOOKUP(專業英日文校內賽報名表!M1369,各項報名參數對照!A:B,2,0))</f>
        <v/>
      </c>
      <c r="N1369" t="str">
        <f>IF(專業英日文校內賽報名表!B1369="","",NOT(ISERROR(VLOOKUP(M1369&amp;O1369&amp;P1369,各項報名參數對照!L:L,1,0))))</f>
        <v/>
      </c>
      <c r="O1369" t="str">
        <f>IF(專業英日文校內賽報名表!B1369="","",VLOOKUP(專業英日文校內賽報名表!N1369&amp;"("&amp;專業英日文校內賽報名表!O1369&amp;")",各項報名參數對照!D:E,2,0))</f>
        <v/>
      </c>
      <c r="P1369" t="str">
        <f>IF(專業英日文校內賽報名表!B1369="","",VLOOKUP(專業英日文校內賽報名表!P1369,各項報名參數對照!G:H,2,0))</f>
        <v/>
      </c>
      <c r="AF1369" t="str">
        <f t="shared" si="21"/>
        <v/>
      </c>
    </row>
    <row r="1370" spans="5:32">
      <c r="E1370" t="str">
        <f>IF(專業英日文校內賽報名表!B1370="","",NOT(OR(LENB(專業英日文校內賽報名表!E1370)&lt;&gt;6,NOT(ISERROR(TEXT(RIGHT(專業英日文校內賽報名表!E1370,6),"0")+1)),ISERROR(TEXT(RIGHT(專業英日文校內賽報名表!E1370,5),"0")+1))))</f>
        <v/>
      </c>
      <c r="F1370" t="str">
        <f>IF(專業英日文校內賽報名表!B1370="","",NOT(ISERROR(MATCH(專業英日文校內賽報名表!F1370,allSchoolList,0))))</f>
        <v/>
      </c>
      <c r="G1370" t="str">
        <f ca="1">IF(專業英日文校內賽報名表!B1370="","",NOT(ISERROR(HLOOKUP(專業英日文校內賽報名表!G1370,OFFSET(校系設定!$A$1,MATCH(專業英日文校內賽報名表!F1370,校系設定!$A:$A,0)-1,0,1,COUNTA(OFFSET(校系設定!$1:$1,MATCH(專業英日文校內賽報名表!F1370,校系設定!$A:$A,0)-1,0))),1,0))))</f>
        <v/>
      </c>
      <c r="J1370" s="43" t="str">
        <f>IF(專業英日文校內賽報名表!C1370="","",NOT(OR(LEN(專業英日文校內賽報名表!J1370)&lt;&gt;7,ISERROR(DATEVALUE(專業英日文校內賽報名表!J1370&amp;"/1")+FIND("/",專業英日文校內賽報名表!J1370)))))</f>
        <v/>
      </c>
      <c r="M1370" t="str">
        <f>IF(專業英日文校內賽報名表!B1370="","",VLOOKUP(專業英日文校內賽報名表!M1370,各項報名參數對照!A:B,2,0))</f>
        <v/>
      </c>
      <c r="N1370" t="str">
        <f>IF(專業英日文校內賽報名表!B1370="","",NOT(ISERROR(VLOOKUP(M1370&amp;O1370&amp;P1370,各項報名參數對照!L:L,1,0))))</f>
        <v/>
      </c>
      <c r="O1370" t="str">
        <f>IF(專業英日文校內賽報名表!B1370="","",VLOOKUP(專業英日文校內賽報名表!N1370&amp;"("&amp;專業英日文校內賽報名表!O1370&amp;")",各項報名參數對照!D:E,2,0))</f>
        <v/>
      </c>
      <c r="P1370" t="str">
        <f>IF(專業英日文校內賽報名表!B1370="","",VLOOKUP(專業英日文校內賽報名表!P1370,各項報名參數對照!G:H,2,0))</f>
        <v/>
      </c>
      <c r="AF1370" t="str">
        <f t="shared" si="21"/>
        <v/>
      </c>
    </row>
    <row r="1371" spans="5:32">
      <c r="E1371" t="str">
        <f>IF(專業英日文校內賽報名表!B1371="","",NOT(OR(LENB(專業英日文校內賽報名表!E1371)&lt;&gt;6,NOT(ISERROR(TEXT(RIGHT(專業英日文校內賽報名表!E1371,6),"0")+1)),ISERROR(TEXT(RIGHT(專業英日文校內賽報名表!E1371,5),"0")+1))))</f>
        <v/>
      </c>
      <c r="F1371" t="str">
        <f>IF(專業英日文校內賽報名表!B1371="","",NOT(ISERROR(MATCH(專業英日文校內賽報名表!F1371,allSchoolList,0))))</f>
        <v/>
      </c>
      <c r="G1371" t="str">
        <f ca="1">IF(專業英日文校內賽報名表!B1371="","",NOT(ISERROR(HLOOKUP(專業英日文校內賽報名表!G1371,OFFSET(校系設定!$A$1,MATCH(專業英日文校內賽報名表!F1371,校系設定!$A:$A,0)-1,0,1,COUNTA(OFFSET(校系設定!$1:$1,MATCH(專業英日文校內賽報名表!F1371,校系設定!$A:$A,0)-1,0))),1,0))))</f>
        <v/>
      </c>
      <c r="J1371" s="43" t="str">
        <f>IF(專業英日文校內賽報名表!C1371="","",NOT(OR(LEN(專業英日文校內賽報名表!J1371)&lt;&gt;7,ISERROR(DATEVALUE(專業英日文校內賽報名表!J1371&amp;"/1")+FIND("/",專業英日文校內賽報名表!J1371)))))</f>
        <v/>
      </c>
      <c r="M1371" t="str">
        <f>IF(專業英日文校內賽報名表!B1371="","",VLOOKUP(專業英日文校內賽報名表!M1371,各項報名參數對照!A:B,2,0))</f>
        <v/>
      </c>
      <c r="N1371" t="str">
        <f>IF(專業英日文校內賽報名表!B1371="","",NOT(ISERROR(VLOOKUP(M1371&amp;O1371&amp;P1371,各項報名參數對照!L:L,1,0))))</f>
        <v/>
      </c>
      <c r="O1371" t="str">
        <f>IF(專業英日文校內賽報名表!B1371="","",VLOOKUP(專業英日文校內賽報名表!N1371&amp;"("&amp;專業英日文校內賽報名表!O1371&amp;")",各項報名參數對照!D:E,2,0))</f>
        <v/>
      </c>
      <c r="P1371" t="str">
        <f>IF(專業英日文校內賽報名表!B1371="","",VLOOKUP(專業英日文校內賽報名表!P1371,各項報名參數對照!G:H,2,0))</f>
        <v/>
      </c>
      <c r="AF1371" t="str">
        <f t="shared" si="21"/>
        <v/>
      </c>
    </row>
    <row r="1372" spans="5:32">
      <c r="E1372" t="str">
        <f>IF(專業英日文校內賽報名表!B1372="","",NOT(OR(LENB(專業英日文校內賽報名表!E1372)&lt;&gt;6,NOT(ISERROR(TEXT(RIGHT(專業英日文校內賽報名表!E1372,6),"0")+1)),ISERROR(TEXT(RIGHT(專業英日文校內賽報名表!E1372,5),"0")+1))))</f>
        <v/>
      </c>
      <c r="F1372" t="str">
        <f>IF(專業英日文校內賽報名表!B1372="","",NOT(ISERROR(MATCH(專業英日文校內賽報名表!F1372,allSchoolList,0))))</f>
        <v/>
      </c>
      <c r="G1372" t="str">
        <f ca="1">IF(專業英日文校內賽報名表!B1372="","",NOT(ISERROR(HLOOKUP(專業英日文校內賽報名表!G1372,OFFSET(校系設定!$A$1,MATCH(專業英日文校內賽報名表!F1372,校系設定!$A:$A,0)-1,0,1,COUNTA(OFFSET(校系設定!$1:$1,MATCH(專業英日文校內賽報名表!F1372,校系設定!$A:$A,0)-1,0))),1,0))))</f>
        <v/>
      </c>
      <c r="J1372" s="43" t="str">
        <f>IF(專業英日文校內賽報名表!C1372="","",NOT(OR(LEN(專業英日文校內賽報名表!J1372)&lt;&gt;7,ISERROR(DATEVALUE(專業英日文校內賽報名表!J1372&amp;"/1")+FIND("/",專業英日文校內賽報名表!J1372)))))</f>
        <v/>
      </c>
      <c r="M1372" t="str">
        <f>IF(專業英日文校內賽報名表!B1372="","",VLOOKUP(專業英日文校內賽報名表!M1372,各項報名參數對照!A:B,2,0))</f>
        <v/>
      </c>
      <c r="N1372" t="str">
        <f>IF(專業英日文校內賽報名表!B1372="","",NOT(ISERROR(VLOOKUP(M1372&amp;O1372&amp;P1372,各項報名參數對照!L:L,1,0))))</f>
        <v/>
      </c>
      <c r="O1372" t="str">
        <f>IF(專業英日文校內賽報名表!B1372="","",VLOOKUP(專業英日文校內賽報名表!N1372&amp;"("&amp;專業英日文校內賽報名表!O1372&amp;")",各項報名參數對照!D:E,2,0))</f>
        <v/>
      </c>
      <c r="P1372" t="str">
        <f>IF(專業英日文校內賽報名表!B1372="","",VLOOKUP(專業英日文校內賽報名表!P1372,各項報名參數對照!G:H,2,0))</f>
        <v/>
      </c>
      <c r="AF1372" t="str">
        <f t="shared" si="21"/>
        <v/>
      </c>
    </row>
    <row r="1373" spans="5:32">
      <c r="E1373" t="str">
        <f>IF(專業英日文校內賽報名表!B1373="","",NOT(OR(LENB(專業英日文校內賽報名表!E1373)&lt;&gt;6,NOT(ISERROR(TEXT(RIGHT(專業英日文校內賽報名表!E1373,6),"0")+1)),ISERROR(TEXT(RIGHT(專業英日文校內賽報名表!E1373,5),"0")+1))))</f>
        <v/>
      </c>
      <c r="F1373" t="str">
        <f>IF(專業英日文校內賽報名表!B1373="","",NOT(ISERROR(MATCH(專業英日文校內賽報名表!F1373,allSchoolList,0))))</f>
        <v/>
      </c>
      <c r="G1373" t="str">
        <f ca="1">IF(專業英日文校內賽報名表!B1373="","",NOT(ISERROR(HLOOKUP(專業英日文校內賽報名表!G1373,OFFSET(校系設定!$A$1,MATCH(專業英日文校內賽報名表!F1373,校系設定!$A:$A,0)-1,0,1,COUNTA(OFFSET(校系設定!$1:$1,MATCH(專業英日文校內賽報名表!F1373,校系設定!$A:$A,0)-1,0))),1,0))))</f>
        <v/>
      </c>
      <c r="J1373" s="43" t="str">
        <f>IF(專業英日文校內賽報名表!C1373="","",NOT(OR(LEN(專業英日文校內賽報名表!J1373)&lt;&gt;7,ISERROR(DATEVALUE(專業英日文校內賽報名表!J1373&amp;"/1")+FIND("/",專業英日文校內賽報名表!J1373)))))</f>
        <v/>
      </c>
      <c r="M1373" t="str">
        <f>IF(專業英日文校內賽報名表!B1373="","",VLOOKUP(專業英日文校內賽報名表!M1373,各項報名參數對照!A:B,2,0))</f>
        <v/>
      </c>
      <c r="N1373" t="str">
        <f>IF(專業英日文校內賽報名表!B1373="","",NOT(ISERROR(VLOOKUP(M1373&amp;O1373&amp;P1373,各項報名參數對照!L:L,1,0))))</f>
        <v/>
      </c>
      <c r="O1373" t="str">
        <f>IF(專業英日文校內賽報名表!B1373="","",VLOOKUP(專業英日文校內賽報名表!N1373&amp;"("&amp;專業英日文校內賽報名表!O1373&amp;")",各項報名參數對照!D:E,2,0))</f>
        <v/>
      </c>
      <c r="P1373" t="str">
        <f>IF(專業英日文校內賽報名表!B1373="","",VLOOKUP(專業英日文校內賽報名表!P1373,各項報名參數對照!G:H,2,0))</f>
        <v/>
      </c>
      <c r="AF1373" t="str">
        <f t="shared" si="21"/>
        <v/>
      </c>
    </row>
    <row r="1374" spans="5:32">
      <c r="E1374" t="str">
        <f>IF(專業英日文校內賽報名表!B1374="","",NOT(OR(LENB(專業英日文校內賽報名表!E1374)&lt;&gt;6,NOT(ISERROR(TEXT(RIGHT(專業英日文校內賽報名表!E1374,6),"0")+1)),ISERROR(TEXT(RIGHT(專業英日文校內賽報名表!E1374,5),"0")+1))))</f>
        <v/>
      </c>
      <c r="F1374" t="str">
        <f>IF(專業英日文校內賽報名表!B1374="","",NOT(ISERROR(MATCH(專業英日文校內賽報名表!F1374,allSchoolList,0))))</f>
        <v/>
      </c>
      <c r="G1374" t="str">
        <f ca="1">IF(專業英日文校內賽報名表!B1374="","",NOT(ISERROR(HLOOKUP(專業英日文校內賽報名表!G1374,OFFSET(校系設定!$A$1,MATCH(專業英日文校內賽報名表!F1374,校系設定!$A:$A,0)-1,0,1,COUNTA(OFFSET(校系設定!$1:$1,MATCH(專業英日文校內賽報名表!F1374,校系設定!$A:$A,0)-1,0))),1,0))))</f>
        <v/>
      </c>
      <c r="J1374" s="43" t="str">
        <f>IF(專業英日文校內賽報名表!C1374="","",NOT(OR(LEN(專業英日文校內賽報名表!J1374)&lt;&gt;7,ISERROR(DATEVALUE(專業英日文校內賽報名表!J1374&amp;"/1")+FIND("/",專業英日文校內賽報名表!J1374)))))</f>
        <v/>
      </c>
      <c r="M1374" t="str">
        <f>IF(專業英日文校內賽報名表!B1374="","",VLOOKUP(專業英日文校內賽報名表!M1374,各項報名參數對照!A:B,2,0))</f>
        <v/>
      </c>
      <c r="N1374" t="str">
        <f>IF(專業英日文校內賽報名表!B1374="","",NOT(ISERROR(VLOOKUP(M1374&amp;O1374&amp;P1374,各項報名參數對照!L:L,1,0))))</f>
        <v/>
      </c>
      <c r="O1374" t="str">
        <f>IF(專業英日文校內賽報名表!B1374="","",VLOOKUP(專業英日文校內賽報名表!N1374&amp;"("&amp;專業英日文校內賽報名表!O1374&amp;")",各項報名參數對照!D:E,2,0))</f>
        <v/>
      </c>
      <c r="P1374" t="str">
        <f>IF(專業英日文校內賽報名表!B1374="","",VLOOKUP(專業英日文校內賽報名表!P1374,各項報名參數對照!G:H,2,0))</f>
        <v/>
      </c>
      <c r="AF1374" t="str">
        <f t="shared" si="21"/>
        <v/>
      </c>
    </row>
    <row r="1375" spans="5:32">
      <c r="E1375" t="str">
        <f>IF(專業英日文校內賽報名表!B1375="","",NOT(OR(LENB(專業英日文校內賽報名表!E1375)&lt;&gt;6,NOT(ISERROR(TEXT(RIGHT(專業英日文校內賽報名表!E1375,6),"0")+1)),ISERROR(TEXT(RIGHT(專業英日文校內賽報名表!E1375,5),"0")+1))))</f>
        <v/>
      </c>
      <c r="F1375" t="str">
        <f>IF(專業英日文校內賽報名表!B1375="","",NOT(ISERROR(MATCH(專業英日文校內賽報名表!F1375,allSchoolList,0))))</f>
        <v/>
      </c>
      <c r="G1375" t="str">
        <f ca="1">IF(專業英日文校內賽報名表!B1375="","",NOT(ISERROR(HLOOKUP(專業英日文校內賽報名表!G1375,OFFSET(校系設定!$A$1,MATCH(專業英日文校內賽報名表!F1375,校系設定!$A:$A,0)-1,0,1,COUNTA(OFFSET(校系設定!$1:$1,MATCH(專業英日文校內賽報名表!F1375,校系設定!$A:$A,0)-1,0))),1,0))))</f>
        <v/>
      </c>
      <c r="J1375" s="43" t="str">
        <f>IF(專業英日文校內賽報名表!C1375="","",NOT(OR(LEN(專業英日文校內賽報名表!J1375)&lt;&gt;7,ISERROR(DATEVALUE(專業英日文校內賽報名表!J1375&amp;"/1")+FIND("/",專業英日文校內賽報名表!J1375)))))</f>
        <v/>
      </c>
      <c r="M1375" t="str">
        <f>IF(專業英日文校內賽報名表!B1375="","",VLOOKUP(專業英日文校內賽報名表!M1375,各項報名參數對照!A:B,2,0))</f>
        <v/>
      </c>
      <c r="N1375" t="str">
        <f>IF(專業英日文校內賽報名表!B1375="","",NOT(ISERROR(VLOOKUP(M1375&amp;O1375&amp;P1375,各項報名參數對照!L:L,1,0))))</f>
        <v/>
      </c>
      <c r="O1375" t="str">
        <f>IF(專業英日文校內賽報名表!B1375="","",VLOOKUP(專業英日文校內賽報名表!N1375&amp;"("&amp;專業英日文校內賽報名表!O1375&amp;")",各項報名參數對照!D:E,2,0))</f>
        <v/>
      </c>
      <c r="P1375" t="str">
        <f>IF(專業英日文校內賽報名表!B1375="","",VLOOKUP(專業英日文校內賽報名表!P1375,各項報名參數對照!G:H,2,0))</f>
        <v/>
      </c>
      <c r="AF1375" t="str">
        <f t="shared" si="21"/>
        <v/>
      </c>
    </row>
    <row r="1376" spans="5:32">
      <c r="E1376" t="str">
        <f>IF(專業英日文校內賽報名表!B1376="","",NOT(OR(LENB(專業英日文校內賽報名表!E1376)&lt;&gt;6,NOT(ISERROR(TEXT(RIGHT(專業英日文校內賽報名表!E1376,6),"0")+1)),ISERROR(TEXT(RIGHT(專業英日文校內賽報名表!E1376,5),"0")+1))))</f>
        <v/>
      </c>
      <c r="F1376" t="str">
        <f>IF(專業英日文校內賽報名表!B1376="","",NOT(ISERROR(MATCH(專業英日文校內賽報名表!F1376,allSchoolList,0))))</f>
        <v/>
      </c>
      <c r="G1376" t="str">
        <f ca="1">IF(專業英日文校內賽報名表!B1376="","",NOT(ISERROR(HLOOKUP(專業英日文校內賽報名表!G1376,OFFSET(校系設定!$A$1,MATCH(專業英日文校內賽報名表!F1376,校系設定!$A:$A,0)-1,0,1,COUNTA(OFFSET(校系設定!$1:$1,MATCH(專業英日文校內賽報名表!F1376,校系設定!$A:$A,0)-1,0))),1,0))))</f>
        <v/>
      </c>
      <c r="J1376" s="43" t="str">
        <f>IF(專業英日文校內賽報名表!C1376="","",NOT(OR(LEN(專業英日文校內賽報名表!J1376)&lt;&gt;7,ISERROR(DATEVALUE(專業英日文校內賽報名表!J1376&amp;"/1")+FIND("/",專業英日文校內賽報名表!J1376)))))</f>
        <v/>
      </c>
      <c r="M1376" t="str">
        <f>IF(專業英日文校內賽報名表!B1376="","",VLOOKUP(專業英日文校內賽報名表!M1376,各項報名參數對照!A:B,2,0))</f>
        <v/>
      </c>
      <c r="N1376" t="str">
        <f>IF(專業英日文校內賽報名表!B1376="","",NOT(ISERROR(VLOOKUP(M1376&amp;O1376&amp;P1376,各項報名參數對照!L:L,1,0))))</f>
        <v/>
      </c>
      <c r="O1376" t="str">
        <f>IF(專業英日文校內賽報名表!B1376="","",VLOOKUP(專業英日文校內賽報名表!N1376&amp;"("&amp;專業英日文校內賽報名表!O1376&amp;")",各項報名參數對照!D:E,2,0))</f>
        <v/>
      </c>
      <c r="P1376" t="str">
        <f>IF(專業英日文校內賽報名表!B1376="","",VLOOKUP(專業英日文校內賽報名表!P1376,各項報名參數對照!G:H,2,0))</f>
        <v/>
      </c>
      <c r="AF1376" t="str">
        <f t="shared" si="21"/>
        <v/>
      </c>
    </row>
    <row r="1377" spans="5:32">
      <c r="E1377" t="str">
        <f>IF(專業英日文校內賽報名表!B1377="","",NOT(OR(LENB(專業英日文校內賽報名表!E1377)&lt;&gt;6,NOT(ISERROR(TEXT(RIGHT(專業英日文校內賽報名表!E1377,6),"0")+1)),ISERROR(TEXT(RIGHT(專業英日文校內賽報名表!E1377,5),"0")+1))))</f>
        <v/>
      </c>
      <c r="F1377" t="str">
        <f>IF(專業英日文校內賽報名表!B1377="","",NOT(ISERROR(MATCH(專業英日文校內賽報名表!F1377,allSchoolList,0))))</f>
        <v/>
      </c>
      <c r="G1377" t="str">
        <f ca="1">IF(專業英日文校內賽報名表!B1377="","",NOT(ISERROR(HLOOKUP(專業英日文校內賽報名表!G1377,OFFSET(校系設定!$A$1,MATCH(專業英日文校內賽報名表!F1377,校系設定!$A:$A,0)-1,0,1,COUNTA(OFFSET(校系設定!$1:$1,MATCH(專業英日文校內賽報名表!F1377,校系設定!$A:$A,0)-1,0))),1,0))))</f>
        <v/>
      </c>
      <c r="J1377" s="43" t="str">
        <f>IF(專業英日文校內賽報名表!C1377="","",NOT(OR(LEN(專業英日文校內賽報名表!J1377)&lt;&gt;7,ISERROR(DATEVALUE(專業英日文校內賽報名表!J1377&amp;"/1")+FIND("/",專業英日文校內賽報名表!J1377)))))</f>
        <v/>
      </c>
      <c r="M1377" t="str">
        <f>IF(專業英日文校內賽報名表!B1377="","",VLOOKUP(專業英日文校內賽報名表!M1377,各項報名參數對照!A:B,2,0))</f>
        <v/>
      </c>
      <c r="N1377" t="str">
        <f>IF(專業英日文校內賽報名表!B1377="","",NOT(ISERROR(VLOOKUP(M1377&amp;O1377&amp;P1377,各項報名參數對照!L:L,1,0))))</f>
        <v/>
      </c>
      <c r="O1377" t="str">
        <f>IF(專業英日文校內賽報名表!B1377="","",VLOOKUP(專業英日文校內賽報名表!N1377&amp;"("&amp;專業英日文校內賽報名表!O1377&amp;")",各項報名參數對照!D:E,2,0))</f>
        <v/>
      </c>
      <c r="P1377" t="str">
        <f>IF(專業英日文校內賽報名表!B1377="","",VLOOKUP(專業英日文校內賽報名表!P1377,各項報名參數對照!G:H,2,0))</f>
        <v/>
      </c>
      <c r="AF1377" t="str">
        <f t="shared" si="21"/>
        <v/>
      </c>
    </row>
    <row r="1378" spans="5:32">
      <c r="E1378" t="str">
        <f>IF(專業英日文校內賽報名表!B1378="","",NOT(OR(LENB(專業英日文校內賽報名表!E1378)&lt;&gt;6,NOT(ISERROR(TEXT(RIGHT(專業英日文校內賽報名表!E1378,6),"0")+1)),ISERROR(TEXT(RIGHT(專業英日文校內賽報名表!E1378,5),"0")+1))))</f>
        <v/>
      </c>
      <c r="F1378" t="str">
        <f>IF(專業英日文校內賽報名表!B1378="","",NOT(ISERROR(MATCH(專業英日文校內賽報名表!F1378,allSchoolList,0))))</f>
        <v/>
      </c>
      <c r="G1378" t="str">
        <f ca="1">IF(專業英日文校內賽報名表!B1378="","",NOT(ISERROR(HLOOKUP(專業英日文校內賽報名表!G1378,OFFSET(校系設定!$A$1,MATCH(專業英日文校內賽報名表!F1378,校系設定!$A:$A,0)-1,0,1,COUNTA(OFFSET(校系設定!$1:$1,MATCH(專業英日文校內賽報名表!F1378,校系設定!$A:$A,0)-1,0))),1,0))))</f>
        <v/>
      </c>
      <c r="J1378" s="43" t="str">
        <f>IF(專業英日文校內賽報名表!C1378="","",NOT(OR(LEN(專業英日文校內賽報名表!J1378)&lt;&gt;7,ISERROR(DATEVALUE(專業英日文校內賽報名表!J1378&amp;"/1")+FIND("/",專業英日文校內賽報名表!J1378)))))</f>
        <v/>
      </c>
      <c r="M1378" t="str">
        <f>IF(專業英日文校內賽報名表!B1378="","",VLOOKUP(專業英日文校內賽報名表!M1378,各項報名參數對照!A:B,2,0))</f>
        <v/>
      </c>
      <c r="N1378" t="str">
        <f>IF(專業英日文校內賽報名表!B1378="","",NOT(ISERROR(VLOOKUP(M1378&amp;O1378&amp;P1378,各項報名參數對照!L:L,1,0))))</f>
        <v/>
      </c>
      <c r="O1378" t="str">
        <f>IF(專業英日文校內賽報名表!B1378="","",VLOOKUP(專業英日文校內賽報名表!N1378&amp;"("&amp;專業英日文校內賽報名表!O1378&amp;")",各項報名參數對照!D:E,2,0))</f>
        <v/>
      </c>
      <c r="P1378" t="str">
        <f>IF(專業英日文校內賽報名表!B1378="","",VLOOKUP(專業英日文校內賽報名表!P1378,各項報名參數對照!G:H,2,0))</f>
        <v/>
      </c>
      <c r="AF1378" t="str">
        <f t="shared" si="21"/>
        <v/>
      </c>
    </row>
    <row r="1379" spans="5:32">
      <c r="E1379" t="str">
        <f>IF(專業英日文校內賽報名表!B1379="","",NOT(OR(LENB(專業英日文校內賽報名表!E1379)&lt;&gt;6,NOT(ISERROR(TEXT(RIGHT(專業英日文校內賽報名表!E1379,6),"0")+1)),ISERROR(TEXT(RIGHT(專業英日文校內賽報名表!E1379,5),"0")+1))))</f>
        <v/>
      </c>
      <c r="F1379" t="str">
        <f>IF(專業英日文校內賽報名表!B1379="","",NOT(ISERROR(MATCH(專業英日文校內賽報名表!F1379,allSchoolList,0))))</f>
        <v/>
      </c>
      <c r="G1379" t="str">
        <f ca="1">IF(專業英日文校內賽報名表!B1379="","",NOT(ISERROR(HLOOKUP(專業英日文校內賽報名表!G1379,OFFSET(校系設定!$A$1,MATCH(專業英日文校內賽報名表!F1379,校系設定!$A:$A,0)-1,0,1,COUNTA(OFFSET(校系設定!$1:$1,MATCH(專業英日文校內賽報名表!F1379,校系設定!$A:$A,0)-1,0))),1,0))))</f>
        <v/>
      </c>
      <c r="J1379" s="43" t="str">
        <f>IF(專業英日文校內賽報名表!C1379="","",NOT(OR(LEN(專業英日文校內賽報名表!J1379)&lt;&gt;7,ISERROR(DATEVALUE(專業英日文校內賽報名表!J1379&amp;"/1")+FIND("/",專業英日文校內賽報名表!J1379)))))</f>
        <v/>
      </c>
      <c r="M1379" t="str">
        <f>IF(專業英日文校內賽報名表!B1379="","",VLOOKUP(專業英日文校內賽報名表!M1379,各項報名參數對照!A:B,2,0))</f>
        <v/>
      </c>
      <c r="N1379" t="str">
        <f>IF(專業英日文校內賽報名表!B1379="","",NOT(ISERROR(VLOOKUP(M1379&amp;O1379&amp;P1379,各項報名參數對照!L:L,1,0))))</f>
        <v/>
      </c>
      <c r="O1379" t="str">
        <f>IF(專業英日文校內賽報名表!B1379="","",VLOOKUP(專業英日文校內賽報名表!N1379&amp;"("&amp;專業英日文校內賽報名表!O1379&amp;")",各項報名參數對照!D:E,2,0))</f>
        <v/>
      </c>
      <c r="P1379" t="str">
        <f>IF(專業英日文校內賽報名表!B1379="","",VLOOKUP(專業英日文校內賽報名表!P1379,各項報名參數對照!G:H,2,0))</f>
        <v/>
      </c>
      <c r="AF1379" t="str">
        <f t="shared" si="21"/>
        <v/>
      </c>
    </row>
    <row r="1380" spans="5:32">
      <c r="E1380" t="str">
        <f>IF(專業英日文校內賽報名表!B1380="","",NOT(OR(LENB(專業英日文校內賽報名表!E1380)&lt;&gt;6,NOT(ISERROR(TEXT(RIGHT(專業英日文校內賽報名表!E1380,6),"0")+1)),ISERROR(TEXT(RIGHT(專業英日文校內賽報名表!E1380,5),"0")+1))))</f>
        <v/>
      </c>
      <c r="F1380" t="str">
        <f>IF(專業英日文校內賽報名表!B1380="","",NOT(ISERROR(MATCH(專業英日文校內賽報名表!F1380,allSchoolList,0))))</f>
        <v/>
      </c>
      <c r="G1380" t="str">
        <f ca="1">IF(專業英日文校內賽報名表!B1380="","",NOT(ISERROR(HLOOKUP(專業英日文校內賽報名表!G1380,OFFSET(校系設定!$A$1,MATCH(專業英日文校內賽報名表!F1380,校系設定!$A:$A,0)-1,0,1,COUNTA(OFFSET(校系設定!$1:$1,MATCH(專業英日文校內賽報名表!F1380,校系設定!$A:$A,0)-1,0))),1,0))))</f>
        <v/>
      </c>
      <c r="J1380" s="43" t="str">
        <f>IF(專業英日文校內賽報名表!C1380="","",NOT(OR(LEN(專業英日文校內賽報名表!J1380)&lt;&gt;7,ISERROR(DATEVALUE(專業英日文校內賽報名表!J1380&amp;"/1")+FIND("/",專業英日文校內賽報名表!J1380)))))</f>
        <v/>
      </c>
      <c r="M1380" t="str">
        <f>IF(專業英日文校內賽報名表!B1380="","",VLOOKUP(專業英日文校內賽報名表!M1380,各項報名參數對照!A:B,2,0))</f>
        <v/>
      </c>
      <c r="N1380" t="str">
        <f>IF(專業英日文校內賽報名表!B1380="","",NOT(ISERROR(VLOOKUP(M1380&amp;O1380&amp;P1380,各項報名參數對照!L:L,1,0))))</f>
        <v/>
      </c>
      <c r="O1380" t="str">
        <f>IF(專業英日文校內賽報名表!B1380="","",VLOOKUP(專業英日文校內賽報名表!N1380&amp;"("&amp;專業英日文校內賽報名表!O1380&amp;")",各項報名參數對照!D:E,2,0))</f>
        <v/>
      </c>
      <c r="P1380" t="str">
        <f>IF(專業英日文校內賽報名表!B1380="","",VLOOKUP(專業英日文校內賽報名表!P1380,各項報名參數對照!G:H,2,0))</f>
        <v/>
      </c>
      <c r="AF1380" t="str">
        <f t="shared" si="21"/>
        <v/>
      </c>
    </row>
    <row r="1381" spans="5:32">
      <c r="E1381" t="str">
        <f>IF(專業英日文校內賽報名表!B1381="","",NOT(OR(LENB(專業英日文校內賽報名表!E1381)&lt;&gt;6,NOT(ISERROR(TEXT(RIGHT(專業英日文校內賽報名表!E1381,6),"0")+1)),ISERROR(TEXT(RIGHT(專業英日文校內賽報名表!E1381,5),"0")+1))))</f>
        <v/>
      </c>
      <c r="F1381" t="str">
        <f>IF(專業英日文校內賽報名表!B1381="","",NOT(ISERROR(MATCH(專業英日文校內賽報名表!F1381,allSchoolList,0))))</f>
        <v/>
      </c>
      <c r="G1381" t="str">
        <f ca="1">IF(專業英日文校內賽報名表!B1381="","",NOT(ISERROR(HLOOKUP(專業英日文校內賽報名表!G1381,OFFSET(校系設定!$A$1,MATCH(專業英日文校內賽報名表!F1381,校系設定!$A:$A,0)-1,0,1,COUNTA(OFFSET(校系設定!$1:$1,MATCH(專業英日文校內賽報名表!F1381,校系設定!$A:$A,0)-1,0))),1,0))))</f>
        <v/>
      </c>
      <c r="J1381" s="43" t="str">
        <f>IF(專業英日文校內賽報名表!C1381="","",NOT(OR(LEN(專業英日文校內賽報名表!J1381)&lt;&gt;7,ISERROR(DATEVALUE(專業英日文校內賽報名表!J1381&amp;"/1")+FIND("/",專業英日文校內賽報名表!J1381)))))</f>
        <v/>
      </c>
      <c r="M1381" t="str">
        <f>IF(專業英日文校內賽報名表!B1381="","",VLOOKUP(專業英日文校內賽報名表!M1381,各項報名參數對照!A:B,2,0))</f>
        <v/>
      </c>
      <c r="N1381" t="str">
        <f>IF(專業英日文校內賽報名表!B1381="","",NOT(ISERROR(VLOOKUP(M1381&amp;O1381&amp;P1381,各項報名參數對照!L:L,1,0))))</f>
        <v/>
      </c>
      <c r="O1381" t="str">
        <f>IF(專業英日文校內賽報名表!B1381="","",VLOOKUP(專業英日文校內賽報名表!N1381&amp;"("&amp;專業英日文校內賽報名表!O1381&amp;")",各項報名參數對照!D:E,2,0))</f>
        <v/>
      </c>
      <c r="P1381" t="str">
        <f>IF(專業英日文校內賽報名表!B1381="","",VLOOKUP(專業英日文校內賽報名表!P1381,各項報名參數對照!G:H,2,0))</f>
        <v/>
      </c>
      <c r="AF1381" t="str">
        <f t="shared" si="21"/>
        <v/>
      </c>
    </row>
    <row r="1382" spans="5:32">
      <c r="E1382" t="str">
        <f>IF(專業英日文校內賽報名表!B1382="","",NOT(OR(LENB(專業英日文校內賽報名表!E1382)&lt;&gt;6,NOT(ISERROR(TEXT(RIGHT(專業英日文校內賽報名表!E1382,6),"0")+1)),ISERROR(TEXT(RIGHT(專業英日文校內賽報名表!E1382,5),"0")+1))))</f>
        <v/>
      </c>
      <c r="F1382" t="str">
        <f>IF(專業英日文校內賽報名表!B1382="","",NOT(ISERROR(MATCH(專業英日文校內賽報名表!F1382,allSchoolList,0))))</f>
        <v/>
      </c>
      <c r="G1382" t="str">
        <f ca="1">IF(專業英日文校內賽報名表!B1382="","",NOT(ISERROR(HLOOKUP(專業英日文校內賽報名表!G1382,OFFSET(校系設定!$A$1,MATCH(專業英日文校內賽報名表!F1382,校系設定!$A:$A,0)-1,0,1,COUNTA(OFFSET(校系設定!$1:$1,MATCH(專業英日文校內賽報名表!F1382,校系設定!$A:$A,0)-1,0))),1,0))))</f>
        <v/>
      </c>
      <c r="J1382" s="43" t="str">
        <f>IF(專業英日文校內賽報名表!C1382="","",NOT(OR(LEN(專業英日文校內賽報名表!J1382)&lt;&gt;7,ISERROR(DATEVALUE(專業英日文校內賽報名表!J1382&amp;"/1")+FIND("/",專業英日文校內賽報名表!J1382)))))</f>
        <v/>
      </c>
      <c r="M1382" t="str">
        <f>IF(專業英日文校內賽報名表!B1382="","",VLOOKUP(專業英日文校內賽報名表!M1382,各項報名參數對照!A:B,2,0))</f>
        <v/>
      </c>
      <c r="N1382" t="str">
        <f>IF(專業英日文校內賽報名表!B1382="","",NOT(ISERROR(VLOOKUP(M1382&amp;O1382&amp;P1382,各項報名參數對照!L:L,1,0))))</f>
        <v/>
      </c>
      <c r="O1382" t="str">
        <f>IF(專業英日文校內賽報名表!B1382="","",VLOOKUP(專業英日文校內賽報名表!N1382&amp;"("&amp;專業英日文校內賽報名表!O1382&amp;")",各項報名參數對照!D:E,2,0))</f>
        <v/>
      </c>
      <c r="P1382" t="str">
        <f>IF(專業英日文校內賽報名表!B1382="","",VLOOKUP(專業英日文校內賽報名表!P1382,各項報名參數對照!G:H,2,0))</f>
        <v/>
      </c>
      <c r="AF1382" t="str">
        <f t="shared" si="21"/>
        <v/>
      </c>
    </row>
    <row r="1383" spans="5:32">
      <c r="E1383" t="str">
        <f>IF(專業英日文校內賽報名表!B1383="","",NOT(OR(LENB(專業英日文校內賽報名表!E1383)&lt;&gt;6,NOT(ISERROR(TEXT(RIGHT(專業英日文校內賽報名表!E1383,6),"0")+1)),ISERROR(TEXT(RIGHT(專業英日文校內賽報名表!E1383,5),"0")+1))))</f>
        <v/>
      </c>
      <c r="F1383" t="str">
        <f>IF(專業英日文校內賽報名表!B1383="","",NOT(ISERROR(MATCH(專業英日文校內賽報名表!F1383,allSchoolList,0))))</f>
        <v/>
      </c>
      <c r="G1383" t="str">
        <f ca="1">IF(專業英日文校內賽報名表!B1383="","",NOT(ISERROR(HLOOKUP(專業英日文校內賽報名表!G1383,OFFSET(校系設定!$A$1,MATCH(專業英日文校內賽報名表!F1383,校系設定!$A:$A,0)-1,0,1,COUNTA(OFFSET(校系設定!$1:$1,MATCH(專業英日文校內賽報名表!F1383,校系設定!$A:$A,0)-1,0))),1,0))))</f>
        <v/>
      </c>
      <c r="J1383" s="43" t="str">
        <f>IF(專業英日文校內賽報名表!C1383="","",NOT(OR(LEN(專業英日文校內賽報名表!J1383)&lt;&gt;7,ISERROR(DATEVALUE(專業英日文校內賽報名表!J1383&amp;"/1")+FIND("/",專業英日文校內賽報名表!J1383)))))</f>
        <v/>
      </c>
      <c r="M1383" t="str">
        <f>IF(專業英日文校內賽報名表!B1383="","",VLOOKUP(專業英日文校內賽報名表!M1383,各項報名參數對照!A:B,2,0))</f>
        <v/>
      </c>
      <c r="N1383" t="str">
        <f>IF(專業英日文校內賽報名表!B1383="","",NOT(ISERROR(VLOOKUP(M1383&amp;O1383&amp;P1383,各項報名參數對照!L:L,1,0))))</f>
        <v/>
      </c>
      <c r="O1383" t="str">
        <f>IF(專業英日文校內賽報名表!B1383="","",VLOOKUP(專業英日文校內賽報名表!N1383&amp;"("&amp;專業英日文校內賽報名表!O1383&amp;")",各項報名參數對照!D:E,2,0))</f>
        <v/>
      </c>
      <c r="P1383" t="str">
        <f>IF(專業英日文校內賽報名表!B1383="","",VLOOKUP(專業英日文校內賽報名表!P1383,各項報名參數對照!G:H,2,0))</f>
        <v/>
      </c>
      <c r="AF1383" t="str">
        <f t="shared" si="21"/>
        <v/>
      </c>
    </row>
    <row r="1384" spans="5:32">
      <c r="E1384" t="str">
        <f>IF(專業英日文校內賽報名表!B1384="","",NOT(OR(LENB(專業英日文校內賽報名表!E1384)&lt;&gt;6,NOT(ISERROR(TEXT(RIGHT(專業英日文校內賽報名表!E1384,6),"0")+1)),ISERROR(TEXT(RIGHT(專業英日文校內賽報名表!E1384,5),"0")+1))))</f>
        <v/>
      </c>
      <c r="F1384" t="str">
        <f>IF(專業英日文校內賽報名表!B1384="","",NOT(ISERROR(MATCH(專業英日文校內賽報名表!F1384,allSchoolList,0))))</f>
        <v/>
      </c>
      <c r="G1384" t="str">
        <f ca="1">IF(專業英日文校內賽報名表!B1384="","",NOT(ISERROR(HLOOKUP(專業英日文校內賽報名表!G1384,OFFSET(校系設定!$A$1,MATCH(專業英日文校內賽報名表!F1384,校系設定!$A:$A,0)-1,0,1,COUNTA(OFFSET(校系設定!$1:$1,MATCH(專業英日文校內賽報名表!F1384,校系設定!$A:$A,0)-1,0))),1,0))))</f>
        <v/>
      </c>
      <c r="J1384" s="43" t="str">
        <f>IF(專業英日文校內賽報名表!C1384="","",NOT(OR(LEN(專業英日文校內賽報名表!J1384)&lt;&gt;7,ISERROR(DATEVALUE(專業英日文校內賽報名表!J1384&amp;"/1")+FIND("/",專業英日文校內賽報名表!J1384)))))</f>
        <v/>
      </c>
      <c r="M1384" t="str">
        <f>IF(專業英日文校內賽報名表!B1384="","",VLOOKUP(專業英日文校內賽報名表!M1384,各項報名參數對照!A:B,2,0))</f>
        <v/>
      </c>
      <c r="N1384" t="str">
        <f>IF(專業英日文校內賽報名表!B1384="","",NOT(ISERROR(VLOOKUP(M1384&amp;O1384&amp;P1384,各項報名參數對照!L:L,1,0))))</f>
        <v/>
      </c>
      <c r="O1384" t="str">
        <f>IF(專業英日文校內賽報名表!B1384="","",VLOOKUP(專業英日文校內賽報名表!N1384&amp;"("&amp;專業英日文校內賽報名表!O1384&amp;")",各項報名參數對照!D:E,2,0))</f>
        <v/>
      </c>
      <c r="P1384" t="str">
        <f>IF(專業英日文校內賽報名表!B1384="","",VLOOKUP(專業英日文校內賽報名表!P1384,各項報名參數對照!G:H,2,0))</f>
        <v/>
      </c>
      <c r="AF1384" t="str">
        <f t="shared" si="21"/>
        <v/>
      </c>
    </row>
    <row r="1385" spans="5:32">
      <c r="E1385" t="str">
        <f>IF(專業英日文校內賽報名表!B1385="","",NOT(OR(LENB(專業英日文校內賽報名表!E1385)&lt;&gt;6,NOT(ISERROR(TEXT(RIGHT(專業英日文校內賽報名表!E1385,6),"0")+1)),ISERROR(TEXT(RIGHT(專業英日文校內賽報名表!E1385,5),"0")+1))))</f>
        <v/>
      </c>
      <c r="F1385" t="str">
        <f>IF(專業英日文校內賽報名表!B1385="","",NOT(ISERROR(MATCH(專業英日文校內賽報名表!F1385,allSchoolList,0))))</f>
        <v/>
      </c>
      <c r="G1385" t="str">
        <f ca="1">IF(專業英日文校內賽報名表!B1385="","",NOT(ISERROR(HLOOKUP(專業英日文校內賽報名表!G1385,OFFSET(校系設定!$A$1,MATCH(專業英日文校內賽報名表!F1385,校系設定!$A:$A,0)-1,0,1,COUNTA(OFFSET(校系設定!$1:$1,MATCH(專業英日文校內賽報名表!F1385,校系設定!$A:$A,0)-1,0))),1,0))))</f>
        <v/>
      </c>
      <c r="J1385" s="43" t="str">
        <f>IF(專業英日文校內賽報名表!C1385="","",NOT(OR(LEN(專業英日文校內賽報名表!J1385)&lt;&gt;7,ISERROR(DATEVALUE(專業英日文校內賽報名表!J1385&amp;"/1")+FIND("/",專業英日文校內賽報名表!J1385)))))</f>
        <v/>
      </c>
      <c r="M1385" t="str">
        <f>IF(專業英日文校內賽報名表!B1385="","",VLOOKUP(專業英日文校內賽報名表!M1385,各項報名參數對照!A:B,2,0))</f>
        <v/>
      </c>
      <c r="N1385" t="str">
        <f>IF(專業英日文校內賽報名表!B1385="","",NOT(ISERROR(VLOOKUP(M1385&amp;O1385&amp;P1385,各項報名參數對照!L:L,1,0))))</f>
        <v/>
      </c>
      <c r="O1385" t="str">
        <f>IF(專業英日文校內賽報名表!B1385="","",VLOOKUP(專業英日文校內賽報名表!N1385&amp;"("&amp;專業英日文校內賽報名表!O1385&amp;")",各項報名參數對照!D:E,2,0))</f>
        <v/>
      </c>
      <c r="P1385" t="str">
        <f>IF(專業英日文校內賽報名表!B1385="","",VLOOKUP(專業英日文校內賽報名表!P1385,各項報名參數對照!G:H,2,0))</f>
        <v/>
      </c>
      <c r="AF1385" t="str">
        <f t="shared" si="21"/>
        <v/>
      </c>
    </row>
    <row r="1386" spans="5:32">
      <c r="E1386" t="str">
        <f>IF(專業英日文校內賽報名表!B1386="","",NOT(OR(LENB(專業英日文校內賽報名表!E1386)&lt;&gt;6,NOT(ISERROR(TEXT(RIGHT(專業英日文校內賽報名表!E1386,6),"0")+1)),ISERROR(TEXT(RIGHT(專業英日文校內賽報名表!E1386,5),"0")+1))))</f>
        <v/>
      </c>
      <c r="F1386" t="str">
        <f>IF(專業英日文校內賽報名表!B1386="","",NOT(ISERROR(MATCH(專業英日文校內賽報名表!F1386,allSchoolList,0))))</f>
        <v/>
      </c>
      <c r="G1386" t="str">
        <f ca="1">IF(專業英日文校內賽報名表!B1386="","",NOT(ISERROR(HLOOKUP(專業英日文校內賽報名表!G1386,OFFSET(校系設定!$A$1,MATCH(專業英日文校內賽報名表!F1386,校系設定!$A:$A,0)-1,0,1,COUNTA(OFFSET(校系設定!$1:$1,MATCH(專業英日文校內賽報名表!F1386,校系設定!$A:$A,0)-1,0))),1,0))))</f>
        <v/>
      </c>
      <c r="J1386" s="43" t="str">
        <f>IF(專業英日文校內賽報名表!C1386="","",NOT(OR(LEN(專業英日文校內賽報名表!J1386)&lt;&gt;7,ISERROR(DATEVALUE(專業英日文校內賽報名表!J1386&amp;"/1")+FIND("/",專業英日文校內賽報名表!J1386)))))</f>
        <v/>
      </c>
      <c r="M1386" t="str">
        <f>IF(專業英日文校內賽報名表!B1386="","",VLOOKUP(專業英日文校內賽報名表!M1386,各項報名參數對照!A:B,2,0))</f>
        <v/>
      </c>
      <c r="N1386" t="str">
        <f>IF(專業英日文校內賽報名表!B1386="","",NOT(ISERROR(VLOOKUP(M1386&amp;O1386&amp;P1386,各項報名參數對照!L:L,1,0))))</f>
        <v/>
      </c>
      <c r="O1386" t="str">
        <f>IF(專業英日文校內賽報名表!B1386="","",VLOOKUP(專業英日文校內賽報名表!N1386&amp;"("&amp;專業英日文校內賽報名表!O1386&amp;")",各項報名參數對照!D:E,2,0))</f>
        <v/>
      </c>
      <c r="P1386" t="str">
        <f>IF(專業英日文校內賽報名表!B1386="","",VLOOKUP(專業英日文校內賽報名表!P1386,各項報名參數對照!G:H,2,0))</f>
        <v/>
      </c>
      <c r="AF1386" t="str">
        <f t="shared" si="21"/>
        <v/>
      </c>
    </row>
    <row r="1387" spans="5:32">
      <c r="E1387" t="str">
        <f>IF(專業英日文校內賽報名表!B1387="","",NOT(OR(LENB(專業英日文校內賽報名表!E1387)&lt;&gt;6,NOT(ISERROR(TEXT(RIGHT(專業英日文校內賽報名表!E1387,6),"0")+1)),ISERROR(TEXT(RIGHT(專業英日文校內賽報名表!E1387,5),"0")+1))))</f>
        <v/>
      </c>
      <c r="F1387" t="str">
        <f>IF(專業英日文校內賽報名表!B1387="","",NOT(ISERROR(MATCH(專業英日文校內賽報名表!F1387,allSchoolList,0))))</f>
        <v/>
      </c>
      <c r="G1387" t="str">
        <f ca="1">IF(專業英日文校內賽報名表!B1387="","",NOT(ISERROR(HLOOKUP(專業英日文校內賽報名表!G1387,OFFSET(校系設定!$A$1,MATCH(專業英日文校內賽報名表!F1387,校系設定!$A:$A,0)-1,0,1,COUNTA(OFFSET(校系設定!$1:$1,MATCH(專業英日文校內賽報名表!F1387,校系設定!$A:$A,0)-1,0))),1,0))))</f>
        <v/>
      </c>
      <c r="J1387" s="43" t="str">
        <f>IF(專業英日文校內賽報名表!C1387="","",NOT(OR(LEN(專業英日文校內賽報名表!J1387)&lt;&gt;7,ISERROR(DATEVALUE(專業英日文校內賽報名表!J1387&amp;"/1")+FIND("/",專業英日文校內賽報名表!J1387)))))</f>
        <v/>
      </c>
      <c r="M1387" t="str">
        <f>IF(專業英日文校內賽報名表!B1387="","",VLOOKUP(專業英日文校內賽報名表!M1387,各項報名參數對照!A:B,2,0))</f>
        <v/>
      </c>
      <c r="N1387" t="str">
        <f>IF(專業英日文校內賽報名表!B1387="","",NOT(ISERROR(VLOOKUP(M1387&amp;O1387&amp;P1387,各項報名參數對照!L:L,1,0))))</f>
        <v/>
      </c>
      <c r="O1387" t="str">
        <f>IF(專業英日文校內賽報名表!B1387="","",VLOOKUP(專業英日文校內賽報名表!N1387&amp;"("&amp;專業英日文校內賽報名表!O1387&amp;")",各項報名參數對照!D:E,2,0))</f>
        <v/>
      </c>
      <c r="P1387" t="str">
        <f>IF(專業英日文校內賽報名表!B1387="","",VLOOKUP(專業英日文校內賽報名表!P1387,各項報名參數對照!G:H,2,0))</f>
        <v/>
      </c>
      <c r="AF1387" t="str">
        <f t="shared" si="21"/>
        <v/>
      </c>
    </row>
    <row r="1388" spans="5:32">
      <c r="E1388" t="str">
        <f>IF(專業英日文校內賽報名表!B1388="","",NOT(OR(LENB(專業英日文校內賽報名表!E1388)&lt;&gt;6,NOT(ISERROR(TEXT(RIGHT(專業英日文校內賽報名表!E1388,6),"0")+1)),ISERROR(TEXT(RIGHT(專業英日文校內賽報名表!E1388,5),"0")+1))))</f>
        <v/>
      </c>
      <c r="F1388" t="str">
        <f>IF(專業英日文校內賽報名表!B1388="","",NOT(ISERROR(MATCH(專業英日文校內賽報名表!F1388,allSchoolList,0))))</f>
        <v/>
      </c>
      <c r="G1388" t="str">
        <f ca="1">IF(專業英日文校內賽報名表!B1388="","",NOT(ISERROR(HLOOKUP(專業英日文校內賽報名表!G1388,OFFSET(校系設定!$A$1,MATCH(專業英日文校內賽報名表!F1388,校系設定!$A:$A,0)-1,0,1,COUNTA(OFFSET(校系設定!$1:$1,MATCH(專業英日文校內賽報名表!F1388,校系設定!$A:$A,0)-1,0))),1,0))))</f>
        <v/>
      </c>
      <c r="J1388" s="43" t="str">
        <f>IF(專業英日文校內賽報名表!C1388="","",NOT(OR(LEN(專業英日文校內賽報名表!J1388)&lt;&gt;7,ISERROR(DATEVALUE(專業英日文校內賽報名表!J1388&amp;"/1")+FIND("/",專業英日文校內賽報名表!J1388)))))</f>
        <v/>
      </c>
      <c r="M1388" t="str">
        <f>IF(專業英日文校內賽報名表!B1388="","",VLOOKUP(專業英日文校內賽報名表!M1388,各項報名參數對照!A:B,2,0))</f>
        <v/>
      </c>
      <c r="N1388" t="str">
        <f>IF(專業英日文校內賽報名表!B1388="","",NOT(ISERROR(VLOOKUP(M1388&amp;O1388&amp;P1388,各項報名參數對照!L:L,1,0))))</f>
        <v/>
      </c>
      <c r="O1388" t="str">
        <f>IF(專業英日文校內賽報名表!B1388="","",VLOOKUP(專業英日文校內賽報名表!N1388&amp;"("&amp;專業英日文校內賽報名表!O1388&amp;")",各項報名參數對照!D:E,2,0))</f>
        <v/>
      </c>
      <c r="P1388" t="str">
        <f>IF(專業英日文校內賽報名表!B1388="","",VLOOKUP(專業英日文校內賽報名表!P1388,各項報名參數對照!G:H,2,0))</f>
        <v/>
      </c>
      <c r="AF1388" t="str">
        <f t="shared" si="21"/>
        <v/>
      </c>
    </row>
    <row r="1389" spans="5:32">
      <c r="E1389" t="str">
        <f>IF(專業英日文校內賽報名表!B1389="","",NOT(OR(LENB(專業英日文校內賽報名表!E1389)&lt;&gt;6,NOT(ISERROR(TEXT(RIGHT(專業英日文校內賽報名表!E1389,6),"0")+1)),ISERROR(TEXT(RIGHT(專業英日文校內賽報名表!E1389,5),"0")+1))))</f>
        <v/>
      </c>
      <c r="F1389" t="str">
        <f>IF(專業英日文校內賽報名表!B1389="","",NOT(ISERROR(MATCH(專業英日文校內賽報名表!F1389,allSchoolList,0))))</f>
        <v/>
      </c>
      <c r="G1389" t="str">
        <f ca="1">IF(專業英日文校內賽報名表!B1389="","",NOT(ISERROR(HLOOKUP(專業英日文校內賽報名表!G1389,OFFSET(校系設定!$A$1,MATCH(專業英日文校內賽報名表!F1389,校系設定!$A:$A,0)-1,0,1,COUNTA(OFFSET(校系設定!$1:$1,MATCH(專業英日文校內賽報名表!F1389,校系設定!$A:$A,0)-1,0))),1,0))))</f>
        <v/>
      </c>
      <c r="J1389" s="43" t="str">
        <f>IF(專業英日文校內賽報名表!C1389="","",NOT(OR(LEN(專業英日文校內賽報名表!J1389)&lt;&gt;7,ISERROR(DATEVALUE(專業英日文校內賽報名表!J1389&amp;"/1")+FIND("/",專業英日文校內賽報名表!J1389)))))</f>
        <v/>
      </c>
      <c r="M1389" t="str">
        <f>IF(專業英日文校內賽報名表!B1389="","",VLOOKUP(專業英日文校內賽報名表!M1389,各項報名參數對照!A:B,2,0))</f>
        <v/>
      </c>
      <c r="N1389" t="str">
        <f>IF(專業英日文校內賽報名表!B1389="","",NOT(ISERROR(VLOOKUP(M1389&amp;O1389&amp;P1389,各項報名參數對照!L:L,1,0))))</f>
        <v/>
      </c>
      <c r="O1389" t="str">
        <f>IF(專業英日文校內賽報名表!B1389="","",VLOOKUP(專業英日文校內賽報名表!N1389&amp;"("&amp;專業英日文校內賽報名表!O1389&amp;")",各項報名參數對照!D:E,2,0))</f>
        <v/>
      </c>
      <c r="P1389" t="str">
        <f>IF(專業英日文校內賽報名表!B1389="","",VLOOKUP(專業英日文校內賽報名表!P1389,各項報名參數對照!G:H,2,0))</f>
        <v/>
      </c>
      <c r="AF1389" t="str">
        <f t="shared" si="21"/>
        <v/>
      </c>
    </row>
    <row r="1390" spans="5:32">
      <c r="E1390" t="str">
        <f>IF(專業英日文校內賽報名表!B1390="","",NOT(OR(LENB(專業英日文校內賽報名表!E1390)&lt;&gt;6,NOT(ISERROR(TEXT(RIGHT(專業英日文校內賽報名表!E1390,6),"0")+1)),ISERROR(TEXT(RIGHT(專業英日文校內賽報名表!E1390,5),"0")+1))))</f>
        <v/>
      </c>
      <c r="F1390" t="str">
        <f>IF(專業英日文校內賽報名表!B1390="","",NOT(ISERROR(MATCH(專業英日文校內賽報名表!F1390,allSchoolList,0))))</f>
        <v/>
      </c>
      <c r="G1390" t="str">
        <f ca="1">IF(專業英日文校內賽報名表!B1390="","",NOT(ISERROR(HLOOKUP(專業英日文校內賽報名表!G1390,OFFSET(校系設定!$A$1,MATCH(專業英日文校內賽報名表!F1390,校系設定!$A:$A,0)-1,0,1,COUNTA(OFFSET(校系設定!$1:$1,MATCH(專業英日文校內賽報名表!F1390,校系設定!$A:$A,0)-1,0))),1,0))))</f>
        <v/>
      </c>
      <c r="J1390" s="43" t="str">
        <f>IF(專業英日文校內賽報名表!C1390="","",NOT(OR(LEN(專業英日文校內賽報名表!J1390)&lt;&gt;7,ISERROR(DATEVALUE(專業英日文校內賽報名表!J1390&amp;"/1")+FIND("/",專業英日文校內賽報名表!J1390)))))</f>
        <v/>
      </c>
      <c r="M1390" t="str">
        <f>IF(專業英日文校內賽報名表!B1390="","",VLOOKUP(專業英日文校內賽報名表!M1390,各項報名參數對照!A:B,2,0))</f>
        <v/>
      </c>
      <c r="N1390" t="str">
        <f>IF(專業英日文校內賽報名表!B1390="","",NOT(ISERROR(VLOOKUP(M1390&amp;O1390&amp;P1390,各項報名參數對照!L:L,1,0))))</f>
        <v/>
      </c>
      <c r="O1390" t="str">
        <f>IF(專業英日文校內賽報名表!B1390="","",VLOOKUP(專業英日文校內賽報名表!N1390&amp;"("&amp;專業英日文校內賽報名表!O1390&amp;")",各項報名參數對照!D:E,2,0))</f>
        <v/>
      </c>
      <c r="P1390" t="str">
        <f>IF(專業英日文校內賽報名表!B1390="","",VLOOKUP(專業英日文校內賽報名表!P1390,各項報名參數對照!G:H,2,0))</f>
        <v/>
      </c>
      <c r="AF1390" t="str">
        <f t="shared" si="21"/>
        <v/>
      </c>
    </row>
    <row r="1391" spans="5:32">
      <c r="E1391" t="str">
        <f>IF(專業英日文校內賽報名表!B1391="","",NOT(OR(LENB(專業英日文校內賽報名表!E1391)&lt;&gt;6,NOT(ISERROR(TEXT(RIGHT(專業英日文校內賽報名表!E1391,6),"0")+1)),ISERROR(TEXT(RIGHT(專業英日文校內賽報名表!E1391,5),"0")+1))))</f>
        <v/>
      </c>
      <c r="F1391" t="str">
        <f>IF(專業英日文校內賽報名表!B1391="","",NOT(ISERROR(MATCH(專業英日文校內賽報名表!F1391,allSchoolList,0))))</f>
        <v/>
      </c>
      <c r="G1391" t="str">
        <f ca="1">IF(專業英日文校內賽報名表!B1391="","",NOT(ISERROR(HLOOKUP(專業英日文校內賽報名表!G1391,OFFSET(校系設定!$A$1,MATCH(專業英日文校內賽報名表!F1391,校系設定!$A:$A,0)-1,0,1,COUNTA(OFFSET(校系設定!$1:$1,MATCH(專業英日文校內賽報名表!F1391,校系設定!$A:$A,0)-1,0))),1,0))))</f>
        <v/>
      </c>
      <c r="J1391" s="43" t="str">
        <f>IF(專業英日文校內賽報名表!C1391="","",NOT(OR(LEN(專業英日文校內賽報名表!J1391)&lt;&gt;7,ISERROR(DATEVALUE(專業英日文校內賽報名表!J1391&amp;"/1")+FIND("/",專業英日文校內賽報名表!J1391)))))</f>
        <v/>
      </c>
      <c r="M1391" t="str">
        <f>IF(專業英日文校內賽報名表!B1391="","",VLOOKUP(專業英日文校內賽報名表!M1391,各項報名參數對照!A:B,2,0))</f>
        <v/>
      </c>
      <c r="N1391" t="str">
        <f>IF(專業英日文校內賽報名表!B1391="","",NOT(ISERROR(VLOOKUP(M1391&amp;O1391&amp;P1391,各項報名參數對照!L:L,1,0))))</f>
        <v/>
      </c>
      <c r="O1391" t="str">
        <f>IF(專業英日文校內賽報名表!B1391="","",VLOOKUP(專業英日文校內賽報名表!N1391&amp;"("&amp;專業英日文校內賽報名表!O1391&amp;")",各項報名參數對照!D:E,2,0))</f>
        <v/>
      </c>
      <c r="P1391" t="str">
        <f>IF(專業英日文校內賽報名表!B1391="","",VLOOKUP(專業英日文校內賽報名表!P1391,各項報名參數對照!G:H,2,0))</f>
        <v/>
      </c>
      <c r="AF1391" t="str">
        <f t="shared" si="21"/>
        <v/>
      </c>
    </row>
    <row r="1392" spans="5:32">
      <c r="E1392" t="str">
        <f>IF(專業英日文校內賽報名表!B1392="","",NOT(OR(LENB(專業英日文校內賽報名表!E1392)&lt;&gt;6,NOT(ISERROR(TEXT(RIGHT(專業英日文校內賽報名表!E1392,6),"0")+1)),ISERROR(TEXT(RIGHT(專業英日文校內賽報名表!E1392,5),"0")+1))))</f>
        <v/>
      </c>
      <c r="F1392" t="str">
        <f>IF(專業英日文校內賽報名表!B1392="","",NOT(ISERROR(MATCH(專業英日文校內賽報名表!F1392,allSchoolList,0))))</f>
        <v/>
      </c>
      <c r="G1392" t="str">
        <f ca="1">IF(專業英日文校內賽報名表!B1392="","",NOT(ISERROR(HLOOKUP(專業英日文校內賽報名表!G1392,OFFSET(校系設定!$A$1,MATCH(專業英日文校內賽報名表!F1392,校系設定!$A:$A,0)-1,0,1,COUNTA(OFFSET(校系設定!$1:$1,MATCH(專業英日文校內賽報名表!F1392,校系設定!$A:$A,0)-1,0))),1,0))))</f>
        <v/>
      </c>
      <c r="J1392" s="43" t="str">
        <f>IF(專業英日文校內賽報名表!C1392="","",NOT(OR(LEN(專業英日文校內賽報名表!J1392)&lt;&gt;7,ISERROR(DATEVALUE(專業英日文校內賽報名表!J1392&amp;"/1")+FIND("/",專業英日文校內賽報名表!J1392)))))</f>
        <v/>
      </c>
      <c r="M1392" t="str">
        <f>IF(專業英日文校內賽報名表!B1392="","",VLOOKUP(專業英日文校內賽報名表!M1392,各項報名參數對照!A:B,2,0))</f>
        <v/>
      </c>
      <c r="N1392" t="str">
        <f>IF(專業英日文校內賽報名表!B1392="","",NOT(ISERROR(VLOOKUP(M1392&amp;O1392&amp;P1392,各項報名參數對照!L:L,1,0))))</f>
        <v/>
      </c>
      <c r="O1392" t="str">
        <f>IF(專業英日文校內賽報名表!B1392="","",VLOOKUP(專業英日文校內賽報名表!N1392&amp;"("&amp;專業英日文校內賽報名表!O1392&amp;")",各項報名參數對照!D:E,2,0))</f>
        <v/>
      </c>
      <c r="P1392" t="str">
        <f>IF(專業英日文校內賽報名表!B1392="","",VLOOKUP(專業英日文校內賽報名表!P1392,各項報名參數對照!G:H,2,0))</f>
        <v/>
      </c>
      <c r="AF1392" t="str">
        <f t="shared" si="21"/>
        <v/>
      </c>
    </row>
    <row r="1393" spans="5:32">
      <c r="E1393" t="str">
        <f>IF(專業英日文校內賽報名表!B1393="","",NOT(OR(LENB(專業英日文校內賽報名表!E1393)&lt;&gt;6,NOT(ISERROR(TEXT(RIGHT(專業英日文校內賽報名表!E1393,6),"0")+1)),ISERROR(TEXT(RIGHT(專業英日文校內賽報名表!E1393,5),"0")+1))))</f>
        <v/>
      </c>
      <c r="F1393" t="str">
        <f>IF(專業英日文校內賽報名表!B1393="","",NOT(ISERROR(MATCH(專業英日文校內賽報名表!F1393,allSchoolList,0))))</f>
        <v/>
      </c>
      <c r="G1393" t="str">
        <f ca="1">IF(專業英日文校內賽報名表!B1393="","",NOT(ISERROR(HLOOKUP(專業英日文校內賽報名表!G1393,OFFSET(校系設定!$A$1,MATCH(專業英日文校內賽報名表!F1393,校系設定!$A:$A,0)-1,0,1,COUNTA(OFFSET(校系設定!$1:$1,MATCH(專業英日文校內賽報名表!F1393,校系設定!$A:$A,0)-1,0))),1,0))))</f>
        <v/>
      </c>
      <c r="J1393" s="43" t="str">
        <f>IF(專業英日文校內賽報名表!C1393="","",NOT(OR(LEN(專業英日文校內賽報名表!J1393)&lt;&gt;7,ISERROR(DATEVALUE(專業英日文校內賽報名表!J1393&amp;"/1")+FIND("/",專業英日文校內賽報名表!J1393)))))</f>
        <v/>
      </c>
      <c r="M1393" t="str">
        <f>IF(專業英日文校內賽報名表!B1393="","",VLOOKUP(專業英日文校內賽報名表!M1393,各項報名參數對照!A:B,2,0))</f>
        <v/>
      </c>
      <c r="N1393" t="str">
        <f>IF(專業英日文校內賽報名表!B1393="","",NOT(ISERROR(VLOOKUP(M1393&amp;O1393&amp;P1393,各項報名參數對照!L:L,1,0))))</f>
        <v/>
      </c>
      <c r="O1393" t="str">
        <f>IF(專業英日文校內賽報名表!B1393="","",VLOOKUP(專業英日文校內賽報名表!N1393&amp;"("&amp;專業英日文校內賽報名表!O1393&amp;")",各項報名參數對照!D:E,2,0))</f>
        <v/>
      </c>
      <c r="P1393" t="str">
        <f>IF(專業英日文校內賽報名表!B1393="","",VLOOKUP(專業英日文校內賽報名表!P1393,各項報名參數對照!G:H,2,0))</f>
        <v/>
      </c>
      <c r="AF1393" t="str">
        <f t="shared" si="21"/>
        <v/>
      </c>
    </row>
    <row r="1394" spans="5:32">
      <c r="E1394" t="str">
        <f>IF(專業英日文校內賽報名表!B1394="","",NOT(OR(LENB(專業英日文校內賽報名表!E1394)&lt;&gt;6,NOT(ISERROR(TEXT(RIGHT(專業英日文校內賽報名表!E1394,6),"0")+1)),ISERROR(TEXT(RIGHT(專業英日文校內賽報名表!E1394,5),"0")+1))))</f>
        <v/>
      </c>
      <c r="F1394" t="str">
        <f>IF(專業英日文校內賽報名表!B1394="","",NOT(ISERROR(MATCH(專業英日文校內賽報名表!F1394,allSchoolList,0))))</f>
        <v/>
      </c>
      <c r="G1394" t="str">
        <f ca="1">IF(專業英日文校內賽報名表!B1394="","",NOT(ISERROR(HLOOKUP(專業英日文校內賽報名表!G1394,OFFSET(校系設定!$A$1,MATCH(專業英日文校內賽報名表!F1394,校系設定!$A:$A,0)-1,0,1,COUNTA(OFFSET(校系設定!$1:$1,MATCH(專業英日文校內賽報名表!F1394,校系設定!$A:$A,0)-1,0))),1,0))))</f>
        <v/>
      </c>
      <c r="J1394" s="43" t="str">
        <f>IF(專業英日文校內賽報名表!C1394="","",NOT(OR(LEN(專業英日文校內賽報名表!J1394)&lt;&gt;7,ISERROR(DATEVALUE(專業英日文校內賽報名表!J1394&amp;"/1")+FIND("/",專業英日文校內賽報名表!J1394)))))</f>
        <v/>
      </c>
      <c r="M1394" t="str">
        <f>IF(專業英日文校內賽報名表!B1394="","",VLOOKUP(專業英日文校內賽報名表!M1394,各項報名參數對照!A:B,2,0))</f>
        <v/>
      </c>
      <c r="N1394" t="str">
        <f>IF(專業英日文校內賽報名表!B1394="","",NOT(ISERROR(VLOOKUP(M1394&amp;O1394&amp;P1394,各項報名參數對照!L:L,1,0))))</f>
        <v/>
      </c>
      <c r="O1394" t="str">
        <f>IF(專業英日文校內賽報名表!B1394="","",VLOOKUP(專業英日文校內賽報名表!N1394&amp;"("&amp;專業英日文校內賽報名表!O1394&amp;")",各項報名參數對照!D:E,2,0))</f>
        <v/>
      </c>
      <c r="P1394" t="str">
        <f>IF(專業英日文校內賽報名表!B1394="","",VLOOKUP(專業英日文校內賽報名表!P1394,各項報名參數對照!G:H,2,0))</f>
        <v/>
      </c>
      <c r="AF1394" t="str">
        <f t="shared" si="21"/>
        <v/>
      </c>
    </row>
    <row r="1395" spans="5:32">
      <c r="E1395" t="str">
        <f>IF(專業英日文校內賽報名表!B1395="","",NOT(OR(LENB(專業英日文校內賽報名表!E1395)&lt;&gt;6,NOT(ISERROR(TEXT(RIGHT(專業英日文校內賽報名表!E1395,6),"0")+1)),ISERROR(TEXT(RIGHT(專業英日文校內賽報名表!E1395,5),"0")+1))))</f>
        <v/>
      </c>
      <c r="F1395" t="str">
        <f>IF(專業英日文校內賽報名表!B1395="","",NOT(ISERROR(MATCH(專業英日文校內賽報名表!F1395,allSchoolList,0))))</f>
        <v/>
      </c>
      <c r="G1395" t="str">
        <f ca="1">IF(專業英日文校內賽報名表!B1395="","",NOT(ISERROR(HLOOKUP(專業英日文校內賽報名表!G1395,OFFSET(校系設定!$A$1,MATCH(專業英日文校內賽報名表!F1395,校系設定!$A:$A,0)-1,0,1,COUNTA(OFFSET(校系設定!$1:$1,MATCH(專業英日文校內賽報名表!F1395,校系設定!$A:$A,0)-1,0))),1,0))))</f>
        <v/>
      </c>
      <c r="J1395" s="43" t="str">
        <f>IF(專業英日文校內賽報名表!C1395="","",NOT(OR(LEN(專業英日文校內賽報名表!J1395)&lt;&gt;7,ISERROR(DATEVALUE(專業英日文校內賽報名表!J1395&amp;"/1")+FIND("/",專業英日文校內賽報名表!J1395)))))</f>
        <v/>
      </c>
      <c r="M1395" t="str">
        <f>IF(專業英日文校內賽報名表!B1395="","",VLOOKUP(專業英日文校內賽報名表!M1395,各項報名參數對照!A:B,2,0))</f>
        <v/>
      </c>
      <c r="N1395" t="str">
        <f>IF(專業英日文校內賽報名表!B1395="","",NOT(ISERROR(VLOOKUP(M1395&amp;O1395&amp;P1395,各項報名參數對照!L:L,1,0))))</f>
        <v/>
      </c>
      <c r="O1395" t="str">
        <f>IF(專業英日文校內賽報名表!B1395="","",VLOOKUP(專業英日文校內賽報名表!N1395&amp;"("&amp;專業英日文校內賽報名表!O1395&amp;")",各項報名參數對照!D:E,2,0))</f>
        <v/>
      </c>
      <c r="P1395" t="str">
        <f>IF(專業英日文校內賽報名表!B1395="","",VLOOKUP(專業英日文校內賽報名表!P1395,各項報名參數對照!G:H,2,0))</f>
        <v/>
      </c>
      <c r="AF1395" t="str">
        <f t="shared" si="21"/>
        <v/>
      </c>
    </row>
    <row r="1396" spans="5:32">
      <c r="E1396" t="str">
        <f>IF(專業英日文校內賽報名表!B1396="","",NOT(OR(LENB(專業英日文校內賽報名表!E1396)&lt;&gt;6,NOT(ISERROR(TEXT(RIGHT(專業英日文校內賽報名表!E1396,6),"0")+1)),ISERROR(TEXT(RIGHT(專業英日文校內賽報名表!E1396,5),"0")+1))))</f>
        <v/>
      </c>
      <c r="F1396" t="str">
        <f>IF(專業英日文校內賽報名表!B1396="","",NOT(ISERROR(MATCH(專業英日文校內賽報名表!F1396,allSchoolList,0))))</f>
        <v/>
      </c>
      <c r="G1396" t="str">
        <f ca="1">IF(專業英日文校內賽報名表!B1396="","",NOT(ISERROR(HLOOKUP(專業英日文校內賽報名表!G1396,OFFSET(校系設定!$A$1,MATCH(專業英日文校內賽報名表!F1396,校系設定!$A:$A,0)-1,0,1,COUNTA(OFFSET(校系設定!$1:$1,MATCH(專業英日文校內賽報名表!F1396,校系設定!$A:$A,0)-1,0))),1,0))))</f>
        <v/>
      </c>
      <c r="J1396" s="43" t="str">
        <f>IF(專業英日文校內賽報名表!C1396="","",NOT(OR(LEN(專業英日文校內賽報名表!J1396)&lt;&gt;7,ISERROR(DATEVALUE(專業英日文校內賽報名表!J1396&amp;"/1")+FIND("/",專業英日文校內賽報名表!J1396)))))</f>
        <v/>
      </c>
      <c r="M1396" t="str">
        <f>IF(專業英日文校內賽報名表!B1396="","",VLOOKUP(專業英日文校內賽報名表!M1396,各項報名參數對照!A:B,2,0))</f>
        <v/>
      </c>
      <c r="N1396" t="str">
        <f>IF(專業英日文校內賽報名表!B1396="","",NOT(ISERROR(VLOOKUP(M1396&amp;O1396&amp;P1396,各項報名參數對照!L:L,1,0))))</f>
        <v/>
      </c>
      <c r="O1396" t="str">
        <f>IF(專業英日文校內賽報名表!B1396="","",VLOOKUP(專業英日文校內賽報名表!N1396&amp;"("&amp;專業英日文校內賽報名表!O1396&amp;")",各項報名參數對照!D:E,2,0))</f>
        <v/>
      </c>
      <c r="P1396" t="str">
        <f>IF(專業英日文校內賽報名表!B1396="","",VLOOKUP(專業英日文校內賽報名表!P1396,各項報名參數對照!G:H,2,0))</f>
        <v/>
      </c>
      <c r="AF1396" t="str">
        <f t="shared" si="21"/>
        <v/>
      </c>
    </row>
    <row r="1397" spans="5:32">
      <c r="E1397" t="str">
        <f>IF(專業英日文校內賽報名表!B1397="","",NOT(OR(LENB(專業英日文校內賽報名表!E1397)&lt;&gt;6,NOT(ISERROR(TEXT(RIGHT(專業英日文校內賽報名表!E1397,6),"0")+1)),ISERROR(TEXT(RIGHT(專業英日文校內賽報名表!E1397,5),"0")+1))))</f>
        <v/>
      </c>
      <c r="F1397" t="str">
        <f>IF(專業英日文校內賽報名表!B1397="","",NOT(ISERROR(MATCH(專業英日文校內賽報名表!F1397,allSchoolList,0))))</f>
        <v/>
      </c>
      <c r="G1397" t="str">
        <f ca="1">IF(專業英日文校內賽報名表!B1397="","",NOT(ISERROR(HLOOKUP(專業英日文校內賽報名表!G1397,OFFSET(校系設定!$A$1,MATCH(專業英日文校內賽報名表!F1397,校系設定!$A:$A,0)-1,0,1,COUNTA(OFFSET(校系設定!$1:$1,MATCH(專業英日文校內賽報名表!F1397,校系設定!$A:$A,0)-1,0))),1,0))))</f>
        <v/>
      </c>
      <c r="J1397" s="43" t="str">
        <f>IF(專業英日文校內賽報名表!C1397="","",NOT(OR(LEN(專業英日文校內賽報名表!J1397)&lt;&gt;7,ISERROR(DATEVALUE(專業英日文校內賽報名表!J1397&amp;"/1")+FIND("/",專業英日文校內賽報名表!J1397)))))</f>
        <v/>
      </c>
      <c r="M1397" t="str">
        <f>IF(專業英日文校內賽報名表!B1397="","",VLOOKUP(專業英日文校內賽報名表!M1397,各項報名參數對照!A:B,2,0))</f>
        <v/>
      </c>
      <c r="N1397" t="str">
        <f>IF(專業英日文校內賽報名表!B1397="","",NOT(ISERROR(VLOOKUP(M1397&amp;O1397&amp;P1397,各項報名參數對照!L:L,1,0))))</f>
        <v/>
      </c>
      <c r="O1397" t="str">
        <f>IF(專業英日文校內賽報名表!B1397="","",VLOOKUP(專業英日文校內賽報名表!N1397&amp;"("&amp;專業英日文校內賽報名表!O1397&amp;")",各項報名參數對照!D:E,2,0))</f>
        <v/>
      </c>
      <c r="P1397" t="str">
        <f>IF(專業英日文校內賽報名表!B1397="","",VLOOKUP(專業英日文校內賽報名表!P1397,各項報名參數對照!G:H,2,0))</f>
        <v/>
      </c>
      <c r="AF1397" t="str">
        <f t="shared" si="21"/>
        <v/>
      </c>
    </row>
    <row r="1398" spans="5:32">
      <c r="E1398" t="str">
        <f>IF(專業英日文校內賽報名表!B1398="","",NOT(OR(LENB(專業英日文校內賽報名表!E1398)&lt;&gt;6,NOT(ISERROR(TEXT(RIGHT(專業英日文校內賽報名表!E1398,6),"0")+1)),ISERROR(TEXT(RIGHT(專業英日文校內賽報名表!E1398,5),"0")+1))))</f>
        <v/>
      </c>
      <c r="F1398" t="str">
        <f>IF(專業英日文校內賽報名表!B1398="","",NOT(ISERROR(MATCH(專業英日文校內賽報名表!F1398,allSchoolList,0))))</f>
        <v/>
      </c>
      <c r="G1398" t="str">
        <f ca="1">IF(專業英日文校內賽報名表!B1398="","",NOT(ISERROR(HLOOKUP(專業英日文校內賽報名表!G1398,OFFSET(校系設定!$A$1,MATCH(專業英日文校內賽報名表!F1398,校系設定!$A:$A,0)-1,0,1,COUNTA(OFFSET(校系設定!$1:$1,MATCH(專業英日文校內賽報名表!F1398,校系設定!$A:$A,0)-1,0))),1,0))))</f>
        <v/>
      </c>
      <c r="J1398" s="43" t="str">
        <f>IF(專業英日文校內賽報名表!C1398="","",NOT(OR(LEN(專業英日文校內賽報名表!J1398)&lt;&gt;7,ISERROR(DATEVALUE(專業英日文校內賽報名表!J1398&amp;"/1")+FIND("/",專業英日文校內賽報名表!J1398)))))</f>
        <v/>
      </c>
      <c r="M1398" t="str">
        <f>IF(專業英日文校內賽報名表!B1398="","",VLOOKUP(專業英日文校內賽報名表!M1398,各項報名參數對照!A:B,2,0))</f>
        <v/>
      </c>
      <c r="N1398" t="str">
        <f>IF(專業英日文校內賽報名表!B1398="","",NOT(ISERROR(VLOOKUP(M1398&amp;O1398&amp;P1398,各項報名參數對照!L:L,1,0))))</f>
        <v/>
      </c>
      <c r="O1398" t="str">
        <f>IF(專業英日文校內賽報名表!B1398="","",VLOOKUP(專業英日文校內賽報名表!N1398&amp;"("&amp;專業英日文校內賽報名表!O1398&amp;")",各項報名參數對照!D:E,2,0))</f>
        <v/>
      </c>
      <c r="P1398" t="str">
        <f>IF(專業英日文校內賽報名表!B1398="","",VLOOKUP(專業英日文校內賽報名表!P1398,各項報名參數對照!G:H,2,0))</f>
        <v/>
      </c>
      <c r="AF1398" t="str">
        <f t="shared" si="21"/>
        <v/>
      </c>
    </row>
    <row r="1399" spans="5:32">
      <c r="E1399" t="str">
        <f>IF(專業英日文校內賽報名表!B1399="","",NOT(OR(LENB(專業英日文校內賽報名表!E1399)&lt;&gt;6,NOT(ISERROR(TEXT(RIGHT(專業英日文校內賽報名表!E1399,6),"0")+1)),ISERROR(TEXT(RIGHT(專業英日文校內賽報名表!E1399,5),"0")+1))))</f>
        <v/>
      </c>
      <c r="F1399" t="str">
        <f>IF(專業英日文校內賽報名表!B1399="","",NOT(ISERROR(MATCH(專業英日文校內賽報名表!F1399,allSchoolList,0))))</f>
        <v/>
      </c>
      <c r="G1399" t="str">
        <f ca="1">IF(專業英日文校內賽報名表!B1399="","",NOT(ISERROR(HLOOKUP(專業英日文校內賽報名表!G1399,OFFSET(校系設定!$A$1,MATCH(專業英日文校內賽報名表!F1399,校系設定!$A:$A,0)-1,0,1,COUNTA(OFFSET(校系設定!$1:$1,MATCH(專業英日文校內賽報名表!F1399,校系設定!$A:$A,0)-1,0))),1,0))))</f>
        <v/>
      </c>
      <c r="J1399" s="43" t="str">
        <f>IF(專業英日文校內賽報名表!C1399="","",NOT(OR(LEN(專業英日文校內賽報名表!J1399)&lt;&gt;7,ISERROR(DATEVALUE(專業英日文校內賽報名表!J1399&amp;"/1")+FIND("/",專業英日文校內賽報名表!J1399)))))</f>
        <v/>
      </c>
      <c r="M1399" t="str">
        <f>IF(專業英日文校內賽報名表!B1399="","",VLOOKUP(專業英日文校內賽報名表!M1399,各項報名參數對照!A:B,2,0))</f>
        <v/>
      </c>
      <c r="N1399" t="str">
        <f>IF(專業英日文校內賽報名表!B1399="","",NOT(ISERROR(VLOOKUP(M1399&amp;O1399&amp;P1399,各項報名參數對照!L:L,1,0))))</f>
        <v/>
      </c>
      <c r="O1399" t="str">
        <f>IF(專業英日文校內賽報名表!B1399="","",VLOOKUP(專業英日文校內賽報名表!N1399&amp;"("&amp;專業英日文校內賽報名表!O1399&amp;")",各項報名參數對照!D:E,2,0))</f>
        <v/>
      </c>
      <c r="P1399" t="str">
        <f>IF(專業英日文校內賽報名表!B1399="","",VLOOKUP(專業英日文校內賽報名表!P1399,各項報名參數對照!G:H,2,0))</f>
        <v/>
      </c>
      <c r="AF1399" t="str">
        <f t="shared" si="21"/>
        <v/>
      </c>
    </row>
    <row r="1400" spans="5:32">
      <c r="E1400" t="str">
        <f>IF(專業英日文校內賽報名表!B1400="","",NOT(OR(LENB(專業英日文校內賽報名表!E1400)&lt;&gt;6,NOT(ISERROR(TEXT(RIGHT(專業英日文校內賽報名表!E1400,6),"0")+1)),ISERROR(TEXT(RIGHT(專業英日文校內賽報名表!E1400,5),"0")+1))))</f>
        <v/>
      </c>
      <c r="F1400" t="str">
        <f>IF(專業英日文校內賽報名表!B1400="","",NOT(ISERROR(MATCH(專業英日文校內賽報名表!F1400,allSchoolList,0))))</f>
        <v/>
      </c>
      <c r="G1400" t="str">
        <f ca="1">IF(專業英日文校內賽報名表!B1400="","",NOT(ISERROR(HLOOKUP(專業英日文校內賽報名表!G1400,OFFSET(校系設定!$A$1,MATCH(專業英日文校內賽報名表!F1400,校系設定!$A:$A,0)-1,0,1,COUNTA(OFFSET(校系設定!$1:$1,MATCH(專業英日文校內賽報名表!F1400,校系設定!$A:$A,0)-1,0))),1,0))))</f>
        <v/>
      </c>
      <c r="J1400" s="43" t="str">
        <f>IF(專業英日文校內賽報名表!C1400="","",NOT(OR(LEN(專業英日文校內賽報名表!J1400)&lt;&gt;7,ISERROR(DATEVALUE(專業英日文校內賽報名表!J1400&amp;"/1")+FIND("/",專業英日文校內賽報名表!J1400)))))</f>
        <v/>
      </c>
      <c r="M1400" t="str">
        <f>IF(專業英日文校內賽報名表!B1400="","",VLOOKUP(專業英日文校內賽報名表!M1400,各項報名參數對照!A:B,2,0))</f>
        <v/>
      </c>
      <c r="N1400" t="str">
        <f>IF(專業英日文校內賽報名表!B1400="","",NOT(ISERROR(VLOOKUP(M1400&amp;O1400&amp;P1400,各項報名參數對照!L:L,1,0))))</f>
        <v/>
      </c>
      <c r="O1400" t="str">
        <f>IF(專業英日文校內賽報名表!B1400="","",VLOOKUP(專業英日文校內賽報名表!N1400&amp;"("&amp;專業英日文校內賽報名表!O1400&amp;")",各項報名參數對照!D:E,2,0))</f>
        <v/>
      </c>
      <c r="P1400" t="str">
        <f>IF(專業英日文校內賽報名表!B1400="","",VLOOKUP(專業英日文校內賽報名表!P1400,各項報名參數對照!G:H,2,0))</f>
        <v/>
      </c>
      <c r="AF1400" t="str">
        <f t="shared" si="21"/>
        <v/>
      </c>
    </row>
    <row r="1401" spans="5:32">
      <c r="E1401" t="str">
        <f>IF(專業英日文校內賽報名表!B1401="","",NOT(OR(LENB(專業英日文校內賽報名表!E1401)&lt;&gt;6,NOT(ISERROR(TEXT(RIGHT(專業英日文校內賽報名表!E1401,6),"0")+1)),ISERROR(TEXT(RIGHT(專業英日文校內賽報名表!E1401,5),"0")+1))))</f>
        <v/>
      </c>
      <c r="F1401" t="str">
        <f>IF(專業英日文校內賽報名表!B1401="","",NOT(ISERROR(MATCH(專業英日文校內賽報名表!F1401,allSchoolList,0))))</f>
        <v/>
      </c>
      <c r="G1401" t="str">
        <f ca="1">IF(專業英日文校內賽報名表!B1401="","",NOT(ISERROR(HLOOKUP(專業英日文校內賽報名表!G1401,OFFSET(校系設定!$A$1,MATCH(專業英日文校內賽報名表!F1401,校系設定!$A:$A,0)-1,0,1,COUNTA(OFFSET(校系設定!$1:$1,MATCH(專業英日文校內賽報名表!F1401,校系設定!$A:$A,0)-1,0))),1,0))))</f>
        <v/>
      </c>
      <c r="J1401" s="43" t="str">
        <f>IF(專業英日文校內賽報名表!C1401="","",NOT(OR(LEN(專業英日文校內賽報名表!J1401)&lt;&gt;7,ISERROR(DATEVALUE(專業英日文校內賽報名表!J1401&amp;"/1")+FIND("/",專業英日文校內賽報名表!J1401)))))</f>
        <v/>
      </c>
      <c r="M1401" t="str">
        <f>IF(專業英日文校內賽報名表!B1401="","",VLOOKUP(專業英日文校內賽報名表!M1401,各項報名參數對照!A:B,2,0))</f>
        <v/>
      </c>
      <c r="N1401" t="str">
        <f>IF(專業英日文校內賽報名表!B1401="","",NOT(ISERROR(VLOOKUP(M1401&amp;O1401&amp;P1401,各項報名參數對照!L:L,1,0))))</f>
        <v/>
      </c>
      <c r="O1401" t="str">
        <f>IF(專業英日文校內賽報名表!B1401="","",VLOOKUP(專業英日文校內賽報名表!N1401&amp;"("&amp;專業英日文校內賽報名表!O1401&amp;")",各項報名參數對照!D:E,2,0))</f>
        <v/>
      </c>
      <c r="P1401" t="str">
        <f>IF(專業英日文校內賽報名表!B1401="","",VLOOKUP(專業英日文校內賽報名表!P1401,各項報名參數對照!G:H,2,0))</f>
        <v/>
      </c>
      <c r="AF1401" t="str">
        <f t="shared" si="21"/>
        <v/>
      </c>
    </row>
    <row r="1402" spans="5:32">
      <c r="E1402" t="str">
        <f>IF(專業英日文校內賽報名表!B1402="","",NOT(OR(LENB(專業英日文校內賽報名表!E1402)&lt;&gt;6,NOT(ISERROR(TEXT(RIGHT(專業英日文校內賽報名表!E1402,6),"0")+1)),ISERROR(TEXT(RIGHT(專業英日文校內賽報名表!E1402,5),"0")+1))))</f>
        <v/>
      </c>
      <c r="F1402" t="str">
        <f>IF(專業英日文校內賽報名表!B1402="","",NOT(ISERROR(MATCH(專業英日文校內賽報名表!F1402,allSchoolList,0))))</f>
        <v/>
      </c>
      <c r="G1402" t="str">
        <f ca="1">IF(專業英日文校內賽報名表!B1402="","",NOT(ISERROR(HLOOKUP(專業英日文校內賽報名表!G1402,OFFSET(校系設定!$A$1,MATCH(專業英日文校內賽報名表!F1402,校系設定!$A:$A,0)-1,0,1,COUNTA(OFFSET(校系設定!$1:$1,MATCH(專業英日文校內賽報名表!F1402,校系設定!$A:$A,0)-1,0))),1,0))))</f>
        <v/>
      </c>
      <c r="J1402" s="43" t="str">
        <f>IF(專業英日文校內賽報名表!C1402="","",NOT(OR(LEN(專業英日文校內賽報名表!J1402)&lt;&gt;7,ISERROR(DATEVALUE(專業英日文校內賽報名表!J1402&amp;"/1")+FIND("/",專業英日文校內賽報名表!J1402)))))</f>
        <v/>
      </c>
      <c r="M1402" t="str">
        <f>IF(專業英日文校內賽報名表!B1402="","",VLOOKUP(專業英日文校內賽報名表!M1402,各項報名參數對照!A:B,2,0))</f>
        <v/>
      </c>
      <c r="N1402" t="str">
        <f>IF(專業英日文校內賽報名表!B1402="","",NOT(ISERROR(VLOOKUP(M1402&amp;O1402&amp;P1402,各項報名參數對照!L:L,1,0))))</f>
        <v/>
      </c>
      <c r="O1402" t="str">
        <f>IF(專業英日文校內賽報名表!B1402="","",VLOOKUP(專業英日文校內賽報名表!N1402&amp;"("&amp;專業英日文校內賽報名表!O1402&amp;")",各項報名參數對照!D:E,2,0))</f>
        <v/>
      </c>
      <c r="P1402" t="str">
        <f>IF(專業英日文校內賽報名表!B1402="","",VLOOKUP(專業英日文校內賽報名表!P1402,各項報名參數對照!G:H,2,0))</f>
        <v/>
      </c>
      <c r="AF1402" t="str">
        <f t="shared" si="21"/>
        <v/>
      </c>
    </row>
    <row r="1403" spans="5:32">
      <c r="E1403" t="str">
        <f>IF(專業英日文校內賽報名表!B1403="","",NOT(OR(LENB(專業英日文校內賽報名表!E1403)&lt;&gt;6,NOT(ISERROR(TEXT(RIGHT(專業英日文校內賽報名表!E1403,6),"0")+1)),ISERROR(TEXT(RIGHT(專業英日文校內賽報名表!E1403,5),"0")+1))))</f>
        <v/>
      </c>
      <c r="F1403" t="str">
        <f>IF(專業英日文校內賽報名表!B1403="","",NOT(ISERROR(MATCH(專業英日文校內賽報名表!F1403,allSchoolList,0))))</f>
        <v/>
      </c>
      <c r="G1403" t="str">
        <f ca="1">IF(專業英日文校內賽報名表!B1403="","",NOT(ISERROR(HLOOKUP(專業英日文校內賽報名表!G1403,OFFSET(校系設定!$A$1,MATCH(專業英日文校內賽報名表!F1403,校系設定!$A:$A,0)-1,0,1,COUNTA(OFFSET(校系設定!$1:$1,MATCH(專業英日文校內賽報名表!F1403,校系設定!$A:$A,0)-1,0))),1,0))))</f>
        <v/>
      </c>
      <c r="J1403" s="43" t="str">
        <f>IF(專業英日文校內賽報名表!C1403="","",NOT(OR(LEN(專業英日文校內賽報名表!J1403)&lt;&gt;7,ISERROR(DATEVALUE(專業英日文校內賽報名表!J1403&amp;"/1")+FIND("/",專業英日文校內賽報名表!J1403)))))</f>
        <v/>
      </c>
      <c r="M1403" t="str">
        <f>IF(專業英日文校內賽報名表!B1403="","",VLOOKUP(專業英日文校內賽報名表!M1403,各項報名參數對照!A:B,2,0))</f>
        <v/>
      </c>
      <c r="N1403" t="str">
        <f>IF(專業英日文校內賽報名表!B1403="","",NOT(ISERROR(VLOOKUP(M1403&amp;O1403&amp;P1403,各項報名參數對照!L:L,1,0))))</f>
        <v/>
      </c>
      <c r="O1403" t="str">
        <f>IF(專業英日文校內賽報名表!B1403="","",VLOOKUP(專業英日文校內賽報名表!N1403&amp;"("&amp;專業英日文校內賽報名表!O1403&amp;")",各項報名參數對照!D:E,2,0))</f>
        <v/>
      </c>
      <c r="P1403" t="str">
        <f>IF(專業英日文校內賽報名表!B1403="","",VLOOKUP(專業英日文校內賽報名表!P1403,各項報名參數對照!G:H,2,0))</f>
        <v/>
      </c>
      <c r="AF1403" t="str">
        <f t="shared" si="21"/>
        <v/>
      </c>
    </row>
    <row r="1404" spans="5:32">
      <c r="E1404" t="str">
        <f>IF(專業英日文校內賽報名表!B1404="","",NOT(OR(LENB(專業英日文校內賽報名表!E1404)&lt;&gt;6,NOT(ISERROR(TEXT(RIGHT(專業英日文校內賽報名表!E1404,6),"0")+1)),ISERROR(TEXT(RIGHT(專業英日文校內賽報名表!E1404,5),"0")+1))))</f>
        <v/>
      </c>
      <c r="F1404" t="str">
        <f>IF(專業英日文校內賽報名表!B1404="","",NOT(ISERROR(MATCH(專業英日文校內賽報名表!F1404,allSchoolList,0))))</f>
        <v/>
      </c>
      <c r="G1404" t="str">
        <f ca="1">IF(專業英日文校內賽報名表!B1404="","",NOT(ISERROR(HLOOKUP(專業英日文校內賽報名表!G1404,OFFSET(校系設定!$A$1,MATCH(專業英日文校內賽報名表!F1404,校系設定!$A:$A,0)-1,0,1,COUNTA(OFFSET(校系設定!$1:$1,MATCH(專業英日文校內賽報名表!F1404,校系設定!$A:$A,0)-1,0))),1,0))))</f>
        <v/>
      </c>
      <c r="J1404" s="43" t="str">
        <f>IF(專業英日文校內賽報名表!C1404="","",NOT(OR(LEN(專業英日文校內賽報名表!J1404)&lt;&gt;7,ISERROR(DATEVALUE(專業英日文校內賽報名表!J1404&amp;"/1")+FIND("/",專業英日文校內賽報名表!J1404)))))</f>
        <v/>
      </c>
      <c r="M1404" t="str">
        <f>IF(專業英日文校內賽報名表!B1404="","",VLOOKUP(專業英日文校內賽報名表!M1404,各項報名參數對照!A:B,2,0))</f>
        <v/>
      </c>
      <c r="N1404" t="str">
        <f>IF(專業英日文校內賽報名表!B1404="","",NOT(ISERROR(VLOOKUP(M1404&amp;O1404&amp;P1404,各項報名參數對照!L:L,1,0))))</f>
        <v/>
      </c>
      <c r="O1404" t="str">
        <f>IF(專業英日文校內賽報名表!B1404="","",VLOOKUP(專業英日文校內賽報名表!N1404&amp;"("&amp;專業英日文校內賽報名表!O1404&amp;")",各項報名參數對照!D:E,2,0))</f>
        <v/>
      </c>
      <c r="P1404" t="str">
        <f>IF(專業英日文校內賽報名表!B1404="","",VLOOKUP(專業英日文校內賽報名表!P1404,各項報名參數對照!G:H,2,0))</f>
        <v/>
      </c>
      <c r="AF1404" t="str">
        <f t="shared" si="21"/>
        <v/>
      </c>
    </row>
    <row r="1405" spans="5:32">
      <c r="E1405" t="str">
        <f>IF(專業英日文校內賽報名表!B1405="","",NOT(OR(LENB(專業英日文校內賽報名表!E1405)&lt;&gt;6,NOT(ISERROR(TEXT(RIGHT(專業英日文校內賽報名表!E1405,6),"0")+1)),ISERROR(TEXT(RIGHT(專業英日文校內賽報名表!E1405,5),"0")+1))))</f>
        <v/>
      </c>
      <c r="F1405" t="str">
        <f>IF(專業英日文校內賽報名表!B1405="","",NOT(ISERROR(MATCH(專業英日文校內賽報名表!F1405,allSchoolList,0))))</f>
        <v/>
      </c>
      <c r="G1405" t="str">
        <f ca="1">IF(專業英日文校內賽報名表!B1405="","",NOT(ISERROR(HLOOKUP(專業英日文校內賽報名表!G1405,OFFSET(校系設定!$A$1,MATCH(專業英日文校內賽報名表!F1405,校系設定!$A:$A,0)-1,0,1,COUNTA(OFFSET(校系設定!$1:$1,MATCH(專業英日文校內賽報名表!F1405,校系設定!$A:$A,0)-1,0))),1,0))))</f>
        <v/>
      </c>
      <c r="J1405" s="43" t="str">
        <f>IF(專業英日文校內賽報名表!C1405="","",NOT(OR(LEN(專業英日文校內賽報名表!J1405)&lt;&gt;7,ISERROR(DATEVALUE(專業英日文校內賽報名表!J1405&amp;"/1")+FIND("/",專業英日文校內賽報名表!J1405)))))</f>
        <v/>
      </c>
      <c r="M1405" t="str">
        <f>IF(專業英日文校內賽報名表!B1405="","",VLOOKUP(專業英日文校內賽報名表!M1405,各項報名參數對照!A:B,2,0))</f>
        <v/>
      </c>
      <c r="N1405" t="str">
        <f>IF(專業英日文校內賽報名表!B1405="","",NOT(ISERROR(VLOOKUP(M1405&amp;O1405&amp;P1405,各項報名參數對照!L:L,1,0))))</f>
        <v/>
      </c>
      <c r="O1405" t="str">
        <f>IF(專業英日文校內賽報名表!B1405="","",VLOOKUP(專業英日文校內賽報名表!N1405&amp;"("&amp;專業英日文校內賽報名表!O1405&amp;")",各項報名參數對照!D:E,2,0))</f>
        <v/>
      </c>
      <c r="P1405" t="str">
        <f>IF(專業英日文校內賽報名表!B1405="","",VLOOKUP(專業英日文校內賽報名表!P1405,各項報名參數對照!G:H,2,0))</f>
        <v/>
      </c>
      <c r="AF1405" t="str">
        <f t="shared" si="21"/>
        <v/>
      </c>
    </row>
    <row r="1406" spans="5:32">
      <c r="E1406" t="str">
        <f>IF(專業英日文校內賽報名表!B1406="","",NOT(OR(LENB(專業英日文校內賽報名表!E1406)&lt;&gt;6,NOT(ISERROR(TEXT(RIGHT(專業英日文校內賽報名表!E1406,6),"0")+1)),ISERROR(TEXT(RIGHT(專業英日文校內賽報名表!E1406,5),"0")+1))))</f>
        <v/>
      </c>
      <c r="F1406" t="str">
        <f>IF(專業英日文校內賽報名表!B1406="","",NOT(ISERROR(MATCH(專業英日文校內賽報名表!F1406,allSchoolList,0))))</f>
        <v/>
      </c>
      <c r="G1406" t="str">
        <f ca="1">IF(專業英日文校內賽報名表!B1406="","",NOT(ISERROR(HLOOKUP(專業英日文校內賽報名表!G1406,OFFSET(校系設定!$A$1,MATCH(專業英日文校內賽報名表!F1406,校系設定!$A:$A,0)-1,0,1,COUNTA(OFFSET(校系設定!$1:$1,MATCH(專業英日文校內賽報名表!F1406,校系設定!$A:$A,0)-1,0))),1,0))))</f>
        <v/>
      </c>
      <c r="J1406" s="43" t="str">
        <f>IF(專業英日文校內賽報名表!C1406="","",NOT(OR(LEN(專業英日文校內賽報名表!J1406)&lt;&gt;7,ISERROR(DATEVALUE(專業英日文校內賽報名表!J1406&amp;"/1")+FIND("/",專業英日文校內賽報名表!J1406)))))</f>
        <v/>
      </c>
      <c r="M1406" t="str">
        <f>IF(專業英日文校內賽報名表!B1406="","",VLOOKUP(專業英日文校內賽報名表!M1406,各項報名參數對照!A:B,2,0))</f>
        <v/>
      </c>
      <c r="N1406" t="str">
        <f>IF(專業英日文校內賽報名表!B1406="","",NOT(ISERROR(VLOOKUP(M1406&amp;O1406&amp;P1406,各項報名參數對照!L:L,1,0))))</f>
        <v/>
      </c>
      <c r="O1406" t="str">
        <f>IF(專業英日文校內賽報名表!B1406="","",VLOOKUP(專業英日文校內賽報名表!N1406&amp;"("&amp;專業英日文校內賽報名表!O1406&amp;")",各項報名參數對照!D:E,2,0))</f>
        <v/>
      </c>
      <c r="P1406" t="str">
        <f>IF(專業英日文校內賽報名表!B1406="","",VLOOKUP(專業英日文校內賽報名表!P1406,各項報名參數對照!G:H,2,0))</f>
        <v/>
      </c>
      <c r="AF1406" t="str">
        <f t="shared" si="21"/>
        <v/>
      </c>
    </row>
    <row r="1407" spans="5:32">
      <c r="E1407" t="str">
        <f>IF(專業英日文校內賽報名表!B1407="","",NOT(OR(LENB(專業英日文校內賽報名表!E1407)&lt;&gt;6,NOT(ISERROR(TEXT(RIGHT(專業英日文校內賽報名表!E1407,6),"0")+1)),ISERROR(TEXT(RIGHT(專業英日文校內賽報名表!E1407,5),"0")+1))))</f>
        <v/>
      </c>
      <c r="F1407" t="str">
        <f>IF(專業英日文校內賽報名表!B1407="","",NOT(ISERROR(MATCH(專業英日文校內賽報名表!F1407,allSchoolList,0))))</f>
        <v/>
      </c>
      <c r="G1407" t="str">
        <f ca="1">IF(專業英日文校內賽報名表!B1407="","",NOT(ISERROR(HLOOKUP(專業英日文校內賽報名表!G1407,OFFSET(校系設定!$A$1,MATCH(專業英日文校內賽報名表!F1407,校系設定!$A:$A,0)-1,0,1,COUNTA(OFFSET(校系設定!$1:$1,MATCH(專業英日文校內賽報名表!F1407,校系設定!$A:$A,0)-1,0))),1,0))))</f>
        <v/>
      </c>
      <c r="J1407" s="43" t="str">
        <f>IF(專業英日文校內賽報名表!C1407="","",NOT(OR(LEN(專業英日文校內賽報名表!J1407)&lt;&gt;7,ISERROR(DATEVALUE(專業英日文校內賽報名表!J1407&amp;"/1")+FIND("/",專業英日文校內賽報名表!J1407)))))</f>
        <v/>
      </c>
      <c r="M1407" t="str">
        <f>IF(專業英日文校內賽報名表!B1407="","",VLOOKUP(專業英日文校內賽報名表!M1407,各項報名參數對照!A:B,2,0))</f>
        <v/>
      </c>
      <c r="N1407" t="str">
        <f>IF(專業英日文校內賽報名表!B1407="","",NOT(ISERROR(VLOOKUP(M1407&amp;O1407&amp;P1407,各項報名參數對照!L:L,1,0))))</f>
        <v/>
      </c>
      <c r="O1407" t="str">
        <f>IF(專業英日文校內賽報名表!B1407="","",VLOOKUP(專業英日文校內賽報名表!N1407&amp;"("&amp;專業英日文校內賽報名表!O1407&amp;")",各項報名參數對照!D:E,2,0))</f>
        <v/>
      </c>
      <c r="P1407" t="str">
        <f>IF(專業英日文校內賽報名表!B1407="","",VLOOKUP(專業英日文校內賽報名表!P1407,各項報名參數對照!G:H,2,0))</f>
        <v/>
      </c>
      <c r="AF1407" t="str">
        <f t="shared" si="21"/>
        <v/>
      </c>
    </row>
    <row r="1408" spans="5:32">
      <c r="E1408" t="str">
        <f>IF(專業英日文校內賽報名表!B1408="","",NOT(OR(LENB(專業英日文校內賽報名表!E1408)&lt;&gt;6,NOT(ISERROR(TEXT(RIGHT(專業英日文校內賽報名表!E1408,6),"0")+1)),ISERROR(TEXT(RIGHT(專業英日文校內賽報名表!E1408,5),"0")+1))))</f>
        <v/>
      </c>
      <c r="F1408" t="str">
        <f>IF(專業英日文校內賽報名表!B1408="","",NOT(ISERROR(MATCH(專業英日文校內賽報名表!F1408,allSchoolList,0))))</f>
        <v/>
      </c>
      <c r="G1408" t="str">
        <f ca="1">IF(專業英日文校內賽報名表!B1408="","",NOT(ISERROR(HLOOKUP(專業英日文校內賽報名表!G1408,OFFSET(校系設定!$A$1,MATCH(專業英日文校內賽報名表!F1408,校系設定!$A:$A,0)-1,0,1,COUNTA(OFFSET(校系設定!$1:$1,MATCH(專業英日文校內賽報名表!F1408,校系設定!$A:$A,0)-1,0))),1,0))))</f>
        <v/>
      </c>
      <c r="J1408" s="43" t="str">
        <f>IF(專業英日文校內賽報名表!C1408="","",NOT(OR(LEN(專業英日文校內賽報名表!J1408)&lt;&gt;7,ISERROR(DATEVALUE(專業英日文校內賽報名表!J1408&amp;"/1")+FIND("/",專業英日文校內賽報名表!J1408)))))</f>
        <v/>
      </c>
      <c r="M1408" t="str">
        <f>IF(專業英日文校內賽報名表!B1408="","",VLOOKUP(專業英日文校內賽報名表!M1408,各項報名參數對照!A:B,2,0))</f>
        <v/>
      </c>
      <c r="N1408" t="str">
        <f>IF(專業英日文校內賽報名表!B1408="","",NOT(ISERROR(VLOOKUP(M1408&amp;O1408&amp;P1408,各項報名參數對照!L:L,1,0))))</f>
        <v/>
      </c>
      <c r="O1408" t="str">
        <f>IF(專業英日文校內賽報名表!B1408="","",VLOOKUP(專業英日文校內賽報名表!N1408&amp;"("&amp;專業英日文校內賽報名表!O1408&amp;")",各項報名參數對照!D:E,2,0))</f>
        <v/>
      </c>
      <c r="P1408" t="str">
        <f>IF(專業英日文校內賽報名表!B1408="","",VLOOKUP(專業英日文校內賽報名表!P1408,各項報名參數對照!G:H,2,0))</f>
        <v/>
      </c>
      <c r="AF1408" t="str">
        <f t="shared" si="21"/>
        <v/>
      </c>
    </row>
    <row r="1409" spans="5:32">
      <c r="E1409" t="str">
        <f>IF(專業英日文校內賽報名表!B1409="","",NOT(OR(LENB(專業英日文校內賽報名表!E1409)&lt;&gt;6,NOT(ISERROR(TEXT(RIGHT(專業英日文校內賽報名表!E1409,6),"0")+1)),ISERROR(TEXT(RIGHT(專業英日文校內賽報名表!E1409,5),"0")+1))))</f>
        <v/>
      </c>
      <c r="F1409" t="str">
        <f>IF(專業英日文校內賽報名表!B1409="","",NOT(ISERROR(MATCH(專業英日文校內賽報名表!F1409,allSchoolList,0))))</f>
        <v/>
      </c>
      <c r="G1409" t="str">
        <f ca="1">IF(專業英日文校內賽報名表!B1409="","",NOT(ISERROR(HLOOKUP(專業英日文校內賽報名表!G1409,OFFSET(校系設定!$A$1,MATCH(專業英日文校內賽報名表!F1409,校系設定!$A:$A,0)-1,0,1,COUNTA(OFFSET(校系設定!$1:$1,MATCH(專業英日文校內賽報名表!F1409,校系設定!$A:$A,0)-1,0))),1,0))))</f>
        <v/>
      </c>
      <c r="J1409" s="43" t="str">
        <f>IF(專業英日文校內賽報名表!C1409="","",NOT(OR(LEN(專業英日文校內賽報名表!J1409)&lt;&gt;7,ISERROR(DATEVALUE(專業英日文校內賽報名表!J1409&amp;"/1")+FIND("/",專業英日文校內賽報名表!J1409)))))</f>
        <v/>
      </c>
      <c r="M1409" t="str">
        <f>IF(專業英日文校內賽報名表!B1409="","",VLOOKUP(專業英日文校內賽報名表!M1409,各項報名參數對照!A:B,2,0))</f>
        <v/>
      </c>
      <c r="N1409" t="str">
        <f>IF(專業英日文校內賽報名表!B1409="","",NOT(ISERROR(VLOOKUP(M1409&amp;O1409&amp;P1409,各項報名參數對照!L:L,1,0))))</f>
        <v/>
      </c>
      <c r="O1409" t="str">
        <f>IF(專業英日文校內賽報名表!B1409="","",VLOOKUP(專業英日文校內賽報名表!N1409&amp;"("&amp;專業英日文校內賽報名表!O1409&amp;")",各項報名參數對照!D:E,2,0))</f>
        <v/>
      </c>
      <c r="P1409" t="str">
        <f>IF(專業英日文校內賽報名表!B1409="","",VLOOKUP(專業英日文校內賽報名表!P1409,各項報名參數對照!G:H,2,0))</f>
        <v/>
      </c>
      <c r="AF1409" t="str">
        <f t="shared" si="21"/>
        <v/>
      </c>
    </row>
    <row r="1410" spans="5:32">
      <c r="E1410" t="str">
        <f>IF(專業英日文校內賽報名表!B1410="","",NOT(OR(LENB(專業英日文校內賽報名表!E1410)&lt;&gt;6,NOT(ISERROR(TEXT(RIGHT(專業英日文校內賽報名表!E1410,6),"0")+1)),ISERROR(TEXT(RIGHT(專業英日文校內賽報名表!E1410,5),"0")+1))))</f>
        <v/>
      </c>
      <c r="F1410" t="str">
        <f>IF(專業英日文校內賽報名表!B1410="","",NOT(ISERROR(MATCH(專業英日文校內賽報名表!F1410,allSchoolList,0))))</f>
        <v/>
      </c>
      <c r="G1410" t="str">
        <f ca="1">IF(專業英日文校內賽報名表!B1410="","",NOT(ISERROR(HLOOKUP(專業英日文校內賽報名表!G1410,OFFSET(校系設定!$A$1,MATCH(專業英日文校內賽報名表!F1410,校系設定!$A:$A,0)-1,0,1,COUNTA(OFFSET(校系設定!$1:$1,MATCH(專業英日文校內賽報名表!F1410,校系設定!$A:$A,0)-1,0))),1,0))))</f>
        <v/>
      </c>
      <c r="J1410" s="43" t="str">
        <f>IF(專業英日文校內賽報名表!C1410="","",NOT(OR(LEN(專業英日文校內賽報名表!J1410)&lt;&gt;7,ISERROR(DATEVALUE(專業英日文校內賽報名表!J1410&amp;"/1")+FIND("/",專業英日文校內賽報名表!J1410)))))</f>
        <v/>
      </c>
      <c r="M1410" t="str">
        <f>IF(專業英日文校內賽報名表!B1410="","",VLOOKUP(專業英日文校內賽報名表!M1410,各項報名參數對照!A:B,2,0))</f>
        <v/>
      </c>
      <c r="N1410" t="str">
        <f>IF(專業英日文校內賽報名表!B1410="","",NOT(ISERROR(VLOOKUP(M1410&amp;O1410&amp;P1410,各項報名參數對照!L:L,1,0))))</f>
        <v/>
      </c>
      <c r="O1410" t="str">
        <f>IF(專業英日文校內賽報名表!B1410="","",VLOOKUP(專業英日文校內賽報名表!N1410&amp;"("&amp;專業英日文校內賽報名表!O1410&amp;")",各項報名參數對照!D:E,2,0))</f>
        <v/>
      </c>
      <c r="P1410" t="str">
        <f>IF(專業英日文校內賽報名表!B1410="","",VLOOKUP(專業英日文校內賽報名表!P1410,各項報名參數對照!G:H,2,0))</f>
        <v/>
      </c>
      <c r="AF1410" t="str">
        <f t="shared" si="21"/>
        <v/>
      </c>
    </row>
    <row r="1411" spans="5:32">
      <c r="E1411" t="str">
        <f>IF(專業英日文校內賽報名表!B1411="","",NOT(OR(LENB(專業英日文校內賽報名表!E1411)&lt;&gt;6,NOT(ISERROR(TEXT(RIGHT(專業英日文校內賽報名表!E1411,6),"0")+1)),ISERROR(TEXT(RIGHT(專業英日文校內賽報名表!E1411,5),"0")+1))))</f>
        <v/>
      </c>
      <c r="F1411" t="str">
        <f>IF(專業英日文校內賽報名表!B1411="","",NOT(ISERROR(MATCH(專業英日文校內賽報名表!F1411,allSchoolList,0))))</f>
        <v/>
      </c>
      <c r="G1411" t="str">
        <f ca="1">IF(專業英日文校內賽報名表!B1411="","",NOT(ISERROR(HLOOKUP(專業英日文校內賽報名表!G1411,OFFSET(校系設定!$A$1,MATCH(專業英日文校內賽報名表!F1411,校系設定!$A:$A,0)-1,0,1,COUNTA(OFFSET(校系設定!$1:$1,MATCH(專業英日文校內賽報名表!F1411,校系設定!$A:$A,0)-1,0))),1,0))))</f>
        <v/>
      </c>
      <c r="J1411" s="43" t="str">
        <f>IF(專業英日文校內賽報名表!C1411="","",NOT(OR(LEN(專業英日文校內賽報名表!J1411)&lt;&gt;7,ISERROR(DATEVALUE(專業英日文校內賽報名表!J1411&amp;"/1")+FIND("/",專業英日文校內賽報名表!J1411)))))</f>
        <v/>
      </c>
      <c r="M1411" t="str">
        <f>IF(專業英日文校內賽報名表!B1411="","",VLOOKUP(專業英日文校內賽報名表!M1411,各項報名參數對照!A:B,2,0))</f>
        <v/>
      </c>
      <c r="N1411" t="str">
        <f>IF(專業英日文校內賽報名表!B1411="","",NOT(ISERROR(VLOOKUP(M1411&amp;O1411&amp;P1411,各項報名參數對照!L:L,1,0))))</f>
        <v/>
      </c>
      <c r="O1411" t="str">
        <f>IF(專業英日文校內賽報名表!B1411="","",VLOOKUP(專業英日文校內賽報名表!N1411&amp;"("&amp;專業英日文校內賽報名表!O1411&amp;")",各項報名參數對照!D:E,2,0))</f>
        <v/>
      </c>
      <c r="P1411" t="str">
        <f>IF(專業英日文校內賽報名表!B1411="","",VLOOKUP(專業英日文校內賽報名表!P1411,各項報名參數對照!G:H,2,0))</f>
        <v/>
      </c>
      <c r="AF1411" t="str">
        <f t="shared" ref="AF1411:AF1474" si="22">O1411</f>
        <v/>
      </c>
    </row>
    <row r="1412" spans="5:32">
      <c r="E1412" t="str">
        <f>IF(專業英日文校內賽報名表!B1412="","",NOT(OR(LENB(專業英日文校內賽報名表!E1412)&lt;&gt;6,NOT(ISERROR(TEXT(RIGHT(專業英日文校內賽報名表!E1412,6),"0")+1)),ISERROR(TEXT(RIGHT(專業英日文校內賽報名表!E1412,5),"0")+1))))</f>
        <v/>
      </c>
      <c r="F1412" t="str">
        <f>IF(專業英日文校內賽報名表!B1412="","",NOT(ISERROR(MATCH(專業英日文校內賽報名表!F1412,allSchoolList,0))))</f>
        <v/>
      </c>
      <c r="G1412" t="str">
        <f ca="1">IF(專業英日文校內賽報名表!B1412="","",NOT(ISERROR(HLOOKUP(專業英日文校內賽報名表!G1412,OFFSET(校系設定!$A$1,MATCH(專業英日文校內賽報名表!F1412,校系設定!$A:$A,0)-1,0,1,COUNTA(OFFSET(校系設定!$1:$1,MATCH(專業英日文校內賽報名表!F1412,校系設定!$A:$A,0)-1,0))),1,0))))</f>
        <v/>
      </c>
      <c r="J1412" s="43" t="str">
        <f>IF(專業英日文校內賽報名表!C1412="","",NOT(OR(LEN(專業英日文校內賽報名表!J1412)&lt;&gt;7,ISERROR(DATEVALUE(專業英日文校內賽報名表!J1412&amp;"/1")+FIND("/",專業英日文校內賽報名表!J1412)))))</f>
        <v/>
      </c>
      <c r="M1412" t="str">
        <f>IF(專業英日文校內賽報名表!B1412="","",VLOOKUP(專業英日文校內賽報名表!M1412,各項報名參數對照!A:B,2,0))</f>
        <v/>
      </c>
      <c r="N1412" t="str">
        <f>IF(專業英日文校內賽報名表!B1412="","",NOT(ISERROR(VLOOKUP(M1412&amp;O1412&amp;P1412,各項報名參數對照!L:L,1,0))))</f>
        <v/>
      </c>
      <c r="O1412" t="str">
        <f>IF(專業英日文校內賽報名表!B1412="","",VLOOKUP(專業英日文校內賽報名表!N1412&amp;"("&amp;專業英日文校內賽報名表!O1412&amp;")",各項報名參數對照!D:E,2,0))</f>
        <v/>
      </c>
      <c r="P1412" t="str">
        <f>IF(專業英日文校內賽報名表!B1412="","",VLOOKUP(專業英日文校內賽報名表!P1412,各項報名參數對照!G:H,2,0))</f>
        <v/>
      </c>
      <c r="AF1412" t="str">
        <f t="shared" si="22"/>
        <v/>
      </c>
    </row>
    <row r="1413" spans="5:32">
      <c r="E1413" t="str">
        <f>IF(專業英日文校內賽報名表!B1413="","",NOT(OR(LENB(專業英日文校內賽報名表!E1413)&lt;&gt;6,NOT(ISERROR(TEXT(RIGHT(專業英日文校內賽報名表!E1413,6),"0")+1)),ISERROR(TEXT(RIGHT(專業英日文校內賽報名表!E1413,5),"0")+1))))</f>
        <v/>
      </c>
      <c r="F1413" t="str">
        <f>IF(專業英日文校內賽報名表!B1413="","",NOT(ISERROR(MATCH(專業英日文校內賽報名表!F1413,allSchoolList,0))))</f>
        <v/>
      </c>
      <c r="G1413" t="str">
        <f ca="1">IF(專業英日文校內賽報名表!B1413="","",NOT(ISERROR(HLOOKUP(專業英日文校內賽報名表!G1413,OFFSET(校系設定!$A$1,MATCH(專業英日文校內賽報名表!F1413,校系設定!$A:$A,0)-1,0,1,COUNTA(OFFSET(校系設定!$1:$1,MATCH(專業英日文校內賽報名表!F1413,校系設定!$A:$A,0)-1,0))),1,0))))</f>
        <v/>
      </c>
      <c r="J1413" s="43" t="str">
        <f>IF(專業英日文校內賽報名表!C1413="","",NOT(OR(LEN(專業英日文校內賽報名表!J1413)&lt;&gt;7,ISERROR(DATEVALUE(專業英日文校內賽報名表!J1413&amp;"/1")+FIND("/",專業英日文校內賽報名表!J1413)))))</f>
        <v/>
      </c>
      <c r="M1413" t="str">
        <f>IF(專業英日文校內賽報名表!B1413="","",VLOOKUP(專業英日文校內賽報名表!M1413,各項報名參數對照!A:B,2,0))</f>
        <v/>
      </c>
      <c r="N1413" t="str">
        <f>IF(專業英日文校內賽報名表!B1413="","",NOT(ISERROR(VLOOKUP(M1413&amp;O1413&amp;P1413,各項報名參數對照!L:L,1,0))))</f>
        <v/>
      </c>
      <c r="O1413" t="str">
        <f>IF(專業英日文校內賽報名表!B1413="","",VLOOKUP(專業英日文校內賽報名表!N1413&amp;"("&amp;專業英日文校內賽報名表!O1413&amp;")",各項報名參數對照!D:E,2,0))</f>
        <v/>
      </c>
      <c r="P1413" t="str">
        <f>IF(專業英日文校內賽報名表!B1413="","",VLOOKUP(專業英日文校內賽報名表!P1413,各項報名參數對照!G:H,2,0))</f>
        <v/>
      </c>
      <c r="AF1413" t="str">
        <f t="shared" si="22"/>
        <v/>
      </c>
    </row>
    <row r="1414" spans="5:32">
      <c r="E1414" t="str">
        <f>IF(專業英日文校內賽報名表!B1414="","",NOT(OR(LENB(專業英日文校內賽報名表!E1414)&lt;&gt;6,NOT(ISERROR(TEXT(RIGHT(專業英日文校內賽報名表!E1414,6),"0")+1)),ISERROR(TEXT(RIGHT(專業英日文校內賽報名表!E1414,5),"0")+1))))</f>
        <v/>
      </c>
      <c r="F1414" t="str">
        <f>IF(專業英日文校內賽報名表!B1414="","",NOT(ISERROR(MATCH(專業英日文校內賽報名表!F1414,allSchoolList,0))))</f>
        <v/>
      </c>
      <c r="G1414" t="str">
        <f ca="1">IF(專業英日文校內賽報名表!B1414="","",NOT(ISERROR(HLOOKUP(專業英日文校內賽報名表!G1414,OFFSET(校系設定!$A$1,MATCH(專業英日文校內賽報名表!F1414,校系設定!$A:$A,0)-1,0,1,COUNTA(OFFSET(校系設定!$1:$1,MATCH(專業英日文校內賽報名表!F1414,校系設定!$A:$A,0)-1,0))),1,0))))</f>
        <v/>
      </c>
      <c r="J1414" s="43" t="str">
        <f>IF(專業英日文校內賽報名表!C1414="","",NOT(OR(LEN(專業英日文校內賽報名表!J1414)&lt;&gt;7,ISERROR(DATEVALUE(專業英日文校內賽報名表!J1414&amp;"/1")+FIND("/",專業英日文校內賽報名表!J1414)))))</f>
        <v/>
      </c>
      <c r="M1414" t="str">
        <f>IF(專業英日文校內賽報名表!B1414="","",VLOOKUP(專業英日文校內賽報名表!M1414,各項報名參數對照!A:B,2,0))</f>
        <v/>
      </c>
      <c r="N1414" t="str">
        <f>IF(專業英日文校內賽報名表!B1414="","",NOT(ISERROR(VLOOKUP(M1414&amp;O1414&amp;P1414,各項報名參數對照!L:L,1,0))))</f>
        <v/>
      </c>
      <c r="O1414" t="str">
        <f>IF(專業英日文校內賽報名表!B1414="","",VLOOKUP(專業英日文校內賽報名表!N1414&amp;"("&amp;專業英日文校內賽報名表!O1414&amp;")",各項報名參數對照!D:E,2,0))</f>
        <v/>
      </c>
      <c r="P1414" t="str">
        <f>IF(專業英日文校內賽報名表!B1414="","",VLOOKUP(專業英日文校內賽報名表!P1414,各項報名參數對照!G:H,2,0))</f>
        <v/>
      </c>
      <c r="AF1414" t="str">
        <f t="shared" si="22"/>
        <v/>
      </c>
    </row>
    <row r="1415" spans="5:32">
      <c r="E1415" t="str">
        <f>IF(專業英日文校內賽報名表!B1415="","",NOT(OR(LENB(專業英日文校內賽報名表!E1415)&lt;&gt;6,NOT(ISERROR(TEXT(RIGHT(專業英日文校內賽報名表!E1415,6),"0")+1)),ISERROR(TEXT(RIGHT(專業英日文校內賽報名表!E1415,5),"0")+1))))</f>
        <v/>
      </c>
      <c r="F1415" t="str">
        <f>IF(專業英日文校內賽報名表!B1415="","",NOT(ISERROR(MATCH(專業英日文校內賽報名表!F1415,allSchoolList,0))))</f>
        <v/>
      </c>
      <c r="G1415" t="str">
        <f ca="1">IF(專業英日文校內賽報名表!B1415="","",NOT(ISERROR(HLOOKUP(專業英日文校內賽報名表!G1415,OFFSET(校系設定!$A$1,MATCH(專業英日文校內賽報名表!F1415,校系設定!$A:$A,0)-1,0,1,COUNTA(OFFSET(校系設定!$1:$1,MATCH(專業英日文校內賽報名表!F1415,校系設定!$A:$A,0)-1,0))),1,0))))</f>
        <v/>
      </c>
      <c r="J1415" s="43" t="str">
        <f>IF(專業英日文校內賽報名表!C1415="","",NOT(OR(LEN(專業英日文校內賽報名表!J1415)&lt;&gt;7,ISERROR(DATEVALUE(專業英日文校內賽報名表!J1415&amp;"/1")+FIND("/",專業英日文校內賽報名表!J1415)))))</f>
        <v/>
      </c>
      <c r="M1415" t="str">
        <f>IF(專業英日文校內賽報名表!B1415="","",VLOOKUP(專業英日文校內賽報名表!M1415,各項報名參數對照!A:B,2,0))</f>
        <v/>
      </c>
      <c r="N1415" t="str">
        <f>IF(專業英日文校內賽報名表!B1415="","",NOT(ISERROR(VLOOKUP(M1415&amp;O1415&amp;P1415,各項報名參數對照!L:L,1,0))))</f>
        <v/>
      </c>
      <c r="O1415" t="str">
        <f>IF(專業英日文校內賽報名表!B1415="","",VLOOKUP(專業英日文校內賽報名表!N1415&amp;"("&amp;專業英日文校內賽報名表!O1415&amp;")",各項報名參數對照!D:E,2,0))</f>
        <v/>
      </c>
      <c r="P1415" t="str">
        <f>IF(專業英日文校內賽報名表!B1415="","",VLOOKUP(專業英日文校內賽報名表!P1415,各項報名參數對照!G:H,2,0))</f>
        <v/>
      </c>
      <c r="AF1415" t="str">
        <f t="shared" si="22"/>
        <v/>
      </c>
    </row>
    <row r="1416" spans="5:32">
      <c r="E1416" t="str">
        <f>IF(專業英日文校內賽報名表!B1416="","",NOT(OR(LENB(專業英日文校內賽報名表!E1416)&lt;&gt;6,NOT(ISERROR(TEXT(RIGHT(專業英日文校內賽報名表!E1416,6),"0")+1)),ISERROR(TEXT(RIGHT(專業英日文校內賽報名表!E1416,5),"0")+1))))</f>
        <v/>
      </c>
      <c r="F1416" t="str">
        <f>IF(專業英日文校內賽報名表!B1416="","",NOT(ISERROR(MATCH(專業英日文校內賽報名表!F1416,allSchoolList,0))))</f>
        <v/>
      </c>
      <c r="G1416" t="str">
        <f ca="1">IF(專業英日文校內賽報名表!B1416="","",NOT(ISERROR(HLOOKUP(專業英日文校內賽報名表!G1416,OFFSET(校系設定!$A$1,MATCH(專業英日文校內賽報名表!F1416,校系設定!$A:$A,0)-1,0,1,COUNTA(OFFSET(校系設定!$1:$1,MATCH(專業英日文校內賽報名表!F1416,校系設定!$A:$A,0)-1,0))),1,0))))</f>
        <v/>
      </c>
      <c r="J1416" s="43" t="str">
        <f>IF(專業英日文校內賽報名表!C1416="","",NOT(OR(LEN(專業英日文校內賽報名表!J1416)&lt;&gt;7,ISERROR(DATEVALUE(專業英日文校內賽報名表!J1416&amp;"/1")+FIND("/",專業英日文校內賽報名表!J1416)))))</f>
        <v/>
      </c>
      <c r="M1416" t="str">
        <f>IF(專業英日文校內賽報名表!B1416="","",VLOOKUP(專業英日文校內賽報名表!M1416,各項報名參數對照!A:B,2,0))</f>
        <v/>
      </c>
      <c r="N1416" t="str">
        <f>IF(專業英日文校內賽報名表!B1416="","",NOT(ISERROR(VLOOKUP(M1416&amp;O1416&amp;P1416,各項報名參數對照!L:L,1,0))))</f>
        <v/>
      </c>
      <c r="O1416" t="str">
        <f>IF(專業英日文校內賽報名表!B1416="","",VLOOKUP(專業英日文校內賽報名表!N1416&amp;"("&amp;專業英日文校內賽報名表!O1416&amp;")",各項報名參數對照!D:E,2,0))</f>
        <v/>
      </c>
      <c r="P1416" t="str">
        <f>IF(專業英日文校內賽報名表!B1416="","",VLOOKUP(專業英日文校內賽報名表!P1416,各項報名參數對照!G:H,2,0))</f>
        <v/>
      </c>
      <c r="AF1416" t="str">
        <f t="shared" si="22"/>
        <v/>
      </c>
    </row>
    <row r="1417" spans="5:32">
      <c r="E1417" t="str">
        <f>IF(專業英日文校內賽報名表!B1417="","",NOT(OR(LENB(專業英日文校內賽報名表!E1417)&lt;&gt;6,NOT(ISERROR(TEXT(RIGHT(專業英日文校內賽報名表!E1417,6),"0")+1)),ISERROR(TEXT(RIGHT(專業英日文校內賽報名表!E1417,5),"0")+1))))</f>
        <v/>
      </c>
      <c r="F1417" t="str">
        <f>IF(專業英日文校內賽報名表!B1417="","",NOT(ISERROR(MATCH(專業英日文校內賽報名表!F1417,allSchoolList,0))))</f>
        <v/>
      </c>
      <c r="G1417" t="str">
        <f ca="1">IF(專業英日文校內賽報名表!B1417="","",NOT(ISERROR(HLOOKUP(專業英日文校內賽報名表!G1417,OFFSET(校系設定!$A$1,MATCH(專業英日文校內賽報名表!F1417,校系設定!$A:$A,0)-1,0,1,COUNTA(OFFSET(校系設定!$1:$1,MATCH(專業英日文校內賽報名表!F1417,校系設定!$A:$A,0)-1,0))),1,0))))</f>
        <v/>
      </c>
      <c r="J1417" s="43" t="str">
        <f>IF(專業英日文校內賽報名表!C1417="","",NOT(OR(LEN(專業英日文校內賽報名表!J1417)&lt;&gt;7,ISERROR(DATEVALUE(專業英日文校內賽報名表!J1417&amp;"/1")+FIND("/",專業英日文校內賽報名表!J1417)))))</f>
        <v/>
      </c>
      <c r="M1417" t="str">
        <f>IF(專業英日文校內賽報名表!B1417="","",VLOOKUP(專業英日文校內賽報名表!M1417,各項報名參數對照!A:B,2,0))</f>
        <v/>
      </c>
      <c r="N1417" t="str">
        <f>IF(專業英日文校內賽報名表!B1417="","",NOT(ISERROR(VLOOKUP(M1417&amp;O1417&amp;P1417,各項報名參數對照!L:L,1,0))))</f>
        <v/>
      </c>
      <c r="O1417" t="str">
        <f>IF(專業英日文校內賽報名表!B1417="","",VLOOKUP(專業英日文校內賽報名表!N1417&amp;"("&amp;專業英日文校內賽報名表!O1417&amp;")",各項報名參數對照!D:E,2,0))</f>
        <v/>
      </c>
      <c r="P1417" t="str">
        <f>IF(專業英日文校內賽報名表!B1417="","",VLOOKUP(專業英日文校內賽報名表!P1417,各項報名參數對照!G:H,2,0))</f>
        <v/>
      </c>
      <c r="AF1417" t="str">
        <f t="shared" si="22"/>
        <v/>
      </c>
    </row>
    <row r="1418" spans="5:32">
      <c r="E1418" t="str">
        <f>IF(專業英日文校內賽報名表!B1418="","",NOT(OR(LENB(專業英日文校內賽報名表!E1418)&lt;&gt;6,NOT(ISERROR(TEXT(RIGHT(專業英日文校內賽報名表!E1418,6),"0")+1)),ISERROR(TEXT(RIGHT(專業英日文校內賽報名表!E1418,5),"0")+1))))</f>
        <v/>
      </c>
      <c r="F1418" t="str">
        <f>IF(專業英日文校內賽報名表!B1418="","",NOT(ISERROR(MATCH(專業英日文校內賽報名表!F1418,allSchoolList,0))))</f>
        <v/>
      </c>
      <c r="G1418" t="str">
        <f ca="1">IF(專業英日文校內賽報名表!B1418="","",NOT(ISERROR(HLOOKUP(專業英日文校內賽報名表!G1418,OFFSET(校系設定!$A$1,MATCH(專業英日文校內賽報名表!F1418,校系設定!$A:$A,0)-1,0,1,COUNTA(OFFSET(校系設定!$1:$1,MATCH(專業英日文校內賽報名表!F1418,校系設定!$A:$A,0)-1,0))),1,0))))</f>
        <v/>
      </c>
      <c r="J1418" s="43" t="str">
        <f>IF(專業英日文校內賽報名表!C1418="","",NOT(OR(LEN(專業英日文校內賽報名表!J1418)&lt;&gt;7,ISERROR(DATEVALUE(專業英日文校內賽報名表!J1418&amp;"/1")+FIND("/",專業英日文校內賽報名表!J1418)))))</f>
        <v/>
      </c>
      <c r="M1418" t="str">
        <f>IF(專業英日文校內賽報名表!B1418="","",VLOOKUP(專業英日文校內賽報名表!M1418,各項報名參數對照!A:B,2,0))</f>
        <v/>
      </c>
      <c r="N1418" t="str">
        <f>IF(專業英日文校內賽報名表!B1418="","",NOT(ISERROR(VLOOKUP(M1418&amp;O1418&amp;P1418,各項報名參數對照!L:L,1,0))))</f>
        <v/>
      </c>
      <c r="O1418" t="str">
        <f>IF(專業英日文校內賽報名表!B1418="","",VLOOKUP(專業英日文校內賽報名表!N1418&amp;"("&amp;專業英日文校內賽報名表!O1418&amp;")",各項報名參數對照!D:E,2,0))</f>
        <v/>
      </c>
      <c r="P1418" t="str">
        <f>IF(專業英日文校內賽報名表!B1418="","",VLOOKUP(專業英日文校內賽報名表!P1418,各項報名參數對照!G:H,2,0))</f>
        <v/>
      </c>
      <c r="AF1418" t="str">
        <f t="shared" si="22"/>
        <v/>
      </c>
    </row>
    <row r="1419" spans="5:32">
      <c r="E1419" t="str">
        <f>IF(專業英日文校內賽報名表!B1419="","",NOT(OR(LENB(專業英日文校內賽報名表!E1419)&lt;&gt;6,NOT(ISERROR(TEXT(RIGHT(專業英日文校內賽報名表!E1419,6),"0")+1)),ISERROR(TEXT(RIGHT(專業英日文校內賽報名表!E1419,5),"0")+1))))</f>
        <v/>
      </c>
      <c r="F1419" t="str">
        <f>IF(專業英日文校內賽報名表!B1419="","",NOT(ISERROR(MATCH(專業英日文校內賽報名表!F1419,allSchoolList,0))))</f>
        <v/>
      </c>
      <c r="G1419" t="str">
        <f ca="1">IF(專業英日文校內賽報名表!B1419="","",NOT(ISERROR(HLOOKUP(專業英日文校內賽報名表!G1419,OFFSET(校系設定!$A$1,MATCH(專業英日文校內賽報名表!F1419,校系設定!$A:$A,0)-1,0,1,COUNTA(OFFSET(校系設定!$1:$1,MATCH(專業英日文校內賽報名表!F1419,校系設定!$A:$A,0)-1,0))),1,0))))</f>
        <v/>
      </c>
      <c r="J1419" s="43" t="str">
        <f>IF(專業英日文校內賽報名表!C1419="","",NOT(OR(LEN(專業英日文校內賽報名表!J1419)&lt;&gt;7,ISERROR(DATEVALUE(專業英日文校內賽報名表!J1419&amp;"/1")+FIND("/",專業英日文校內賽報名表!J1419)))))</f>
        <v/>
      </c>
      <c r="M1419" t="str">
        <f>IF(專業英日文校內賽報名表!B1419="","",VLOOKUP(專業英日文校內賽報名表!M1419,各項報名參數對照!A:B,2,0))</f>
        <v/>
      </c>
      <c r="N1419" t="str">
        <f>IF(專業英日文校內賽報名表!B1419="","",NOT(ISERROR(VLOOKUP(M1419&amp;O1419&amp;P1419,各項報名參數對照!L:L,1,0))))</f>
        <v/>
      </c>
      <c r="O1419" t="str">
        <f>IF(專業英日文校內賽報名表!B1419="","",VLOOKUP(專業英日文校內賽報名表!N1419&amp;"("&amp;專業英日文校內賽報名表!O1419&amp;")",各項報名參數對照!D:E,2,0))</f>
        <v/>
      </c>
      <c r="P1419" t="str">
        <f>IF(專業英日文校內賽報名表!B1419="","",VLOOKUP(專業英日文校內賽報名表!P1419,各項報名參數對照!G:H,2,0))</f>
        <v/>
      </c>
      <c r="AF1419" t="str">
        <f t="shared" si="22"/>
        <v/>
      </c>
    </row>
    <row r="1420" spans="5:32">
      <c r="E1420" t="str">
        <f>IF(專業英日文校內賽報名表!B1420="","",NOT(OR(LENB(專業英日文校內賽報名表!E1420)&lt;&gt;6,NOT(ISERROR(TEXT(RIGHT(專業英日文校內賽報名表!E1420,6),"0")+1)),ISERROR(TEXT(RIGHT(專業英日文校內賽報名表!E1420,5),"0")+1))))</f>
        <v/>
      </c>
      <c r="F1420" t="str">
        <f>IF(專業英日文校內賽報名表!B1420="","",NOT(ISERROR(MATCH(專業英日文校內賽報名表!F1420,allSchoolList,0))))</f>
        <v/>
      </c>
      <c r="G1420" t="str">
        <f ca="1">IF(專業英日文校內賽報名表!B1420="","",NOT(ISERROR(HLOOKUP(專業英日文校內賽報名表!G1420,OFFSET(校系設定!$A$1,MATCH(專業英日文校內賽報名表!F1420,校系設定!$A:$A,0)-1,0,1,COUNTA(OFFSET(校系設定!$1:$1,MATCH(專業英日文校內賽報名表!F1420,校系設定!$A:$A,0)-1,0))),1,0))))</f>
        <v/>
      </c>
      <c r="J1420" s="43" t="str">
        <f>IF(專業英日文校內賽報名表!C1420="","",NOT(OR(LEN(專業英日文校內賽報名表!J1420)&lt;&gt;7,ISERROR(DATEVALUE(專業英日文校內賽報名表!J1420&amp;"/1")+FIND("/",專業英日文校內賽報名表!J1420)))))</f>
        <v/>
      </c>
      <c r="M1420" t="str">
        <f>IF(專業英日文校內賽報名表!B1420="","",VLOOKUP(專業英日文校內賽報名表!M1420,各項報名參數對照!A:B,2,0))</f>
        <v/>
      </c>
      <c r="N1420" t="str">
        <f>IF(專業英日文校內賽報名表!B1420="","",NOT(ISERROR(VLOOKUP(M1420&amp;O1420&amp;P1420,各項報名參數對照!L:L,1,0))))</f>
        <v/>
      </c>
      <c r="O1420" t="str">
        <f>IF(專業英日文校內賽報名表!B1420="","",VLOOKUP(專業英日文校內賽報名表!N1420&amp;"("&amp;專業英日文校內賽報名表!O1420&amp;")",各項報名參數對照!D:E,2,0))</f>
        <v/>
      </c>
      <c r="P1420" t="str">
        <f>IF(專業英日文校內賽報名表!B1420="","",VLOOKUP(專業英日文校內賽報名表!P1420,各項報名參數對照!G:H,2,0))</f>
        <v/>
      </c>
      <c r="AF1420" t="str">
        <f t="shared" si="22"/>
        <v/>
      </c>
    </row>
    <row r="1421" spans="5:32">
      <c r="E1421" t="str">
        <f>IF(專業英日文校內賽報名表!B1421="","",NOT(OR(LENB(專業英日文校內賽報名表!E1421)&lt;&gt;6,NOT(ISERROR(TEXT(RIGHT(專業英日文校內賽報名表!E1421,6),"0")+1)),ISERROR(TEXT(RIGHT(專業英日文校內賽報名表!E1421,5),"0")+1))))</f>
        <v/>
      </c>
      <c r="F1421" t="str">
        <f>IF(專業英日文校內賽報名表!B1421="","",NOT(ISERROR(MATCH(專業英日文校內賽報名表!F1421,allSchoolList,0))))</f>
        <v/>
      </c>
      <c r="G1421" t="str">
        <f ca="1">IF(專業英日文校內賽報名表!B1421="","",NOT(ISERROR(HLOOKUP(專業英日文校內賽報名表!G1421,OFFSET(校系設定!$A$1,MATCH(專業英日文校內賽報名表!F1421,校系設定!$A:$A,0)-1,0,1,COUNTA(OFFSET(校系設定!$1:$1,MATCH(專業英日文校內賽報名表!F1421,校系設定!$A:$A,0)-1,0))),1,0))))</f>
        <v/>
      </c>
      <c r="J1421" s="43" t="str">
        <f>IF(專業英日文校內賽報名表!C1421="","",NOT(OR(LEN(專業英日文校內賽報名表!J1421)&lt;&gt;7,ISERROR(DATEVALUE(專業英日文校內賽報名表!J1421&amp;"/1")+FIND("/",專業英日文校內賽報名表!J1421)))))</f>
        <v/>
      </c>
      <c r="M1421" t="str">
        <f>IF(專業英日文校內賽報名表!B1421="","",VLOOKUP(專業英日文校內賽報名表!M1421,各項報名參數對照!A:B,2,0))</f>
        <v/>
      </c>
      <c r="N1421" t="str">
        <f>IF(專業英日文校內賽報名表!B1421="","",NOT(ISERROR(VLOOKUP(M1421&amp;O1421&amp;P1421,各項報名參數對照!L:L,1,0))))</f>
        <v/>
      </c>
      <c r="O1421" t="str">
        <f>IF(專業英日文校內賽報名表!B1421="","",VLOOKUP(專業英日文校內賽報名表!N1421&amp;"("&amp;專業英日文校內賽報名表!O1421&amp;")",各項報名參數對照!D:E,2,0))</f>
        <v/>
      </c>
      <c r="P1421" t="str">
        <f>IF(專業英日文校內賽報名表!B1421="","",VLOOKUP(專業英日文校內賽報名表!P1421,各項報名參數對照!G:H,2,0))</f>
        <v/>
      </c>
      <c r="AF1421" t="str">
        <f t="shared" si="22"/>
        <v/>
      </c>
    </row>
    <row r="1422" spans="5:32">
      <c r="E1422" t="str">
        <f>IF(專業英日文校內賽報名表!B1422="","",NOT(OR(LENB(專業英日文校內賽報名表!E1422)&lt;&gt;6,NOT(ISERROR(TEXT(RIGHT(專業英日文校內賽報名表!E1422,6),"0")+1)),ISERROR(TEXT(RIGHT(專業英日文校內賽報名表!E1422,5),"0")+1))))</f>
        <v/>
      </c>
      <c r="F1422" t="str">
        <f>IF(專業英日文校內賽報名表!B1422="","",NOT(ISERROR(MATCH(專業英日文校內賽報名表!F1422,allSchoolList,0))))</f>
        <v/>
      </c>
      <c r="G1422" t="str">
        <f ca="1">IF(專業英日文校內賽報名表!B1422="","",NOT(ISERROR(HLOOKUP(專業英日文校內賽報名表!G1422,OFFSET(校系設定!$A$1,MATCH(專業英日文校內賽報名表!F1422,校系設定!$A:$A,0)-1,0,1,COUNTA(OFFSET(校系設定!$1:$1,MATCH(專業英日文校內賽報名表!F1422,校系設定!$A:$A,0)-1,0))),1,0))))</f>
        <v/>
      </c>
      <c r="J1422" s="43" t="str">
        <f>IF(專業英日文校內賽報名表!C1422="","",NOT(OR(LEN(專業英日文校內賽報名表!J1422)&lt;&gt;7,ISERROR(DATEVALUE(專業英日文校內賽報名表!J1422&amp;"/1")+FIND("/",專業英日文校內賽報名表!J1422)))))</f>
        <v/>
      </c>
      <c r="M1422" t="str">
        <f>IF(專業英日文校內賽報名表!B1422="","",VLOOKUP(專業英日文校內賽報名表!M1422,各項報名參數對照!A:B,2,0))</f>
        <v/>
      </c>
      <c r="N1422" t="str">
        <f>IF(專業英日文校內賽報名表!B1422="","",NOT(ISERROR(VLOOKUP(M1422&amp;O1422&amp;P1422,各項報名參數對照!L:L,1,0))))</f>
        <v/>
      </c>
      <c r="O1422" t="str">
        <f>IF(專業英日文校內賽報名表!B1422="","",VLOOKUP(專業英日文校內賽報名表!N1422&amp;"("&amp;專業英日文校內賽報名表!O1422&amp;")",各項報名參數對照!D:E,2,0))</f>
        <v/>
      </c>
      <c r="P1422" t="str">
        <f>IF(專業英日文校內賽報名表!B1422="","",VLOOKUP(專業英日文校內賽報名表!P1422,各項報名參數對照!G:H,2,0))</f>
        <v/>
      </c>
      <c r="AF1422" t="str">
        <f t="shared" si="22"/>
        <v/>
      </c>
    </row>
    <row r="1423" spans="5:32">
      <c r="E1423" t="str">
        <f>IF(專業英日文校內賽報名表!B1423="","",NOT(OR(LENB(專業英日文校內賽報名表!E1423)&lt;&gt;6,NOT(ISERROR(TEXT(RIGHT(專業英日文校內賽報名表!E1423,6),"0")+1)),ISERROR(TEXT(RIGHT(專業英日文校內賽報名表!E1423,5),"0")+1))))</f>
        <v/>
      </c>
      <c r="F1423" t="str">
        <f>IF(專業英日文校內賽報名表!B1423="","",NOT(ISERROR(MATCH(專業英日文校內賽報名表!F1423,allSchoolList,0))))</f>
        <v/>
      </c>
      <c r="G1423" t="str">
        <f ca="1">IF(專業英日文校內賽報名表!B1423="","",NOT(ISERROR(HLOOKUP(專業英日文校內賽報名表!G1423,OFFSET(校系設定!$A$1,MATCH(專業英日文校內賽報名表!F1423,校系設定!$A:$A,0)-1,0,1,COUNTA(OFFSET(校系設定!$1:$1,MATCH(專業英日文校內賽報名表!F1423,校系設定!$A:$A,0)-1,0))),1,0))))</f>
        <v/>
      </c>
      <c r="J1423" s="43" t="str">
        <f>IF(專業英日文校內賽報名表!C1423="","",NOT(OR(LEN(專業英日文校內賽報名表!J1423)&lt;&gt;7,ISERROR(DATEVALUE(專業英日文校內賽報名表!J1423&amp;"/1")+FIND("/",專業英日文校內賽報名表!J1423)))))</f>
        <v/>
      </c>
      <c r="M1423" t="str">
        <f>IF(專業英日文校內賽報名表!B1423="","",VLOOKUP(專業英日文校內賽報名表!M1423,各項報名參數對照!A:B,2,0))</f>
        <v/>
      </c>
      <c r="N1423" t="str">
        <f>IF(專業英日文校內賽報名表!B1423="","",NOT(ISERROR(VLOOKUP(M1423&amp;O1423&amp;P1423,各項報名參數對照!L:L,1,0))))</f>
        <v/>
      </c>
      <c r="O1423" t="str">
        <f>IF(專業英日文校內賽報名表!B1423="","",VLOOKUP(專業英日文校內賽報名表!N1423&amp;"("&amp;專業英日文校內賽報名表!O1423&amp;")",各項報名參數對照!D:E,2,0))</f>
        <v/>
      </c>
      <c r="P1423" t="str">
        <f>IF(專業英日文校內賽報名表!B1423="","",VLOOKUP(專業英日文校內賽報名表!P1423,各項報名參數對照!G:H,2,0))</f>
        <v/>
      </c>
      <c r="AF1423" t="str">
        <f t="shared" si="22"/>
        <v/>
      </c>
    </row>
    <row r="1424" spans="5:32">
      <c r="E1424" t="str">
        <f>IF(專業英日文校內賽報名表!B1424="","",NOT(OR(LENB(專業英日文校內賽報名表!E1424)&lt;&gt;6,NOT(ISERROR(TEXT(RIGHT(專業英日文校內賽報名表!E1424,6),"0")+1)),ISERROR(TEXT(RIGHT(專業英日文校內賽報名表!E1424,5),"0")+1))))</f>
        <v/>
      </c>
      <c r="F1424" t="str">
        <f>IF(專業英日文校內賽報名表!B1424="","",NOT(ISERROR(MATCH(專業英日文校內賽報名表!F1424,allSchoolList,0))))</f>
        <v/>
      </c>
      <c r="G1424" t="str">
        <f ca="1">IF(專業英日文校內賽報名表!B1424="","",NOT(ISERROR(HLOOKUP(專業英日文校內賽報名表!G1424,OFFSET(校系設定!$A$1,MATCH(專業英日文校內賽報名表!F1424,校系設定!$A:$A,0)-1,0,1,COUNTA(OFFSET(校系設定!$1:$1,MATCH(專業英日文校內賽報名表!F1424,校系設定!$A:$A,0)-1,0))),1,0))))</f>
        <v/>
      </c>
      <c r="J1424" s="43" t="str">
        <f>IF(專業英日文校內賽報名表!C1424="","",NOT(OR(LEN(專業英日文校內賽報名表!J1424)&lt;&gt;7,ISERROR(DATEVALUE(專業英日文校內賽報名表!J1424&amp;"/1")+FIND("/",專業英日文校內賽報名表!J1424)))))</f>
        <v/>
      </c>
      <c r="M1424" t="str">
        <f>IF(專業英日文校內賽報名表!B1424="","",VLOOKUP(專業英日文校內賽報名表!M1424,各項報名參數對照!A:B,2,0))</f>
        <v/>
      </c>
      <c r="N1424" t="str">
        <f>IF(專業英日文校內賽報名表!B1424="","",NOT(ISERROR(VLOOKUP(M1424&amp;O1424&amp;P1424,各項報名參數對照!L:L,1,0))))</f>
        <v/>
      </c>
      <c r="O1424" t="str">
        <f>IF(專業英日文校內賽報名表!B1424="","",VLOOKUP(專業英日文校內賽報名表!N1424&amp;"("&amp;專業英日文校內賽報名表!O1424&amp;")",各項報名參數對照!D:E,2,0))</f>
        <v/>
      </c>
      <c r="P1424" t="str">
        <f>IF(專業英日文校內賽報名表!B1424="","",VLOOKUP(專業英日文校內賽報名表!P1424,各項報名參數對照!G:H,2,0))</f>
        <v/>
      </c>
      <c r="AF1424" t="str">
        <f t="shared" si="22"/>
        <v/>
      </c>
    </row>
    <row r="1425" spans="5:32">
      <c r="E1425" t="str">
        <f>IF(專業英日文校內賽報名表!B1425="","",NOT(OR(LENB(專業英日文校內賽報名表!E1425)&lt;&gt;6,NOT(ISERROR(TEXT(RIGHT(專業英日文校內賽報名表!E1425,6),"0")+1)),ISERROR(TEXT(RIGHT(專業英日文校內賽報名表!E1425,5),"0")+1))))</f>
        <v/>
      </c>
      <c r="F1425" t="str">
        <f>IF(專業英日文校內賽報名表!B1425="","",NOT(ISERROR(MATCH(專業英日文校內賽報名表!F1425,allSchoolList,0))))</f>
        <v/>
      </c>
      <c r="G1425" t="str">
        <f ca="1">IF(專業英日文校內賽報名表!B1425="","",NOT(ISERROR(HLOOKUP(專業英日文校內賽報名表!G1425,OFFSET(校系設定!$A$1,MATCH(專業英日文校內賽報名表!F1425,校系設定!$A:$A,0)-1,0,1,COUNTA(OFFSET(校系設定!$1:$1,MATCH(專業英日文校內賽報名表!F1425,校系設定!$A:$A,0)-1,0))),1,0))))</f>
        <v/>
      </c>
      <c r="J1425" s="43" t="str">
        <f>IF(專業英日文校內賽報名表!C1425="","",NOT(OR(LEN(專業英日文校內賽報名表!J1425)&lt;&gt;7,ISERROR(DATEVALUE(專業英日文校內賽報名表!J1425&amp;"/1")+FIND("/",專業英日文校內賽報名表!J1425)))))</f>
        <v/>
      </c>
      <c r="M1425" t="str">
        <f>IF(專業英日文校內賽報名表!B1425="","",VLOOKUP(專業英日文校內賽報名表!M1425,各項報名參數對照!A:B,2,0))</f>
        <v/>
      </c>
      <c r="N1425" t="str">
        <f>IF(專業英日文校內賽報名表!B1425="","",NOT(ISERROR(VLOOKUP(M1425&amp;O1425&amp;P1425,各項報名參數對照!L:L,1,0))))</f>
        <v/>
      </c>
      <c r="O1425" t="str">
        <f>IF(專業英日文校內賽報名表!B1425="","",VLOOKUP(專業英日文校內賽報名表!N1425&amp;"("&amp;專業英日文校內賽報名表!O1425&amp;")",各項報名參數對照!D:E,2,0))</f>
        <v/>
      </c>
      <c r="P1425" t="str">
        <f>IF(專業英日文校內賽報名表!B1425="","",VLOOKUP(專業英日文校內賽報名表!P1425,各項報名參數對照!G:H,2,0))</f>
        <v/>
      </c>
      <c r="AF1425" t="str">
        <f t="shared" si="22"/>
        <v/>
      </c>
    </row>
    <row r="1426" spans="5:32">
      <c r="E1426" t="str">
        <f>IF(專業英日文校內賽報名表!B1426="","",NOT(OR(LENB(專業英日文校內賽報名表!E1426)&lt;&gt;6,NOT(ISERROR(TEXT(RIGHT(專業英日文校內賽報名表!E1426,6),"0")+1)),ISERROR(TEXT(RIGHT(專業英日文校內賽報名表!E1426,5),"0")+1))))</f>
        <v/>
      </c>
      <c r="F1426" t="str">
        <f>IF(專業英日文校內賽報名表!B1426="","",NOT(ISERROR(MATCH(專業英日文校內賽報名表!F1426,allSchoolList,0))))</f>
        <v/>
      </c>
      <c r="G1426" t="str">
        <f ca="1">IF(專業英日文校內賽報名表!B1426="","",NOT(ISERROR(HLOOKUP(專業英日文校內賽報名表!G1426,OFFSET(校系設定!$A$1,MATCH(專業英日文校內賽報名表!F1426,校系設定!$A:$A,0)-1,0,1,COUNTA(OFFSET(校系設定!$1:$1,MATCH(專業英日文校內賽報名表!F1426,校系設定!$A:$A,0)-1,0))),1,0))))</f>
        <v/>
      </c>
      <c r="J1426" s="43" t="str">
        <f>IF(專業英日文校內賽報名表!C1426="","",NOT(OR(LEN(專業英日文校內賽報名表!J1426)&lt;&gt;7,ISERROR(DATEVALUE(專業英日文校內賽報名表!J1426&amp;"/1")+FIND("/",專業英日文校內賽報名表!J1426)))))</f>
        <v/>
      </c>
      <c r="M1426" t="str">
        <f>IF(專業英日文校內賽報名表!B1426="","",VLOOKUP(專業英日文校內賽報名表!M1426,各項報名參數對照!A:B,2,0))</f>
        <v/>
      </c>
      <c r="N1426" t="str">
        <f>IF(專業英日文校內賽報名表!B1426="","",NOT(ISERROR(VLOOKUP(M1426&amp;O1426&amp;P1426,各項報名參數對照!L:L,1,0))))</f>
        <v/>
      </c>
      <c r="O1426" t="str">
        <f>IF(專業英日文校內賽報名表!B1426="","",VLOOKUP(專業英日文校內賽報名表!N1426&amp;"("&amp;專業英日文校內賽報名表!O1426&amp;")",各項報名參數對照!D:E,2,0))</f>
        <v/>
      </c>
      <c r="P1426" t="str">
        <f>IF(專業英日文校內賽報名表!B1426="","",VLOOKUP(專業英日文校內賽報名表!P1426,各項報名參數對照!G:H,2,0))</f>
        <v/>
      </c>
      <c r="AF1426" t="str">
        <f t="shared" si="22"/>
        <v/>
      </c>
    </row>
    <row r="1427" spans="5:32">
      <c r="E1427" t="str">
        <f>IF(專業英日文校內賽報名表!B1427="","",NOT(OR(LENB(專業英日文校內賽報名表!E1427)&lt;&gt;6,NOT(ISERROR(TEXT(RIGHT(專業英日文校內賽報名表!E1427,6),"0")+1)),ISERROR(TEXT(RIGHT(專業英日文校內賽報名表!E1427,5),"0")+1))))</f>
        <v/>
      </c>
      <c r="F1427" t="str">
        <f>IF(專業英日文校內賽報名表!B1427="","",NOT(ISERROR(MATCH(專業英日文校內賽報名表!F1427,allSchoolList,0))))</f>
        <v/>
      </c>
      <c r="G1427" t="str">
        <f ca="1">IF(專業英日文校內賽報名表!B1427="","",NOT(ISERROR(HLOOKUP(專業英日文校內賽報名表!G1427,OFFSET(校系設定!$A$1,MATCH(專業英日文校內賽報名表!F1427,校系設定!$A:$A,0)-1,0,1,COUNTA(OFFSET(校系設定!$1:$1,MATCH(專業英日文校內賽報名表!F1427,校系設定!$A:$A,0)-1,0))),1,0))))</f>
        <v/>
      </c>
      <c r="J1427" s="43" t="str">
        <f>IF(專業英日文校內賽報名表!C1427="","",NOT(OR(LEN(專業英日文校內賽報名表!J1427)&lt;&gt;7,ISERROR(DATEVALUE(專業英日文校內賽報名表!J1427&amp;"/1")+FIND("/",專業英日文校內賽報名表!J1427)))))</f>
        <v/>
      </c>
      <c r="M1427" t="str">
        <f>IF(專業英日文校內賽報名表!B1427="","",VLOOKUP(專業英日文校內賽報名表!M1427,各項報名參數對照!A:B,2,0))</f>
        <v/>
      </c>
      <c r="N1427" t="str">
        <f>IF(專業英日文校內賽報名表!B1427="","",NOT(ISERROR(VLOOKUP(M1427&amp;O1427&amp;P1427,各項報名參數對照!L:L,1,0))))</f>
        <v/>
      </c>
      <c r="O1427" t="str">
        <f>IF(專業英日文校內賽報名表!B1427="","",VLOOKUP(專業英日文校內賽報名表!N1427&amp;"("&amp;專業英日文校內賽報名表!O1427&amp;")",各項報名參數對照!D:E,2,0))</f>
        <v/>
      </c>
      <c r="P1427" t="str">
        <f>IF(專業英日文校內賽報名表!B1427="","",VLOOKUP(專業英日文校內賽報名表!P1427,各項報名參數對照!G:H,2,0))</f>
        <v/>
      </c>
      <c r="AF1427" t="str">
        <f t="shared" si="22"/>
        <v/>
      </c>
    </row>
    <row r="1428" spans="5:32">
      <c r="E1428" t="str">
        <f>IF(專業英日文校內賽報名表!B1428="","",NOT(OR(LENB(專業英日文校內賽報名表!E1428)&lt;&gt;6,NOT(ISERROR(TEXT(RIGHT(專業英日文校內賽報名表!E1428,6),"0")+1)),ISERROR(TEXT(RIGHT(專業英日文校內賽報名表!E1428,5),"0")+1))))</f>
        <v/>
      </c>
      <c r="F1428" t="str">
        <f>IF(專業英日文校內賽報名表!B1428="","",NOT(ISERROR(MATCH(專業英日文校內賽報名表!F1428,allSchoolList,0))))</f>
        <v/>
      </c>
      <c r="G1428" t="str">
        <f ca="1">IF(專業英日文校內賽報名表!B1428="","",NOT(ISERROR(HLOOKUP(專業英日文校內賽報名表!G1428,OFFSET(校系設定!$A$1,MATCH(專業英日文校內賽報名表!F1428,校系設定!$A:$A,0)-1,0,1,COUNTA(OFFSET(校系設定!$1:$1,MATCH(專業英日文校內賽報名表!F1428,校系設定!$A:$A,0)-1,0))),1,0))))</f>
        <v/>
      </c>
      <c r="J1428" s="43" t="str">
        <f>IF(專業英日文校內賽報名表!C1428="","",NOT(OR(LEN(專業英日文校內賽報名表!J1428)&lt;&gt;7,ISERROR(DATEVALUE(專業英日文校內賽報名表!J1428&amp;"/1")+FIND("/",專業英日文校內賽報名表!J1428)))))</f>
        <v/>
      </c>
      <c r="M1428" t="str">
        <f>IF(專業英日文校內賽報名表!B1428="","",VLOOKUP(專業英日文校內賽報名表!M1428,各項報名參數對照!A:B,2,0))</f>
        <v/>
      </c>
      <c r="N1428" t="str">
        <f>IF(專業英日文校內賽報名表!B1428="","",NOT(ISERROR(VLOOKUP(M1428&amp;O1428&amp;P1428,各項報名參數對照!L:L,1,0))))</f>
        <v/>
      </c>
      <c r="O1428" t="str">
        <f>IF(專業英日文校內賽報名表!B1428="","",VLOOKUP(專業英日文校內賽報名表!N1428&amp;"("&amp;專業英日文校內賽報名表!O1428&amp;")",各項報名參數對照!D:E,2,0))</f>
        <v/>
      </c>
      <c r="P1428" t="str">
        <f>IF(專業英日文校內賽報名表!B1428="","",VLOOKUP(專業英日文校內賽報名表!P1428,各項報名參數對照!G:H,2,0))</f>
        <v/>
      </c>
      <c r="AF1428" t="str">
        <f t="shared" si="22"/>
        <v/>
      </c>
    </row>
    <row r="1429" spans="5:32">
      <c r="E1429" t="str">
        <f>IF(專業英日文校內賽報名表!B1429="","",NOT(OR(LENB(專業英日文校內賽報名表!E1429)&lt;&gt;6,NOT(ISERROR(TEXT(RIGHT(專業英日文校內賽報名表!E1429,6),"0")+1)),ISERROR(TEXT(RIGHT(專業英日文校內賽報名表!E1429,5),"0")+1))))</f>
        <v/>
      </c>
      <c r="F1429" t="str">
        <f>IF(專業英日文校內賽報名表!B1429="","",NOT(ISERROR(MATCH(專業英日文校內賽報名表!F1429,allSchoolList,0))))</f>
        <v/>
      </c>
      <c r="G1429" t="str">
        <f ca="1">IF(專業英日文校內賽報名表!B1429="","",NOT(ISERROR(HLOOKUP(專業英日文校內賽報名表!G1429,OFFSET(校系設定!$A$1,MATCH(專業英日文校內賽報名表!F1429,校系設定!$A:$A,0)-1,0,1,COUNTA(OFFSET(校系設定!$1:$1,MATCH(專業英日文校內賽報名表!F1429,校系設定!$A:$A,0)-1,0))),1,0))))</f>
        <v/>
      </c>
      <c r="J1429" s="43" t="str">
        <f>IF(專業英日文校內賽報名表!C1429="","",NOT(OR(LEN(專業英日文校內賽報名表!J1429)&lt;&gt;7,ISERROR(DATEVALUE(專業英日文校內賽報名表!J1429&amp;"/1")+FIND("/",專業英日文校內賽報名表!J1429)))))</f>
        <v/>
      </c>
      <c r="M1429" t="str">
        <f>IF(專業英日文校內賽報名表!B1429="","",VLOOKUP(專業英日文校內賽報名表!M1429,各項報名參數對照!A:B,2,0))</f>
        <v/>
      </c>
      <c r="N1429" t="str">
        <f>IF(專業英日文校內賽報名表!B1429="","",NOT(ISERROR(VLOOKUP(M1429&amp;O1429&amp;P1429,各項報名參數對照!L:L,1,0))))</f>
        <v/>
      </c>
      <c r="O1429" t="str">
        <f>IF(專業英日文校內賽報名表!B1429="","",VLOOKUP(專業英日文校內賽報名表!N1429&amp;"("&amp;專業英日文校內賽報名表!O1429&amp;")",各項報名參數對照!D:E,2,0))</f>
        <v/>
      </c>
      <c r="P1429" t="str">
        <f>IF(專業英日文校內賽報名表!B1429="","",VLOOKUP(專業英日文校內賽報名表!P1429,各項報名參數對照!G:H,2,0))</f>
        <v/>
      </c>
      <c r="AF1429" t="str">
        <f t="shared" si="22"/>
        <v/>
      </c>
    </row>
    <row r="1430" spans="5:32">
      <c r="E1430" t="str">
        <f>IF(專業英日文校內賽報名表!B1430="","",NOT(OR(LENB(專業英日文校內賽報名表!E1430)&lt;&gt;6,NOT(ISERROR(TEXT(RIGHT(專業英日文校內賽報名表!E1430,6),"0")+1)),ISERROR(TEXT(RIGHT(專業英日文校內賽報名表!E1430,5),"0")+1))))</f>
        <v/>
      </c>
      <c r="F1430" t="str">
        <f>IF(專業英日文校內賽報名表!B1430="","",NOT(ISERROR(MATCH(專業英日文校內賽報名表!F1430,allSchoolList,0))))</f>
        <v/>
      </c>
      <c r="G1430" t="str">
        <f ca="1">IF(專業英日文校內賽報名表!B1430="","",NOT(ISERROR(HLOOKUP(專業英日文校內賽報名表!G1430,OFFSET(校系設定!$A$1,MATCH(專業英日文校內賽報名表!F1430,校系設定!$A:$A,0)-1,0,1,COUNTA(OFFSET(校系設定!$1:$1,MATCH(專業英日文校內賽報名表!F1430,校系設定!$A:$A,0)-1,0))),1,0))))</f>
        <v/>
      </c>
      <c r="J1430" s="43" t="str">
        <f>IF(專業英日文校內賽報名表!C1430="","",NOT(OR(LEN(專業英日文校內賽報名表!J1430)&lt;&gt;7,ISERROR(DATEVALUE(專業英日文校內賽報名表!J1430&amp;"/1")+FIND("/",專業英日文校內賽報名表!J1430)))))</f>
        <v/>
      </c>
      <c r="M1430" t="str">
        <f>IF(專業英日文校內賽報名表!B1430="","",VLOOKUP(專業英日文校內賽報名表!M1430,各項報名參數對照!A:B,2,0))</f>
        <v/>
      </c>
      <c r="N1430" t="str">
        <f>IF(專業英日文校內賽報名表!B1430="","",NOT(ISERROR(VLOOKUP(M1430&amp;O1430&amp;P1430,各項報名參數對照!L:L,1,0))))</f>
        <v/>
      </c>
      <c r="O1430" t="str">
        <f>IF(專業英日文校內賽報名表!B1430="","",VLOOKUP(專業英日文校內賽報名表!N1430&amp;"("&amp;專業英日文校內賽報名表!O1430&amp;")",各項報名參數對照!D:E,2,0))</f>
        <v/>
      </c>
      <c r="P1430" t="str">
        <f>IF(專業英日文校內賽報名表!B1430="","",VLOOKUP(專業英日文校內賽報名表!P1430,各項報名參數對照!G:H,2,0))</f>
        <v/>
      </c>
      <c r="AF1430" t="str">
        <f t="shared" si="22"/>
        <v/>
      </c>
    </row>
    <row r="1431" spans="5:32">
      <c r="E1431" t="str">
        <f>IF(專業英日文校內賽報名表!B1431="","",NOT(OR(LENB(專業英日文校內賽報名表!E1431)&lt;&gt;6,NOT(ISERROR(TEXT(RIGHT(專業英日文校內賽報名表!E1431,6),"0")+1)),ISERROR(TEXT(RIGHT(專業英日文校內賽報名表!E1431,5),"0")+1))))</f>
        <v/>
      </c>
      <c r="F1431" t="str">
        <f>IF(專業英日文校內賽報名表!B1431="","",NOT(ISERROR(MATCH(專業英日文校內賽報名表!F1431,allSchoolList,0))))</f>
        <v/>
      </c>
      <c r="G1431" t="str">
        <f ca="1">IF(專業英日文校內賽報名表!B1431="","",NOT(ISERROR(HLOOKUP(專業英日文校內賽報名表!G1431,OFFSET(校系設定!$A$1,MATCH(專業英日文校內賽報名表!F1431,校系設定!$A:$A,0)-1,0,1,COUNTA(OFFSET(校系設定!$1:$1,MATCH(專業英日文校內賽報名表!F1431,校系設定!$A:$A,0)-1,0))),1,0))))</f>
        <v/>
      </c>
      <c r="J1431" s="43" t="str">
        <f>IF(專業英日文校內賽報名表!C1431="","",NOT(OR(LEN(專業英日文校內賽報名表!J1431)&lt;&gt;7,ISERROR(DATEVALUE(專業英日文校內賽報名表!J1431&amp;"/1")+FIND("/",專業英日文校內賽報名表!J1431)))))</f>
        <v/>
      </c>
      <c r="M1431" t="str">
        <f>IF(專業英日文校內賽報名表!B1431="","",VLOOKUP(專業英日文校內賽報名表!M1431,各項報名參數對照!A:B,2,0))</f>
        <v/>
      </c>
      <c r="N1431" t="str">
        <f>IF(專業英日文校內賽報名表!B1431="","",NOT(ISERROR(VLOOKUP(M1431&amp;O1431&amp;P1431,各項報名參數對照!L:L,1,0))))</f>
        <v/>
      </c>
      <c r="O1431" t="str">
        <f>IF(專業英日文校內賽報名表!B1431="","",VLOOKUP(專業英日文校內賽報名表!N1431&amp;"("&amp;專業英日文校內賽報名表!O1431&amp;")",各項報名參數對照!D:E,2,0))</f>
        <v/>
      </c>
      <c r="P1431" t="str">
        <f>IF(專業英日文校內賽報名表!B1431="","",VLOOKUP(專業英日文校內賽報名表!P1431,各項報名參數對照!G:H,2,0))</f>
        <v/>
      </c>
      <c r="AF1431" t="str">
        <f t="shared" si="22"/>
        <v/>
      </c>
    </row>
    <row r="1432" spans="5:32">
      <c r="E1432" t="str">
        <f>IF(專業英日文校內賽報名表!B1432="","",NOT(OR(LENB(專業英日文校內賽報名表!E1432)&lt;&gt;6,NOT(ISERROR(TEXT(RIGHT(專業英日文校內賽報名表!E1432,6),"0")+1)),ISERROR(TEXT(RIGHT(專業英日文校內賽報名表!E1432,5),"0")+1))))</f>
        <v/>
      </c>
      <c r="F1432" t="str">
        <f>IF(專業英日文校內賽報名表!B1432="","",NOT(ISERROR(MATCH(專業英日文校內賽報名表!F1432,allSchoolList,0))))</f>
        <v/>
      </c>
      <c r="G1432" t="str">
        <f ca="1">IF(專業英日文校內賽報名表!B1432="","",NOT(ISERROR(HLOOKUP(專業英日文校內賽報名表!G1432,OFFSET(校系設定!$A$1,MATCH(專業英日文校內賽報名表!F1432,校系設定!$A:$A,0)-1,0,1,COUNTA(OFFSET(校系設定!$1:$1,MATCH(專業英日文校內賽報名表!F1432,校系設定!$A:$A,0)-1,0))),1,0))))</f>
        <v/>
      </c>
      <c r="J1432" s="43" t="str">
        <f>IF(專業英日文校內賽報名表!C1432="","",NOT(OR(LEN(專業英日文校內賽報名表!J1432)&lt;&gt;7,ISERROR(DATEVALUE(專業英日文校內賽報名表!J1432&amp;"/1")+FIND("/",專業英日文校內賽報名表!J1432)))))</f>
        <v/>
      </c>
      <c r="M1432" t="str">
        <f>IF(專業英日文校內賽報名表!B1432="","",VLOOKUP(專業英日文校內賽報名表!M1432,各項報名參數對照!A:B,2,0))</f>
        <v/>
      </c>
      <c r="N1432" t="str">
        <f>IF(專業英日文校內賽報名表!B1432="","",NOT(ISERROR(VLOOKUP(M1432&amp;O1432&amp;P1432,各項報名參數對照!L:L,1,0))))</f>
        <v/>
      </c>
      <c r="O1432" t="str">
        <f>IF(專業英日文校內賽報名表!B1432="","",VLOOKUP(專業英日文校內賽報名表!N1432&amp;"("&amp;專業英日文校內賽報名表!O1432&amp;")",各項報名參數對照!D:E,2,0))</f>
        <v/>
      </c>
      <c r="P1432" t="str">
        <f>IF(專業英日文校內賽報名表!B1432="","",VLOOKUP(專業英日文校內賽報名表!P1432,各項報名參數對照!G:H,2,0))</f>
        <v/>
      </c>
      <c r="AF1432" t="str">
        <f t="shared" si="22"/>
        <v/>
      </c>
    </row>
    <row r="1433" spans="5:32">
      <c r="E1433" t="str">
        <f>IF(專業英日文校內賽報名表!B1433="","",NOT(OR(LENB(專業英日文校內賽報名表!E1433)&lt;&gt;6,NOT(ISERROR(TEXT(RIGHT(專業英日文校內賽報名表!E1433,6),"0")+1)),ISERROR(TEXT(RIGHT(專業英日文校內賽報名表!E1433,5),"0")+1))))</f>
        <v/>
      </c>
      <c r="F1433" t="str">
        <f>IF(專業英日文校內賽報名表!B1433="","",NOT(ISERROR(MATCH(專業英日文校內賽報名表!F1433,allSchoolList,0))))</f>
        <v/>
      </c>
      <c r="G1433" t="str">
        <f ca="1">IF(專業英日文校內賽報名表!B1433="","",NOT(ISERROR(HLOOKUP(專業英日文校內賽報名表!G1433,OFFSET(校系設定!$A$1,MATCH(專業英日文校內賽報名表!F1433,校系設定!$A:$A,0)-1,0,1,COUNTA(OFFSET(校系設定!$1:$1,MATCH(專業英日文校內賽報名表!F1433,校系設定!$A:$A,0)-1,0))),1,0))))</f>
        <v/>
      </c>
      <c r="J1433" s="43" t="str">
        <f>IF(專業英日文校內賽報名表!C1433="","",NOT(OR(LEN(專業英日文校內賽報名表!J1433)&lt;&gt;7,ISERROR(DATEVALUE(專業英日文校內賽報名表!J1433&amp;"/1")+FIND("/",專業英日文校內賽報名表!J1433)))))</f>
        <v/>
      </c>
      <c r="M1433" t="str">
        <f>IF(專業英日文校內賽報名表!B1433="","",VLOOKUP(專業英日文校內賽報名表!M1433,各項報名參數對照!A:B,2,0))</f>
        <v/>
      </c>
      <c r="N1433" t="str">
        <f>IF(專業英日文校內賽報名表!B1433="","",NOT(ISERROR(VLOOKUP(M1433&amp;O1433&amp;P1433,各項報名參數對照!L:L,1,0))))</f>
        <v/>
      </c>
      <c r="O1433" t="str">
        <f>IF(專業英日文校內賽報名表!B1433="","",VLOOKUP(專業英日文校內賽報名表!N1433&amp;"("&amp;專業英日文校內賽報名表!O1433&amp;")",各項報名參數對照!D:E,2,0))</f>
        <v/>
      </c>
      <c r="P1433" t="str">
        <f>IF(專業英日文校內賽報名表!B1433="","",VLOOKUP(專業英日文校內賽報名表!P1433,各項報名參數對照!G:H,2,0))</f>
        <v/>
      </c>
      <c r="AF1433" t="str">
        <f t="shared" si="22"/>
        <v/>
      </c>
    </row>
    <row r="1434" spans="5:32">
      <c r="E1434" t="str">
        <f>IF(專業英日文校內賽報名表!B1434="","",NOT(OR(LENB(專業英日文校內賽報名表!E1434)&lt;&gt;6,NOT(ISERROR(TEXT(RIGHT(專業英日文校內賽報名表!E1434,6),"0")+1)),ISERROR(TEXT(RIGHT(專業英日文校內賽報名表!E1434,5),"0")+1))))</f>
        <v/>
      </c>
      <c r="F1434" t="str">
        <f>IF(專業英日文校內賽報名表!B1434="","",NOT(ISERROR(MATCH(專業英日文校內賽報名表!F1434,allSchoolList,0))))</f>
        <v/>
      </c>
      <c r="G1434" t="str">
        <f ca="1">IF(專業英日文校內賽報名表!B1434="","",NOT(ISERROR(HLOOKUP(專業英日文校內賽報名表!G1434,OFFSET(校系設定!$A$1,MATCH(專業英日文校內賽報名表!F1434,校系設定!$A:$A,0)-1,0,1,COUNTA(OFFSET(校系設定!$1:$1,MATCH(專業英日文校內賽報名表!F1434,校系設定!$A:$A,0)-1,0))),1,0))))</f>
        <v/>
      </c>
      <c r="J1434" s="43" t="str">
        <f>IF(專業英日文校內賽報名表!C1434="","",NOT(OR(LEN(專業英日文校內賽報名表!J1434)&lt;&gt;7,ISERROR(DATEVALUE(專業英日文校內賽報名表!J1434&amp;"/1")+FIND("/",專業英日文校內賽報名表!J1434)))))</f>
        <v/>
      </c>
      <c r="M1434" t="str">
        <f>IF(專業英日文校內賽報名表!B1434="","",VLOOKUP(專業英日文校內賽報名表!M1434,各項報名參數對照!A:B,2,0))</f>
        <v/>
      </c>
      <c r="N1434" t="str">
        <f>IF(專業英日文校內賽報名表!B1434="","",NOT(ISERROR(VLOOKUP(M1434&amp;O1434&amp;P1434,各項報名參數對照!L:L,1,0))))</f>
        <v/>
      </c>
      <c r="O1434" t="str">
        <f>IF(專業英日文校內賽報名表!B1434="","",VLOOKUP(專業英日文校內賽報名表!N1434&amp;"("&amp;專業英日文校內賽報名表!O1434&amp;")",各項報名參數對照!D:E,2,0))</f>
        <v/>
      </c>
      <c r="P1434" t="str">
        <f>IF(專業英日文校內賽報名表!B1434="","",VLOOKUP(專業英日文校內賽報名表!P1434,各項報名參數對照!G:H,2,0))</f>
        <v/>
      </c>
      <c r="AF1434" t="str">
        <f t="shared" si="22"/>
        <v/>
      </c>
    </row>
    <row r="1435" spans="5:32">
      <c r="E1435" t="str">
        <f>IF(專業英日文校內賽報名表!B1435="","",NOT(OR(LENB(專業英日文校內賽報名表!E1435)&lt;&gt;6,NOT(ISERROR(TEXT(RIGHT(專業英日文校內賽報名表!E1435,6),"0")+1)),ISERROR(TEXT(RIGHT(專業英日文校內賽報名表!E1435,5),"0")+1))))</f>
        <v/>
      </c>
      <c r="F1435" t="str">
        <f>IF(專業英日文校內賽報名表!B1435="","",NOT(ISERROR(MATCH(專業英日文校內賽報名表!F1435,allSchoolList,0))))</f>
        <v/>
      </c>
      <c r="G1435" t="str">
        <f ca="1">IF(專業英日文校內賽報名表!B1435="","",NOT(ISERROR(HLOOKUP(專業英日文校內賽報名表!G1435,OFFSET(校系設定!$A$1,MATCH(專業英日文校內賽報名表!F1435,校系設定!$A:$A,0)-1,0,1,COUNTA(OFFSET(校系設定!$1:$1,MATCH(專業英日文校內賽報名表!F1435,校系設定!$A:$A,0)-1,0))),1,0))))</f>
        <v/>
      </c>
      <c r="J1435" s="43" t="str">
        <f>IF(專業英日文校內賽報名表!C1435="","",NOT(OR(LEN(專業英日文校內賽報名表!J1435)&lt;&gt;7,ISERROR(DATEVALUE(專業英日文校內賽報名表!J1435&amp;"/1")+FIND("/",專業英日文校內賽報名表!J1435)))))</f>
        <v/>
      </c>
      <c r="M1435" t="str">
        <f>IF(專業英日文校內賽報名表!B1435="","",VLOOKUP(專業英日文校內賽報名表!M1435,各項報名參數對照!A:B,2,0))</f>
        <v/>
      </c>
      <c r="N1435" t="str">
        <f>IF(專業英日文校內賽報名表!B1435="","",NOT(ISERROR(VLOOKUP(M1435&amp;O1435&amp;P1435,各項報名參數對照!L:L,1,0))))</f>
        <v/>
      </c>
      <c r="O1435" t="str">
        <f>IF(專業英日文校內賽報名表!B1435="","",VLOOKUP(專業英日文校內賽報名表!N1435&amp;"("&amp;專業英日文校內賽報名表!O1435&amp;")",各項報名參數對照!D:E,2,0))</f>
        <v/>
      </c>
      <c r="P1435" t="str">
        <f>IF(專業英日文校內賽報名表!B1435="","",VLOOKUP(專業英日文校內賽報名表!P1435,各項報名參數對照!G:H,2,0))</f>
        <v/>
      </c>
      <c r="AF1435" t="str">
        <f t="shared" si="22"/>
        <v/>
      </c>
    </row>
    <row r="1436" spans="5:32">
      <c r="E1436" t="str">
        <f>IF(專業英日文校內賽報名表!B1436="","",NOT(OR(LENB(專業英日文校內賽報名表!E1436)&lt;&gt;6,NOT(ISERROR(TEXT(RIGHT(專業英日文校內賽報名表!E1436,6),"0")+1)),ISERROR(TEXT(RIGHT(專業英日文校內賽報名表!E1436,5),"0")+1))))</f>
        <v/>
      </c>
      <c r="F1436" t="str">
        <f>IF(專業英日文校內賽報名表!B1436="","",NOT(ISERROR(MATCH(專業英日文校內賽報名表!F1436,allSchoolList,0))))</f>
        <v/>
      </c>
      <c r="G1436" t="str">
        <f ca="1">IF(專業英日文校內賽報名表!B1436="","",NOT(ISERROR(HLOOKUP(專業英日文校內賽報名表!G1436,OFFSET(校系設定!$A$1,MATCH(專業英日文校內賽報名表!F1436,校系設定!$A:$A,0)-1,0,1,COUNTA(OFFSET(校系設定!$1:$1,MATCH(專業英日文校內賽報名表!F1436,校系設定!$A:$A,0)-1,0))),1,0))))</f>
        <v/>
      </c>
      <c r="J1436" s="43" t="str">
        <f>IF(專業英日文校內賽報名表!C1436="","",NOT(OR(LEN(專業英日文校內賽報名表!J1436)&lt;&gt;7,ISERROR(DATEVALUE(專業英日文校內賽報名表!J1436&amp;"/1")+FIND("/",專業英日文校內賽報名表!J1436)))))</f>
        <v/>
      </c>
      <c r="M1436" t="str">
        <f>IF(專業英日文校內賽報名表!B1436="","",VLOOKUP(專業英日文校內賽報名表!M1436,各項報名參數對照!A:B,2,0))</f>
        <v/>
      </c>
      <c r="N1436" t="str">
        <f>IF(專業英日文校內賽報名表!B1436="","",NOT(ISERROR(VLOOKUP(M1436&amp;O1436&amp;P1436,各項報名參數對照!L:L,1,0))))</f>
        <v/>
      </c>
      <c r="O1436" t="str">
        <f>IF(專業英日文校內賽報名表!B1436="","",VLOOKUP(專業英日文校內賽報名表!N1436&amp;"("&amp;專業英日文校內賽報名表!O1436&amp;")",各項報名參數對照!D:E,2,0))</f>
        <v/>
      </c>
      <c r="P1436" t="str">
        <f>IF(專業英日文校內賽報名表!B1436="","",VLOOKUP(專業英日文校內賽報名表!P1436,各項報名參數對照!G:H,2,0))</f>
        <v/>
      </c>
      <c r="AF1436" t="str">
        <f t="shared" si="22"/>
        <v/>
      </c>
    </row>
    <row r="1437" spans="5:32">
      <c r="E1437" t="str">
        <f>IF(專業英日文校內賽報名表!B1437="","",NOT(OR(LENB(專業英日文校內賽報名表!E1437)&lt;&gt;6,NOT(ISERROR(TEXT(RIGHT(專業英日文校內賽報名表!E1437,6),"0")+1)),ISERROR(TEXT(RIGHT(專業英日文校內賽報名表!E1437,5),"0")+1))))</f>
        <v/>
      </c>
      <c r="F1437" t="str">
        <f>IF(專業英日文校內賽報名表!B1437="","",NOT(ISERROR(MATCH(專業英日文校內賽報名表!F1437,allSchoolList,0))))</f>
        <v/>
      </c>
      <c r="G1437" t="str">
        <f ca="1">IF(專業英日文校內賽報名表!B1437="","",NOT(ISERROR(HLOOKUP(專業英日文校內賽報名表!G1437,OFFSET(校系設定!$A$1,MATCH(專業英日文校內賽報名表!F1437,校系設定!$A:$A,0)-1,0,1,COUNTA(OFFSET(校系設定!$1:$1,MATCH(專業英日文校內賽報名表!F1437,校系設定!$A:$A,0)-1,0))),1,0))))</f>
        <v/>
      </c>
      <c r="J1437" s="43" t="str">
        <f>IF(專業英日文校內賽報名表!C1437="","",NOT(OR(LEN(專業英日文校內賽報名表!J1437)&lt;&gt;7,ISERROR(DATEVALUE(專業英日文校內賽報名表!J1437&amp;"/1")+FIND("/",專業英日文校內賽報名表!J1437)))))</f>
        <v/>
      </c>
      <c r="M1437" t="str">
        <f>IF(專業英日文校內賽報名表!B1437="","",VLOOKUP(專業英日文校內賽報名表!M1437,各項報名參數對照!A:B,2,0))</f>
        <v/>
      </c>
      <c r="N1437" t="str">
        <f>IF(專業英日文校內賽報名表!B1437="","",NOT(ISERROR(VLOOKUP(M1437&amp;O1437&amp;P1437,各項報名參數對照!L:L,1,0))))</f>
        <v/>
      </c>
      <c r="O1437" t="str">
        <f>IF(專業英日文校內賽報名表!B1437="","",VLOOKUP(專業英日文校內賽報名表!N1437&amp;"("&amp;專業英日文校內賽報名表!O1437&amp;")",各項報名參數對照!D:E,2,0))</f>
        <v/>
      </c>
      <c r="P1437" t="str">
        <f>IF(專業英日文校內賽報名表!B1437="","",VLOOKUP(專業英日文校內賽報名表!P1437,各項報名參數對照!G:H,2,0))</f>
        <v/>
      </c>
      <c r="AF1437" t="str">
        <f t="shared" si="22"/>
        <v/>
      </c>
    </row>
    <row r="1438" spans="5:32">
      <c r="E1438" t="str">
        <f>IF(專業英日文校內賽報名表!B1438="","",NOT(OR(LENB(專業英日文校內賽報名表!E1438)&lt;&gt;6,NOT(ISERROR(TEXT(RIGHT(專業英日文校內賽報名表!E1438,6),"0")+1)),ISERROR(TEXT(RIGHT(專業英日文校內賽報名表!E1438,5),"0")+1))))</f>
        <v/>
      </c>
      <c r="F1438" t="str">
        <f>IF(專業英日文校內賽報名表!B1438="","",NOT(ISERROR(MATCH(專業英日文校內賽報名表!F1438,allSchoolList,0))))</f>
        <v/>
      </c>
      <c r="G1438" t="str">
        <f ca="1">IF(專業英日文校內賽報名表!B1438="","",NOT(ISERROR(HLOOKUP(專業英日文校內賽報名表!G1438,OFFSET(校系設定!$A$1,MATCH(專業英日文校內賽報名表!F1438,校系設定!$A:$A,0)-1,0,1,COUNTA(OFFSET(校系設定!$1:$1,MATCH(專業英日文校內賽報名表!F1438,校系設定!$A:$A,0)-1,0))),1,0))))</f>
        <v/>
      </c>
      <c r="J1438" s="43" t="str">
        <f>IF(專業英日文校內賽報名表!C1438="","",NOT(OR(LEN(專業英日文校內賽報名表!J1438)&lt;&gt;7,ISERROR(DATEVALUE(專業英日文校內賽報名表!J1438&amp;"/1")+FIND("/",專業英日文校內賽報名表!J1438)))))</f>
        <v/>
      </c>
      <c r="M1438" t="str">
        <f>IF(專業英日文校內賽報名表!B1438="","",VLOOKUP(專業英日文校內賽報名表!M1438,各項報名參數對照!A:B,2,0))</f>
        <v/>
      </c>
      <c r="N1438" t="str">
        <f>IF(專業英日文校內賽報名表!B1438="","",NOT(ISERROR(VLOOKUP(M1438&amp;O1438&amp;P1438,各項報名參數對照!L:L,1,0))))</f>
        <v/>
      </c>
      <c r="O1438" t="str">
        <f>IF(專業英日文校內賽報名表!B1438="","",VLOOKUP(專業英日文校內賽報名表!N1438&amp;"("&amp;專業英日文校內賽報名表!O1438&amp;")",各項報名參數對照!D:E,2,0))</f>
        <v/>
      </c>
      <c r="P1438" t="str">
        <f>IF(專業英日文校內賽報名表!B1438="","",VLOOKUP(專業英日文校內賽報名表!P1438,各項報名參數對照!G:H,2,0))</f>
        <v/>
      </c>
      <c r="AF1438" t="str">
        <f t="shared" si="22"/>
        <v/>
      </c>
    </row>
    <row r="1439" spans="5:32">
      <c r="E1439" t="str">
        <f>IF(專業英日文校內賽報名表!B1439="","",NOT(OR(LENB(專業英日文校內賽報名表!E1439)&lt;&gt;6,NOT(ISERROR(TEXT(RIGHT(專業英日文校內賽報名表!E1439,6),"0")+1)),ISERROR(TEXT(RIGHT(專業英日文校內賽報名表!E1439,5),"0")+1))))</f>
        <v/>
      </c>
      <c r="F1439" t="str">
        <f>IF(專業英日文校內賽報名表!B1439="","",NOT(ISERROR(MATCH(專業英日文校內賽報名表!F1439,allSchoolList,0))))</f>
        <v/>
      </c>
      <c r="G1439" t="str">
        <f ca="1">IF(專業英日文校內賽報名表!B1439="","",NOT(ISERROR(HLOOKUP(專業英日文校內賽報名表!G1439,OFFSET(校系設定!$A$1,MATCH(專業英日文校內賽報名表!F1439,校系設定!$A:$A,0)-1,0,1,COUNTA(OFFSET(校系設定!$1:$1,MATCH(專業英日文校內賽報名表!F1439,校系設定!$A:$A,0)-1,0))),1,0))))</f>
        <v/>
      </c>
      <c r="J1439" s="43" t="str">
        <f>IF(專業英日文校內賽報名表!C1439="","",NOT(OR(LEN(專業英日文校內賽報名表!J1439)&lt;&gt;7,ISERROR(DATEVALUE(專業英日文校內賽報名表!J1439&amp;"/1")+FIND("/",專業英日文校內賽報名表!J1439)))))</f>
        <v/>
      </c>
      <c r="M1439" t="str">
        <f>IF(專業英日文校內賽報名表!B1439="","",VLOOKUP(專業英日文校內賽報名表!M1439,各項報名參數對照!A:B,2,0))</f>
        <v/>
      </c>
      <c r="N1439" t="str">
        <f>IF(專業英日文校內賽報名表!B1439="","",NOT(ISERROR(VLOOKUP(M1439&amp;O1439&amp;P1439,各項報名參數對照!L:L,1,0))))</f>
        <v/>
      </c>
      <c r="O1439" t="str">
        <f>IF(專業英日文校內賽報名表!B1439="","",VLOOKUP(專業英日文校內賽報名表!N1439&amp;"("&amp;專業英日文校內賽報名表!O1439&amp;")",各項報名參數對照!D:E,2,0))</f>
        <v/>
      </c>
      <c r="P1439" t="str">
        <f>IF(專業英日文校內賽報名表!B1439="","",VLOOKUP(專業英日文校內賽報名表!P1439,各項報名參數對照!G:H,2,0))</f>
        <v/>
      </c>
      <c r="AF1439" t="str">
        <f t="shared" si="22"/>
        <v/>
      </c>
    </row>
    <row r="1440" spans="5:32">
      <c r="E1440" t="str">
        <f>IF(專業英日文校內賽報名表!B1440="","",NOT(OR(LENB(專業英日文校內賽報名表!E1440)&lt;&gt;6,NOT(ISERROR(TEXT(RIGHT(專業英日文校內賽報名表!E1440,6),"0")+1)),ISERROR(TEXT(RIGHT(專業英日文校內賽報名表!E1440,5),"0")+1))))</f>
        <v/>
      </c>
      <c r="F1440" t="str">
        <f>IF(專業英日文校內賽報名表!B1440="","",NOT(ISERROR(MATCH(專業英日文校內賽報名表!F1440,allSchoolList,0))))</f>
        <v/>
      </c>
      <c r="G1440" t="str">
        <f ca="1">IF(專業英日文校內賽報名表!B1440="","",NOT(ISERROR(HLOOKUP(專業英日文校內賽報名表!G1440,OFFSET(校系設定!$A$1,MATCH(專業英日文校內賽報名表!F1440,校系設定!$A:$A,0)-1,0,1,COUNTA(OFFSET(校系設定!$1:$1,MATCH(專業英日文校內賽報名表!F1440,校系設定!$A:$A,0)-1,0))),1,0))))</f>
        <v/>
      </c>
      <c r="J1440" s="43" t="str">
        <f>IF(專業英日文校內賽報名表!C1440="","",NOT(OR(LEN(專業英日文校內賽報名表!J1440)&lt;&gt;7,ISERROR(DATEVALUE(專業英日文校內賽報名表!J1440&amp;"/1")+FIND("/",專業英日文校內賽報名表!J1440)))))</f>
        <v/>
      </c>
      <c r="M1440" t="str">
        <f>IF(專業英日文校內賽報名表!B1440="","",VLOOKUP(專業英日文校內賽報名表!M1440,各項報名參數對照!A:B,2,0))</f>
        <v/>
      </c>
      <c r="N1440" t="str">
        <f>IF(專業英日文校內賽報名表!B1440="","",NOT(ISERROR(VLOOKUP(M1440&amp;O1440&amp;P1440,各項報名參數對照!L:L,1,0))))</f>
        <v/>
      </c>
      <c r="O1440" t="str">
        <f>IF(專業英日文校內賽報名表!B1440="","",VLOOKUP(專業英日文校內賽報名表!N1440&amp;"("&amp;專業英日文校內賽報名表!O1440&amp;")",各項報名參數對照!D:E,2,0))</f>
        <v/>
      </c>
      <c r="P1440" t="str">
        <f>IF(專業英日文校內賽報名表!B1440="","",VLOOKUP(專業英日文校內賽報名表!P1440,各項報名參數對照!G:H,2,0))</f>
        <v/>
      </c>
      <c r="AF1440" t="str">
        <f t="shared" si="22"/>
        <v/>
      </c>
    </row>
    <row r="1441" spans="5:32">
      <c r="E1441" t="str">
        <f>IF(專業英日文校內賽報名表!B1441="","",NOT(OR(LENB(專業英日文校內賽報名表!E1441)&lt;&gt;6,NOT(ISERROR(TEXT(RIGHT(專業英日文校內賽報名表!E1441,6),"0")+1)),ISERROR(TEXT(RIGHT(專業英日文校內賽報名表!E1441,5),"0")+1))))</f>
        <v/>
      </c>
      <c r="F1441" t="str">
        <f>IF(專業英日文校內賽報名表!B1441="","",NOT(ISERROR(MATCH(專業英日文校內賽報名表!F1441,allSchoolList,0))))</f>
        <v/>
      </c>
      <c r="G1441" t="str">
        <f ca="1">IF(專業英日文校內賽報名表!B1441="","",NOT(ISERROR(HLOOKUP(專業英日文校內賽報名表!G1441,OFFSET(校系設定!$A$1,MATCH(專業英日文校內賽報名表!F1441,校系設定!$A:$A,0)-1,0,1,COUNTA(OFFSET(校系設定!$1:$1,MATCH(專業英日文校內賽報名表!F1441,校系設定!$A:$A,0)-1,0))),1,0))))</f>
        <v/>
      </c>
      <c r="J1441" s="43" t="str">
        <f>IF(專業英日文校內賽報名表!C1441="","",NOT(OR(LEN(專業英日文校內賽報名表!J1441)&lt;&gt;7,ISERROR(DATEVALUE(專業英日文校內賽報名表!J1441&amp;"/1")+FIND("/",專業英日文校內賽報名表!J1441)))))</f>
        <v/>
      </c>
      <c r="M1441" t="str">
        <f>IF(專業英日文校內賽報名表!B1441="","",VLOOKUP(專業英日文校內賽報名表!M1441,各項報名參數對照!A:B,2,0))</f>
        <v/>
      </c>
      <c r="N1441" t="str">
        <f>IF(專業英日文校內賽報名表!B1441="","",NOT(ISERROR(VLOOKUP(M1441&amp;O1441&amp;P1441,各項報名參數對照!L:L,1,0))))</f>
        <v/>
      </c>
      <c r="O1441" t="str">
        <f>IF(專業英日文校內賽報名表!B1441="","",VLOOKUP(專業英日文校內賽報名表!N1441&amp;"("&amp;專業英日文校內賽報名表!O1441&amp;")",各項報名參數對照!D:E,2,0))</f>
        <v/>
      </c>
      <c r="P1441" t="str">
        <f>IF(專業英日文校內賽報名表!B1441="","",VLOOKUP(專業英日文校內賽報名表!P1441,各項報名參數對照!G:H,2,0))</f>
        <v/>
      </c>
      <c r="AF1441" t="str">
        <f t="shared" si="22"/>
        <v/>
      </c>
    </row>
    <row r="1442" spans="5:32">
      <c r="E1442" t="str">
        <f>IF(專業英日文校內賽報名表!B1442="","",NOT(OR(LENB(專業英日文校內賽報名表!E1442)&lt;&gt;6,NOT(ISERROR(TEXT(RIGHT(專業英日文校內賽報名表!E1442,6),"0")+1)),ISERROR(TEXT(RIGHT(專業英日文校內賽報名表!E1442,5),"0")+1))))</f>
        <v/>
      </c>
      <c r="F1442" t="str">
        <f>IF(專業英日文校內賽報名表!B1442="","",NOT(ISERROR(MATCH(專業英日文校內賽報名表!F1442,allSchoolList,0))))</f>
        <v/>
      </c>
      <c r="G1442" t="str">
        <f ca="1">IF(專業英日文校內賽報名表!B1442="","",NOT(ISERROR(HLOOKUP(專業英日文校內賽報名表!G1442,OFFSET(校系設定!$A$1,MATCH(專業英日文校內賽報名表!F1442,校系設定!$A:$A,0)-1,0,1,COUNTA(OFFSET(校系設定!$1:$1,MATCH(專業英日文校內賽報名表!F1442,校系設定!$A:$A,0)-1,0))),1,0))))</f>
        <v/>
      </c>
      <c r="J1442" s="43" t="str">
        <f>IF(專業英日文校內賽報名表!C1442="","",NOT(OR(LEN(專業英日文校內賽報名表!J1442)&lt;&gt;7,ISERROR(DATEVALUE(專業英日文校內賽報名表!J1442&amp;"/1")+FIND("/",專業英日文校內賽報名表!J1442)))))</f>
        <v/>
      </c>
      <c r="M1442" t="str">
        <f>IF(專業英日文校內賽報名表!B1442="","",VLOOKUP(專業英日文校內賽報名表!M1442,各項報名參數對照!A:B,2,0))</f>
        <v/>
      </c>
      <c r="N1442" t="str">
        <f>IF(專業英日文校內賽報名表!B1442="","",NOT(ISERROR(VLOOKUP(M1442&amp;O1442&amp;P1442,各項報名參數對照!L:L,1,0))))</f>
        <v/>
      </c>
      <c r="O1442" t="str">
        <f>IF(專業英日文校內賽報名表!B1442="","",VLOOKUP(專業英日文校內賽報名表!N1442&amp;"("&amp;專業英日文校內賽報名表!O1442&amp;")",各項報名參數對照!D:E,2,0))</f>
        <v/>
      </c>
      <c r="P1442" t="str">
        <f>IF(專業英日文校內賽報名表!B1442="","",VLOOKUP(專業英日文校內賽報名表!P1442,各項報名參數對照!G:H,2,0))</f>
        <v/>
      </c>
      <c r="AF1442" t="str">
        <f t="shared" si="22"/>
        <v/>
      </c>
    </row>
    <row r="1443" spans="5:32">
      <c r="E1443" t="str">
        <f>IF(專業英日文校內賽報名表!B1443="","",NOT(OR(LENB(專業英日文校內賽報名表!E1443)&lt;&gt;6,NOT(ISERROR(TEXT(RIGHT(專業英日文校內賽報名表!E1443,6),"0")+1)),ISERROR(TEXT(RIGHT(專業英日文校內賽報名表!E1443,5),"0")+1))))</f>
        <v/>
      </c>
      <c r="F1443" t="str">
        <f>IF(專業英日文校內賽報名表!B1443="","",NOT(ISERROR(MATCH(專業英日文校內賽報名表!F1443,allSchoolList,0))))</f>
        <v/>
      </c>
      <c r="G1443" t="str">
        <f ca="1">IF(專業英日文校內賽報名表!B1443="","",NOT(ISERROR(HLOOKUP(專業英日文校內賽報名表!G1443,OFFSET(校系設定!$A$1,MATCH(專業英日文校內賽報名表!F1443,校系設定!$A:$A,0)-1,0,1,COUNTA(OFFSET(校系設定!$1:$1,MATCH(專業英日文校內賽報名表!F1443,校系設定!$A:$A,0)-1,0))),1,0))))</f>
        <v/>
      </c>
      <c r="J1443" s="43" t="str">
        <f>IF(專業英日文校內賽報名表!C1443="","",NOT(OR(LEN(專業英日文校內賽報名表!J1443)&lt;&gt;7,ISERROR(DATEVALUE(專業英日文校內賽報名表!J1443&amp;"/1")+FIND("/",專業英日文校內賽報名表!J1443)))))</f>
        <v/>
      </c>
      <c r="M1443" t="str">
        <f>IF(專業英日文校內賽報名表!B1443="","",VLOOKUP(專業英日文校內賽報名表!M1443,各項報名參數對照!A:B,2,0))</f>
        <v/>
      </c>
      <c r="N1443" t="str">
        <f>IF(專業英日文校內賽報名表!B1443="","",NOT(ISERROR(VLOOKUP(M1443&amp;O1443&amp;P1443,各項報名參數對照!L:L,1,0))))</f>
        <v/>
      </c>
      <c r="O1443" t="str">
        <f>IF(專業英日文校內賽報名表!B1443="","",VLOOKUP(專業英日文校內賽報名表!N1443&amp;"("&amp;專業英日文校內賽報名表!O1443&amp;")",各項報名參數對照!D:E,2,0))</f>
        <v/>
      </c>
      <c r="P1443" t="str">
        <f>IF(專業英日文校內賽報名表!B1443="","",VLOOKUP(專業英日文校內賽報名表!P1443,各項報名參數對照!G:H,2,0))</f>
        <v/>
      </c>
      <c r="AF1443" t="str">
        <f t="shared" si="22"/>
        <v/>
      </c>
    </row>
    <row r="1444" spans="5:32">
      <c r="E1444" t="str">
        <f>IF(專業英日文校內賽報名表!B1444="","",NOT(OR(LENB(專業英日文校內賽報名表!E1444)&lt;&gt;6,NOT(ISERROR(TEXT(RIGHT(專業英日文校內賽報名表!E1444,6),"0")+1)),ISERROR(TEXT(RIGHT(專業英日文校內賽報名表!E1444,5),"0")+1))))</f>
        <v/>
      </c>
      <c r="F1444" t="str">
        <f>IF(專業英日文校內賽報名表!B1444="","",NOT(ISERROR(MATCH(專業英日文校內賽報名表!F1444,allSchoolList,0))))</f>
        <v/>
      </c>
      <c r="G1444" t="str">
        <f ca="1">IF(專業英日文校內賽報名表!B1444="","",NOT(ISERROR(HLOOKUP(專業英日文校內賽報名表!G1444,OFFSET(校系設定!$A$1,MATCH(專業英日文校內賽報名表!F1444,校系設定!$A:$A,0)-1,0,1,COUNTA(OFFSET(校系設定!$1:$1,MATCH(專業英日文校內賽報名表!F1444,校系設定!$A:$A,0)-1,0))),1,0))))</f>
        <v/>
      </c>
      <c r="J1444" s="43" t="str">
        <f>IF(專業英日文校內賽報名表!C1444="","",NOT(OR(LEN(專業英日文校內賽報名表!J1444)&lt;&gt;7,ISERROR(DATEVALUE(專業英日文校內賽報名表!J1444&amp;"/1")+FIND("/",專業英日文校內賽報名表!J1444)))))</f>
        <v/>
      </c>
      <c r="M1444" t="str">
        <f>IF(專業英日文校內賽報名表!B1444="","",VLOOKUP(專業英日文校內賽報名表!M1444,各項報名參數對照!A:B,2,0))</f>
        <v/>
      </c>
      <c r="N1444" t="str">
        <f>IF(專業英日文校內賽報名表!B1444="","",NOT(ISERROR(VLOOKUP(M1444&amp;O1444&amp;P1444,各項報名參數對照!L:L,1,0))))</f>
        <v/>
      </c>
      <c r="O1444" t="str">
        <f>IF(專業英日文校內賽報名表!B1444="","",VLOOKUP(專業英日文校內賽報名表!N1444&amp;"("&amp;專業英日文校內賽報名表!O1444&amp;")",各項報名參數對照!D:E,2,0))</f>
        <v/>
      </c>
      <c r="P1444" t="str">
        <f>IF(專業英日文校內賽報名表!B1444="","",VLOOKUP(專業英日文校內賽報名表!P1444,各項報名參數對照!G:H,2,0))</f>
        <v/>
      </c>
      <c r="AF1444" t="str">
        <f t="shared" si="22"/>
        <v/>
      </c>
    </row>
    <row r="1445" spans="5:32">
      <c r="E1445" t="str">
        <f>IF(專業英日文校內賽報名表!B1445="","",NOT(OR(LENB(專業英日文校內賽報名表!E1445)&lt;&gt;6,NOT(ISERROR(TEXT(RIGHT(專業英日文校內賽報名表!E1445,6),"0")+1)),ISERROR(TEXT(RIGHT(專業英日文校內賽報名表!E1445,5),"0")+1))))</f>
        <v/>
      </c>
      <c r="F1445" t="str">
        <f>IF(專業英日文校內賽報名表!B1445="","",NOT(ISERROR(MATCH(專業英日文校內賽報名表!F1445,allSchoolList,0))))</f>
        <v/>
      </c>
      <c r="G1445" t="str">
        <f ca="1">IF(專業英日文校內賽報名表!B1445="","",NOT(ISERROR(HLOOKUP(專業英日文校內賽報名表!G1445,OFFSET(校系設定!$A$1,MATCH(專業英日文校內賽報名表!F1445,校系設定!$A:$A,0)-1,0,1,COUNTA(OFFSET(校系設定!$1:$1,MATCH(專業英日文校內賽報名表!F1445,校系設定!$A:$A,0)-1,0))),1,0))))</f>
        <v/>
      </c>
      <c r="J1445" s="43" t="str">
        <f>IF(專業英日文校內賽報名表!C1445="","",NOT(OR(LEN(專業英日文校內賽報名表!J1445)&lt;&gt;7,ISERROR(DATEVALUE(專業英日文校內賽報名表!J1445&amp;"/1")+FIND("/",專業英日文校內賽報名表!J1445)))))</f>
        <v/>
      </c>
      <c r="M1445" t="str">
        <f>IF(專業英日文校內賽報名表!B1445="","",VLOOKUP(專業英日文校內賽報名表!M1445,各項報名參數對照!A:B,2,0))</f>
        <v/>
      </c>
      <c r="N1445" t="str">
        <f>IF(專業英日文校內賽報名表!B1445="","",NOT(ISERROR(VLOOKUP(M1445&amp;O1445&amp;P1445,各項報名參數對照!L:L,1,0))))</f>
        <v/>
      </c>
      <c r="O1445" t="str">
        <f>IF(專業英日文校內賽報名表!B1445="","",VLOOKUP(專業英日文校內賽報名表!N1445&amp;"("&amp;專業英日文校內賽報名表!O1445&amp;")",各項報名參數對照!D:E,2,0))</f>
        <v/>
      </c>
      <c r="P1445" t="str">
        <f>IF(專業英日文校內賽報名表!B1445="","",VLOOKUP(專業英日文校內賽報名表!P1445,各項報名參數對照!G:H,2,0))</f>
        <v/>
      </c>
      <c r="AF1445" t="str">
        <f t="shared" si="22"/>
        <v/>
      </c>
    </row>
    <row r="1446" spans="5:32">
      <c r="E1446" t="str">
        <f>IF(專業英日文校內賽報名表!B1446="","",NOT(OR(LENB(專業英日文校內賽報名表!E1446)&lt;&gt;6,NOT(ISERROR(TEXT(RIGHT(專業英日文校內賽報名表!E1446,6),"0")+1)),ISERROR(TEXT(RIGHT(專業英日文校內賽報名表!E1446,5),"0")+1))))</f>
        <v/>
      </c>
      <c r="F1446" t="str">
        <f>IF(專業英日文校內賽報名表!B1446="","",NOT(ISERROR(MATCH(專業英日文校內賽報名表!F1446,allSchoolList,0))))</f>
        <v/>
      </c>
      <c r="G1446" t="str">
        <f ca="1">IF(專業英日文校內賽報名表!B1446="","",NOT(ISERROR(HLOOKUP(專業英日文校內賽報名表!G1446,OFFSET(校系設定!$A$1,MATCH(專業英日文校內賽報名表!F1446,校系設定!$A:$A,0)-1,0,1,COUNTA(OFFSET(校系設定!$1:$1,MATCH(專業英日文校內賽報名表!F1446,校系設定!$A:$A,0)-1,0))),1,0))))</f>
        <v/>
      </c>
      <c r="J1446" s="43" t="str">
        <f>IF(專業英日文校內賽報名表!C1446="","",NOT(OR(LEN(專業英日文校內賽報名表!J1446)&lt;&gt;7,ISERROR(DATEVALUE(專業英日文校內賽報名表!J1446&amp;"/1")+FIND("/",專業英日文校內賽報名表!J1446)))))</f>
        <v/>
      </c>
      <c r="M1446" t="str">
        <f>IF(專業英日文校內賽報名表!B1446="","",VLOOKUP(專業英日文校內賽報名表!M1446,各項報名參數對照!A:B,2,0))</f>
        <v/>
      </c>
      <c r="N1446" t="str">
        <f>IF(專業英日文校內賽報名表!B1446="","",NOT(ISERROR(VLOOKUP(M1446&amp;O1446&amp;P1446,各項報名參數對照!L:L,1,0))))</f>
        <v/>
      </c>
      <c r="O1446" t="str">
        <f>IF(專業英日文校內賽報名表!B1446="","",VLOOKUP(專業英日文校內賽報名表!N1446&amp;"("&amp;專業英日文校內賽報名表!O1446&amp;")",各項報名參數對照!D:E,2,0))</f>
        <v/>
      </c>
      <c r="P1446" t="str">
        <f>IF(專業英日文校內賽報名表!B1446="","",VLOOKUP(專業英日文校內賽報名表!P1446,各項報名參數對照!G:H,2,0))</f>
        <v/>
      </c>
      <c r="AF1446" t="str">
        <f t="shared" si="22"/>
        <v/>
      </c>
    </row>
    <row r="1447" spans="5:32">
      <c r="E1447" t="str">
        <f>IF(專業英日文校內賽報名表!B1447="","",NOT(OR(LENB(專業英日文校內賽報名表!E1447)&lt;&gt;6,NOT(ISERROR(TEXT(RIGHT(專業英日文校內賽報名表!E1447,6),"0")+1)),ISERROR(TEXT(RIGHT(專業英日文校內賽報名表!E1447,5),"0")+1))))</f>
        <v/>
      </c>
      <c r="F1447" t="str">
        <f>IF(專業英日文校內賽報名表!B1447="","",NOT(ISERROR(MATCH(專業英日文校內賽報名表!F1447,allSchoolList,0))))</f>
        <v/>
      </c>
      <c r="G1447" t="str">
        <f ca="1">IF(專業英日文校內賽報名表!B1447="","",NOT(ISERROR(HLOOKUP(專業英日文校內賽報名表!G1447,OFFSET(校系設定!$A$1,MATCH(專業英日文校內賽報名表!F1447,校系設定!$A:$A,0)-1,0,1,COUNTA(OFFSET(校系設定!$1:$1,MATCH(專業英日文校內賽報名表!F1447,校系設定!$A:$A,0)-1,0))),1,0))))</f>
        <v/>
      </c>
      <c r="J1447" s="43" t="str">
        <f>IF(專業英日文校內賽報名表!C1447="","",NOT(OR(LEN(專業英日文校內賽報名表!J1447)&lt;&gt;7,ISERROR(DATEVALUE(專業英日文校內賽報名表!J1447&amp;"/1")+FIND("/",專業英日文校內賽報名表!J1447)))))</f>
        <v/>
      </c>
      <c r="M1447" t="str">
        <f>IF(專業英日文校內賽報名表!B1447="","",VLOOKUP(專業英日文校內賽報名表!M1447,各項報名參數對照!A:B,2,0))</f>
        <v/>
      </c>
      <c r="N1447" t="str">
        <f>IF(專業英日文校內賽報名表!B1447="","",NOT(ISERROR(VLOOKUP(M1447&amp;O1447&amp;P1447,各項報名參數對照!L:L,1,0))))</f>
        <v/>
      </c>
      <c r="O1447" t="str">
        <f>IF(專業英日文校內賽報名表!B1447="","",VLOOKUP(專業英日文校內賽報名表!N1447&amp;"("&amp;專業英日文校內賽報名表!O1447&amp;")",各項報名參數對照!D:E,2,0))</f>
        <v/>
      </c>
      <c r="P1447" t="str">
        <f>IF(專業英日文校內賽報名表!B1447="","",VLOOKUP(專業英日文校內賽報名表!P1447,各項報名參數對照!G:H,2,0))</f>
        <v/>
      </c>
      <c r="AF1447" t="str">
        <f t="shared" si="22"/>
        <v/>
      </c>
    </row>
    <row r="1448" spans="5:32">
      <c r="E1448" t="str">
        <f>IF(專業英日文校內賽報名表!B1448="","",NOT(OR(LENB(專業英日文校內賽報名表!E1448)&lt;&gt;6,NOT(ISERROR(TEXT(RIGHT(專業英日文校內賽報名表!E1448,6),"0")+1)),ISERROR(TEXT(RIGHT(專業英日文校內賽報名表!E1448,5),"0")+1))))</f>
        <v/>
      </c>
      <c r="F1448" t="str">
        <f>IF(專業英日文校內賽報名表!B1448="","",NOT(ISERROR(MATCH(專業英日文校內賽報名表!F1448,allSchoolList,0))))</f>
        <v/>
      </c>
      <c r="G1448" t="str">
        <f ca="1">IF(專業英日文校內賽報名表!B1448="","",NOT(ISERROR(HLOOKUP(專業英日文校內賽報名表!G1448,OFFSET(校系設定!$A$1,MATCH(專業英日文校內賽報名表!F1448,校系設定!$A:$A,0)-1,0,1,COUNTA(OFFSET(校系設定!$1:$1,MATCH(專業英日文校內賽報名表!F1448,校系設定!$A:$A,0)-1,0))),1,0))))</f>
        <v/>
      </c>
      <c r="J1448" s="43" t="str">
        <f>IF(專業英日文校內賽報名表!C1448="","",NOT(OR(LEN(專業英日文校內賽報名表!J1448)&lt;&gt;7,ISERROR(DATEVALUE(專業英日文校內賽報名表!J1448&amp;"/1")+FIND("/",專業英日文校內賽報名表!J1448)))))</f>
        <v/>
      </c>
      <c r="M1448" t="str">
        <f>IF(專業英日文校內賽報名表!B1448="","",VLOOKUP(專業英日文校內賽報名表!M1448,各項報名參數對照!A:B,2,0))</f>
        <v/>
      </c>
      <c r="N1448" t="str">
        <f>IF(專業英日文校內賽報名表!B1448="","",NOT(ISERROR(VLOOKUP(M1448&amp;O1448&amp;P1448,各項報名參數對照!L:L,1,0))))</f>
        <v/>
      </c>
      <c r="O1448" t="str">
        <f>IF(專業英日文校內賽報名表!B1448="","",VLOOKUP(專業英日文校內賽報名表!N1448&amp;"("&amp;專業英日文校內賽報名表!O1448&amp;")",各項報名參數對照!D:E,2,0))</f>
        <v/>
      </c>
      <c r="P1448" t="str">
        <f>IF(專業英日文校內賽報名表!B1448="","",VLOOKUP(專業英日文校內賽報名表!P1448,各項報名參數對照!G:H,2,0))</f>
        <v/>
      </c>
      <c r="AF1448" t="str">
        <f t="shared" si="22"/>
        <v/>
      </c>
    </row>
    <row r="1449" spans="5:32">
      <c r="E1449" t="str">
        <f>IF(專業英日文校內賽報名表!B1449="","",NOT(OR(LENB(專業英日文校內賽報名表!E1449)&lt;&gt;6,NOT(ISERROR(TEXT(RIGHT(專業英日文校內賽報名表!E1449,6),"0")+1)),ISERROR(TEXT(RIGHT(專業英日文校內賽報名表!E1449,5),"0")+1))))</f>
        <v/>
      </c>
      <c r="F1449" t="str">
        <f>IF(專業英日文校內賽報名表!B1449="","",NOT(ISERROR(MATCH(專業英日文校內賽報名表!F1449,allSchoolList,0))))</f>
        <v/>
      </c>
      <c r="G1449" t="str">
        <f ca="1">IF(專業英日文校內賽報名表!B1449="","",NOT(ISERROR(HLOOKUP(專業英日文校內賽報名表!G1449,OFFSET(校系設定!$A$1,MATCH(專業英日文校內賽報名表!F1449,校系設定!$A:$A,0)-1,0,1,COUNTA(OFFSET(校系設定!$1:$1,MATCH(專業英日文校內賽報名表!F1449,校系設定!$A:$A,0)-1,0))),1,0))))</f>
        <v/>
      </c>
      <c r="J1449" s="43" t="str">
        <f>IF(專業英日文校內賽報名表!C1449="","",NOT(OR(LEN(專業英日文校內賽報名表!J1449)&lt;&gt;7,ISERROR(DATEVALUE(專業英日文校內賽報名表!J1449&amp;"/1")+FIND("/",專業英日文校內賽報名表!J1449)))))</f>
        <v/>
      </c>
      <c r="M1449" t="str">
        <f>IF(專業英日文校內賽報名表!B1449="","",VLOOKUP(專業英日文校內賽報名表!M1449,各項報名參數對照!A:B,2,0))</f>
        <v/>
      </c>
      <c r="N1449" t="str">
        <f>IF(專業英日文校內賽報名表!B1449="","",NOT(ISERROR(VLOOKUP(M1449&amp;O1449&amp;P1449,各項報名參數對照!L:L,1,0))))</f>
        <v/>
      </c>
      <c r="O1449" t="str">
        <f>IF(專業英日文校內賽報名表!B1449="","",VLOOKUP(專業英日文校內賽報名表!N1449&amp;"("&amp;專業英日文校內賽報名表!O1449&amp;")",各項報名參數對照!D:E,2,0))</f>
        <v/>
      </c>
      <c r="P1449" t="str">
        <f>IF(專業英日文校內賽報名表!B1449="","",VLOOKUP(專業英日文校內賽報名表!P1449,各項報名參數對照!G:H,2,0))</f>
        <v/>
      </c>
      <c r="AF1449" t="str">
        <f t="shared" si="22"/>
        <v/>
      </c>
    </row>
    <row r="1450" spans="5:32">
      <c r="E1450" t="str">
        <f>IF(專業英日文校內賽報名表!B1450="","",NOT(OR(LENB(專業英日文校內賽報名表!E1450)&lt;&gt;6,NOT(ISERROR(TEXT(RIGHT(專業英日文校內賽報名表!E1450,6),"0")+1)),ISERROR(TEXT(RIGHT(專業英日文校內賽報名表!E1450,5),"0")+1))))</f>
        <v/>
      </c>
      <c r="F1450" t="str">
        <f>IF(專業英日文校內賽報名表!B1450="","",NOT(ISERROR(MATCH(專業英日文校內賽報名表!F1450,allSchoolList,0))))</f>
        <v/>
      </c>
      <c r="G1450" t="str">
        <f ca="1">IF(專業英日文校內賽報名表!B1450="","",NOT(ISERROR(HLOOKUP(專業英日文校內賽報名表!G1450,OFFSET(校系設定!$A$1,MATCH(專業英日文校內賽報名表!F1450,校系設定!$A:$A,0)-1,0,1,COUNTA(OFFSET(校系設定!$1:$1,MATCH(專業英日文校內賽報名表!F1450,校系設定!$A:$A,0)-1,0))),1,0))))</f>
        <v/>
      </c>
      <c r="J1450" s="43" t="str">
        <f>IF(專業英日文校內賽報名表!C1450="","",NOT(OR(LEN(專業英日文校內賽報名表!J1450)&lt;&gt;7,ISERROR(DATEVALUE(專業英日文校內賽報名表!J1450&amp;"/1")+FIND("/",專業英日文校內賽報名表!J1450)))))</f>
        <v/>
      </c>
      <c r="M1450" t="str">
        <f>IF(專業英日文校內賽報名表!B1450="","",VLOOKUP(專業英日文校內賽報名表!M1450,各項報名參數對照!A:B,2,0))</f>
        <v/>
      </c>
      <c r="N1450" t="str">
        <f>IF(專業英日文校內賽報名表!B1450="","",NOT(ISERROR(VLOOKUP(M1450&amp;O1450&amp;P1450,各項報名參數對照!L:L,1,0))))</f>
        <v/>
      </c>
      <c r="O1450" t="str">
        <f>IF(專業英日文校內賽報名表!B1450="","",VLOOKUP(專業英日文校內賽報名表!N1450&amp;"("&amp;專業英日文校內賽報名表!O1450&amp;")",各項報名參數對照!D:E,2,0))</f>
        <v/>
      </c>
      <c r="P1450" t="str">
        <f>IF(專業英日文校內賽報名表!B1450="","",VLOOKUP(專業英日文校內賽報名表!P1450,各項報名參數對照!G:H,2,0))</f>
        <v/>
      </c>
      <c r="AF1450" t="str">
        <f t="shared" si="22"/>
        <v/>
      </c>
    </row>
    <row r="1451" spans="5:32">
      <c r="E1451" t="str">
        <f>IF(專業英日文校內賽報名表!B1451="","",NOT(OR(LENB(專業英日文校內賽報名表!E1451)&lt;&gt;6,NOT(ISERROR(TEXT(RIGHT(專業英日文校內賽報名表!E1451,6),"0")+1)),ISERROR(TEXT(RIGHT(專業英日文校內賽報名表!E1451,5),"0")+1))))</f>
        <v/>
      </c>
      <c r="F1451" t="str">
        <f>IF(專業英日文校內賽報名表!B1451="","",NOT(ISERROR(MATCH(專業英日文校內賽報名表!F1451,allSchoolList,0))))</f>
        <v/>
      </c>
      <c r="G1451" t="str">
        <f ca="1">IF(專業英日文校內賽報名表!B1451="","",NOT(ISERROR(HLOOKUP(專業英日文校內賽報名表!G1451,OFFSET(校系設定!$A$1,MATCH(專業英日文校內賽報名表!F1451,校系設定!$A:$A,0)-1,0,1,COUNTA(OFFSET(校系設定!$1:$1,MATCH(專業英日文校內賽報名表!F1451,校系設定!$A:$A,0)-1,0))),1,0))))</f>
        <v/>
      </c>
      <c r="J1451" s="43" t="str">
        <f>IF(專業英日文校內賽報名表!C1451="","",NOT(OR(LEN(專業英日文校內賽報名表!J1451)&lt;&gt;7,ISERROR(DATEVALUE(專業英日文校內賽報名表!J1451&amp;"/1")+FIND("/",專業英日文校內賽報名表!J1451)))))</f>
        <v/>
      </c>
      <c r="M1451" t="str">
        <f>IF(專業英日文校內賽報名表!B1451="","",VLOOKUP(專業英日文校內賽報名表!M1451,各項報名參數對照!A:B,2,0))</f>
        <v/>
      </c>
      <c r="N1451" t="str">
        <f>IF(專業英日文校內賽報名表!B1451="","",NOT(ISERROR(VLOOKUP(M1451&amp;O1451&amp;P1451,各項報名參數對照!L:L,1,0))))</f>
        <v/>
      </c>
      <c r="O1451" t="str">
        <f>IF(專業英日文校內賽報名表!B1451="","",VLOOKUP(專業英日文校內賽報名表!N1451&amp;"("&amp;專業英日文校內賽報名表!O1451&amp;")",各項報名參數對照!D:E,2,0))</f>
        <v/>
      </c>
      <c r="P1451" t="str">
        <f>IF(專業英日文校內賽報名表!B1451="","",VLOOKUP(專業英日文校內賽報名表!P1451,各項報名參數對照!G:H,2,0))</f>
        <v/>
      </c>
      <c r="AF1451" t="str">
        <f t="shared" si="22"/>
        <v/>
      </c>
    </row>
    <row r="1452" spans="5:32">
      <c r="E1452" t="str">
        <f>IF(專業英日文校內賽報名表!B1452="","",NOT(OR(LENB(專業英日文校內賽報名表!E1452)&lt;&gt;6,NOT(ISERROR(TEXT(RIGHT(專業英日文校內賽報名表!E1452,6),"0")+1)),ISERROR(TEXT(RIGHT(專業英日文校內賽報名表!E1452,5),"0")+1))))</f>
        <v/>
      </c>
      <c r="F1452" t="str">
        <f>IF(專業英日文校內賽報名表!B1452="","",NOT(ISERROR(MATCH(專業英日文校內賽報名表!F1452,allSchoolList,0))))</f>
        <v/>
      </c>
      <c r="G1452" t="str">
        <f ca="1">IF(專業英日文校內賽報名表!B1452="","",NOT(ISERROR(HLOOKUP(專業英日文校內賽報名表!G1452,OFFSET(校系設定!$A$1,MATCH(專業英日文校內賽報名表!F1452,校系設定!$A:$A,0)-1,0,1,COUNTA(OFFSET(校系設定!$1:$1,MATCH(專業英日文校內賽報名表!F1452,校系設定!$A:$A,0)-1,0))),1,0))))</f>
        <v/>
      </c>
      <c r="J1452" s="43" t="str">
        <f>IF(專業英日文校內賽報名表!C1452="","",NOT(OR(LEN(專業英日文校內賽報名表!J1452)&lt;&gt;7,ISERROR(DATEVALUE(專業英日文校內賽報名表!J1452&amp;"/1")+FIND("/",專業英日文校內賽報名表!J1452)))))</f>
        <v/>
      </c>
      <c r="M1452" t="str">
        <f>IF(專業英日文校內賽報名表!B1452="","",VLOOKUP(專業英日文校內賽報名表!M1452,各項報名參數對照!A:B,2,0))</f>
        <v/>
      </c>
      <c r="N1452" t="str">
        <f>IF(專業英日文校內賽報名表!B1452="","",NOT(ISERROR(VLOOKUP(M1452&amp;O1452&amp;P1452,各項報名參數對照!L:L,1,0))))</f>
        <v/>
      </c>
      <c r="O1452" t="str">
        <f>IF(專業英日文校內賽報名表!B1452="","",VLOOKUP(專業英日文校內賽報名表!N1452&amp;"("&amp;專業英日文校內賽報名表!O1452&amp;")",各項報名參數對照!D:E,2,0))</f>
        <v/>
      </c>
      <c r="P1452" t="str">
        <f>IF(專業英日文校內賽報名表!B1452="","",VLOOKUP(專業英日文校內賽報名表!P1452,各項報名參數對照!G:H,2,0))</f>
        <v/>
      </c>
      <c r="AF1452" t="str">
        <f t="shared" si="22"/>
        <v/>
      </c>
    </row>
    <row r="1453" spans="5:32">
      <c r="E1453" t="str">
        <f>IF(專業英日文校內賽報名表!B1453="","",NOT(OR(LENB(專業英日文校內賽報名表!E1453)&lt;&gt;6,NOT(ISERROR(TEXT(RIGHT(專業英日文校內賽報名表!E1453,6),"0")+1)),ISERROR(TEXT(RIGHT(專業英日文校內賽報名表!E1453,5),"0")+1))))</f>
        <v/>
      </c>
      <c r="F1453" t="str">
        <f>IF(專業英日文校內賽報名表!B1453="","",NOT(ISERROR(MATCH(專業英日文校內賽報名表!F1453,allSchoolList,0))))</f>
        <v/>
      </c>
      <c r="G1453" t="str">
        <f ca="1">IF(專業英日文校內賽報名表!B1453="","",NOT(ISERROR(HLOOKUP(專業英日文校內賽報名表!G1453,OFFSET(校系設定!$A$1,MATCH(專業英日文校內賽報名表!F1453,校系設定!$A:$A,0)-1,0,1,COUNTA(OFFSET(校系設定!$1:$1,MATCH(專業英日文校內賽報名表!F1453,校系設定!$A:$A,0)-1,0))),1,0))))</f>
        <v/>
      </c>
      <c r="J1453" s="43" t="str">
        <f>IF(專業英日文校內賽報名表!C1453="","",NOT(OR(LEN(專業英日文校內賽報名表!J1453)&lt;&gt;7,ISERROR(DATEVALUE(專業英日文校內賽報名表!J1453&amp;"/1")+FIND("/",專業英日文校內賽報名表!J1453)))))</f>
        <v/>
      </c>
      <c r="M1453" t="str">
        <f>IF(專業英日文校內賽報名表!B1453="","",VLOOKUP(專業英日文校內賽報名表!M1453,各項報名參數對照!A:B,2,0))</f>
        <v/>
      </c>
      <c r="N1453" t="str">
        <f>IF(專業英日文校內賽報名表!B1453="","",NOT(ISERROR(VLOOKUP(M1453&amp;O1453&amp;P1453,各項報名參數對照!L:L,1,0))))</f>
        <v/>
      </c>
      <c r="O1453" t="str">
        <f>IF(專業英日文校內賽報名表!B1453="","",VLOOKUP(專業英日文校內賽報名表!N1453&amp;"("&amp;專業英日文校內賽報名表!O1453&amp;")",各項報名參數對照!D:E,2,0))</f>
        <v/>
      </c>
      <c r="P1453" t="str">
        <f>IF(專業英日文校內賽報名表!B1453="","",VLOOKUP(專業英日文校內賽報名表!P1453,各項報名參數對照!G:H,2,0))</f>
        <v/>
      </c>
      <c r="AF1453" t="str">
        <f t="shared" si="22"/>
        <v/>
      </c>
    </row>
    <row r="1454" spans="5:32">
      <c r="E1454" t="str">
        <f>IF(專業英日文校內賽報名表!B1454="","",NOT(OR(LENB(專業英日文校內賽報名表!E1454)&lt;&gt;6,NOT(ISERROR(TEXT(RIGHT(專業英日文校內賽報名表!E1454,6),"0")+1)),ISERROR(TEXT(RIGHT(專業英日文校內賽報名表!E1454,5),"0")+1))))</f>
        <v/>
      </c>
      <c r="F1454" t="str">
        <f>IF(專業英日文校內賽報名表!B1454="","",NOT(ISERROR(MATCH(專業英日文校內賽報名表!F1454,allSchoolList,0))))</f>
        <v/>
      </c>
      <c r="G1454" t="str">
        <f ca="1">IF(專業英日文校內賽報名表!B1454="","",NOT(ISERROR(HLOOKUP(專業英日文校內賽報名表!G1454,OFFSET(校系設定!$A$1,MATCH(專業英日文校內賽報名表!F1454,校系設定!$A:$A,0)-1,0,1,COUNTA(OFFSET(校系設定!$1:$1,MATCH(專業英日文校內賽報名表!F1454,校系設定!$A:$A,0)-1,0))),1,0))))</f>
        <v/>
      </c>
      <c r="J1454" s="43" t="str">
        <f>IF(專業英日文校內賽報名表!C1454="","",NOT(OR(LEN(專業英日文校內賽報名表!J1454)&lt;&gt;7,ISERROR(DATEVALUE(專業英日文校內賽報名表!J1454&amp;"/1")+FIND("/",專業英日文校內賽報名表!J1454)))))</f>
        <v/>
      </c>
      <c r="M1454" t="str">
        <f>IF(專業英日文校內賽報名表!B1454="","",VLOOKUP(專業英日文校內賽報名表!M1454,各項報名參數對照!A:B,2,0))</f>
        <v/>
      </c>
      <c r="N1454" t="str">
        <f>IF(專業英日文校內賽報名表!B1454="","",NOT(ISERROR(VLOOKUP(M1454&amp;O1454&amp;P1454,各項報名參數對照!L:L,1,0))))</f>
        <v/>
      </c>
      <c r="O1454" t="str">
        <f>IF(專業英日文校內賽報名表!B1454="","",VLOOKUP(專業英日文校內賽報名表!N1454&amp;"("&amp;專業英日文校內賽報名表!O1454&amp;")",各項報名參數對照!D:E,2,0))</f>
        <v/>
      </c>
      <c r="P1454" t="str">
        <f>IF(專業英日文校內賽報名表!B1454="","",VLOOKUP(專業英日文校內賽報名表!P1454,各項報名參數對照!G:H,2,0))</f>
        <v/>
      </c>
      <c r="AF1454" t="str">
        <f t="shared" si="22"/>
        <v/>
      </c>
    </row>
    <row r="1455" spans="5:32">
      <c r="E1455" t="str">
        <f>IF(專業英日文校內賽報名表!B1455="","",NOT(OR(LENB(專業英日文校內賽報名表!E1455)&lt;&gt;6,NOT(ISERROR(TEXT(RIGHT(專業英日文校內賽報名表!E1455,6),"0")+1)),ISERROR(TEXT(RIGHT(專業英日文校內賽報名表!E1455,5),"0")+1))))</f>
        <v/>
      </c>
      <c r="F1455" t="str">
        <f>IF(專業英日文校內賽報名表!B1455="","",NOT(ISERROR(MATCH(專業英日文校內賽報名表!F1455,allSchoolList,0))))</f>
        <v/>
      </c>
      <c r="G1455" t="str">
        <f ca="1">IF(專業英日文校內賽報名表!B1455="","",NOT(ISERROR(HLOOKUP(專業英日文校內賽報名表!G1455,OFFSET(校系設定!$A$1,MATCH(專業英日文校內賽報名表!F1455,校系設定!$A:$A,0)-1,0,1,COUNTA(OFFSET(校系設定!$1:$1,MATCH(專業英日文校內賽報名表!F1455,校系設定!$A:$A,0)-1,0))),1,0))))</f>
        <v/>
      </c>
      <c r="J1455" s="43" t="str">
        <f>IF(專業英日文校內賽報名表!C1455="","",NOT(OR(LEN(專業英日文校內賽報名表!J1455)&lt;&gt;7,ISERROR(DATEVALUE(專業英日文校內賽報名表!J1455&amp;"/1")+FIND("/",專業英日文校內賽報名表!J1455)))))</f>
        <v/>
      </c>
      <c r="M1455" t="str">
        <f>IF(專業英日文校內賽報名表!B1455="","",VLOOKUP(專業英日文校內賽報名表!M1455,各項報名參數對照!A:B,2,0))</f>
        <v/>
      </c>
      <c r="N1455" t="str">
        <f>IF(專業英日文校內賽報名表!B1455="","",NOT(ISERROR(VLOOKUP(M1455&amp;O1455&amp;P1455,各項報名參數對照!L:L,1,0))))</f>
        <v/>
      </c>
      <c r="O1455" t="str">
        <f>IF(專業英日文校內賽報名表!B1455="","",VLOOKUP(專業英日文校內賽報名表!N1455&amp;"("&amp;專業英日文校內賽報名表!O1455&amp;")",各項報名參數對照!D:E,2,0))</f>
        <v/>
      </c>
      <c r="P1455" t="str">
        <f>IF(專業英日文校內賽報名表!B1455="","",VLOOKUP(專業英日文校內賽報名表!P1455,各項報名參數對照!G:H,2,0))</f>
        <v/>
      </c>
      <c r="AF1455" t="str">
        <f t="shared" si="22"/>
        <v/>
      </c>
    </row>
    <row r="1456" spans="5:32">
      <c r="E1456" t="str">
        <f>IF(專業英日文校內賽報名表!B1456="","",NOT(OR(LENB(專業英日文校內賽報名表!E1456)&lt;&gt;6,NOT(ISERROR(TEXT(RIGHT(專業英日文校內賽報名表!E1456,6),"0")+1)),ISERROR(TEXT(RIGHT(專業英日文校內賽報名表!E1456,5),"0")+1))))</f>
        <v/>
      </c>
      <c r="F1456" t="str">
        <f>IF(專業英日文校內賽報名表!B1456="","",NOT(ISERROR(MATCH(專業英日文校內賽報名表!F1456,allSchoolList,0))))</f>
        <v/>
      </c>
      <c r="G1456" t="str">
        <f ca="1">IF(專業英日文校內賽報名表!B1456="","",NOT(ISERROR(HLOOKUP(專業英日文校內賽報名表!G1456,OFFSET(校系設定!$A$1,MATCH(專業英日文校內賽報名表!F1456,校系設定!$A:$A,0)-1,0,1,COUNTA(OFFSET(校系設定!$1:$1,MATCH(專業英日文校內賽報名表!F1456,校系設定!$A:$A,0)-1,0))),1,0))))</f>
        <v/>
      </c>
      <c r="J1456" s="43" t="str">
        <f>IF(專業英日文校內賽報名表!C1456="","",NOT(OR(LEN(專業英日文校內賽報名表!J1456)&lt;&gt;7,ISERROR(DATEVALUE(專業英日文校內賽報名表!J1456&amp;"/1")+FIND("/",專業英日文校內賽報名表!J1456)))))</f>
        <v/>
      </c>
      <c r="M1456" t="str">
        <f>IF(專業英日文校內賽報名表!B1456="","",VLOOKUP(專業英日文校內賽報名表!M1456,各項報名參數對照!A:B,2,0))</f>
        <v/>
      </c>
      <c r="N1456" t="str">
        <f>IF(專業英日文校內賽報名表!B1456="","",NOT(ISERROR(VLOOKUP(M1456&amp;O1456&amp;P1456,各項報名參數對照!L:L,1,0))))</f>
        <v/>
      </c>
      <c r="O1456" t="str">
        <f>IF(專業英日文校內賽報名表!B1456="","",VLOOKUP(專業英日文校內賽報名表!N1456&amp;"("&amp;專業英日文校內賽報名表!O1456&amp;")",各項報名參數對照!D:E,2,0))</f>
        <v/>
      </c>
      <c r="P1456" t="str">
        <f>IF(專業英日文校內賽報名表!B1456="","",VLOOKUP(專業英日文校內賽報名表!P1456,各項報名參數對照!G:H,2,0))</f>
        <v/>
      </c>
      <c r="AF1456" t="str">
        <f t="shared" si="22"/>
        <v/>
      </c>
    </row>
    <row r="1457" spans="5:32">
      <c r="E1457" t="str">
        <f>IF(專業英日文校內賽報名表!B1457="","",NOT(OR(LENB(專業英日文校內賽報名表!E1457)&lt;&gt;6,NOT(ISERROR(TEXT(RIGHT(專業英日文校內賽報名表!E1457,6),"0")+1)),ISERROR(TEXT(RIGHT(專業英日文校內賽報名表!E1457,5),"0")+1))))</f>
        <v/>
      </c>
      <c r="F1457" t="str">
        <f>IF(專業英日文校內賽報名表!B1457="","",NOT(ISERROR(MATCH(專業英日文校內賽報名表!F1457,allSchoolList,0))))</f>
        <v/>
      </c>
      <c r="G1457" t="str">
        <f ca="1">IF(專業英日文校內賽報名表!B1457="","",NOT(ISERROR(HLOOKUP(專業英日文校內賽報名表!G1457,OFFSET(校系設定!$A$1,MATCH(專業英日文校內賽報名表!F1457,校系設定!$A:$A,0)-1,0,1,COUNTA(OFFSET(校系設定!$1:$1,MATCH(專業英日文校內賽報名表!F1457,校系設定!$A:$A,0)-1,0))),1,0))))</f>
        <v/>
      </c>
      <c r="J1457" s="43" t="str">
        <f>IF(專業英日文校內賽報名表!C1457="","",NOT(OR(LEN(專業英日文校內賽報名表!J1457)&lt;&gt;7,ISERROR(DATEVALUE(專業英日文校內賽報名表!J1457&amp;"/1")+FIND("/",專業英日文校內賽報名表!J1457)))))</f>
        <v/>
      </c>
      <c r="M1457" t="str">
        <f>IF(專業英日文校內賽報名表!B1457="","",VLOOKUP(專業英日文校內賽報名表!M1457,各項報名參數對照!A:B,2,0))</f>
        <v/>
      </c>
      <c r="N1457" t="str">
        <f>IF(專業英日文校內賽報名表!B1457="","",NOT(ISERROR(VLOOKUP(M1457&amp;O1457&amp;P1457,各項報名參數對照!L:L,1,0))))</f>
        <v/>
      </c>
      <c r="O1457" t="str">
        <f>IF(專業英日文校內賽報名表!B1457="","",VLOOKUP(專業英日文校內賽報名表!N1457&amp;"("&amp;專業英日文校內賽報名表!O1457&amp;")",各項報名參數對照!D:E,2,0))</f>
        <v/>
      </c>
      <c r="P1457" t="str">
        <f>IF(專業英日文校內賽報名表!B1457="","",VLOOKUP(專業英日文校內賽報名表!P1457,各項報名參數對照!G:H,2,0))</f>
        <v/>
      </c>
      <c r="AF1457" t="str">
        <f t="shared" si="22"/>
        <v/>
      </c>
    </row>
    <row r="1458" spans="5:32">
      <c r="E1458" t="str">
        <f>IF(專業英日文校內賽報名表!B1458="","",NOT(OR(LENB(專業英日文校內賽報名表!E1458)&lt;&gt;6,NOT(ISERROR(TEXT(RIGHT(專業英日文校內賽報名表!E1458,6),"0")+1)),ISERROR(TEXT(RIGHT(專業英日文校內賽報名表!E1458,5),"0")+1))))</f>
        <v/>
      </c>
      <c r="F1458" t="str">
        <f>IF(專業英日文校內賽報名表!B1458="","",NOT(ISERROR(MATCH(專業英日文校內賽報名表!F1458,allSchoolList,0))))</f>
        <v/>
      </c>
      <c r="G1458" t="str">
        <f ca="1">IF(專業英日文校內賽報名表!B1458="","",NOT(ISERROR(HLOOKUP(專業英日文校內賽報名表!G1458,OFFSET(校系設定!$A$1,MATCH(專業英日文校內賽報名表!F1458,校系設定!$A:$A,0)-1,0,1,COUNTA(OFFSET(校系設定!$1:$1,MATCH(專業英日文校內賽報名表!F1458,校系設定!$A:$A,0)-1,0))),1,0))))</f>
        <v/>
      </c>
      <c r="J1458" s="43" t="str">
        <f>IF(專業英日文校內賽報名表!C1458="","",NOT(OR(LEN(專業英日文校內賽報名表!J1458)&lt;&gt;7,ISERROR(DATEVALUE(專業英日文校內賽報名表!J1458&amp;"/1")+FIND("/",專業英日文校內賽報名表!J1458)))))</f>
        <v/>
      </c>
      <c r="M1458" t="str">
        <f>IF(專業英日文校內賽報名表!B1458="","",VLOOKUP(專業英日文校內賽報名表!M1458,各項報名參數對照!A:B,2,0))</f>
        <v/>
      </c>
      <c r="N1458" t="str">
        <f>IF(專業英日文校內賽報名表!B1458="","",NOT(ISERROR(VLOOKUP(M1458&amp;O1458&amp;P1458,各項報名參數對照!L:L,1,0))))</f>
        <v/>
      </c>
      <c r="O1458" t="str">
        <f>IF(專業英日文校內賽報名表!B1458="","",VLOOKUP(專業英日文校內賽報名表!N1458&amp;"("&amp;專業英日文校內賽報名表!O1458&amp;")",各項報名參數對照!D:E,2,0))</f>
        <v/>
      </c>
      <c r="P1458" t="str">
        <f>IF(專業英日文校內賽報名表!B1458="","",VLOOKUP(專業英日文校內賽報名表!P1458,各項報名參數對照!G:H,2,0))</f>
        <v/>
      </c>
      <c r="AF1458" t="str">
        <f t="shared" si="22"/>
        <v/>
      </c>
    </row>
    <row r="1459" spans="5:32">
      <c r="E1459" t="str">
        <f>IF(專業英日文校內賽報名表!B1459="","",NOT(OR(LENB(專業英日文校內賽報名表!E1459)&lt;&gt;6,NOT(ISERROR(TEXT(RIGHT(專業英日文校內賽報名表!E1459,6),"0")+1)),ISERROR(TEXT(RIGHT(專業英日文校內賽報名表!E1459,5),"0")+1))))</f>
        <v/>
      </c>
      <c r="F1459" t="str">
        <f>IF(專業英日文校內賽報名表!B1459="","",NOT(ISERROR(MATCH(專業英日文校內賽報名表!F1459,allSchoolList,0))))</f>
        <v/>
      </c>
      <c r="G1459" t="str">
        <f ca="1">IF(專業英日文校內賽報名表!B1459="","",NOT(ISERROR(HLOOKUP(專業英日文校內賽報名表!G1459,OFFSET(校系設定!$A$1,MATCH(專業英日文校內賽報名表!F1459,校系設定!$A:$A,0)-1,0,1,COUNTA(OFFSET(校系設定!$1:$1,MATCH(專業英日文校內賽報名表!F1459,校系設定!$A:$A,0)-1,0))),1,0))))</f>
        <v/>
      </c>
      <c r="J1459" s="43" t="str">
        <f>IF(專業英日文校內賽報名表!C1459="","",NOT(OR(LEN(專業英日文校內賽報名表!J1459)&lt;&gt;7,ISERROR(DATEVALUE(專業英日文校內賽報名表!J1459&amp;"/1")+FIND("/",專業英日文校內賽報名表!J1459)))))</f>
        <v/>
      </c>
      <c r="M1459" t="str">
        <f>IF(專業英日文校內賽報名表!B1459="","",VLOOKUP(專業英日文校內賽報名表!M1459,各項報名參數對照!A:B,2,0))</f>
        <v/>
      </c>
      <c r="N1459" t="str">
        <f>IF(專業英日文校內賽報名表!B1459="","",NOT(ISERROR(VLOOKUP(M1459&amp;O1459&amp;P1459,各項報名參數對照!L:L,1,0))))</f>
        <v/>
      </c>
      <c r="O1459" t="str">
        <f>IF(專業英日文校內賽報名表!B1459="","",VLOOKUP(專業英日文校內賽報名表!N1459&amp;"("&amp;專業英日文校內賽報名表!O1459&amp;")",各項報名參數對照!D:E,2,0))</f>
        <v/>
      </c>
      <c r="P1459" t="str">
        <f>IF(專業英日文校內賽報名表!B1459="","",VLOOKUP(專業英日文校內賽報名表!P1459,各項報名參數對照!G:H,2,0))</f>
        <v/>
      </c>
      <c r="AF1459" t="str">
        <f t="shared" si="22"/>
        <v/>
      </c>
    </row>
    <row r="1460" spans="5:32">
      <c r="E1460" t="str">
        <f>IF(專業英日文校內賽報名表!B1460="","",NOT(OR(LENB(專業英日文校內賽報名表!E1460)&lt;&gt;6,NOT(ISERROR(TEXT(RIGHT(專業英日文校內賽報名表!E1460,6),"0")+1)),ISERROR(TEXT(RIGHT(專業英日文校內賽報名表!E1460,5),"0")+1))))</f>
        <v/>
      </c>
      <c r="F1460" t="str">
        <f>IF(專業英日文校內賽報名表!B1460="","",NOT(ISERROR(MATCH(專業英日文校內賽報名表!F1460,allSchoolList,0))))</f>
        <v/>
      </c>
      <c r="G1460" t="str">
        <f ca="1">IF(專業英日文校內賽報名表!B1460="","",NOT(ISERROR(HLOOKUP(專業英日文校內賽報名表!G1460,OFFSET(校系設定!$A$1,MATCH(專業英日文校內賽報名表!F1460,校系設定!$A:$A,0)-1,0,1,COUNTA(OFFSET(校系設定!$1:$1,MATCH(專業英日文校內賽報名表!F1460,校系設定!$A:$A,0)-1,0))),1,0))))</f>
        <v/>
      </c>
      <c r="J1460" s="43" t="str">
        <f>IF(專業英日文校內賽報名表!C1460="","",NOT(OR(LEN(專業英日文校內賽報名表!J1460)&lt;&gt;7,ISERROR(DATEVALUE(專業英日文校內賽報名表!J1460&amp;"/1")+FIND("/",專業英日文校內賽報名表!J1460)))))</f>
        <v/>
      </c>
      <c r="M1460" t="str">
        <f>IF(專業英日文校內賽報名表!B1460="","",VLOOKUP(專業英日文校內賽報名表!M1460,各項報名參數對照!A:B,2,0))</f>
        <v/>
      </c>
      <c r="N1460" t="str">
        <f>IF(專業英日文校內賽報名表!B1460="","",NOT(ISERROR(VLOOKUP(M1460&amp;O1460&amp;P1460,各項報名參數對照!L:L,1,0))))</f>
        <v/>
      </c>
      <c r="O1460" t="str">
        <f>IF(專業英日文校內賽報名表!B1460="","",VLOOKUP(專業英日文校內賽報名表!N1460&amp;"("&amp;專業英日文校內賽報名表!O1460&amp;")",各項報名參數對照!D:E,2,0))</f>
        <v/>
      </c>
      <c r="P1460" t="str">
        <f>IF(專業英日文校內賽報名表!B1460="","",VLOOKUP(專業英日文校內賽報名表!P1460,各項報名參數對照!G:H,2,0))</f>
        <v/>
      </c>
      <c r="AF1460" t="str">
        <f t="shared" si="22"/>
        <v/>
      </c>
    </row>
    <row r="1461" spans="5:32">
      <c r="E1461" t="str">
        <f>IF(專業英日文校內賽報名表!B1461="","",NOT(OR(LENB(專業英日文校內賽報名表!E1461)&lt;&gt;6,NOT(ISERROR(TEXT(RIGHT(專業英日文校內賽報名表!E1461,6),"0")+1)),ISERROR(TEXT(RIGHT(專業英日文校內賽報名表!E1461,5),"0")+1))))</f>
        <v/>
      </c>
      <c r="F1461" t="str">
        <f>IF(專業英日文校內賽報名表!B1461="","",NOT(ISERROR(MATCH(專業英日文校內賽報名表!F1461,allSchoolList,0))))</f>
        <v/>
      </c>
      <c r="G1461" t="str">
        <f ca="1">IF(專業英日文校內賽報名表!B1461="","",NOT(ISERROR(HLOOKUP(專業英日文校內賽報名表!G1461,OFFSET(校系設定!$A$1,MATCH(專業英日文校內賽報名表!F1461,校系設定!$A:$A,0)-1,0,1,COUNTA(OFFSET(校系設定!$1:$1,MATCH(專業英日文校內賽報名表!F1461,校系設定!$A:$A,0)-1,0))),1,0))))</f>
        <v/>
      </c>
      <c r="J1461" s="43" t="str">
        <f>IF(專業英日文校內賽報名表!C1461="","",NOT(OR(LEN(專業英日文校內賽報名表!J1461)&lt;&gt;7,ISERROR(DATEVALUE(專業英日文校內賽報名表!J1461&amp;"/1")+FIND("/",專業英日文校內賽報名表!J1461)))))</f>
        <v/>
      </c>
      <c r="M1461" t="str">
        <f>IF(專業英日文校內賽報名表!B1461="","",VLOOKUP(專業英日文校內賽報名表!M1461,各項報名參數對照!A:B,2,0))</f>
        <v/>
      </c>
      <c r="N1461" t="str">
        <f>IF(專業英日文校內賽報名表!B1461="","",NOT(ISERROR(VLOOKUP(M1461&amp;O1461&amp;P1461,各項報名參數對照!L:L,1,0))))</f>
        <v/>
      </c>
      <c r="O1461" t="str">
        <f>IF(專業英日文校內賽報名表!B1461="","",VLOOKUP(專業英日文校內賽報名表!N1461&amp;"("&amp;專業英日文校內賽報名表!O1461&amp;")",各項報名參數對照!D:E,2,0))</f>
        <v/>
      </c>
      <c r="P1461" t="str">
        <f>IF(專業英日文校內賽報名表!B1461="","",VLOOKUP(專業英日文校內賽報名表!P1461,各項報名參數對照!G:H,2,0))</f>
        <v/>
      </c>
      <c r="AF1461" t="str">
        <f t="shared" si="22"/>
        <v/>
      </c>
    </row>
    <row r="1462" spans="5:32">
      <c r="E1462" t="str">
        <f>IF(專業英日文校內賽報名表!B1462="","",NOT(OR(LENB(專業英日文校內賽報名表!E1462)&lt;&gt;6,NOT(ISERROR(TEXT(RIGHT(專業英日文校內賽報名表!E1462,6),"0")+1)),ISERROR(TEXT(RIGHT(專業英日文校內賽報名表!E1462,5),"0")+1))))</f>
        <v/>
      </c>
      <c r="F1462" t="str">
        <f>IF(專業英日文校內賽報名表!B1462="","",NOT(ISERROR(MATCH(專業英日文校內賽報名表!F1462,allSchoolList,0))))</f>
        <v/>
      </c>
      <c r="G1462" t="str">
        <f ca="1">IF(專業英日文校內賽報名表!B1462="","",NOT(ISERROR(HLOOKUP(專業英日文校內賽報名表!G1462,OFFSET(校系設定!$A$1,MATCH(專業英日文校內賽報名表!F1462,校系設定!$A:$A,0)-1,0,1,COUNTA(OFFSET(校系設定!$1:$1,MATCH(專業英日文校內賽報名表!F1462,校系設定!$A:$A,0)-1,0))),1,0))))</f>
        <v/>
      </c>
      <c r="J1462" s="43" t="str">
        <f>IF(專業英日文校內賽報名表!C1462="","",NOT(OR(LEN(專業英日文校內賽報名表!J1462)&lt;&gt;7,ISERROR(DATEVALUE(專業英日文校內賽報名表!J1462&amp;"/1")+FIND("/",專業英日文校內賽報名表!J1462)))))</f>
        <v/>
      </c>
      <c r="M1462" t="str">
        <f>IF(專業英日文校內賽報名表!B1462="","",VLOOKUP(專業英日文校內賽報名表!M1462,各項報名參數對照!A:B,2,0))</f>
        <v/>
      </c>
      <c r="N1462" t="str">
        <f>IF(專業英日文校內賽報名表!B1462="","",NOT(ISERROR(VLOOKUP(M1462&amp;O1462&amp;P1462,各項報名參數對照!L:L,1,0))))</f>
        <v/>
      </c>
      <c r="O1462" t="str">
        <f>IF(專業英日文校內賽報名表!B1462="","",VLOOKUP(專業英日文校內賽報名表!N1462&amp;"("&amp;專業英日文校內賽報名表!O1462&amp;")",各項報名參數對照!D:E,2,0))</f>
        <v/>
      </c>
      <c r="P1462" t="str">
        <f>IF(專業英日文校內賽報名表!B1462="","",VLOOKUP(專業英日文校內賽報名表!P1462,各項報名參數對照!G:H,2,0))</f>
        <v/>
      </c>
      <c r="AF1462" t="str">
        <f t="shared" si="22"/>
        <v/>
      </c>
    </row>
    <row r="1463" spans="5:32">
      <c r="E1463" t="str">
        <f>IF(專業英日文校內賽報名表!B1463="","",NOT(OR(LENB(專業英日文校內賽報名表!E1463)&lt;&gt;6,NOT(ISERROR(TEXT(RIGHT(專業英日文校內賽報名表!E1463,6),"0")+1)),ISERROR(TEXT(RIGHT(專業英日文校內賽報名表!E1463,5),"0")+1))))</f>
        <v/>
      </c>
      <c r="F1463" t="str">
        <f>IF(專業英日文校內賽報名表!B1463="","",NOT(ISERROR(MATCH(專業英日文校內賽報名表!F1463,allSchoolList,0))))</f>
        <v/>
      </c>
      <c r="G1463" t="str">
        <f ca="1">IF(專業英日文校內賽報名表!B1463="","",NOT(ISERROR(HLOOKUP(專業英日文校內賽報名表!G1463,OFFSET(校系設定!$A$1,MATCH(專業英日文校內賽報名表!F1463,校系設定!$A:$A,0)-1,0,1,COUNTA(OFFSET(校系設定!$1:$1,MATCH(專業英日文校內賽報名表!F1463,校系設定!$A:$A,0)-1,0))),1,0))))</f>
        <v/>
      </c>
      <c r="J1463" s="43" t="str">
        <f>IF(專業英日文校內賽報名表!C1463="","",NOT(OR(LEN(專業英日文校內賽報名表!J1463)&lt;&gt;7,ISERROR(DATEVALUE(專業英日文校內賽報名表!J1463&amp;"/1")+FIND("/",專業英日文校內賽報名表!J1463)))))</f>
        <v/>
      </c>
      <c r="M1463" t="str">
        <f>IF(專業英日文校內賽報名表!B1463="","",VLOOKUP(專業英日文校內賽報名表!M1463,各項報名參數對照!A:B,2,0))</f>
        <v/>
      </c>
      <c r="N1463" t="str">
        <f>IF(專業英日文校內賽報名表!B1463="","",NOT(ISERROR(VLOOKUP(M1463&amp;O1463&amp;P1463,各項報名參數對照!L:L,1,0))))</f>
        <v/>
      </c>
      <c r="O1463" t="str">
        <f>IF(專業英日文校內賽報名表!B1463="","",VLOOKUP(專業英日文校內賽報名表!N1463&amp;"("&amp;專業英日文校內賽報名表!O1463&amp;")",各項報名參數對照!D:E,2,0))</f>
        <v/>
      </c>
      <c r="P1463" t="str">
        <f>IF(專業英日文校內賽報名表!B1463="","",VLOOKUP(專業英日文校內賽報名表!P1463,各項報名參數對照!G:H,2,0))</f>
        <v/>
      </c>
      <c r="AF1463" t="str">
        <f t="shared" si="22"/>
        <v/>
      </c>
    </row>
    <row r="1464" spans="5:32">
      <c r="E1464" t="str">
        <f>IF(專業英日文校內賽報名表!B1464="","",NOT(OR(LENB(專業英日文校內賽報名表!E1464)&lt;&gt;6,NOT(ISERROR(TEXT(RIGHT(專業英日文校內賽報名表!E1464,6),"0")+1)),ISERROR(TEXT(RIGHT(專業英日文校內賽報名表!E1464,5),"0")+1))))</f>
        <v/>
      </c>
      <c r="F1464" t="str">
        <f>IF(專業英日文校內賽報名表!B1464="","",NOT(ISERROR(MATCH(專業英日文校內賽報名表!F1464,allSchoolList,0))))</f>
        <v/>
      </c>
      <c r="G1464" t="str">
        <f ca="1">IF(專業英日文校內賽報名表!B1464="","",NOT(ISERROR(HLOOKUP(專業英日文校內賽報名表!G1464,OFFSET(校系設定!$A$1,MATCH(專業英日文校內賽報名表!F1464,校系設定!$A:$A,0)-1,0,1,COUNTA(OFFSET(校系設定!$1:$1,MATCH(專業英日文校內賽報名表!F1464,校系設定!$A:$A,0)-1,0))),1,0))))</f>
        <v/>
      </c>
      <c r="J1464" s="43" t="str">
        <f>IF(專業英日文校內賽報名表!C1464="","",NOT(OR(LEN(專業英日文校內賽報名表!J1464)&lt;&gt;7,ISERROR(DATEVALUE(專業英日文校內賽報名表!J1464&amp;"/1")+FIND("/",專業英日文校內賽報名表!J1464)))))</f>
        <v/>
      </c>
      <c r="M1464" t="str">
        <f>IF(專業英日文校內賽報名表!B1464="","",VLOOKUP(專業英日文校內賽報名表!M1464,各項報名參數對照!A:B,2,0))</f>
        <v/>
      </c>
      <c r="N1464" t="str">
        <f>IF(專業英日文校內賽報名表!B1464="","",NOT(ISERROR(VLOOKUP(M1464&amp;O1464&amp;P1464,各項報名參數對照!L:L,1,0))))</f>
        <v/>
      </c>
      <c r="O1464" t="str">
        <f>IF(專業英日文校內賽報名表!B1464="","",VLOOKUP(專業英日文校內賽報名表!N1464&amp;"("&amp;專業英日文校內賽報名表!O1464&amp;")",各項報名參數對照!D:E,2,0))</f>
        <v/>
      </c>
      <c r="P1464" t="str">
        <f>IF(專業英日文校內賽報名表!B1464="","",VLOOKUP(專業英日文校內賽報名表!P1464,各項報名參數對照!G:H,2,0))</f>
        <v/>
      </c>
      <c r="AF1464" t="str">
        <f t="shared" si="22"/>
        <v/>
      </c>
    </row>
    <row r="1465" spans="5:32">
      <c r="E1465" t="str">
        <f>IF(專業英日文校內賽報名表!B1465="","",NOT(OR(LENB(專業英日文校內賽報名表!E1465)&lt;&gt;6,NOT(ISERROR(TEXT(RIGHT(專業英日文校內賽報名表!E1465,6),"0")+1)),ISERROR(TEXT(RIGHT(專業英日文校內賽報名表!E1465,5),"0")+1))))</f>
        <v/>
      </c>
      <c r="F1465" t="str">
        <f>IF(專業英日文校內賽報名表!B1465="","",NOT(ISERROR(MATCH(專業英日文校內賽報名表!F1465,allSchoolList,0))))</f>
        <v/>
      </c>
      <c r="G1465" t="str">
        <f ca="1">IF(專業英日文校內賽報名表!B1465="","",NOT(ISERROR(HLOOKUP(專業英日文校內賽報名表!G1465,OFFSET(校系設定!$A$1,MATCH(專業英日文校內賽報名表!F1465,校系設定!$A:$A,0)-1,0,1,COUNTA(OFFSET(校系設定!$1:$1,MATCH(專業英日文校內賽報名表!F1465,校系設定!$A:$A,0)-1,0))),1,0))))</f>
        <v/>
      </c>
      <c r="J1465" s="43" t="str">
        <f>IF(專業英日文校內賽報名表!C1465="","",NOT(OR(LEN(專業英日文校內賽報名表!J1465)&lt;&gt;7,ISERROR(DATEVALUE(專業英日文校內賽報名表!J1465&amp;"/1")+FIND("/",專業英日文校內賽報名表!J1465)))))</f>
        <v/>
      </c>
      <c r="M1465" t="str">
        <f>IF(專業英日文校內賽報名表!B1465="","",VLOOKUP(專業英日文校內賽報名表!M1465,各項報名參數對照!A:B,2,0))</f>
        <v/>
      </c>
      <c r="N1465" t="str">
        <f>IF(專業英日文校內賽報名表!B1465="","",NOT(ISERROR(VLOOKUP(M1465&amp;O1465&amp;P1465,各項報名參數對照!L:L,1,0))))</f>
        <v/>
      </c>
      <c r="O1465" t="str">
        <f>IF(專業英日文校內賽報名表!B1465="","",VLOOKUP(專業英日文校內賽報名表!N1465&amp;"("&amp;專業英日文校內賽報名表!O1465&amp;")",各項報名參數對照!D:E,2,0))</f>
        <v/>
      </c>
      <c r="P1465" t="str">
        <f>IF(專業英日文校內賽報名表!B1465="","",VLOOKUP(專業英日文校內賽報名表!P1465,各項報名參數對照!G:H,2,0))</f>
        <v/>
      </c>
      <c r="AF1465" t="str">
        <f t="shared" si="22"/>
        <v/>
      </c>
    </row>
    <row r="1466" spans="5:32">
      <c r="E1466" t="str">
        <f>IF(專業英日文校內賽報名表!B1466="","",NOT(OR(LENB(專業英日文校內賽報名表!E1466)&lt;&gt;6,NOT(ISERROR(TEXT(RIGHT(專業英日文校內賽報名表!E1466,6),"0")+1)),ISERROR(TEXT(RIGHT(專業英日文校內賽報名表!E1466,5),"0")+1))))</f>
        <v/>
      </c>
      <c r="F1466" t="str">
        <f>IF(專業英日文校內賽報名表!B1466="","",NOT(ISERROR(MATCH(專業英日文校內賽報名表!F1466,allSchoolList,0))))</f>
        <v/>
      </c>
      <c r="G1466" t="str">
        <f ca="1">IF(專業英日文校內賽報名表!B1466="","",NOT(ISERROR(HLOOKUP(專業英日文校內賽報名表!G1466,OFFSET(校系設定!$A$1,MATCH(專業英日文校內賽報名表!F1466,校系設定!$A:$A,0)-1,0,1,COUNTA(OFFSET(校系設定!$1:$1,MATCH(專業英日文校內賽報名表!F1466,校系設定!$A:$A,0)-1,0))),1,0))))</f>
        <v/>
      </c>
      <c r="J1466" s="43" t="str">
        <f>IF(專業英日文校內賽報名表!C1466="","",NOT(OR(LEN(專業英日文校內賽報名表!J1466)&lt;&gt;7,ISERROR(DATEVALUE(專業英日文校內賽報名表!J1466&amp;"/1")+FIND("/",專業英日文校內賽報名表!J1466)))))</f>
        <v/>
      </c>
      <c r="M1466" t="str">
        <f>IF(專業英日文校內賽報名表!B1466="","",VLOOKUP(專業英日文校內賽報名表!M1466,各項報名參數對照!A:B,2,0))</f>
        <v/>
      </c>
      <c r="N1466" t="str">
        <f>IF(專業英日文校內賽報名表!B1466="","",NOT(ISERROR(VLOOKUP(M1466&amp;O1466&amp;P1466,各項報名參數對照!L:L,1,0))))</f>
        <v/>
      </c>
      <c r="O1466" t="str">
        <f>IF(專業英日文校內賽報名表!B1466="","",VLOOKUP(專業英日文校內賽報名表!N1466&amp;"("&amp;專業英日文校內賽報名表!O1466&amp;")",各項報名參數對照!D:E,2,0))</f>
        <v/>
      </c>
      <c r="P1466" t="str">
        <f>IF(專業英日文校內賽報名表!B1466="","",VLOOKUP(專業英日文校內賽報名表!P1466,各項報名參數對照!G:H,2,0))</f>
        <v/>
      </c>
      <c r="AF1466" t="str">
        <f t="shared" si="22"/>
        <v/>
      </c>
    </row>
    <row r="1467" spans="5:32">
      <c r="E1467" t="str">
        <f>IF(專業英日文校內賽報名表!B1467="","",NOT(OR(LENB(專業英日文校內賽報名表!E1467)&lt;&gt;6,NOT(ISERROR(TEXT(RIGHT(專業英日文校內賽報名表!E1467,6),"0")+1)),ISERROR(TEXT(RIGHT(專業英日文校內賽報名表!E1467,5),"0")+1))))</f>
        <v/>
      </c>
      <c r="F1467" t="str">
        <f>IF(專業英日文校內賽報名表!B1467="","",NOT(ISERROR(MATCH(專業英日文校內賽報名表!F1467,allSchoolList,0))))</f>
        <v/>
      </c>
      <c r="G1467" t="str">
        <f ca="1">IF(專業英日文校內賽報名表!B1467="","",NOT(ISERROR(HLOOKUP(專業英日文校內賽報名表!G1467,OFFSET(校系設定!$A$1,MATCH(專業英日文校內賽報名表!F1467,校系設定!$A:$A,0)-1,0,1,COUNTA(OFFSET(校系設定!$1:$1,MATCH(專業英日文校內賽報名表!F1467,校系設定!$A:$A,0)-1,0))),1,0))))</f>
        <v/>
      </c>
      <c r="J1467" s="43" t="str">
        <f>IF(專業英日文校內賽報名表!C1467="","",NOT(OR(LEN(專業英日文校內賽報名表!J1467)&lt;&gt;7,ISERROR(DATEVALUE(專業英日文校內賽報名表!J1467&amp;"/1")+FIND("/",專業英日文校內賽報名表!J1467)))))</f>
        <v/>
      </c>
      <c r="M1467" t="str">
        <f>IF(專業英日文校內賽報名表!B1467="","",VLOOKUP(專業英日文校內賽報名表!M1467,各項報名參數對照!A:B,2,0))</f>
        <v/>
      </c>
      <c r="N1467" t="str">
        <f>IF(專業英日文校內賽報名表!B1467="","",NOT(ISERROR(VLOOKUP(M1467&amp;O1467&amp;P1467,各項報名參數對照!L:L,1,0))))</f>
        <v/>
      </c>
      <c r="O1467" t="str">
        <f>IF(專業英日文校內賽報名表!B1467="","",VLOOKUP(專業英日文校內賽報名表!N1467&amp;"("&amp;專業英日文校內賽報名表!O1467&amp;")",各項報名參數對照!D:E,2,0))</f>
        <v/>
      </c>
      <c r="P1467" t="str">
        <f>IF(專業英日文校內賽報名表!B1467="","",VLOOKUP(專業英日文校內賽報名表!P1467,各項報名參數對照!G:H,2,0))</f>
        <v/>
      </c>
      <c r="AF1467" t="str">
        <f t="shared" si="22"/>
        <v/>
      </c>
    </row>
    <row r="1468" spans="5:32">
      <c r="E1468" t="str">
        <f>IF(專業英日文校內賽報名表!B1468="","",NOT(OR(LENB(專業英日文校內賽報名表!E1468)&lt;&gt;6,NOT(ISERROR(TEXT(RIGHT(專業英日文校內賽報名表!E1468,6),"0")+1)),ISERROR(TEXT(RIGHT(專業英日文校內賽報名表!E1468,5),"0")+1))))</f>
        <v/>
      </c>
      <c r="F1468" t="str">
        <f>IF(專業英日文校內賽報名表!B1468="","",NOT(ISERROR(MATCH(專業英日文校內賽報名表!F1468,allSchoolList,0))))</f>
        <v/>
      </c>
      <c r="G1468" t="str">
        <f ca="1">IF(專業英日文校內賽報名表!B1468="","",NOT(ISERROR(HLOOKUP(專業英日文校內賽報名表!G1468,OFFSET(校系設定!$A$1,MATCH(專業英日文校內賽報名表!F1468,校系設定!$A:$A,0)-1,0,1,COUNTA(OFFSET(校系設定!$1:$1,MATCH(專業英日文校內賽報名表!F1468,校系設定!$A:$A,0)-1,0))),1,0))))</f>
        <v/>
      </c>
      <c r="J1468" s="43" t="str">
        <f>IF(專業英日文校內賽報名表!C1468="","",NOT(OR(LEN(專業英日文校內賽報名表!J1468)&lt;&gt;7,ISERROR(DATEVALUE(專業英日文校內賽報名表!J1468&amp;"/1")+FIND("/",專業英日文校內賽報名表!J1468)))))</f>
        <v/>
      </c>
      <c r="M1468" t="str">
        <f>IF(專業英日文校內賽報名表!B1468="","",VLOOKUP(專業英日文校內賽報名表!M1468,各項報名參數對照!A:B,2,0))</f>
        <v/>
      </c>
      <c r="N1468" t="str">
        <f>IF(專業英日文校內賽報名表!B1468="","",NOT(ISERROR(VLOOKUP(M1468&amp;O1468&amp;P1468,各項報名參數對照!L:L,1,0))))</f>
        <v/>
      </c>
      <c r="O1468" t="str">
        <f>IF(專業英日文校內賽報名表!B1468="","",VLOOKUP(專業英日文校內賽報名表!N1468&amp;"("&amp;專業英日文校內賽報名表!O1468&amp;")",各項報名參數對照!D:E,2,0))</f>
        <v/>
      </c>
      <c r="P1468" t="str">
        <f>IF(專業英日文校內賽報名表!B1468="","",VLOOKUP(專業英日文校內賽報名表!P1468,各項報名參數對照!G:H,2,0))</f>
        <v/>
      </c>
      <c r="AF1468" t="str">
        <f t="shared" si="22"/>
        <v/>
      </c>
    </row>
    <row r="1469" spans="5:32">
      <c r="E1469" t="str">
        <f>IF(專業英日文校內賽報名表!B1469="","",NOT(OR(LENB(專業英日文校內賽報名表!E1469)&lt;&gt;6,NOT(ISERROR(TEXT(RIGHT(專業英日文校內賽報名表!E1469,6),"0")+1)),ISERROR(TEXT(RIGHT(專業英日文校內賽報名表!E1469,5),"0")+1))))</f>
        <v/>
      </c>
      <c r="F1469" t="str">
        <f>IF(專業英日文校內賽報名表!B1469="","",NOT(ISERROR(MATCH(專業英日文校內賽報名表!F1469,allSchoolList,0))))</f>
        <v/>
      </c>
      <c r="G1469" t="str">
        <f ca="1">IF(專業英日文校內賽報名表!B1469="","",NOT(ISERROR(HLOOKUP(專業英日文校內賽報名表!G1469,OFFSET(校系設定!$A$1,MATCH(專業英日文校內賽報名表!F1469,校系設定!$A:$A,0)-1,0,1,COUNTA(OFFSET(校系設定!$1:$1,MATCH(專業英日文校內賽報名表!F1469,校系設定!$A:$A,0)-1,0))),1,0))))</f>
        <v/>
      </c>
      <c r="J1469" s="43" t="str">
        <f>IF(專業英日文校內賽報名表!C1469="","",NOT(OR(LEN(專業英日文校內賽報名表!J1469)&lt;&gt;7,ISERROR(DATEVALUE(專業英日文校內賽報名表!J1469&amp;"/1")+FIND("/",專業英日文校內賽報名表!J1469)))))</f>
        <v/>
      </c>
      <c r="M1469" t="str">
        <f>IF(專業英日文校內賽報名表!B1469="","",VLOOKUP(專業英日文校內賽報名表!M1469,各項報名參數對照!A:B,2,0))</f>
        <v/>
      </c>
      <c r="N1469" t="str">
        <f>IF(專業英日文校內賽報名表!B1469="","",NOT(ISERROR(VLOOKUP(M1469&amp;O1469&amp;P1469,各項報名參數對照!L:L,1,0))))</f>
        <v/>
      </c>
      <c r="O1469" t="str">
        <f>IF(專業英日文校內賽報名表!B1469="","",VLOOKUP(專業英日文校內賽報名表!N1469&amp;"("&amp;專業英日文校內賽報名表!O1469&amp;")",各項報名參數對照!D:E,2,0))</f>
        <v/>
      </c>
      <c r="P1469" t="str">
        <f>IF(專業英日文校內賽報名表!B1469="","",VLOOKUP(專業英日文校內賽報名表!P1469,各項報名參數對照!G:H,2,0))</f>
        <v/>
      </c>
      <c r="AF1469" t="str">
        <f t="shared" si="22"/>
        <v/>
      </c>
    </row>
    <row r="1470" spans="5:32">
      <c r="E1470" t="str">
        <f>IF(專業英日文校內賽報名表!B1470="","",NOT(OR(LENB(專業英日文校內賽報名表!E1470)&lt;&gt;6,NOT(ISERROR(TEXT(RIGHT(專業英日文校內賽報名表!E1470,6),"0")+1)),ISERROR(TEXT(RIGHT(專業英日文校內賽報名表!E1470,5),"0")+1))))</f>
        <v/>
      </c>
      <c r="F1470" t="str">
        <f>IF(專業英日文校內賽報名表!B1470="","",NOT(ISERROR(MATCH(專業英日文校內賽報名表!F1470,allSchoolList,0))))</f>
        <v/>
      </c>
      <c r="G1470" t="str">
        <f ca="1">IF(專業英日文校內賽報名表!B1470="","",NOT(ISERROR(HLOOKUP(專業英日文校內賽報名表!G1470,OFFSET(校系設定!$A$1,MATCH(專業英日文校內賽報名表!F1470,校系設定!$A:$A,0)-1,0,1,COUNTA(OFFSET(校系設定!$1:$1,MATCH(專業英日文校內賽報名表!F1470,校系設定!$A:$A,0)-1,0))),1,0))))</f>
        <v/>
      </c>
      <c r="J1470" s="43" t="str">
        <f>IF(專業英日文校內賽報名表!C1470="","",NOT(OR(LEN(專業英日文校內賽報名表!J1470)&lt;&gt;7,ISERROR(DATEVALUE(專業英日文校內賽報名表!J1470&amp;"/1")+FIND("/",專業英日文校內賽報名表!J1470)))))</f>
        <v/>
      </c>
      <c r="M1470" t="str">
        <f>IF(專業英日文校內賽報名表!B1470="","",VLOOKUP(專業英日文校內賽報名表!M1470,各項報名參數對照!A:B,2,0))</f>
        <v/>
      </c>
      <c r="N1470" t="str">
        <f>IF(專業英日文校內賽報名表!B1470="","",NOT(ISERROR(VLOOKUP(M1470&amp;O1470&amp;P1470,各項報名參數對照!L:L,1,0))))</f>
        <v/>
      </c>
      <c r="O1470" t="str">
        <f>IF(專業英日文校內賽報名表!B1470="","",VLOOKUP(專業英日文校內賽報名表!N1470&amp;"("&amp;專業英日文校內賽報名表!O1470&amp;")",各項報名參數對照!D:E,2,0))</f>
        <v/>
      </c>
      <c r="P1470" t="str">
        <f>IF(專業英日文校內賽報名表!B1470="","",VLOOKUP(專業英日文校內賽報名表!P1470,各項報名參數對照!G:H,2,0))</f>
        <v/>
      </c>
      <c r="AF1470" t="str">
        <f t="shared" si="22"/>
        <v/>
      </c>
    </row>
    <row r="1471" spans="5:32">
      <c r="E1471" t="str">
        <f>IF(專業英日文校內賽報名表!B1471="","",NOT(OR(LENB(專業英日文校內賽報名表!E1471)&lt;&gt;6,NOT(ISERROR(TEXT(RIGHT(專業英日文校內賽報名表!E1471,6),"0")+1)),ISERROR(TEXT(RIGHT(專業英日文校內賽報名表!E1471,5),"0")+1))))</f>
        <v/>
      </c>
      <c r="F1471" t="str">
        <f>IF(專業英日文校內賽報名表!B1471="","",NOT(ISERROR(MATCH(專業英日文校內賽報名表!F1471,allSchoolList,0))))</f>
        <v/>
      </c>
      <c r="G1471" t="str">
        <f ca="1">IF(專業英日文校內賽報名表!B1471="","",NOT(ISERROR(HLOOKUP(專業英日文校內賽報名表!G1471,OFFSET(校系設定!$A$1,MATCH(專業英日文校內賽報名表!F1471,校系設定!$A:$A,0)-1,0,1,COUNTA(OFFSET(校系設定!$1:$1,MATCH(專業英日文校內賽報名表!F1471,校系設定!$A:$A,0)-1,0))),1,0))))</f>
        <v/>
      </c>
      <c r="J1471" s="43" t="str">
        <f>IF(專業英日文校內賽報名表!C1471="","",NOT(OR(LEN(專業英日文校內賽報名表!J1471)&lt;&gt;7,ISERROR(DATEVALUE(專業英日文校內賽報名表!J1471&amp;"/1")+FIND("/",專業英日文校內賽報名表!J1471)))))</f>
        <v/>
      </c>
      <c r="M1471" t="str">
        <f>IF(專業英日文校內賽報名表!B1471="","",VLOOKUP(專業英日文校內賽報名表!M1471,各項報名參數對照!A:B,2,0))</f>
        <v/>
      </c>
      <c r="N1471" t="str">
        <f>IF(專業英日文校內賽報名表!B1471="","",NOT(ISERROR(VLOOKUP(M1471&amp;O1471&amp;P1471,各項報名參數對照!L:L,1,0))))</f>
        <v/>
      </c>
      <c r="O1471" t="str">
        <f>IF(專業英日文校內賽報名表!B1471="","",VLOOKUP(專業英日文校內賽報名表!N1471&amp;"("&amp;專業英日文校內賽報名表!O1471&amp;")",各項報名參數對照!D:E,2,0))</f>
        <v/>
      </c>
      <c r="P1471" t="str">
        <f>IF(專業英日文校內賽報名表!B1471="","",VLOOKUP(專業英日文校內賽報名表!P1471,各項報名參數對照!G:H,2,0))</f>
        <v/>
      </c>
      <c r="AF1471" t="str">
        <f t="shared" si="22"/>
        <v/>
      </c>
    </row>
    <row r="1472" spans="5:32">
      <c r="E1472" t="str">
        <f>IF(專業英日文校內賽報名表!B1472="","",NOT(OR(LENB(專業英日文校內賽報名表!E1472)&lt;&gt;6,NOT(ISERROR(TEXT(RIGHT(專業英日文校內賽報名表!E1472,6),"0")+1)),ISERROR(TEXT(RIGHT(專業英日文校內賽報名表!E1472,5),"0")+1))))</f>
        <v/>
      </c>
      <c r="F1472" t="str">
        <f>IF(專業英日文校內賽報名表!B1472="","",NOT(ISERROR(MATCH(專業英日文校內賽報名表!F1472,allSchoolList,0))))</f>
        <v/>
      </c>
      <c r="G1472" t="str">
        <f ca="1">IF(專業英日文校內賽報名表!B1472="","",NOT(ISERROR(HLOOKUP(專業英日文校內賽報名表!G1472,OFFSET(校系設定!$A$1,MATCH(專業英日文校內賽報名表!F1472,校系設定!$A:$A,0)-1,0,1,COUNTA(OFFSET(校系設定!$1:$1,MATCH(專業英日文校內賽報名表!F1472,校系設定!$A:$A,0)-1,0))),1,0))))</f>
        <v/>
      </c>
      <c r="J1472" s="43" t="str">
        <f>IF(專業英日文校內賽報名表!C1472="","",NOT(OR(LEN(專業英日文校內賽報名表!J1472)&lt;&gt;7,ISERROR(DATEVALUE(專業英日文校內賽報名表!J1472&amp;"/1")+FIND("/",專業英日文校內賽報名表!J1472)))))</f>
        <v/>
      </c>
      <c r="M1472" t="str">
        <f>IF(專業英日文校內賽報名表!B1472="","",VLOOKUP(專業英日文校內賽報名表!M1472,各項報名參數對照!A:B,2,0))</f>
        <v/>
      </c>
      <c r="N1472" t="str">
        <f>IF(專業英日文校內賽報名表!B1472="","",NOT(ISERROR(VLOOKUP(M1472&amp;O1472&amp;P1472,各項報名參數對照!L:L,1,0))))</f>
        <v/>
      </c>
      <c r="O1472" t="str">
        <f>IF(專業英日文校內賽報名表!B1472="","",VLOOKUP(專業英日文校內賽報名表!N1472&amp;"("&amp;專業英日文校內賽報名表!O1472&amp;")",各項報名參數對照!D:E,2,0))</f>
        <v/>
      </c>
      <c r="P1472" t="str">
        <f>IF(專業英日文校內賽報名表!B1472="","",VLOOKUP(專業英日文校內賽報名表!P1472,各項報名參數對照!G:H,2,0))</f>
        <v/>
      </c>
      <c r="AF1472" t="str">
        <f t="shared" si="22"/>
        <v/>
      </c>
    </row>
    <row r="1473" spans="5:32">
      <c r="E1473" t="str">
        <f>IF(專業英日文校內賽報名表!B1473="","",NOT(OR(LENB(專業英日文校內賽報名表!E1473)&lt;&gt;6,NOT(ISERROR(TEXT(RIGHT(專業英日文校內賽報名表!E1473,6),"0")+1)),ISERROR(TEXT(RIGHT(專業英日文校內賽報名表!E1473,5),"0")+1))))</f>
        <v/>
      </c>
      <c r="F1473" t="str">
        <f>IF(專業英日文校內賽報名表!B1473="","",NOT(ISERROR(MATCH(專業英日文校內賽報名表!F1473,allSchoolList,0))))</f>
        <v/>
      </c>
      <c r="G1473" t="str">
        <f ca="1">IF(專業英日文校內賽報名表!B1473="","",NOT(ISERROR(HLOOKUP(專業英日文校內賽報名表!G1473,OFFSET(校系設定!$A$1,MATCH(專業英日文校內賽報名表!F1473,校系設定!$A:$A,0)-1,0,1,COUNTA(OFFSET(校系設定!$1:$1,MATCH(專業英日文校內賽報名表!F1473,校系設定!$A:$A,0)-1,0))),1,0))))</f>
        <v/>
      </c>
      <c r="J1473" s="43" t="str">
        <f>IF(專業英日文校內賽報名表!C1473="","",NOT(OR(LEN(專業英日文校內賽報名表!J1473)&lt;&gt;7,ISERROR(DATEVALUE(專業英日文校內賽報名表!J1473&amp;"/1")+FIND("/",專業英日文校內賽報名表!J1473)))))</f>
        <v/>
      </c>
      <c r="M1473" t="str">
        <f>IF(專業英日文校內賽報名表!B1473="","",VLOOKUP(專業英日文校內賽報名表!M1473,各項報名參數對照!A:B,2,0))</f>
        <v/>
      </c>
      <c r="N1473" t="str">
        <f>IF(專業英日文校內賽報名表!B1473="","",NOT(ISERROR(VLOOKUP(M1473&amp;O1473&amp;P1473,各項報名參數對照!L:L,1,0))))</f>
        <v/>
      </c>
      <c r="O1473" t="str">
        <f>IF(專業英日文校內賽報名表!B1473="","",VLOOKUP(專業英日文校內賽報名表!N1473&amp;"("&amp;專業英日文校內賽報名表!O1473&amp;")",各項報名參數對照!D:E,2,0))</f>
        <v/>
      </c>
      <c r="P1473" t="str">
        <f>IF(專業英日文校內賽報名表!B1473="","",VLOOKUP(專業英日文校內賽報名表!P1473,各項報名參數對照!G:H,2,0))</f>
        <v/>
      </c>
      <c r="AF1473" t="str">
        <f t="shared" si="22"/>
        <v/>
      </c>
    </row>
    <row r="1474" spans="5:32">
      <c r="E1474" t="str">
        <f>IF(專業英日文校內賽報名表!B1474="","",NOT(OR(LENB(專業英日文校內賽報名表!E1474)&lt;&gt;6,NOT(ISERROR(TEXT(RIGHT(專業英日文校內賽報名表!E1474,6),"0")+1)),ISERROR(TEXT(RIGHT(專業英日文校內賽報名表!E1474,5),"0")+1))))</f>
        <v/>
      </c>
      <c r="F1474" t="str">
        <f>IF(專業英日文校內賽報名表!B1474="","",NOT(ISERROR(MATCH(專業英日文校內賽報名表!F1474,allSchoolList,0))))</f>
        <v/>
      </c>
      <c r="G1474" t="str">
        <f ca="1">IF(專業英日文校內賽報名表!B1474="","",NOT(ISERROR(HLOOKUP(專業英日文校內賽報名表!G1474,OFFSET(校系設定!$A$1,MATCH(專業英日文校內賽報名表!F1474,校系設定!$A:$A,0)-1,0,1,COUNTA(OFFSET(校系設定!$1:$1,MATCH(專業英日文校內賽報名表!F1474,校系設定!$A:$A,0)-1,0))),1,0))))</f>
        <v/>
      </c>
      <c r="J1474" s="43" t="str">
        <f>IF(專業英日文校內賽報名表!C1474="","",NOT(OR(LEN(專業英日文校內賽報名表!J1474)&lt;&gt;7,ISERROR(DATEVALUE(專業英日文校內賽報名表!J1474&amp;"/1")+FIND("/",專業英日文校內賽報名表!J1474)))))</f>
        <v/>
      </c>
      <c r="M1474" t="str">
        <f>IF(專業英日文校內賽報名表!B1474="","",VLOOKUP(專業英日文校內賽報名表!M1474,各項報名參數對照!A:B,2,0))</f>
        <v/>
      </c>
      <c r="N1474" t="str">
        <f>IF(專業英日文校內賽報名表!B1474="","",NOT(ISERROR(VLOOKUP(M1474&amp;O1474&amp;P1474,各項報名參數對照!L:L,1,0))))</f>
        <v/>
      </c>
      <c r="O1474" t="str">
        <f>IF(專業英日文校內賽報名表!B1474="","",VLOOKUP(專業英日文校內賽報名表!N1474&amp;"("&amp;專業英日文校內賽報名表!O1474&amp;")",各項報名參數對照!D:E,2,0))</f>
        <v/>
      </c>
      <c r="P1474" t="str">
        <f>IF(專業英日文校內賽報名表!B1474="","",VLOOKUP(專業英日文校內賽報名表!P1474,各項報名參數對照!G:H,2,0))</f>
        <v/>
      </c>
      <c r="AF1474" t="str">
        <f t="shared" si="22"/>
        <v/>
      </c>
    </row>
    <row r="1475" spans="5:32">
      <c r="E1475" t="str">
        <f>IF(專業英日文校內賽報名表!B1475="","",NOT(OR(LENB(專業英日文校內賽報名表!E1475)&lt;&gt;6,NOT(ISERROR(TEXT(RIGHT(專業英日文校內賽報名表!E1475,6),"0")+1)),ISERROR(TEXT(RIGHT(專業英日文校內賽報名表!E1475,5),"0")+1))))</f>
        <v/>
      </c>
      <c r="F1475" t="str">
        <f>IF(專業英日文校內賽報名表!B1475="","",NOT(ISERROR(MATCH(專業英日文校內賽報名表!F1475,allSchoolList,0))))</f>
        <v/>
      </c>
      <c r="G1475" t="str">
        <f ca="1">IF(專業英日文校內賽報名表!B1475="","",NOT(ISERROR(HLOOKUP(專業英日文校內賽報名表!G1475,OFFSET(校系設定!$A$1,MATCH(專業英日文校內賽報名表!F1475,校系設定!$A:$A,0)-1,0,1,COUNTA(OFFSET(校系設定!$1:$1,MATCH(專業英日文校內賽報名表!F1475,校系設定!$A:$A,0)-1,0))),1,0))))</f>
        <v/>
      </c>
      <c r="J1475" s="43" t="str">
        <f>IF(專業英日文校內賽報名表!C1475="","",NOT(OR(LEN(專業英日文校內賽報名表!J1475)&lt;&gt;7,ISERROR(DATEVALUE(專業英日文校內賽報名表!J1475&amp;"/1")+FIND("/",專業英日文校內賽報名表!J1475)))))</f>
        <v/>
      </c>
      <c r="M1475" t="str">
        <f>IF(專業英日文校內賽報名表!B1475="","",VLOOKUP(專業英日文校內賽報名表!M1475,各項報名參數對照!A:B,2,0))</f>
        <v/>
      </c>
      <c r="N1475" t="str">
        <f>IF(專業英日文校內賽報名表!B1475="","",NOT(ISERROR(VLOOKUP(M1475&amp;O1475&amp;P1475,各項報名參數對照!L:L,1,0))))</f>
        <v/>
      </c>
      <c r="O1475" t="str">
        <f>IF(專業英日文校內賽報名表!B1475="","",VLOOKUP(專業英日文校內賽報名表!N1475&amp;"("&amp;專業英日文校內賽報名表!O1475&amp;")",各項報名參數對照!D:E,2,0))</f>
        <v/>
      </c>
      <c r="P1475" t="str">
        <f>IF(專業英日文校內賽報名表!B1475="","",VLOOKUP(專業英日文校內賽報名表!P1475,各項報名參數對照!G:H,2,0))</f>
        <v/>
      </c>
      <c r="AF1475" t="str">
        <f t="shared" ref="AF1475:AF1538" si="23">O1475</f>
        <v/>
      </c>
    </row>
    <row r="1476" spans="5:32">
      <c r="E1476" t="str">
        <f>IF(專業英日文校內賽報名表!B1476="","",NOT(OR(LENB(專業英日文校內賽報名表!E1476)&lt;&gt;6,NOT(ISERROR(TEXT(RIGHT(專業英日文校內賽報名表!E1476,6),"0")+1)),ISERROR(TEXT(RIGHT(專業英日文校內賽報名表!E1476,5),"0")+1))))</f>
        <v/>
      </c>
      <c r="F1476" t="str">
        <f>IF(專業英日文校內賽報名表!B1476="","",NOT(ISERROR(MATCH(專業英日文校內賽報名表!F1476,allSchoolList,0))))</f>
        <v/>
      </c>
      <c r="G1476" t="str">
        <f ca="1">IF(專業英日文校內賽報名表!B1476="","",NOT(ISERROR(HLOOKUP(專業英日文校內賽報名表!G1476,OFFSET(校系設定!$A$1,MATCH(專業英日文校內賽報名表!F1476,校系設定!$A:$A,0)-1,0,1,COUNTA(OFFSET(校系設定!$1:$1,MATCH(專業英日文校內賽報名表!F1476,校系設定!$A:$A,0)-1,0))),1,0))))</f>
        <v/>
      </c>
      <c r="J1476" s="43" t="str">
        <f>IF(專業英日文校內賽報名表!C1476="","",NOT(OR(LEN(專業英日文校內賽報名表!J1476)&lt;&gt;7,ISERROR(DATEVALUE(專業英日文校內賽報名表!J1476&amp;"/1")+FIND("/",專業英日文校內賽報名表!J1476)))))</f>
        <v/>
      </c>
      <c r="M1476" t="str">
        <f>IF(專業英日文校內賽報名表!B1476="","",VLOOKUP(專業英日文校內賽報名表!M1476,各項報名參數對照!A:B,2,0))</f>
        <v/>
      </c>
      <c r="N1476" t="str">
        <f>IF(專業英日文校內賽報名表!B1476="","",NOT(ISERROR(VLOOKUP(M1476&amp;O1476&amp;P1476,各項報名參數對照!L:L,1,0))))</f>
        <v/>
      </c>
      <c r="O1476" t="str">
        <f>IF(專業英日文校內賽報名表!B1476="","",VLOOKUP(專業英日文校內賽報名表!N1476&amp;"("&amp;專業英日文校內賽報名表!O1476&amp;")",各項報名參數對照!D:E,2,0))</f>
        <v/>
      </c>
      <c r="P1476" t="str">
        <f>IF(專業英日文校內賽報名表!B1476="","",VLOOKUP(專業英日文校內賽報名表!P1476,各項報名參數對照!G:H,2,0))</f>
        <v/>
      </c>
      <c r="AF1476" t="str">
        <f t="shared" si="23"/>
        <v/>
      </c>
    </row>
    <row r="1477" spans="5:32">
      <c r="E1477" t="str">
        <f>IF(專業英日文校內賽報名表!B1477="","",NOT(OR(LENB(專業英日文校內賽報名表!E1477)&lt;&gt;6,NOT(ISERROR(TEXT(RIGHT(專業英日文校內賽報名表!E1477,6),"0")+1)),ISERROR(TEXT(RIGHT(專業英日文校內賽報名表!E1477,5),"0")+1))))</f>
        <v/>
      </c>
      <c r="F1477" t="str">
        <f>IF(專業英日文校內賽報名表!B1477="","",NOT(ISERROR(MATCH(專業英日文校內賽報名表!F1477,allSchoolList,0))))</f>
        <v/>
      </c>
      <c r="G1477" t="str">
        <f ca="1">IF(專業英日文校內賽報名表!B1477="","",NOT(ISERROR(HLOOKUP(專業英日文校內賽報名表!G1477,OFFSET(校系設定!$A$1,MATCH(專業英日文校內賽報名表!F1477,校系設定!$A:$A,0)-1,0,1,COUNTA(OFFSET(校系設定!$1:$1,MATCH(專業英日文校內賽報名表!F1477,校系設定!$A:$A,0)-1,0))),1,0))))</f>
        <v/>
      </c>
      <c r="J1477" s="43" t="str">
        <f>IF(專業英日文校內賽報名表!C1477="","",NOT(OR(LEN(專業英日文校內賽報名表!J1477)&lt;&gt;7,ISERROR(DATEVALUE(專業英日文校內賽報名表!J1477&amp;"/1")+FIND("/",專業英日文校內賽報名表!J1477)))))</f>
        <v/>
      </c>
      <c r="M1477" t="str">
        <f>IF(專業英日文校內賽報名表!B1477="","",VLOOKUP(專業英日文校內賽報名表!M1477,各項報名參數對照!A:B,2,0))</f>
        <v/>
      </c>
      <c r="N1477" t="str">
        <f>IF(專業英日文校內賽報名表!B1477="","",NOT(ISERROR(VLOOKUP(M1477&amp;O1477&amp;P1477,各項報名參數對照!L:L,1,0))))</f>
        <v/>
      </c>
      <c r="O1477" t="str">
        <f>IF(專業英日文校內賽報名表!B1477="","",VLOOKUP(專業英日文校內賽報名表!N1477&amp;"("&amp;專業英日文校內賽報名表!O1477&amp;")",各項報名參數對照!D:E,2,0))</f>
        <v/>
      </c>
      <c r="P1477" t="str">
        <f>IF(專業英日文校內賽報名表!B1477="","",VLOOKUP(專業英日文校內賽報名表!P1477,各項報名參數對照!G:H,2,0))</f>
        <v/>
      </c>
      <c r="AF1477" t="str">
        <f t="shared" si="23"/>
        <v/>
      </c>
    </row>
    <row r="1478" spans="5:32">
      <c r="E1478" t="str">
        <f>IF(專業英日文校內賽報名表!B1478="","",NOT(OR(LENB(專業英日文校內賽報名表!E1478)&lt;&gt;6,NOT(ISERROR(TEXT(RIGHT(專業英日文校內賽報名表!E1478,6),"0")+1)),ISERROR(TEXT(RIGHT(專業英日文校內賽報名表!E1478,5),"0")+1))))</f>
        <v/>
      </c>
      <c r="F1478" t="str">
        <f>IF(專業英日文校內賽報名表!B1478="","",NOT(ISERROR(MATCH(專業英日文校內賽報名表!F1478,allSchoolList,0))))</f>
        <v/>
      </c>
      <c r="G1478" t="str">
        <f ca="1">IF(專業英日文校內賽報名表!B1478="","",NOT(ISERROR(HLOOKUP(專業英日文校內賽報名表!G1478,OFFSET(校系設定!$A$1,MATCH(專業英日文校內賽報名表!F1478,校系設定!$A:$A,0)-1,0,1,COUNTA(OFFSET(校系設定!$1:$1,MATCH(專業英日文校內賽報名表!F1478,校系設定!$A:$A,0)-1,0))),1,0))))</f>
        <v/>
      </c>
      <c r="J1478" s="43" t="str">
        <f>IF(專業英日文校內賽報名表!C1478="","",NOT(OR(LEN(專業英日文校內賽報名表!J1478)&lt;&gt;7,ISERROR(DATEVALUE(專業英日文校內賽報名表!J1478&amp;"/1")+FIND("/",專業英日文校內賽報名表!J1478)))))</f>
        <v/>
      </c>
      <c r="M1478" t="str">
        <f>IF(專業英日文校內賽報名表!B1478="","",VLOOKUP(專業英日文校內賽報名表!M1478,各項報名參數對照!A:B,2,0))</f>
        <v/>
      </c>
      <c r="N1478" t="str">
        <f>IF(專業英日文校內賽報名表!B1478="","",NOT(ISERROR(VLOOKUP(M1478&amp;O1478&amp;P1478,各項報名參數對照!L:L,1,0))))</f>
        <v/>
      </c>
      <c r="O1478" t="str">
        <f>IF(專業英日文校內賽報名表!B1478="","",VLOOKUP(專業英日文校內賽報名表!N1478&amp;"("&amp;專業英日文校內賽報名表!O1478&amp;")",各項報名參數對照!D:E,2,0))</f>
        <v/>
      </c>
      <c r="P1478" t="str">
        <f>IF(專業英日文校內賽報名表!B1478="","",VLOOKUP(專業英日文校內賽報名表!P1478,各項報名參數對照!G:H,2,0))</f>
        <v/>
      </c>
      <c r="AF1478" t="str">
        <f t="shared" si="23"/>
        <v/>
      </c>
    </row>
    <row r="1479" spans="5:32">
      <c r="E1479" t="str">
        <f>IF(專業英日文校內賽報名表!B1479="","",NOT(OR(LENB(專業英日文校內賽報名表!E1479)&lt;&gt;6,NOT(ISERROR(TEXT(RIGHT(專業英日文校內賽報名表!E1479,6),"0")+1)),ISERROR(TEXT(RIGHT(專業英日文校內賽報名表!E1479,5),"0")+1))))</f>
        <v/>
      </c>
      <c r="F1479" t="str">
        <f>IF(專業英日文校內賽報名表!B1479="","",NOT(ISERROR(MATCH(專業英日文校內賽報名表!F1479,allSchoolList,0))))</f>
        <v/>
      </c>
      <c r="G1479" t="str">
        <f ca="1">IF(專業英日文校內賽報名表!B1479="","",NOT(ISERROR(HLOOKUP(專業英日文校內賽報名表!G1479,OFFSET(校系設定!$A$1,MATCH(專業英日文校內賽報名表!F1479,校系設定!$A:$A,0)-1,0,1,COUNTA(OFFSET(校系設定!$1:$1,MATCH(專業英日文校內賽報名表!F1479,校系設定!$A:$A,0)-1,0))),1,0))))</f>
        <v/>
      </c>
      <c r="J1479" s="43" t="str">
        <f>IF(專業英日文校內賽報名表!C1479="","",NOT(OR(LEN(專業英日文校內賽報名表!J1479)&lt;&gt;7,ISERROR(DATEVALUE(專業英日文校內賽報名表!J1479&amp;"/1")+FIND("/",專業英日文校內賽報名表!J1479)))))</f>
        <v/>
      </c>
      <c r="M1479" t="str">
        <f>IF(專業英日文校內賽報名表!B1479="","",VLOOKUP(專業英日文校內賽報名表!M1479,各項報名參數對照!A:B,2,0))</f>
        <v/>
      </c>
      <c r="N1479" t="str">
        <f>IF(專業英日文校內賽報名表!B1479="","",NOT(ISERROR(VLOOKUP(M1479&amp;O1479&amp;P1479,各項報名參數對照!L:L,1,0))))</f>
        <v/>
      </c>
      <c r="O1479" t="str">
        <f>IF(專業英日文校內賽報名表!B1479="","",VLOOKUP(專業英日文校內賽報名表!N1479&amp;"("&amp;專業英日文校內賽報名表!O1479&amp;")",各項報名參數對照!D:E,2,0))</f>
        <v/>
      </c>
      <c r="P1479" t="str">
        <f>IF(專業英日文校內賽報名表!B1479="","",VLOOKUP(專業英日文校內賽報名表!P1479,各項報名參數對照!G:H,2,0))</f>
        <v/>
      </c>
      <c r="AF1479" t="str">
        <f t="shared" si="23"/>
        <v/>
      </c>
    </row>
    <row r="1480" spans="5:32">
      <c r="E1480" t="str">
        <f>IF(專業英日文校內賽報名表!B1480="","",NOT(OR(LENB(專業英日文校內賽報名表!E1480)&lt;&gt;6,NOT(ISERROR(TEXT(RIGHT(專業英日文校內賽報名表!E1480,6),"0")+1)),ISERROR(TEXT(RIGHT(專業英日文校內賽報名表!E1480,5),"0")+1))))</f>
        <v/>
      </c>
      <c r="F1480" t="str">
        <f>IF(專業英日文校內賽報名表!B1480="","",NOT(ISERROR(MATCH(專業英日文校內賽報名表!F1480,allSchoolList,0))))</f>
        <v/>
      </c>
      <c r="G1480" t="str">
        <f ca="1">IF(專業英日文校內賽報名表!B1480="","",NOT(ISERROR(HLOOKUP(專業英日文校內賽報名表!G1480,OFFSET(校系設定!$A$1,MATCH(專業英日文校內賽報名表!F1480,校系設定!$A:$A,0)-1,0,1,COUNTA(OFFSET(校系設定!$1:$1,MATCH(專業英日文校內賽報名表!F1480,校系設定!$A:$A,0)-1,0))),1,0))))</f>
        <v/>
      </c>
      <c r="J1480" s="43" t="str">
        <f>IF(專業英日文校內賽報名表!C1480="","",NOT(OR(LEN(專業英日文校內賽報名表!J1480)&lt;&gt;7,ISERROR(DATEVALUE(專業英日文校內賽報名表!J1480&amp;"/1")+FIND("/",專業英日文校內賽報名表!J1480)))))</f>
        <v/>
      </c>
      <c r="M1480" t="str">
        <f>IF(專業英日文校內賽報名表!B1480="","",VLOOKUP(專業英日文校內賽報名表!M1480,各項報名參數對照!A:B,2,0))</f>
        <v/>
      </c>
      <c r="N1480" t="str">
        <f>IF(專業英日文校內賽報名表!B1480="","",NOT(ISERROR(VLOOKUP(M1480&amp;O1480&amp;P1480,各項報名參數對照!L:L,1,0))))</f>
        <v/>
      </c>
      <c r="O1480" t="str">
        <f>IF(專業英日文校內賽報名表!B1480="","",VLOOKUP(專業英日文校內賽報名表!N1480&amp;"("&amp;專業英日文校內賽報名表!O1480&amp;")",各項報名參數對照!D:E,2,0))</f>
        <v/>
      </c>
      <c r="P1480" t="str">
        <f>IF(專業英日文校內賽報名表!B1480="","",VLOOKUP(專業英日文校內賽報名表!P1480,各項報名參數對照!G:H,2,0))</f>
        <v/>
      </c>
      <c r="AF1480" t="str">
        <f t="shared" si="23"/>
        <v/>
      </c>
    </row>
    <row r="1481" spans="5:32">
      <c r="E1481" t="str">
        <f>IF(專業英日文校內賽報名表!B1481="","",NOT(OR(LENB(專業英日文校內賽報名表!E1481)&lt;&gt;6,NOT(ISERROR(TEXT(RIGHT(專業英日文校內賽報名表!E1481,6),"0")+1)),ISERROR(TEXT(RIGHT(專業英日文校內賽報名表!E1481,5),"0")+1))))</f>
        <v/>
      </c>
      <c r="F1481" t="str">
        <f>IF(專業英日文校內賽報名表!B1481="","",NOT(ISERROR(MATCH(專業英日文校內賽報名表!F1481,allSchoolList,0))))</f>
        <v/>
      </c>
      <c r="G1481" t="str">
        <f ca="1">IF(專業英日文校內賽報名表!B1481="","",NOT(ISERROR(HLOOKUP(專業英日文校內賽報名表!G1481,OFFSET(校系設定!$A$1,MATCH(專業英日文校內賽報名表!F1481,校系設定!$A:$A,0)-1,0,1,COUNTA(OFFSET(校系設定!$1:$1,MATCH(專業英日文校內賽報名表!F1481,校系設定!$A:$A,0)-1,0))),1,0))))</f>
        <v/>
      </c>
      <c r="J1481" s="43" t="str">
        <f>IF(專業英日文校內賽報名表!C1481="","",NOT(OR(LEN(專業英日文校內賽報名表!J1481)&lt;&gt;7,ISERROR(DATEVALUE(專業英日文校內賽報名表!J1481&amp;"/1")+FIND("/",專業英日文校內賽報名表!J1481)))))</f>
        <v/>
      </c>
      <c r="M1481" t="str">
        <f>IF(專業英日文校內賽報名表!B1481="","",VLOOKUP(專業英日文校內賽報名表!M1481,各項報名參數對照!A:B,2,0))</f>
        <v/>
      </c>
      <c r="N1481" t="str">
        <f>IF(專業英日文校內賽報名表!B1481="","",NOT(ISERROR(VLOOKUP(M1481&amp;O1481&amp;P1481,各項報名參數對照!L:L,1,0))))</f>
        <v/>
      </c>
      <c r="O1481" t="str">
        <f>IF(專業英日文校內賽報名表!B1481="","",VLOOKUP(專業英日文校內賽報名表!N1481&amp;"("&amp;專業英日文校內賽報名表!O1481&amp;")",各項報名參數對照!D:E,2,0))</f>
        <v/>
      </c>
      <c r="P1481" t="str">
        <f>IF(專業英日文校內賽報名表!B1481="","",VLOOKUP(專業英日文校內賽報名表!P1481,各項報名參數對照!G:H,2,0))</f>
        <v/>
      </c>
      <c r="AF1481" t="str">
        <f t="shared" si="23"/>
        <v/>
      </c>
    </row>
    <row r="1482" spans="5:32">
      <c r="E1482" t="str">
        <f>IF(專業英日文校內賽報名表!B1482="","",NOT(OR(LENB(專業英日文校內賽報名表!E1482)&lt;&gt;6,NOT(ISERROR(TEXT(RIGHT(專業英日文校內賽報名表!E1482,6),"0")+1)),ISERROR(TEXT(RIGHT(專業英日文校內賽報名表!E1482,5),"0")+1))))</f>
        <v/>
      </c>
      <c r="F1482" t="str">
        <f>IF(專業英日文校內賽報名表!B1482="","",NOT(ISERROR(MATCH(專業英日文校內賽報名表!F1482,allSchoolList,0))))</f>
        <v/>
      </c>
      <c r="G1482" t="str">
        <f ca="1">IF(專業英日文校內賽報名表!B1482="","",NOT(ISERROR(HLOOKUP(專業英日文校內賽報名表!G1482,OFFSET(校系設定!$A$1,MATCH(專業英日文校內賽報名表!F1482,校系設定!$A:$A,0)-1,0,1,COUNTA(OFFSET(校系設定!$1:$1,MATCH(專業英日文校內賽報名表!F1482,校系設定!$A:$A,0)-1,0))),1,0))))</f>
        <v/>
      </c>
      <c r="J1482" s="43" t="str">
        <f>IF(專業英日文校內賽報名表!C1482="","",NOT(OR(LEN(專業英日文校內賽報名表!J1482)&lt;&gt;7,ISERROR(DATEVALUE(專業英日文校內賽報名表!J1482&amp;"/1")+FIND("/",專業英日文校內賽報名表!J1482)))))</f>
        <v/>
      </c>
      <c r="M1482" t="str">
        <f>IF(專業英日文校內賽報名表!B1482="","",VLOOKUP(專業英日文校內賽報名表!M1482,各項報名參數對照!A:B,2,0))</f>
        <v/>
      </c>
      <c r="N1482" t="str">
        <f>IF(專業英日文校內賽報名表!B1482="","",NOT(ISERROR(VLOOKUP(M1482&amp;O1482&amp;P1482,各項報名參數對照!L:L,1,0))))</f>
        <v/>
      </c>
      <c r="O1482" t="str">
        <f>IF(專業英日文校內賽報名表!B1482="","",VLOOKUP(專業英日文校內賽報名表!N1482&amp;"("&amp;專業英日文校內賽報名表!O1482&amp;")",各項報名參數對照!D:E,2,0))</f>
        <v/>
      </c>
      <c r="P1482" t="str">
        <f>IF(專業英日文校內賽報名表!B1482="","",VLOOKUP(專業英日文校內賽報名表!P1482,各項報名參數對照!G:H,2,0))</f>
        <v/>
      </c>
      <c r="AF1482" t="str">
        <f t="shared" si="23"/>
        <v/>
      </c>
    </row>
    <row r="1483" spans="5:32">
      <c r="E1483" t="str">
        <f>IF(專業英日文校內賽報名表!B1483="","",NOT(OR(LENB(專業英日文校內賽報名表!E1483)&lt;&gt;6,NOT(ISERROR(TEXT(RIGHT(專業英日文校內賽報名表!E1483,6),"0")+1)),ISERROR(TEXT(RIGHT(專業英日文校內賽報名表!E1483,5),"0")+1))))</f>
        <v/>
      </c>
      <c r="F1483" t="str">
        <f>IF(專業英日文校內賽報名表!B1483="","",NOT(ISERROR(MATCH(專業英日文校內賽報名表!F1483,allSchoolList,0))))</f>
        <v/>
      </c>
      <c r="G1483" t="str">
        <f ca="1">IF(專業英日文校內賽報名表!B1483="","",NOT(ISERROR(HLOOKUP(專業英日文校內賽報名表!G1483,OFFSET(校系設定!$A$1,MATCH(專業英日文校內賽報名表!F1483,校系設定!$A:$A,0)-1,0,1,COUNTA(OFFSET(校系設定!$1:$1,MATCH(專業英日文校內賽報名表!F1483,校系設定!$A:$A,0)-1,0))),1,0))))</f>
        <v/>
      </c>
      <c r="J1483" s="43" t="str">
        <f>IF(專業英日文校內賽報名表!C1483="","",NOT(OR(LEN(專業英日文校內賽報名表!J1483)&lt;&gt;7,ISERROR(DATEVALUE(專業英日文校內賽報名表!J1483&amp;"/1")+FIND("/",專業英日文校內賽報名表!J1483)))))</f>
        <v/>
      </c>
      <c r="M1483" t="str">
        <f>IF(專業英日文校內賽報名表!B1483="","",VLOOKUP(專業英日文校內賽報名表!M1483,各項報名參數對照!A:B,2,0))</f>
        <v/>
      </c>
      <c r="N1483" t="str">
        <f>IF(專業英日文校內賽報名表!B1483="","",NOT(ISERROR(VLOOKUP(M1483&amp;O1483&amp;P1483,各項報名參數對照!L:L,1,0))))</f>
        <v/>
      </c>
      <c r="O1483" t="str">
        <f>IF(專業英日文校內賽報名表!B1483="","",VLOOKUP(專業英日文校內賽報名表!N1483&amp;"("&amp;專業英日文校內賽報名表!O1483&amp;")",各項報名參數對照!D:E,2,0))</f>
        <v/>
      </c>
      <c r="P1483" t="str">
        <f>IF(專業英日文校內賽報名表!B1483="","",VLOOKUP(專業英日文校內賽報名表!P1483,各項報名參數對照!G:H,2,0))</f>
        <v/>
      </c>
      <c r="AF1483" t="str">
        <f t="shared" si="23"/>
        <v/>
      </c>
    </row>
    <row r="1484" spans="5:32">
      <c r="E1484" t="str">
        <f>IF(專業英日文校內賽報名表!B1484="","",NOT(OR(LENB(專業英日文校內賽報名表!E1484)&lt;&gt;6,NOT(ISERROR(TEXT(RIGHT(專業英日文校內賽報名表!E1484,6),"0")+1)),ISERROR(TEXT(RIGHT(專業英日文校內賽報名表!E1484,5),"0")+1))))</f>
        <v/>
      </c>
      <c r="F1484" t="str">
        <f>IF(專業英日文校內賽報名表!B1484="","",NOT(ISERROR(MATCH(專業英日文校內賽報名表!F1484,allSchoolList,0))))</f>
        <v/>
      </c>
      <c r="G1484" t="str">
        <f ca="1">IF(專業英日文校內賽報名表!B1484="","",NOT(ISERROR(HLOOKUP(專業英日文校內賽報名表!G1484,OFFSET(校系設定!$A$1,MATCH(專業英日文校內賽報名表!F1484,校系設定!$A:$A,0)-1,0,1,COUNTA(OFFSET(校系設定!$1:$1,MATCH(專業英日文校內賽報名表!F1484,校系設定!$A:$A,0)-1,0))),1,0))))</f>
        <v/>
      </c>
      <c r="J1484" s="43" t="str">
        <f>IF(專業英日文校內賽報名表!C1484="","",NOT(OR(LEN(專業英日文校內賽報名表!J1484)&lt;&gt;7,ISERROR(DATEVALUE(專業英日文校內賽報名表!J1484&amp;"/1")+FIND("/",專業英日文校內賽報名表!J1484)))))</f>
        <v/>
      </c>
      <c r="M1484" t="str">
        <f>IF(專業英日文校內賽報名表!B1484="","",VLOOKUP(專業英日文校內賽報名表!M1484,各項報名參數對照!A:B,2,0))</f>
        <v/>
      </c>
      <c r="N1484" t="str">
        <f>IF(專業英日文校內賽報名表!B1484="","",NOT(ISERROR(VLOOKUP(M1484&amp;O1484&amp;P1484,各項報名參數對照!L:L,1,0))))</f>
        <v/>
      </c>
      <c r="O1484" t="str">
        <f>IF(專業英日文校內賽報名表!B1484="","",VLOOKUP(專業英日文校內賽報名表!N1484&amp;"("&amp;專業英日文校內賽報名表!O1484&amp;")",各項報名參數對照!D:E,2,0))</f>
        <v/>
      </c>
      <c r="P1484" t="str">
        <f>IF(專業英日文校內賽報名表!B1484="","",VLOOKUP(專業英日文校內賽報名表!P1484,各項報名參數對照!G:H,2,0))</f>
        <v/>
      </c>
      <c r="AF1484" t="str">
        <f t="shared" si="23"/>
        <v/>
      </c>
    </row>
    <row r="1485" spans="5:32">
      <c r="E1485" t="str">
        <f>IF(專業英日文校內賽報名表!B1485="","",NOT(OR(LENB(專業英日文校內賽報名表!E1485)&lt;&gt;6,NOT(ISERROR(TEXT(RIGHT(專業英日文校內賽報名表!E1485,6),"0")+1)),ISERROR(TEXT(RIGHT(專業英日文校內賽報名表!E1485,5),"0")+1))))</f>
        <v/>
      </c>
      <c r="F1485" t="str">
        <f>IF(專業英日文校內賽報名表!B1485="","",NOT(ISERROR(MATCH(專業英日文校內賽報名表!F1485,allSchoolList,0))))</f>
        <v/>
      </c>
      <c r="G1485" t="str">
        <f ca="1">IF(專業英日文校內賽報名表!B1485="","",NOT(ISERROR(HLOOKUP(專業英日文校內賽報名表!G1485,OFFSET(校系設定!$A$1,MATCH(專業英日文校內賽報名表!F1485,校系設定!$A:$A,0)-1,0,1,COUNTA(OFFSET(校系設定!$1:$1,MATCH(專業英日文校內賽報名表!F1485,校系設定!$A:$A,0)-1,0))),1,0))))</f>
        <v/>
      </c>
      <c r="J1485" s="43" t="str">
        <f>IF(專業英日文校內賽報名表!C1485="","",NOT(OR(LEN(專業英日文校內賽報名表!J1485)&lt;&gt;7,ISERROR(DATEVALUE(專業英日文校內賽報名表!J1485&amp;"/1")+FIND("/",專業英日文校內賽報名表!J1485)))))</f>
        <v/>
      </c>
      <c r="M1485" t="str">
        <f>IF(專業英日文校內賽報名表!B1485="","",VLOOKUP(專業英日文校內賽報名表!M1485,各項報名參數對照!A:B,2,0))</f>
        <v/>
      </c>
      <c r="N1485" t="str">
        <f>IF(專業英日文校內賽報名表!B1485="","",NOT(ISERROR(VLOOKUP(M1485&amp;O1485&amp;P1485,各項報名參數對照!L:L,1,0))))</f>
        <v/>
      </c>
      <c r="O1485" t="str">
        <f>IF(專業英日文校內賽報名表!B1485="","",VLOOKUP(專業英日文校內賽報名表!N1485&amp;"("&amp;專業英日文校內賽報名表!O1485&amp;")",各項報名參數對照!D:E,2,0))</f>
        <v/>
      </c>
      <c r="P1485" t="str">
        <f>IF(專業英日文校內賽報名表!B1485="","",VLOOKUP(專業英日文校內賽報名表!P1485,各項報名參數對照!G:H,2,0))</f>
        <v/>
      </c>
      <c r="AF1485" t="str">
        <f t="shared" si="23"/>
        <v/>
      </c>
    </row>
    <row r="1486" spans="5:32">
      <c r="E1486" t="str">
        <f>IF(專業英日文校內賽報名表!B1486="","",NOT(OR(LENB(專業英日文校內賽報名表!E1486)&lt;&gt;6,NOT(ISERROR(TEXT(RIGHT(專業英日文校內賽報名表!E1486,6),"0")+1)),ISERROR(TEXT(RIGHT(專業英日文校內賽報名表!E1486,5),"0")+1))))</f>
        <v/>
      </c>
      <c r="F1486" t="str">
        <f>IF(專業英日文校內賽報名表!B1486="","",NOT(ISERROR(MATCH(專業英日文校內賽報名表!F1486,allSchoolList,0))))</f>
        <v/>
      </c>
      <c r="G1486" t="str">
        <f ca="1">IF(專業英日文校內賽報名表!B1486="","",NOT(ISERROR(HLOOKUP(專業英日文校內賽報名表!G1486,OFFSET(校系設定!$A$1,MATCH(專業英日文校內賽報名表!F1486,校系設定!$A:$A,0)-1,0,1,COUNTA(OFFSET(校系設定!$1:$1,MATCH(專業英日文校內賽報名表!F1486,校系設定!$A:$A,0)-1,0))),1,0))))</f>
        <v/>
      </c>
      <c r="J1486" s="43" t="str">
        <f>IF(專業英日文校內賽報名表!C1486="","",NOT(OR(LEN(專業英日文校內賽報名表!J1486)&lt;&gt;7,ISERROR(DATEVALUE(專業英日文校內賽報名表!J1486&amp;"/1")+FIND("/",專業英日文校內賽報名表!J1486)))))</f>
        <v/>
      </c>
      <c r="M1486" t="str">
        <f>IF(專業英日文校內賽報名表!B1486="","",VLOOKUP(專業英日文校內賽報名表!M1486,各項報名參數對照!A:B,2,0))</f>
        <v/>
      </c>
      <c r="N1486" t="str">
        <f>IF(專業英日文校內賽報名表!B1486="","",NOT(ISERROR(VLOOKUP(M1486&amp;O1486&amp;P1486,各項報名參數對照!L:L,1,0))))</f>
        <v/>
      </c>
      <c r="O1486" t="str">
        <f>IF(專業英日文校內賽報名表!B1486="","",VLOOKUP(專業英日文校內賽報名表!N1486&amp;"("&amp;專業英日文校內賽報名表!O1486&amp;")",各項報名參數對照!D:E,2,0))</f>
        <v/>
      </c>
      <c r="P1486" t="str">
        <f>IF(專業英日文校內賽報名表!B1486="","",VLOOKUP(專業英日文校內賽報名表!P1486,各項報名參數對照!G:H,2,0))</f>
        <v/>
      </c>
      <c r="AF1486" t="str">
        <f t="shared" si="23"/>
        <v/>
      </c>
    </row>
    <row r="1487" spans="5:32">
      <c r="E1487" t="str">
        <f>IF(專業英日文校內賽報名表!B1487="","",NOT(OR(LENB(專業英日文校內賽報名表!E1487)&lt;&gt;6,NOT(ISERROR(TEXT(RIGHT(專業英日文校內賽報名表!E1487,6),"0")+1)),ISERROR(TEXT(RIGHT(專業英日文校內賽報名表!E1487,5),"0")+1))))</f>
        <v/>
      </c>
      <c r="F1487" t="str">
        <f>IF(專業英日文校內賽報名表!B1487="","",NOT(ISERROR(MATCH(專業英日文校內賽報名表!F1487,allSchoolList,0))))</f>
        <v/>
      </c>
      <c r="G1487" t="str">
        <f ca="1">IF(專業英日文校內賽報名表!B1487="","",NOT(ISERROR(HLOOKUP(專業英日文校內賽報名表!G1487,OFFSET(校系設定!$A$1,MATCH(專業英日文校內賽報名表!F1487,校系設定!$A:$A,0)-1,0,1,COUNTA(OFFSET(校系設定!$1:$1,MATCH(專業英日文校內賽報名表!F1487,校系設定!$A:$A,0)-1,0))),1,0))))</f>
        <v/>
      </c>
      <c r="J1487" s="43" t="str">
        <f>IF(專業英日文校內賽報名表!C1487="","",NOT(OR(LEN(專業英日文校內賽報名表!J1487)&lt;&gt;7,ISERROR(DATEVALUE(專業英日文校內賽報名表!J1487&amp;"/1")+FIND("/",專業英日文校內賽報名表!J1487)))))</f>
        <v/>
      </c>
      <c r="M1487" t="str">
        <f>IF(專業英日文校內賽報名表!B1487="","",VLOOKUP(專業英日文校內賽報名表!M1487,各項報名參數對照!A:B,2,0))</f>
        <v/>
      </c>
      <c r="N1487" t="str">
        <f>IF(專業英日文校內賽報名表!B1487="","",NOT(ISERROR(VLOOKUP(M1487&amp;O1487&amp;P1487,各項報名參數對照!L:L,1,0))))</f>
        <v/>
      </c>
      <c r="O1487" t="str">
        <f>IF(專業英日文校內賽報名表!B1487="","",VLOOKUP(專業英日文校內賽報名表!N1487&amp;"("&amp;專業英日文校內賽報名表!O1487&amp;")",各項報名參數對照!D:E,2,0))</f>
        <v/>
      </c>
      <c r="P1487" t="str">
        <f>IF(專業英日文校內賽報名表!B1487="","",VLOOKUP(專業英日文校內賽報名表!P1487,各項報名參數對照!G:H,2,0))</f>
        <v/>
      </c>
      <c r="AF1487" t="str">
        <f t="shared" si="23"/>
        <v/>
      </c>
    </row>
    <row r="1488" spans="5:32">
      <c r="E1488" t="str">
        <f>IF(專業英日文校內賽報名表!B1488="","",NOT(OR(LENB(專業英日文校內賽報名表!E1488)&lt;&gt;6,NOT(ISERROR(TEXT(RIGHT(專業英日文校內賽報名表!E1488,6),"0")+1)),ISERROR(TEXT(RIGHT(專業英日文校內賽報名表!E1488,5),"0")+1))))</f>
        <v/>
      </c>
      <c r="F1488" t="str">
        <f>IF(專業英日文校內賽報名表!B1488="","",NOT(ISERROR(MATCH(專業英日文校內賽報名表!F1488,allSchoolList,0))))</f>
        <v/>
      </c>
      <c r="G1488" t="str">
        <f ca="1">IF(專業英日文校內賽報名表!B1488="","",NOT(ISERROR(HLOOKUP(專業英日文校內賽報名表!G1488,OFFSET(校系設定!$A$1,MATCH(專業英日文校內賽報名表!F1488,校系設定!$A:$A,0)-1,0,1,COUNTA(OFFSET(校系設定!$1:$1,MATCH(專業英日文校內賽報名表!F1488,校系設定!$A:$A,0)-1,0))),1,0))))</f>
        <v/>
      </c>
      <c r="J1488" s="43" t="str">
        <f>IF(專業英日文校內賽報名表!C1488="","",NOT(OR(LEN(專業英日文校內賽報名表!J1488)&lt;&gt;7,ISERROR(DATEVALUE(專業英日文校內賽報名表!J1488&amp;"/1")+FIND("/",專業英日文校內賽報名表!J1488)))))</f>
        <v/>
      </c>
      <c r="M1488" t="str">
        <f>IF(專業英日文校內賽報名表!B1488="","",VLOOKUP(專業英日文校內賽報名表!M1488,各項報名參數對照!A:B,2,0))</f>
        <v/>
      </c>
      <c r="N1488" t="str">
        <f>IF(專業英日文校內賽報名表!B1488="","",NOT(ISERROR(VLOOKUP(M1488&amp;O1488&amp;P1488,各項報名參數對照!L:L,1,0))))</f>
        <v/>
      </c>
      <c r="O1488" t="str">
        <f>IF(專業英日文校內賽報名表!B1488="","",VLOOKUP(專業英日文校內賽報名表!N1488&amp;"("&amp;專業英日文校內賽報名表!O1488&amp;")",各項報名參數對照!D:E,2,0))</f>
        <v/>
      </c>
      <c r="P1488" t="str">
        <f>IF(專業英日文校內賽報名表!B1488="","",VLOOKUP(專業英日文校內賽報名表!P1488,各項報名參數對照!G:H,2,0))</f>
        <v/>
      </c>
      <c r="AF1488" t="str">
        <f t="shared" si="23"/>
        <v/>
      </c>
    </row>
    <row r="1489" spans="5:32">
      <c r="E1489" t="str">
        <f>IF(專業英日文校內賽報名表!B1489="","",NOT(OR(LENB(專業英日文校內賽報名表!E1489)&lt;&gt;6,NOT(ISERROR(TEXT(RIGHT(專業英日文校內賽報名表!E1489,6),"0")+1)),ISERROR(TEXT(RIGHT(專業英日文校內賽報名表!E1489,5),"0")+1))))</f>
        <v/>
      </c>
      <c r="F1489" t="str">
        <f>IF(專業英日文校內賽報名表!B1489="","",NOT(ISERROR(MATCH(專業英日文校內賽報名表!F1489,allSchoolList,0))))</f>
        <v/>
      </c>
      <c r="G1489" t="str">
        <f ca="1">IF(專業英日文校內賽報名表!B1489="","",NOT(ISERROR(HLOOKUP(專業英日文校內賽報名表!G1489,OFFSET(校系設定!$A$1,MATCH(專業英日文校內賽報名表!F1489,校系設定!$A:$A,0)-1,0,1,COUNTA(OFFSET(校系設定!$1:$1,MATCH(專業英日文校內賽報名表!F1489,校系設定!$A:$A,0)-1,0))),1,0))))</f>
        <v/>
      </c>
      <c r="J1489" s="43" t="str">
        <f>IF(專業英日文校內賽報名表!C1489="","",NOT(OR(LEN(專業英日文校內賽報名表!J1489)&lt;&gt;7,ISERROR(DATEVALUE(專業英日文校內賽報名表!J1489&amp;"/1")+FIND("/",專業英日文校內賽報名表!J1489)))))</f>
        <v/>
      </c>
      <c r="M1489" t="str">
        <f>IF(專業英日文校內賽報名表!B1489="","",VLOOKUP(專業英日文校內賽報名表!M1489,各項報名參數對照!A:B,2,0))</f>
        <v/>
      </c>
      <c r="N1489" t="str">
        <f>IF(專業英日文校內賽報名表!B1489="","",NOT(ISERROR(VLOOKUP(M1489&amp;O1489&amp;P1489,各項報名參數對照!L:L,1,0))))</f>
        <v/>
      </c>
      <c r="O1489" t="str">
        <f>IF(專業英日文校內賽報名表!B1489="","",VLOOKUP(專業英日文校內賽報名表!N1489&amp;"("&amp;專業英日文校內賽報名表!O1489&amp;")",各項報名參數對照!D:E,2,0))</f>
        <v/>
      </c>
      <c r="P1489" t="str">
        <f>IF(專業英日文校內賽報名表!B1489="","",VLOOKUP(專業英日文校內賽報名表!P1489,各項報名參數對照!G:H,2,0))</f>
        <v/>
      </c>
      <c r="AF1489" t="str">
        <f t="shared" si="23"/>
        <v/>
      </c>
    </row>
    <row r="1490" spans="5:32">
      <c r="E1490" t="str">
        <f>IF(專業英日文校內賽報名表!B1490="","",NOT(OR(LENB(專業英日文校內賽報名表!E1490)&lt;&gt;6,NOT(ISERROR(TEXT(RIGHT(專業英日文校內賽報名表!E1490,6),"0")+1)),ISERROR(TEXT(RIGHT(專業英日文校內賽報名表!E1490,5),"0")+1))))</f>
        <v/>
      </c>
      <c r="F1490" t="str">
        <f>IF(專業英日文校內賽報名表!B1490="","",NOT(ISERROR(MATCH(專業英日文校內賽報名表!F1490,allSchoolList,0))))</f>
        <v/>
      </c>
      <c r="G1490" t="str">
        <f ca="1">IF(專業英日文校內賽報名表!B1490="","",NOT(ISERROR(HLOOKUP(專業英日文校內賽報名表!G1490,OFFSET(校系設定!$A$1,MATCH(專業英日文校內賽報名表!F1490,校系設定!$A:$A,0)-1,0,1,COUNTA(OFFSET(校系設定!$1:$1,MATCH(專業英日文校內賽報名表!F1490,校系設定!$A:$A,0)-1,0))),1,0))))</f>
        <v/>
      </c>
      <c r="J1490" s="43" t="str">
        <f>IF(專業英日文校內賽報名表!C1490="","",NOT(OR(LEN(專業英日文校內賽報名表!J1490)&lt;&gt;7,ISERROR(DATEVALUE(專業英日文校內賽報名表!J1490&amp;"/1")+FIND("/",專業英日文校內賽報名表!J1490)))))</f>
        <v/>
      </c>
      <c r="M1490" t="str">
        <f>IF(專業英日文校內賽報名表!B1490="","",VLOOKUP(專業英日文校內賽報名表!M1490,各項報名參數對照!A:B,2,0))</f>
        <v/>
      </c>
      <c r="N1490" t="str">
        <f>IF(專業英日文校內賽報名表!B1490="","",NOT(ISERROR(VLOOKUP(M1490&amp;O1490&amp;P1490,各項報名參數對照!L:L,1,0))))</f>
        <v/>
      </c>
      <c r="O1490" t="str">
        <f>IF(專業英日文校內賽報名表!B1490="","",VLOOKUP(專業英日文校內賽報名表!N1490&amp;"("&amp;專業英日文校內賽報名表!O1490&amp;")",各項報名參數對照!D:E,2,0))</f>
        <v/>
      </c>
      <c r="P1490" t="str">
        <f>IF(專業英日文校內賽報名表!B1490="","",VLOOKUP(專業英日文校內賽報名表!P1490,各項報名參數對照!G:H,2,0))</f>
        <v/>
      </c>
      <c r="AF1490" t="str">
        <f t="shared" si="23"/>
        <v/>
      </c>
    </row>
    <row r="1491" spans="5:32">
      <c r="E1491" t="str">
        <f>IF(專業英日文校內賽報名表!B1491="","",NOT(OR(LENB(專業英日文校內賽報名表!E1491)&lt;&gt;6,NOT(ISERROR(TEXT(RIGHT(專業英日文校內賽報名表!E1491,6),"0")+1)),ISERROR(TEXT(RIGHT(專業英日文校內賽報名表!E1491,5),"0")+1))))</f>
        <v/>
      </c>
      <c r="F1491" t="str">
        <f>IF(專業英日文校內賽報名表!B1491="","",NOT(ISERROR(MATCH(專業英日文校內賽報名表!F1491,allSchoolList,0))))</f>
        <v/>
      </c>
      <c r="G1491" t="str">
        <f ca="1">IF(專業英日文校內賽報名表!B1491="","",NOT(ISERROR(HLOOKUP(專業英日文校內賽報名表!G1491,OFFSET(校系設定!$A$1,MATCH(專業英日文校內賽報名表!F1491,校系設定!$A:$A,0)-1,0,1,COUNTA(OFFSET(校系設定!$1:$1,MATCH(專業英日文校內賽報名表!F1491,校系設定!$A:$A,0)-1,0))),1,0))))</f>
        <v/>
      </c>
      <c r="J1491" s="43" t="str">
        <f>IF(專業英日文校內賽報名表!C1491="","",NOT(OR(LEN(專業英日文校內賽報名表!J1491)&lt;&gt;7,ISERROR(DATEVALUE(專業英日文校內賽報名表!J1491&amp;"/1")+FIND("/",專業英日文校內賽報名表!J1491)))))</f>
        <v/>
      </c>
      <c r="M1491" t="str">
        <f>IF(專業英日文校內賽報名表!B1491="","",VLOOKUP(專業英日文校內賽報名表!M1491,各項報名參數對照!A:B,2,0))</f>
        <v/>
      </c>
      <c r="N1491" t="str">
        <f>IF(專業英日文校內賽報名表!B1491="","",NOT(ISERROR(VLOOKUP(M1491&amp;O1491&amp;P1491,各項報名參數對照!L:L,1,0))))</f>
        <v/>
      </c>
      <c r="O1491" t="str">
        <f>IF(專業英日文校內賽報名表!B1491="","",VLOOKUP(專業英日文校內賽報名表!N1491&amp;"("&amp;專業英日文校內賽報名表!O1491&amp;")",各項報名參數對照!D:E,2,0))</f>
        <v/>
      </c>
      <c r="P1491" t="str">
        <f>IF(專業英日文校內賽報名表!B1491="","",VLOOKUP(專業英日文校內賽報名表!P1491,各項報名參數對照!G:H,2,0))</f>
        <v/>
      </c>
      <c r="AF1491" t="str">
        <f t="shared" si="23"/>
        <v/>
      </c>
    </row>
    <row r="1492" spans="5:32">
      <c r="E1492" t="str">
        <f>IF(專業英日文校內賽報名表!B1492="","",NOT(OR(LENB(專業英日文校內賽報名表!E1492)&lt;&gt;6,NOT(ISERROR(TEXT(RIGHT(專業英日文校內賽報名表!E1492,6),"0")+1)),ISERROR(TEXT(RIGHT(專業英日文校內賽報名表!E1492,5),"0")+1))))</f>
        <v/>
      </c>
      <c r="F1492" t="str">
        <f>IF(專業英日文校內賽報名表!B1492="","",NOT(ISERROR(MATCH(專業英日文校內賽報名表!F1492,allSchoolList,0))))</f>
        <v/>
      </c>
      <c r="G1492" t="str">
        <f ca="1">IF(專業英日文校內賽報名表!B1492="","",NOT(ISERROR(HLOOKUP(專業英日文校內賽報名表!G1492,OFFSET(校系設定!$A$1,MATCH(專業英日文校內賽報名表!F1492,校系設定!$A:$A,0)-1,0,1,COUNTA(OFFSET(校系設定!$1:$1,MATCH(專業英日文校內賽報名表!F1492,校系設定!$A:$A,0)-1,0))),1,0))))</f>
        <v/>
      </c>
      <c r="J1492" s="43" t="str">
        <f>IF(專業英日文校內賽報名表!C1492="","",NOT(OR(LEN(專業英日文校內賽報名表!J1492)&lt;&gt;7,ISERROR(DATEVALUE(專業英日文校內賽報名表!J1492&amp;"/1")+FIND("/",專業英日文校內賽報名表!J1492)))))</f>
        <v/>
      </c>
      <c r="M1492" t="str">
        <f>IF(專業英日文校內賽報名表!B1492="","",VLOOKUP(專業英日文校內賽報名表!M1492,各項報名參數對照!A:B,2,0))</f>
        <v/>
      </c>
      <c r="N1492" t="str">
        <f>IF(專業英日文校內賽報名表!B1492="","",NOT(ISERROR(VLOOKUP(M1492&amp;O1492&amp;P1492,各項報名參數對照!L:L,1,0))))</f>
        <v/>
      </c>
      <c r="O1492" t="str">
        <f>IF(專業英日文校內賽報名表!B1492="","",VLOOKUP(專業英日文校內賽報名表!N1492&amp;"("&amp;專業英日文校內賽報名表!O1492&amp;")",各項報名參數對照!D:E,2,0))</f>
        <v/>
      </c>
      <c r="P1492" t="str">
        <f>IF(專業英日文校內賽報名表!B1492="","",VLOOKUP(專業英日文校內賽報名表!P1492,各項報名參數對照!G:H,2,0))</f>
        <v/>
      </c>
      <c r="AF1492" t="str">
        <f t="shared" si="23"/>
        <v/>
      </c>
    </row>
    <row r="1493" spans="5:32">
      <c r="E1493" t="str">
        <f>IF(專業英日文校內賽報名表!B1493="","",NOT(OR(LENB(專業英日文校內賽報名表!E1493)&lt;&gt;6,NOT(ISERROR(TEXT(RIGHT(專業英日文校內賽報名表!E1493,6),"0")+1)),ISERROR(TEXT(RIGHT(專業英日文校內賽報名表!E1493,5),"0")+1))))</f>
        <v/>
      </c>
      <c r="F1493" t="str">
        <f>IF(專業英日文校內賽報名表!B1493="","",NOT(ISERROR(MATCH(專業英日文校內賽報名表!F1493,allSchoolList,0))))</f>
        <v/>
      </c>
      <c r="G1493" t="str">
        <f ca="1">IF(專業英日文校內賽報名表!B1493="","",NOT(ISERROR(HLOOKUP(專業英日文校內賽報名表!G1493,OFFSET(校系設定!$A$1,MATCH(專業英日文校內賽報名表!F1493,校系設定!$A:$A,0)-1,0,1,COUNTA(OFFSET(校系設定!$1:$1,MATCH(專業英日文校內賽報名表!F1493,校系設定!$A:$A,0)-1,0))),1,0))))</f>
        <v/>
      </c>
      <c r="J1493" s="43" t="str">
        <f>IF(專業英日文校內賽報名表!C1493="","",NOT(OR(LEN(專業英日文校內賽報名表!J1493)&lt;&gt;7,ISERROR(DATEVALUE(專業英日文校內賽報名表!J1493&amp;"/1")+FIND("/",專業英日文校內賽報名表!J1493)))))</f>
        <v/>
      </c>
      <c r="M1493" t="str">
        <f>IF(專業英日文校內賽報名表!B1493="","",VLOOKUP(專業英日文校內賽報名表!M1493,各項報名參數對照!A:B,2,0))</f>
        <v/>
      </c>
      <c r="N1493" t="str">
        <f>IF(專業英日文校內賽報名表!B1493="","",NOT(ISERROR(VLOOKUP(M1493&amp;O1493&amp;P1493,各項報名參數對照!L:L,1,0))))</f>
        <v/>
      </c>
      <c r="O1493" t="str">
        <f>IF(專業英日文校內賽報名表!B1493="","",VLOOKUP(專業英日文校內賽報名表!N1493&amp;"("&amp;專業英日文校內賽報名表!O1493&amp;")",各項報名參數對照!D:E,2,0))</f>
        <v/>
      </c>
      <c r="P1493" t="str">
        <f>IF(專業英日文校內賽報名表!B1493="","",VLOOKUP(專業英日文校內賽報名表!P1493,各項報名參數對照!G:H,2,0))</f>
        <v/>
      </c>
      <c r="AF1493" t="str">
        <f t="shared" si="23"/>
        <v/>
      </c>
    </row>
    <row r="1494" spans="5:32">
      <c r="E1494" t="str">
        <f>IF(專業英日文校內賽報名表!B1494="","",NOT(OR(LENB(專業英日文校內賽報名表!E1494)&lt;&gt;6,NOT(ISERROR(TEXT(RIGHT(專業英日文校內賽報名表!E1494,6),"0")+1)),ISERROR(TEXT(RIGHT(專業英日文校內賽報名表!E1494,5),"0")+1))))</f>
        <v/>
      </c>
      <c r="F1494" t="str">
        <f>IF(專業英日文校內賽報名表!B1494="","",NOT(ISERROR(MATCH(專業英日文校內賽報名表!F1494,allSchoolList,0))))</f>
        <v/>
      </c>
      <c r="G1494" t="str">
        <f ca="1">IF(專業英日文校內賽報名表!B1494="","",NOT(ISERROR(HLOOKUP(專業英日文校內賽報名表!G1494,OFFSET(校系設定!$A$1,MATCH(專業英日文校內賽報名表!F1494,校系設定!$A:$A,0)-1,0,1,COUNTA(OFFSET(校系設定!$1:$1,MATCH(專業英日文校內賽報名表!F1494,校系設定!$A:$A,0)-1,0))),1,0))))</f>
        <v/>
      </c>
      <c r="J1494" s="43" t="str">
        <f>IF(專業英日文校內賽報名表!C1494="","",NOT(OR(LEN(專業英日文校內賽報名表!J1494)&lt;&gt;7,ISERROR(DATEVALUE(專業英日文校內賽報名表!J1494&amp;"/1")+FIND("/",專業英日文校內賽報名表!J1494)))))</f>
        <v/>
      </c>
      <c r="M1494" t="str">
        <f>IF(專業英日文校內賽報名表!B1494="","",VLOOKUP(專業英日文校內賽報名表!M1494,各項報名參數對照!A:B,2,0))</f>
        <v/>
      </c>
      <c r="N1494" t="str">
        <f>IF(專業英日文校內賽報名表!B1494="","",NOT(ISERROR(VLOOKUP(M1494&amp;O1494&amp;P1494,各項報名參數對照!L:L,1,0))))</f>
        <v/>
      </c>
      <c r="O1494" t="str">
        <f>IF(專業英日文校內賽報名表!B1494="","",VLOOKUP(專業英日文校內賽報名表!N1494&amp;"("&amp;專業英日文校內賽報名表!O1494&amp;")",各項報名參數對照!D:E,2,0))</f>
        <v/>
      </c>
      <c r="P1494" t="str">
        <f>IF(專業英日文校內賽報名表!B1494="","",VLOOKUP(專業英日文校內賽報名表!P1494,各項報名參數對照!G:H,2,0))</f>
        <v/>
      </c>
      <c r="AF1494" t="str">
        <f t="shared" si="23"/>
        <v/>
      </c>
    </row>
    <row r="1495" spans="5:32">
      <c r="E1495" t="str">
        <f>IF(專業英日文校內賽報名表!B1495="","",NOT(OR(LENB(專業英日文校內賽報名表!E1495)&lt;&gt;6,NOT(ISERROR(TEXT(RIGHT(專業英日文校內賽報名表!E1495,6),"0")+1)),ISERROR(TEXT(RIGHT(專業英日文校內賽報名表!E1495,5),"0")+1))))</f>
        <v/>
      </c>
      <c r="F1495" t="str">
        <f>IF(專業英日文校內賽報名表!B1495="","",NOT(ISERROR(MATCH(專業英日文校內賽報名表!F1495,allSchoolList,0))))</f>
        <v/>
      </c>
      <c r="G1495" t="str">
        <f ca="1">IF(專業英日文校內賽報名表!B1495="","",NOT(ISERROR(HLOOKUP(專業英日文校內賽報名表!G1495,OFFSET(校系設定!$A$1,MATCH(專業英日文校內賽報名表!F1495,校系設定!$A:$A,0)-1,0,1,COUNTA(OFFSET(校系設定!$1:$1,MATCH(專業英日文校內賽報名表!F1495,校系設定!$A:$A,0)-1,0))),1,0))))</f>
        <v/>
      </c>
      <c r="J1495" s="43" t="str">
        <f>IF(專業英日文校內賽報名表!C1495="","",NOT(OR(LEN(專業英日文校內賽報名表!J1495)&lt;&gt;7,ISERROR(DATEVALUE(專業英日文校內賽報名表!J1495&amp;"/1")+FIND("/",專業英日文校內賽報名表!J1495)))))</f>
        <v/>
      </c>
      <c r="M1495" t="str">
        <f>IF(專業英日文校內賽報名表!B1495="","",VLOOKUP(專業英日文校內賽報名表!M1495,各項報名參數對照!A:B,2,0))</f>
        <v/>
      </c>
      <c r="N1495" t="str">
        <f>IF(專業英日文校內賽報名表!B1495="","",NOT(ISERROR(VLOOKUP(M1495&amp;O1495&amp;P1495,各項報名參數對照!L:L,1,0))))</f>
        <v/>
      </c>
      <c r="O1495" t="str">
        <f>IF(專業英日文校內賽報名表!B1495="","",VLOOKUP(專業英日文校內賽報名表!N1495&amp;"("&amp;專業英日文校內賽報名表!O1495&amp;")",各項報名參數對照!D:E,2,0))</f>
        <v/>
      </c>
      <c r="P1495" t="str">
        <f>IF(專業英日文校內賽報名表!B1495="","",VLOOKUP(專業英日文校內賽報名表!P1495,各項報名參數對照!G:H,2,0))</f>
        <v/>
      </c>
      <c r="AF1495" t="str">
        <f t="shared" si="23"/>
        <v/>
      </c>
    </row>
    <row r="1496" spans="5:32">
      <c r="E1496" t="str">
        <f>IF(專業英日文校內賽報名表!B1496="","",NOT(OR(LENB(專業英日文校內賽報名表!E1496)&lt;&gt;6,NOT(ISERROR(TEXT(RIGHT(專業英日文校內賽報名表!E1496,6),"0")+1)),ISERROR(TEXT(RIGHT(專業英日文校內賽報名表!E1496,5),"0")+1))))</f>
        <v/>
      </c>
      <c r="F1496" t="str">
        <f>IF(專業英日文校內賽報名表!B1496="","",NOT(ISERROR(MATCH(專業英日文校內賽報名表!F1496,allSchoolList,0))))</f>
        <v/>
      </c>
      <c r="G1496" t="str">
        <f ca="1">IF(專業英日文校內賽報名表!B1496="","",NOT(ISERROR(HLOOKUP(專業英日文校內賽報名表!G1496,OFFSET(校系設定!$A$1,MATCH(專業英日文校內賽報名表!F1496,校系設定!$A:$A,0)-1,0,1,COUNTA(OFFSET(校系設定!$1:$1,MATCH(專業英日文校內賽報名表!F1496,校系設定!$A:$A,0)-1,0))),1,0))))</f>
        <v/>
      </c>
      <c r="J1496" s="43" t="str">
        <f>IF(專業英日文校內賽報名表!C1496="","",NOT(OR(LEN(專業英日文校內賽報名表!J1496)&lt;&gt;7,ISERROR(DATEVALUE(專業英日文校內賽報名表!J1496&amp;"/1")+FIND("/",專業英日文校內賽報名表!J1496)))))</f>
        <v/>
      </c>
      <c r="M1496" t="str">
        <f>IF(專業英日文校內賽報名表!B1496="","",VLOOKUP(專業英日文校內賽報名表!M1496,各項報名參數對照!A:B,2,0))</f>
        <v/>
      </c>
      <c r="N1496" t="str">
        <f>IF(專業英日文校內賽報名表!B1496="","",NOT(ISERROR(VLOOKUP(M1496&amp;O1496&amp;P1496,各項報名參數對照!L:L,1,0))))</f>
        <v/>
      </c>
      <c r="O1496" t="str">
        <f>IF(專業英日文校內賽報名表!B1496="","",VLOOKUP(專業英日文校內賽報名表!N1496&amp;"("&amp;專業英日文校內賽報名表!O1496&amp;")",各項報名參數對照!D:E,2,0))</f>
        <v/>
      </c>
      <c r="P1496" t="str">
        <f>IF(專業英日文校內賽報名表!B1496="","",VLOOKUP(專業英日文校內賽報名表!P1496,各項報名參數對照!G:H,2,0))</f>
        <v/>
      </c>
      <c r="AF1496" t="str">
        <f t="shared" si="23"/>
        <v/>
      </c>
    </row>
    <row r="1497" spans="5:32">
      <c r="E1497" t="str">
        <f>IF(專業英日文校內賽報名表!B1497="","",NOT(OR(LENB(專業英日文校內賽報名表!E1497)&lt;&gt;6,NOT(ISERROR(TEXT(RIGHT(專業英日文校內賽報名表!E1497,6),"0")+1)),ISERROR(TEXT(RIGHT(專業英日文校內賽報名表!E1497,5),"0")+1))))</f>
        <v/>
      </c>
      <c r="F1497" t="str">
        <f>IF(專業英日文校內賽報名表!B1497="","",NOT(ISERROR(MATCH(專業英日文校內賽報名表!F1497,allSchoolList,0))))</f>
        <v/>
      </c>
      <c r="G1497" t="str">
        <f ca="1">IF(專業英日文校內賽報名表!B1497="","",NOT(ISERROR(HLOOKUP(專業英日文校內賽報名表!G1497,OFFSET(校系設定!$A$1,MATCH(專業英日文校內賽報名表!F1497,校系設定!$A:$A,0)-1,0,1,COUNTA(OFFSET(校系設定!$1:$1,MATCH(專業英日文校內賽報名表!F1497,校系設定!$A:$A,0)-1,0))),1,0))))</f>
        <v/>
      </c>
      <c r="J1497" s="43" t="str">
        <f>IF(專業英日文校內賽報名表!C1497="","",NOT(OR(LEN(專業英日文校內賽報名表!J1497)&lt;&gt;7,ISERROR(DATEVALUE(專業英日文校內賽報名表!J1497&amp;"/1")+FIND("/",專業英日文校內賽報名表!J1497)))))</f>
        <v/>
      </c>
      <c r="M1497" t="str">
        <f>IF(專業英日文校內賽報名表!B1497="","",VLOOKUP(專業英日文校內賽報名表!M1497,各項報名參數對照!A:B,2,0))</f>
        <v/>
      </c>
      <c r="N1497" t="str">
        <f>IF(專業英日文校內賽報名表!B1497="","",NOT(ISERROR(VLOOKUP(M1497&amp;O1497&amp;P1497,各項報名參數對照!L:L,1,0))))</f>
        <v/>
      </c>
      <c r="O1497" t="str">
        <f>IF(專業英日文校內賽報名表!B1497="","",VLOOKUP(專業英日文校內賽報名表!N1497&amp;"("&amp;專業英日文校內賽報名表!O1497&amp;")",各項報名參數對照!D:E,2,0))</f>
        <v/>
      </c>
      <c r="P1497" t="str">
        <f>IF(專業英日文校內賽報名表!B1497="","",VLOOKUP(專業英日文校內賽報名表!P1497,各項報名參數對照!G:H,2,0))</f>
        <v/>
      </c>
      <c r="AF1497" t="str">
        <f t="shared" si="23"/>
        <v/>
      </c>
    </row>
    <row r="1498" spans="5:32">
      <c r="E1498" t="str">
        <f>IF(專業英日文校內賽報名表!B1498="","",NOT(OR(LENB(專業英日文校內賽報名表!E1498)&lt;&gt;6,NOT(ISERROR(TEXT(RIGHT(專業英日文校內賽報名表!E1498,6),"0")+1)),ISERROR(TEXT(RIGHT(專業英日文校內賽報名表!E1498,5),"0")+1))))</f>
        <v/>
      </c>
      <c r="F1498" t="str">
        <f>IF(專業英日文校內賽報名表!B1498="","",NOT(ISERROR(MATCH(專業英日文校內賽報名表!F1498,allSchoolList,0))))</f>
        <v/>
      </c>
      <c r="G1498" t="str">
        <f ca="1">IF(專業英日文校內賽報名表!B1498="","",NOT(ISERROR(HLOOKUP(專業英日文校內賽報名表!G1498,OFFSET(校系設定!$A$1,MATCH(專業英日文校內賽報名表!F1498,校系設定!$A:$A,0)-1,0,1,COUNTA(OFFSET(校系設定!$1:$1,MATCH(專業英日文校內賽報名表!F1498,校系設定!$A:$A,0)-1,0))),1,0))))</f>
        <v/>
      </c>
      <c r="J1498" s="43" t="str">
        <f>IF(專業英日文校內賽報名表!C1498="","",NOT(OR(LEN(專業英日文校內賽報名表!J1498)&lt;&gt;7,ISERROR(DATEVALUE(專業英日文校內賽報名表!J1498&amp;"/1")+FIND("/",專業英日文校內賽報名表!J1498)))))</f>
        <v/>
      </c>
      <c r="M1498" t="str">
        <f>IF(專業英日文校內賽報名表!B1498="","",VLOOKUP(專業英日文校內賽報名表!M1498,各項報名參數對照!A:B,2,0))</f>
        <v/>
      </c>
      <c r="N1498" t="str">
        <f>IF(專業英日文校內賽報名表!B1498="","",NOT(ISERROR(VLOOKUP(M1498&amp;O1498&amp;P1498,各項報名參數對照!L:L,1,0))))</f>
        <v/>
      </c>
      <c r="O1498" t="str">
        <f>IF(專業英日文校內賽報名表!B1498="","",VLOOKUP(專業英日文校內賽報名表!N1498&amp;"("&amp;專業英日文校內賽報名表!O1498&amp;")",各項報名參數對照!D:E,2,0))</f>
        <v/>
      </c>
      <c r="P1498" t="str">
        <f>IF(專業英日文校內賽報名表!B1498="","",VLOOKUP(專業英日文校內賽報名表!P1498,各項報名參數對照!G:H,2,0))</f>
        <v/>
      </c>
      <c r="AF1498" t="str">
        <f t="shared" si="23"/>
        <v/>
      </c>
    </row>
    <row r="1499" spans="5:32">
      <c r="E1499" t="str">
        <f>IF(專業英日文校內賽報名表!B1499="","",NOT(OR(LENB(專業英日文校內賽報名表!E1499)&lt;&gt;6,NOT(ISERROR(TEXT(RIGHT(專業英日文校內賽報名表!E1499,6),"0")+1)),ISERROR(TEXT(RIGHT(專業英日文校內賽報名表!E1499,5),"0")+1))))</f>
        <v/>
      </c>
      <c r="F1499" t="str">
        <f>IF(專業英日文校內賽報名表!B1499="","",NOT(ISERROR(MATCH(專業英日文校內賽報名表!F1499,allSchoolList,0))))</f>
        <v/>
      </c>
      <c r="G1499" t="str">
        <f ca="1">IF(專業英日文校內賽報名表!B1499="","",NOT(ISERROR(HLOOKUP(專業英日文校內賽報名表!G1499,OFFSET(校系設定!$A$1,MATCH(專業英日文校內賽報名表!F1499,校系設定!$A:$A,0)-1,0,1,COUNTA(OFFSET(校系設定!$1:$1,MATCH(專業英日文校內賽報名表!F1499,校系設定!$A:$A,0)-1,0))),1,0))))</f>
        <v/>
      </c>
      <c r="J1499" s="43" t="str">
        <f>IF(專業英日文校內賽報名表!C1499="","",NOT(OR(LEN(專業英日文校內賽報名表!J1499)&lt;&gt;7,ISERROR(DATEVALUE(專業英日文校內賽報名表!J1499&amp;"/1")+FIND("/",專業英日文校內賽報名表!J1499)))))</f>
        <v/>
      </c>
      <c r="M1499" t="str">
        <f>IF(專業英日文校內賽報名表!B1499="","",VLOOKUP(專業英日文校內賽報名表!M1499,各項報名參數對照!A:B,2,0))</f>
        <v/>
      </c>
      <c r="N1499" t="str">
        <f>IF(專業英日文校內賽報名表!B1499="","",NOT(ISERROR(VLOOKUP(M1499&amp;O1499&amp;P1499,各項報名參數對照!L:L,1,0))))</f>
        <v/>
      </c>
      <c r="O1499" t="str">
        <f>IF(專業英日文校內賽報名表!B1499="","",VLOOKUP(專業英日文校內賽報名表!N1499&amp;"("&amp;專業英日文校內賽報名表!O1499&amp;")",各項報名參數對照!D:E,2,0))</f>
        <v/>
      </c>
      <c r="P1499" t="str">
        <f>IF(專業英日文校內賽報名表!B1499="","",VLOOKUP(專業英日文校內賽報名表!P1499,各項報名參數對照!G:H,2,0))</f>
        <v/>
      </c>
      <c r="AF1499" t="str">
        <f t="shared" si="23"/>
        <v/>
      </c>
    </row>
    <row r="1500" spans="5:32">
      <c r="E1500" t="str">
        <f>IF(專業英日文校內賽報名表!B1500="","",NOT(OR(LENB(專業英日文校內賽報名表!E1500)&lt;&gt;6,NOT(ISERROR(TEXT(RIGHT(專業英日文校內賽報名表!E1500,6),"0")+1)),ISERROR(TEXT(RIGHT(專業英日文校內賽報名表!E1500,5),"0")+1))))</f>
        <v/>
      </c>
      <c r="F1500" t="str">
        <f>IF(專業英日文校內賽報名表!B1500="","",NOT(ISERROR(MATCH(專業英日文校內賽報名表!F1500,allSchoolList,0))))</f>
        <v/>
      </c>
      <c r="G1500" t="str">
        <f ca="1">IF(專業英日文校內賽報名表!B1500="","",NOT(ISERROR(HLOOKUP(專業英日文校內賽報名表!G1500,OFFSET(校系設定!$A$1,MATCH(專業英日文校內賽報名表!F1500,校系設定!$A:$A,0)-1,0,1,COUNTA(OFFSET(校系設定!$1:$1,MATCH(專業英日文校內賽報名表!F1500,校系設定!$A:$A,0)-1,0))),1,0))))</f>
        <v/>
      </c>
      <c r="J1500" s="43" t="str">
        <f>IF(專業英日文校內賽報名表!C1500="","",NOT(OR(LEN(專業英日文校內賽報名表!J1500)&lt;&gt;7,ISERROR(DATEVALUE(專業英日文校內賽報名表!J1500&amp;"/1")+FIND("/",專業英日文校內賽報名表!J1500)))))</f>
        <v/>
      </c>
      <c r="M1500" t="str">
        <f>IF(專業英日文校內賽報名表!B1500="","",VLOOKUP(專業英日文校內賽報名表!M1500,各項報名參數對照!A:B,2,0))</f>
        <v/>
      </c>
      <c r="N1500" t="str">
        <f>IF(專業英日文校內賽報名表!B1500="","",NOT(ISERROR(VLOOKUP(M1500&amp;O1500&amp;P1500,各項報名參數對照!L:L,1,0))))</f>
        <v/>
      </c>
      <c r="O1500" t="str">
        <f>IF(專業英日文校內賽報名表!B1500="","",VLOOKUP(專業英日文校內賽報名表!N1500&amp;"("&amp;專業英日文校內賽報名表!O1500&amp;")",各項報名參數對照!D:E,2,0))</f>
        <v/>
      </c>
      <c r="P1500" t="str">
        <f>IF(專業英日文校內賽報名表!B1500="","",VLOOKUP(專業英日文校內賽報名表!P1500,各項報名參數對照!G:H,2,0))</f>
        <v/>
      </c>
      <c r="AF1500" t="str">
        <f t="shared" si="23"/>
        <v/>
      </c>
    </row>
    <row r="1501" spans="5:32">
      <c r="E1501" t="str">
        <f>IF(專業英日文校內賽報名表!B1501="","",NOT(OR(LENB(專業英日文校內賽報名表!E1501)&lt;&gt;6,NOT(ISERROR(TEXT(RIGHT(專業英日文校內賽報名表!E1501,6),"0")+1)),ISERROR(TEXT(RIGHT(專業英日文校內賽報名表!E1501,5),"0")+1))))</f>
        <v/>
      </c>
      <c r="F1501" t="str">
        <f>IF(專業英日文校內賽報名表!B1501="","",NOT(ISERROR(MATCH(專業英日文校內賽報名表!F1501,allSchoolList,0))))</f>
        <v/>
      </c>
      <c r="G1501" t="str">
        <f ca="1">IF(專業英日文校內賽報名表!B1501="","",NOT(ISERROR(HLOOKUP(專業英日文校內賽報名表!G1501,OFFSET(校系設定!$A$1,MATCH(專業英日文校內賽報名表!F1501,校系設定!$A:$A,0)-1,0,1,COUNTA(OFFSET(校系設定!$1:$1,MATCH(專業英日文校內賽報名表!F1501,校系設定!$A:$A,0)-1,0))),1,0))))</f>
        <v/>
      </c>
      <c r="J1501" s="43" t="str">
        <f>IF(專業英日文校內賽報名表!C1501="","",NOT(OR(LEN(專業英日文校內賽報名表!J1501)&lt;&gt;7,ISERROR(DATEVALUE(專業英日文校內賽報名表!J1501&amp;"/1")+FIND("/",專業英日文校內賽報名表!J1501)))))</f>
        <v/>
      </c>
      <c r="M1501" t="str">
        <f>IF(專業英日文校內賽報名表!B1501="","",VLOOKUP(專業英日文校內賽報名表!M1501,各項報名參數對照!A:B,2,0))</f>
        <v/>
      </c>
      <c r="N1501" t="str">
        <f>IF(專業英日文校內賽報名表!B1501="","",NOT(ISERROR(VLOOKUP(M1501&amp;O1501&amp;P1501,各項報名參數對照!L:L,1,0))))</f>
        <v/>
      </c>
      <c r="O1501" t="str">
        <f>IF(專業英日文校內賽報名表!B1501="","",VLOOKUP(專業英日文校內賽報名表!N1501&amp;"("&amp;專業英日文校內賽報名表!O1501&amp;")",各項報名參數對照!D:E,2,0))</f>
        <v/>
      </c>
      <c r="P1501" t="str">
        <f>IF(專業英日文校內賽報名表!B1501="","",VLOOKUP(專業英日文校內賽報名表!P1501,各項報名參數對照!G:H,2,0))</f>
        <v/>
      </c>
      <c r="AF1501" t="str">
        <f t="shared" si="23"/>
        <v/>
      </c>
    </row>
    <row r="1502" spans="5:32">
      <c r="E1502" t="str">
        <f>IF(專業英日文校內賽報名表!B1502="","",NOT(OR(LENB(專業英日文校內賽報名表!E1502)&lt;&gt;6,NOT(ISERROR(TEXT(RIGHT(專業英日文校內賽報名表!E1502,6),"0")+1)),ISERROR(TEXT(RIGHT(專業英日文校內賽報名表!E1502,5),"0")+1))))</f>
        <v/>
      </c>
      <c r="F1502" t="str">
        <f>IF(專業英日文校內賽報名表!B1502="","",NOT(ISERROR(MATCH(專業英日文校內賽報名表!F1502,allSchoolList,0))))</f>
        <v/>
      </c>
      <c r="G1502" t="str">
        <f ca="1">IF(專業英日文校內賽報名表!B1502="","",NOT(ISERROR(HLOOKUP(專業英日文校內賽報名表!G1502,OFFSET(校系設定!$A$1,MATCH(專業英日文校內賽報名表!F1502,校系設定!$A:$A,0)-1,0,1,COUNTA(OFFSET(校系設定!$1:$1,MATCH(專業英日文校內賽報名表!F1502,校系設定!$A:$A,0)-1,0))),1,0))))</f>
        <v/>
      </c>
      <c r="J1502" s="43" t="str">
        <f>IF(專業英日文校內賽報名表!C1502="","",NOT(OR(LEN(專業英日文校內賽報名表!J1502)&lt;&gt;7,ISERROR(DATEVALUE(專業英日文校內賽報名表!J1502&amp;"/1")+FIND("/",專業英日文校內賽報名表!J1502)))))</f>
        <v/>
      </c>
      <c r="M1502" t="str">
        <f>IF(專業英日文校內賽報名表!B1502="","",VLOOKUP(專業英日文校內賽報名表!M1502,各項報名參數對照!A:B,2,0))</f>
        <v/>
      </c>
      <c r="N1502" t="str">
        <f>IF(專業英日文校內賽報名表!B1502="","",NOT(ISERROR(VLOOKUP(M1502&amp;O1502&amp;P1502,各項報名參數對照!L:L,1,0))))</f>
        <v/>
      </c>
      <c r="O1502" t="str">
        <f>IF(專業英日文校內賽報名表!B1502="","",VLOOKUP(專業英日文校內賽報名表!N1502&amp;"("&amp;專業英日文校內賽報名表!O1502&amp;")",各項報名參數對照!D:E,2,0))</f>
        <v/>
      </c>
      <c r="P1502" t="str">
        <f>IF(專業英日文校內賽報名表!B1502="","",VLOOKUP(專業英日文校內賽報名表!P1502,各項報名參數對照!G:H,2,0))</f>
        <v/>
      </c>
      <c r="AF1502" t="str">
        <f t="shared" si="23"/>
        <v/>
      </c>
    </row>
    <row r="1503" spans="5:32">
      <c r="E1503" t="str">
        <f>IF(專業英日文校內賽報名表!B1503="","",NOT(OR(LENB(專業英日文校內賽報名表!E1503)&lt;&gt;6,NOT(ISERROR(TEXT(RIGHT(專業英日文校內賽報名表!E1503,6),"0")+1)),ISERROR(TEXT(RIGHT(專業英日文校內賽報名表!E1503,5),"0")+1))))</f>
        <v/>
      </c>
      <c r="F1503" t="str">
        <f>IF(專業英日文校內賽報名表!B1503="","",NOT(ISERROR(MATCH(專業英日文校內賽報名表!F1503,allSchoolList,0))))</f>
        <v/>
      </c>
      <c r="G1503" t="str">
        <f ca="1">IF(專業英日文校內賽報名表!B1503="","",NOT(ISERROR(HLOOKUP(專業英日文校內賽報名表!G1503,OFFSET(校系設定!$A$1,MATCH(專業英日文校內賽報名表!F1503,校系設定!$A:$A,0)-1,0,1,COUNTA(OFFSET(校系設定!$1:$1,MATCH(專業英日文校內賽報名表!F1503,校系設定!$A:$A,0)-1,0))),1,0))))</f>
        <v/>
      </c>
      <c r="J1503" s="43" t="str">
        <f>IF(專業英日文校內賽報名表!C1503="","",NOT(OR(LEN(專業英日文校內賽報名表!J1503)&lt;&gt;7,ISERROR(DATEVALUE(專業英日文校內賽報名表!J1503&amp;"/1")+FIND("/",專業英日文校內賽報名表!J1503)))))</f>
        <v/>
      </c>
      <c r="M1503" t="str">
        <f>IF(專業英日文校內賽報名表!B1503="","",VLOOKUP(專業英日文校內賽報名表!M1503,各項報名參數對照!A:B,2,0))</f>
        <v/>
      </c>
      <c r="N1503" t="str">
        <f>IF(專業英日文校內賽報名表!B1503="","",NOT(ISERROR(VLOOKUP(M1503&amp;O1503&amp;P1503,各項報名參數對照!L:L,1,0))))</f>
        <v/>
      </c>
      <c r="O1503" t="str">
        <f>IF(專業英日文校內賽報名表!B1503="","",VLOOKUP(專業英日文校內賽報名表!N1503&amp;"("&amp;專業英日文校內賽報名表!O1503&amp;")",各項報名參數對照!D:E,2,0))</f>
        <v/>
      </c>
      <c r="P1503" t="str">
        <f>IF(專業英日文校內賽報名表!B1503="","",VLOOKUP(專業英日文校內賽報名表!P1503,各項報名參數對照!G:H,2,0))</f>
        <v/>
      </c>
      <c r="AF1503" t="str">
        <f t="shared" si="23"/>
        <v/>
      </c>
    </row>
    <row r="1504" spans="5:32">
      <c r="E1504" t="str">
        <f>IF(專業英日文校內賽報名表!B1504="","",NOT(OR(LENB(專業英日文校內賽報名表!E1504)&lt;&gt;6,NOT(ISERROR(TEXT(RIGHT(專業英日文校內賽報名表!E1504,6),"0")+1)),ISERROR(TEXT(RIGHT(專業英日文校內賽報名表!E1504,5),"0")+1))))</f>
        <v/>
      </c>
      <c r="F1504" t="str">
        <f>IF(專業英日文校內賽報名表!B1504="","",NOT(ISERROR(MATCH(專業英日文校內賽報名表!F1504,allSchoolList,0))))</f>
        <v/>
      </c>
      <c r="G1504" t="str">
        <f ca="1">IF(專業英日文校內賽報名表!B1504="","",NOT(ISERROR(HLOOKUP(專業英日文校內賽報名表!G1504,OFFSET(校系設定!$A$1,MATCH(專業英日文校內賽報名表!F1504,校系設定!$A:$A,0)-1,0,1,COUNTA(OFFSET(校系設定!$1:$1,MATCH(專業英日文校內賽報名表!F1504,校系設定!$A:$A,0)-1,0))),1,0))))</f>
        <v/>
      </c>
      <c r="J1504" s="43" t="str">
        <f>IF(專業英日文校內賽報名表!C1504="","",NOT(OR(LEN(專業英日文校內賽報名表!J1504)&lt;&gt;7,ISERROR(DATEVALUE(專業英日文校內賽報名表!J1504&amp;"/1")+FIND("/",專業英日文校內賽報名表!J1504)))))</f>
        <v/>
      </c>
      <c r="M1504" t="str">
        <f>IF(專業英日文校內賽報名表!B1504="","",VLOOKUP(專業英日文校內賽報名表!M1504,各項報名參數對照!A:B,2,0))</f>
        <v/>
      </c>
      <c r="N1504" t="str">
        <f>IF(專業英日文校內賽報名表!B1504="","",NOT(ISERROR(VLOOKUP(M1504&amp;O1504&amp;P1504,各項報名參數對照!L:L,1,0))))</f>
        <v/>
      </c>
      <c r="O1504" t="str">
        <f>IF(專業英日文校內賽報名表!B1504="","",VLOOKUP(專業英日文校內賽報名表!N1504&amp;"("&amp;專業英日文校內賽報名表!O1504&amp;")",各項報名參數對照!D:E,2,0))</f>
        <v/>
      </c>
      <c r="P1504" t="str">
        <f>IF(專業英日文校內賽報名表!B1504="","",VLOOKUP(專業英日文校內賽報名表!P1504,各項報名參數對照!G:H,2,0))</f>
        <v/>
      </c>
      <c r="AF1504" t="str">
        <f t="shared" si="23"/>
        <v/>
      </c>
    </row>
    <row r="1505" spans="5:32">
      <c r="E1505" t="str">
        <f>IF(專業英日文校內賽報名表!B1505="","",NOT(OR(LENB(專業英日文校內賽報名表!E1505)&lt;&gt;6,NOT(ISERROR(TEXT(RIGHT(專業英日文校內賽報名表!E1505,6),"0")+1)),ISERROR(TEXT(RIGHT(專業英日文校內賽報名表!E1505,5),"0")+1))))</f>
        <v/>
      </c>
      <c r="F1505" t="str">
        <f>IF(專業英日文校內賽報名表!B1505="","",NOT(ISERROR(MATCH(專業英日文校內賽報名表!F1505,allSchoolList,0))))</f>
        <v/>
      </c>
      <c r="G1505" t="str">
        <f ca="1">IF(專業英日文校內賽報名表!B1505="","",NOT(ISERROR(HLOOKUP(專業英日文校內賽報名表!G1505,OFFSET(校系設定!$A$1,MATCH(專業英日文校內賽報名表!F1505,校系設定!$A:$A,0)-1,0,1,COUNTA(OFFSET(校系設定!$1:$1,MATCH(專業英日文校內賽報名表!F1505,校系設定!$A:$A,0)-1,0))),1,0))))</f>
        <v/>
      </c>
      <c r="J1505" s="43" t="str">
        <f>IF(專業英日文校內賽報名表!C1505="","",NOT(OR(LEN(專業英日文校內賽報名表!J1505)&lt;&gt;7,ISERROR(DATEVALUE(專業英日文校內賽報名表!J1505&amp;"/1")+FIND("/",專業英日文校內賽報名表!J1505)))))</f>
        <v/>
      </c>
      <c r="M1505" t="str">
        <f>IF(專業英日文校內賽報名表!B1505="","",VLOOKUP(專業英日文校內賽報名表!M1505,各項報名參數對照!A:B,2,0))</f>
        <v/>
      </c>
      <c r="N1505" t="str">
        <f>IF(專業英日文校內賽報名表!B1505="","",NOT(ISERROR(VLOOKUP(M1505&amp;O1505&amp;P1505,各項報名參數對照!L:L,1,0))))</f>
        <v/>
      </c>
      <c r="O1505" t="str">
        <f>IF(專業英日文校內賽報名表!B1505="","",VLOOKUP(專業英日文校內賽報名表!N1505&amp;"("&amp;專業英日文校內賽報名表!O1505&amp;")",各項報名參數對照!D:E,2,0))</f>
        <v/>
      </c>
      <c r="P1505" t="str">
        <f>IF(專業英日文校內賽報名表!B1505="","",VLOOKUP(專業英日文校內賽報名表!P1505,各項報名參數對照!G:H,2,0))</f>
        <v/>
      </c>
      <c r="AF1505" t="str">
        <f t="shared" si="23"/>
        <v/>
      </c>
    </row>
    <row r="1506" spans="5:32">
      <c r="E1506" t="str">
        <f>IF(專業英日文校內賽報名表!B1506="","",NOT(OR(LENB(專業英日文校內賽報名表!E1506)&lt;&gt;6,NOT(ISERROR(TEXT(RIGHT(專業英日文校內賽報名表!E1506,6),"0")+1)),ISERROR(TEXT(RIGHT(專業英日文校內賽報名表!E1506,5),"0")+1))))</f>
        <v/>
      </c>
      <c r="F1506" t="str">
        <f>IF(專業英日文校內賽報名表!B1506="","",NOT(ISERROR(MATCH(專業英日文校內賽報名表!F1506,allSchoolList,0))))</f>
        <v/>
      </c>
      <c r="G1506" t="str">
        <f ca="1">IF(專業英日文校內賽報名表!B1506="","",NOT(ISERROR(HLOOKUP(專業英日文校內賽報名表!G1506,OFFSET(校系設定!$A$1,MATCH(專業英日文校內賽報名表!F1506,校系設定!$A:$A,0)-1,0,1,COUNTA(OFFSET(校系設定!$1:$1,MATCH(專業英日文校內賽報名表!F1506,校系設定!$A:$A,0)-1,0))),1,0))))</f>
        <v/>
      </c>
      <c r="J1506" s="43" t="str">
        <f>IF(專業英日文校內賽報名表!C1506="","",NOT(OR(LEN(專業英日文校內賽報名表!J1506)&lt;&gt;7,ISERROR(DATEVALUE(專業英日文校內賽報名表!J1506&amp;"/1")+FIND("/",專業英日文校內賽報名表!J1506)))))</f>
        <v/>
      </c>
      <c r="M1506" t="str">
        <f>IF(專業英日文校內賽報名表!B1506="","",VLOOKUP(專業英日文校內賽報名表!M1506,各項報名參數對照!A:B,2,0))</f>
        <v/>
      </c>
      <c r="N1506" t="str">
        <f>IF(專業英日文校內賽報名表!B1506="","",NOT(ISERROR(VLOOKUP(M1506&amp;O1506&amp;P1506,各項報名參數對照!L:L,1,0))))</f>
        <v/>
      </c>
      <c r="O1506" t="str">
        <f>IF(專業英日文校內賽報名表!B1506="","",VLOOKUP(專業英日文校內賽報名表!N1506&amp;"("&amp;專業英日文校內賽報名表!O1506&amp;")",各項報名參數對照!D:E,2,0))</f>
        <v/>
      </c>
      <c r="P1506" t="str">
        <f>IF(專業英日文校內賽報名表!B1506="","",VLOOKUP(專業英日文校內賽報名表!P1506,各項報名參數對照!G:H,2,0))</f>
        <v/>
      </c>
      <c r="AF1506" t="str">
        <f t="shared" si="23"/>
        <v/>
      </c>
    </row>
    <row r="1507" spans="5:32">
      <c r="E1507" t="str">
        <f>IF(專業英日文校內賽報名表!B1507="","",NOT(OR(LENB(專業英日文校內賽報名表!E1507)&lt;&gt;6,NOT(ISERROR(TEXT(RIGHT(專業英日文校內賽報名表!E1507,6),"0")+1)),ISERROR(TEXT(RIGHT(專業英日文校內賽報名表!E1507,5),"0")+1))))</f>
        <v/>
      </c>
      <c r="F1507" t="str">
        <f>IF(專業英日文校內賽報名表!B1507="","",NOT(ISERROR(MATCH(專業英日文校內賽報名表!F1507,allSchoolList,0))))</f>
        <v/>
      </c>
      <c r="G1507" t="str">
        <f ca="1">IF(專業英日文校內賽報名表!B1507="","",NOT(ISERROR(HLOOKUP(專業英日文校內賽報名表!G1507,OFFSET(校系設定!$A$1,MATCH(專業英日文校內賽報名表!F1507,校系設定!$A:$A,0)-1,0,1,COUNTA(OFFSET(校系設定!$1:$1,MATCH(專業英日文校內賽報名表!F1507,校系設定!$A:$A,0)-1,0))),1,0))))</f>
        <v/>
      </c>
      <c r="J1507" s="43" t="str">
        <f>IF(專業英日文校內賽報名表!C1507="","",NOT(OR(LEN(專業英日文校內賽報名表!J1507)&lt;&gt;7,ISERROR(DATEVALUE(專業英日文校內賽報名表!J1507&amp;"/1")+FIND("/",專業英日文校內賽報名表!J1507)))))</f>
        <v/>
      </c>
      <c r="M1507" t="str">
        <f>IF(專業英日文校內賽報名表!B1507="","",VLOOKUP(專業英日文校內賽報名表!M1507,各項報名參數對照!A:B,2,0))</f>
        <v/>
      </c>
      <c r="N1507" t="str">
        <f>IF(專業英日文校內賽報名表!B1507="","",NOT(ISERROR(VLOOKUP(M1507&amp;O1507&amp;P1507,各項報名參數對照!L:L,1,0))))</f>
        <v/>
      </c>
      <c r="O1507" t="str">
        <f>IF(專業英日文校內賽報名表!B1507="","",VLOOKUP(專業英日文校內賽報名表!N1507&amp;"("&amp;專業英日文校內賽報名表!O1507&amp;")",各項報名參數對照!D:E,2,0))</f>
        <v/>
      </c>
      <c r="P1507" t="str">
        <f>IF(專業英日文校內賽報名表!B1507="","",VLOOKUP(專業英日文校內賽報名表!P1507,各項報名參數對照!G:H,2,0))</f>
        <v/>
      </c>
      <c r="AF1507" t="str">
        <f t="shared" si="23"/>
        <v/>
      </c>
    </row>
    <row r="1508" spans="5:32">
      <c r="E1508" t="str">
        <f>IF(專業英日文校內賽報名表!B1508="","",NOT(OR(LENB(專業英日文校內賽報名表!E1508)&lt;&gt;6,NOT(ISERROR(TEXT(RIGHT(專業英日文校內賽報名表!E1508,6),"0")+1)),ISERROR(TEXT(RIGHT(專業英日文校內賽報名表!E1508,5),"0")+1))))</f>
        <v/>
      </c>
      <c r="F1508" t="str">
        <f>IF(專業英日文校內賽報名表!B1508="","",NOT(ISERROR(MATCH(專業英日文校內賽報名表!F1508,allSchoolList,0))))</f>
        <v/>
      </c>
      <c r="G1508" t="str">
        <f ca="1">IF(專業英日文校內賽報名表!B1508="","",NOT(ISERROR(HLOOKUP(專業英日文校內賽報名表!G1508,OFFSET(校系設定!$A$1,MATCH(專業英日文校內賽報名表!F1508,校系設定!$A:$A,0)-1,0,1,COUNTA(OFFSET(校系設定!$1:$1,MATCH(專業英日文校內賽報名表!F1508,校系設定!$A:$A,0)-1,0))),1,0))))</f>
        <v/>
      </c>
      <c r="J1508" s="43" t="str">
        <f>IF(專業英日文校內賽報名表!C1508="","",NOT(OR(LEN(專業英日文校內賽報名表!J1508)&lt;&gt;7,ISERROR(DATEVALUE(專業英日文校內賽報名表!J1508&amp;"/1")+FIND("/",專業英日文校內賽報名表!J1508)))))</f>
        <v/>
      </c>
      <c r="M1508" t="str">
        <f>IF(專業英日文校內賽報名表!B1508="","",VLOOKUP(專業英日文校內賽報名表!M1508,各項報名參數對照!A:B,2,0))</f>
        <v/>
      </c>
      <c r="N1508" t="str">
        <f>IF(專業英日文校內賽報名表!B1508="","",NOT(ISERROR(VLOOKUP(M1508&amp;O1508&amp;P1508,各項報名參數對照!L:L,1,0))))</f>
        <v/>
      </c>
      <c r="O1508" t="str">
        <f>IF(專業英日文校內賽報名表!B1508="","",VLOOKUP(專業英日文校內賽報名表!N1508&amp;"("&amp;專業英日文校內賽報名表!O1508&amp;")",各項報名參數對照!D:E,2,0))</f>
        <v/>
      </c>
      <c r="P1508" t="str">
        <f>IF(專業英日文校內賽報名表!B1508="","",VLOOKUP(專業英日文校內賽報名表!P1508,各項報名參數對照!G:H,2,0))</f>
        <v/>
      </c>
      <c r="AF1508" t="str">
        <f t="shared" si="23"/>
        <v/>
      </c>
    </row>
    <row r="1509" spans="5:32">
      <c r="E1509" t="str">
        <f>IF(專業英日文校內賽報名表!B1509="","",NOT(OR(LENB(專業英日文校內賽報名表!E1509)&lt;&gt;6,NOT(ISERROR(TEXT(RIGHT(專業英日文校內賽報名表!E1509,6),"0")+1)),ISERROR(TEXT(RIGHT(專業英日文校內賽報名表!E1509,5),"0")+1))))</f>
        <v/>
      </c>
      <c r="F1509" t="str">
        <f>IF(專業英日文校內賽報名表!B1509="","",NOT(ISERROR(MATCH(專業英日文校內賽報名表!F1509,allSchoolList,0))))</f>
        <v/>
      </c>
      <c r="G1509" t="str">
        <f ca="1">IF(專業英日文校內賽報名表!B1509="","",NOT(ISERROR(HLOOKUP(專業英日文校內賽報名表!G1509,OFFSET(校系設定!$A$1,MATCH(專業英日文校內賽報名表!F1509,校系設定!$A:$A,0)-1,0,1,COUNTA(OFFSET(校系設定!$1:$1,MATCH(專業英日文校內賽報名表!F1509,校系設定!$A:$A,0)-1,0))),1,0))))</f>
        <v/>
      </c>
      <c r="J1509" s="43" t="str">
        <f>IF(專業英日文校內賽報名表!C1509="","",NOT(OR(LEN(專業英日文校內賽報名表!J1509)&lt;&gt;7,ISERROR(DATEVALUE(專業英日文校內賽報名表!J1509&amp;"/1")+FIND("/",專業英日文校內賽報名表!J1509)))))</f>
        <v/>
      </c>
      <c r="M1509" t="str">
        <f>IF(專業英日文校內賽報名表!B1509="","",VLOOKUP(專業英日文校內賽報名表!M1509,各項報名參數對照!A:B,2,0))</f>
        <v/>
      </c>
      <c r="N1509" t="str">
        <f>IF(專業英日文校內賽報名表!B1509="","",NOT(ISERROR(VLOOKUP(M1509&amp;O1509&amp;P1509,各項報名參數對照!L:L,1,0))))</f>
        <v/>
      </c>
      <c r="O1509" t="str">
        <f>IF(專業英日文校內賽報名表!B1509="","",VLOOKUP(專業英日文校內賽報名表!N1509&amp;"("&amp;專業英日文校內賽報名表!O1509&amp;")",各項報名參數對照!D:E,2,0))</f>
        <v/>
      </c>
      <c r="P1509" t="str">
        <f>IF(專業英日文校內賽報名表!B1509="","",VLOOKUP(專業英日文校內賽報名表!P1509,各項報名參數對照!G:H,2,0))</f>
        <v/>
      </c>
      <c r="AF1509" t="str">
        <f t="shared" si="23"/>
        <v/>
      </c>
    </row>
    <row r="1510" spans="5:32">
      <c r="E1510" t="str">
        <f>IF(專業英日文校內賽報名表!B1510="","",NOT(OR(LENB(專業英日文校內賽報名表!E1510)&lt;&gt;6,NOT(ISERROR(TEXT(RIGHT(專業英日文校內賽報名表!E1510,6),"0")+1)),ISERROR(TEXT(RIGHT(專業英日文校內賽報名表!E1510,5),"0")+1))))</f>
        <v/>
      </c>
      <c r="F1510" t="str">
        <f>IF(專業英日文校內賽報名表!B1510="","",NOT(ISERROR(MATCH(專業英日文校內賽報名表!F1510,allSchoolList,0))))</f>
        <v/>
      </c>
      <c r="G1510" t="str">
        <f ca="1">IF(專業英日文校內賽報名表!B1510="","",NOT(ISERROR(HLOOKUP(專業英日文校內賽報名表!G1510,OFFSET(校系設定!$A$1,MATCH(專業英日文校內賽報名表!F1510,校系設定!$A:$A,0)-1,0,1,COUNTA(OFFSET(校系設定!$1:$1,MATCH(專業英日文校內賽報名表!F1510,校系設定!$A:$A,0)-1,0))),1,0))))</f>
        <v/>
      </c>
      <c r="J1510" s="43" t="str">
        <f>IF(專業英日文校內賽報名表!C1510="","",NOT(OR(LEN(專業英日文校內賽報名表!J1510)&lt;&gt;7,ISERROR(DATEVALUE(專業英日文校內賽報名表!J1510&amp;"/1")+FIND("/",專業英日文校內賽報名表!J1510)))))</f>
        <v/>
      </c>
      <c r="M1510" t="str">
        <f>IF(專業英日文校內賽報名表!B1510="","",VLOOKUP(專業英日文校內賽報名表!M1510,各項報名參數對照!A:B,2,0))</f>
        <v/>
      </c>
      <c r="N1510" t="str">
        <f>IF(專業英日文校內賽報名表!B1510="","",NOT(ISERROR(VLOOKUP(M1510&amp;O1510&amp;P1510,各項報名參數對照!L:L,1,0))))</f>
        <v/>
      </c>
      <c r="O1510" t="str">
        <f>IF(專業英日文校內賽報名表!B1510="","",VLOOKUP(專業英日文校內賽報名表!N1510&amp;"("&amp;專業英日文校內賽報名表!O1510&amp;")",各項報名參數對照!D:E,2,0))</f>
        <v/>
      </c>
      <c r="P1510" t="str">
        <f>IF(專業英日文校內賽報名表!B1510="","",VLOOKUP(專業英日文校內賽報名表!P1510,各項報名參數對照!G:H,2,0))</f>
        <v/>
      </c>
      <c r="AF1510" t="str">
        <f t="shared" si="23"/>
        <v/>
      </c>
    </row>
    <row r="1511" spans="5:32">
      <c r="E1511" t="str">
        <f>IF(專業英日文校內賽報名表!B1511="","",NOT(OR(LENB(專業英日文校內賽報名表!E1511)&lt;&gt;6,NOT(ISERROR(TEXT(RIGHT(專業英日文校內賽報名表!E1511,6),"0")+1)),ISERROR(TEXT(RIGHT(專業英日文校內賽報名表!E1511,5),"0")+1))))</f>
        <v/>
      </c>
      <c r="F1511" t="str">
        <f>IF(專業英日文校內賽報名表!B1511="","",NOT(ISERROR(MATCH(專業英日文校內賽報名表!F1511,allSchoolList,0))))</f>
        <v/>
      </c>
      <c r="G1511" t="str">
        <f ca="1">IF(專業英日文校內賽報名表!B1511="","",NOT(ISERROR(HLOOKUP(專業英日文校內賽報名表!G1511,OFFSET(校系設定!$A$1,MATCH(專業英日文校內賽報名表!F1511,校系設定!$A:$A,0)-1,0,1,COUNTA(OFFSET(校系設定!$1:$1,MATCH(專業英日文校內賽報名表!F1511,校系設定!$A:$A,0)-1,0))),1,0))))</f>
        <v/>
      </c>
      <c r="J1511" s="43" t="str">
        <f>IF(專業英日文校內賽報名表!C1511="","",NOT(OR(LEN(專業英日文校內賽報名表!J1511)&lt;&gt;7,ISERROR(DATEVALUE(專業英日文校內賽報名表!J1511&amp;"/1")+FIND("/",專業英日文校內賽報名表!J1511)))))</f>
        <v/>
      </c>
      <c r="M1511" t="str">
        <f>IF(專業英日文校內賽報名表!B1511="","",VLOOKUP(專業英日文校內賽報名表!M1511,各項報名參數對照!A:B,2,0))</f>
        <v/>
      </c>
      <c r="N1511" t="str">
        <f>IF(專業英日文校內賽報名表!B1511="","",NOT(ISERROR(VLOOKUP(M1511&amp;O1511&amp;P1511,各項報名參數對照!L:L,1,0))))</f>
        <v/>
      </c>
      <c r="O1511" t="str">
        <f>IF(專業英日文校內賽報名表!B1511="","",VLOOKUP(專業英日文校內賽報名表!N1511&amp;"("&amp;專業英日文校內賽報名表!O1511&amp;")",各項報名參數對照!D:E,2,0))</f>
        <v/>
      </c>
      <c r="P1511" t="str">
        <f>IF(專業英日文校內賽報名表!B1511="","",VLOOKUP(專業英日文校內賽報名表!P1511,各項報名參數對照!G:H,2,0))</f>
        <v/>
      </c>
      <c r="AF1511" t="str">
        <f t="shared" si="23"/>
        <v/>
      </c>
    </row>
    <row r="1512" spans="5:32">
      <c r="E1512" t="str">
        <f>IF(專業英日文校內賽報名表!B1512="","",NOT(OR(LENB(專業英日文校內賽報名表!E1512)&lt;&gt;6,NOT(ISERROR(TEXT(RIGHT(專業英日文校內賽報名表!E1512,6),"0")+1)),ISERROR(TEXT(RIGHT(專業英日文校內賽報名表!E1512,5),"0")+1))))</f>
        <v/>
      </c>
      <c r="F1512" t="str">
        <f>IF(專業英日文校內賽報名表!B1512="","",NOT(ISERROR(MATCH(專業英日文校內賽報名表!F1512,allSchoolList,0))))</f>
        <v/>
      </c>
      <c r="G1512" t="str">
        <f ca="1">IF(專業英日文校內賽報名表!B1512="","",NOT(ISERROR(HLOOKUP(專業英日文校內賽報名表!G1512,OFFSET(校系設定!$A$1,MATCH(專業英日文校內賽報名表!F1512,校系設定!$A:$A,0)-1,0,1,COUNTA(OFFSET(校系設定!$1:$1,MATCH(專業英日文校內賽報名表!F1512,校系設定!$A:$A,0)-1,0))),1,0))))</f>
        <v/>
      </c>
      <c r="J1512" s="43" t="str">
        <f>IF(專業英日文校內賽報名表!C1512="","",NOT(OR(LEN(專業英日文校內賽報名表!J1512)&lt;&gt;7,ISERROR(DATEVALUE(專業英日文校內賽報名表!J1512&amp;"/1")+FIND("/",專業英日文校內賽報名表!J1512)))))</f>
        <v/>
      </c>
      <c r="M1512" t="str">
        <f>IF(專業英日文校內賽報名表!B1512="","",VLOOKUP(專業英日文校內賽報名表!M1512,各項報名參數對照!A:B,2,0))</f>
        <v/>
      </c>
      <c r="N1512" t="str">
        <f>IF(專業英日文校內賽報名表!B1512="","",NOT(ISERROR(VLOOKUP(M1512&amp;O1512&amp;P1512,各項報名參數對照!L:L,1,0))))</f>
        <v/>
      </c>
      <c r="O1512" t="str">
        <f>IF(專業英日文校內賽報名表!B1512="","",VLOOKUP(專業英日文校內賽報名表!N1512&amp;"("&amp;專業英日文校內賽報名表!O1512&amp;")",各項報名參數對照!D:E,2,0))</f>
        <v/>
      </c>
      <c r="P1512" t="str">
        <f>IF(專業英日文校內賽報名表!B1512="","",VLOOKUP(專業英日文校內賽報名表!P1512,各項報名參數對照!G:H,2,0))</f>
        <v/>
      </c>
      <c r="AF1512" t="str">
        <f t="shared" si="23"/>
        <v/>
      </c>
    </row>
    <row r="1513" spans="5:32">
      <c r="E1513" t="str">
        <f>IF(專業英日文校內賽報名表!B1513="","",NOT(OR(LENB(專業英日文校內賽報名表!E1513)&lt;&gt;6,NOT(ISERROR(TEXT(RIGHT(專業英日文校內賽報名表!E1513,6),"0")+1)),ISERROR(TEXT(RIGHT(專業英日文校內賽報名表!E1513,5),"0")+1))))</f>
        <v/>
      </c>
      <c r="F1513" t="str">
        <f>IF(專業英日文校內賽報名表!B1513="","",NOT(ISERROR(MATCH(專業英日文校內賽報名表!F1513,allSchoolList,0))))</f>
        <v/>
      </c>
      <c r="G1513" t="str">
        <f ca="1">IF(專業英日文校內賽報名表!B1513="","",NOT(ISERROR(HLOOKUP(專業英日文校內賽報名表!G1513,OFFSET(校系設定!$A$1,MATCH(專業英日文校內賽報名表!F1513,校系設定!$A:$A,0)-1,0,1,COUNTA(OFFSET(校系設定!$1:$1,MATCH(專業英日文校內賽報名表!F1513,校系設定!$A:$A,0)-1,0))),1,0))))</f>
        <v/>
      </c>
      <c r="J1513" s="43" t="str">
        <f>IF(專業英日文校內賽報名表!C1513="","",NOT(OR(LEN(專業英日文校內賽報名表!J1513)&lt;&gt;7,ISERROR(DATEVALUE(專業英日文校內賽報名表!J1513&amp;"/1")+FIND("/",專業英日文校內賽報名表!J1513)))))</f>
        <v/>
      </c>
      <c r="M1513" t="str">
        <f>IF(專業英日文校內賽報名表!B1513="","",VLOOKUP(專業英日文校內賽報名表!M1513,各項報名參數對照!A:B,2,0))</f>
        <v/>
      </c>
      <c r="N1513" t="str">
        <f>IF(專業英日文校內賽報名表!B1513="","",NOT(ISERROR(VLOOKUP(M1513&amp;O1513&amp;P1513,各項報名參數對照!L:L,1,0))))</f>
        <v/>
      </c>
      <c r="O1513" t="str">
        <f>IF(專業英日文校內賽報名表!B1513="","",VLOOKUP(專業英日文校內賽報名表!N1513&amp;"("&amp;專業英日文校內賽報名表!O1513&amp;")",各項報名參數對照!D:E,2,0))</f>
        <v/>
      </c>
      <c r="P1513" t="str">
        <f>IF(專業英日文校內賽報名表!B1513="","",VLOOKUP(專業英日文校內賽報名表!P1513,各項報名參數對照!G:H,2,0))</f>
        <v/>
      </c>
      <c r="AF1513" t="str">
        <f t="shared" si="23"/>
        <v/>
      </c>
    </row>
    <row r="1514" spans="5:32">
      <c r="E1514" t="str">
        <f>IF(專業英日文校內賽報名表!B1514="","",NOT(OR(LENB(專業英日文校內賽報名表!E1514)&lt;&gt;6,NOT(ISERROR(TEXT(RIGHT(專業英日文校內賽報名表!E1514,6),"0")+1)),ISERROR(TEXT(RIGHT(專業英日文校內賽報名表!E1514,5),"0")+1))))</f>
        <v/>
      </c>
      <c r="F1514" t="str">
        <f>IF(專業英日文校內賽報名表!B1514="","",NOT(ISERROR(MATCH(專業英日文校內賽報名表!F1514,allSchoolList,0))))</f>
        <v/>
      </c>
      <c r="G1514" t="str">
        <f ca="1">IF(專業英日文校內賽報名表!B1514="","",NOT(ISERROR(HLOOKUP(專業英日文校內賽報名表!G1514,OFFSET(校系設定!$A$1,MATCH(專業英日文校內賽報名表!F1514,校系設定!$A:$A,0)-1,0,1,COUNTA(OFFSET(校系設定!$1:$1,MATCH(專業英日文校內賽報名表!F1514,校系設定!$A:$A,0)-1,0))),1,0))))</f>
        <v/>
      </c>
      <c r="J1514" s="43" t="str">
        <f>IF(專業英日文校內賽報名表!C1514="","",NOT(OR(LEN(專業英日文校內賽報名表!J1514)&lt;&gt;7,ISERROR(DATEVALUE(專業英日文校內賽報名表!J1514&amp;"/1")+FIND("/",專業英日文校內賽報名表!J1514)))))</f>
        <v/>
      </c>
      <c r="M1514" t="str">
        <f>IF(專業英日文校內賽報名表!B1514="","",VLOOKUP(專業英日文校內賽報名表!M1514,各項報名參數對照!A:B,2,0))</f>
        <v/>
      </c>
      <c r="N1514" t="str">
        <f>IF(專業英日文校內賽報名表!B1514="","",NOT(ISERROR(VLOOKUP(M1514&amp;O1514&amp;P1514,各項報名參數對照!L:L,1,0))))</f>
        <v/>
      </c>
      <c r="O1514" t="str">
        <f>IF(專業英日文校內賽報名表!B1514="","",VLOOKUP(專業英日文校內賽報名表!N1514&amp;"("&amp;專業英日文校內賽報名表!O1514&amp;")",各項報名參數對照!D:E,2,0))</f>
        <v/>
      </c>
      <c r="P1514" t="str">
        <f>IF(專業英日文校內賽報名表!B1514="","",VLOOKUP(專業英日文校內賽報名表!P1514,各項報名參數對照!G:H,2,0))</f>
        <v/>
      </c>
      <c r="AF1514" t="str">
        <f t="shared" si="23"/>
        <v/>
      </c>
    </row>
    <row r="1515" spans="5:32">
      <c r="E1515" t="str">
        <f>IF(專業英日文校內賽報名表!B1515="","",NOT(OR(LENB(專業英日文校內賽報名表!E1515)&lt;&gt;6,NOT(ISERROR(TEXT(RIGHT(專業英日文校內賽報名表!E1515,6),"0")+1)),ISERROR(TEXT(RIGHT(專業英日文校內賽報名表!E1515,5),"0")+1))))</f>
        <v/>
      </c>
      <c r="F1515" t="str">
        <f>IF(專業英日文校內賽報名表!B1515="","",NOT(ISERROR(MATCH(專業英日文校內賽報名表!F1515,allSchoolList,0))))</f>
        <v/>
      </c>
      <c r="G1515" t="str">
        <f ca="1">IF(專業英日文校內賽報名表!B1515="","",NOT(ISERROR(HLOOKUP(專業英日文校內賽報名表!G1515,OFFSET(校系設定!$A$1,MATCH(專業英日文校內賽報名表!F1515,校系設定!$A:$A,0)-1,0,1,COUNTA(OFFSET(校系設定!$1:$1,MATCH(專業英日文校內賽報名表!F1515,校系設定!$A:$A,0)-1,0))),1,0))))</f>
        <v/>
      </c>
      <c r="J1515" s="43" t="str">
        <f>IF(專業英日文校內賽報名表!C1515="","",NOT(OR(LEN(專業英日文校內賽報名表!J1515)&lt;&gt;7,ISERROR(DATEVALUE(專業英日文校內賽報名表!J1515&amp;"/1")+FIND("/",專業英日文校內賽報名表!J1515)))))</f>
        <v/>
      </c>
      <c r="M1515" t="str">
        <f>IF(專業英日文校內賽報名表!B1515="","",VLOOKUP(專業英日文校內賽報名表!M1515,各項報名參數對照!A:B,2,0))</f>
        <v/>
      </c>
      <c r="N1515" t="str">
        <f>IF(專業英日文校內賽報名表!B1515="","",NOT(ISERROR(VLOOKUP(M1515&amp;O1515&amp;P1515,各項報名參數對照!L:L,1,0))))</f>
        <v/>
      </c>
      <c r="O1515" t="str">
        <f>IF(專業英日文校內賽報名表!B1515="","",VLOOKUP(專業英日文校內賽報名表!N1515&amp;"("&amp;專業英日文校內賽報名表!O1515&amp;")",各項報名參數對照!D:E,2,0))</f>
        <v/>
      </c>
      <c r="P1515" t="str">
        <f>IF(專業英日文校內賽報名表!B1515="","",VLOOKUP(專業英日文校內賽報名表!P1515,各項報名參數對照!G:H,2,0))</f>
        <v/>
      </c>
      <c r="AF1515" t="str">
        <f t="shared" si="23"/>
        <v/>
      </c>
    </row>
    <row r="1516" spans="5:32">
      <c r="E1516" t="str">
        <f>IF(專業英日文校內賽報名表!B1516="","",NOT(OR(LENB(專業英日文校內賽報名表!E1516)&lt;&gt;6,NOT(ISERROR(TEXT(RIGHT(專業英日文校內賽報名表!E1516,6),"0")+1)),ISERROR(TEXT(RIGHT(專業英日文校內賽報名表!E1516,5),"0")+1))))</f>
        <v/>
      </c>
      <c r="F1516" t="str">
        <f>IF(專業英日文校內賽報名表!B1516="","",NOT(ISERROR(MATCH(專業英日文校內賽報名表!F1516,allSchoolList,0))))</f>
        <v/>
      </c>
      <c r="G1516" t="str">
        <f ca="1">IF(專業英日文校內賽報名表!B1516="","",NOT(ISERROR(HLOOKUP(專業英日文校內賽報名表!G1516,OFFSET(校系設定!$A$1,MATCH(專業英日文校內賽報名表!F1516,校系設定!$A:$A,0)-1,0,1,COUNTA(OFFSET(校系設定!$1:$1,MATCH(專業英日文校內賽報名表!F1516,校系設定!$A:$A,0)-1,0))),1,0))))</f>
        <v/>
      </c>
      <c r="J1516" s="43" t="str">
        <f>IF(專業英日文校內賽報名表!C1516="","",NOT(OR(LEN(專業英日文校內賽報名表!J1516)&lt;&gt;7,ISERROR(DATEVALUE(專業英日文校內賽報名表!J1516&amp;"/1")+FIND("/",專業英日文校內賽報名表!J1516)))))</f>
        <v/>
      </c>
      <c r="M1516" t="str">
        <f>IF(專業英日文校內賽報名表!B1516="","",VLOOKUP(專業英日文校內賽報名表!M1516,各項報名參數對照!A:B,2,0))</f>
        <v/>
      </c>
      <c r="N1516" t="str">
        <f>IF(專業英日文校內賽報名表!B1516="","",NOT(ISERROR(VLOOKUP(M1516&amp;O1516&amp;P1516,各項報名參數對照!L:L,1,0))))</f>
        <v/>
      </c>
      <c r="O1516" t="str">
        <f>IF(專業英日文校內賽報名表!B1516="","",VLOOKUP(專業英日文校內賽報名表!N1516&amp;"("&amp;專業英日文校內賽報名表!O1516&amp;")",各項報名參數對照!D:E,2,0))</f>
        <v/>
      </c>
      <c r="P1516" t="str">
        <f>IF(專業英日文校內賽報名表!B1516="","",VLOOKUP(專業英日文校內賽報名表!P1516,各項報名參數對照!G:H,2,0))</f>
        <v/>
      </c>
      <c r="AF1516" t="str">
        <f t="shared" si="23"/>
        <v/>
      </c>
    </row>
    <row r="1517" spans="5:32">
      <c r="E1517" t="str">
        <f>IF(專業英日文校內賽報名表!B1517="","",NOT(OR(LENB(專業英日文校內賽報名表!E1517)&lt;&gt;6,NOT(ISERROR(TEXT(RIGHT(專業英日文校內賽報名表!E1517,6),"0")+1)),ISERROR(TEXT(RIGHT(專業英日文校內賽報名表!E1517,5),"0")+1))))</f>
        <v/>
      </c>
      <c r="F1517" t="str">
        <f>IF(專業英日文校內賽報名表!B1517="","",NOT(ISERROR(MATCH(專業英日文校內賽報名表!F1517,allSchoolList,0))))</f>
        <v/>
      </c>
      <c r="G1517" t="str">
        <f ca="1">IF(專業英日文校內賽報名表!B1517="","",NOT(ISERROR(HLOOKUP(專業英日文校內賽報名表!G1517,OFFSET(校系設定!$A$1,MATCH(專業英日文校內賽報名表!F1517,校系設定!$A:$A,0)-1,0,1,COUNTA(OFFSET(校系設定!$1:$1,MATCH(專業英日文校內賽報名表!F1517,校系設定!$A:$A,0)-1,0))),1,0))))</f>
        <v/>
      </c>
      <c r="J1517" s="43" t="str">
        <f>IF(專業英日文校內賽報名表!C1517="","",NOT(OR(LEN(專業英日文校內賽報名表!J1517)&lt;&gt;7,ISERROR(DATEVALUE(專業英日文校內賽報名表!J1517&amp;"/1")+FIND("/",專業英日文校內賽報名表!J1517)))))</f>
        <v/>
      </c>
      <c r="M1517" t="str">
        <f>IF(專業英日文校內賽報名表!B1517="","",VLOOKUP(專業英日文校內賽報名表!M1517,各項報名參數對照!A:B,2,0))</f>
        <v/>
      </c>
      <c r="N1517" t="str">
        <f>IF(專業英日文校內賽報名表!B1517="","",NOT(ISERROR(VLOOKUP(M1517&amp;O1517&amp;P1517,各項報名參數對照!L:L,1,0))))</f>
        <v/>
      </c>
      <c r="O1517" t="str">
        <f>IF(專業英日文校內賽報名表!B1517="","",VLOOKUP(專業英日文校內賽報名表!N1517&amp;"("&amp;專業英日文校內賽報名表!O1517&amp;")",各項報名參數對照!D:E,2,0))</f>
        <v/>
      </c>
      <c r="P1517" t="str">
        <f>IF(專業英日文校內賽報名表!B1517="","",VLOOKUP(專業英日文校內賽報名表!P1517,各項報名參數對照!G:H,2,0))</f>
        <v/>
      </c>
      <c r="AF1517" t="str">
        <f t="shared" si="23"/>
        <v/>
      </c>
    </row>
    <row r="1518" spans="5:32">
      <c r="E1518" t="str">
        <f>IF(專業英日文校內賽報名表!B1518="","",NOT(OR(LENB(專業英日文校內賽報名表!E1518)&lt;&gt;6,NOT(ISERROR(TEXT(RIGHT(專業英日文校內賽報名表!E1518,6),"0")+1)),ISERROR(TEXT(RIGHT(專業英日文校內賽報名表!E1518,5),"0")+1))))</f>
        <v/>
      </c>
      <c r="F1518" t="str">
        <f>IF(專業英日文校內賽報名表!B1518="","",NOT(ISERROR(MATCH(專業英日文校內賽報名表!F1518,allSchoolList,0))))</f>
        <v/>
      </c>
      <c r="G1518" t="str">
        <f ca="1">IF(專業英日文校內賽報名表!B1518="","",NOT(ISERROR(HLOOKUP(專業英日文校內賽報名表!G1518,OFFSET(校系設定!$A$1,MATCH(專業英日文校內賽報名表!F1518,校系設定!$A:$A,0)-1,0,1,COUNTA(OFFSET(校系設定!$1:$1,MATCH(專業英日文校內賽報名表!F1518,校系設定!$A:$A,0)-1,0))),1,0))))</f>
        <v/>
      </c>
      <c r="J1518" s="43" t="str">
        <f>IF(專業英日文校內賽報名表!C1518="","",NOT(OR(LEN(專業英日文校內賽報名表!J1518)&lt;&gt;7,ISERROR(DATEVALUE(專業英日文校內賽報名表!J1518&amp;"/1")+FIND("/",專業英日文校內賽報名表!J1518)))))</f>
        <v/>
      </c>
      <c r="M1518" t="str">
        <f>IF(專業英日文校內賽報名表!B1518="","",VLOOKUP(專業英日文校內賽報名表!M1518,各項報名參數對照!A:B,2,0))</f>
        <v/>
      </c>
      <c r="N1518" t="str">
        <f>IF(專業英日文校內賽報名表!B1518="","",NOT(ISERROR(VLOOKUP(M1518&amp;O1518&amp;P1518,各項報名參數對照!L:L,1,0))))</f>
        <v/>
      </c>
      <c r="O1518" t="str">
        <f>IF(專業英日文校內賽報名表!B1518="","",VLOOKUP(專業英日文校內賽報名表!N1518&amp;"("&amp;專業英日文校內賽報名表!O1518&amp;")",各項報名參數對照!D:E,2,0))</f>
        <v/>
      </c>
      <c r="P1518" t="str">
        <f>IF(專業英日文校內賽報名表!B1518="","",VLOOKUP(專業英日文校內賽報名表!P1518,各項報名參數對照!G:H,2,0))</f>
        <v/>
      </c>
      <c r="AF1518" t="str">
        <f t="shared" si="23"/>
        <v/>
      </c>
    </row>
    <row r="1519" spans="5:32">
      <c r="E1519" t="str">
        <f>IF(專業英日文校內賽報名表!B1519="","",NOT(OR(LENB(專業英日文校內賽報名表!E1519)&lt;&gt;6,NOT(ISERROR(TEXT(RIGHT(專業英日文校內賽報名表!E1519,6),"0")+1)),ISERROR(TEXT(RIGHT(專業英日文校內賽報名表!E1519,5),"0")+1))))</f>
        <v/>
      </c>
      <c r="F1519" t="str">
        <f>IF(專業英日文校內賽報名表!B1519="","",NOT(ISERROR(MATCH(專業英日文校內賽報名表!F1519,allSchoolList,0))))</f>
        <v/>
      </c>
      <c r="G1519" t="str">
        <f ca="1">IF(專業英日文校內賽報名表!B1519="","",NOT(ISERROR(HLOOKUP(專業英日文校內賽報名表!G1519,OFFSET(校系設定!$A$1,MATCH(專業英日文校內賽報名表!F1519,校系設定!$A:$A,0)-1,0,1,COUNTA(OFFSET(校系設定!$1:$1,MATCH(專業英日文校內賽報名表!F1519,校系設定!$A:$A,0)-1,0))),1,0))))</f>
        <v/>
      </c>
      <c r="J1519" s="43" t="str">
        <f>IF(專業英日文校內賽報名表!C1519="","",NOT(OR(LEN(專業英日文校內賽報名表!J1519)&lt;&gt;7,ISERROR(DATEVALUE(專業英日文校內賽報名表!J1519&amp;"/1")+FIND("/",專業英日文校內賽報名表!J1519)))))</f>
        <v/>
      </c>
      <c r="M1519" t="str">
        <f>IF(專業英日文校內賽報名表!B1519="","",VLOOKUP(專業英日文校內賽報名表!M1519,各項報名參數對照!A:B,2,0))</f>
        <v/>
      </c>
      <c r="N1519" t="str">
        <f>IF(專業英日文校內賽報名表!B1519="","",NOT(ISERROR(VLOOKUP(M1519&amp;O1519&amp;P1519,各項報名參數對照!L:L,1,0))))</f>
        <v/>
      </c>
      <c r="O1519" t="str">
        <f>IF(專業英日文校內賽報名表!B1519="","",VLOOKUP(專業英日文校內賽報名表!N1519&amp;"("&amp;專業英日文校內賽報名表!O1519&amp;")",各項報名參數對照!D:E,2,0))</f>
        <v/>
      </c>
      <c r="P1519" t="str">
        <f>IF(專業英日文校內賽報名表!B1519="","",VLOOKUP(專業英日文校內賽報名表!P1519,各項報名參數對照!G:H,2,0))</f>
        <v/>
      </c>
      <c r="AF1519" t="str">
        <f t="shared" si="23"/>
        <v/>
      </c>
    </row>
    <row r="1520" spans="5:32">
      <c r="E1520" t="str">
        <f>IF(專業英日文校內賽報名表!B1520="","",NOT(OR(LENB(專業英日文校內賽報名表!E1520)&lt;&gt;6,NOT(ISERROR(TEXT(RIGHT(專業英日文校內賽報名表!E1520,6),"0")+1)),ISERROR(TEXT(RIGHT(專業英日文校內賽報名表!E1520,5),"0")+1))))</f>
        <v/>
      </c>
      <c r="F1520" t="str">
        <f>IF(專業英日文校內賽報名表!B1520="","",NOT(ISERROR(MATCH(專業英日文校內賽報名表!F1520,allSchoolList,0))))</f>
        <v/>
      </c>
      <c r="G1520" t="str">
        <f ca="1">IF(專業英日文校內賽報名表!B1520="","",NOT(ISERROR(HLOOKUP(專業英日文校內賽報名表!G1520,OFFSET(校系設定!$A$1,MATCH(專業英日文校內賽報名表!F1520,校系設定!$A:$A,0)-1,0,1,COUNTA(OFFSET(校系設定!$1:$1,MATCH(專業英日文校內賽報名表!F1520,校系設定!$A:$A,0)-1,0))),1,0))))</f>
        <v/>
      </c>
      <c r="J1520" s="43" t="str">
        <f>IF(專業英日文校內賽報名表!C1520="","",NOT(OR(LEN(專業英日文校內賽報名表!J1520)&lt;&gt;7,ISERROR(DATEVALUE(專業英日文校內賽報名表!J1520&amp;"/1")+FIND("/",專業英日文校內賽報名表!J1520)))))</f>
        <v/>
      </c>
      <c r="M1520" t="str">
        <f>IF(專業英日文校內賽報名表!B1520="","",VLOOKUP(專業英日文校內賽報名表!M1520,各項報名參數對照!A:B,2,0))</f>
        <v/>
      </c>
      <c r="N1520" t="str">
        <f>IF(專業英日文校內賽報名表!B1520="","",NOT(ISERROR(VLOOKUP(M1520&amp;O1520&amp;P1520,各項報名參數對照!L:L,1,0))))</f>
        <v/>
      </c>
      <c r="O1520" t="str">
        <f>IF(專業英日文校內賽報名表!B1520="","",VLOOKUP(專業英日文校內賽報名表!N1520&amp;"("&amp;專業英日文校內賽報名表!O1520&amp;")",各項報名參數對照!D:E,2,0))</f>
        <v/>
      </c>
      <c r="P1520" t="str">
        <f>IF(專業英日文校內賽報名表!B1520="","",VLOOKUP(專業英日文校內賽報名表!P1520,各項報名參數對照!G:H,2,0))</f>
        <v/>
      </c>
      <c r="AF1520" t="str">
        <f t="shared" si="23"/>
        <v/>
      </c>
    </row>
    <row r="1521" spans="5:32">
      <c r="E1521" t="str">
        <f>IF(專業英日文校內賽報名表!B1521="","",NOT(OR(LENB(專業英日文校內賽報名表!E1521)&lt;&gt;6,NOT(ISERROR(TEXT(RIGHT(專業英日文校內賽報名表!E1521,6),"0")+1)),ISERROR(TEXT(RIGHT(專業英日文校內賽報名表!E1521,5),"0")+1))))</f>
        <v/>
      </c>
      <c r="F1521" t="str">
        <f>IF(專業英日文校內賽報名表!B1521="","",NOT(ISERROR(MATCH(專業英日文校內賽報名表!F1521,allSchoolList,0))))</f>
        <v/>
      </c>
      <c r="G1521" t="str">
        <f ca="1">IF(專業英日文校內賽報名表!B1521="","",NOT(ISERROR(HLOOKUP(專業英日文校內賽報名表!G1521,OFFSET(校系設定!$A$1,MATCH(專業英日文校內賽報名表!F1521,校系設定!$A:$A,0)-1,0,1,COUNTA(OFFSET(校系設定!$1:$1,MATCH(專業英日文校內賽報名表!F1521,校系設定!$A:$A,0)-1,0))),1,0))))</f>
        <v/>
      </c>
      <c r="J1521" s="43" t="str">
        <f>IF(專業英日文校內賽報名表!C1521="","",NOT(OR(LEN(專業英日文校內賽報名表!J1521)&lt;&gt;7,ISERROR(DATEVALUE(專業英日文校內賽報名表!J1521&amp;"/1")+FIND("/",專業英日文校內賽報名表!J1521)))))</f>
        <v/>
      </c>
      <c r="M1521" t="str">
        <f>IF(專業英日文校內賽報名表!B1521="","",VLOOKUP(專業英日文校內賽報名表!M1521,各項報名參數對照!A:B,2,0))</f>
        <v/>
      </c>
      <c r="N1521" t="str">
        <f>IF(專業英日文校內賽報名表!B1521="","",NOT(ISERROR(VLOOKUP(M1521&amp;O1521&amp;P1521,各項報名參數對照!L:L,1,0))))</f>
        <v/>
      </c>
      <c r="O1521" t="str">
        <f>IF(專業英日文校內賽報名表!B1521="","",VLOOKUP(專業英日文校內賽報名表!N1521&amp;"("&amp;專業英日文校內賽報名表!O1521&amp;")",各項報名參數對照!D:E,2,0))</f>
        <v/>
      </c>
      <c r="P1521" t="str">
        <f>IF(專業英日文校內賽報名表!B1521="","",VLOOKUP(專業英日文校內賽報名表!P1521,各項報名參數對照!G:H,2,0))</f>
        <v/>
      </c>
      <c r="AF1521" t="str">
        <f t="shared" si="23"/>
        <v/>
      </c>
    </row>
    <row r="1522" spans="5:32">
      <c r="E1522" t="str">
        <f>IF(專業英日文校內賽報名表!B1522="","",NOT(OR(LENB(專業英日文校內賽報名表!E1522)&lt;&gt;6,NOT(ISERROR(TEXT(RIGHT(專業英日文校內賽報名表!E1522,6),"0")+1)),ISERROR(TEXT(RIGHT(專業英日文校內賽報名表!E1522,5),"0")+1))))</f>
        <v/>
      </c>
      <c r="F1522" t="str">
        <f>IF(專業英日文校內賽報名表!B1522="","",NOT(ISERROR(MATCH(專業英日文校內賽報名表!F1522,allSchoolList,0))))</f>
        <v/>
      </c>
      <c r="G1522" t="str">
        <f ca="1">IF(專業英日文校內賽報名表!B1522="","",NOT(ISERROR(HLOOKUP(專業英日文校內賽報名表!G1522,OFFSET(校系設定!$A$1,MATCH(專業英日文校內賽報名表!F1522,校系設定!$A:$A,0)-1,0,1,COUNTA(OFFSET(校系設定!$1:$1,MATCH(專業英日文校內賽報名表!F1522,校系設定!$A:$A,0)-1,0))),1,0))))</f>
        <v/>
      </c>
      <c r="J1522" s="43" t="str">
        <f>IF(專業英日文校內賽報名表!C1522="","",NOT(OR(LEN(專業英日文校內賽報名表!J1522)&lt;&gt;7,ISERROR(DATEVALUE(專業英日文校內賽報名表!J1522&amp;"/1")+FIND("/",專業英日文校內賽報名表!J1522)))))</f>
        <v/>
      </c>
      <c r="M1522" t="str">
        <f>IF(專業英日文校內賽報名表!B1522="","",VLOOKUP(專業英日文校內賽報名表!M1522,各項報名參數對照!A:B,2,0))</f>
        <v/>
      </c>
      <c r="N1522" t="str">
        <f>IF(專業英日文校內賽報名表!B1522="","",NOT(ISERROR(VLOOKUP(M1522&amp;O1522&amp;P1522,各項報名參數對照!L:L,1,0))))</f>
        <v/>
      </c>
      <c r="O1522" t="str">
        <f>IF(專業英日文校內賽報名表!B1522="","",VLOOKUP(專業英日文校內賽報名表!N1522&amp;"("&amp;專業英日文校內賽報名表!O1522&amp;")",各項報名參數對照!D:E,2,0))</f>
        <v/>
      </c>
      <c r="P1522" t="str">
        <f>IF(專業英日文校內賽報名表!B1522="","",VLOOKUP(專業英日文校內賽報名表!P1522,各項報名參數對照!G:H,2,0))</f>
        <v/>
      </c>
      <c r="AF1522" t="str">
        <f t="shared" si="23"/>
        <v/>
      </c>
    </row>
    <row r="1523" spans="5:32">
      <c r="E1523" t="str">
        <f>IF(專業英日文校內賽報名表!B1523="","",NOT(OR(LENB(專業英日文校內賽報名表!E1523)&lt;&gt;6,NOT(ISERROR(TEXT(RIGHT(專業英日文校內賽報名表!E1523,6),"0")+1)),ISERROR(TEXT(RIGHT(專業英日文校內賽報名表!E1523,5),"0")+1))))</f>
        <v/>
      </c>
      <c r="F1523" t="str">
        <f>IF(專業英日文校內賽報名表!B1523="","",NOT(ISERROR(MATCH(專業英日文校內賽報名表!F1523,allSchoolList,0))))</f>
        <v/>
      </c>
      <c r="G1523" t="str">
        <f ca="1">IF(專業英日文校內賽報名表!B1523="","",NOT(ISERROR(HLOOKUP(專業英日文校內賽報名表!G1523,OFFSET(校系設定!$A$1,MATCH(專業英日文校內賽報名表!F1523,校系設定!$A:$A,0)-1,0,1,COUNTA(OFFSET(校系設定!$1:$1,MATCH(專業英日文校內賽報名表!F1523,校系設定!$A:$A,0)-1,0))),1,0))))</f>
        <v/>
      </c>
      <c r="J1523" s="43" t="str">
        <f>IF(專業英日文校內賽報名表!C1523="","",NOT(OR(LEN(專業英日文校內賽報名表!J1523)&lt;&gt;7,ISERROR(DATEVALUE(專業英日文校內賽報名表!J1523&amp;"/1")+FIND("/",專業英日文校內賽報名表!J1523)))))</f>
        <v/>
      </c>
      <c r="M1523" t="str">
        <f>IF(專業英日文校內賽報名表!B1523="","",VLOOKUP(專業英日文校內賽報名表!M1523,各項報名參數對照!A:B,2,0))</f>
        <v/>
      </c>
      <c r="N1523" t="str">
        <f>IF(專業英日文校內賽報名表!B1523="","",NOT(ISERROR(VLOOKUP(M1523&amp;O1523&amp;P1523,各項報名參數對照!L:L,1,0))))</f>
        <v/>
      </c>
      <c r="O1523" t="str">
        <f>IF(專業英日文校內賽報名表!B1523="","",VLOOKUP(專業英日文校內賽報名表!N1523&amp;"("&amp;專業英日文校內賽報名表!O1523&amp;")",各項報名參數對照!D:E,2,0))</f>
        <v/>
      </c>
      <c r="P1523" t="str">
        <f>IF(專業英日文校內賽報名表!B1523="","",VLOOKUP(專業英日文校內賽報名表!P1523,各項報名參數對照!G:H,2,0))</f>
        <v/>
      </c>
      <c r="AF1523" t="str">
        <f t="shared" si="23"/>
        <v/>
      </c>
    </row>
    <row r="1524" spans="5:32">
      <c r="E1524" t="str">
        <f>IF(專業英日文校內賽報名表!B1524="","",NOT(OR(LENB(專業英日文校內賽報名表!E1524)&lt;&gt;6,NOT(ISERROR(TEXT(RIGHT(專業英日文校內賽報名表!E1524,6),"0")+1)),ISERROR(TEXT(RIGHT(專業英日文校內賽報名表!E1524,5),"0")+1))))</f>
        <v/>
      </c>
      <c r="F1524" t="str">
        <f>IF(專業英日文校內賽報名表!B1524="","",NOT(ISERROR(MATCH(專業英日文校內賽報名表!F1524,allSchoolList,0))))</f>
        <v/>
      </c>
      <c r="G1524" t="str">
        <f ca="1">IF(專業英日文校內賽報名表!B1524="","",NOT(ISERROR(HLOOKUP(專業英日文校內賽報名表!G1524,OFFSET(校系設定!$A$1,MATCH(專業英日文校內賽報名表!F1524,校系設定!$A:$A,0)-1,0,1,COUNTA(OFFSET(校系設定!$1:$1,MATCH(專業英日文校內賽報名表!F1524,校系設定!$A:$A,0)-1,0))),1,0))))</f>
        <v/>
      </c>
      <c r="J1524" s="43" t="str">
        <f>IF(專業英日文校內賽報名表!C1524="","",NOT(OR(LEN(專業英日文校內賽報名表!J1524)&lt;&gt;7,ISERROR(DATEVALUE(專業英日文校內賽報名表!J1524&amp;"/1")+FIND("/",專業英日文校內賽報名表!J1524)))))</f>
        <v/>
      </c>
      <c r="M1524" t="str">
        <f>IF(專業英日文校內賽報名表!B1524="","",VLOOKUP(專業英日文校內賽報名表!M1524,各項報名參數對照!A:B,2,0))</f>
        <v/>
      </c>
      <c r="N1524" t="str">
        <f>IF(專業英日文校內賽報名表!B1524="","",NOT(ISERROR(VLOOKUP(M1524&amp;O1524&amp;P1524,各項報名參數對照!L:L,1,0))))</f>
        <v/>
      </c>
      <c r="O1524" t="str">
        <f>IF(專業英日文校內賽報名表!B1524="","",VLOOKUP(專業英日文校內賽報名表!N1524&amp;"("&amp;專業英日文校內賽報名表!O1524&amp;")",各項報名參數對照!D:E,2,0))</f>
        <v/>
      </c>
      <c r="P1524" t="str">
        <f>IF(專業英日文校內賽報名表!B1524="","",VLOOKUP(專業英日文校內賽報名表!P1524,各項報名參數對照!G:H,2,0))</f>
        <v/>
      </c>
      <c r="AF1524" t="str">
        <f t="shared" si="23"/>
        <v/>
      </c>
    </row>
    <row r="1525" spans="5:32">
      <c r="E1525" t="str">
        <f>IF(專業英日文校內賽報名表!B1525="","",NOT(OR(LENB(專業英日文校內賽報名表!E1525)&lt;&gt;6,NOT(ISERROR(TEXT(RIGHT(專業英日文校內賽報名表!E1525,6),"0")+1)),ISERROR(TEXT(RIGHT(專業英日文校內賽報名表!E1525,5),"0")+1))))</f>
        <v/>
      </c>
      <c r="F1525" t="str">
        <f>IF(專業英日文校內賽報名表!B1525="","",NOT(ISERROR(MATCH(專業英日文校內賽報名表!F1525,allSchoolList,0))))</f>
        <v/>
      </c>
      <c r="G1525" t="str">
        <f ca="1">IF(專業英日文校內賽報名表!B1525="","",NOT(ISERROR(HLOOKUP(專業英日文校內賽報名表!G1525,OFFSET(校系設定!$A$1,MATCH(專業英日文校內賽報名表!F1525,校系設定!$A:$A,0)-1,0,1,COUNTA(OFFSET(校系設定!$1:$1,MATCH(專業英日文校內賽報名表!F1525,校系設定!$A:$A,0)-1,0))),1,0))))</f>
        <v/>
      </c>
      <c r="J1525" s="43" t="str">
        <f>IF(專業英日文校內賽報名表!C1525="","",NOT(OR(LEN(專業英日文校內賽報名表!J1525)&lt;&gt;7,ISERROR(DATEVALUE(專業英日文校內賽報名表!J1525&amp;"/1")+FIND("/",專業英日文校內賽報名表!J1525)))))</f>
        <v/>
      </c>
      <c r="M1525" t="str">
        <f>IF(專業英日文校內賽報名表!B1525="","",VLOOKUP(專業英日文校內賽報名表!M1525,各項報名參數對照!A:B,2,0))</f>
        <v/>
      </c>
      <c r="N1525" t="str">
        <f>IF(專業英日文校內賽報名表!B1525="","",NOT(ISERROR(VLOOKUP(M1525&amp;O1525&amp;P1525,各項報名參數對照!L:L,1,0))))</f>
        <v/>
      </c>
      <c r="O1525" t="str">
        <f>IF(專業英日文校內賽報名表!B1525="","",VLOOKUP(專業英日文校內賽報名表!N1525&amp;"("&amp;專業英日文校內賽報名表!O1525&amp;")",各項報名參數對照!D:E,2,0))</f>
        <v/>
      </c>
      <c r="P1525" t="str">
        <f>IF(專業英日文校內賽報名表!B1525="","",VLOOKUP(專業英日文校內賽報名表!P1525,各項報名參數對照!G:H,2,0))</f>
        <v/>
      </c>
      <c r="AF1525" t="str">
        <f t="shared" si="23"/>
        <v/>
      </c>
    </row>
    <row r="1526" spans="5:32">
      <c r="E1526" t="str">
        <f>IF(專業英日文校內賽報名表!B1526="","",NOT(OR(LENB(專業英日文校內賽報名表!E1526)&lt;&gt;6,NOT(ISERROR(TEXT(RIGHT(專業英日文校內賽報名表!E1526,6),"0")+1)),ISERROR(TEXT(RIGHT(專業英日文校內賽報名表!E1526,5),"0")+1))))</f>
        <v/>
      </c>
      <c r="F1526" t="str">
        <f>IF(專業英日文校內賽報名表!B1526="","",NOT(ISERROR(MATCH(專業英日文校內賽報名表!F1526,allSchoolList,0))))</f>
        <v/>
      </c>
      <c r="G1526" t="str">
        <f ca="1">IF(專業英日文校內賽報名表!B1526="","",NOT(ISERROR(HLOOKUP(專業英日文校內賽報名表!G1526,OFFSET(校系設定!$A$1,MATCH(專業英日文校內賽報名表!F1526,校系設定!$A:$A,0)-1,0,1,COUNTA(OFFSET(校系設定!$1:$1,MATCH(專業英日文校內賽報名表!F1526,校系設定!$A:$A,0)-1,0))),1,0))))</f>
        <v/>
      </c>
      <c r="J1526" s="43" t="str">
        <f>IF(專業英日文校內賽報名表!C1526="","",NOT(OR(LEN(專業英日文校內賽報名表!J1526)&lt;&gt;7,ISERROR(DATEVALUE(專業英日文校內賽報名表!J1526&amp;"/1")+FIND("/",專業英日文校內賽報名表!J1526)))))</f>
        <v/>
      </c>
      <c r="M1526" t="str">
        <f>IF(專業英日文校內賽報名表!B1526="","",VLOOKUP(專業英日文校內賽報名表!M1526,各項報名參數對照!A:B,2,0))</f>
        <v/>
      </c>
      <c r="N1526" t="str">
        <f>IF(專業英日文校內賽報名表!B1526="","",NOT(ISERROR(VLOOKUP(M1526&amp;O1526&amp;P1526,各項報名參數對照!L:L,1,0))))</f>
        <v/>
      </c>
      <c r="O1526" t="str">
        <f>IF(專業英日文校內賽報名表!B1526="","",VLOOKUP(專業英日文校內賽報名表!N1526&amp;"("&amp;專業英日文校內賽報名表!O1526&amp;")",各項報名參數對照!D:E,2,0))</f>
        <v/>
      </c>
      <c r="P1526" t="str">
        <f>IF(專業英日文校內賽報名表!B1526="","",VLOOKUP(專業英日文校內賽報名表!P1526,各項報名參數對照!G:H,2,0))</f>
        <v/>
      </c>
      <c r="AF1526" t="str">
        <f t="shared" si="23"/>
        <v/>
      </c>
    </row>
    <row r="1527" spans="5:32">
      <c r="E1527" t="str">
        <f>IF(專業英日文校內賽報名表!B1527="","",NOT(OR(LENB(專業英日文校內賽報名表!E1527)&lt;&gt;6,NOT(ISERROR(TEXT(RIGHT(專業英日文校內賽報名表!E1527,6),"0")+1)),ISERROR(TEXT(RIGHT(專業英日文校內賽報名表!E1527,5),"0")+1))))</f>
        <v/>
      </c>
      <c r="F1527" t="str">
        <f>IF(專業英日文校內賽報名表!B1527="","",NOT(ISERROR(MATCH(專業英日文校內賽報名表!F1527,allSchoolList,0))))</f>
        <v/>
      </c>
      <c r="G1527" t="str">
        <f ca="1">IF(專業英日文校內賽報名表!B1527="","",NOT(ISERROR(HLOOKUP(專業英日文校內賽報名表!G1527,OFFSET(校系設定!$A$1,MATCH(專業英日文校內賽報名表!F1527,校系設定!$A:$A,0)-1,0,1,COUNTA(OFFSET(校系設定!$1:$1,MATCH(專業英日文校內賽報名表!F1527,校系設定!$A:$A,0)-1,0))),1,0))))</f>
        <v/>
      </c>
      <c r="J1527" s="43" t="str">
        <f>IF(專業英日文校內賽報名表!C1527="","",NOT(OR(LEN(專業英日文校內賽報名表!J1527)&lt;&gt;7,ISERROR(DATEVALUE(專業英日文校內賽報名表!J1527&amp;"/1")+FIND("/",專業英日文校內賽報名表!J1527)))))</f>
        <v/>
      </c>
      <c r="M1527" t="str">
        <f>IF(專業英日文校內賽報名表!B1527="","",VLOOKUP(專業英日文校內賽報名表!M1527,各項報名參數對照!A:B,2,0))</f>
        <v/>
      </c>
      <c r="N1527" t="str">
        <f>IF(專業英日文校內賽報名表!B1527="","",NOT(ISERROR(VLOOKUP(M1527&amp;O1527&amp;P1527,各項報名參數對照!L:L,1,0))))</f>
        <v/>
      </c>
      <c r="O1527" t="str">
        <f>IF(專業英日文校內賽報名表!B1527="","",VLOOKUP(專業英日文校內賽報名表!N1527&amp;"("&amp;專業英日文校內賽報名表!O1527&amp;")",各項報名參數對照!D:E,2,0))</f>
        <v/>
      </c>
      <c r="P1527" t="str">
        <f>IF(專業英日文校內賽報名表!B1527="","",VLOOKUP(專業英日文校內賽報名表!P1527,各項報名參數對照!G:H,2,0))</f>
        <v/>
      </c>
      <c r="AF1527" t="str">
        <f t="shared" si="23"/>
        <v/>
      </c>
    </row>
    <row r="1528" spans="5:32">
      <c r="E1528" t="str">
        <f>IF(專業英日文校內賽報名表!B1528="","",NOT(OR(LENB(專業英日文校內賽報名表!E1528)&lt;&gt;6,NOT(ISERROR(TEXT(RIGHT(專業英日文校內賽報名表!E1528,6),"0")+1)),ISERROR(TEXT(RIGHT(專業英日文校內賽報名表!E1528,5),"0")+1))))</f>
        <v/>
      </c>
      <c r="F1528" t="str">
        <f>IF(專業英日文校內賽報名表!B1528="","",NOT(ISERROR(MATCH(專業英日文校內賽報名表!F1528,allSchoolList,0))))</f>
        <v/>
      </c>
      <c r="G1528" t="str">
        <f ca="1">IF(專業英日文校內賽報名表!B1528="","",NOT(ISERROR(HLOOKUP(專業英日文校內賽報名表!G1528,OFFSET(校系設定!$A$1,MATCH(專業英日文校內賽報名表!F1528,校系設定!$A:$A,0)-1,0,1,COUNTA(OFFSET(校系設定!$1:$1,MATCH(專業英日文校內賽報名表!F1528,校系設定!$A:$A,0)-1,0))),1,0))))</f>
        <v/>
      </c>
      <c r="J1528" s="43" t="str">
        <f>IF(專業英日文校內賽報名表!C1528="","",NOT(OR(LEN(專業英日文校內賽報名表!J1528)&lt;&gt;7,ISERROR(DATEVALUE(專業英日文校內賽報名表!J1528&amp;"/1")+FIND("/",專業英日文校內賽報名表!J1528)))))</f>
        <v/>
      </c>
      <c r="M1528" t="str">
        <f>IF(專業英日文校內賽報名表!B1528="","",VLOOKUP(專業英日文校內賽報名表!M1528,各項報名參數對照!A:B,2,0))</f>
        <v/>
      </c>
      <c r="N1528" t="str">
        <f>IF(專業英日文校內賽報名表!B1528="","",NOT(ISERROR(VLOOKUP(M1528&amp;O1528&amp;P1528,各項報名參數對照!L:L,1,0))))</f>
        <v/>
      </c>
      <c r="O1528" t="str">
        <f>IF(專業英日文校內賽報名表!B1528="","",VLOOKUP(專業英日文校內賽報名表!N1528&amp;"("&amp;專業英日文校內賽報名表!O1528&amp;")",各項報名參數對照!D:E,2,0))</f>
        <v/>
      </c>
      <c r="P1528" t="str">
        <f>IF(專業英日文校內賽報名表!B1528="","",VLOOKUP(專業英日文校內賽報名表!P1528,各項報名參數對照!G:H,2,0))</f>
        <v/>
      </c>
      <c r="AF1528" t="str">
        <f t="shared" si="23"/>
        <v/>
      </c>
    </row>
    <row r="1529" spans="5:32">
      <c r="E1529" t="str">
        <f>IF(專業英日文校內賽報名表!B1529="","",NOT(OR(LENB(專業英日文校內賽報名表!E1529)&lt;&gt;6,NOT(ISERROR(TEXT(RIGHT(專業英日文校內賽報名表!E1529,6),"0")+1)),ISERROR(TEXT(RIGHT(專業英日文校內賽報名表!E1529,5),"0")+1))))</f>
        <v/>
      </c>
      <c r="F1529" t="str">
        <f>IF(專業英日文校內賽報名表!B1529="","",NOT(ISERROR(MATCH(專業英日文校內賽報名表!F1529,allSchoolList,0))))</f>
        <v/>
      </c>
      <c r="G1529" t="str">
        <f ca="1">IF(專業英日文校內賽報名表!B1529="","",NOT(ISERROR(HLOOKUP(專業英日文校內賽報名表!G1529,OFFSET(校系設定!$A$1,MATCH(專業英日文校內賽報名表!F1529,校系設定!$A:$A,0)-1,0,1,COUNTA(OFFSET(校系設定!$1:$1,MATCH(專業英日文校內賽報名表!F1529,校系設定!$A:$A,0)-1,0))),1,0))))</f>
        <v/>
      </c>
      <c r="J1529" s="43" t="str">
        <f>IF(專業英日文校內賽報名表!C1529="","",NOT(OR(LEN(專業英日文校內賽報名表!J1529)&lt;&gt;7,ISERROR(DATEVALUE(專業英日文校內賽報名表!J1529&amp;"/1")+FIND("/",專業英日文校內賽報名表!J1529)))))</f>
        <v/>
      </c>
      <c r="M1529" t="str">
        <f>IF(專業英日文校內賽報名表!B1529="","",VLOOKUP(專業英日文校內賽報名表!M1529,各項報名參數對照!A:B,2,0))</f>
        <v/>
      </c>
      <c r="N1529" t="str">
        <f>IF(專業英日文校內賽報名表!B1529="","",NOT(ISERROR(VLOOKUP(M1529&amp;O1529&amp;P1529,各項報名參數對照!L:L,1,0))))</f>
        <v/>
      </c>
      <c r="O1529" t="str">
        <f>IF(專業英日文校內賽報名表!B1529="","",VLOOKUP(專業英日文校內賽報名表!N1529&amp;"("&amp;專業英日文校內賽報名表!O1529&amp;")",各項報名參數對照!D:E,2,0))</f>
        <v/>
      </c>
      <c r="P1529" t="str">
        <f>IF(專業英日文校內賽報名表!B1529="","",VLOOKUP(專業英日文校內賽報名表!P1529,各項報名參數對照!G:H,2,0))</f>
        <v/>
      </c>
      <c r="AF1529" t="str">
        <f t="shared" si="23"/>
        <v/>
      </c>
    </row>
    <row r="1530" spans="5:32">
      <c r="E1530" t="str">
        <f>IF(專業英日文校內賽報名表!B1530="","",NOT(OR(LENB(專業英日文校內賽報名表!E1530)&lt;&gt;6,NOT(ISERROR(TEXT(RIGHT(專業英日文校內賽報名表!E1530,6),"0")+1)),ISERROR(TEXT(RIGHT(專業英日文校內賽報名表!E1530,5),"0")+1))))</f>
        <v/>
      </c>
      <c r="F1530" t="str">
        <f>IF(專業英日文校內賽報名表!B1530="","",NOT(ISERROR(MATCH(專業英日文校內賽報名表!F1530,allSchoolList,0))))</f>
        <v/>
      </c>
      <c r="G1530" t="str">
        <f ca="1">IF(專業英日文校內賽報名表!B1530="","",NOT(ISERROR(HLOOKUP(專業英日文校內賽報名表!G1530,OFFSET(校系設定!$A$1,MATCH(專業英日文校內賽報名表!F1530,校系設定!$A:$A,0)-1,0,1,COUNTA(OFFSET(校系設定!$1:$1,MATCH(專業英日文校內賽報名表!F1530,校系設定!$A:$A,0)-1,0))),1,0))))</f>
        <v/>
      </c>
      <c r="J1530" s="43" t="str">
        <f>IF(專業英日文校內賽報名表!C1530="","",NOT(OR(LEN(專業英日文校內賽報名表!J1530)&lt;&gt;7,ISERROR(DATEVALUE(專業英日文校內賽報名表!J1530&amp;"/1")+FIND("/",專業英日文校內賽報名表!J1530)))))</f>
        <v/>
      </c>
      <c r="M1530" t="str">
        <f>IF(專業英日文校內賽報名表!B1530="","",VLOOKUP(專業英日文校內賽報名表!M1530,各項報名參數對照!A:B,2,0))</f>
        <v/>
      </c>
      <c r="N1530" t="str">
        <f>IF(專業英日文校內賽報名表!B1530="","",NOT(ISERROR(VLOOKUP(M1530&amp;O1530&amp;P1530,各項報名參數對照!L:L,1,0))))</f>
        <v/>
      </c>
      <c r="O1530" t="str">
        <f>IF(專業英日文校內賽報名表!B1530="","",VLOOKUP(專業英日文校內賽報名表!N1530&amp;"("&amp;專業英日文校內賽報名表!O1530&amp;")",各項報名參數對照!D:E,2,0))</f>
        <v/>
      </c>
      <c r="P1530" t="str">
        <f>IF(專業英日文校內賽報名表!B1530="","",VLOOKUP(專業英日文校內賽報名表!P1530,各項報名參數對照!G:H,2,0))</f>
        <v/>
      </c>
      <c r="AF1530" t="str">
        <f t="shared" si="23"/>
        <v/>
      </c>
    </row>
    <row r="1531" spans="5:32">
      <c r="E1531" t="str">
        <f>IF(專業英日文校內賽報名表!B1531="","",NOT(OR(LENB(專業英日文校內賽報名表!E1531)&lt;&gt;6,NOT(ISERROR(TEXT(RIGHT(專業英日文校內賽報名表!E1531,6),"0")+1)),ISERROR(TEXT(RIGHT(專業英日文校內賽報名表!E1531,5),"0")+1))))</f>
        <v/>
      </c>
      <c r="F1531" t="str">
        <f>IF(專業英日文校內賽報名表!B1531="","",NOT(ISERROR(MATCH(專業英日文校內賽報名表!F1531,allSchoolList,0))))</f>
        <v/>
      </c>
      <c r="G1531" t="str">
        <f ca="1">IF(專業英日文校內賽報名表!B1531="","",NOT(ISERROR(HLOOKUP(專業英日文校內賽報名表!G1531,OFFSET(校系設定!$A$1,MATCH(專業英日文校內賽報名表!F1531,校系設定!$A:$A,0)-1,0,1,COUNTA(OFFSET(校系設定!$1:$1,MATCH(專業英日文校內賽報名表!F1531,校系設定!$A:$A,0)-1,0))),1,0))))</f>
        <v/>
      </c>
      <c r="J1531" s="43" t="str">
        <f>IF(專業英日文校內賽報名表!C1531="","",NOT(OR(LEN(專業英日文校內賽報名表!J1531)&lt;&gt;7,ISERROR(DATEVALUE(專業英日文校內賽報名表!J1531&amp;"/1")+FIND("/",專業英日文校內賽報名表!J1531)))))</f>
        <v/>
      </c>
      <c r="M1531" t="str">
        <f>IF(專業英日文校內賽報名表!B1531="","",VLOOKUP(專業英日文校內賽報名表!M1531,各項報名參數對照!A:B,2,0))</f>
        <v/>
      </c>
      <c r="N1531" t="str">
        <f>IF(專業英日文校內賽報名表!B1531="","",NOT(ISERROR(VLOOKUP(M1531&amp;O1531&amp;P1531,各項報名參數對照!L:L,1,0))))</f>
        <v/>
      </c>
      <c r="O1531" t="str">
        <f>IF(專業英日文校內賽報名表!B1531="","",VLOOKUP(專業英日文校內賽報名表!N1531&amp;"("&amp;專業英日文校內賽報名表!O1531&amp;")",各項報名參數對照!D:E,2,0))</f>
        <v/>
      </c>
      <c r="P1531" t="str">
        <f>IF(專業英日文校內賽報名表!B1531="","",VLOOKUP(專業英日文校內賽報名表!P1531,各項報名參數對照!G:H,2,0))</f>
        <v/>
      </c>
      <c r="AF1531" t="str">
        <f t="shared" si="23"/>
        <v/>
      </c>
    </row>
    <row r="1532" spans="5:32">
      <c r="E1532" t="str">
        <f>IF(專業英日文校內賽報名表!B1532="","",NOT(OR(LENB(專業英日文校內賽報名表!E1532)&lt;&gt;6,NOT(ISERROR(TEXT(RIGHT(專業英日文校內賽報名表!E1532,6),"0")+1)),ISERROR(TEXT(RIGHT(專業英日文校內賽報名表!E1532,5),"0")+1))))</f>
        <v/>
      </c>
      <c r="F1532" t="str">
        <f>IF(專業英日文校內賽報名表!B1532="","",NOT(ISERROR(MATCH(專業英日文校內賽報名表!F1532,allSchoolList,0))))</f>
        <v/>
      </c>
      <c r="G1532" t="str">
        <f ca="1">IF(專業英日文校內賽報名表!B1532="","",NOT(ISERROR(HLOOKUP(專業英日文校內賽報名表!G1532,OFFSET(校系設定!$A$1,MATCH(專業英日文校內賽報名表!F1532,校系設定!$A:$A,0)-1,0,1,COUNTA(OFFSET(校系設定!$1:$1,MATCH(專業英日文校內賽報名表!F1532,校系設定!$A:$A,0)-1,0))),1,0))))</f>
        <v/>
      </c>
      <c r="J1532" s="43" t="str">
        <f>IF(專業英日文校內賽報名表!C1532="","",NOT(OR(LEN(專業英日文校內賽報名表!J1532)&lt;&gt;7,ISERROR(DATEVALUE(專業英日文校內賽報名表!J1532&amp;"/1")+FIND("/",專業英日文校內賽報名表!J1532)))))</f>
        <v/>
      </c>
      <c r="M1532" t="str">
        <f>IF(專業英日文校內賽報名表!B1532="","",VLOOKUP(專業英日文校內賽報名表!M1532,各項報名參數對照!A:B,2,0))</f>
        <v/>
      </c>
      <c r="N1532" t="str">
        <f>IF(專業英日文校內賽報名表!B1532="","",NOT(ISERROR(VLOOKUP(M1532&amp;O1532&amp;P1532,各項報名參數對照!L:L,1,0))))</f>
        <v/>
      </c>
      <c r="O1532" t="str">
        <f>IF(專業英日文校內賽報名表!B1532="","",VLOOKUP(專業英日文校內賽報名表!N1532&amp;"("&amp;專業英日文校內賽報名表!O1532&amp;")",各項報名參數對照!D:E,2,0))</f>
        <v/>
      </c>
      <c r="P1532" t="str">
        <f>IF(專業英日文校內賽報名表!B1532="","",VLOOKUP(專業英日文校內賽報名表!P1532,各項報名參數對照!G:H,2,0))</f>
        <v/>
      </c>
      <c r="AF1532" t="str">
        <f t="shared" si="23"/>
        <v/>
      </c>
    </row>
    <row r="1533" spans="5:32">
      <c r="E1533" t="str">
        <f>IF(專業英日文校內賽報名表!B1533="","",NOT(OR(LENB(專業英日文校內賽報名表!E1533)&lt;&gt;6,NOT(ISERROR(TEXT(RIGHT(專業英日文校內賽報名表!E1533,6),"0")+1)),ISERROR(TEXT(RIGHT(專業英日文校內賽報名表!E1533,5),"0")+1))))</f>
        <v/>
      </c>
      <c r="F1533" t="str">
        <f>IF(專業英日文校內賽報名表!B1533="","",NOT(ISERROR(MATCH(專業英日文校內賽報名表!F1533,allSchoolList,0))))</f>
        <v/>
      </c>
      <c r="G1533" t="str">
        <f ca="1">IF(專業英日文校內賽報名表!B1533="","",NOT(ISERROR(HLOOKUP(專業英日文校內賽報名表!G1533,OFFSET(校系設定!$A$1,MATCH(專業英日文校內賽報名表!F1533,校系設定!$A:$A,0)-1,0,1,COUNTA(OFFSET(校系設定!$1:$1,MATCH(專業英日文校內賽報名表!F1533,校系設定!$A:$A,0)-1,0))),1,0))))</f>
        <v/>
      </c>
      <c r="J1533" s="43" t="str">
        <f>IF(專業英日文校內賽報名表!C1533="","",NOT(OR(LEN(專業英日文校內賽報名表!J1533)&lt;&gt;7,ISERROR(DATEVALUE(專業英日文校內賽報名表!J1533&amp;"/1")+FIND("/",專業英日文校內賽報名表!J1533)))))</f>
        <v/>
      </c>
      <c r="M1533" t="str">
        <f>IF(專業英日文校內賽報名表!B1533="","",VLOOKUP(專業英日文校內賽報名表!M1533,各項報名參數對照!A:B,2,0))</f>
        <v/>
      </c>
      <c r="N1533" t="str">
        <f>IF(專業英日文校內賽報名表!B1533="","",NOT(ISERROR(VLOOKUP(M1533&amp;O1533&amp;P1533,各項報名參數對照!L:L,1,0))))</f>
        <v/>
      </c>
      <c r="O1533" t="str">
        <f>IF(專業英日文校內賽報名表!B1533="","",VLOOKUP(專業英日文校內賽報名表!N1533&amp;"("&amp;專業英日文校內賽報名表!O1533&amp;")",各項報名參數對照!D:E,2,0))</f>
        <v/>
      </c>
      <c r="P1533" t="str">
        <f>IF(專業英日文校內賽報名表!B1533="","",VLOOKUP(專業英日文校內賽報名表!P1533,各項報名參數對照!G:H,2,0))</f>
        <v/>
      </c>
      <c r="AF1533" t="str">
        <f t="shared" si="23"/>
        <v/>
      </c>
    </row>
    <row r="1534" spans="5:32">
      <c r="E1534" t="str">
        <f>IF(專業英日文校內賽報名表!B1534="","",NOT(OR(LENB(專業英日文校內賽報名表!E1534)&lt;&gt;6,NOT(ISERROR(TEXT(RIGHT(專業英日文校內賽報名表!E1534,6),"0")+1)),ISERROR(TEXT(RIGHT(專業英日文校內賽報名表!E1534,5),"0")+1))))</f>
        <v/>
      </c>
      <c r="F1534" t="str">
        <f>IF(專業英日文校內賽報名表!B1534="","",NOT(ISERROR(MATCH(專業英日文校內賽報名表!F1534,allSchoolList,0))))</f>
        <v/>
      </c>
      <c r="G1534" t="str">
        <f ca="1">IF(專業英日文校內賽報名表!B1534="","",NOT(ISERROR(HLOOKUP(專業英日文校內賽報名表!G1534,OFFSET(校系設定!$A$1,MATCH(專業英日文校內賽報名表!F1534,校系設定!$A:$A,0)-1,0,1,COUNTA(OFFSET(校系設定!$1:$1,MATCH(專業英日文校內賽報名表!F1534,校系設定!$A:$A,0)-1,0))),1,0))))</f>
        <v/>
      </c>
      <c r="J1534" s="43" t="str">
        <f>IF(專業英日文校內賽報名表!C1534="","",NOT(OR(LEN(專業英日文校內賽報名表!J1534)&lt;&gt;7,ISERROR(DATEVALUE(專業英日文校內賽報名表!J1534&amp;"/1")+FIND("/",專業英日文校內賽報名表!J1534)))))</f>
        <v/>
      </c>
      <c r="M1534" t="str">
        <f>IF(專業英日文校內賽報名表!B1534="","",VLOOKUP(專業英日文校內賽報名表!M1534,各項報名參數對照!A:B,2,0))</f>
        <v/>
      </c>
      <c r="N1534" t="str">
        <f>IF(專業英日文校內賽報名表!B1534="","",NOT(ISERROR(VLOOKUP(M1534&amp;O1534&amp;P1534,各項報名參數對照!L:L,1,0))))</f>
        <v/>
      </c>
      <c r="O1534" t="str">
        <f>IF(專業英日文校內賽報名表!B1534="","",VLOOKUP(專業英日文校內賽報名表!N1534&amp;"("&amp;專業英日文校內賽報名表!O1534&amp;")",各項報名參數對照!D:E,2,0))</f>
        <v/>
      </c>
      <c r="P1534" t="str">
        <f>IF(專業英日文校內賽報名表!B1534="","",VLOOKUP(專業英日文校內賽報名表!P1534,各項報名參數對照!G:H,2,0))</f>
        <v/>
      </c>
      <c r="AF1534" t="str">
        <f t="shared" si="23"/>
        <v/>
      </c>
    </row>
    <row r="1535" spans="5:32">
      <c r="E1535" t="str">
        <f>IF(專業英日文校內賽報名表!B1535="","",NOT(OR(LENB(專業英日文校內賽報名表!E1535)&lt;&gt;6,NOT(ISERROR(TEXT(RIGHT(專業英日文校內賽報名表!E1535,6),"0")+1)),ISERROR(TEXT(RIGHT(專業英日文校內賽報名表!E1535,5),"0")+1))))</f>
        <v/>
      </c>
      <c r="F1535" t="str">
        <f>IF(專業英日文校內賽報名表!B1535="","",NOT(ISERROR(MATCH(專業英日文校內賽報名表!F1535,allSchoolList,0))))</f>
        <v/>
      </c>
      <c r="G1535" t="str">
        <f ca="1">IF(專業英日文校內賽報名表!B1535="","",NOT(ISERROR(HLOOKUP(專業英日文校內賽報名表!G1535,OFFSET(校系設定!$A$1,MATCH(專業英日文校內賽報名表!F1535,校系設定!$A:$A,0)-1,0,1,COUNTA(OFFSET(校系設定!$1:$1,MATCH(專業英日文校內賽報名表!F1535,校系設定!$A:$A,0)-1,0))),1,0))))</f>
        <v/>
      </c>
      <c r="J1535" s="43" t="str">
        <f>IF(專業英日文校內賽報名表!C1535="","",NOT(OR(LEN(專業英日文校內賽報名表!J1535)&lt;&gt;7,ISERROR(DATEVALUE(專業英日文校內賽報名表!J1535&amp;"/1")+FIND("/",專業英日文校內賽報名表!J1535)))))</f>
        <v/>
      </c>
      <c r="M1535" t="str">
        <f>IF(專業英日文校內賽報名表!B1535="","",VLOOKUP(專業英日文校內賽報名表!M1535,各項報名參數對照!A:B,2,0))</f>
        <v/>
      </c>
      <c r="N1535" t="str">
        <f>IF(專業英日文校內賽報名表!B1535="","",NOT(ISERROR(VLOOKUP(M1535&amp;O1535&amp;P1535,各項報名參數對照!L:L,1,0))))</f>
        <v/>
      </c>
      <c r="O1535" t="str">
        <f>IF(專業英日文校內賽報名表!B1535="","",VLOOKUP(專業英日文校內賽報名表!N1535&amp;"("&amp;專業英日文校內賽報名表!O1535&amp;")",各項報名參數對照!D:E,2,0))</f>
        <v/>
      </c>
      <c r="P1535" t="str">
        <f>IF(專業英日文校內賽報名表!B1535="","",VLOOKUP(專業英日文校內賽報名表!P1535,各項報名參數對照!G:H,2,0))</f>
        <v/>
      </c>
      <c r="AF1535" t="str">
        <f t="shared" si="23"/>
        <v/>
      </c>
    </row>
    <row r="1536" spans="5:32">
      <c r="E1536" t="str">
        <f>IF(專業英日文校內賽報名表!B1536="","",NOT(OR(LENB(專業英日文校內賽報名表!E1536)&lt;&gt;6,NOT(ISERROR(TEXT(RIGHT(專業英日文校內賽報名表!E1536,6),"0")+1)),ISERROR(TEXT(RIGHT(專業英日文校內賽報名表!E1536,5),"0")+1))))</f>
        <v/>
      </c>
      <c r="F1536" t="str">
        <f>IF(專業英日文校內賽報名表!B1536="","",NOT(ISERROR(MATCH(專業英日文校內賽報名表!F1536,allSchoolList,0))))</f>
        <v/>
      </c>
      <c r="G1536" t="str">
        <f ca="1">IF(專業英日文校內賽報名表!B1536="","",NOT(ISERROR(HLOOKUP(專業英日文校內賽報名表!G1536,OFFSET(校系設定!$A$1,MATCH(專業英日文校內賽報名表!F1536,校系設定!$A:$A,0)-1,0,1,COUNTA(OFFSET(校系設定!$1:$1,MATCH(專業英日文校內賽報名表!F1536,校系設定!$A:$A,0)-1,0))),1,0))))</f>
        <v/>
      </c>
      <c r="J1536" s="43" t="str">
        <f>IF(專業英日文校內賽報名表!C1536="","",NOT(OR(LEN(專業英日文校內賽報名表!J1536)&lt;&gt;7,ISERROR(DATEVALUE(專業英日文校內賽報名表!J1536&amp;"/1")+FIND("/",專業英日文校內賽報名表!J1536)))))</f>
        <v/>
      </c>
      <c r="M1536" t="str">
        <f>IF(專業英日文校內賽報名表!B1536="","",VLOOKUP(專業英日文校內賽報名表!M1536,各項報名參數對照!A:B,2,0))</f>
        <v/>
      </c>
      <c r="N1536" t="str">
        <f>IF(專業英日文校內賽報名表!B1536="","",NOT(ISERROR(VLOOKUP(M1536&amp;O1536&amp;P1536,各項報名參數對照!L:L,1,0))))</f>
        <v/>
      </c>
      <c r="O1536" t="str">
        <f>IF(專業英日文校內賽報名表!B1536="","",VLOOKUP(專業英日文校內賽報名表!N1536&amp;"("&amp;專業英日文校內賽報名表!O1536&amp;")",各項報名參數對照!D:E,2,0))</f>
        <v/>
      </c>
      <c r="P1536" t="str">
        <f>IF(專業英日文校內賽報名表!B1536="","",VLOOKUP(專業英日文校內賽報名表!P1536,各項報名參數對照!G:H,2,0))</f>
        <v/>
      </c>
      <c r="AF1536" t="str">
        <f t="shared" si="23"/>
        <v/>
      </c>
    </row>
    <row r="1537" spans="5:32">
      <c r="E1537" t="str">
        <f>IF(專業英日文校內賽報名表!B1537="","",NOT(OR(LENB(專業英日文校內賽報名表!E1537)&lt;&gt;6,NOT(ISERROR(TEXT(RIGHT(專業英日文校內賽報名表!E1537,6),"0")+1)),ISERROR(TEXT(RIGHT(專業英日文校內賽報名表!E1537,5),"0")+1))))</f>
        <v/>
      </c>
      <c r="F1537" t="str">
        <f>IF(專業英日文校內賽報名表!B1537="","",NOT(ISERROR(MATCH(專業英日文校內賽報名表!F1537,allSchoolList,0))))</f>
        <v/>
      </c>
      <c r="G1537" t="str">
        <f ca="1">IF(專業英日文校內賽報名表!B1537="","",NOT(ISERROR(HLOOKUP(專業英日文校內賽報名表!G1537,OFFSET(校系設定!$A$1,MATCH(專業英日文校內賽報名表!F1537,校系設定!$A:$A,0)-1,0,1,COUNTA(OFFSET(校系設定!$1:$1,MATCH(專業英日文校內賽報名表!F1537,校系設定!$A:$A,0)-1,0))),1,0))))</f>
        <v/>
      </c>
      <c r="J1537" s="43" t="str">
        <f>IF(專業英日文校內賽報名表!C1537="","",NOT(OR(LEN(專業英日文校內賽報名表!J1537)&lt;&gt;7,ISERROR(DATEVALUE(專業英日文校內賽報名表!J1537&amp;"/1")+FIND("/",專業英日文校內賽報名表!J1537)))))</f>
        <v/>
      </c>
      <c r="M1537" t="str">
        <f>IF(專業英日文校內賽報名表!B1537="","",VLOOKUP(專業英日文校內賽報名表!M1537,各項報名參數對照!A:B,2,0))</f>
        <v/>
      </c>
      <c r="N1537" t="str">
        <f>IF(專業英日文校內賽報名表!B1537="","",NOT(ISERROR(VLOOKUP(M1537&amp;O1537&amp;P1537,各項報名參數對照!L:L,1,0))))</f>
        <v/>
      </c>
      <c r="O1537" t="str">
        <f>IF(專業英日文校內賽報名表!B1537="","",VLOOKUP(專業英日文校內賽報名表!N1537&amp;"("&amp;專業英日文校內賽報名表!O1537&amp;")",各項報名參數對照!D:E,2,0))</f>
        <v/>
      </c>
      <c r="P1537" t="str">
        <f>IF(專業英日文校內賽報名表!B1537="","",VLOOKUP(專業英日文校內賽報名表!P1537,各項報名參數對照!G:H,2,0))</f>
        <v/>
      </c>
      <c r="AF1537" t="str">
        <f t="shared" si="23"/>
        <v/>
      </c>
    </row>
    <row r="1538" spans="5:32">
      <c r="E1538" t="str">
        <f>IF(專業英日文校內賽報名表!B1538="","",NOT(OR(LENB(專業英日文校內賽報名表!E1538)&lt;&gt;6,NOT(ISERROR(TEXT(RIGHT(專業英日文校內賽報名表!E1538,6),"0")+1)),ISERROR(TEXT(RIGHT(專業英日文校內賽報名表!E1538,5),"0")+1))))</f>
        <v/>
      </c>
      <c r="F1538" t="str">
        <f>IF(專業英日文校內賽報名表!B1538="","",NOT(ISERROR(MATCH(專業英日文校內賽報名表!F1538,allSchoolList,0))))</f>
        <v/>
      </c>
      <c r="G1538" t="str">
        <f ca="1">IF(專業英日文校內賽報名表!B1538="","",NOT(ISERROR(HLOOKUP(專業英日文校內賽報名表!G1538,OFFSET(校系設定!$A$1,MATCH(專業英日文校內賽報名表!F1538,校系設定!$A:$A,0)-1,0,1,COUNTA(OFFSET(校系設定!$1:$1,MATCH(專業英日文校內賽報名表!F1538,校系設定!$A:$A,0)-1,0))),1,0))))</f>
        <v/>
      </c>
      <c r="J1538" s="43" t="str">
        <f>IF(專業英日文校內賽報名表!C1538="","",NOT(OR(LEN(專業英日文校內賽報名表!J1538)&lt;&gt;7,ISERROR(DATEVALUE(專業英日文校內賽報名表!J1538&amp;"/1")+FIND("/",專業英日文校內賽報名表!J1538)))))</f>
        <v/>
      </c>
      <c r="M1538" t="str">
        <f>IF(專業英日文校內賽報名表!B1538="","",VLOOKUP(專業英日文校內賽報名表!M1538,各項報名參數對照!A:B,2,0))</f>
        <v/>
      </c>
      <c r="N1538" t="str">
        <f>IF(專業英日文校內賽報名表!B1538="","",NOT(ISERROR(VLOOKUP(M1538&amp;O1538&amp;P1538,各項報名參數對照!L:L,1,0))))</f>
        <v/>
      </c>
      <c r="O1538" t="str">
        <f>IF(專業英日文校內賽報名表!B1538="","",VLOOKUP(專業英日文校內賽報名表!N1538&amp;"("&amp;專業英日文校內賽報名表!O1538&amp;")",各項報名參數對照!D:E,2,0))</f>
        <v/>
      </c>
      <c r="P1538" t="str">
        <f>IF(專業英日文校內賽報名表!B1538="","",VLOOKUP(專業英日文校內賽報名表!P1538,各項報名參數對照!G:H,2,0))</f>
        <v/>
      </c>
      <c r="AF1538" t="str">
        <f t="shared" si="23"/>
        <v/>
      </c>
    </row>
    <row r="1539" spans="5:32">
      <c r="E1539" t="str">
        <f>IF(專業英日文校內賽報名表!B1539="","",NOT(OR(LENB(專業英日文校內賽報名表!E1539)&lt;&gt;6,NOT(ISERROR(TEXT(RIGHT(專業英日文校內賽報名表!E1539,6),"0")+1)),ISERROR(TEXT(RIGHT(專業英日文校內賽報名表!E1539,5),"0")+1))))</f>
        <v/>
      </c>
      <c r="F1539" t="str">
        <f>IF(專業英日文校內賽報名表!B1539="","",NOT(ISERROR(MATCH(專業英日文校內賽報名表!F1539,allSchoolList,0))))</f>
        <v/>
      </c>
      <c r="G1539" t="str">
        <f ca="1">IF(專業英日文校內賽報名表!B1539="","",NOT(ISERROR(HLOOKUP(專業英日文校內賽報名表!G1539,OFFSET(校系設定!$A$1,MATCH(專業英日文校內賽報名表!F1539,校系設定!$A:$A,0)-1,0,1,COUNTA(OFFSET(校系設定!$1:$1,MATCH(專業英日文校內賽報名表!F1539,校系設定!$A:$A,0)-1,0))),1,0))))</f>
        <v/>
      </c>
      <c r="J1539" s="43" t="str">
        <f>IF(專業英日文校內賽報名表!C1539="","",NOT(OR(LEN(專業英日文校內賽報名表!J1539)&lt;&gt;7,ISERROR(DATEVALUE(專業英日文校內賽報名表!J1539&amp;"/1")+FIND("/",專業英日文校內賽報名表!J1539)))))</f>
        <v/>
      </c>
      <c r="M1539" t="str">
        <f>IF(專業英日文校內賽報名表!B1539="","",VLOOKUP(專業英日文校內賽報名表!M1539,各項報名參數對照!A:B,2,0))</f>
        <v/>
      </c>
      <c r="N1539" t="str">
        <f>IF(專業英日文校內賽報名表!B1539="","",NOT(ISERROR(VLOOKUP(M1539&amp;O1539&amp;P1539,各項報名參數對照!L:L,1,0))))</f>
        <v/>
      </c>
      <c r="O1539" t="str">
        <f>IF(專業英日文校內賽報名表!B1539="","",VLOOKUP(專業英日文校內賽報名表!N1539&amp;"("&amp;專業英日文校內賽報名表!O1539&amp;")",各項報名參數對照!D:E,2,0))</f>
        <v/>
      </c>
      <c r="P1539" t="str">
        <f>IF(專業英日文校內賽報名表!B1539="","",VLOOKUP(專業英日文校內賽報名表!P1539,各項報名參數對照!G:H,2,0))</f>
        <v/>
      </c>
      <c r="AF1539" t="str">
        <f t="shared" ref="AF1539:AF1602" si="24">O1539</f>
        <v/>
      </c>
    </row>
    <row r="1540" spans="5:32">
      <c r="E1540" t="str">
        <f>IF(專業英日文校內賽報名表!B1540="","",NOT(OR(LENB(專業英日文校內賽報名表!E1540)&lt;&gt;6,NOT(ISERROR(TEXT(RIGHT(專業英日文校內賽報名表!E1540,6),"0")+1)),ISERROR(TEXT(RIGHT(專業英日文校內賽報名表!E1540,5),"0")+1))))</f>
        <v/>
      </c>
      <c r="F1540" t="str">
        <f>IF(專業英日文校內賽報名表!B1540="","",NOT(ISERROR(MATCH(專業英日文校內賽報名表!F1540,allSchoolList,0))))</f>
        <v/>
      </c>
      <c r="G1540" t="str">
        <f ca="1">IF(專業英日文校內賽報名表!B1540="","",NOT(ISERROR(HLOOKUP(專業英日文校內賽報名表!G1540,OFFSET(校系設定!$A$1,MATCH(專業英日文校內賽報名表!F1540,校系設定!$A:$A,0)-1,0,1,COUNTA(OFFSET(校系設定!$1:$1,MATCH(專業英日文校內賽報名表!F1540,校系設定!$A:$A,0)-1,0))),1,0))))</f>
        <v/>
      </c>
      <c r="J1540" s="43" t="str">
        <f>IF(專業英日文校內賽報名表!C1540="","",NOT(OR(LEN(專業英日文校內賽報名表!J1540)&lt;&gt;7,ISERROR(DATEVALUE(專業英日文校內賽報名表!J1540&amp;"/1")+FIND("/",專業英日文校內賽報名表!J1540)))))</f>
        <v/>
      </c>
      <c r="M1540" t="str">
        <f>IF(專業英日文校內賽報名表!B1540="","",VLOOKUP(專業英日文校內賽報名表!M1540,各項報名參數對照!A:B,2,0))</f>
        <v/>
      </c>
      <c r="N1540" t="str">
        <f>IF(專業英日文校內賽報名表!B1540="","",NOT(ISERROR(VLOOKUP(M1540&amp;O1540&amp;P1540,各項報名參數對照!L:L,1,0))))</f>
        <v/>
      </c>
      <c r="O1540" t="str">
        <f>IF(專業英日文校內賽報名表!B1540="","",VLOOKUP(專業英日文校內賽報名表!N1540&amp;"("&amp;專業英日文校內賽報名表!O1540&amp;")",各項報名參數對照!D:E,2,0))</f>
        <v/>
      </c>
      <c r="P1540" t="str">
        <f>IF(專業英日文校內賽報名表!B1540="","",VLOOKUP(專業英日文校內賽報名表!P1540,各項報名參數對照!G:H,2,0))</f>
        <v/>
      </c>
      <c r="AF1540" t="str">
        <f t="shared" si="24"/>
        <v/>
      </c>
    </row>
    <row r="1541" spans="5:32">
      <c r="E1541" t="str">
        <f>IF(專業英日文校內賽報名表!B1541="","",NOT(OR(LENB(專業英日文校內賽報名表!E1541)&lt;&gt;6,NOT(ISERROR(TEXT(RIGHT(專業英日文校內賽報名表!E1541,6),"0")+1)),ISERROR(TEXT(RIGHT(專業英日文校內賽報名表!E1541,5),"0")+1))))</f>
        <v/>
      </c>
      <c r="F1541" t="str">
        <f>IF(專業英日文校內賽報名表!B1541="","",NOT(ISERROR(MATCH(專業英日文校內賽報名表!F1541,allSchoolList,0))))</f>
        <v/>
      </c>
      <c r="G1541" t="str">
        <f ca="1">IF(專業英日文校內賽報名表!B1541="","",NOT(ISERROR(HLOOKUP(專業英日文校內賽報名表!G1541,OFFSET(校系設定!$A$1,MATCH(專業英日文校內賽報名表!F1541,校系設定!$A:$A,0)-1,0,1,COUNTA(OFFSET(校系設定!$1:$1,MATCH(專業英日文校內賽報名表!F1541,校系設定!$A:$A,0)-1,0))),1,0))))</f>
        <v/>
      </c>
      <c r="J1541" s="43" t="str">
        <f>IF(專業英日文校內賽報名表!C1541="","",NOT(OR(LEN(專業英日文校內賽報名表!J1541)&lt;&gt;7,ISERROR(DATEVALUE(專業英日文校內賽報名表!J1541&amp;"/1")+FIND("/",專業英日文校內賽報名表!J1541)))))</f>
        <v/>
      </c>
      <c r="M1541" t="str">
        <f>IF(專業英日文校內賽報名表!B1541="","",VLOOKUP(專業英日文校內賽報名表!M1541,各項報名參數對照!A:B,2,0))</f>
        <v/>
      </c>
      <c r="N1541" t="str">
        <f>IF(專業英日文校內賽報名表!B1541="","",NOT(ISERROR(VLOOKUP(M1541&amp;O1541&amp;P1541,各項報名參數對照!L:L,1,0))))</f>
        <v/>
      </c>
      <c r="O1541" t="str">
        <f>IF(專業英日文校內賽報名表!B1541="","",VLOOKUP(專業英日文校內賽報名表!N1541&amp;"("&amp;專業英日文校內賽報名表!O1541&amp;")",各項報名參數對照!D:E,2,0))</f>
        <v/>
      </c>
      <c r="P1541" t="str">
        <f>IF(專業英日文校內賽報名表!B1541="","",VLOOKUP(專業英日文校內賽報名表!P1541,各項報名參數對照!G:H,2,0))</f>
        <v/>
      </c>
      <c r="AF1541" t="str">
        <f t="shared" si="24"/>
        <v/>
      </c>
    </row>
    <row r="1542" spans="5:32">
      <c r="E1542" t="str">
        <f>IF(專業英日文校內賽報名表!B1542="","",NOT(OR(LENB(專業英日文校內賽報名表!E1542)&lt;&gt;6,NOT(ISERROR(TEXT(RIGHT(專業英日文校內賽報名表!E1542,6),"0")+1)),ISERROR(TEXT(RIGHT(專業英日文校內賽報名表!E1542,5),"0")+1))))</f>
        <v/>
      </c>
      <c r="F1542" t="str">
        <f>IF(專業英日文校內賽報名表!B1542="","",NOT(ISERROR(MATCH(專業英日文校內賽報名表!F1542,allSchoolList,0))))</f>
        <v/>
      </c>
      <c r="G1542" t="str">
        <f ca="1">IF(專業英日文校內賽報名表!B1542="","",NOT(ISERROR(HLOOKUP(專業英日文校內賽報名表!G1542,OFFSET(校系設定!$A$1,MATCH(專業英日文校內賽報名表!F1542,校系設定!$A:$A,0)-1,0,1,COUNTA(OFFSET(校系設定!$1:$1,MATCH(專業英日文校內賽報名表!F1542,校系設定!$A:$A,0)-1,0))),1,0))))</f>
        <v/>
      </c>
      <c r="J1542" s="43" t="str">
        <f>IF(專業英日文校內賽報名表!C1542="","",NOT(OR(LEN(專業英日文校內賽報名表!J1542)&lt;&gt;7,ISERROR(DATEVALUE(專業英日文校內賽報名表!J1542&amp;"/1")+FIND("/",專業英日文校內賽報名表!J1542)))))</f>
        <v/>
      </c>
      <c r="M1542" t="str">
        <f>IF(專業英日文校內賽報名表!B1542="","",VLOOKUP(專業英日文校內賽報名表!M1542,各項報名參數對照!A:B,2,0))</f>
        <v/>
      </c>
      <c r="N1542" t="str">
        <f>IF(專業英日文校內賽報名表!B1542="","",NOT(ISERROR(VLOOKUP(M1542&amp;O1542&amp;P1542,各項報名參數對照!L:L,1,0))))</f>
        <v/>
      </c>
      <c r="O1542" t="str">
        <f>IF(專業英日文校內賽報名表!B1542="","",VLOOKUP(專業英日文校內賽報名表!N1542&amp;"("&amp;專業英日文校內賽報名表!O1542&amp;")",各項報名參數對照!D:E,2,0))</f>
        <v/>
      </c>
      <c r="P1542" t="str">
        <f>IF(專業英日文校內賽報名表!B1542="","",VLOOKUP(專業英日文校內賽報名表!P1542,各項報名參數對照!G:H,2,0))</f>
        <v/>
      </c>
      <c r="AF1542" t="str">
        <f t="shared" si="24"/>
        <v/>
      </c>
    </row>
    <row r="1543" spans="5:32">
      <c r="E1543" t="str">
        <f>IF(專業英日文校內賽報名表!B1543="","",NOT(OR(LENB(專業英日文校內賽報名表!E1543)&lt;&gt;6,NOT(ISERROR(TEXT(RIGHT(專業英日文校內賽報名表!E1543,6),"0")+1)),ISERROR(TEXT(RIGHT(專業英日文校內賽報名表!E1543,5),"0")+1))))</f>
        <v/>
      </c>
      <c r="F1543" t="str">
        <f>IF(專業英日文校內賽報名表!B1543="","",NOT(ISERROR(MATCH(專業英日文校內賽報名表!F1543,allSchoolList,0))))</f>
        <v/>
      </c>
      <c r="G1543" t="str">
        <f ca="1">IF(專業英日文校內賽報名表!B1543="","",NOT(ISERROR(HLOOKUP(專業英日文校內賽報名表!G1543,OFFSET(校系設定!$A$1,MATCH(專業英日文校內賽報名表!F1543,校系設定!$A:$A,0)-1,0,1,COUNTA(OFFSET(校系設定!$1:$1,MATCH(專業英日文校內賽報名表!F1543,校系設定!$A:$A,0)-1,0))),1,0))))</f>
        <v/>
      </c>
      <c r="J1543" s="43" t="str">
        <f>IF(專業英日文校內賽報名表!C1543="","",NOT(OR(LEN(專業英日文校內賽報名表!J1543)&lt;&gt;7,ISERROR(DATEVALUE(專業英日文校內賽報名表!J1543&amp;"/1")+FIND("/",專業英日文校內賽報名表!J1543)))))</f>
        <v/>
      </c>
      <c r="M1543" t="str">
        <f>IF(專業英日文校內賽報名表!B1543="","",VLOOKUP(專業英日文校內賽報名表!M1543,各項報名參數對照!A:B,2,0))</f>
        <v/>
      </c>
      <c r="N1543" t="str">
        <f>IF(專業英日文校內賽報名表!B1543="","",NOT(ISERROR(VLOOKUP(M1543&amp;O1543&amp;P1543,各項報名參數對照!L:L,1,0))))</f>
        <v/>
      </c>
      <c r="O1543" t="str">
        <f>IF(專業英日文校內賽報名表!B1543="","",VLOOKUP(專業英日文校內賽報名表!N1543&amp;"("&amp;專業英日文校內賽報名表!O1543&amp;")",各項報名參數對照!D:E,2,0))</f>
        <v/>
      </c>
      <c r="P1543" t="str">
        <f>IF(專業英日文校內賽報名表!B1543="","",VLOOKUP(專業英日文校內賽報名表!P1543,各項報名參數對照!G:H,2,0))</f>
        <v/>
      </c>
      <c r="AF1543" t="str">
        <f t="shared" si="24"/>
        <v/>
      </c>
    </row>
    <row r="1544" spans="5:32">
      <c r="E1544" t="str">
        <f>IF(專業英日文校內賽報名表!B1544="","",NOT(OR(LENB(專業英日文校內賽報名表!E1544)&lt;&gt;6,NOT(ISERROR(TEXT(RIGHT(專業英日文校內賽報名表!E1544,6),"0")+1)),ISERROR(TEXT(RIGHT(專業英日文校內賽報名表!E1544,5),"0")+1))))</f>
        <v/>
      </c>
      <c r="F1544" t="str">
        <f>IF(專業英日文校內賽報名表!B1544="","",NOT(ISERROR(MATCH(專業英日文校內賽報名表!F1544,allSchoolList,0))))</f>
        <v/>
      </c>
      <c r="G1544" t="str">
        <f ca="1">IF(專業英日文校內賽報名表!B1544="","",NOT(ISERROR(HLOOKUP(專業英日文校內賽報名表!G1544,OFFSET(校系設定!$A$1,MATCH(專業英日文校內賽報名表!F1544,校系設定!$A:$A,0)-1,0,1,COUNTA(OFFSET(校系設定!$1:$1,MATCH(專業英日文校內賽報名表!F1544,校系設定!$A:$A,0)-1,0))),1,0))))</f>
        <v/>
      </c>
      <c r="J1544" s="43" t="str">
        <f>IF(專業英日文校內賽報名表!C1544="","",NOT(OR(LEN(專業英日文校內賽報名表!J1544)&lt;&gt;7,ISERROR(DATEVALUE(專業英日文校內賽報名表!J1544&amp;"/1")+FIND("/",專業英日文校內賽報名表!J1544)))))</f>
        <v/>
      </c>
      <c r="M1544" t="str">
        <f>IF(專業英日文校內賽報名表!B1544="","",VLOOKUP(專業英日文校內賽報名表!M1544,各項報名參數對照!A:B,2,0))</f>
        <v/>
      </c>
      <c r="N1544" t="str">
        <f>IF(專業英日文校內賽報名表!B1544="","",NOT(ISERROR(VLOOKUP(M1544&amp;O1544&amp;P1544,各項報名參數對照!L:L,1,0))))</f>
        <v/>
      </c>
      <c r="O1544" t="str">
        <f>IF(專業英日文校內賽報名表!B1544="","",VLOOKUP(專業英日文校內賽報名表!N1544&amp;"("&amp;專業英日文校內賽報名表!O1544&amp;")",各項報名參數對照!D:E,2,0))</f>
        <v/>
      </c>
      <c r="P1544" t="str">
        <f>IF(專業英日文校內賽報名表!B1544="","",VLOOKUP(專業英日文校內賽報名表!P1544,各項報名參數對照!G:H,2,0))</f>
        <v/>
      </c>
      <c r="AF1544" t="str">
        <f t="shared" si="24"/>
        <v/>
      </c>
    </row>
    <row r="1545" spans="5:32">
      <c r="E1545" t="str">
        <f>IF(專業英日文校內賽報名表!B1545="","",NOT(OR(LENB(專業英日文校內賽報名表!E1545)&lt;&gt;6,NOT(ISERROR(TEXT(RIGHT(專業英日文校內賽報名表!E1545,6),"0")+1)),ISERROR(TEXT(RIGHT(專業英日文校內賽報名表!E1545,5),"0")+1))))</f>
        <v/>
      </c>
      <c r="F1545" t="str">
        <f>IF(專業英日文校內賽報名表!B1545="","",NOT(ISERROR(MATCH(專業英日文校內賽報名表!F1545,allSchoolList,0))))</f>
        <v/>
      </c>
      <c r="G1545" t="str">
        <f ca="1">IF(專業英日文校內賽報名表!B1545="","",NOT(ISERROR(HLOOKUP(專業英日文校內賽報名表!G1545,OFFSET(校系設定!$A$1,MATCH(專業英日文校內賽報名表!F1545,校系設定!$A:$A,0)-1,0,1,COUNTA(OFFSET(校系設定!$1:$1,MATCH(專業英日文校內賽報名表!F1545,校系設定!$A:$A,0)-1,0))),1,0))))</f>
        <v/>
      </c>
      <c r="J1545" s="43" t="str">
        <f>IF(專業英日文校內賽報名表!C1545="","",NOT(OR(LEN(專業英日文校內賽報名表!J1545)&lt;&gt;7,ISERROR(DATEVALUE(專業英日文校內賽報名表!J1545&amp;"/1")+FIND("/",專業英日文校內賽報名表!J1545)))))</f>
        <v/>
      </c>
      <c r="M1545" t="str">
        <f>IF(專業英日文校內賽報名表!B1545="","",VLOOKUP(專業英日文校內賽報名表!M1545,各項報名參數對照!A:B,2,0))</f>
        <v/>
      </c>
      <c r="N1545" t="str">
        <f>IF(專業英日文校內賽報名表!B1545="","",NOT(ISERROR(VLOOKUP(M1545&amp;O1545&amp;P1545,各項報名參數對照!L:L,1,0))))</f>
        <v/>
      </c>
      <c r="O1545" t="str">
        <f>IF(專業英日文校內賽報名表!B1545="","",VLOOKUP(專業英日文校內賽報名表!N1545&amp;"("&amp;專業英日文校內賽報名表!O1545&amp;")",各項報名參數對照!D:E,2,0))</f>
        <v/>
      </c>
      <c r="P1545" t="str">
        <f>IF(專業英日文校內賽報名表!B1545="","",VLOOKUP(專業英日文校內賽報名表!P1545,各項報名參數對照!G:H,2,0))</f>
        <v/>
      </c>
      <c r="AF1545" t="str">
        <f t="shared" si="24"/>
        <v/>
      </c>
    </row>
    <row r="1546" spans="5:32">
      <c r="E1546" t="str">
        <f>IF(專業英日文校內賽報名表!B1546="","",NOT(OR(LENB(專業英日文校內賽報名表!E1546)&lt;&gt;6,NOT(ISERROR(TEXT(RIGHT(專業英日文校內賽報名表!E1546,6),"0")+1)),ISERROR(TEXT(RIGHT(專業英日文校內賽報名表!E1546,5),"0")+1))))</f>
        <v/>
      </c>
      <c r="F1546" t="str">
        <f>IF(專業英日文校內賽報名表!B1546="","",NOT(ISERROR(MATCH(專業英日文校內賽報名表!F1546,allSchoolList,0))))</f>
        <v/>
      </c>
      <c r="G1546" t="str">
        <f ca="1">IF(專業英日文校內賽報名表!B1546="","",NOT(ISERROR(HLOOKUP(專業英日文校內賽報名表!G1546,OFFSET(校系設定!$A$1,MATCH(專業英日文校內賽報名表!F1546,校系設定!$A:$A,0)-1,0,1,COUNTA(OFFSET(校系設定!$1:$1,MATCH(專業英日文校內賽報名表!F1546,校系設定!$A:$A,0)-1,0))),1,0))))</f>
        <v/>
      </c>
      <c r="J1546" s="43" t="str">
        <f>IF(專業英日文校內賽報名表!C1546="","",NOT(OR(LEN(專業英日文校內賽報名表!J1546)&lt;&gt;7,ISERROR(DATEVALUE(專業英日文校內賽報名表!J1546&amp;"/1")+FIND("/",專業英日文校內賽報名表!J1546)))))</f>
        <v/>
      </c>
      <c r="M1546" t="str">
        <f>IF(專業英日文校內賽報名表!B1546="","",VLOOKUP(專業英日文校內賽報名表!M1546,各項報名參數對照!A:B,2,0))</f>
        <v/>
      </c>
      <c r="N1546" t="str">
        <f>IF(專業英日文校內賽報名表!B1546="","",NOT(ISERROR(VLOOKUP(M1546&amp;O1546&amp;P1546,各項報名參數對照!L:L,1,0))))</f>
        <v/>
      </c>
      <c r="O1546" t="str">
        <f>IF(專業英日文校內賽報名表!B1546="","",VLOOKUP(專業英日文校內賽報名表!N1546&amp;"("&amp;專業英日文校內賽報名表!O1546&amp;")",各項報名參數對照!D:E,2,0))</f>
        <v/>
      </c>
      <c r="P1546" t="str">
        <f>IF(專業英日文校內賽報名表!B1546="","",VLOOKUP(專業英日文校內賽報名表!P1546,各項報名參數對照!G:H,2,0))</f>
        <v/>
      </c>
      <c r="AF1546" t="str">
        <f t="shared" si="24"/>
        <v/>
      </c>
    </row>
    <row r="1547" spans="5:32">
      <c r="E1547" t="str">
        <f>IF(專業英日文校內賽報名表!B1547="","",NOT(OR(LENB(專業英日文校內賽報名表!E1547)&lt;&gt;6,NOT(ISERROR(TEXT(RIGHT(專業英日文校內賽報名表!E1547,6),"0")+1)),ISERROR(TEXT(RIGHT(專業英日文校內賽報名表!E1547,5),"0")+1))))</f>
        <v/>
      </c>
      <c r="F1547" t="str">
        <f>IF(專業英日文校內賽報名表!B1547="","",NOT(ISERROR(MATCH(專業英日文校內賽報名表!F1547,allSchoolList,0))))</f>
        <v/>
      </c>
      <c r="G1547" t="str">
        <f ca="1">IF(專業英日文校內賽報名表!B1547="","",NOT(ISERROR(HLOOKUP(專業英日文校內賽報名表!G1547,OFFSET(校系設定!$A$1,MATCH(專業英日文校內賽報名表!F1547,校系設定!$A:$A,0)-1,0,1,COUNTA(OFFSET(校系設定!$1:$1,MATCH(專業英日文校內賽報名表!F1547,校系設定!$A:$A,0)-1,0))),1,0))))</f>
        <v/>
      </c>
      <c r="J1547" s="43" t="str">
        <f>IF(專業英日文校內賽報名表!C1547="","",NOT(OR(LEN(專業英日文校內賽報名表!J1547)&lt;&gt;7,ISERROR(DATEVALUE(專業英日文校內賽報名表!J1547&amp;"/1")+FIND("/",專業英日文校內賽報名表!J1547)))))</f>
        <v/>
      </c>
      <c r="M1547" t="str">
        <f>IF(專業英日文校內賽報名表!B1547="","",VLOOKUP(專業英日文校內賽報名表!M1547,各項報名參數對照!A:B,2,0))</f>
        <v/>
      </c>
      <c r="N1547" t="str">
        <f>IF(專業英日文校內賽報名表!B1547="","",NOT(ISERROR(VLOOKUP(M1547&amp;O1547&amp;P1547,各項報名參數對照!L:L,1,0))))</f>
        <v/>
      </c>
      <c r="O1547" t="str">
        <f>IF(專業英日文校內賽報名表!B1547="","",VLOOKUP(專業英日文校內賽報名表!N1547&amp;"("&amp;專業英日文校內賽報名表!O1547&amp;")",各項報名參數對照!D:E,2,0))</f>
        <v/>
      </c>
      <c r="P1547" t="str">
        <f>IF(專業英日文校內賽報名表!B1547="","",VLOOKUP(專業英日文校內賽報名表!P1547,各項報名參數對照!G:H,2,0))</f>
        <v/>
      </c>
      <c r="AF1547" t="str">
        <f t="shared" si="24"/>
        <v/>
      </c>
    </row>
    <row r="1548" spans="5:32">
      <c r="E1548" t="str">
        <f>IF(專業英日文校內賽報名表!B1548="","",NOT(OR(LENB(專業英日文校內賽報名表!E1548)&lt;&gt;6,NOT(ISERROR(TEXT(RIGHT(專業英日文校內賽報名表!E1548,6),"0")+1)),ISERROR(TEXT(RIGHT(專業英日文校內賽報名表!E1548,5),"0")+1))))</f>
        <v/>
      </c>
      <c r="F1548" t="str">
        <f>IF(專業英日文校內賽報名表!B1548="","",NOT(ISERROR(MATCH(專業英日文校內賽報名表!F1548,allSchoolList,0))))</f>
        <v/>
      </c>
      <c r="G1548" t="str">
        <f ca="1">IF(專業英日文校內賽報名表!B1548="","",NOT(ISERROR(HLOOKUP(專業英日文校內賽報名表!G1548,OFFSET(校系設定!$A$1,MATCH(專業英日文校內賽報名表!F1548,校系設定!$A:$A,0)-1,0,1,COUNTA(OFFSET(校系設定!$1:$1,MATCH(專業英日文校內賽報名表!F1548,校系設定!$A:$A,0)-1,0))),1,0))))</f>
        <v/>
      </c>
      <c r="J1548" s="43" t="str">
        <f>IF(專業英日文校內賽報名表!C1548="","",NOT(OR(LEN(專業英日文校內賽報名表!J1548)&lt;&gt;7,ISERROR(DATEVALUE(專業英日文校內賽報名表!J1548&amp;"/1")+FIND("/",專業英日文校內賽報名表!J1548)))))</f>
        <v/>
      </c>
      <c r="M1548" t="str">
        <f>IF(專業英日文校內賽報名表!B1548="","",VLOOKUP(專業英日文校內賽報名表!M1548,各項報名參數對照!A:B,2,0))</f>
        <v/>
      </c>
      <c r="N1548" t="str">
        <f>IF(專業英日文校內賽報名表!B1548="","",NOT(ISERROR(VLOOKUP(M1548&amp;O1548&amp;P1548,各項報名參數對照!L:L,1,0))))</f>
        <v/>
      </c>
      <c r="O1548" t="str">
        <f>IF(專業英日文校內賽報名表!B1548="","",VLOOKUP(專業英日文校內賽報名表!N1548&amp;"("&amp;專業英日文校內賽報名表!O1548&amp;")",各項報名參數對照!D:E,2,0))</f>
        <v/>
      </c>
      <c r="P1548" t="str">
        <f>IF(專業英日文校內賽報名表!B1548="","",VLOOKUP(專業英日文校內賽報名表!P1548,各項報名參數對照!G:H,2,0))</f>
        <v/>
      </c>
      <c r="AF1548" t="str">
        <f t="shared" si="24"/>
        <v/>
      </c>
    </row>
    <row r="1549" spans="5:32">
      <c r="E1549" t="str">
        <f>IF(專業英日文校內賽報名表!B1549="","",NOT(OR(LENB(專業英日文校內賽報名表!E1549)&lt;&gt;6,NOT(ISERROR(TEXT(RIGHT(專業英日文校內賽報名表!E1549,6),"0")+1)),ISERROR(TEXT(RIGHT(專業英日文校內賽報名表!E1549,5),"0")+1))))</f>
        <v/>
      </c>
      <c r="F1549" t="str">
        <f>IF(專業英日文校內賽報名表!B1549="","",NOT(ISERROR(MATCH(專業英日文校內賽報名表!F1549,allSchoolList,0))))</f>
        <v/>
      </c>
      <c r="G1549" t="str">
        <f ca="1">IF(專業英日文校內賽報名表!B1549="","",NOT(ISERROR(HLOOKUP(專業英日文校內賽報名表!G1549,OFFSET(校系設定!$A$1,MATCH(專業英日文校內賽報名表!F1549,校系設定!$A:$A,0)-1,0,1,COUNTA(OFFSET(校系設定!$1:$1,MATCH(專業英日文校內賽報名表!F1549,校系設定!$A:$A,0)-1,0))),1,0))))</f>
        <v/>
      </c>
      <c r="J1549" s="43" t="str">
        <f>IF(專業英日文校內賽報名表!C1549="","",NOT(OR(LEN(專業英日文校內賽報名表!J1549)&lt;&gt;7,ISERROR(DATEVALUE(專業英日文校內賽報名表!J1549&amp;"/1")+FIND("/",專業英日文校內賽報名表!J1549)))))</f>
        <v/>
      </c>
      <c r="M1549" t="str">
        <f>IF(專業英日文校內賽報名表!B1549="","",VLOOKUP(專業英日文校內賽報名表!M1549,各項報名參數對照!A:B,2,0))</f>
        <v/>
      </c>
      <c r="N1549" t="str">
        <f>IF(專業英日文校內賽報名表!B1549="","",NOT(ISERROR(VLOOKUP(M1549&amp;O1549&amp;P1549,各項報名參數對照!L:L,1,0))))</f>
        <v/>
      </c>
      <c r="O1549" t="str">
        <f>IF(專業英日文校內賽報名表!B1549="","",VLOOKUP(專業英日文校內賽報名表!N1549&amp;"("&amp;專業英日文校內賽報名表!O1549&amp;")",各項報名參數對照!D:E,2,0))</f>
        <v/>
      </c>
      <c r="P1549" t="str">
        <f>IF(專業英日文校內賽報名表!B1549="","",VLOOKUP(專業英日文校內賽報名表!P1549,各項報名參數對照!G:H,2,0))</f>
        <v/>
      </c>
      <c r="AF1549" t="str">
        <f t="shared" si="24"/>
        <v/>
      </c>
    </row>
    <row r="1550" spans="5:32">
      <c r="E1550" t="str">
        <f>IF(專業英日文校內賽報名表!B1550="","",NOT(OR(LENB(專業英日文校內賽報名表!E1550)&lt;&gt;6,NOT(ISERROR(TEXT(RIGHT(專業英日文校內賽報名表!E1550,6),"0")+1)),ISERROR(TEXT(RIGHT(專業英日文校內賽報名表!E1550,5),"0")+1))))</f>
        <v/>
      </c>
      <c r="F1550" t="str">
        <f>IF(專業英日文校內賽報名表!B1550="","",NOT(ISERROR(MATCH(專業英日文校內賽報名表!F1550,allSchoolList,0))))</f>
        <v/>
      </c>
      <c r="G1550" t="str">
        <f ca="1">IF(專業英日文校內賽報名表!B1550="","",NOT(ISERROR(HLOOKUP(專業英日文校內賽報名表!G1550,OFFSET(校系設定!$A$1,MATCH(專業英日文校內賽報名表!F1550,校系設定!$A:$A,0)-1,0,1,COUNTA(OFFSET(校系設定!$1:$1,MATCH(專業英日文校內賽報名表!F1550,校系設定!$A:$A,0)-1,0))),1,0))))</f>
        <v/>
      </c>
      <c r="J1550" s="43" t="str">
        <f>IF(專業英日文校內賽報名表!C1550="","",NOT(OR(LEN(專業英日文校內賽報名表!J1550)&lt;&gt;7,ISERROR(DATEVALUE(專業英日文校內賽報名表!J1550&amp;"/1")+FIND("/",專業英日文校內賽報名表!J1550)))))</f>
        <v/>
      </c>
      <c r="M1550" t="str">
        <f>IF(專業英日文校內賽報名表!B1550="","",VLOOKUP(專業英日文校內賽報名表!M1550,各項報名參數對照!A:B,2,0))</f>
        <v/>
      </c>
      <c r="N1550" t="str">
        <f>IF(專業英日文校內賽報名表!B1550="","",NOT(ISERROR(VLOOKUP(M1550&amp;O1550&amp;P1550,各項報名參數對照!L:L,1,0))))</f>
        <v/>
      </c>
      <c r="O1550" t="str">
        <f>IF(專業英日文校內賽報名表!B1550="","",VLOOKUP(專業英日文校內賽報名表!N1550&amp;"("&amp;專業英日文校內賽報名表!O1550&amp;")",各項報名參數對照!D:E,2,0))</f>
        <v/>
      </c>
      <c r="P1550" t="str">
        <f>IF(專業英日文校內賽報名表!B1550="","",VLOOKUP(專業英日文校內賽報名表!P1550,各項報名參數對照!G:H,2,0))</f>
        <v/>
      </c>
      <c r="AF1550" t="str">
        <f t="shared" si="24"/>
        <v/>
      </c>
    </row>
    <row r="1551" spans="5:32">
      <c r="E1551" t="str">
        <f>IF(專業英日文校內賽報名表!B1551="","",NOT(OR(LENB(專業英日文校內賽報名表!E1551)&lt;&gt;6,NOT(ISERROR(TEXT(RIGHT(專業英日文校內賽報名表!E1551,6),"0")+1)),ISERROR(TEXT(RIGHT(專業英日文校內賽報名表!E1551,5),"0")+1))))</f>
        <v/>
      </c>
      <c r="F1551" t="str">
        <f>IF(專業英日文校內賽報名表!B1551="","",NOT(ISERROR(MATCH(專業英日文校內賽報名表!F1551,allSchoolList,0))))</f>
        <v/>
      </c>
      <c r="G1551" t="str">
        <f ca="1">IF(專業英日文校內賽報名表!B1551="","",NOT(ISERROR(HLOOKUP(專業英日文校內賽報名表!G1551,OFFSET(校系設定!$A$1,MATCH(專業英日文校內賽報名表!F1551,校系設定!$A:$A,0)-1,0,1,COUNTA(OFFSET(校系設定!$1:$1,MATCH(專業英日文校內賽報名表!F1551,校系設定!$A:$A,0)-1,0))),1,0))))</f>
        <v/>
      </c>
      <c r="J1551" s="43" t="str">
        <f>IF(專業英日文校內賽報名表!C1551="","",NOT(OR(LEN(專業英日文校內賽報名表!J1551)&lt;&gt;7,ISERROR(DATEVALUE(專業英日文校內賽報名表!J1551&amp;"/1")+FIND("/",專業英日文校內賽報名表!J1551)))))</f>
        <v/>
      </c>
      <c r="M1551" t="str">
        <f>IF(專業英日文校內賽報名表!B1551="","",VLOOKUP(專業英日文校內賽報名表!M1551,各項報名參數對照!A:B,2,0))</f>
        <v/>
      </c>
      <c r="N1551" t="str">
        <f>IF(專業英日文校內賽報名表!B1551="","",NOT(ISERROR(VLOOKUP(M1551&amp;O1551&amp;P1551,各項報名參數對照!L:L,1,0))))</f>
        <v/>
      </c>
      <c r="O1551" t="str">
        <f>IF(專業英日文校內賽報名表!B1551="","",VLOOKUP(專業英日文校內賽報名表!N1551&amp;"("&amp;專業英日文校內賽報名表!O1551&amp;")",各項報名參數對照!D:E,2,0))</f>
        <v/>
      </c>
      <c r="P1551" t="str">
        <f>IF(專業英日文校內賽報名表!B1551="","",VLOOKUP(專業英日文校內賽報名表!P1551,各項報名參數對照!G:H,2,0))</f>
        <v/>
      </c>
      <c r="AF1551" t="str">
        <f t="shared" si="24"/>
        <v/>
      </c>
    </row>
    <row r="1552" spans="5:32">
      <c r="E1552" t="str">
        <f>IF(專業英日文校內賽報名表!B1552="","",NOT(OR(LENB(專業英日文校內賽報名表!E1552)&lt;&gt;6,NOT(ISERROR(TEXT(RIGHT(專業英日文校內賽報名表!E1552,6),"0")+1)),ISERROR(TEXT(RIGHT(專業英日文校內賽報名表!E1552,5),"0")+1))))</f>
        <v/>
      </c>
      <c r="F1552" t="str">
        <f>IF(專業英日文校內賽報名表!B1552="","",NOT(ISERROR(MATCH(專業英日文校內賽報名表!F1552,allSchoolList,0))))</f>
        <v/>
      </c>
      <c r="G1552" t="str">
        <f ca="1">IF(專業英日文校內賽報名表!B1552="","",NOT(ISERROR(HLOOKUP(專業英日文校內賽報名表!G1552,OFFSET(校系設定!$A$1,MATCH(專業英日文校內賽報名表!F1552,校系設定!$A:$A,0)-1,0,1,COUNTA(OFFSET(校系設定!$1:$1,MATCH(專業英日文校內賽報名表!F1552,校系設定!$A:$A,0)-1,0))),1,0))))</f>
        <v/>
      </c>
      <c r="J1552" s="43" t="str">
        <f>IF(專業英日文校內賽報名表!C1552="","",NOT(OR(LEN(專業英日文校內賽報名表!J1552)&lt;&gt;7,ISERROR(DATEVALUE(專業英日文校內賽報名表!J1552&amp;"/1")+FIND("/",專業英日文校內賽報名表!J1552)))))</f>
        <v/>
      </c>
      <c r="M1552" t="str">
        <f>IF(專業英日文校內賽報名表!B1552="","",VLOOKUP(專業英日文校內賽報名表!M1552,各項報名參數對照!A:B,2,0))</f>
        <v/>
      </c>
      <c r="N1552" t="str">
        <f>IF(專業英日文校內賽報名表!B1552="","",NOT(ISERROR(VLOOKUP(M1552&amp;O1552&amp;P1552,各項報名參數對照!L:L,1,0))))</f>
        <v/>
      </c>
      <c r="O1552" t="str">
        <f>IF(專業英日文校內賽報名表!B1552="","",VLOOKUP(專業英日文校內賽報名表!N1552&amp;"("&amp;專業英日文校內賽報名表!O1552&amp;")",各項報名參數對照!D:E,2,0))</f>
        <v/>
      </c>
      <c r="P1552" t="str">
        <f>IF(專業英日文校內賽報名表!B1552="","",VLOOKUP(專業英日文校內賽報名表!P1552,各項報名參數對照!G:H,2,0))</f>
        <v/>
      </c>
      <c r="AF1552" t="str">
        <f t="shared" si="24"/>
        <v/>
      </c>
    </row>
    <row r="1553" spans="5:32">
      <c r="E1553" t="str">
        <f>IF(專業英日文校內賽報名表!B1553="","",NOT(OR(LENB(專業英日文校內賽報名表!E1553)&lt;&gt;6,NOT(ISERROR(TEXT(RIGHT(專業英日文校內賽報名表!E1553,6),"0")+1)),ISERROR(TEXT(RIGHT(專業英日文校內賽報名表!E1553,5),"0")+1))))</f>
        <v/>
      </c>
      <c r="F1553" t="str">
        <f>IF(專業英日文校內賽報名表!B1553="","",NOT(ISERROR(MATCH(專業英日文校內賽報名表!F1553,allSchoolList,0))))</f>
        <v/>
      </c>
      <c r="G1553" t="str">
        <f ca="1">IF(專業英日文校內賽報名表!B1553="","",NOT(ISERROR(HLOOKUP(專業英日文校內賽報名表!G1553,OFFSET(校系設定!$A$1,MATCH(專業英日文校內賽報名表!F1553,校系設定!$A:$A,0)-1,0,1,COUNTA(OFFSET(校系設定!$1:$1,MATCH(專業英日文校內賽報名表!F1553,校系設定!$A:$A,0)-1,0))),1,0))))</f>
        <v/>
      </c>
      <c r="J1553" s="43" t="str">
        <f>IF(專業英日文校內賽報名表!C1553="","",NOT(OR(LEN(專業英日文校內賽報名表!J1553)&lt;&gt;7,ISERROR(DATEVALUE(專業英日文校內賽報名表!J1553&amp;"/1")+FIND("/",專業英日文校內賽報名表!J1553)))))</f>
        <v/>
      </c>
      <c r="M1553" t="str">
        <f>IF(專業英日文校內賽報名表!B1553="","",VLOOKUP(專業英日文校內賽報名表!M1553,各項報名參數對照!A:B,2,0))</f>
        <v/>
      </c>
      <c r="N1553" t="str">
        <f>IF(專業英日文校內賽報名表!B1553="","",NOT(ISERROR(VLOOKUP(M1553&amp;O1553&amp;P1553,各項報名參數對照!L:L,1,0))))</f>
        <v/>
      </c>
      <c r="O1553" t="str">
        <f>IF(專業英日文校內賽報名表!B1553="","",VLOOKUP(專業英日文校內賽報名表!N1553&amp;"("&amp;專業英日文校內賽報名表!O1553&amp;")",各項報名參數對照!D:E,2,0))</f>
        <v/>
      </c>
      <c r="P1553" t="str">
        <f>IF(專業英日文校內賽報名表!B1553="","",VLOOKUP(專業英日文校內賽報名表!P1553,各項報名參數對照!G:H,2,0))</f>
        <v/>
      </c>
      <c r="AF1553" t="str">
        <f t="shared" si="24"/>
        <v/>
      </c>
    </row>
    <row r="1554" spans="5:32">
      <c r="E1554" t="str">
        <f>IF(專業英日文校內賽報名表!B1554="","",NOT(OR(LENB(專業英日文校內賽報名表!E1554)&lt;&gt;6,NOT(ISERROR(TEXT(RIGHT(專業英日文校內賽報名表!E1554,6),"0")+1)),ISERROR(TEXT(RIGHT(專業英日文校內賽報名表!E1554,5),"0")+1))))</f>
        <v/>
      </c>
      <c r="F1554" t="str">
        <f>IF(專業英日文校內賽報名表!B1554="","",NOT(ISERROR(MATCH(專業英日文校內賽報名表!F1554,allSchoolList,0))))</f>
        <v/>
      </c>
      <c r="G1554" t="str">
        <f ca="1">IF(專業英日文校內賽報名表!B1554="","",NOT(ISERROR(HLOOKUP(專業英日文校內賽報名表!G1554,OFFSET(校系設定!$A$1,MATCH(專業英日文校內賽報名表!F1554,校系設定!$A:$A,0)-1,0,1,COUNTA(OFFSET(校系設定!$1:$1,MATCH(專業英日文校內賽報名表!F1554,校系設定!$A:$A,0)-1,0))),1,0))))</f>
        <v/>
      </c>
      <c r="J1554" s="43" t="str">
        <f>IF(專業英日文校內賽報名表!C1554="","",NOT(OR(LEN(專業英日文校內賽報名表!J1554)&lt;&gt;7,ISERROR(DATEVALUE(專業英日文校內賽報名表!J1554&amp;"/1")+FIND("/",專業英日文校內賽報名表!J1554)))))</f>
        <v/>
      </c>
      <c r="M1554" t="str">
        <f>IF(專業英日文校內賽報名表!B1554="","",VLOOKUP(專業英日文校內賽報名表!M1554,各項報名參數對照!A:B,2,0))</f>
        <v/>
      </c>
      <c r="N1554" t="str">
        <f>IF(專業英日文校內賽報名表!B1554="","",NOT(ISERROR(VLOOKUP(M1554&amp;O1554&amp;P1554,各項報名參數對照!L:L,1,0))))</f>
        <v/>
      </c>
      <c r="O1554" t="str">
        <f>IF(專業英日文校內賽報名表!B1554="","",VLOOKUP(專業英日文校內賽報名表!N1554&amp;"("&amp;專業英日文校內賽報名表!O1554&amp;")",各項報名參數對照!D:E,2,0))</f>
        <v/>
      </c>
      <c r="P1554" t="str">
        <f>IF(專業英日文校內賽報名表!B1554="","",VLOOKUP(專業英日文校內賽報名表!P1554,各項報名參數對照!G:H,2,0))</f>
        <v/>
      </c>
      <c r="AF1554" t="str">
        <f t="shared" si="24"/>
        <v/>
      </c>
    </row>
    <row r="1555" spans="5:32">
      <c r="E1555" t="str">
        <f>IF(專業英日文校內賽報名表!B1555="","",NOT(OR(LENB(專業英日文校內賽報名表!E1555)&lt;&gt;6,NOT(ISERROR(TEXT(RIGHT(專業英日文校內賽報名表!E1555,6),"0")+1)),ISERROR(TEXT(RIGHT(專業英日文校內賽報名表!E1555,5),"0")+1))))</f>
        <v/>
      </c>
      <c r="F1555" t="str">
        <f>IF(專業英日文校內賽報名表!B1555="","",NOT(ISERROR(MATCH(專業英日文校內賽報名表!F1555,allSchoolList,0))))</f>
        <v/>
      </c>
      <c r="G1555" t="str">
        <f ca="1">IF(專業英日文校內賽報名表!B1555="","",NOT(ISERROR(HLOOKUP(專業英日文校內賽報名表!G1555,OFFSET(校系設定!$A$1,MATCH(專業英日文校內賽報名表!F1555,校系設定!$A:$A,0)-1,0,1,COUNTA(OFFSET(校系設定!$1:$1,MATCH(專業英日文校內賽報名表!F1555,校系設定!$A:$A,0)-1,0))),1,0))))</f>
        <v/>
      </c>
      <c r="J1555" s="43" t="str">
        <f>IF(專業英日文校內賽報名表!C1555="","",NOT(OR(LEN(專業英日文校內賽報名表!J1555)&lt;&gt;7,ISERROR(DATEVALUE(專業英日文校內賽報名表!J1555&amp;"/1")+FIND("/",專業英日文校內賽報名表!J1555)))))</f>
        <v/>
      </c>
      <c r="M1555" t="str">
        <f>IF(專業英日文校內賽報名表!B1555="","",VLOOKUP(專業英日文校內賽報名表!M1555,各項報名參數對照!A:B,2,0))</f>
        <v/>
      </c>
      <c r="N1555" t="str">
        <f>IF(專業英日文校內賽報名表!B1555="","",NOT(ISERROR(VLOOKUP(M1555&amp;O1555&amp;P1555,各項報名參數對照!L:L,1,0))))</f>
        <v/>
      </c>
      <c r="O1555" t="str">
        <f>IF(專業英日文校內賽報名表!B1555="","",VLOOKUP(專業英日文校內賽報名表!N1555&amp;"("&amp;專業英日文校內賽報名表!O1555&amp;")",各項報名參數對照!D:E,2,0))</f>
        <v/>
      </c>
      <c r="P1555" t="str">
        <f>IF(專業英日文校內賽報名表!B1555="","",VLOOKUP(專業英日文校內賽報名表!P1555,各項報名參數對照!G:H,2,0))</f>
        <v/>
      </c>
      <c r="AF1555" t="str">
        <f t="shared" si="24"/>
        <v/>
      </c>
    </row>
    <row r="1556" spans="5:32">
      <c r="E1556" t="str">
        <f>IF(專業英日文校內賽報名表!B1556="","",NOT(OR(LENB(專業英日文校內賽報名表!E1556)&lt;&gt;6,NOT(ISERROR(TEXT(RIGHT(專業英日文校內賽報名表!E1556,6),"0")+1)),ISERROR(TEXT(RIGHT(專業英日文校內賽報名表!E1556,5),"0")+1))))</f>
        <v/>
      </c>
      <c r="F1556" t="str">
        <f>IF(專業英日文校內賽報名表!B1556="","",NOT(ISERROR(MATCH(專業英日文校內賽報名表!F1556,allSchoolList,0))))</f>
        <v/>
      </c>
      <c r="G1556" t="str">
        <f ca="1">IF(專業英日文校內賽報名表!B1556="","",NOT(ISERROR(HLOOKUP(專業英日文校內賽報名表!G1556,OFFSET(校系設定!$A$1,MATCH(專業英日文校內賽報名表!F1556,校系設定!$A:$A,0)-1,0,1,COUNTA(OFFSET(校系設定!$1:$1,MATCH(專業英日文校內賽報名表!F1556,校系設定!$A:$A,0)-1,0))),1,0))))</f>
        <v/>
      </c>
      <c r="J1556" s="43" t="str">
        <f>IF(專業英日文校內賽報名表!C1556="","",NOT(OR(LEN(專業英日文校內賽報名表!J1556)&lt;&gt;7,ISERROR(DATEVALUE(專業英日文校內賽報名表!J1556&amp;"/1")+FIND("/",專業英日文校內賽報名表!J1556)))))</f>
        <v/>
      </c>
      <c r="M1556" t="str">
        <f>IF(專業英日文校內賽報名表!B1556="","",VLOOKUP(專業英日文校內賽報名表!M1556,各項報名參數對照!A:B,2,0))</f>
        <v/>
      </c>
      <c r="N1556" t="str">
        <f>IF(專業英日文校內賽報名表!B1556="","",NOT(ISERROR(VLOOKUP(M1556&amp;O1556&amp;P1556,各項報名參數對照!L:L,1,0))))</f>
        <v/>
      </c>
      <c r="O1556" t="str">
        <f>IF(專業英日文校內賽報名表!B1556="","",VLOOKUP(專業英日文校內賽報名表!N1556&amp;"("&amp;專業英日文校內賽報名表!O1556&amp;")",各項報名參數對照!D:E,2,0))</f>
        <v/>
      </c>
      <c r="P1556" t="str">
        <f>IF(專業英日文校內賽報名表!B1556="","",VLOOKUP(專業英日文校內賽報名表!P1556,各項報名參數對照!G:H,2,0))</f>
        <v/>
      </c>
      <c r="AF1556" t="str">
        <f t="shared" si="24"/>
        <v/>
      </c>
    </row>
    <row r="1557" spans="5:32">
      <c r="E1557" t="str">
        <f>IF(專業英日文校內賽報名表!B1557="","",NOT(OR(LENB(專業英日文校內賽報名表!E1557)&lt;&gt;6,NOT(ISERROR(TEXT(RIGHT(專業英日文校內賽報名表!E1557,6),"0")+1)),ISERROR(TEXT(RIGHT(專業英日文校內賽報名表!E1557,5),"0")+1))))</f>
        <v/>
      </c>
      <c r="F1557" t="str">
        <f>IF(專業英日文校內賽報名表!B1557="","",NOT(ISERROR(MATCH(專業英日文校內賽報名表!F1557,allSchoolList,0))))</f>
        <v/>
      </c>
      <c r="G1557" t="str">
        <f ca="1">IF(專業英日文校內賽報名表!B1557="","",NOT(ISERROR(HLOOKUP(專業英日文校內賽報名表!G1557,OFFSET(校系設定!$A$1,MATCH(專業英日文校內賽報名表!F1557,校系設定!$A:$A,0)-1,0,1,COUNTA(OFFSET(校系設定!$1:$1,MATCH(專業英日文校內賽報名表!F1557,校系設定!$A:$A,0)-1,0))),1,0))))</f>
        <v/>
      </c>
      <c r="J1557" s="43" t="str">
        <f>IF(專業英日文校內賽報名表!C1557="","",NOT(OR(LEN(專業英日文校內賽報名表!J1557)&lt;&gt;7,ISERROR(DATEVALUE(專業英日文校內賽報名表!J1557&amp;"/1")+FIND("/",專業英日文校內賽報名表!J1557)))))</f>
        <v/>
      </c>
      <c r="M1557" t="str">
        <f>IF(專業英日文校內賽報名表!B1557="","",VLOOKUP(專業英日文校內賽報名表!M1557,各項報名參數對照!A:B,2,0))</f>
        <v/>
      </c>
      <c r="N1557" t="str">
        <f>IF(專業英日文校內賽報名表!B1557="","",NOT(ISERROR(VLOOKUP(M1557&amp;O1557&amp;P1557,各項報名參數對照!L:L,1,0))))</f>
        <v/>
      </c>
      <c r="O1557" t="str">
        <f>IF(專業英日文校內賽報名表!B1557="","",VLOOKUP(專業英日文校內賽報名表!N1557&amp;"("&amp;專業英日文校內賽報名表!O1557&amp;")",各項報名參數對照!D:E,2,0))</f>
        <v/>
      </c>
      <c r="P1557" t="str">
        <f>IF(專業英日文校內賽報名表!B1557="","",VLOOKUP(專業英日文校內賽報名表!P1557,各項報名參數對照!G:H,2,0))</f>
        <v/>
      </c>
      <c r="AF1557" t="str">
        <f t="shared" si="24"/>
        <v/>
      </c>
    </row>
    <row r="1558" spans="5:32">
      <c r="E1558" t="str">
        <f>IF(專業英日文校內賽報名表!B1558="","",NOT(OR(LENB(專業英日文校內賽報名表!E1558)&lt;&gt;6,NOT(ISERROR(TEXT(RIGHT(專業英日文校內賽報名表!E1558,6),"0")+1)),ISERROR(TEXT(RIGHT(專業英日文校內賽報名表!E1558,5),"0")+1))))</f>
        <v/>
      </c>
      <c r="F1558" t="str">
        <f>IF(專業英日文校內賽報名表!B1558="","",NOT(ISERROR(MATCH(專業英日文校內賽報名表!F1558,allSchoolList,0))))</f>
        <v/>
      </c>
      <c r="G1558" t="str">
        <f ca="1">IF(專業英日文校內賽報名表!B1558="","",NOT(ISERROR(HLOOKUP(專業英日文校內賽報名表!G1558,OFFSET(校系設定!$A$1,MATCH(專業英日文校內賽報名表!F1558,校系設定!$A:$A,0)-1,0,1,COUNTA(OFFSET(校系設定!$1:$1,MATCH(專業英日文校內賽報名表!F1558,校系設定!$A:$A,0)-1,0))),1,0))))</f>
        <v/>
      </c>
      <c r="J1558" s="43" t="str">
        <f>IF(專業英日文校內賽報名表!C1558="","",NOT(OR(LEN(專業英日文校內賽報名表!J1558)&lt;&gt;7,ISERROR(DATEVALUE(專業英日文校內賽報名表!J1558&amp;"/1")+FIND("/",專業英日文校內賽報名表!J1558)))))</f>
        <v/>
      </c>
      <c r="M1558" t="str">
        <f>IF(專業英日文校內賽報名表!B1558="","",VLOOKUP(專業英日文校內賽報名表!M1558,各項報名參數對照!A:B,2,0))</f>
        <v/>
      </c>
      <c r="N1558" t="str">
        <f>IF(專業英日文校內賽報名表!B1558="","",NOT(ISERROR(VLOOKUP(M1558&amp;O1558&amp;P1558,各項報名參數對照!L:L,1,0))))</f>
        <v/>
      </c>
      <c r="O1558" t="str">
        <f>IF(專業英日文校內賽報名表!B1558="","",VLOOKUP(專業英日文校內賽報名表!N1558&amp;"("&amp;專業英日文校內賽報名表!O1558&amp;")",各項報名參數對照!D:E,2,0))</f>
        <v/>
      </c>
      <c r="P1558" t="str">
        <f>IF(專業英日文校內賽報名表!B1558="","",VLOOKUP(專業英日文校內賽報名表!P1558,各項報名參數對照!G:H,2,0))</f>
        <v/>
      </c>
      <c r="AF1558" t="str">
        <f t="shared" si="24"/>
        <v/>
      </c>
    </row>
    <row r="1559" spans="5:32">
      <c r="E1559" t="str">
        <f>IF(專業英日文校內賽報名表!B1559="","",NOT(OR(LENB(專業英日文校內賽報名表!E1559)&lt;&gt;6,NOT(ISERROR(TEXT(RIGHT(專業英日文校內賽報名表!E1559,6),"0")+1)),ISERROR(TEXT(RIGHT(專業英日文校內賽報名表!E1559,5),"0")+1))))</f>
        <v/>
      </c>
      <c r="F1559" t="str">
        <f>IF(專業英日文校內賽報名表!B1559="","",NOT(ISERROR(MATCH(專業英日文校內賽報名表!F1559,allSchoolList,0))))</f>
        <v/>
      </c>
      <c r="G1559" t="str">
        <f ca="1">IF(專業英日文校內賽報名表!B1559="","",NOT(ISERROR(HLOOKUP(專業英日文校內賽報名表!G1559,OFFSET(校系設定!$A$1,MATCH(專業英日文校內賽報名表!F1559,校系設定!$A:$A,0)-1,0,1,COUNTA(OFFSET(校系設定!$1:$1,MATCH(專業英日文校內賽報名表!F1559,校系設定!$A:$A,0)-1,0))),1,0))))</f>
        <v/>
      </c>
      <c r="J1559" s="43" t="str">
        <f>IF(專業英日文校內賽報名表!C1559="","",NOT(OR(LEN(專業英日文校內賽報名表!J1559)&lt;&gt;7,ISERROR(DATEVALUE(專業英日文校內賽報名表!J1559&amp;"/1")+FIND("/",專業英日文校內賽報名表!J1559)))))</f>
        <v/>
      </c>
      <c r="M1559" t="str">
        <f>IF(專業英日文校內賽報名表!B1559="","",VLOOKUP(專業英日文校內賽報名表!M1559,各項報名參數對照!A:B,2,0))</f>
        <v/>
      </c>
      <c r="N1559" t="str">
        <f>IF(專業英日文校內賽報名表!B1559="","",NOT(ISERROR(VLOOKUP(M1559&amp;O1559&amp;P1559,各項報名參數對照!L:L,1,0))))</f>
        <v/>
      </c>
      <c r="O1559" t="str">
        <f>IF(專業英日文校內賽報名表!B1559="","",VLOOKUP(專業英日文校內賽報名表!N1559&amp;"("&amp;專業英日文校內賽報名表!O1559&amp;")",各項報名參數對照!D:E,2,0))</f>
        <v/>
      </c>
      <c r="P1559" t="str">
        <f>IF(專業英日文校內賽報名表!B1559="","",VLOOKUP(專業英日文校內賽報名表!P1559,各項報名參數對照!G:H,2,0))</f>
        <v/>
      </c>
      <c r="AF1559" t="str">
        <f t="shared" si="24"/>
        <v/>
      </c>
    </row>
    <row r="1560" spans="5:32">
      <c r="E1560" t="str">
        <f>IF(專業英日文校內賽報名表!B1560="","",NOT(OR(LENB(專業英日文校內賽報名表!E1560)&lt;&gt;6,NOT(ISERROR(TEXT(RIGHT(專業英日文校內賽報名表!E1560,6),"0")+1)),ISERROR(TEXT(RIGHT(專業英日文校內賽報名表!E1560,5),"0")+1))))</f>
        <v/>
      </c>
      <c r="F1560" t="str">
        <f>IF(專業英日文校內賽報名表!B1560="","",NOT(ISERROR(MATCH(專業英日文校內賽報名表!F1560,allSchoolList,0))))</f>
        <v/>
      </c>
      <c r="G1560" t="str">
        <f ca="1">IF(專業英日文校內賽報名表!B1560="","",NOT(ISERROR(HLOOKUP(專業英日文校內賽報名表!G1560,OFFSET(校系設定!$A$1,MATCH(專業英日文校內賽報名表!F1560,校系設定!$A:$A,0)-1,0,1,COUNTA(OFFSET(校系設定!$1:$1,MATCH(專業英日文校內賽報名表!F1560,校系設定!$A:$A,0)-1,0))),1,0))))</f>
        <v/>
      </c>
      <c r="J1560" s="43" t="str">
        <f>IF(專業英日文校內賽報名表!C1560="","",NOT(OR(LEN(專業英日文校內賽報名表!J1560)&lt;&gt;7,ISERROR(DATEVALUE(專業英日文校內賽報名表!J1560&amp;"/1")+FIND("/",專業英日文校內賽報名表!J1560)))))</f>
        <v/>
      </c>
      <c r="M1560" t="str">
        <f>IF(專業英日文校內賽報名表!B1560="","",VLOOKUP(專業英日文校內賽報名表!M1560,各項報名參數對照!A:B,2,0))</f>
        <v/>
      </c>
      <c r="N1560" t="str">
        <f>IF(專業英日文校內賽報名表!B1560="","",NOT(ISERROR(VLOOKUP(M1560&amp;O1560&amp;P1560,各項報名參數對照!L:L,1,0))))</f>
        <v/>
      </c>
      <c r="O1560" t="str">
        <f>IF(專業英日文校內賽報名表!B1560="","",VLOOKUP(專業英日文校內賽報名表!N1560&amp;"("&amp;專業英日文校內賽報名表!O1560&amp;")",各項報名參數對照!D:E,2,0))</f>
        <v/>
      </c>
      <c r="P1560" t="str">
        <f>IF(專業英日文校內賽報名表!B1560="","",VLOOKUP(專業英日文校內賽報名表!P1560,各項報名參數對照!G:H,2,0))</f>
        <v/>
      </c>
      <c r="AF1560" t="str">
        <f t="shared" si="24"/>
        <v/>
      </c>
    </row>
    <row r="1561" spans="5:32">
      <c r="E1561" t="str">
        <f>IF(專業英日文校內賽報名表!B1561="","",NOT(OR(LENB(專業英日文校內賽報名表!E1561)&lt;&gt;6,NOT(ISERROR(TEXT(RIGHT(專業英日文校內賽報名表!E1561,6),"0")+1)),ISERROR(TEXT(RIGHT(專業英日文校內賽報名表!E1561,5),"0")+1))))</f>
        <v/>
      </c>
      <c r="F1561" t="str">
        <f>IF(專業英日文校內賽報名表!B1561="","",NOT(ISERROR(MATCH(專業英日文校內賽報名表!F1561,allSchoolList,0))))</f>
        <v/>
      </c>
      <c r="G1561" t="str">
        <f ca="1">IF(專業英日文校內賽報名表!B1561="","",NOT(ISERROR(HLOOKUP(專業英日文校內賽報名表!G1561,OFFSET(校系設定!$A$1,MATCH(專業英日文校內賽報名表!F1561,校系設定!$A:$A,0)-1,0,1,COUNTA(OFFSET(校系設定!$1:$1,MATCH(專業英日文校內賽報名表!F1561,校系設定!$A:$A,0)-1,0))),1,0))))</f>
        <v/>
      </c>
      <c r="J1561" s="43" t="str">
        <f>IF(專業英日文校內賽報名表!C1561="","",NOT(OR(LEN(專業英日文校內賽報名表!J1561)&lt;&gt;7,ISERROR(DATEVALUE(專業英日文校內賽報名表!J1561&amp;"/1")+FIND("/",專業英日文校內賽報名表!J1561)))))</f>
        <v/>
      </c>
      <c r="M1561" t="str">
        <f>IF(專業英日文校內賽報名表!B1561="","",VLOOKUP(專業英日文校內賽報名表!M1561,各項報名參數對照!A:B,2,0))</f>
        <v/>
      </c>
      <c r="N1561" t="str">
        <f>IF(專業英日文校內賽報名表!B1561="","",NOT(ISERROR(VLOOKUP(M1561&amp;O1561&amp;P1561,各項報名參數對照!L:L,1,0))))</f>
        <v/>
      </c>
      <c r="O1561" t="str">
        <f>IF(專業英日文校內賽報名表!B1561="","",VLOOKUP(專業英日文校內賽報名表!N1561&amp;"("&amp;專業英日文校內賽報名表!O1561&amp;")",各項報名參數對照!D:E,2,0))</f>
        <v/>
      </c>
      <c r="P1561" t="str">
        <f>IF(專業英日文校內賽報名表!B1561="","",VLOOKUP(專業英日文校內賽報名表!P1561,各項報名參數對照!G:H,2,0))</f>
        <v/>
      </c>
      <c r="AF1561" t="str">
        <f t="shared" si="24"/>
        <v/>
      </c>
    </row>
    <row r="1562" spans="5:32">
      <c r="E1562" t="str">
        <f>IF(專業英日文校內賽報名表!B1562="","",NOT(OR(LENB(專業英日文校內賽報名表!E1562)&lt;&gt;6,NOT(ISERROR(TEXT(RIGHT(專業英日文校內賽報名表!E1562,6),"0")+1)),ISERROR(TEXT(RIGHT(專業英日文校內賽報名表!E1562,5),"0")+1))))</f>
        <v/>
      </c>
      <c r="F1562" t="str">
        <f>IF(專業英日文校內賽報名表!B1562="","",NOT(ISERROR(MATCH(專業英日文校內賽報名表!F1562,allSchoolList,0))))</f>
        <v/>
      </c>
      <c r="G1562" t="str">
        <f ca="1">IF(專業英日文校內賽報名表!B1562="","",NOT(ISERROR(HLOOKUP(專業英日文校內賽報名表!G1562,OFFSET(校系設定!$A$1,MATCH(專業英日文校內賽報名表!F1562,校系設定!$A:$A,0)-1,0,1,COUNTA(OFFSET(校系設定!$1:$1,MATCH(專業英日文校內賽報名表!F1562,校系設定!$A:$A,0)-1,0))),1,0))))</f>
        <v/>
      </c>
      <c r="J1562" s="43" t="str">
        <f>IF(專業英日文校內賽報名表!C1562="","",NOT(OR(LEN(專業英日文校內賽報名表!J1562)&lt;&gt;7,ISERROR(DATEVALUE(專業英日文校內賽報名表!J1562&amp;"/1")+FIND("/",專業英日文校內賽報名表!J1562)))))</f>
        <v/>
      </c>
      <c r="M1562" t="str">
        <f>IF(專業英日文校內賽報名表!B1562="","",VLOOKUP(專業英日文校內賽報名表!M1562,各項報名參數對照!A:B,2,0))</f>
        <v/>
      </c>
      <c r="N1562" t="str">
        <f>IF(專業英日文校內賽報名表!B1562="","",NOT(ISERROR(VLOOKUP(M1562&amp;O1562&amp;P1562,各項報名參數對照!L:L,1,0))))</f>
        <v/>
      </c>
      <c r="O1562" t="str">
        <f>IF(專業英日文校內賽報名表!B1562="","",VLOOKUP(專業英日文校內賽報名表!N1562&amp;"("&amp;專業英日文校內賽報名表!O1562&amp;")",各項報名參數對照!D:E,2,0))</f>
        <v/>
      </c>
      <c r="P1562" t="str">
        <f>IF(專業英日文校內賽報名表!B1562="","",VLOOKUP(專業英日文校內賽報名表!P1562,各項報名參數對照!G:H,2,0))</f>
        <v/>
      </c>
      <c r="AF1562" t="str">
        <f t="shared" si="24"/>
        <v/>
      </c>
    </row>
    <row r="1563" spans="5:32">
      <c r="E1563" t="str">
        <f>IF(專業英日文校內賽報名表!B1563="","",NOT(OR(LENB(專業英日文校內賽報名表!E1563)&lt;&gt;6,NOT(ISERROR(TEXT(RIGHT(專業英日文校內賽報名表!E1563,6),"0")+1)),ISERROR(TEXT(RIGHT(專業英日文校內賽報名表!E1563,5),"0")+1))))</f>
        <v/>
      </c>
      <c r="F1563" t="str">
        <f>IF(專業英日文校內賽報名表!B1563="","",NOT(ISERROR(MATCH(專業英日文校內賽報名表!F1563,allSchoolList,0))))</f>
        <v/>
      </c>
      <c r="G1563" t="str">
        <f ca="1">IF(專業英日文校內賽報名表!B1563="","",NOT(ISERROR(HLOOKUP(專業英日文校內賽報名表!G1563,OFFSET(校系設定!$A$1,MATCH(專業英日文校內賽報名表!F1563,校系設定!$A:$A,0)-1,0,1,COUNTA(OFFSET(校系設定!$1:$1,MATCH(專業英日文校內賽報名表!F1563,校系設定!$A:$A,0)-1,0))),1,0))))</f>
        <v/>
      </c>
      <c r="J1563" s="43" t="str">
        <f>IF(專業英日文校內賽報名表!C1563="","",NOT(OR(LEN(專業英日文校內賽報名表!J1563)&lt;&gt;7,ISERROR(DATEVALUE(專業英日文校內賽報名表!J1563&amp;"/1")+FIND("/",專業英日文校內賽報名表!J1563)))))</f>
        <v/>
      </c>
      <c r="M1563" t="str">
        <f>IF(專業英日文校內賽報名表!B1563="","",VLOOKUP(專業英日文校內賽報名表!M1563,各項報名參數對照!A:B,2,0))</f>
        <v/>
      </c>
      <c r="N1563" t="str">
        <f>IF(專業英日文校內賽報名表!B1563="","",NOT(ISERROR(VLOOKUP(M1563&amp;O1563&amp;P1563,各項報名參數對照!L:L,1,0))))</f>
        <v/>
      </c>
      <c r="O1563" t="str">
        <f>IF(專業英日文校內賽報名表!B1563="","",VLOOKUP(專業英日文校內賽報名表!N1563&amp;"("&amp;專業英日文校內賽報名表!O1563&amp;")",各項報名參數對照!D:E,2,0))</f>
        <v/>
      </c>
      <c r="P1563" t="str">
        <f>IF(專業英日文校內賽報名表!B1563="","",VLOOKUP(專業英日文校內賽報名表!P1563,各項報名參數對照!G:H,2,0))</f>
        <v/>
      </c>
      <c r="AF1563" t="str">
        <f t="shared" si="24"/>
        <v/>
      </c>
    </row>
    <row r="1564" spans="5:32">
      <c r="E1564" t="str">
        <f>IF(專業英日文校內賽報名表!B1564="","",NOT(OR(LENB(專業英日文校內賽報名表!E1564)&lt;&gt;6,NOT(ISERROR(TEXT(RIGHT(專業英日文校內賽報名表!E1564,6),"0")+1)),ISERROR(TEXT(RIGHT(專業英日文校內賽報名表!E1564,5),"0")+1))))</f>
        <v/>
      </c>
      <c r="F1564" t="str">
        <f>IF(專業英日文校內賽報名表!B1564="","",NOT(ISERROR(MATCH(專業英日文校內賽報名表!F1564,allSchoolList,0))))</f>
        <v/>
      </c>
      <c r="G1564" t="str">
        <f ca="1">IF(專業英日文校內賽報名表!B1564="","",NOT(ISERROR(HLOOKUP(專業英日文校內賽報名表!G1564,OFFSET(校系設定!$A$1,MATCH(專業英日文校內賽報名表!F1564,校系設定!$A:$A,0)-1,0,1,COUNTA(OFFSET(校系設定!$1:$1,MATCH(專業英日文校內賽報名表!F1564,校系設定!$A:$A,0)-1,0))),1,0))))</f>
        <v/>
      </c>
      <c r="J1564" s="43" t="str">
        <f>IF(專業英日文校內賽報名表!C1564="","",NOT(OR(LEN(專業英日文校內賽報名表!J1564)&lt;&gt;7,ISERROR(DATEVALUE(專業英日文校內賽報名表!J1564&amp;"/1")+FIND("/",專業英日文校內賽報名表!J1564)))))</f>
        <v/>
      </c>
      <c r="M1564" t="str">
        <f>IF(專業英日文校內賽報名表!B1564="","",VLOOKUP(專業英日文校內賽報名表!M1564,各項報名參數對照!A:B,2,0))</f>
        <v/>
      </c>
      <c r="N1564" t="str">
        <f>IF(專業英日文校內賽報名表!B1564="","",NOT(ISERROR(VLOOKUP(M1564&amp;O1564&amp;P1564,各項報名參數對照!L:L,1,0))))</f>
        <v/>
      </c>
      <c r="O1564" t="str">
        <f>IF(專業英日文校內賽報名表!B1564="","",VLOOKUP(專業英日文校內賽報名表!N1564&amp;"("&amp;專業英日文校內賽報名表!O1564&amp;")",各項報名參數對照!D:E,2,0))</f>
        <v/>
      </c>
      <c r="P1564" t="str">
        <f>IF(專業英日文校內賽報名表!B1564="","",VLOOKUP(專業英日文校內賽報名表!P1564,各項報名參數對照!G:H,2,0))</f>
        <v/>
      </c>
      <c r="AF1564" t="str">
        <f t="shared" si="24"/>
        <v/>
      </c>
    </row>
    <row r="1565" spans="5:32">
      <c r="E1565" t="str">
        <f>IF(專業英日文校內賽報名表!B1565="","",NOT(OR(LENB(專業英日文校內賽報名表!E1565)&lt;&gt;6,NOT(ISERROR(TEXT(RIGHT(專業英日文校內賽報名表!E1565,6),"0")+1)),ISERROR(TEXT(RIGHT(專業英日文校內賽報名表!E1565,5),"0")+1))))</f>
        <v/>
      </c>
      <c r="F1565" t="str">
        <f>IF(專業英日文校內賽報名表!B1565="","",NOT(ISERROR(MATCH(專業英日文校內賽報名表!F1565,allSchoolList,0))))</f>
        <v/>
      </c>
      <c r="G1565" t="str">
        <f ca="1">IF(專業英日文校內賽報名表!B1565="","",NOT(ISERROR(HLOOKUP(專業英日文校內賽報名表!G1565,OFFSET(校系設定!$A$1,MATCH(專業英日文校內賽報名表!F1565,校系設定!$A:$A,0)-1,0,1,COUNTA(OFFSET(校系設定!$1:$1,MATCH(專業英日文校內賽報名表!F1565,校系設定!$A:$A,0)-1,0))),1,0))))</f>
        <v/>
      </c>
      <c r="J1565" s="43" t="str">
        <f>IF(專業英日文校內賽報名表!C1565="","",NOT(OR(LEN(專業英日文校內賽報名表!J1565)&lt;&gt;7,ISERROR(DATEVALUE(專業英日文校內賽報名表!J1565&amp;"/1")+FIND("/",專業英日文校內賽報名表!J1565)))))</f>
        <v/>
      </c>
      <c r="M1565" t="str">
        <f>IF(專業英日文校內賽報名表!B1565="","",VLOOKUP(專業英日文校內賽報名表!M1565,各項報名參數對照!A:B,2,0))</f>
        <v/>
      </c>
      <c r="N1565" t="str">
        <f>IF(專業英日文校內賽報名表!B1565="","",NOT(ISERROR(VLOOKUP(M1565&amp;O1565&amp;P1565,各項報名參數對照!L:L,1,0))))</f>
        <v/>
      </c>
      <c r="O1565" t="str">
        <f>IF(專業英日文校內賽報名表!B1565="","",VLOOKUP(專業英日文校內賽報名表!N1565&amp;"("&amp;專業英日文校內賽報名表!O1565&amp;")",各項報名參數對照!D:E,2,0))</f>
        <v/>
      </c>
      <c r="P1565" t="str">
        <f>IF(專業英日文校內賽報名表!B1565="","",VLOOKUP(專業英日文校內賽報名表!P1565,各項報名參數對照!G:H,2,0))</f>
        <v/>
      </c>
      <c r="AF1565" t="str">
        <f t="shared" si="24"/>
        <v/>
      </c>
    </row>
    <row r="1566" spans="5:32">
      <c r="E1566" t="str">
        <f>IF(專業英日文校內賽報名表!B1566="","",NOT(OR(LENB(專業英日文校內賽報名表!E1566)&lt;&gt;6,NOT(ISERROR(TEXT(RIGHT(專業英日文校內賽報名表!E1566,6),"0")+1)),ISERROR(TEXT(RIGHT(專業英日文校內賽報名表!E1566,5),"0")+1))))</f>
        <v/>
      </c>
      <c r="F1566" t="str">
        <f>IF(專業英日文校內賽報名表!B1566="","",NOT(ISERROR(MATCH(專業英日文校內賽報名表!F1566,allSchoolList,0))))</f>
        <v/>
      </c>
      <c r="G1566" t="str">
        <f ca="1">IF(專業英日文校內賽報名表!B1566="","",NOT(ISERROR(HLOOKUP(專業英日文校內賽報名表!G1566,OFFSET(校系設定!$A$1,MATCH(專業英日文校內賽報名表!F1566,校系設定!$A:$A,0)-1,0,1,COUNTA(OFFSET(校系設定!$1:$1,MATCH(專業英日文校內賽報名表!F1566,校系設定!$A:$A,0)-1,0))),1,0))))</f>
        <v/>
      </c>
      <c r="J1566" s="43" t="str">
        <f>IF(專業英日文校內賽報名表!C1566="","",NOT(OR(LEN(專業英日文校內賽報名表!J1566)&lt;&gt;7,ISERROR(DATEVALUE(專業英日文校內賽報名表!J1566&amp;"/1")+FIND("/",專業英日文校內賽報名表!J1566)))))</f>
        <v/>
      </c>
      <c r="M1566" t="str">
        <f>IF(專業英日文校內賽報名表!B1566="","",VLOOKUP(專業英日文校內賽報名表!M1566,各項報名參數對照!A:B,2,0))</f>
        <v/>
      </c>
      <c r="N1566" t="str">
        <f>IF(專業英日文校內賽報名表!B1566="","",NOT(ISERROR(VLOOKUP(M1566&amp;O1566&amp;P1566,各項報名參數對照!L:L,1,0))))</f>
        <v/>
      </c>
      <c r="O1566" t="str">
        <f>IF(專業英日文校內賽報名表!B1566="","",VLOOKUP(專業英日文校內賽報名表!N1566&amp;"("&amp;專業英日文校內賽報名表!O1566&amp;")",各項報名參數對照!D:E,2,0))</f>
        <v/>
      </c>
      <c r="P1566" t="str">
        <f>IF(專業英日文校內賽報名表!B1566="","",VLOOKUP(專業英日文校內賽報名表!P1566,各項報名參數對照!G:H,2,0))</f>
        <v/>
      </c>
      <c r="AF1566" t="str">
        <f t="shared" si="24"/>
        <v/>
      </c>
    </row>
    <row r="1567" spans="5:32">
      <c r="E1567" t="str">
        <f>IF(專業英日文校內賽報名表!B1567="","",NOT(OR(LENB(專業英日文校內賽報名表!E1567)&lt;&gt;6,NOT(ISERROR(TEXT(RIGHT(專業英日文校內賽報名表!E1567,6),"0")+1)),ISERROR(TEXT(RIGHT(專業英日文校內賽報名表!E1567,5),"0")+1))))</f>
        <v/>
      </c>
      <c r="F1567" t="str">
        <f>IF(專業英日文校內賽報名表!B1567="","",NOT(ISERROR(MATCH(專業英日文校內賽報名表!F1567,allSchoolList,0))))</f>
        <v/>
      </c>
      <c r="G1567" t="str">
        <f ca="1">IF(專業英日文校內賽報名表!B1567="","",NOT(ISERROR(HLOOKUP(專業英日文校內賽報名表!G1567,OFFSET(校系設定!$A$1,MATCH(專業英日文校內賽報名表!F1567,校系設定!$A:$A,0)-1,0,1,COUNTA(OFFSET(校系設定!$1:$1,MATCH(專業英日文校內賽報名表!F1567,校系設定!$A:$A,0)-1,0))),1,0))))</f>
        <v/>
      </c>
      <c r="J1567" s="43" t="str">
        <f>IF(專業英日文校內賽報名表!C1567="","",NOT(OR(LEN(專業英日文校內賽報名表!J1567)&lt;&gt;7,ISERROR(DATEVALUE(專業英日文校內賽報名表!J1567&amp;"/1")+FIND("/",專業英日文校內賽報名表!J1567)))))</f>
        <v/>
      </c>
      <c r="M1567" t="str">
        <f>IF(專業英日文校內賽報名表!B1567="","",VLOOKUP(專業英日文校內賽報名表!M1567,各項報名參數對照!A:B,2,0))</f>
        <v/>
      </c>
      <c r="N1567" t="str">
        <f>IF(專業英日文校內賽報名表!B1567="","",NOT(ISERROR(VLOOKUP(M1567&amp;O1567&amp;P1567,各項報名參數對照!L:L,1,0))))</f>
        <v/>
      </c>
      <c r="O1567" t="str">
        <f>IF(專業英日文校內賽報名表!B1567="","",VLOOKUP(專業英日文校內賽報名表!N1567&amp;"("&amp;專業英日文校內賽報名表!O1567&amp;")",各項報名參數對照!D:E,2,0))</f>
        <v/>
      </c>
      <c r="P1567" t="str">
        <f>IF(專業英日文校內賽報名表!B1567="","",VLOOKUP(專業英日文校內賽報名表!P1567,各項報名參數對照!G:H,2,0))</f>
        <v/>
      </c>
      <c r="AF1567" t="str">
        <f t="shared" si="24"/>
        <v/>
      </c>
    </row>
    <row r="1568" spans="5:32">
      <c r="E1568" t="str">
        <f>IF(專業英日文校內賽報名表!B1568="","",NOT(OR(LENB(專業英日文校內賽報名表!E1568)&lt;&gt;6,NOT(ISERROR(TEXT(RIGHT(專業英日文校內賽報名表!E1568,6),"0")+1)),ISERROR(TEXT(RIGHT(專業英日文校內賽報名表!E1568,5),"0")+1))))</f>
        <v/>
      </c>
      <c r="F1568" t="str">
        <f>IF(專業英日文校內賽報名表!B1568="","",NOT(ISERROR(MATCH(專業英日文校內賽報名表!F1568,allSchoolList,0))))</f>
        <v/>
      </c>
      <c r="G1568" t="str">
        <f ca="1">IF(專業英日文校內賽報名表!B1568="","",NOT(ISERROR(HLOOKUP(專業英日文校內賽報名表!G1568,OFFSET(校系設定!$A$1,MATCH(專業英日文校內賽報名表!F1568,校系設定!$A:$A,0)-1,0,1,COUNTA(OFFSET(校系設定!$1:$1,MATCH(專業英日文校內賽報名表!F1568,校系設定!$A:$A,0)-1,0))),1,0))))</f>
        <v/>
      </c>
      <c r="J1568" s="43" t="str">
        <f>IF(專業英日文校內賽報名表!C1568="","",NOT(OR(LEN(專業英日文校內賽報名表!J1568)&lt;&gt;7,ISERROR(DATEVALUE(專業英日文校內賽報名表!J1568&amp;"/1")+FIND("/",專業英日文校內賽報名表!J1568)))))</f>
        <v/>
      </c>
      <c r="M1568" t="str">
        <f>IF(專業英日文校內賽報名表!B1568="","",VLOOKUP(專業英日文校內賽報名表!M1568,各項報名參數對照!A:B,2,0))</f>
        <v/>
      </c>
      <c r="N1568" t="str">
        <f>IF(專業英日文校內賽報名表!B1568="","",NOT(ISERROR(VLOOKUP(M1568&amp;O1568&amp;P1568,各項報名參數對照!L:L,1,0))))</f>
        <v/>
      </c>
      <c r="O1568" t="str">
        <f>IF(專業英日文校內賽報名表!B1568="","",VLOOKUP(專業英日文校內賽報名表!N1568&amp;"("&amp;專業英日文校內賽報名表!O1568&amp;")",各項報名參數對照!D:E,2,0))</f>
        <v/>
      </c>
      <c r="P1568" t="str">
        <f>IF(專業英日文校內賽報名表!B1568="","",VLOOKUP(專業英日文校內賽報名表!P1568,各項報名參數對照!G:H,2,0))</f>
        <v/>
      </c>
      <c r="AF1568" t="str">
        <f t="shared" si="24"/>
        <v/>
      </c>
    </row>
    <row r="1569" spans="5:32">
      <c r="E1569" t="str">
        <f>IF(專業英日文校內賽報名表!B1569="","",NOT(OR(LENB(專業英日文校內賽報名表!E1569)&lt;&gt;6,NOT(ISERROR(TEXT(RIGHT(專業英日文校內賽報名表!E1569,6),"0")+1)),ISERROR(TEXT(RIGHT(專業英日文校內賽報名表!E1569,5),"0")+1))))</f>
        <v/>
      </c>
      <c r="F1569" t="str">
        <f>IF(專業英日文校內賽報名表!B1569="","",NOT(ISERROR(MATCH(專業英日文校內賽報名表!F1569,allSchoolList,0))))</f>
        <v/>
      </c>
      <c r="G1569" t="str">
        <f ca="1">IF(專業英日文校內賽報名表!B1569="","",NOT(ISERROR(HLOOKUP(專業英日文校內賽報名表!G1569,OFFSET(校系設定!$A$1,MATCH(專業英日文校內賽報名表!F1569,校系設定!$A:$A,0)-1,0,1,COUNTA(OFFSET(校系設定!$1:$1,MATCH(專業英日文校內賽報名表!F1569,校系設定!$A:$A,0)-1,0))),1,0))))</f>
        <v/>
      </c>
      <c r="J1569" s="43" t="str">
        <f>IF(專業英日文校內賽報名表!C1569="","",NOT(OR(LEN(專業英日文校內賽報名表!J1569)&lt;&gt;7,ISERROR(DATEVALUE(專業英日文校內賽報名表!J1569&amp;"/1")+FIND("/",專業英日文校內賽報名表!J1569)))))</f>
        <v/>
      </c>
      <c r="M1569" t="str">
        <f>IF(專業英日文校內賽報名表!B1569="","",VLOOKUP(專業英日文校內賽報名表!M1569,各項報名參數對照!A:B,2,0))</f>
        <v/>
      </c>
      <c r="N1569" t="str">
        <f>IF(專業英日文校內賽報名表!B1569="","",NOT(ISERROR(VLOOKUP(M1569&amp;O1569&amp;P1569,各項報名參數對照!L:L,1,0))))</f>
        <v/>
      </c>
      <c r="O1569" t="str">
        <f>IF(專業英日文校內賽報名表!B1569="","",VLOOKUP(專業英日文校內賽報名表!N1569&amp;"("&amp;專業英日文校內賽報名表!O1569&amp;")",各項報名參數對照!D:E,2,0))</f>
        <v/>
      </c>
      <c r="P1569" t="str">
        <f>IF(專業英日文校內賽報名表!B1569="","",VLOOKUP(專業英日文校內賽報名表!P1569,各項報名參數對照!G:H,2,0))</f>
        <v/>
      </c>
      <c r="AF1569" t="str">
        <f t="shared" si="24"/>
        <v/>
      </c>
    </row>
    <row r="1570" spans="5:32">
      <c r="E1570" t="str">
        <f>IF(專業英日文校內賽報名表!B1570="","",NOT(OR(LENB(專業英日文校內賽報名表!E1570)&lt;&gt;6,NOT(ISERROR(TEXT(RIGHT(專業英日文校內賽報名表!E1570,6),"0")+1)),ISERROR(TEXT(RIGHT(專業英日文校內賽報名表!E1570,5),"0")+1))))</f>
        <v/>
      </c>
      <c r="F1570" t="str">
        <f>IF(專業英日文校內賽報名表!B1570="","",NOT(ISERROR(MATCH(專業英日文校內賽報名表!F1570,allSchoolList,0))))</f>
        <v/>
      </c>
      <c r="G1570" t="str">
        <f ca="1">IF(專業英日文校內賽報名表!B1570="","",NOT(ISERROR(HLOOKUP(專業英日文校內賽報名表!G1570,OFFSET(校系設定!$A$1,MATCH(專業英日文校內賽報名表!F1570,校系設定!$A:$A,0)-1,0,1,COUNTA(OFFSET(校系設定!$1:$1,MATCH(專業英日文校內賽報名表!F1570,校系設定!$A:$A,0)-1,0))),1,0))))</f>
        <v/>
      </c>
      <c r="J1570" s="43" t="str">
        <f>IF(專業英日文校內賽報名表!C1570="","",NOT(OR(LEN(專業英日文校內賽報名表!J1570)&lt;&gt;7,ISERROR(DATEVALUE(專業英日文校內賽報名表!J1570&amp;"/1")+FIND("/",專業英日文校內賽報名表!J1570)))))</f>
        <v/>
      </c>
      <c r="M1570" t="str">
        <f>IF(專業英日文校內賽報名表!B1570="","",VLOOKUP(專業英日文校內賽報名表!M1570,各項報名參數對照!A:B,2,0))</f>
        <v/>
      </c>
      <c r="N1570" t="str">
        <f>IF(專業英日文校內賽報名表!B1570="","",NOT(ISERROR(VLOOKUP(M1570&amp;O1570&amp;P1570,各項報名參數對照!L:L,1,0))))</f>
        <v/>
      </c>
      <c r="O1570" t="str">
        <f>IF(專業英日文校內賽報名表!B1570="","",VLOOKUP(專業英日文校內賽報名表!N1570&amp;"("&amp;專業英日文校內賽報名表!O1570&amp;")",各項報名參數對照!D:E,2,0))</f>
        <v/>
      </c>
      <c r="P1570" t="str">
        <f>IF(專業英日文校內賽報名表!B1570="","",VLOOKUP(專業英日文校內賽報名表!P1570,各項報名參數對照!G:H,2,0))</f>
        <v/>
      </c>
      <c r="AF1570" t="str">
        <f t="shared" si="24"/>
        <v/>
      </c>
    </row>
    <row r="1571" spans="5:32">
      <c r="E1571" t="str">
        <f>IF(專業英日文校內賽報名表!B1571="","",NOT(OR(LENB(專業英日文校內賽報名表!E1571)&lt;&gt;6,NOT(ISERROR(TEXT(RIGHT(專業英日文校內賽報名表!E1571,6),"0")+1)),ISERROR(TEXT(RIGHT(專業英日文校內賽報名表!E1571,5),"0")+1))))</f>
        <v/>
      </c>
      <c r="F1571" t="str">
        <f>IF(專業英日文校內賽報名表!B1571="","",NOT(ISERROR(MATCH(專業英日文校內賽報名表!F1571,allSchoolList,0))))</f>
        <v/>
      </c>
      <c r="G1571" t="str">
        <f ca="1">IF(專業英日文校內賽報名表!B1571="","",NOT(ISERROR(HLOOKUP(專業英日文校內賽報名表!G1571,OFFSET(校系設定!$A$1,MATCH(專業英日文校內賽報名表!F1571,校系設定!$A:$A,0)-1,0,1,COUNTA(OFFSET(校系設定!$1:$1,MATCH(專業英日文校內賽報名表!F1571,校系設定!$A:$A,0)-1,0))),1,0))))</f>
        <v/>
      </c>
      <c r="J1571" s="43" t="str">
        <f>IF(專業英日文校內賽報名表!C1571="","",NOT(OR(LEN(專業英日文校內賽報名表!J1571)&lt;&gt;7,ISERROR(DATEVALUE(專業英日文校內賽報名表!J1571&amp;"/1")+FIND("/",專業英日文校內賽報名表!J1571)))))</f>
        <v/>
      </c>
      <c r="M1571" t="str">
        <f>IF(專業英日文校內賽報名表!B1571="","",VLOOKUP(專業英日文校內賽報名表!M1571,各項報名參數對照!A:B,2,0))</f>
        <v/>
      </c>
      <c r="N1571" t="str">
        <f>IF(專業英日文校內賽報名表!B1571="","",NOT(ISERROR(VLOOKUP(M1571&amp;O1571&amp;P1571,各項報名參數對照!L:L,1,0))))</f>
        <v/>
      </c>
      <c r="O1571" t="str">
        <f>IF(專業英日文校內賽報名表!B1571="","",VLOOKUP(專業英日文校內賽報名表!N1571&amp;"("&amp;專業英日文校內賽報名表!O1571&amp;")",各項報名參數對照!D:E,2,0))</f>
        <v/>
      </c>
      <c r="P1571" t="str">
        <f>IF(專業英日文校內賽報名表!B1571="","",VLOOKUP(專業英日文校內賽報名表!P1571,各項報名參數對照!G:H,2,0))</f>
        <v/>
      </c>
      <c r="AF1571" t="str">
        <f t="shared" si="24"/>
        <v/>
      </c>
    </row>
    <row r="1572" spans="5:32">
      <c r="E1572" t="str">
        <f>IF(專業英日文校內賽報名表!B1572="","",NOT(OR(LENB(專業英日文校內賽報名表!E1572)&lt;&gt;6,NOT(ISERROR(TEXT(RIGHT(專業英日文校內賽報名表!E1572,6),"0")+1)),ISERROR(TEXT(RIGHT(專業英日文校內賽報名表!E1572,5),"0")+1))))</f>
        <v/>
      </c>
      <c r="F1572" t="str">
        <f>IF(專業英日文校內賽報名表!B1572="","",NOT(ISERROR(MATCH(專業英日文校內賽報名表!F1572,allSchoolList,0))))</f>
        <v/>
      </c>
      <c r="G1572" t="str">
        <f ca="1">IF(專業英日文校內賽報名表!B1572="","",NOT(ISERROR(HLOOKUP(專業英日文校內賽報名表!G1572,OFFSET(校系設定!$A$1,MATCH(專業英日文校內賽報名表!F1572,校系設定!$A:$A,0)-1,0,1,COUNTA(OFFSET(校系設定!$1:$1,MATCH(專業英日文校內賽報名表!F1572,校系設定!$A:$A,0)-1,0))),1,0))))</f>
        <v/>
      </c>
      <c r="J1572" s="43" t="str">
        <f>IF(專業英日文校內賽報名表!C1572="","",NOT(OR(LEN(專業英日文校內賽報名表!J1572)&lt;&gt;7,ISERROR(DATEVALUE(專業英日文校內賽報名表!J1572&amp;"/1")+FIND("/",專業英日文校內賽報名表!J1572)))))</f>
        <v/>
      </c>
      <c r="M1572" t="str">
        <f>IF(專業英日文校內賽報名表!B1572="","",VLOOKUP(專業英日文校內賽報名表!M1572,各項報名參數對照!A:B,2,0))</f>
        <v/>
      </c>
      <c r="N1572" t="str">
        <f>IF(專業英日文校內賽報名表!B1572="","",NOT(ISERROR(VLOOKUP(M1572&amp;O1572&amp;P1572,各項報名參數對照!L:L,1,0))))</f>
        <v/>
      </c>
      <c r="O1572" t="str">
        <f>IF(專業英日文校內賽報名表!B1572="","",VLOOKUP(專業英日文校內賽報名表!N1572&amp;"("&amp;專業英日文校內賽報名表!O1572&amp;")",各項報名參數對照!D:E,2,0))</f>
        <v/>
      </c>
      <c r="P1572" t="str">
        <f>IF(專業英日文校內賽報名表!B1572="","",VLOOKUP(專業英日文校內賽報名表!P1572,各項報名參數對照!G:H,2,0))</f>
        <v/>
      </c>
      <c r="AF1572" t="str">
        <f t="shared" si="24"/>
        <v/>
      </c>
    </row>
    <row r="1573" spans="5:32">
      <c r="E1573" t="str">
        <f>IF(專業英日文校內賽報名表!B1573="","",NOT(OR(LENB(專業英日文校內賽報名表!E1573)&lt;&gt;6,NOT(ISERROR(TEXT(RIGHT(專業英日文校內賽報名表!E1573,6),"0")+1)),ISERROR(TEXT(RIGHT(專業英日文校內賽報名表!E1573,5),"0")+1))))</f>
        <v/>
      </c>
      <c r="F1573" t="str">
        <f>IF(專業英日文校內賽報名表!B1573="","",NOT(ISERROR(MATCH(專業英日文校內賽報名表!F1573,allSchoolList,0))))</f>
        <v/>
      </c>
      <c r="G1573" t="str">
        <f ca="1">IF(專業英日文校內賽報名表!B1573="","",NOT(ISERROR(HLOOKUP(專業英日文校內賽報名表!G1573,OFFSET(校系設定!$A$1,MATCH(專業英日文校內賽報名表!F1573,校系設定!$A:$A,0)-1,0,1,COUNTA(OFFSET(校系設定!$1:$1,MATCH(專業英日文校內賽報名表!F1573,校系設定!$A:$A,0)-1,0))),1,0))))</f>
        <v/>
      </c>
      <c r="J1573" s="43" t="str">
        <f>IF(專業英日文校內賽報名表!C1573="","",NOT(OR(LEN(專業英日文校內賽報名表!J1573)&lt;&gt;7,ISERROR(DATEVALUE(專業英日文校內賽報名表!J1573&amp;"/1")+FIND("/",專業英日文校內賽報名表!J1573)))))</f>
        <v/>
      </c>
      <c r="M1573" t="str">
        <f>IF(專業英日文校內賽報名表!B1573="","",VLOOKUP(專業英日文校內賽報名表!M1573,各項報名參數對照!A:B,2,0))</f>
        <v/>
      </c>
      <c r="N1573" t="str">
        <f>IF(專業英日文校內賽報名表!B1573="","",NOT(ISERROR(VLOOKUP(M1573&amp;O1573&amp;P1573,各項報名參數對照!L:L,1,0))))</f>
        <v/>
      </c>
      <c r="O1573" t="str">
        <f>IF(專業英日文校內賽報名表!B1573="","",VLOOKUP(專業英日文校內賽報名表!N1573&amp;"("&amp;專業英日文校內賽報名表!O1573&amp;")",各項報名參數對照!D:E,2,0))</f>
        <v/>
      </c>
      <c r="P1573" t="str">
        <f>IF(專業英日文校內賽報名表!B1573="","",VLOOKUP(專業英日文校內賽報名表!P1573,各項報名參數對照!G:H,2,0))</f>
        <v/>
      </c>
      <c r="AF1573" t="str">
        <f t="shared" si="24"/>
        <v/>
      </c>
    </row>
    <row r="1574" spans="5:32">
      <c r="E1574" t="str">
        <f>IF(專業英日文校內賽報名表!B1574="","",NOT(OR(LENB(專業英日文校內賽報名表!E1574)&lt;&gt;6,NOT(ISERROR(TEXT(RIGHT(專業英日文校內賽報名表!E1574,6),"0")+1)),ISERROR(TEXT(RIGHT(專業英日文校內賽報名表!E1574,5),"0")+1))))</f>
        <v/>
      </c>
      <c r="F1574" t="str">
        <f>IF(專業英日文校內賽報名表!B1574="","",NOT(ISERROR(MATCH(專業英日文校內賽報名表!F1574,allSchoolList,0))))</f>
        <v/>
      </c>
      <c r="G1574" t="str">
        <f ca="1">IF(專業英日文校內賽報名表!B1574="","",NOT(ISERROR(HLOOKUP(專業英日文校內賽報名表!G1574,OFFSET(校系設定!$A$1,MATCH(專業英日文校內賽報名表!F1574,校系設定!$A:$A,0)-1,0,1,COUNTA(OFFSET(校系設定!$1:$1,MATCH(專業英日文校內賽報名表!F1574,校系設定!$A:$A,0)-1,0))),1,0))))</f>
        <v/>
      </c>
      <c r="J1574" s="43" t="str">
        <f>IF(專業英日文校內賽報名表!C1574="","",NOT(OR(LEN(專業英日文校內賽報名表!J1574)&lt;&gt;7,ISERROR(DATEVALUE(專業英日文校內賽報名表!J1574&amp;"/1")+FIND("/",專業英日文校內賽報名表!J1574)))))</f>
        <v/>
      </c>
      <c r="M1574" t="str">
        <f>IF(專業英日文校內賽報名表!B1574="","",VLOOKUP(專業英日文校內賽報名表!M1574,各項報名參數對照!A:B,2,0))</f>
        <v/>
      </c>
      <c r="N1574" t="str">
        <f>IF(專業英日文校內賽報名表!B1574="","",NOT(ISERROR(VLOOKUP(M1574&amp;O1574&amp;P1574,各項報名參數對照!L:L,1,0))))</f>
        <v/>
      </c>
      <c r="O1574" t="str">
        <f>IF(專業英日文校內賽報名表!B1574="","",VLOOKUP(專業英日文校內賽報名表!N1574&amp;"("&amp;專業英日文校內賽報名表!O1574&amp;")",各項報名參數對照!D:E,2,0))</f>
        <v/>
      </c>
      <c r="P1574" t="str">
        <f>IF(專業英日文校內賽報名表!B1574="","",VLOOKUP(專業英日文校內賽報名表!P1574,各項報名參數對照!G:H,2,0))</f>
        <v/>
      </c>
      <c r="AF1574" t="str">
        <f t="shared" si="24"/>
        <v/>
      </c>
    </row>
    <row r="1575" spans="5:32">
      <c r="E1575" t="str">
        <f>IF(專業英日文校內賽報名表!B1575="","",NOT(OR(LENB(專業英日文校內賽報名表!E1575)&lt;&gt;6,NOT(ISERROR(TEXT(RIGHT(專業英日文校內賽報名表!E1575,6),"0")+1)),ISERROR(TEXT(RIGHT(專業英日文校內賽報名表!E1575,5),"0")+1))))</f>
        <v/>
      </c>
      <c r="F1575" t="str">
        <f>IF(專業英日文校內賽報名表!B1575="","",NOT(ISERROR(MATCH(專業英日文校內賽報名表!F1575,allSchoolList,0))))</f>
        <v/>
      </c>
      <c r="G1575" t="str">
        <f ca="1">IF(專業英日文校內賽報名表!B1575="","",NOT(ISERROR(HLOOKUP(專業英日文校內賽報名表!G1575,OFFSET(校系設定!$A$1,MATCH(專業英日文校內賽報名表!F1575,校系設定!$A:$A,0)-1,0,1,COUNTA(OFFSET(校系設定!$1:$1,MATCH(專業英日文校內賽報名表!F1575,校系設定!$A:$A,0)-1,0))),1,0))))</f>
        <v/>
      </c>
      <c r="J1575" s="43" t="str">
        <f>IF(專業英日文校內賽報名表!C1575="","",NOT(OR(LEN(專業英日文校內賽報名表!J1575)&lt;&gt;7,ISERROR(DATEVALUE(專業英日文校內賽報名表!J1575&amp;"/1")+FIND("/",專業英日文校內賽報名表!J1575)))))</f>
        <v/>
      </c>
      <c r="M1575" t="str">
        <f>IF(專業英日文校內賽報名表!B1575="","",VLOOKUP(專業英日文校內賽報名表!M1575,各項報名參數對照!A:B,2,0))</f>
        <v/>
      </c>
      <c r="N1575" t="str">
        <f>IF(專業英日文校內賽報名表!B1575="","",NOT(ISERROR(VLOOKUP(M1575&amp;O1575&amp;P1575,各項報名參數對照!L:L,1,0))))</f>
        <v/>
      </c>
      <c r="O1575" t="str">
        <f>IF(專業英日文校內賽報名表!B1575="","",VLOOKUP(專業英日文校內賽報名表!N1575&amp;"("&amp;專業英日文校內賽報名表!O1575&amp;")",各項報名參數對照!D:E,2,0))</f>
        <v/>
      </c>
      <c r="P1575" t="str">
        <f>IF(專業英日文校內賽報名表!B1575="","",VLOOKUP(專業英日文校內賽報名表!P1575,各項報名參數對照!G:H,2,0))</f>
        <v/>
      </c>
      <c r="AF1575" t="str">
        <f t="shared" si="24"/>
        <v/>
      </c>
    </row>
    <row r="1576" spans="5:32">
      <c r="E1576" t="str">
        <f>IF(專業英日文校內賽報名表!B1576="","",NOT(OR(LENB(專業英日文校內賽報名表!E1576)&lt;&gt;6,NOT(ISERROR(TEXT(RIGHT(專業英日文校內賽報名表!E1576,6),"0")+1)),ISERROR(TEXT(RIGHT(專業英日文校內賽報名表!E1576,5),"0")+1))))</f>
        <v/>
      </c>
      <c r="F1576" t="str">
        <f>IF(專業英日文校內賽報名表!B1576="","",NOT(ISERROR(MATCH(專業英日文校內賽報名表!F1576,allSchoolList,0))))</f>
        <v/>
      </c>
      <c r="G1576" t="str">
        <f ca="1">IF(專業英日文校內賽報名表!B1576="","",NOT(ISERROR(HLOOKUP(專業英日文校內賽報名表!G1576,OFFSET(校系設定!$A$1,MATCH(專業英日文校內賽報名表!F1576,校系設定!$A:$A,0)-1,0,1,COUNTA(OFFSET(校系設定!$1:$1,MATCH(專業英日文校內賽報名表!F1576,校系設定!$A:$A,0)-1,0))),1,0))))</f>
        <v/>
      </c>
      <c r="J1576" s="43" t="str">
        <f>IF(專業英日文校內賽報名表!C1576="","",NOT(OR(LEN(專業英日文校內賽報名表!J1576)&lt;&gt;7,ISERROR(DATEVALUE(專業英日文校內賽報名表!J1576&amp;"/1")+FIND("/",專業英日文校內賽報名表!J1576)))))</f>
        <v/>
      </c>
      <c r="M1576" t="str">
        <f>IF(專業英日文校內賽報名表!B1576="","",VLOOKUP(專業英日文校內賽報名表!M1576,各項報名參數對照!A:B,2,0))</f>
        <v/>
      </c>
      <c r="N1576" t="str">
        <f>IF(專業英日文校內賽報名表!B1576="","",NOT(ISERROR(VLOOKUP(M1576&amp;O1576&amp;P1576,各項報名參數對照!L:L,1,0))))</f>
        <v/>
      </c>
      <c r="O1576" t="str">
        <f>IF(專業英日文校內賽報名表!B1576="","",VLOOKUP(專業英日文校內賽報名表!N1576&amp;"("&amp;專業英日文校內賽報名表!O1576&amp;")",各項報名參數對照!D:E,2,0))</f>
        <v/>
      </c>
      <c r="P1576" t="str">
        <f>IF(專業英日文校內賽報名表!B1576="","",VLOOKUP(專業英日文校內賽報名表!P1576,各項報名參數對照!G:H,2,0))</f>
        <v/>
      </c>
      <c r="AF1576" t="str">
        <f t="shared" si="24"/>
        <v/>
      </c>
    </row>
    <row r="1577" spans="5:32">
      <c r="E1577" t="str">
        <f>IF(專業英日文校內賽報名表!B1577="","",NOT(OR(LENB(專業英日文校內賽報名表!E1577)&lt;&gt;6,NOT(ISERROR(TEXT(RIGHT(專業英日文校內賽報名表!E1577,6),"0")+1)),ISERROR(TEXT(RIGHT(專業英日文校內賽報名表!E1577,5),"0")+1))))</f>
        <v/>
      </c>
      <c r="F1577" t="str">
        <f>IF(專業英日文校內賽報名表!B1577="","",NOT(ISERROR(MATCH(專業英日文校內賽報名表!F1577,allSchoolList,0))))</f>
        <v/>
      </c>
      <c r="G1577" t="str">
        <f ca="1">IF(專業英日文校內賽報名表!B1577="","",NOT(ISERROR(HLOOKUP(專業英日文校內賽報名表!G1577,OFFSET(校系設定!$A$1,MATCH(專業英日文校內賽報名表!F1577,校系設定!$A:$A,0)-1,0,1,COUNTA(OFFSET(校系設定!$1:$1,MATCH(專業英日文校內賽報名表!F1577,校系設定!$A:$A,0)-1,0))),1,0))))</f>
        <v/>
      </c>
      <c r="J1577" s="43" t="str">
        <f>IF(專業英日文校內賽報名表!C1577="","",NOT(OR(LEN(專業英日文校內賽報名表!J1577)&lt;&gt;7,ISERROR(DATEVALUE(專業英日文校內賽報名表!J1577&amp;"/1")+FIND("/",專業英日文校內賽報名表!J1577)))))</f>
        <v/>
      </c>
      <c r="M1577" t="str">
        <f>IF(專業英日文校內賽報名表!B1577="","",VLOOKUP(專業英日文校內賽報名表!M1577,各項報名參數對照!A:B,2,0))</f>
        <v/>
      </c>
      <c r="N1577" t="str">
        <f>IF(專業英日文校內賽報名表!B1577="","",NOT(ISERROR(VLOOKUP(M1577&amp;O1577&amp;P1577,各項報名參數對照!L:L,1,0))))</f>
        <v/>
      </c>
      <c r="O1577" t="str">
        <f>IF(專業英日文校內賽報名表!B1577="","",VLOOKUP(專業英日文校內賽報名表!N1577&amp;"("&amp;專業英日文校內賽報名表!O1577&amp;")",各項報名參數對照!D:E,2,0))</f>
        <v/>
      </c>
      <c r="P1577" t="str">
        <f>IF(專業英日文校內賽報名表!B1577="","",VLOOKUP(專業英日文校內賽報名表!P1577,各項報名參數對照!G:H,2,0))</f>
        <v/>
      </c>
      <c r="AF1577" t="str">
        <f t="shared" si="24"/>
        <v/>
      </c>
    </row>
    <row r="1578" spans="5:32">
      <c r="E1578" t="str">
        <f>IF(專業英日文校內賽報名表!B1578="","",NOT(OR(LENB(專業英日文校內賽報名表!E1578)&lt;&gt;6,NOT(ISERROR(TEXT(RIGHT(專業英日文校內賽報名表!E1578,6),"0")+1)),ISERROR(TEXT(RIGHT(專業英日文校內賽報名表!E1578,5),"0")+1))))</f>
        <v/>
      </c>
      <c r="F1578" t="str">
        <f>IF(專業英日文校內賽報名表!B1578="","",NOT(ISERROR(MATCH(專業英日文校內賽報名表!F1578,allSchoolList,0))))</f>
        <v/>
      </c>
      <c r="G1578" t="str">
        <f ca="1">IF(專業英日文校內賽報名表!B1578="","",NOT(ISERROR(HLOOKUP(專業英日文校內賽報名表!G1578,OFFSET(校系設定!$A$1,MATCH(專業英日文校內賽報名表!F1578,校系設定!$A:$A,0)-1,0,1,COUNTA(OFFSET(校系設定!$1:$1,MATCH(專業英日文校內賽報名表!F1578,校系設定!$A:$A,0)-1,0))),1,0))))</f>
        <v/>
      </c>
      <c r="J1578" s="43" t="str">
        <f>IF(專業英日文校內賽報名表!C1578="","",NOT(OR(LEN(專業英日文校內賽報名表!J1578)&lt;&gt;7,ISERROR(DATEVALUE(專業英日文校內賽報名表!J1578&amp;"/1")+FIND("/",專業英日文校內賽報名表!J1578)))))</f>
        <v/>
      </c>
      <c r="M1578" t="str">
        <f>IF(專業英日文校內賽報名表!B1578="","",VLOOKUP(專業英日文校內賽報名表!M1578,各項報名參數對照!A:B,2,0))</f>
        <v/>
      </c>
      <c r="N1578" t="str">
        <f>IF(專業英日文校內賽報名表!B1578="","",NOT(ISERROR(VLOOKUP(M1578&amp;O1578&amp;P1578,各項報名參數對照!L:L,1,0))))</f>
        <v/>
      </c>
      <c r="O1578" t="str">
        <f>IF(專業英日文校內賽報名表!B1578="","",VLOOKUP(專業英日文校內賽報名表!N1578&amp;"("&amp;專業英日文校內賽報名表!O1578&amp;")",各項報名參數對照!D:E,2,0))</f>
        <v/>
      </c>
      <c r="P1578" t="str">
        <f>IF(專業英日文校內賽報名表!B1578="","",VLOOKUP(專業英日文校內賽報名表!P1578,各項報名參數對照!G:H,2,0))</f>
        <v/>
      </c>
      <c r="AF1578" t="str">
        <f t="shared" si="24"/>
        <v/>
      </c>
    </row>
    <row r="1579" spans="5:32">
      <c r="E1579" t="str">
        <f>IF(專業英日文校內賽報名表!B1579="","",NOT(OR(LENB(專業英日文校內賽報名表!E1579)&lt;&gt;6,NOT(ISERROR(TEXT(RIGHT(專業英日文校內賽報名表!E1579,6),"0")+1)),ISERROR(TEXT(RIGHT(專業英日文校內賽報名表!E1579,5),"0")+1))))</f>
        <v/>
      </c>
      <c r="F1579" t="str">
        <f>IF(專業英日文校內賽報名表!B1579="","",NOT(ISERROR(MATCH(專業英日文校內賽報名表!F1579,allSchoolList,0))))</f>
        <v/>
      </c>
      <c r="G1579" t="str">
        <f ca="1">IF(專業英日文校內賽報名表!B1579="","",NOT(ISERROR(HLOOKUP(專業英日文校內賽報名表!G1579,OFFSET(校系設定!$A$1,MATCH(專業英日文校內賽報名表!F1579,校系設定!$A:$A,0)-1,0,1,COUNTA(OFFSET(校系設定!$1:$1,MATCH(專業英日文校內賽報名表!F1579,校系設定!$A:$A,0)-1,0))),1,0))))</f>
        <v/>
      </c>
      <c r="J1579" s="43" t="str">
        <f>IF(專業英日文校內賽報名表!C1579="","",NOT(OR(LEN(專業英日文校內賽報名表!J1579)&lt;&gt;7,ISERROR(DATEVALUE(專業英日文校內賽報名表!J1579&amp;"/1")+FIND("/",專業英日文校內賽報名表!J1579)))))</f>
        <v/>
      </c>
      <c r="M1579" t="str">
        <f>IF(專業英日文校內賽報名表!B1579="","",VLOOKUP(專業英日文校內賽報名表!M1579,各項報名參數對照!A:B,2,0))</f>
        <v/>
      </c>
      <c r="N1579" t="str">
        <f>IF(專業英日文校內賽報名表!B1579="","",NOT(ISERROR(VLOOKUP(M1579&amp;O1579&amp;P1579,各項報名參數對照!L:L,1,0))))</f>
        <v/>
      </c>
      <c r="O1579" t="str">
        <f>IF(專業英日文校內賽報名表!B1579="","",VLOOKUP(專業英日文校內賽報名表!N1579&amp;"("&amp;專業英日文校內賽報名表!O1579&amp;")",各項報名參數對照!D:E,2,0))</f>
        <v/>
      </c>
      <c r="P1579" t="str">
        <f>IF(專業英日文校內賽報名表!B1579="","",VLOOKUP(專業英日文校內賽報名表!P1579,各項報名參數對照!G:H,2,0))</f>
        <v/>
      </c>
      <c r="AF1579" t="str">
        <f t="shared" si="24"/>
        <v/>
      </c>
    </row>
    <row r="1580" spans="5:32">
      <c r="E1580" t="str">
        <f>IF(專業英日文校內賽報名表!B1580="","",NOT(OR(LENB(專業英日文校內賽報名表!E1580)&lt;&gt;6,NOT(ISERROR(TEXT(RIGHT(專業英日文校內賽報名表!E1580,6),"0")+1)),ISERROR(TEXT(RIGHT(專業英日文校內賽報名表!E1580,5),"0")+1))))</f>
        <v/>
      </c>
      <c r="F1580" t="str">
        <f>IF(專業英日文校內賽報名表!B1580="","",NOT(ISERROR(MATCH(專業英日文校內賽報名表!F1580,allSchoolList,0))))</f>
        <v/>
      </c>
      <c r="G1580" t="str">
        <f ca="1">IF(專業英日文校內賽報名表!B1580="","",NOT(ISERROR(HLOOKUP(專業英日文校內賽報名表!G1580,OFFSET(校系設定!$A$1,MATCH(專業英日文校內賽報名表!F1580,校系設定!$A:$A,0)-1,0,1,COUNTA(OFFSET(校系設定!$1:$1,MATCH(專業英日文校內賽報名表!F1580,校系設定!$A:$A,0)-1,0))),1,0))))</f>
        <v/>
      </c>
      <c r="J1580" s="43" t="str">
        <f>IF(專業英日文校內賽報名表!C1580="","",NOT(OR(LEN(專業英日文校內賽報名表!J1580)&lt;&gt;7,ISERROR(DATEVALUE(專業英日文校內賽報名表!J1580&amp;"/1")+FIND("/",專業英日文校內賽報名表!J1580)))))</f>
        <v/>
      </c>
      <c r="M1580" t="str">
        <f>IF(專業英日文校內賽報名表!B1580="","",VLOOKUP(專業英日文校內賽報名表!M1580,各項報名參數對照!A:B,2,0))</f>
        <v/>
      </c>
      <c r="N1580" t="str">
        <f>IF(專業英日文校內賽報名表!B1580="","",NOT(ISERROR(VLOOKUP(M1580&amp;O1580&amp;P1580,各項報名參數對照!L:L,1,0))))</f>
        <v/>
      </c>
      <c r="O1580" t="str">
        <f>IF(專業英日文校內賽報名表!B1580="","",VLOOKUP(專業英日文校內賽報名表!N1580&amp;"("&amp;專業英日文校內賽報名表!O1580&amp;")",各項報名參數對照!D:E,2,0))</f>
        <v/>
      </c>
      <c r="P1580" t="str">
        <f>IF(專業英日文校內賽報名表!B1580="","",VLOOKUP(專業英日文校內賽報名表!P1580,各項報名參數對照!G:H,2,0))</f>
        <v/>
      </c>
      <c r="AF1580" t="str">
        <f t="shared" si="24"/>
        <v/>
      </c>
    </row>
    <row r="1581" spans="5:32">
      <c r="E1581" t="str">
        <f>IF(專業英日文校內賽報名表!B1581="","",NOT(OR(LENB(專業英日文校內賽報名表!E1581)&lt;&gt;6,NOT(ISERROR(TEXT(RIGHT(專業英日文校內賽報名表!E1581,6),"0")+1)),ISERROR(TEXT(RIGHT(專業英日文校內賽報名表!E1581,5),"0")+1))))</f>
        <v/>
      </c>
      <c r="F1581" t="str">
        <f>IF(專業英日文校內賽報名表!B1581="","",NOT(ISERROR(MATCH(專業英日文校內賽報名表!F1581,allSchoolList,0))))</f>
        <v/>
      </c>
      <c r="G1581" t="str">
        <f ca="1">IF(專業英日文校內賽報名表!B1581="","",NOT(ISERROR(HLOOKUP(專業英日文校內賽報名表!G1581,OFFSET(校系設定!$A$1,MATCH(專業英日文校內賽報名表!F1581,校系設定!$A:$A,0)-1,0,1,COUNTA(OFFSET(校系設定!$1:$1,MATCH(專業英日文校內賽報名表!F1581,校系設定!$A:$A,0)-1,0))),1,0))))</f>
        <v/>
      </c>
      <c r="J1581" s="43" t="str">
        <f>IF(專業英日文校內賽報名表!C1581="","",NOT(OR(LEN(專業英日文校內賽報名表!J1581)&lt;&gt;7,ISERROR(DATEVALUE(專業英日文校內賽報名表!J1581&amp;"/1")+FIND("/",專業英日文校內賽報名表!J1581)))))</f>
        <v/>
      </c>
      <c r="M1581" t="str">
        <f>IF(專業英日文校內賽報名表!B1581="","",VLOOKUP(專業英日文校內賽報名表!M1581,各項報名參數對照!A:B,2,0))</f>
        <v/>
      </c>
      <c r="N1581" t="str">
        <f>IF(專業英日文校內賽報名表!B1581="","",NOT(ISERROR(VLOOKUP(M1581&amp;O1581&amp;P1581,各項報名參數對照!L:L,1,0))))</f>
        <v/>
      </c>
      <c r="O1581" t="str">
        <f>IF(專業英日文校內賽報名表!B1581="","",VLOOKUP(專業英日文校內賽報名表!N1581&amp;"("&amp;專業英日文校內賽報名表!O1581&amp;")",各項報名參數對照!D:E,2,0))</f>
        <v/>
      </c>
      <c r="P1581" t="str">
        <f>IF(專業英日文校內賽報名表!B1581="","",VLOOKUP(專業英日文校內賽報名表!P1581,各項報名參數對照!G:H,2,0))</f>
        <v/>
      </c>
      <c r="AF1581" t="str">
        <f t="shared" si="24"/>
        <v/>
      </c>
    </row>
    <row r="1582" spans="5:32">
      <c r="E1582" t="str">
        <f>IF(專業英日文校內賽報名表!B1582="","",NOT(OR(LENB(專業英日文校內賽報名表!E1582)&lt;&gt;6,NOT(ISERROR(TEXT(RIGHT(專業英日文校內賽報名表!E1582,6),"0")+1)),ISERROR(TEXT(RIGHT(專業英日文校內賽報名表!E1582,5),"0")+1))))</f>
        <v/>
      </c>
      <c r="F1582" t="str">
        <f>IF(專業英日文校內賽報名表!B1582="","",NOT(ISERROR(MATCH(專業英日文校內賽報名表!F1582,allSchoolList,0))))</f>
        <v/>
      </c>
      <c r="G1582" t="str">
        <f ca="1">IF(專業英日文校內賽報名表!B1582="","",NOT(ISERROR(HLOOKUP(專業英日文校內賽報名表!G1582,OFFSET(校系設定!$A$1,MATCH(專業英日文校內賽報名表!F1582,校系設定!$A:$A,0)-1,0,1,COUNTA(OFFSET(校系設定!$1:$1,MATCH(專業英日文校內賽報名表!F1582,校系設定!$A:$A,0)-1,0))),1,0))))</f>
        <v/>
      </c>
      <c r="J1582" s="43" t="str">
        <f>IF(專業英日文校內賽報名表!C1582="","",NOT(OR(LEN(專業英日文校內賽報名表!J1582)&lt;&gt;7,ISERROR(DATEVALUE(專業英日文校內賽報名表!J1582&amp;"/1")+FIND("/",專業英日文校內賽報名表!J1582)))))</f>
        <v/>
      </c>
      <c r="M1582" t="str">
        <f>IF(專業英日文校內賽報名表!B1582="","",VLOOKUP(專業英日文校內賽報名表!M1582,各項報名參數對照!A:B,2,0))</f>
        <v/>
      </c>
      <c r="N1582" t="str">
        <f>IF(專業英日文校內賽報名表!B1582="","",NOT(ISERROR(VLOOKUP(M1582&amp;O1582&amp;P1582,各項報名參數對照!L:L,1,0))))</f>
        <v/>
      </c>
      <c r="O1582" t="str">
        <f>IF(專業英日文校內賽報名表!B1582="","",VLOOKUP(專業英日文校內賽報名表!N1582&amp;"("&amp;專業英日文校內賽報名表!O1582&amp;")",各項報名參數對照!D:E,2,0))</f>
        <v/>
      </c>
      <c r="P1582" t="str">
        <f>IF(專業英日文校內賽報名表!B1582="","",VLOOKUP(專業英日文校內賽報名表!P1582,各項報名參數對照!G:H,2,0))</f>
        <v/>
      </c>
      <c r="AF1582" t="str">
        <f t="shared" si="24"/>
        <v/>
      </c>
    </row>
    <row r="1583" spans="5:32">
      <c r="E1583" t="str">
        <f>IF(專業英日文校內賽報名表!B1583="","",NOT(OR(LENB(專業英日文校內賽報名表!E1583)&lt;&gt;6,NOT(ISERROR(TEXT(RIGHT(專業英日文校內賽報名表!E1583,6),"0")+1)),ISERROR(TEXT(RIGHT(專業英日文校內賽報名表!E1583,5),"0")+1))))</f>
        <v/>
      </c>
      <c r="F1583" t="str">
        <f>IF(專業英日文校內賽報名表!B1583="","",NOT(ISERROR(MATCH(專業英日文校內賽報名表!F1583,allSchoolList,0))))</f>
        <v/>
      </c>
      <c r="G1583" t="str">
        <f ca="1">IF(專業英日文校內賽報名表!B1583="","",NOT(ISERROR(HLOOKUP(專業英日文校內賽報名表!G1583,OFFSET(校系設定!$A$1,MATCH(專業英日文校內賽報名表!F1583,校系設定!$A:$A,0)-1,0,1,COUNTA(OFFSET(校系設定!$1:$1,MATCH(專業英日文校內賽報名表!F1583,校系設定!$A:$A,0)-1,0))),1,0))))</f>
        <v/>
      </c>
      <c r="J1583" s="43" t="str">
        <f>IF(專業英日文校內賽報名表!C1583="","",NOT(OR(LEN(專業英日文校內賽報名表!J1583)&lt;&gt;7,ISERROR(DATEVALUE(專業英日文校內賽報名表!J1583&amp;"/1")+FIND("/",專業英日文校內賽報名表!J1583)))))</f>
        <v/>
      </c>
      <c r="M1583" t="str">
        <f>IF(專業英日文校內賽報名表!B1583="","",VLOOKUP(專業英日文校內賽報名表!M1583,各項報名參數對照!A:B,2,0))</f>
        <v/>
      </c>
      <c r="N1583" t="str">
        <f>IF(專業英日文校內賽報名表!B1583="","",NOT(ISERROR(VLOOKUP(M1583&amp;O1583&amp;P1583,各項報名參數對照!L:L,1,0))))</f>
        <v/>
      </c>
      <c r="O1583" t="str">
        <f>IF(專業英日文校內賽報名表!B1583="","",VLOOKUP(專業英日文校內賽報名表!N1583&amp;"("&amp;專業英日文校內賽報名表!O1583&amp;")",各項報名參數對照!D:E,2,0))</f>
        <v/>
      </c>
      <c r="P1583" t="str">
        <f>IF(專業英日文校內賽報名表!B1583="","",VLOOKUP(專業英日文校內賽報名表!P1583,各項報名參數對照!G:H,2,0))</f>
        <v/>
      </c>
      <c r="AF1583" t="str">
        <f t="shared" si="24"/>
        <v/>
      </c>
    </row>
    <row r="1584" spans="5:32">
      <c r="E1584" t="str">
        <f>IF(專業英日文校內賽報名表!B1584="","",NOT(OR(LENB(專業英日文校內賽報名表!E1584)&lt;&gt;6,NOT(ISERROR(TEXT(RIGHT(專業英日文校內賽報名表!E1584,6),"0")+1)),ISERROR(TEXT(RIGHT(專業英日文校內賽報名表!E1584,5),"0")+1))))</f>
        <v/>
      </c>
      <c r="F1584" t="str">
        <f>IF(專業英日文校內賽報名表!B1584="","",NOT(ISERROR(MATCH(專業英日文校內賽報名表!F1584,allSchoolList,0))))</f>
        <v/>
      </c>
      <c r="G1584" t="str">
        <f ca="1">IF(專業英日文校內賽報名表!B1584="","",NOT(ISERROR(HLOOKUP(專業英日文校內賽報名表!G1584,OFFSET(校系設定!$A$1,MATCH(專業英日文校內賽報名表!F1584,校系設定!$A:$A,0)-1,0,1,COUNTA(OFFSET(校系設定!$1:$1,MATCH(專業英日文校內賽報名表!F1584,校系設定!$A:$A,0)-1,0))),1,0))))</f>
        <v/>
      </c>
      <c r="J1584" s="43" t="str">
        <f>IF(專業英日文校內賽報名表!C1584="","",NOT(OR(LEN(專業英日文校內賽報名表!J1584)&lt;&gt;7,ISERROR(DATEVALUE(專業英日文校內賽報名表!J1584&amp;"/1")+FIND("/",專業英日文校內賽報名表!J1584)))))</f>
        <v/>
      </c>
      <c r="M1584" t="str">
        <f>IF(專業英日文校內賽報名表!B1584="","",VLOOKUP(專業英日文校內賽報名表!M1584,各項報名參數對照!A:B,2,0))</f>
        <v/>
      </c>
      <c r="N1584" t="str">
        <f>IF(專業英日文校內賽報名表!B1584="","",NOT(ISERROR(VLOOKUP(M1584&amp;O1584&amp;P1584,各項報名參數對照!L:L,1,0))))</f>
        <v/>
      </c>
      <c r="O1584" t="str">
        <f>IF(專業英日文校內賽報名表!B1584="","",VLOOKUP(專業英日文校內賽報名表!N1584&amp;"("&amp;專業英日文校內賽報名表!O1584&amp;")",各項報名參數對照!D:E,2,0))</f>
        <v/>
      </c>
      <c r="P1584" t="str">
        <f>IF(專業英日文校內賽報名表!B1584="","",VLOOKUP(專業英日文校內賽報名表!P1584,各項報名參數對照!G:H,2,0))</f>
        <v/>
      </c>
      <c r="AF1584" t="str">
        <f t="shared" si="24"/>
        <v/>
      </c>
    </row>
    <row r="1585" spans="5:32">
      <c r="E1585" t="str">
        <f>IF(專業英日文校內賽報名表!B1585="","",NOT(OR(LENB(專業英日文校內賽報名表!E1585)&lt;&gt;6,NOT(ISERROR(TEXT(RIGHT(專業英日文校內賽報名表!E1585,6),"0")+1)),ISERROR(TEXT(RIGHT(專業英日文校內賽報名表!E1585,5),"0")+1))))</f>
        <v/>
      </c>
      <c r="F1585" t="str">
        <f>IF(專業英日文校內賽報名表!B1585="","",NOT(ISERROR(MATCH(專業英日文校內賽報名表!F1585,allSchoolList,0))))</f>
        <v/>
      </c>
      <c r="G1585" t="str">
        <f ca="1">IF(專業英日文校內賽報名表!B1585="","",NOT(ISERROR(HLOOKUP(專業英日文校內賽報名表!G1585,OFFSET(校系設定!$A$1,MATCH(專業英日文校內賽報名表!F1585,校系設定!$A:$A,0)-1,0,1,COUNTA(OFFSET(校系設定!$1:$1,MATCH(專業英日文校內賽報名表!F1585,校系設定!$A:$A,0)-1,0))),1,0))))</f>
        <v/>
      </c>
      <c r="J1585" s="43" t="str">
        <f>IF(專業英日文校內賽報名表!C1585="","",NOT(OR(LEN(專業英日文校內賽報名表!J1585)&lt;&gt;7,ISERROR(DATEVALUE(專業英日文校內賽報名表!J1585&amp;"/1")+FIND("/",專業英日文校內賽報名表!J1585)))))</f>
        <v/>
      </c>
      <c r="M1585" t="str">
        <f>IF(專業英日文校內賽報名表!B1585="","",VLOOKUP(專業英日文校內賽報名表!M1585,各項報名參數對照!A:B,2,0))</f>
        <v/>
      </c>
      <c r="N1585" t="str">
        <f>IF(專業英日文校內賽報名表!B1585="","",NOT(ISERROR(VLOOKUP(M1585&amp;O1585&amp;P1585,各項報名參數對照!L:L,1,0))))</f>
        <v/>
      </c>
      <c r="O1585" t="str">
        <f>IF(專業英日文校內賽報名表!B1585="","",VLOOKUP(專業英日文校內賽報名表!N1585&amp;"("&amp;專業英日文校內賽報名表!O1585&amp;")",各項報名參數對照!D:E,2,0))</f>
        <v/>
      </c>
      <c r="P1585" t="str">
        <f>IF(專業英日文校內賽報名表!B1585="","",VLOOKUP(專業英日文校內賽報名表!P1585,各項報名參數對照!G:H,2,0))</f>
        <v/>
      </c>
      <c r="AF1585" t="str">
        <f t="shared" si="24"/>
        <v/>
      </c>
    </row>
    <row r="1586" spans="5:32">
      <c r="E1586" t="str">
        <f>IF(專業英日文校內賽報名表!B1586="","",NOT(OR(LENB(專業英日文校內賽報名表!E1586)&lt;&gt;6,NOT(ISERROR(TEXT(RIGHT(專業英日文校內賽報名表!E1586,6),"0")+1)),ISERROR(TEXT(RIGHT(專業英日文校內賽報名表!E1586,5),"0")+1))))</f>
        <v/>
      </c>
      <c r="F1586" t="str">
        <f>IF(專業英日文校內賽報名表!B1586="","",NOT(ISERROR(MATCH(專業英日文校內賽報名表!F1586,allSchoolList,0))))</f>
        <v/>
      </c>
      <c r="G1586" t="str">
        <f ca="1">IF(專業英日文校內賽報名表!B1586="","",NOT(ISERROR(HLOOKUP(專業英日文校內賽報名表!G1586,OFFSET(校系設定!$A$1,MATCH(專業英日文校內賽報名表!F1586,校系設定!$A:$A,0)-1,0,1,COUNTA(OFFSET(校系設定!$1:$1,MATCH(專業英日文校內賽報名表!F1586,校系設定!$A:$A,0)-1,0))),1,0))))</f>
        <v/>
      </c>
      <c r="J1586" s="43" t="str">
        <f>IF(專業英日文校內賽報名表!C1586="","",NOT(OR(LEN(專業英日文校內賽報名表!J1586)&lt;&gt;7,ISERROR(DATEVALUE(專業英日文校內賽報名表!J1586&amp;"/1")+FIND("/",專業英日文校內賽報名表!J1586)))))</f>
        <v/>
      </c>
      <c r="M1586" t="str">
        <f>IF(專業英日文校內賽報名表!B1586="","",VLOOKUP(專業英日文校內賽報名表!M1586,各項報名參數對照!A:B,2,0))</f>
        <v/>
      </c>
      <c r="N1586" t="str">
        <f>IF(專業英日文校內賽報名表!B1586="","",NOT(ISERROR(VLOOKUP(M1586&amp;O1586&amp;P1586,各項報名參數對照!L:L,1,0))))</f>
        <v/>
      </c>
      <c r="O1586" t="str">
        <f>IF(專業英日文校內賽報名表!B1586="","",VLOOKUP(專業英日文校內賽報名表!N1586&amp;"("&amp;專業英日文校內賽報名表!O1586&amp;")",各項報名參數對照!D:E,2,0))</f>
        <v/>
      </c>
      <c r="P1586" t="str">
        <f>IF(專業英日文校內賽報名表!B1586="","",VLOOKUP(專業英日文校內賽報名表!P1586,各項報名參數對照!G:H,2,0))</f>
        <v/>
      </c>
      <c r="AF1586" t="str">
        <f t="shared" si="24"/>
        <v/>
      </c>
    </row>
    <row r="1587" spans="5:32">
      <c r="E1587" t="str">
        <f>IF(專業英日文校內賽報名表!B1587="","",NOT(OR(LENB(專業英日文校內賽報名表!E1587)&lt;&gt;6,NOT(ISERROR(TEXT(RIGHT(專業英日文校內賽報名表!E1587,6),"0")+1)),ISERROR(TEXT(RIGHT(專業英日文校內賽報名表!E1587,5),"0")+1))))</f>
        <v/>
      </c>
      <c r="F1587" t="str">
        <f>IF(專業英日文校內賽報名表!B1587="","",NOT(ISERROR(MATCH(專業英日文校內賽報名表!F1587,allSchoolList,0))))</f>
        <v/>
      </c>
      <c r="G1587" t="str">
        <f ca="1">IF(專業英日文校內賽報名表!B1587="","",NOT(ISERROR(HLOOKUP(專業英日文校內賽報名表!G1587,OFFSET(校系設定!$A$1,MATCH(專業英日文校內賽報名表!F1587,校系設定!$A:$A,0)-1,0,1,COUNTA(OFFSET(校系設定!$1:$1,MATCH(專業英日文校內賽報名表!F1587,校系設定!$A:$A,0)-1,0))),1,0))))</f>
        <v/>
      </c>
      <c r="J1587" s="43" t="str">
        <f>IF(專業英日文校內賽報名表!C1587="","",NOT(OR(LEN(專業英日文校內賽報名表!J1587)&lt;&gt;7,ISERROR(DATEVALUE(專業英日文校內賽報名表!J1587&amp;"/1")+FIND("/",專業英日文校內賽報名表!J1587)))))</f>
        <v/>
      </c>
      <c r="M1587" t="str">
        <f>IF(專業英日文校內賽報名表!B1587="","",VLOOKUP(專業英日文校內賽報名表!M1587,各項報名參數對照!A:B,2,0))</f>
        <v/>
      </c>
      <c r="N1587" t="str">
        <f>IF(專業英日文校內賽報名表!B1587="","",NOT(ISERROR(VLOOKUP(M1587&amp;O1587&amp;P1587,各項報名參數對照!L:L,1,0))))</f>
        <v/>
      </c>
      <c r="O1587" t="str">
        <f>IF(專業英日文校內賽報名表!B1587="","",VLOOKUP(專業英日文校內賽報名表!N1587&amp;"("&amp;專業英日文校內賽報名表!O1587&amp;")",各項報名參數對照!D:E,2,0))</f>
        <v/>
      </c>
      <c r="P1587" t="str">
        <f>IF(專業英日文校內賽報名表!B1587="","",VLOOKUP(專業英日文校內賽報名表!P1587,各項報名參數對照!G:H,2,0))</f>
        <v/>
      </c>
      <c r="AF1587" t="str">
        <f t="shared" si="24"/>
        <v/>
      </c>
    </row>
    <row r="1588" spans="5:32">
      <c r="E1588" t="str">
        <f>IF(專業英日文校內賽報名表!B1588="","",NOT(OR(LENB(專業英日文校內賽報名表!E1588)&lt;&gt;6,NOT(ISERROR(TEXT(RIGHT(專業英日文校內賽報名表!E1588,6),"0")+1)),ISERROR(TEXT(RIGHT(專業英日文校內賽報名表!E1588,5),"0")+1))))</f>
        <v/>
      </c>
      <c r="F1588" t="str">
        <f>IF(專業英日文校內賽報名表!B1588="","",NOT(ISERROR(MATCH(專業英日文校內賽報名表!F1588,allSchoolList,0))))</f>
        <v/>
      </c>
      <c r="G1588" t="str">
        <f ca="1">IF(專業英日文校內賽報名表!B1588="","",NOT(ISERROR(HLOOKUP(專業英日文校內賽報名表!G1588,OFFSET(校系設定!$A$1,MATCH(專業英日文校內賽報名表!F1588,校系設定!$A:$A,0)-1,0,1,COUNTA(OFFSET(校系設定!$1:$1,MATCH(專業英日文校內賽報名表!F1588,校系設定!$A:$A,0)-1,0))),1,0))))</f>
        <v/>
      </c>
      <c r="J1588" s="43" t="str">
        <f>IF(專業英日文校內賽報名表!C1588="","",NOT(OR(LEN(專業英日文校內賽報名表!J1588)&lt;&gt;7,ISERROR(DATEVALUE(專業英日文校內賽報名表!J1588&amp;"/1")+FIND("/",專業英日文校內賽報名表!J1588)))))</f>
        <v/>
      </c>
      <c r="M1588" t="str">
        <f>IF(專業英日文校內賽報名表!B1588="","",VLOOKUP(專業英日文校內賽報名表!M1588,各項報名參數對照!A:B,2,0))</f>
        <v/>
      </c>
      <c r="N1588" t="str">
        <f>IF(專業英日文校內賽報名表!B1588="","",NOT(ISERROR(VLOOKUP(M1588&amp;O1588&amp;P1588,各項報名參數對照!L:L,1,0))))</f>
        <v/>
      </c>
      <c r="O1588" t="str">
        <f>IF(專業英日文校內賽報名表!B1588="","",VLOOKUP(專業英日文校內賽報名表!N1588&amp;"("&amp;專業英日文校內賽報名表!O1588&amp;")",各項報名參數對照!D:E,2,0))</f>
        <v/>
      </c>
      <c r="P1588" t="str">
        <f>IF(專業英日文校內賽報名表!B1588="","",VLOOKUP(專業英日文校內賽報名表!P1588,各項報名參數對照!G:H,2,0))</f>
        <v/>
      </c>
      <c r="AF1588" t="str">
        <f t="shared" si="24"/>
        <v/>
      </c>
    </row>
    <row r="1589" spans="5:32">
      <c r="E1589" t="str">
        <f>IF(專業英日文校內賽報名表!B1589="","",NOT(OR(LENB(專業英日文校內賽報名表!E1589)&lt;&gt;6,NOT(ISERROR(TEXT(RIGHT(專業英日文校內賽報名表!E1589,6),"0")+1)),ISERROR(TEXT(RIGHT(專業英日文校內賽報名表!E1589,5),"0")+1))))</f>
        <v/>
      </c>
      <c r="F1589" t="str">
        <f>IF(專業英日文校內賽報名表!B1589="","",NOT(ISERROR(MATCH(專業英日文校內賽報名表!F1589,allSchoolList,0))))</f>
        <v/>
      </c>
      <c r="G1589" t="str">
        <f ca="1">IF(專業英日文校內賽報名表!B1589="","",NOT(ISERROR(HLOOKUP(專業英日文校內賽報名表!G1589,OFFSET(校系設定!$A$1,MATCH(專業英日文校內賽報名表!F1589,校系設定!$A:$A,0)-1,0,1,COUNTA(OFFSET(校系設定!$1:$1,MATCH(專業英日文校內賽報名表!F1589,校系設定!$A:$A,0)-1,0))),1,0))))</f>
        <v/>
      </c>
      <c r="J1589" s="43" t="str">
        <f>IF(專業英日文校內賽報名表!C1589="","",NOT(OR(LEN(專業英日文校內賽報名表!J1589)&lt;&gt;7,ISERROR(DATEVALUE(專業英日文校內賽報名表!J1589&amp;"/1")+FIND("/",專業英日文校內賽報名表!J1589)))))</f>
        <v/>
      </c>
      <c r="M1589" t="str">
        <f>IF(專業英日文校內賽報名表!B1589="","",VLOOKUP(專業英日文校內賽報名表!M1589,各項報名參數對照!A:B,2,0))</f>
        <v/>
      </c>
      <c r="N1589" t="str">
        <f>IF(專業英日文校內賽報名表!B1589="","",NOT(ISERROR(VLOOKUP(M1589&amp;O1589&amp;P1589,各項報名參數對照!L:L,1,0))))</f>
        <v/>
      </c>
      <c r="O1589" t="str">
        <f>IF(專業英日文校內賽報名表!B1589="","",VLOOKUP(專業英日文校內賽報名表!N1589&amp;"("&amp;專業英日文校內賽報名表!O1589&amp;")",各項報名參數對照!D:E,2,0))</f>
        <v/>
      </c>
      <c r="P1589" t="str">
        <f>IF(專業英日文校內賽報名表!B1589="","",VLOOKUP(專業英日文校內賽報名表!P1589,各項報名參數對照!G:H,2,0))</f>
        <v/>
      </c>
      <c r="AF1589" t="str">
        <f t="shared" si="24"/>
        <v/>
      </c>
    </row>
    <row r="1590" spans="5:32">
      <c r="E1590" t="str">
        <f>IF(專業英日文校內賽報名表!B1590="","",NOT(OR(LENB(專業英日文校內賽報名表!E1590)&lt;&gt;6,NOT(ISERROR(TEXT(RIGHT(專業英日文校內賽報名表!E1590,6),"0")+1)),ISERROR(TEXT(RIGHT(專業英日文校內賽報名表!E1590,5),"0")+1))))</f>
        <v/>
      </c>
      <c r="F1590" t="str">
        <f>IF(專業英日文校內賽報名表!B1590="","",NOT(ISERROR(MATCH(專業英日文校內賽報名表!F1590,allSchoolList,0))))</f>
        <v/>
      </c>
      <c r="G1590" t="str">
        <f ca="1">IF(專業英日文校內賽報名表!B1590="","",NOT(ISERROR(HLOOKUP(專業英日文校內賽報名表!G1590,OFFSET(校系設定!$A$1,MATCH(專業英日文校內賽報名表!F1590,校系設定!$A:$A,0)-1,0,1,COUNTA(OFFSET(校系設定!$1:$1,MATCH(專業英日文校內賽報名表!F1590,校系設定!$A:$A,0)-1,0))),1,0))))</f>
        <v/>
      </c>
      <c r="J1590" s="43" t="str">
        <f>IF(專業英日文校內賽報名表!C1590="","",NOT(OR(LEN(專業英日文校內賽報名表!J1590)&lt;&gt;7,ISERROR(DATEVALUE(專業英日文校內賽報名表!J1590&amp;"/1")+FIND("/",專業英日文校內賽報名表!J1590)))))</f>
        <v/>
      </c>
      <c r="M1590" t="str">
        <f>IF(專業英日文校內賽報名表!B1590="","",VLOOKUP(專業英日文校內賽報名表!M1590,各項報名參數對照!A:B,2,0))</f>
        <v/>
      </c>
      <c r="N1590" t="str">
        <f>IF(專業英日文校內賽報名表!B1590="","",NOT(ISERROR(VLOOKUP(M1590&amp;O1590&amp;P1590,各項報名參數對照!L:L,1,0))))</f>
        <v/>
      </c>
      <c r="O1590" t="str">
        <f>IF(專業英日文校內賽報名表!B1590="","",VLOOKUP(專業英日文校內賽報名表!N1590&amp;"("&amp;專業英日文校內賽報名表!O1590&amp;")",各項報名參數對照!D:E,2,0))</f>
        <v/>
      </c>
      <c r="P1590" t="str">
        <f>IF(專業英日文校內賽報名表!B1590="","",VLOOKUP(專業英日文校內賽報名表!P1590,各項報名參數對照!G:H,2,0))</f>
        <v/>
      </c>
      <c r="AF1590" t="str">
        <f t="shared" si="24"/>
        <v/>
      </c>
    </row>
    <row r="1591" spans="5:32">
      <c r="E1591" t="str">
        <f>IF(專業英日文校內賽報名表!B1591="","",NOT(OR(LENB(專業英日文校內賽報名表!E1591)&lt;&gt;6,NOT(ISERROR(TEXT(RIGHT(專業英日文校內賽報名表!E1591,6),"0")+1)),ISERROR(TEXT(RIGHT(專業英日文校內賽報名表!E1591,5),"0")+1))))</f>
        <v/>
      </c>
      <c r="F1591" t="str">
        <f>IF(專業英日文校內賽報名表!B1591="","",NOT(ISERROR(MATCH(專業英日文校內賽報名表!F1591,allSchoolList,0))))</f>
        <v/>
      </c>
      <c r="G1591" t="str">
        <f ca="1">IF(專業英日文校內賽報名表!B1591="","",NOT(ISERROR(HLOOKUP(專業英日文校內賽報名表!G1591,OFFSET(校系設定!$A$1,MATCH(專業英日文校內賽報名表!F1591,校系設定!$A:$A,0)-1,0,1,COUNTA(OFFSET(校系設定!$1:$1,MATCH(專業英日文校內賽報名表!F1591,校系設定!$A:$A,0)-1,0))),1,0))))</f>
        <v/>
      </c>
      <c r="J1591" s="43" t="str">
        <f>IF(專業英日文校內賽報名表!C1591="","",NOT(OR(LEN(專業英日文校內賽報名表!J1591)&lt;&gt;7,ISERROR(DATEVALUE(專業英日文校內賽報名表!J1591&amp;"/1")+FIND("/",專業英日文校內賽報名表!J1591)))))</f>
        <v/>
      </c>
      <c r="M1591" t="str">
        <f>IF(專業英日文校內賽報名表!B1591="","",VLOOKUP(專業英日文校內賽報名表!M1591,各項報名參數對照!A:B,2,0))</f>
        <v/>
      </c>
      <c r="N1591" t="str">
        <f>IF(專業英日文校內賽報名表!B1591="","",NOT(ISERROR(VLOOKUP(M1591&amp;O1591&amp;P1591,各項報名參數對照!L:L,1,0))))</f>
        <v/>
      </c>
      <c r="O1591" t="str">
        <f>IF(專業英日文校內賽報名表!B1591="","",VLOOKUP(專業英日文校內賽報名表!N1591&amp;"("&amp;專業英日文校內賽報名表!O1591&amp;")",各項報名參數對照!D:E,2,0))</f>
        <v/>
      </c>
      <c r="P1591" t="str">
        <f>IF(專業英日文校內賽報名表!B1591="","",VLOOKUP(專業英日文校內賽報名表!P1591,各項報名參數對照!G:H,2,0))</f>
        <v/>
      </c>
      <c r="AF1591" t="str">
        <f t="shared" si="24"/>
        <v/>
      </c>
    </row>
    <row r="1592" spans="5:32">
      <c r="E1592" t="str">
        <f>IF(專業英日文校內賽報名表!B1592="","",NOT(OR(LENB(專業英日文校內賽報名表!E1592)&lt;&gt;6,NOT(ISERROR(TEXT(RIGHT(專業英日文校內賽報名表!E1592,6),"0")+1)),ISERROR(TEXT(RIGHT(專業英日文校內賽報名表!E1592,5),"0")+1))))</f>
        <v/>
      </c>
      <c r="F1592" t="str">
        <f>IF(專業英日文校內賽報名表!B1592="","",NOT(ISERROR(MATCH(專業英日文校內賽報名表!F1592,allSchoolList,0))))</f>
        <v/>
      </c>
      <c r="G1592" t="str">
        <f ca="1">IF(專業英日文校內賽報名表!B1592="","",NOT(ISERROR(HLOOKUP(專業英日文校內賽報名表!G1592,OFFSET(校系設定!$A$1,MATCH(專業英日文校內賽報名表!F1592,校系設定!$A:$A,0)-1,0,1,COUNTA(OFFSET(校系設定!$1:$1,MATCH(專業英日文校內賽報名表!F1592,校系設定!$A:$A,0)-1,0))),1,0))))</f>
        <v/>
      </c>
      <c r="J1592" s="43" t="str">
        <f>IF(專業英日文校內賽報名表!C1592="","",NOT(OR(LEN(專業英日文校內賽報名表!J1592)&lt;&gt;7,ISERROR(DATEVALUE(專業英日文校內賽報名表!J1592&amp;"/1")+FIND("/",專業英日文校內賽報名表!J1592)))))</f>
        <v/>
      </c>
      <c r="M1592" t="str">
        <f>IF(專業英日文校內賽報名表!B1592="","",VLOOKUP(專業英日文校內賽報名表!M1592,各項報名參數對照!A:B,2,0))</f>
        <v/>
      </c>
      <c r="N1592" t="str">
        <f>IF(專業英日文校內賽報名表!B1592="","",NOT(ISERROR(VLOOKUP(M1592&amp;O1592&amp;P1592,各項報名參數對照!L:L,1,0))))</f>
        <v/>
      </c>
      <c r="O1592" t="str">
        <f>IF(專業英日文校內賽報名表!B1592="","",VLOOKUP(專業英日文校內賽報名表!N1592&amp;"("&amp;專業英日文校內賽報名表!O1592&amp;")",各項報名參數對照!D:E,2,0))</f>
        <v/>
      </c>
      <c r="P1592" t="str">
        <f>IF(專業英日文校內賽報名表!B1592="","",VLOOKUP(專業英日文校內賽報名表!P1592,各項報名參數對照!G:H,2,0))</f>
        <v/>
      </c>
      <c r="AF1592" t="str">
        <f t="shared" si="24"/>
        <v/>
      </c>
    </row>
    <row r="1593" spans="5:32">
      <c r="E1593" t="str">
        <f>IF(專業英日文校內賽報名表!B1593="","",NOT(OR(LENB(專業英日文校內賽報名表!E1593)&lt;&gt;6,NOT(ISERROR(TEXT(RIGHT(專業英日文校內賽報名表!E1593,6),"0")+1)),ISERROR(TEXT(RIGHT(專業英日文校內賽報名表!E1593,5),"0")+1))))</f>
        <v/>
      </c>
      <c r="F1593" t="str">
        <f>IF(專業英日文校內賽報名表!B1593="","",NOT(ISERROR(MATCH(專業英日文校內賽報名表!F1593,allSchoolList,0))))</f>
        <v/>
      </c>
      <c r="G1593" t="str">
        <f ca="1">IF(專業英日文校內賽報名表!B1593="","",NOT(ISERROR(HLOOKUP(專業英日文校內賽報名表!G1593,OFFSET(校系設定!$A$1,MATCH(專業英日文校內賽報名表!F1593,校系設定!$A:$A,0)-1,0,1,COUNTA(OFFSET(校系設定!$1:$1,MATCH(專業英日文校內賽報名表!F1593,校系設定!$A:$A,0)-1,0))),1,0))))</f>
        <v/>
      </c>
      <c r="J1593" s="43" t="str">
        <f>IF(專業英日文校內賽報名表!C1593="","",NOT(OR(LEN(專業英日文校內賽報名表!J1593)&lt;&gt;7,ISERROR(DATEVALUE(專業英日文校內賽報名表!J1593&amp;"/1")+FIND("/",專業英日文校內賽報名表!J1593)))))</f>
        <v/>
      </c>
      <c r="M1593" t="str">
        <f>IF(專業英日文校內賽報名表!B1593="","",VLOOKUP(專業英日文校內賽報名表!M1593,各項報名參數對照!A:B,2,0))</f>
        <v/>
      </c>
      <c r="N1593" t="str">
        <f>IF(專業英日文校內賽報名表!B1593="","",NOT(ISERROR(VLOOKUP(M1593&amp;O1593&amp;P1593,各項報名參數對照!L:L,1,0))))</f>
        <v/>
      </c>
      <c r="O1593" t="str">
        <f>IF(專業英日文校內賽報名表!B1593="","",VLOOKUP(專業英日文校內賽報名表!N1593&amp;"("&amp;專業英日文校內賽報名表!O1593&amp;")",各項報名參數對照!D:E,2,0))</f>
        <v/>
      </c>
      <c r="P1593" t="str">
        <f>IF(專業英日文校內賽報名表!B1593="","",VLOOKUP(專業英日文校內賽報名表!P1593,各項報名參數對照!G:H,2,0))</f>
        <v/>
      </c>
      <c r="AF1593" t="str">
        <f t="shared" si="24"/>
        <v/>
      </c>
    </row>
    <row r="1594" spans="5:32">
      <c r="E1594" t="str">
        <f>IF(專業英日文校內賽報名表!B1594="","",NOT(OR(LENB(專業英日文校內賽報名表!E1594)&lt;&gt;6,NOT(ISERROR(TEXT(RIGHT(專業英日文校內賽報名表!E1594,6),"0")+1)),ISERROR(TEXT(RIGHT(專業英日文校內賽報名表!E1594,5),"0")+1))))</f>
        <v/>
      </c>
      <c r="F1594" t="str">
        <f>IF(專業英日文校內賽報名表!B1594="","",NOT(ISERROR(MATCH(專業英日文校內賽報名表!F1594,allSchoolList,0))))</f>
        <v/>
      </c>
      <c r="G1594" t="str">
        <f ca="1">IF(專業英日文校內賽報名表!B1594="","",NOT(ISERROR(HLOOKUP(專業英日文校內賽報名表!G1594,OFFSET(校系設定!$A$1,MATCH(專業英日文校內賽報名表!F1594,校系設定!$A:$A,0)-1,0,1,COUNTA(OFFSET(校系設定!$1:$1,MATCH(專業英日文校內賽報名表!F1594,校系設定!$A:$A,0)-1,0))),1,0))))</f>
        <v/>
      </c>
      <c r="J1594" s="43" t="str">
        <f>IF(專業英日文校內賽報名表!C1594="","",NOT(OR(LEN(專業英日文校內賽報名表!J1594)&lt;&gt;7,ISERROR(DATEVALUE(專業英日文校內賽報名表!J1594&amp;"/1")+FIND("/",專業英日文校內賽報名表!J1594)))))</f>
        <v/>
      </c>
      <c r="M1594" t="str">
        <f>IF(專業英日文校內賽報名表!B1594="","",VLOOKUP(專業英日文校內賽報名表!M1594,各項報名參數對照!A:B,2,0))</f>
        <v/>
      </c>
      <c r="N1594" t="str">
        <f>IF(專業英日文校內賽報名表!B1594="","",NOT(ISERROR(VLOOKUP(M1594&amp;O1594&amp;P1594,各項報名參數對照!L:L,1,0))))</f>
        <v/>
      </c>
      <c r="O1594" t="str">
        <f>IF(專業英日文校內賽報名表!B1594="","",VLOOKUP(專業英日文校內賽報名表!N1594&amp;"("&amp;專業英日文校內賽報名表!O1594&amp;")",各項報名參數對照!D:E,2,0))</f>
        <v/>
      </c>
      <c r="P1594" t="str">
        <f>IF(專業英日文校內賽報名表!B1594="","",VLOOKUP(專業英日文校內賽報名表!P1594,各項報名參數對照!G:H,2,0))</f>
        <v/>
      </c>
      <c r="AF1594" t="str">
        <f t="shared" si="24"/>
        <v/>
      </c>
    </row>
    <row r="1595" spans="5:32">
      <c r="E1595" t="str">
        <f>IF(專業英日文校內賽報名表!B1595="","",NOT(OR(LENB(專業英日文校內賽報名表!E1595)&lt;&gt;6,NOT(ISERROR(TEXT(RIGHT(專業英日文校內賽報名表!E1595,6),"0")+1)),ISERROR(TEXT(RIGHT(專業英日文校內賽報名表!E1595,5),"0")+1))))</f>
        <v/>
      </c>
      <c r="F1595" t="str">
        <f>IF(專業英日文校內賽報名表!B1595="","",NOT(ISERROR(MATCH(專業英日文校內賽報名表!F1595,allSchoolList,0))))</f>
        <v/>
      </c>
      <c r="G1595" t="str">
        <f ca="1">IF(專業英日文校內賽報名表!B1595="","",NOT(ISERROR(HLOOKUP(專業英日文校內賽報名表!G1595,OFFSET(校系設定!$A$1,MATCH(專業英日文校內賽報名表!F1595,校系設定!$A:$A,0)-1,0,1,COUNTA(OFFSET(校系設定!$1:$1,MATCH(專業英日文校內賽報名表!F1595,校系設定!$A:$A,0)-1,0))),1,0))))</f>
        <v/>
      </c>
      <c r="J1595" s="43" t="str">
        <f>IF(專業英日文校內賽報名表!C1595="","",NOT(OR(LEN(專業英日文校內賽報名表!J1595)&lt;&gt;7,ISERROR(DATEVALUE(專業英日文校內賽報名表!J1595&amp;"/1")+FIND("/",專業英日文校內賽報名表!J1595)))))</f>
        <v/>
      </c>
      <c r="M1595" t="str">
        <f>IF(專業英日文校內賽報名表!B1595="","",VLOOKUP(專業英日文校內賽報名表!M1595,各項報名參數對照!A:B,2,0))</f>
        <v/>
      </c>
      <c r="N1595" t="str">
        <f>IF(專業英日文校內賽報名表!B1595="","",NOT(ISERROR(VLOOKUP(M1595&amp;O1595&amp;P1595,各項報名參數對照!L:L,1,0))))</f>
        <v/>
      </c>
      <c r="O1595" t="str">
        <f>IF(專業英日文校內賽報名表!B1595="","",VLOOKUP(專業英日文校內賽報名表!N1595&amp;"("&amp;專業英日文校內賽報名表!O1595&amp;")",各項報名參數對照!D:E,2,0))</f>
        <v/>
      </c>
      <c r="P1595" t="str">
        <f>IF(專業英日文校內賽報名表!B1595="","",VLOOKUP(專業英日文校內賽報名表!P1595,各項報名參數對照!G:H,2,0))</f>
        <v/>
      </c>
      <c r="AF1595" t="str">
        <f t="shared" si="24"/>
        <v/>
      </c>
    </row>
    <row r="1596" spans="5:32">
      <c r="E1596" t="str">
        <f>IF(專業英日文校內賽報名表!B1596="","",NOT(OR(LENB(專業英日文校內賽報名表!E1596)&lt;&gt;6,NOT(ISERROR(TEXT(RIGHT(專業英日文校內賽報名表!E1596,6),"0")+1)),ISERROR(TEXT(RIGHT(專業英日文校內賽報名表!E1596,5),"0")+1))))</f>
        <v/>
      </c>
      <c r="F1596" t="str">
        <f>IF(專業英日文校內賽報名表!B1596="","",NOT(ISERROR(MATCH(專業英日文校內賽報名表!F1596,allSchoolList,0))))</f>
        <v/>
      </c>
      <c r="G1596" t="str">
        <f ca="1">IF(專業英日文校內賽報名表!B1596="","",NOT(ISERROR(HLOOKUP(專業英日文校內賽報名表!G1596,OFFSET(校系設定!$A$1,MATCH(專業英日文校內賽報名表!F1596,校系設定!$A:$A,0)-1,0,1,COUNTA(OFFSET(校系設定!$1:$1,MATCH(專業英日文校內賽報名表!F1596,校系設定!$A:$A,0)-1,0))),1,0))))</f>
        <v/>
      </c>
      <c r="J1596" s="43" t="str">
        <f>IF(專業英日文校內賽報名表!C1596="","",NOT(OR(LEN(專業英日文校內賽報名表!J1596)&lt;&gt;7,ISERROR(DATEVALUE(專業英日文校內賽報名表!J1596&amp;"/1")+FIND("/",專業英日文校內賽報名表!J1596)))))</f>
        <v/>
      </c>
      <c r="M1596" t="str">
        <f>IF(專業英日文校內賽報名表!B1596="","",VLOOKUP(專業英日文校內賽報名表!M1596,各項報名參數對照!A:B,2,0))</f>
        <v/>
      </c>
      <c r="N1596" t="str">
        <f>IF(專業英日文校內賽報名表!B1596="","",NOT(ISERROR(VLOOKUP(M1596&amp;O1596&amp;P1596,各項報名參數對照!L:L,1,0))))</f>
        <v/>
      </c>
      <c r="O1596" t="str">
        <f>IF(專業英日文校內賽報名表!B1596="","",VLOOKUP(專業英日文校內賽報名表!N1596&amp;"("&amp;專業英日文校內賽報名表!O1596&amp;")",各項報名參數對照!D:E,2,0))</f>
        <v/>
      </c>
      <c r="P1596" t="str">
        <f>IF(專業英日文校內賽報名表!B1596="","",VLOOKUP(專業英日文校內賽報名表!P1596,各項報名參數對照!G:H,2,0))</f>
        <v/>
      </c>
      <c r="AF1596" t="str">
        <f t="shared" si="24"/>
        <v/>
      </c>
    </row>
    <row r="1597" spans="5:32">
      <c r="E1597" t="str">
        <f>IF(專業英日文校內賽報名表!B1597="","",NOT(OR(LENB(專業英日文校內賽報名表!E1597)&lt;&gt;6,NOT(ISERROR(TEXT(RIGHT(專業英日文校內賽報名表!E1597,6),"0")+1)),ISERROR(TEXT(RIGHT(專業英日文校內賽報名表!E1597,5),"0")+1))))</f>
        <v/>
      </c>
      <c r="F1597" t="str">
        <f>IF(專業英日文校內賽報名表!B1597="","",NOT(ISERROR(MATCH(專業英日文校內賽報名表!F1597,allSchoolList,0))))</f>
        <v/>
      </c>
      <c r="G1597" t="str">
        <f ca="1">IF(專業英日文校內賽報名表!B1597="","",NOT(ISERROR(HLOOKUP(專業英日文校內賽報名表!G1597,OFFSET(校系設定!$A$1,MATCH(專業英日文校內賽報名表!F1597,校系設定!$A:$A,0)-1,0,1,COUNTA(OFFSET(校系設定!$1:$1,MATCH(專業英日文校內賽報名表!F1597,校系設定!$A:$A,0)-1,0))),1,0))))</f>
        <v/>
      </c>
      <c r="J1597" s="43" t="str">
        <f>IF(專業英日文校內賽報名表!C1597="","",NOT(OR(LEN(專業英日文校內賽報名表!J1597)&lt;&gt;7,ISERROR(DATEVALUE(專業英日文校內賽報名表!J1597&amp;"/1")+FIND("/",專業英日文校內賽報名表!J1597)))))</f>
        <v/>
      </c>
      <c r="M1597" t="str">
        <f>IF(專業英日文校內賽報名表!B1597="","",VLOOKUP(專業英日文校內賽報名表!M1597,各項報名參數對照!A:B,2,0))</f>
        <v/>
      </c>
      <c r="N1597" t="str">
        <f>IF(專業英日文校內賽報名表!B1597="","",NOT(ISERROR(VLOOKUP(M1597&amp;O1597&amp;P1597,各項報名參數對照!L:L,1,0))))</f>
        <v/>
      </c>
      <c r="O1597" t="str">
        <f>IF(專業英日文校內賽報名表!B1597="","",VLOOKUP(專業英日文校內賽報名表!N1597&amp;"("&amp;專業英日文校內賽報名表!O1597&amp;")",各項報名參數對照!D:E,2,0))</f>
        <v/>
      </c>
      <c r="P1597" t="str">
        <f>IF(專業英日文校內賽報名表!B1597="","",VLOOKUP(專業英日文校內賽報名表!P1597,各項報名參數對照!G:H,2,0))</f>
        <v/>
      </c>
      <c r="AF1597" t="str">
        <f t="shared" si="24"/>
        <v/>
      </c>
    </row>
    <row r="1598" spans="5:32">
      <c r="E1598" t="str">
        <f>IF(專業英日文校內賽報名表!B1598="","",NOT(OR(LENB(專業英日文校內賽報名表!E1598)&lt;&gt;6,NOT(ISERROR(TEXT(RIGHT(專業英日文校內賽報名表!E1598,6),"0")+1)),ISERROR(TEXT(RIGHT(專業英日文校內賽報名表!E1598,5),"0")+1))))</f>
        <v/>
      </c>
      <c r="F1598" t="str">
        <f>IF(專業英日文校內賽報名表!B1598="","",NOT(ISERROR(MATCH(專業英日文校內賽報名表!F1598,allSchoolList,0))))</f>
        <v/>
      </c>
      <c r="G1598" t="str">
        <f ca="1">IF(專業英日文校內賽報名表!B1598="","",NOT(ISERROR(HLOOKUP(專業英日文校內賽報名表!G1598,OFFSET(校系設定!$A$1,MATCH(專業英日文校內賽報名表!F1598,校系設定!$A:$A,0)-1,0,1,COUNTA(OFFSET(校系設定!$1:$1,MATCH(專業英日文校內賽報名表!F1598,校系設定!$A:$A,0)-1,0))),1,0))))</f>
        <v/>
      </c>
      <c r="J1598" s="43" t="str">
        <f>IF(專業英日文校內賽報名表!C1598="","",NOT(OR(LEN(專業英日文校內賽報名表!J1598)&lt;&gt;7,ISERROR(DATEVALUE(專業英日文校內賽報名表!J1598&amp;"/1")+FIND("/",專業英日文校內賽報名表!J1598)))))</f>
        <v/>
      </c>
      <c r="M1598" t="str">
        <f>IF(專業英日文校內賽報名表!B1598="","",VLOOKUP(專業英日文校內賽報名表!M1598,各項報名參數對照!A:B,2,0))</f>
        <v/>
      </c>
      <c r="N1598" t="str">
        <f>IF(專業英日文校內賽報名表!B1598="","",NOT(ISERROR(VLOOKUP(M1598&amp;O1598&amp;P1598,各項報名參數對照!L:L,1,0))))</f>
        <v/>
      </c>
      <c r="O1598" t="str">
        <f>IF(專業英日文校內賽報名表!B1598="","",VLOOKUP(專業英日文校內賽報名表!N1598&amp;"("&amp;專業英日文校內賽報名表!O1598&amp;")",各項報名參數對照!D:E,2,0))</f>
        <v/>
      </c>
      <c r="P1598" t="str">
        <f>IF(專業英日文校內賽報名表!B1598="","",VLOOKUP(專業英日文校內賽報名表!P1598,各項報名參數對照!G:H,2,0))</f>
        <v/>
      </c>
      <c r="AF1598" t="str">
        <f t="shared" si="24"/>
        <v/>
      </c>
    </row>
    <row r="1599" spans="5:32">
      <c r="E1599" t="str">
        <f>IF(專業英日文校內賽報名表!B1599="","",NOT(OR(LENB(專業英日文校內賽報名表!E1599)&lt;&gt;6,NOT(ISERROR(TEXT(RIGHT(專業英日文校內賽報名表!E1599,6),"0")+1)),ISERROR(TEXT(RIGHT(專業英日文校內賽報名表!E1599,5),"0")+1))))</f>
        <v/>
      </c>
      <c r="F1599" t="str">
        <f>IF(專業英日文校內賽報名表!B1599="","",NOT(ISERROR(MATCH(專業英日文校內賽報名表!F1599,allSchoolList,0))))</f>
        <v/>
      </c>
      <c r="G1599" t="str">
        <f ca="1">IF(專業英日文校內賽報名表!B1599="","",NOT(ISERROR(HLOOKUP(專業英日文校內賽報名表!G1599,OFFSET(校系設定!$A$1,MATCH(專業英日文校內賽報名表!F1599,校系設定!$A:$A,0)-1,0,1,COUNTA(OFFSET(校系設定!$1:$1,MATCH(專業英日文校內賽報名表!F1599,校系設定!$A:$A,0)-1,0))),1,0))))</f>
        <v/>
      </c>
      <c r="J1599" s="43" t="str">
        <f>IF(專業英日文校內賽報名表!C1599="","",NOT(OR(LEN(專業英日文校內賽報名表!J1599)&lt;&gt;7,ISERROR(DATEVALUE(專業英日文校內賽報名表!J1599&amp;"/1")+FIND("/",專業英日文校內賽報名表!J1599)))))</f>
        <v/>
      </c>
      <c r="M1599" t="str">
        <f>IF(專業英日文校內賽報名表!B1599="","",VLOOKUP(專業英日文校內賽報名表!M1599,各項報名參數對照!A:B,2,0))</f>
        <v/>
      </c>
      <c r="N1599" t="str">
        <f>IF(專業英日文校內賽報名表!B1599="","",NOT(ISERROR(VLOOKUP(M1599&amp;O1599&amp;P1599,各項報名參數對照!L:L,1,0))))</f>
        <v/>
      </c>
      <c r="O1599" t="str">
        <f>IF(專業英日文校內賽報名表!B1599="","",VLOOKUP(專業英日文校內賽報名表!N1599&amp;"("&amp;專業英日文校內賽報名表!O1599&amp;")",各項報名參數對照!D:E,2,0))</f>
        <v/>
      </c>
      <c r="P1599" t="str">
        <f>IF(專業英日文校內賽報名表!B1599="","",VLOOKUP(專業英日文校內賽報名表!P1599,各項報名參數對照!G:H,2,0))</f>
        <v/>
      </c>
      <c r="AF1599" t="str">
        <f t="shared" si="24"/>
        <v/>
      </c>
    </row>
    <row r="1600" spans="5:32">
      <c r="E1600" t="str">
        <f>IF(專業英日文校內賽報名表!B1600="","",NOT(OR(LENB(專業英日文校內賽報名表!E1600)&lt;&gt;6,NOT(ISERROR(TEXT(RIGHT(專業英日文校內賽報名表!E1600,6),"0")+1)),ISERROR(TEXT(RIGHT(專業英日文校內賽報名表!E1600,5),"0")+1))))</f>
        <v/>
      </c>
      <c r="F1600" t="str">
        <f>IF(專業英日文校內賽報名表!B1600="","",NOT(ISERROR(MATCH(專業英日文校內賽報名表!F1600,allSchoolList,0))))</f>
        <v/>
      </c>
      <c r="G1600" t="str">
        <f ca="1">IF(專業英日文校內賽報名表!B1600="","",NOT(ISERROR(HLOOKUP(專業英日文校內賽報名表!G1600,OFFSET(校系設定!$A$1,MATCH(專業英日文校內賽報名表!F1600,校系設定!$A:$A,0)-1,0,1,COUNTA(OFFSET(校系設定!$1:$1,MATCH(專業英日文校內賽報名表!F1600,校系設定!$A:$A,0)-1,0))),1,0))))</f>
        <v/>
      </c>
      <c r="J1600" s="43" t="str">
        <f>IF(專業英日文校內賽報名表!C1600="","",NOT(OR(LEN(專業英日文校內賽報名表!J1600)&lt;&gt;7,ISERROR(DATEVALUE(專業英日文校內賽報名表!J1600&amp;"/1")+FIND("/",專業英日文校內賽報名表!J1600)))))</f>
        <v/>
      </c>
      <c r="M1600" t="str">
        <f>IF(專業英日文校內賽報名表!B1600="","",VLOOKUP(專業英日文校內賽報名表!M1600,各項報名參數對照!A:B,2,0))</f>
        <v/>
      </c>
      <c r="N1600" t="str">
        <f>IF(專業英日文校內賽報名表!B1600="","",NOT(ISERROR(VLOOKUP(M1600&amp;O1600&amp;P1600,各項報名參數對照!L:L,1,0))))</f>
        <v/>
      </c>
      <c r="O1600" t="str">
        <f>IF(專業英日文校內賽報名表!B1600="","",VLOOKUP(專業英日文校內賽報名表!N1600&amp;"("&amp;專業英日文校內賽報名表!O1600&amp;")",各項報名參數對照!D:E,2,0))</f>
        <v/>
      </c>
      <c r="P1600" t="str">
        <f>IF(專業英日文校內賽報名表!B1600="","",VLOOKUP(專業英日文校內賽報名表!P1600,各項報名參數對照!G:H,2,0))</f>
        <v/>
      </c>
      <c r="AF1600" t="str">
        <f t="shared" si="24"/>
        <v/>
      </c>
    </row>
    <row r="1601" spans="5:32">
      <c r="E1601" t="str">
        <f>IF(專業英日文校內賽報名表!B1601="","",NOT(OR(LENB(專業英日文校內賽報名表!E1601)&lt;&gt;6,NOT(ISERROR(TEXT(RIGHT(專業英日文校內賽報名表!E1601,6),"0")+1)),ISERROR(TEXT(RIGHT(專業英日文校內賽報名表!E1601,5),"0")+1))))</f>
        <v/>
      </c>
      <c r="F1601" t="str">
        <f>IF(專業英日文校內賽報名表!B1601="","",NOT(ISERROR(MATCH(專業英日文校內賽報名表!F1601,allSchoolList,0))))</f>
        <v/>
      </c>
      <c r="G1601" t="str">
        <f ca="1">IF(專業英日文校內賽報名表!B1601="","",NOT(ISERROR(HLOOKUP(專業英日文校內賽報名表!G1601,OFFSET(校系設定!$A$1,MATCH(專業英日文校內賽報名表!F1601,校系設定!$A:$A,0)-1,0,1,COUNTA(OFFSET(校系設定!$1:$1,MATCH(專業英日文校內賽報名表!F1601,校系設定!$A:$A,0)-1,0))),1,0))))</f>
        <v/>
      </c>
      <c r="J1601" s="43" t="str">
        <f>IF(專業英日文校內賽報名表!C1601="","",NOT(OR(LEN(專業英日文校內賽報名表!J1601)&lt;&gt;7,ISERROR(DATEVALUE(專業英日文校內賽報名表!J1601&amp;"/1")+FIND("/",專業英日文校內賽報名表!J1601)))))</f>
        <v/>
      </c>
      <c r="M1601" t="str">
        <f>IF(專業英日文校內賽報名表!B1601="","",VLOOKUP(專業英日文校內賽報名表!M1601,各項報名參數對照!A:B,2,0))</f>
        <v/>
      </c>
      <c r="N1601" t="str">
        <f>IF(專業英日文校內賽報名表!B1601="","",NOT(ISERROR(VLOOKUP(M1601&amp;O1601&amp;P1601,各項報名參數對照!L:L,1,0))))</f>
        <v/>
      </c>
      <c r="O1601" t="str">
        <f>IF(專業英日文校內賽報名表!B1601="","",VLOOKUP(專業英日文校內賽報名表!N1601&amp;"("&amp;專業英日文校內賽報名表!O1601&amp;")",各項報名參數對照!D:E,2,0))</f>
        <v/>
      </c>
      <c r="P1601" t="str">
        <f>IF(專業英日文校內賽報名表!B1601="","",VLOOKUP(專業英日文校內賽報名表!P1601,各項報名參數對照!G:H,2,0))</f>
        <v/>
      </c>
      <c r="AF1601" t="str">
        <f t="shared" si="24"/>
        <v/>
      </c>
    </row>
    <row r="1602" spans="5:32">
      <c r="E1602" t="str">
        <f>IF(專業英日文校內賽報名表!B1602="","",NOT(OR(LENB(專業英日文校內賽報名表!E1602)&lt;&gt;6,NOT(ISERROR(TEXT(RIGHT(專業英日文校內賽報名表!E1602,6),"0")+1)),ISERROR(TEXT(RIGHT(專業英日文校內賽報名表!E1602,5),"0")+1))))</f>
        <v/>
      </c>
      <c r="F1602" t="str">
        <f>IF(專業英日文校內賽報名表!B1602="","",NOT(ISERROR(MATCH(專業英日文校內賽報名表!F1602,allSchoolList,0))))</f>
        <v/>
      </c>
      <c r="G1602" t="str">
        <f ca="1">IF(專業英日文校內賽報名表!B1602="","",NOT(ISERROR(HLOOKUP(專業英日文校內賽報名表!G1602,OFFSET(校系設定!$A$1,MATCH(專業英日文校內賽報名表!F1602,校系設定!$A:$A,0)-1,0,1,COUNTA(OFFSET(校系設定!$1:$1,MATCH(專業英日文校內賽報名表!F1602,校系設定!$A:$A,0)-1,0))),1,0))))</f>
        <v/>
      </c>
      <c r="J1602" s="43" t="str">
        <f>IF(專業英日文校內賽報名表!C1602="","",NOT(OR(LEN(專業英日文校內賽報名表!J1602)&lt;&gt;7,ISERROR(DATEVALUE(專業英日文校內賽報名表!J1602&amp;"/1")+FIND("/",專業英日文校內賽報名表!J1602)))))</f>
        <v/>
      </c>
      <c r="M1602" t="str">
        <f>IF(專業英日文校內賽報名表!B1602="","",VLOOKUP(專業英日文校內賽報名表!M1602,各項報名參數對照!A:B,2,0))</f>
        <v/>
      </c>
      <c r="N1602" t="str">
        <f>IF(專業英日文校內賽報名表!B1602="","",NOT(ISERROR(VLOOKUP(M1602&amp;O1602&amp;P1602,各項報名參數對照!L:L,1,0))))</f>
        <v/>
      </c>
      <c r="O1602" t="str">
        <f>IF(專業英日文校內賽報名表!B1602="","",VLOOKUP(專業英日文校內賽報名表!N1602&amp;"("&amp;專業英日文校內賽報名表!O1602&amp;")",各項報名參數對照!D:E,2,0))</f>
        <v/>
      </c>
      <c r="P1602" t="str">
        <f>IF(專業英日文校內賽報名表!B1602="","",VLOOKUP(專業英日文校內賽報名表!P1602,各項報名參數對照!G:H,2,0))</f>
        <v/>
      </c>
      <c r="AF1602" t="str">
        <f t="shared" si="24"/>
        <v/>
      </c>
    </row>
    <row r="1603" spans="5:32">
      <c r="E1603" t="str">
        <f>IF(專業英日文校內賽報名表!B1603="","",NOT(OR(LENB(專業英日文校內賽報名表!E1603)&lt;&gt;6,NOT(ISERROR(TEXT(RIGHT(專業英日文校內賽報名表!E1603,6),"0")+1)),ISERROR(TEXT(RIGHT(專業英日文校內賽報名表!E1603,5),"0")+1))))</f>
        <v/>
      </c>
      <c r="F1603" t="str">
        <f>IF(專業英日文校內賽報名表!B1603="","",NOT(ISERROR(MATCH(專業英日文校內賽報名表!F1603,allSchoolList,0))))</f>
        <v/>
      </c>
      <c r="G1603" t="str">
        <f ca="1">IF(專業英日文校內賽報名表!B1603="","",NOT(ISERROR(HLOOKUP(專業英日文校內賽報名表!G1603,OFFSET(校系設定!$A$1,MATCH(專業英日文校內賽報名表!F1603,校系設定!$A:$A,0)-1,0,1,COUNTA(OFFSET(校系設定!$1:$1,MATCH(專業英日文校內賽報名表!F1603,校系設定!$A:$A,0)-1,0))),1,0))))</f>
        <v/>
      </c>
      <c r="J1603" s="43" t="str">
        <f>IF(專業英日文校內賽報名表!C1603="","",NOT(OR(LEN(專業英日文校內賽報名表!J1603)&lt;&gt;7,ISERROR(DATEVALUE(專業英日文校內賽報名表!J1603&amp;"/1")+FIND("/",專業英日文校內賽報名表!J1603)))))</f>
        <v/>
      </c>
      <c r="M1603" t="str">
        <f>IF(專業英日文校內賽報名表!B1603="","",VLOOKUP(專業英日文校內賽報名表!M1603,各項報名參數對照!A:B,2,0))</f>
        <v/>
      </c>
      <c r="N1603" t="str">
        <f>IF(專業英日文校內賽報名表!B1603="","",NOT(ISERROR(VLOOKUP(M1603&amp;O1603&amp;P1603,各項報名參數對照!L:L,1,0))))</f>
        <v/>
      </c>
      <c r="O1603" t="str">
        <f>IF(專業英日文校內賽報名表!B1603="","",VLOOKUP(專業英日文校內賽報名表!N1603&amp;"("&amp;專業英日文校內賽報名表!O1603&amp;")",各項報名參數對照!D:E,2,0))</f>
        <v/>
      </c>
      <c r="P1603" t="str">
        <f>IF(專業英日文校內賽報名表!B1603="","",VLOOKUP(專業英日文校內賽報名表!P1603,各項報名參數對照!G:H,2,0))</f>
        <v/>
      </c>
      <c r="AF1603" t="str">
        <f t="shared" ref="AF1603:AF1666" si="25">O1603</f>
        <v/>
      </c>
    </row>
    <row r="1604" spans="5:32">
      <c r="E1604" t="str">
        <f>IF(專業英日文校內賽報名表!B1604="","",NOT(OR(LENB(專業英日文校內賽報名表!E1604)&lt;&gt;6,NOT(ISERROR(TEXT(RIGHT(專業英日文校內賽報名表!E1604,6),"0")+1)),ISERROR(TEXT(RIGHT(專業英日文校內賽報名表!E1604,5),"0")+1))))</f>
        <v/>
      </c>
      <c r="F1604" t="str">
        <f>IF(專業英日文校內賽報名表!B1604="","",NOT(ISERROR(MATCH(專業英日文校內賽報名表!F1604,allSchoolList,0))))</f>
        <v/>
      </c>
      <c r="G1604" t="str">
        <f ca="1">IF(專業英日文校內賽報名表!B1604="","",NOT(ISERROR(HLOOKUP(專業英日文校內賽報名表!G1604,OFFSET(校系設定!$A$1,MATCH(專業英日文校內賽報名表!F1604,校系設定!$A:$A,0)-1,0,1,COUNTA(OFFSET(校系設定!$1:$1,MATCH(專業英日文校內賽報名表!F1604,校系設定!$A:$A,0)-1,0))),1,0))))</f>
        <v/>
      </c>
      <c r="J1604" s="43" t="str">
        <f>IF(專業英日文校內賽報名表!C1604="","",NOT(OR(LEN(專業英日文校內賽報名表!J1604)&lt;&gt;7,ISERROR(DATEVALUE(專業英日文校內賽報名表!J1604&amp;"/1")+FIND("/",專業英日文校內賽報名表!J1604)))))</f>
        <v/>
      </c>
      <c r="M1604" t="str">
        <f>IF(專業英日文校內賽報名表!B1604="","",VLOOKUP(專業英日文校內賽報名表!M1604,各項報名參數對照!A:B,2,0))</f>
        <v/>
      </c>
      <c r="N1604" t="str">
        <f>IF(專業英日文校內賽報名表!B1604="","",NOT(ISERROR(VLOOKUP(M1604&amp;O1604&amp;P1604,各項報名參數對照!L:L,1,0))))</f>
        <v/>
      </c>
      <c r="O1604" t="str">
        <f>IF(專業英日文校內賽報名表!B1604="","",VLOOKUP(專業英日文校內賽報名表!N1604&amp;"("&amp;專業英日文校內賽報名表!O1604&amp;")",各項報名參數對照!D:E,2,0))</f>
        <v/>
      </c>
      <c r="P1604" t="str">
        <f>IF(專業英日文校內賽報名表!B1604="","",VLOOKUP(專業英日文校內賽報名表!P1604,各項報名參數對照!G:H,2,0))</f>
        <v/>
      </c>
      <c r="AF1604" t="str">
        <f t="shared" si="25"/>
        <v/>
      </c>
    </row>
    <row r="1605" spans="5:32">
      <c r="E1605" t="str">
        <f>IF(專業英日文校內賽報名表!B1605="","",NOT(OR(LENB(專業英日文校內賽報名表!E1605)&lt;&gt;6,NOT(ISERROR(TEXT(RIGHT(專業英日文校內賽報名表!E1605,6),"0")+1)),ISERROR(TEXT(RIGHT(專業英日文校內賽報名表!E1605,5),"0")+1))))</f>
        <v/>
      </c>
      <c r="F1605" t="str">
        <f>IF(專業英日文校內賽報名表!B1605="","",NOT(ISERROR(MATCH(專業英日文校內賽報名表!F1605,allSchoolList,0))))</f>
        <v/>
      </c>
      <c r="G1605" t="str">
        <f ca="1">IF(專業英日文校內賽報名表!B1605="","",NOT(ISERROR(HLOOKUP(專業英日文校內賽報名表!G1605,OFFSET(校系設定!$A$1,MATCH(專業英日文校內賽報名表!F1605,校系設定!$A:$A,0)-1,0,1,COUNTA(OFFSET(校系設定!$1:$1,MATCH(專業英日文校內賽報名表!F1605,校系設定!$A:$A,0)-1,0))),1,0))))</f>
        <v/>
      </c>
      <c r="J1605" s="43" t="str">
        <f>IF(專業英日文校內賽報名表!C1605="","",NOT(OR(LEN(專業英日文校內賽報名表!J1605)&lt;&gt;7,ISERROR(DATEVALUE(專業英日文校內賽報名表!J1605&amp;"/1")+FIND("/",專業英日文校內賽報名表!J1605)))))</f>
        <v/>
      </c>
      <c r="M1605" t="str">
        <f>IF(專業英日文校內賽報名表!B1605="","",VLOOKUP(專業英日文校內賽報名表!M1605,各項報名參數對照!A:B,2,0))</f>
        <v/>
      </c>
      <c r="N1605" t="str">
        <f>IF(專業英日文校內賽報名表!B1605="","",NOT(ISERROR(VLOOKUP(M1605&amp;O1605&amp;P1605,各項報名參數對照!L:L,1,0))))</f>
        <v/>
      </c>
      <c r="O1605" t="str">
        <f>IF(專業英日文校內賽報名表!B1605="","",VLOOKUP(專業英日文校內賽報名表!N1605&amp;"("&amp;專業英日文校內賽報名表!O1605&amp;")",各項報名參數對照!D:E,2,0))</f>
        <v/>
      </c>
      <c r="P1605" t="str">
        <f>IF(專業英日文校內賽報名表!B1605="","",VLOOKUP(專業英日文校內賽報名表!P1605,各項報名參數對照!G:H,2,0))</f>
        <v/>
      </c>
      <c r="AF1605" t="str">
        <f t="shared" si="25"/>
        <v/>
      </c>
    </row>
    <row r="1606" spans="5:32">
      <c r="E1606" t="str">
        <f>IF(專業英日文校內賽報名表!B1606="","",NOT(OR(LENB(專業英日文校內賽報名表!E1606)&lt;&gt;6,NOT(ISERROR(TEXT(RIGHT(專業英日文校內賽報名表!E1606,6),"0")+1)),ISERROR(TEXT(RIGHT(專業英日文校內賽報名表!E1606,5),"0")+1))))</f>
        <v/>
      </c>
      <c r="F1606" t="str">
        <f>IF(專業英日文校內賽報名表!B1606="","",NOT(ISERROR(MATCH(專業英日文校內賽報名表!F1606,allSchoolList,0))))</f>
        <v/>
      </c>
      <c r="G1606" t="str">
        <f ca="1">IF(專業英日文校內賽報名表!B1606="","",NOT(ISERROR(HLOOKUP(專業英日文校內賽報名表!G1606,OFFSET(校系設定!$A$1,MATCH(專業英日文校內賽報名表!F1606,校系設定!$A:$A,0)-1,0,1,COUNTA(OFFSET(校系設定!$1:$1,MATCH(專業英日文校內賽報名表!F1606,校系設定!$A:$A,0)-1,0))),1,0))))</f>
        <v/>
      </c>
      <c r="J1606" s="43" t="str">
        <f>IF(專業英日文校內賽報名表!C1606="","",NOT(OR(LEN(專業英日文校內賽報名表!J1606)&lt;&gt;7,ISERROR(DATEVALUE(專業英日文校內賽報名表!J1606&amp;"/1")+FIND("/",專業英日文校內賽報名表!J1606)))))</f>
        <v/>
      </c>
      <c r="M1606" t="str">
        <f>IF(專業英日文校內賽報名表!B1606="","",VLOOKUP(專業英日文校內賽報名表!M1606,各項報名參數對照!A:B,2,0))</f>
        <v/>
      </c>
      <c r="N1606" t="str">
        <f>IF(專業英日文校內賽報名表!B1606="","",NOT(ISERROR(VLOOKUP(M1606&amp;O1606&amp;P1606,各項報名參數對照!L:L,1,0))))</f>
        <v/>
      </c>
      <c r="O1606" t="str">
        <f>IF(專業英日文校內賽報名表!B1606="","",VLOOKUP(專業英日文校內賽報名表!N1606&amp;"("&amp;專業英日文校內賽報名表!O1606&amp;")",各項報名參數對照!D:E,2,0))</f>
        <v/>
      </c>
      <c r="P1606" t="str">
        <f>IF(專業英日文校內賽報名表!B1606="","",VLOOKUP(專業英日文校內賽報名表!P1606,各項報名參數對照!G:H,2,0))</f>
        <v/>
      </c>
      <c r="AF1606" t="str">
        <f t="shared" si="25"/>
        <v/>
      </c>
    </row>
    <row r="1607" spans="5:32">
      <c r="E1607" t="str">
        <f>IF(專業英日文校內賽報名表!B1607="","",NOT(OR(LENB(專業英日文校內賽報名表!E1607)&lt;&gt;6,NOT(ISERROR(TEXT(RIGHT(專業英日文校內賽報名表!E1607,6),"0")+1)),ISERROR(TEXT(RIGHT(專業英日文校內賽報名表!E1607,5),"0")+1))))</f>
        <v/>
      </c>
      <c r="F1607" t="str">
        <f>IF(專業英日文校內賽報名表!B1607="","",NOT(ISERROR(MATCH(專業英日文校內賽報名表!F1607,allSchoolList,0))))</f>
        <v/>
      </c>
      <c r="G1607" t="str">
        <f ca="1">IF(專業英日文校內賽報名表!B1607="","",NOT(ISERROR(HLOOKUP(專業英日文校內賽報名表!G1607,OFFSET(校系設定!$A$1,MATCH(專業英日文校內賽報名表!F1607,校系設定!$A:$A,0)-1,0,1,COUNTA(OFFSET(校系設定!$1:$1,MATCH(專業英日文校內賽報名表!F1607,校系設定!$A:$A,0)-1,0))),1,0))))</f>
        <v/>
      </c>
      <c r="J1607" s="43" t="str">
        <f>IF(專業英日文校內賽報名表!C1607="","",NOT(OR(LEN(專業英日文校內賽報名表!J1607)&lt;&gt;7,ISERROR(DATEVALUE(專業英日文校內賽報名表!J1607&amp;"/1")+FIND("/",專業英日文校內賽報名表!J1607)))))</f>
        <v/>
      </c>
      <c r="M1607" t="str">
        <f>IF(專業英日文校內賽報名表!B1607="","",VLOOKUP(專業英日文校內賽報名表!M1607,各項報名參數對照!A:B,2,0))</f>
        <v/>
      </c>
      <c r="N1607" t="str">
        <f>IF(專業英日文校內賽報名表!B1607="","",NOT(ISERROR(VLOOKUP(M1607&amp;O1607&amp;P1607,各項報名參數對照!L:L,1,0))))</f>
        <v/>
      </c>
      <c r="O1607" t="str">
        <f>IF(專業英日文校內賽報名表!B1607="","",VLOOKUP(專業英日文校內賽報名表!N1607&amp;"("&amp;專業英日文校內賽報名表!O1607&amp;")",各項報名參數對照!D:E,2,0))</f>
        <v/>
      </c>
      <c r="P1607" t="str">
        <f>IF(專業英日文校內賽報名表!B1607="","",VLOOKUP(專業英日文校內賽報名表!P1607,各項報名參數對照!G:H,2,0))</f>
        <v/>
      </c>
      <c r="AF1607" t="str">
        <f t="shared" si="25"/>
        <v/>
      </c>
    </row>
    <row r="1608" spans="5:32">
      <c r="E1608" t="str">
        <f>IF(專業英日文校內賽報名表!B1608="","",NOT(OR(LENB(專業英日文校內賽報名表!E1608)&lt;&gt;6,NOT(ISERROR(TEXT(RIGHT(專業英日文校內賽報名表!E1608,6),"0")+1)),ISERROR(TEXT(RIGHT(專業英日文校內賽報名表!E1608,5),"0")+1))))</f>
        <v/>
      </c>
      <c r="F1608" t="str">
        <f>IF(專業英日文校內賽報名表!B1608="","",NOT(ISERROR(MATCH(專業英日文校內賽報名表!F1608,allSchoolList,0))))</f>
        <v/>
      </c>
      <c r="G1608" t="str">
        <f ca="1">IF(專業英日文校內賽報名表!B1608="","",NOT(ISERROR(HLOOKUP(專業英日文校內賽報名表!G1608,OFFSET(校系設定!$A$1,MATCH(專業英日文校內賽報名表!F1608,校系設定!$A:$A,0)-1,0,1,COUNTA(OFFSET(校系設定!$1:$1,MATCH(專業英日文校內賽報名表!F1608,校系設定!$A:$A,0)-1,0))),1,0))))</f>
        <v/>
      </c>
      <c r="J1608" s="43" t="str">
        <f>IF(專業英日文校內賽報名表!C1608="","",NOT(OR(LEN(專業英日文校內賽報名表!J1608)&lt;&gt;7,ISERROR(DATEVALUE(專業英日文校內賽報名表!J1608&amp;"/1")+FIND("/",專業英日文校內賽報名表!J1608)))))</f>
        <v/>
      </c>
      <c r="M1608" t="str">
        <f>IF(專業英日文校內賽報名表!B1608="","",VLOOKUP(專業英日文校內賽報名表!M1608,各項報名參數對照!A:B,2,0))</f>
        <v/>
      </c>
      <c r="N1608" t="str">
        <f>IF(專業英日文校內賽報名表!B1608="","",NOT(ISERROR(VLOOKUP(M1608&amp;O1608&amp;P1608,各項報名參數對照!L:L,1,0))))</f>
        <v/>
      </c>
      <c r="O1608" t="str">
        <f>IF(專業英日文校內賽報名表!B1608="","",VLOOKUP(專業英日文校內賽報名表!N1608&amp;"("&amp;專業英日文校內賽報名表!O1608&amp;")",各項報名參數對照!D:E,2,0))</f>
        <v/>
      </c>
      <c r="P1608" t="str">
        <f>IF(專業英日文校內賽報名表!B1608="","",VLOOKUP(專業英日文校內賽報名表!P1608,各項報名參數對照!G:H,2,0))</f>
        <v/>
      </c>
      <c r="AF1608" t="str">
        <f t="shared" si="25"/>
        <v/>
      </c>
    </row>
    <row r="1609" spans="5:32">
      <c r="E1609" t="str">
        <f>IF(專業英日文校內賽報名表!B1609="","",NOT(OR(LENB(專業英日文校內賽報名表!E1609)&lt;&gt;6,NOT(ISERROR(TEXT(RIGHT(專業英日文校內賽報名表!E1609,6),"0")+1)),ISERROR(TEXT(RIGHT(專業英日文校內賽報名表!E1609,5),"0")+1))))</f>
        <v/>
      </c>
      <c r="F1609" t="str">
        <f>IF(專業英日文校內賽報名表!B1609="","",NOT(ISERROR(MATCH(專業英日文校內賽報名表!F1609,allSchoolList,0))))</f>
        <v/>
      </c>
      <c r="G1609" t="str">
        <f ca="1">IF(專業英日文校內賽報名表!B1609="","",NOT(ISERROR(HLOOKUP(專業英日文校內賽報名表!G1609,OFFSET(校系設定!$A$1,MATCH(專業英日文校內賽報名表!F1609,校系設定!$A:$A,0)-1,0,1,COUNTA(OFFSET(校系設定!$1:$1,MATCH(專業英日文校內賽報名表!F1609,校系設定!$A:$A,0)-1,0))),1,0))))</f>
        <v/>
      </c>
      <c r="J1609" s="43" t="str">
        <f>IF(專業英日文校內賽報名表!C1609="","",NOT(OR(LEN(專業英日文校內賽報名表!J1609)&lt;&gt;7,ISERROR(DATEVALUE(專業英日文校內賽報名表!J1609&amp;"/1")+FIND("/",專業英日文校內賽報名表!J1609)))))</f>
        <v/>
      </c>
      <c r="M1609" t="str">
        <f>IF(專業英日文校內賽報名表!B1609="","",VLOOKUP(專業英日文校內賽報名表!M1609,各項報名參數對照!A:B,2,0))</f>
        <v/>
      </c>
      <c r="N1609" t="str">
        <f>IF(專業英日文校內賽報名表!B1609="","",NOT(ISERROR(VLOOKUP(M1609&amp;O1609&amp;P1609,各項報名參數對照!L:L,1,0))))</f>
        <v/>
      </c>
      <c r="O1609" t="str">
        <f>IF(專業英日文校內賽報名表!B1609="","",VLOOKUP(專業英日文校內賽報名表!N1609&amp;"("&amp;專業英日文校內賽報名表!O1609&amp;")",各項報名參數對照!D:E,2,0))</f>
        <v/>
      </c>
      <c r="P1609" t="str">
        <f>IF(專業英日文校內賽報名表!B1609="","",VLOOKUP(專業英日文校內賽報名表!P1609,各項報名參數對照!G:H,2,0))</f>
        <v/>
      </c>
      <c r="AF1609" t="str">
        <f t="shared" si="25"/>
        <v/>
      </c>
    </row>
    <row r="1610" spans="5:32">
      <c r="E1610" t="str">
        <f>IF(專業英日文校內賽報名表!B1610="","",NOT(OR(LENB(專業英日文校內賽報名表!E1610)&lt;&gt;6,NOT(ISERROR(TEXT(RIGHT(專業英日文校內賽報名表!E1610,6),"0")+1)),ISERROR(TEXT(RIGHT(專業英日文校內賽報名表!E1610,5),"0")+1))))</f>
        <v/>
      </c>
      <c r="F1610" t="str">
        <f>IF(專業英日文校內賽報名表!B1610="","",NOT(ISERROR(MATCH(專業英日文校內賽報名表!F1610,allSchoolList,0))))</f>
        <v/>
      </c>
      <c r="G1610" t="str">
        <f ca="1">IF(專業英日文校內賽報名表!B1610="","",NOT(ISERROR(HLOOKUP(專業英日文校內賽報名表!G1610,OFFSET(校系設定!$A$1,MATCH(專業英日文校內賽報名表!F1610,校系設定!$A:$A,0)-1,0,1,COUNTA(OFFSET(校系設定!$1:$1,MATCH(專業英日文校內賽報名表!F1610,校系設定!$A:$A,0)-1,0))),1,0))))</f>
        <v/>
      </c>
      <c r="J1610" s="43" t="str">
        <f>IF(專業英日文校內賽報名表!C1610="","",NOT(OR(LEN(專業英日文校內賽報名表!J1610)&lt;&gt;7,ISERROR(DATEVALUE(專業英日文校內賽報名表!J1610&amp;"/1")+FIND("/",專業英日文校內賽報名表!J1610)))))</f>
        <v/>
      </c>
      <c r="M1610" t="str">
        <f>IF(專業英日文校內賽報名表!B1610="","",VLOOKUP(專業英日文校內賽報名表!M1610,各項報名參數對照!A:B,2,0))</f>
        <v/>
      </c>
      <c r="N1610" t="str">
        <f>IF(專業英日文校內賽報名表!B1610="","",NOT(ISERROR(VLOOKUP(M1610&amp;O1610&amp;P1610,各項報名參數對照!L:L,1,0))))</f>
        <v/>
      </c>
      <c r="O1610" t="str">
        <f>IF(專業英日文校內賽報名表!B1610="","",VLOOKUP(專業英日文校內賽報名表!N1610&amp;"("&amp;專業英日文校內賽報名表!O1610&amp;")",各項報名參數對照!D:E,2,0))</f>
        <v/>
      </c>
      <c r="P1610" t="str">
        <f>IF(專業英日文校內賽報名表!B1610="","",VLOOKUP(專業英日文校內賽報名表!P1610,各項報名參數對照!G:H,2,0))</f>
        <v/>
      </c>
      <c r="AF1610" t="str">
        <f t="shared" si="25"/>
        <v/>
      </c>
    </row>
    <row r="1611" spans="5:32">
      <c r="E1611" t="str">
        <f>IF(專業英日文校內賽報名表!B1611="","",NOT(OR(LENB(專業英日文校內賽報名表!E1611)&lt;&gt;6,NOT(ISERROR(TEXT(RIGHT(專業英日文校內賽報名表!E1611,6),"0")+1)),ISERROR(TEXT(RIGHT(專業英日文校內賽報名表!E1611,5),"0")+1))))</f>
        <v/>
      </c>
      <c r="F1611" t="str">
        <f>IF(專業英日文校內賽報名表!B1611="","",NOT(ISERROR(MATCH(專業英日文校內賽報名表!F1611,allSchoolList,0))))</f>
        <v/>
      </c>
      <c r="G1611" t="str">
        <f ca="1">IF(專業英日文校內賽報名表!B1611="","",NOT(ISERROR(HLOOKUP(專業英日文校內賽報名表!G1611,OFFSET(校系設定!$A$1,MATCH(專業英日文校內賽報名表!F1611,校系設定!$A:$A,0)-1,0,1,COUNTA(OFFSET(校系設定!$1:$1,MATCH(專業英日文校內賽報名表!F1611,校系設定!$A:$A,0)-1,0))),1,0))))</f>
        <v/>
      </c>
      <c r="J1611" s="43" t="str">
        <f>IF(專業英日文校內賽報名表!C1611="","",NOT(OR(LEN(專業英日文校內賽報名表!J1611)&lt;&gt;7,ISERROR(DATEVALUE(專業英日文校內賽報名表!J1611&amp;"/1")+FIND("/",專業英日文校內賽報名表!J1611)))))</f>
        <v/>
      </c>
      <c r="M1611" t="str">
        <f>IF(專業英日文校內賽報名表!B1611="","",VLOOKUP(專業英日文校內賽報名表!M1611,各項報名參數對照!A:B,2,0))</f>
        <v/>
      </c>
      <c r="N1611" t="str">
        <f>IF(專業英日文校內賽報名表!B1611="","",NOT(ISERROR(VLOOKUP(M1611&amp;O1611&amp;P1611,各項報名參數對照!L:L,1,0))))</f>
        <v/>
      </c>
      <c r="O1611" t="str">
        <f>IF(專業英日文校內賽報名表!B1611="","",VLOOKUP(專業英日文校內賽報名表!N1611&amp;"("&amp;專業英日文校內賽報名表!O1611&amp;")",各項報名參數對照!D:E,2,0))</f>
        <v/>
      </c>
      <c r="P1611" t="str">
        <f>IF(專業英日文校內賽報名表!B1611="","",VLOOKUP(專業英日文校內賽報名表!P1611,各項報名參數對照!G:H,2,0))</f>
        <v/>
      </c>
      <c r="AF1611" t="str">
        <f t="shared" si="25"/>
        <v/>
      </c>
    </row>
    <row r="1612" spans="5:32">
      <c r="E1612" t="str">
        <f>IF(專業英日文校內賽報名表!B1612="","",NOT(OR(LENB(專業英日文校內賽報名表!E1612)&lt;&gt;6,NOT(ISERROR(TEXT(RIGHT(專業英日文校內賽報名表!E1612,6),"0")+1)),ISERROR(TEXT(RIGHT(專業英日文校內賽報名表!E1612,5),"0")+1))))</f>
        <v/>
      </c>
      <c r="F1612" t="str">
        <f>IF(專業英日文校內賽報名表!B1612="","",NOT(ISERROR(MATCH(專業英日文校內賽報名表!F1612,allSchoolList,0))))</f>
        <v/>
      </c>
      <c r="G1612" t="str">
        <f ca="1">IF(專業英日文校內賽報名表!B1612="","",NOT(ISERROR(HLOOKUP(專業英日文校內賽報名表!G1612,OFFSET(校系設定!$A$1,MATCH(專業英日文校內賽報名表!F1612,校系設定!$A:$A,0)-1,0,1,COUNTA(OFFSET(校系設定!$1:$1,MATCH(專業英日文校內賽報名表!F1612,校系設定!$A:$A,0)-1,0))),1,0))))</f>
        <v/>
      </c>
      <c r="J1612" s="43" t="str">
        <f>IF(專業英日文校內賽報名表!C1612="","",NOT(OR(LEN(專業英日文校內賽報名表!J1612)&lt;&gt;7,ISERROR(DATEVALUE(專業英日文校內賽報名表!J1612&amp;"/1")+FIND("/",專業英日文校內賽報名表!J1612)))))</f>
        <v/>
      </c>
      <c r="M1612" t="str">
        <f>IF(專業英日文校內賽報名表!B1612="","",VLOOKUP(專業英日文校內賽報名表!M1612,各項報名參數對照!A:B,2,0))</f>
        <v/>
      </c>
      <c r="N1612" t="str">
        <f>IF(專業英日文校內賽報名表!B1612="","",NOT(ISERROR(VLOOKUP(M1612&amp;O1612&amp;P1612,各項報名參數對照!L:L,1,0))))</f>
        <v/>
      </c>
      <c r="O1612" t="str">
        <f>IF(專業英日文校內賽報名表!B1612="","",VLOOKUP(專業英日文校內賽報名表!N1612&amp;"("&amp;專業英日文校內賽報名表!O1612&amp;")",各項報名參數對照!D:E,2,0))</f>
        <v/>
      </c>
      <c r="P1612" t="str">
        <f>IF(專業英日文校內賽報名表!B1612="","",VLOOKUP(專業英日文校內賽報名表!P1612,各項報名參數對照!G:H,2,0))</f>
        <v/>
      </c>
      <c r="AF1612" t="str">
        <f t="shared" si="25"/>
        <v/>
      </c>
    </row>
    <row r="1613" spans="5:32">
      <c r="E1613" t="str">
        <f>IF(專業英日文校內賽報名表!B1613="","",NOT(OR(LENB(專業英日文校內賽報名表!E1613)&lt;&gt;6,NOT(ISERROR(TEXT(RIGHT(專業英日文校內賽報名表!E1613,6),"0")+1)),ISERROR(TEXT(RIGHT(專業英日文校內賽報名表!E1613,5),"0")+1))))</f>
        <v/>
      </c>
      <c r="F1613" t="str">
        <f>IF(專業英日文校內賽報名表!B1613="","",NOT(ISERROR(MATCH(專業英日文校內賽報名表!F1613,allSchoolList,0))))</f>
        <v/>
      </c>
      <c r="G1613" t="str">
        <f ca="1">IF(專業英日文校內賽報名表!B1613="","",NOT(ISERROR(HLOOKUP(專業英日文校內賽報名表!G1613,OFFSET(校系設定!$A$1,MATCH(專業英日文校內賽報名表!F1613,校系設定!$A:$A,0)-1,0,1,COUNTA(OFFSET(校系設定!$1:$1,MATCH(專業英日文校內賽報名表!F1613,校系設定!$A:$A,0)-1,0))),1,0))))</f>
        <v/>
      </c>
      <c r="J1613" s="43" t="str">
        <f>IF(專業英日文校內賽報名表!C1613="","",NOT(OR(LEN(專業英日文校內賽報名表!J1613)&lt;&gt;7,ISERROR(DATEVALUE(專業英日文校內賽報名表!J1613&amp;"/1")+FIND("/",專業英日文校內賽報名表!J1613)))))</f>
        <v/>
      </c>
      <c r="M1613" t="str">
        <f>IF(專業英日文校內賽報名表!B1613="","",VLOOKUP(專業英日文校內賽報名表!M1613,各項報名參數對照!A:B,2,0))</f>
        <v/>
      </c>
      <c r="N1613" t="str">
        <f>IF(專業英日文校內賽報名表!B1613="","",NOT(ISERROR(VLOOKUP(M1613&amp;O1613&amp;P1613,各項報名參數對照!L:L,1,0))))</f>
        <v/>
      </c>
      <c r="O1613" t="str">
        <f>IF(專業英日文校內賽報名表!B1613="","",VLOOKUP(專業英日文校內賽報名表!N1613&amp;"("&amp;專業英日文校內賽報名表!O1613&amp;")",各項報名參數對照!D:E,2,0))</f>
        <v/>
      </c>
      <c r="P1613" t="str">
        <f>IF(專業英日文校內賽報名表!B1613="","",VLOOKUP(專業英日文校內賽報名表!P1613,各項報名參數對照!G:H,2,0))</f>
        <v/>
      </c>
      <c r="AF1613" t="str">
        <f t="shared" si="25"/>
        <v/>
      </c>
    </row>
    <row r="1614" spans="5:32">
      <c r="E1614" t="str">
        <f>IF(專業英日文校內賽報名表!B1614="","",NOT(OR(LENB(專業英日文校內賽報名表!E1614)&lt;&gt;6,NOT(ISERROR(TEXT(RIGHT(專業英日文校內賽報名表!E1614,6),"0")+1)),ISERROR(TEXT(RIGHT(專業英日文校內賽報名表!E1614,5),"0")+1))))</f>
        <v/>
      </c>
      <c r="F1614" t="str">
        <f>IF(專業英日文校內賽報名表!B1614="","",NOT(ISERROR(MATCH(專業英日文校內賽報名表!F1614,allSchoolList,0))))</f>
        <v/>
      </c>
      <c r="G1614" t="str">
        <f ca="1">IF(專業英日文校內賽報名表!B1614="","",NOT(ISERROR(HLOOKUP(專業英日文校內賽報名表!G1614,OFFSET(校系設定!$A$1,MATCH(專業英日文校內賽報名表!F1614,校系設定!$A:$A,0)-1,0,1,COUNTA(OFFSET(校系設定!$1:$1,MATCH(專業英日文校內賽報名表!F1614,校系設定!$A:$A,0)-1,0))),1,0))))</f>
        <v/>
      </c>
      <c r="J1614" s="43" t="str">
        <f>IF(專業英日文校內賽報名表!C1614="","",NOT(OR(LEN(專業英日文校內賽報名表!J1614)&lt;&gt;7,ISERROR(DATEVALUE(專業英日文校內賽報名表!J1614&amp;"/1")+FIND("/",專業英日文校內賽報名表!J1614)))))</f>
        <v/>
      </c>
      <c r="M1614" t="str">
        <f>IF(專業英日文校內賽報名表!B1614="","",VLOOKUP(專業英日文校內賽報名表!M1614,各項報名參數對照!A:B,2,0))</f>
        <v/>
      </c>
      <c r="N1614" t="str">
        <f>IF(專業英日文校內賽報名表!B1614="","",NOT(ISERROR(VLOOKUP(M1614&amp;O1614&amp;P1614,各項報名參數對照!L:L,1,0))))</f>
        <v/>
      </c>
      <c r="O1614" t="str">
        <f>IF(專業英日文校內賽報名表!B1614="","",VLOOKUP(專業英日文校內賽報名表!N1614&amp;"("&amp;專業英日文校內賽報名表!O1614&amp;")",各項報名參數對照!D:E,2,0))</f>
        <v/>
      </c>
      <c r="P1614" t="str">
        <f>IF(專業英日文校內賽報名表!B1614="","",VLOOKUP(專業英日文校內賽報名表!P1614,各項報名參數對照!G:H,2,0))</f>
        <v/>
      </c>
      <c r="AF1614" t="str">
        <f t="shared" si="25"/>
        <v/>
      </c>
    </row>
    <row r="1615" spans="5:32">
      <c r="E1615" t="str">
        <f>IF(專業英日文校內賽報名表!B1615="","",NOT(OR(LENB(專業英日文校內賽報名表!E1615)&lt;&gt;6,NOT(ISERROR(TEXT(RIGHT(專業英日文校內賽報名表!E1615,6),"0")+1)),ISERROR(TEXT(RIGHT(專業英日文校內賽報名表!E1615,5),"0")+1))))</f>
        <v/>
      </c>
      <c r="F1615" t="str">
        <f>IF(專業英日文校內賽報名表!B1615="","",NOT(ISERROR(MATCH(專業英日文校內賽報名表!F1615,allSchoolList,0))))</f>
        <v/>
      </c>
      <c r="G1615" t="str">
        <f ca="1">IF(專業英日文校內賽報名表!B1615="","",NOT(ISERROR(HLOOKUP(專業英日文校內賽報名表!G1615,OFFSET(校系設定!$A$1,MATCH(專業英日文校內賽報名表!F1615,校系設定!$A:$A,0)-1,0,1,COUNTA(OFFSET(校系設定!$1:$1,MATCH(專業英日文校內賽報名表!F1615,校系設定!$A:$A,0)-1,0))),1,0))))</f>
        <v/>
      </c>
      <c r="J1615" s="43" t="str">
        <f>IF(專業英日文校內賽報名表!C1615="","",NOT(OR(LEN(專業英日文校內賽報名表!J1615)&lt;&gt;7,ISERROR(DATEVALUE(專業英日文校內賽報名表!J1615&amp;"/1")+FIND("/",專業英日文校內賽報名表!J1615)))))</f>
        <v/>
      </c>
      <c r="M1615" t="str">
        <f>IF(專業英日文校內賽報名表!B1615="","",VLOOKUP(專業英日文校內賽報名表!M1615,各項報名參數對照!A:B,2,0))</f>
        <v/>
      </c>
      <c r="N1615" t="str">
        <f>IF(專業英日文校內賽報名表!B1615="","",NOT(ISERROR(VLOOKUP(M1615&amp;O1615&amp;P1615,各項報名參數對照!L:L,1,0))))</f>
        <v/>
      </c>
      <c r="O1615" t="str">
        <f>IF(專業英日文校內賽報名表!B1615="","",VLOOKUP(專業英日文校內賽報名表!N1615&amp;"("&amp;專業英日文校內賽報名表!O1615&amp;")",各項報名參數對照!D:E,2,0))</f>
        <v/>
      </c>
      <c r="P1615" t="str">
        <f>IF(專業英日文校內賽報名表!B1615="","",VLOOKUP(專業英日文校內賽報名表!P1615,各項報名參數對照!G:H,2,0))</f>
        <v/>
      </c>
      <c r="AF1615" t="str">
        <f t="shared" si="25"/>
        <v/>
      </c>
    </row>
    <row r="1616" spans="5:32">
      <c r="E1616" t="str">
        <f>IF(專業英日文校內賽報名表!B1616="","",NOT(OR(LENB(專業英日文校內賽報名表!E1616)&lt;&gt;6,NOT(ISERROR(TEXT(RIGHT(專業英日文校內賽報名表!E1616,6),"0")+1)),ISERROR(TEXT(RIGHT(專業英日文校內賽報名表!E1616,5),"0")+1))))</f>
        <v/>
      </c>
      <c r="F1616" t="str">
        <f>IF(專業英日文校內賽報名表!B1616="","",NOT(ISERROR(MATCH(專業英日文校內賽報名表!F1616,allSchoolList,0))))</f>
        <v/>
      </c>
      <c r="G1616" t="str">
        <f ca="1">IF(專業英日文校內賽報名表!B1616="","",NOT(ISERROR(HLOOKUP(專業英日文校內賽報名表!G1616,OFFSET(校系設定!$A$1,MATCH(專業英日文校內賽報名表!F1616,校系設定!$A:$A,0)-1,0,1,COUNTA(OFFSET(校系設定!$1:$1,MATCH(專業英日文校內賽報名表!F1616,校系設定!$A:$A,0)-1,0))),1,0))))</f>
        <v/>
      </c>
      <c r="J1616" s="43" t="str">
        <f>IF(專業英日文校內賽報名表!C1616="","",NOT(OR(LEN(專業英日文校內賽報名表!J1616)&lt;&gt;7,ISERROR(DATEVALUE(專業英日文校內賽報名表!J1616&amp;"/1")+FIND("/",專業英日文校內賽報名表!J1616)))))</f>
        <v/>
      </c>
      <c r="M1616" t="str">
        <f>IF(專業英日文校內賽報名表!B1616="","",VLOOKUP(專業英日文校內賽報名表!M1616,各項報名參數對照!A:B,2,0))</f>
        <v/>
      </c>
      <c r="N1616" t="str">
        <f>IF(專業英日文校內賽報名表!B1616="","",NOT(ISERROR(VLOOKUP(M1616&amp;O1616&amp;P1616,各項報名參數對照!L:L,1,0))))</f>
        <v/>
      </c>
      <c r="O1616" t="str">
        <f>IF(專業英日文校內賽報名表!B1616="","",VLOOKUP(專業英日文校內賽報名表!N1616&amp;"("&amp;專業英日文校內賽報名表!O1616&amp;")",各項報名參數對照!D:E,2,0))</f>
        <v/>
      </c>
      <c r="P1616" t="str">
        <f>IF(專業英日文校內賽報名表!B1616="","",VLOOKUP(專業英日文校內賽報名表!P1616,各項報名參數對照!G:H,2,0))</f>
        <v/>
      </c>
      <c r="AF1616" t="str">
        <f t="shared" si="25"/>
        <v/>
      </c>
    </row>
    <row r="1617" spans="5:32">
      <c r="E1617" t="str">
        <f>IF(專業英日文校內賽報名表!B1617="","",NOT(OR(LENB(專業英日文校內賽報名表!E1617)&lt;&gt;6,NOT(ISERROR(TEXT(RIGHT(專業英日文校內賽報名表!E1617,6),"0")+1)),ISERROR(TEXT(RIGHT(專業英日文校內賽報名表!E1617,5),"0")+1))))</f>
        <v/>
      </c>
      <c r="F1617" t="str">
        <f>IF(專業英日文校內賽報名表!B1617="","",NOT(ISERROR(MATCH(專業英日文校內賽報名表!F1617,allSchoolList,0))))</f>
        <v/>
      </c>
      <c r="G1617" t="str">
        <f ca="1">IF(專業英日文校內賽報名表!B1617="","",NOT(ISERROR(HLOOKUP(專業英日文校內賽報名表!G1617,OFFSET(校系設定!$A$1,MATCH(專業英日文校內賽報名表!F1617,校系設定!$A:$A,0)-1,0,1,COUNTA(OFFSET(校系設定!$1:$1,MATCH(專業英日文校內賽報名表!F1617,校系設定!$A:$A,0)-1,0))),1,0))))</f>
        <v/>
      </c>
      <c r="J1617" s="43" t="str">
        <f>IF(專業英日文校內賽報名表!C1617="","",NOT(OR(LEN(專業英日文校內賽報名表!J1617)&lt;&gt;7,ISERROR(DATEVALUE(專業英日文校內賽報名表!J1617&amp;"/1")+FIND("/",專業英日文校內賽報名表!J1617)))))</f>
        <v/>
      </c>
      <c r="M1617" t="str">
        <f>IF(專業英日文校內賽報名表!B1617="","",VLOOKUP(專業英日文校內賽報名表!M1617,各項報名參數對照!A:B,2,0))</f>
        <v/>
      </c>
      <c r="N1617" t="str">
        <f>IF(專業英日文校內賽報名表!B1617="","",NOT(ISERROR(VLOOKUP(M1617&amp;O1617&amp;P1617,各項報名參數對照!L:L,1,0))))</f>
        <v/>
      </c>
      <c r="O1617" t="str">
        <f>IF(專業英日文校內賽報名表!B1617="","",VLOOKUP(專業英日文校內賽報名表!N1617&amp;"("&amp;專業英日文校內賽報名表!O1617&amp;")",各項報名參數對照!D:E,2,0))</f>
        <v/>
      </c>
      <c r="P1617" t="str">
        <f>IF(專業英日文校內賽報名表!B1617="","",VLOOKUP(專業英日文校內賽報名表!P1617,各項報名參數對照!G:H,2,0))</f>
        <v/>
      </c>
      <c r="AF1617" t="str">
        <f t="shared" si="25"/>
        <v/>
      </c>
    </row>
    <row r="1618" spans="5:32">
      <c r="E1618" t="str">
        <f>IF(專業英日文校內賽報名表!B1618="","",NOT(OR(LENB(專業英日文校內賽報名表!E1618)&lt;&gt;6,NOT(ISERROR(TEXT(RIGHT(專業英日文校內賽報名表!E1618,6),"0")+1)),ISERROR(TEXT(RIGHT(專業英日文校內賽報名表!E1618,5),"0")+1))))</f>
        <v/>
      </c>
      <c r="F1618" t="str">
        <f>IF(專業英日文校內賽報名表!B1618="","",NOT(ISERROR(MATCH(專業英日文校內賽報名表!F1618,allSchoolList,0))))</f>
        <v/>
      </c>
      <c r="G1618" t="str">
        <f ca="1">IF(專業英日文校內賽報名表!B1618="","",NOT(ISERROR(HLOOKUP(專業英日文校內賽報名表!G1618,OFFSET(校系設定!$A$1,MATCH(專業英日文校內賽報名表!F1618,校系設定!$A:$A,0)-1,0,1,COUNTA(OFFSET(校系設定!$1:$1,MATCH(專業英日文校內賽報名表!F1618,校系設定!$A:$A,0)-1,0))),1,0))))</f>
        <v/>
      </c>
      <c r="J1618" s="43" t="str">
        <f>IF(專業英日文校內賽報名表!C1618="","",NOT(OR(LEN(專業英日文校內賽報名表!J1618)&lt;&gt;7,ISERROR(DATEVALUE(專業英日文校內賽報名表!J1618&amp;"/1")+FIND("/",專業英日文校內賽報名表!J1618)))))</f>
        <v/>
      </c>
      <c r="M1618" t="str">
        <f>IF(專業英日文校內賽報名表!B1618="","",VLOOKUP(專業英日文校內賽報名表!M1618,各項報名參數對照!A:B,2,0))</f>
        <v/>
      </c>
      <c r="N1618" t="str">
        <f>IF(專業英日文校內賽報名表!B1618="","",NOT(ISERROR(VLOOKUP(M1618&amp;O1618&amp;P1618,各項報名參數對照!L:L,1,0))))</f>
        <v/>
      </c>
      <c r="O1618" t="str">
        <f>IF(專業英日文校內賽報名表!B1618="","",VLOOKUP(專業英日文校內賽報名表!N1618&amp;"("&amp;專業英日文校內賽報名表!O1618&amp;")",各項報名參數對照!D:E,2,0))</f>
        <v/>
      </c>
      <c r="P1618" t="str">
        <f>IF(專業英日文校內賽報名表!B1618="","",VLOOKUP(專業英日文校內賽報名表!P1618,各項報名參數對照!G:H,2,0))</f>
        <v/>
      </c>
      <c r="AF1618" t="str">
        <f t="shared" si="25"/>
        <v/>
      </c>
    </row>
    <row r="1619" spans="5:32">
      <c r="E1619" t="str">
        <f>IF(專業英日文校內賽報名表!B1619="","",NOT(OR(LENB(專業英日文校內賽報名表!E1619)&lt;&gt;6,NOT(ISERROR(TEXT(RIGHT(專業英日文校內賽報名表!E1619,6),"0")+1)),ISERROR(TEXT(RIGHT(專業英日文校內賽報名表!E1619,5),"0")+1))))</f>
        <v/>
      </c>
      <c r="F1619" t="str">
        <f>IF(專業英日文校內賽報名表!B1619="","",NOT(ISERROR(MATCH(專業英日文校內賽報名表!F1619,allSchoolList,0))))</f>
        <v/>
      </c>
      <c r="G1619" t="str">
        <f ca="1">IF(專業英日文校內賽報名表!B1619="","",NOT(ISERROR(HLOOKUP(專業英日文校內賽報名表!G1619,OFFSET(校系設定!$A$1,MATCH(專業英日文校內賽報名表!F1619,校系設定!$A:$A,0)-1,0,1,COUNTA(OFFSET(校系設定!$1:$1,MATCH(專業英日文校內賽報名表!F1619,校系設定!$A:$A,0)-1,0))),1,0))))</f>
        <v/>
      </c>
      <c r="J1619" s="43" t="str">
        <f>IF(專業英日文校內賽報名表!C1619="","",NOT(OR(LEN(專業英日文校內賽報名表!J1619)&lt;&gt;7,ISERROR(DATEVALUE(專業英日文校內賽報名表!J1619&amp;"/1")+FIND("/",專業英日文校內賽報名表!J1619)))))</f>
        <v/>
      </c>
      <c r="M1619" t="str">
        <f>IF(專業英日文校內賽報名表!B1619="","",VLOOKUP(專業英日文校內賽報名表!M1619,各項報名參數對照!A:B,2,0))</f>
        <v/>
      </c>
      <c r="N1619" t="str">
        <f>IF(專業英日文校內賽報名表!B1619="","",NOT(ISERROR(VLOOKUP(M1619&amp;O1619&amp;P1619,各項報名參數對照!L:L,1,0))))</f>
        <v/>
      </c>
      <c r="O1619" t="str">
        <f>IF(專業英日文校內賽報名表!B1619="","",VLOOKUP(專業英日文校內賽報名表!N1619&amp;"("&amp;專業英日文校內賽報名表!O1619&amp;")",各項報名參數對照!D:E,2,0))</f>
        <v/>
      </c>
      <c r="P1619" t="str">
        <f>IF(專業英日文校內賽報名表!B1619="","",VLOOKUP(專業英日文校內賽報名表!P1619,各項報名參數對照!G:H,2,0))</f>
        <v/>
      </c>
      <c r="AF1619" t="str">
        <f t="shared" si="25"/>
        <v/>
      </c>
    </row>
    <row r="1620" spans="5:32">
      <c r="E1620" t="str">
        <f>IF(專業英日文校內賽報名表!B1620="","",NOT(OR(LENB(專業英日文校內賽報名表!E1620)&lt;&gt;6,NOT(ISERROR(TEXT(RIGHT(專業英日文校內賽報名表!E1620,6),"0")+1)),ISERROR(TEXT(RIGHT(專業英日文校內賽報名表!E1620,5),"0")+1))))</f>
        <v/>
      </c>
      <c r="F1620" t="str">
        <f>IF(專業英日文校內賽報名表!B1620="","",NOT(ISERROR(MATCH(專業英日文校內賽報名表!F1620,allSchoolList,0))))</f>
        <v/>
      </c>
      <c r="G1620" t="str">
        <f ca="1">IF(專業英日文校內賽報名表!B1620="","",NOT(ISERROR(HLOOKUP(專業英日文校內賽報名表!G1620,OFFSET(校系設定!$A$1,MATCH(專業英日文校內賽報名表!F1620,校系設定!$A:$A,0)-1,0,1,COUNTA(OFFSET(校系設定!$1:$1,MATCH(專業英日文校內賽報名表!F1620,校系設定!$A:$A,0)-1,0))),1,0))))</f>
        <v/>
      </c>
      <c r="J1620" s="43" t="str">
        <f>IF(專業英日文校內賽報名表!C1620="","",NOT(OR(LEN(專業英日文校內賽報名表!J1620)&lt;&gt;7,ISERROR(DATEVALUE(專業英日文校內賽報名表!J1620&amp;"/1")+FIND("/",專業英日文校內賽報名表!J1620)))))</f>
        <v/>
      </c>
      <c r="M1620" t="str">
        <f>IF(專業英日文校內賽報名表!B1620="","",VLOOKUP(專業英日文校內賽報名表!M1620,各項報名參數對照!A:B,2,0))</f>
        <v/>
      </c>
      <c r="N1620" t="str">
        <f>IF(專業英日文校內賽報名表!B1620="","",NOT(ISERROR(VLOOKUP(M1620&amp;O1620&amp;P1620,各項報名參數對照!L:L,1,0))))</f>
        <v/>
      </c>
      <c r="O1620" t="str">
        <f>IF(專業英日文校內賽報名表!B1620="","",VLOOKUP(專業英日文校內賽報名表!N1620&amp;"("&amp;專業英日文校內賽報名表!O1620&amp;")",各項報名參數對照!D:E,2,0))</f>
        <v/>
      </c>
      <c r="P1620" t="str">
        <f>IF(專業英日文校內賽報名表!B1620="","",VLOOKUP(專業英日文校內賽報名表!P1620,各項報名參數對照!G:H,2,0))</f>
        <v/>
      </c>
      <c r="AF1620" t="str">
        <f t="shared" si="25"/>
        <v/>
      </c>
    </row>
    <row r="1621" spans="5:32">
      <c r="E1621" t="str">
        <f>IF(專業英日文校內賽報名表!B1621="","",NOT(OR(LENB(專業英日文校內賽報名表!E1621)&lt;&gt;6,NOT(ISERROR(TEXT(RIGHT(專業英日文校內賽報名表!E1621,6),"0")+1)),ISERROR(TEXT(RIGHT(專業英日文校內賽報名表!E1621,5),"0")+1))))</f>
        <v/>
      </c>
      <c r="F1621" t="str">
        <f>IF(專業英日文校內賽報名表!B1621="","",NOT(ISERROR(MATCH(專業英日文校內賽報名表!F1621,allSchoolList,0))))</f>
        <v/>
      </c>
      <c r="G1621" t="str">
        <f ca="1">IF(專業英日文校內賽報名表!B1621="","",NOT(ISERROR(HLOOKUP(專業英日文校內賽報名表!G1621,OFFSET(校系設定!$A$1,MATCH(專業英日文校內賽報名表!F1621,校系設定!$A:$A,0)-1,0,1,COUNTA(OFFSET(校系設定!$1:$1,MATCH(專業英日文校內賽報名表!F1621,校系設定!$A:$A,0)-1,0))),1,0))))</f>
        <v/>
      </c>
      <c r="J1621" s="43" t="str">
        <f>IF(專業英日文校內賽報名表!C1621="","",NOT(OR(LEN(專業英日文校內賽報名表!J1621)&lt;&gt;7,ISERROR(DATEVALUE(專業英日文校內賽報名表!J1621&amp;"/1")+FIND("/",專業英日文校內賽報名表!J1621)))))</f>
        <v/>
      </c>
      <c r="M1621" t="str">
        <f>IF(專業英日文校內賽報名表!B1621="","",VLOOKUP(專業英日文校內賽報名表!M1621,各項報名參數對照!A:B,2,0))</f>
        <v/>
      </c>
      <c r="N1621" t="str">
        <f>IF(專業英日文校內賽報名表!B1621="","",NOT(ISERROR(VLOOKUP(M1621&amp;O1621&amp;P1621,各項報名參數對照!L:L,1,0))))</f>
        <v/>
      </c>
      <c r="O1621" t="str">
        <f>IF(專業英日文校內賽報名表!B1621="","",VLOOKUP(專業英日文校內賽報名表!N1621&amp;"("&amp;專業英日文校內賽報名表!O1621&amp;")",各項報名參數對照!D:E,2,0))</f>
        <v/>
      </c>
      <c r="P1621" t="str">
        <f>IF(專業英日文校內賽報名表!B1621="","",VLOOKUP(專業英日文校內賽報名表!P1621,各項報名參數對照!G:H,2,0))</f>
        <v/>
      </c>
      <c r="AF1621" t="str">
        <f t="shared" si="25"/>
        <v/>
      </c>
    </row>
    <row r="1622" spans="5:32">
      <c r="E1622" t="str">
        <f>IF(專業英日文校內賽報名表!B1622="","",NOT(OR(LENB(專業英日文校內賽報名表!E1622)&lt;&gt;6,NOT(ISERROR(TEXT(RIGHT(專業英日文校內賽報名表!E1622,6),"0")+1)),ISERROR(TEXT(RIGHT(專業英日文校內賽報名表!E1622,5),"0")+1))))</f>
        <v/>
      </c>
      <c r="F1622" t="str">
        <f>IF(專業英日文校內賽報名表!B1622="","",NOT(ISERROR(MATCH(專業英日文校內賽報名表!F1622,allSchoolList,0))))</f>
        <v/>
      </c>
      <c r="G1622" t="str">
        <f ca="1">IF(專業英日文校內賽報名表!B1622="","",NOT(ISERROR(HLOOKUP(專業英日文校內賽報名表!G1622,OFFSET(校系設定!$A$1,MATCH(專業英日文校內賽報名表!F1622,校系設定!$A:$A,0)-1,0,1,COUNTA(OFFSET(校系設定!$1:$1,MATCH(專業英日文校內賽報名表!F1622,校系設定!$A:$A,0)-1,0))),1,0))))</f>
        <v/>
      </c>
      <c r="J1622" s="43" t="str">
        <f>IF(專業英日文校內賽報名表!C1622="","",NOT(OR(LEN(專業英日文校內賽報名表!J1622)&lt;&gt;7,ISERROR(DATEVALUE(專業英日文校內賽報名表!J1622&amp;"/1")+FIND("/",專業英日文校內賽報名表!J1622)))))</f>
        <v/>
      </c>
      <c r="M1622" t="str">
        <f>IF(專業英日文校內賽報名表!B1622="","",VLOOKUP(專業英日文校內賽報名表!M1622,各項報名參數對照!A:B,2,0))</f>
        <v/>
      </c>
      <c r="N1622" t="str">
        <f>IF(專業英日文校內賽報名表!B1622="","",NOT(ISERROR(VLOOKUP(M1622&amp;O1622&amp;P1622,各項報名參數對照!L:L,1,0))))</f>
        <v/>
      </c>
      <c r="O1622" t="str">
        <f>IF(專業英日文校內賽報名表!B1622="","",VLOOKUP(專業英日文校內賽報名表!N1622&amp;"("&amp;專業英日文校內賽報名表!O1622&amp;")",各項報名參數對照!D:E,2,0))</f>
        <v/>
      </c>
      <c r="P1622" t="str">
        <f>IF(專業英日文校內賽報名表!B1622="","",VLOOKUP(專業英日文校內賽報名表!P1622,各項報名參數對照!G:H,2,0))</f>
        <v/>
      </c>
      <c r="AF1622" t="str">
        <f t="shared" si="25"/>
        <v/>
      </c>
    </row>
    <row r="1623" spans="5:32">
      <c r="E1623" t="str">
        <f>IF(專業英日文校內賽報名表!B1623="","",NOT(OR(LENB(專業英日文校內賽報名表!E1623)&lt;&gt;6,NOT(ISERROR(TEXT(RIGHT(專業英日文校內賽報名表!E1623,6),"0")+1)),ISERROR(TEXT(RIGHT(專業英日文校內賽報名表!E1623,5),"0")+1))))</f>
        <v/>
      </c>
      <c r="F1623" t="str">
        <f>IF(專業英日文校內賽報名表!B1623="","",NOT(ISERROR(MATCH(專業英日文校內賽報名表!F1623,allSchoolList,0))))</f>
        <v/>
      </c>
      <c r="G1623" t="str">
        <f ca="1">IF(專業英日文校內賽報名表!B1623="","",NOT(ISERROR(HLOOKUP(專業英日文校內賽報名表!G1623,OFFSET(校系設定!$A$1,MATCH(專業英日文校內賽報名表!F1623,校系設定!$A:$A,0)-1,0,1,COUNTA(OFFSET(校系設定!$1:$1,MATCH(專業英日文校內賽報名表!F1623,校系設定!$A:$A,0)-1,0))),1,0))))</f>
        <v/>
      </c>
      <c r="J1623" s="43" t="str">
        <f>IF(專業英日文校內賽報名表!C1623="","",NOT(OR(LEN(專業英日文校內賽報名表!J1623)&lt;&gt;7,ISERROR(DATEVALUE(專業英日文校內賽報名表!J1623&amp;"/1")+FIND("/",專業英日文校內賽報名表!J1623)))))</f>
        <v/>
      </c>
      <c r="M1623" t="str">
        <f>IF(專業英日文校內賽報名表!B1623="","",VLOOKUP(專業英日文校內賽報名表!M1623,各項報名參數對照!A:B,2,0))</f>
        <v/>
      </c>
      <c r="N1623" t="str">
        <f>IF(專業英日文校內賽報名表!B1623="","",NOT(ISERROR(VLOOKUP(M1623&amp;O1623&amp;P1623,各項報名參數對照!L:L,1,0))))</f>
        <v/>
      </c>
      <c r="O1623" t="str">
        <f>IF(專業英日文校內賽報名表!B1623="","",VLOOKUP(專業英日文校內賽報名表!N1623&amp;"("&amp;專業英日文校內賽報名表!O1623&amp;")",各項報名參數對照!D:E,2,0))</f>
        <v/>
      </c>
      <c r="P1623" t="str">
        <f>IF(專業英日文校內賽報名表!B1623="","",VLOOKUP(專業英日文校內賽報名表!P1623,各項報名參數對照!G:H,2,0))</f>
        <v/>
      </c>
      <c r="AF1623" t="str">
        <f t="shared" si="25"/>
        <v/>
      </c>
    </row>
    <row r="1624" spans="5:32">
      <c r="E1624" t="str">
        <f>IF(專業英日文校內賽報名表!B1624="","",NOT(OR(LENB(專業英日文校內賽報名表!E1624)&lt;&gt;6,NOT(ISERROR(TEXT(RIGHT(專業英日文校內賽報名表!E1624,6),"0")+1)),ISERROR(TEXT(RIGHT(專業英日文校內賽報名表!E1624,5),"0")+1))))</f>
        <v/>
      </c>
      <c r="F1624" t="str">
        <f>IF(專業英日文校內賽報名表!B1624="","",NOT(ISERROR(MATCH(專業英日文校內賽報名表!F1624,allSchoolList,0))))</f>
        <v/>
      </c>
      <c r="G1624" t="str">
        <f ca="1">IF(專業英日文校內賽報名表!B1624="","",NOT(ISERROR(HLOOKUP(專業英日文校內賽報名表!G1624,OFFSET(校系設定!$A$1,MATCH(專業英日文校內賽報名表!F1624,校系設定!$A:$A,0)-1,0,1,COUNTA(OFFSET(校系設定!$1:$1,MATCH(專業英日文校內賽報名表!F1624,校系設定!$A:$A,0)-1,0))),1,0))))</f>
        <v/>
      </c>
      <c r="J1624" s="43" t="str">
        <f>IF(專業英日文校內賽報名表!C1624="","",NOT(OR(LEN(專業英日文校內賽報名表!J1624)&lt;&gt;7,ISERROR(DATEVALUE(專業英日文校內賽報名表!J1624&amp;"/1")+FIND("/",專業英日文校內賽報名表!J1624)))))</f>
        <v/>
      </c>
      <c r="M1624" t="str">
        <f>IF(專業英日文校內賽報名表!B1624="","",VLOOKUP(專業英日文校內賽報名表!M1624,各項報名參數對照!A:B,2,0))</f>
        <v/>
      </c>
      <c r="N1624" t="str">
        <f>IF(專業英日文校內賽報名表!B1624="","",NOT(ISERROR(VLOOKUP(M1624&amp;O1624&amp;P1624,各項報名參數對照!L:L,1,0))))</f>
        <v/>
      </c>
      <c r="O1624" t="str">
        <f>IF(專業英日文校內賽報名表!B1624="","",VLOOKUP(專業英日文校內賽報名表!N1624&amp;"("&amp;專業英日文校內賽報名表!O1624&amp;")",各項報名參數對照!D:E,2,0))</f>
        <v/>
      </c>
      <c r="P1624" t="str">
        <f>IF(專業英日文校內賽報名表!B1624="","",VLOOKUP(專業英日文校內賽報名表!P1624,各項報名參數對照!G:H,2,0))</f>
        <v/>
      </c>
      <c r="AF1624" t="str">
        <f t="shared" si="25"/>
        <v/>
      </c>
    </row>
    <row r="1625" spans="5:32">
      <c r="E1625" t="str">
        <f>IF(專業英日文校內賽報名表!B1625="","",NOT(OR(LENB(專業英日文校內賽報名表!E1625)&lt;&gt;6,NOT(ISERROR(TEXT(RIGHT(專業英日文校內賽報名表!E1625,6),"0")+1)),ISERROR(TEXT(RIGHT(專業英日文校內賽報名表!E1625,5),"0")+1))))</f>
        <v/>
      </c>
      <c r="F1625" t="str">
        <f>IF(專業英日文校內賽報名表!B1625="","",NOT(ISERROR(MATCH(專業英日文校內賽報名表!F1625,allSchoolList,0))))</f>
        <v/>
      </c>
      <c r="G1625" t="str">
        <f ca="1">IF(專業英日文校內賽報名表!B1625="","",NOT(ISERROR(HLOOKUP(專業英日文校內賽報名表!G1625,OFFSET(校系設定!$A$1,MATCH(專業英日文校內賽報名表!F1625,校系設定!$A:$A,0)-1,0,1,COUNTA(OFFSET(校系設定!$1:$1,MATCH(專業英日文校內賽報名表!F1625,校系設定!$A:$A,0)-1,0))),1,0))))</f>
        <v/>
      </c>
      <c r="J1625" s="43" t="str">
        <f>IF(專業英日文校內賽報名表!C1625="","",NOT(OR(LEN(專業英日文校內賽報名表!J1625)&lt;&gt;7,ISERROR(DATEVALUE(專業英日文校內賽報名表!J1625&amp;"/1")+FIND("/",專業英日文校內賽報名表!J1625)))))</f>
        <v/>
      </c>
      <c r="M1625" t="str">
        <f>IF(專業英日文校內賽報名表!B1625="","",VLOOKUP(專業英日文校內賽報名表!M1625,各項報名參數對照!A:B,2,0))</f>
        <v/>
      </c>
      <c r="N1625" t="str">
        <f>IF(專業英日文校內賽報名表!B1625="","",NOT(ISERROR(VLOOKUP(M1625&amp;O1625&amp;P1625,各項報名參數對照!L:L,1,0))))</f>
        <v/>
      </c>
      <c r="O1625" t="str">
        <f>IF(專業英日文校內賽報名表!B1625="","",VLOOKUP(專業英日文校內賽報名表!N1625&amp;"("&amp;專業英日文校內賽報名表!O1625&amp;")",各項報名參數對照!D:E,2,0))</f>
        <v/>
      </c>
      <c r="P1625" t="str">
        <f>IF(專業英日文校內賽報名表!B1625="","",VLOOKUP(專業英日文校內賽報名表!P1625,各項報名參數對照!G:H,2,0))</f>
        <v/>
      </c>
      <c r="AF1625" t="str">
        <f t="shared" si="25"/>
        <v/>
      </c>
    </row>
    <row r="1626" spans="5:32">
      <c r="E1626" t="str">
        <f>IF(專業英日文校內賽報名表!B1626="","",NOT(OR(LENB(專業英日文校內賽報名表!E1626)&lt;&gt;6,NOT(ISERROR(TEXT(RIGHT(專業英日文校內賽報名表!E1626,6),"0")+1)),ISERROR(TEXT(RIGHT(專業英日文校內賽報名表!E1626,5),"0")+1))))</f>
        <v/>
      </c>
      <c r="F1626" t="str">
        <f>IF(專業英日文校內賽報名表!B1626="","",NOT(ISERROR(MATCH(專業英日文校內賽報名表!F1626,allSchoolList,0))))</f>
        <v/>
      </c>
      <c r="G1626" t="str">
        <f ca="1">IF(專業英日文校內賽報名表!B1626="","",NOT(ISERROR(HLOOKUP(專業英日文校內賽報名表!G1626,OFFSET(校系設定!$A$1,MATCH(專業英日文校內賽報名表!F1626,校系設定!$A:$A,0)-1,0,1,COUNTA(OFFSET(校系設定!$1:$1,MATCH(專業英日文校內賽報名表!F1626,校系設定!$A:$A,0)-1,0))),1,0))))</f>
        <v/>
      </c>
      <c r="J1626" s="43" t="str">
        <f>IF(專業英日文校內賽報名表!C1626="","",NOT(OR(LEN(專業英日文校內賽報名表!J1626)&lt;&gt;7,ISERROR(DATEVALUE(專業英日文校內賽報名表!J1626&amp;"/1")+FIND("/",專業英日文校內賽報名表!J1626)))))</f>
        <v/>
      </c>
      <c r="M1626" t="str">
        <f>IF(專業英日文校內賽報名表!B1626="","",VLOOKUP(專業英日文校內賽報名表!M1626,各項報名參數對照!A:B,2,0))</f>
        <v/>
      </c>
      <c r="N1626" t="str">
        <f>IF(專業英日文校內賽報名表!B1626="","",NOT(ISERROR(VLOOKUP(M1626&amp;O1626&amp;P1626,各項報名參數對照!L:L,1,0))))</f>
        <v/>
      </c>
      <c r="O1626" t="str">
        <f>IF(專業英日文校內賽報名表!B1626="","",VLOOKUP(專業英日文校內賽報名表!N1626&amp;"("&amp;專業英日文校內賽報名表!O1626&amp;")",各項報名參數對照!D:E,2,0))</f>
        <v/>
      </c>
      <c r="P1626" t="str">
        <f>IF(專業英日文校內賽報名表!B1626="","",VLOOKUP(專業英日文校內賽報名表!P1626,各項報名參數對照!G:H,2,0))</f>
        <v/>
      </c>
      <c r="AF1626" t="str">
        <f t="shared" si="25"/>
        <v/>
      </c>
    </row>
    <row r="1627" spans="5:32">
      <c r="E1627" t="str">
        <f>IF(專業英日文校內賽報名表!B1627="","",NOT(OR(LENB(專業英日文校內賽報名表!E1627)&lt;&gt;6,NOT(ISERROR(TEXT(RIGHT(專業英日文校內賽報名表!E1627,6),"0")+1)),ISERROR(TEXT(RIGHT(專業英日文校內賽報名表!E1627,5),"0")+1))))</f>
        <v/>
      </c>
      <c r="F1627" t="str">
        <f>IF(專業英日文校內賽報名表!B1627="","",NOT(ISERROR(MATCH(專業英日文校內賽報名表!F1627,allSchoolList,0))))</f>
        <v/>
      </c>
      <c r="G1627" t="str">
        <f ca="1">IF(專業英日文校內賽報名表!B1627="","",NOT(ISERROR(HLOOKUP(專業英日文校內賽報名表!G1627,OFFSET(校系設定!$A$1,MATCH(專業英日文校內賽報名表!F1627,校系設定!$A:$A,0)-1,0,1,COUNTA(OFFSET(校系設定!$1:$1,MATCH(專業英日文校內賽報名表!F1627,校系設定!$A:$A,0)-1,0))),1,0))))</f>
        <v/>
      </c>
      <c r="J1627" s="43" t="str">
        <f>IF(專業英日文校內賽報名表!C1627="","",NOT(OR(LEN(專業英日文校內賽報名表!J1627)&lt;&gt;7,ISERROR(DATEVALUE(專業英日文校內賽報名表!J1627&amp;"/1")+FIND("/",專業英日文校內賽報名表!J1627)))))</f>
        <v/>
      </c>
      <c r="M1627" t="str">
        <f>IF(專業英日文校內賽報名表!B1627="","",VLOOKUP(專業英日文校內賽報名表!M1627,各項報名參數對照!A:B,2,0))</f>
        <v/>
      </c>
      <c r="N1627" t="str">
        <f>IF(專業英日文校內賽報名表!B1627="","",NOT(ISERROR(VLOOKUP(M1627&amp;O1627&amp;P1627,各項報名參數對照!L:L,1,0))))</f>
        <v/>
      </c>
      <c r="O1627" t="str">
        <f>IF(專業英日文校內賽報名表!B1627="","",VLOOKUP(專業英日文校內賽報名表!N1627&amp;"("&amp;專業英日文校內賽報名表!O1627&amp;")",各項報名參數對照!D:E,2,0))</f>
        <v/>
      </c>
      <c r="P1627" t="str">
        <f>IF(專業英日文校內賽報名表!B1627="","",VLOOKUP(專業英日文校內賽報名表!P1627,各項報名參數對照!G:H,2,0))</f>
        <v/>
      </c>
      <c r="AF1627" t="str">
        <f t="shared" si="25"/>
        <v/>
      </c>
    </row>
    <row r="1628" spans="5:32">
      <c r="E1628" t="str">
        <f>IF(專業英日文校內賽報名表!B1628="","",NOT(OR(LENB(專業英日文校內賽報名表!E1628)&lt;&gt;6,NOT(ISERROR(TEXT(RIGHT(專業英日文校內賽報名表!E1628,6),"0")+1)),ISERROR(TEXT(RIGHT(專業英日文校內賽報名表!E1628,5),"0")+1))))</f>
        <v/>
      </c>
      <c r="F1628" t="str">
        <f>IF(專業英日文校內賽報名表!B1628="","",NOT(ISERROR(MATCH(專業英日文校內賽報名表!F1628,allSchoolList,0))))</f>
        <v/>
      </c>
      <c r="G1628" t="str">
        <f ca="1">IF(專業英日文校內賽報名表!B1628="","",NOT(ISERROR(HLOOKUP(專業英日文校內賽報名表!G1628,OFFSET(校系設定!$A$1,MATCH(專業英日文校內賽報名表!F1628,校系設定!$A:$A,0)-1,0,1,COUNTA(OFFSET(校系設定!$1:$1,MATCH(專業英日文校內賽報名表!F1628,校系設定!$A:$A,0)-1,0))),1,0))))</f>
        <v/>
      </c>
      <c r="J1628" s="43" t="str">
        <f>IF(專業英日文校內賽報名表!C1628="","",NOT(OR(LEN(專業英日文校內賽報名表!J1628)&lt;&gt;7,ISERROR(DATEVALUE(專業英日文校內賽報名表!J1628&amp;"/1")+FIND("/",專業英日文校內賽報名表!J1628)))))</f>
        <v/>
      </c>
      <c r="M1628" t="str">
        <f>IF(專業英日文校內賽報名表!B1628="","",VLOOKUP(專業英日文校內賽報名表!M1628,各項報名參數對照!A:B,2,0))</f>
        <v/>
      </c>
      <c r="N1628" t="str">
        <f>IF(專業英日文校內賽報名表!B1628="","",NOT(ISERROR(VLOOKUP(M1628&amp;O1628&amp;P1628,各項報名參數對照!L:L,1,0))))</f>
        <v/>
      </c>
      <c r="O1628" t="str">
        <f>IF(專業英日文校內賽報名表!B1628="","",VLOOKUP(專業英日文校內賽報名表!N1628&amp;"("&amp;專業英日文校內賽報名表!O1628&amp;")",各項報名參數對照!D:E,2,0))</f>
        <v/>
      </c>
      <c r="P1628" t="str">
        <f>IF(專業英日文校內賽報名表!B1628="","",VLOOKUP(專業英日文校內賽報名表!P1628,各項報名參數對照!G:H,2,0))</f>
        <v/>
      </c>
      <c r="AF1628" t="str">
        <f t="shared" si="25"/>
        <v/>
      </c>
    </row>
    <row r="1629" spans="5:32">
      <c r="E1629" t="str">
        <f>IF(專業英日文校內賽報名表!B1629="","",NOT(OR(LENB(專業英日文校內賽報名表!E1629)&lt;&gt;6,NOT(ISERROR(TEXT(RIGHT(專業英日文校內賽報名表!E1629,6),"0")+1)),ISERROR(TEXT(RIGHT(專業英日文校內賽報名表!E1629,5),"0")+1))))</f>
        <v/>
      </c>
      <c r="F1629" t="str">
        <f>IF(專業英日文校內賽報名表!B1629="","",NOT(ISERROR(MATCH(專業英日文校內賽報名表!F1629,allSchoolList,0))))</f>
        <v/>
      </c>
      <c r="G1629" t="str">
        <f ca="1">IF(專業英日文校內賽報名表!B1629="","",NOT(ISERROR(HLOOKUP(專業英日文校內賽報名表!G1629,OFFSET(校系設定!$A$1,MATCH(專業英日文校內賽報名表!F1629,校系設定!$A:$A,0)-1,0,1,COUNTA(OFFSET(校系設定!$1:$1,MATCH(專業英日文校內賽報名表!F1629,校系設定!$A:$A,0)-1,0))),1,0))))</f>
        <v/>
      </c>
      <c r="J1629" s="43" t="str">
        <f>IF(專業英日文校內賽報名表!C1629="","",NOT(OR(LEN(專業英日文校內賽報名表!J1629)&lt;&gt;7,ISERROR(DATEVALUE(專業英日文校內賽報名表!J1629&amp;"/1")+FIND("/",專業英日文校內賽報名表!J1629)))))</f>
        <v/>
      </c>
      <c r="M1629" t="str">
        <f>IF(專業英日文校內賽報名表!B1629="","",VLOOKUP(專業英日文校內賽報名表!M1629,各項報名參數對照!A:B,2,0))</f>
        <v/>
      </c>
      <c r="N1629" t="str">
        <f>IF(專業英日文校內賽報名表!B1629="","",NOT(ISERROR(VLOOKUP(M1629&amp;O1629&amp;P1629,各項報名參數對照!L:L,1,0))))</f>
        <v/>
      </c>
      <c r="O1629" t="str">
        <f>IF(專業英日文校內賽報名表!B1629="","",VLOOKUP(專業英日文校內賽報名表!N1629&amp;"("&amp;專業英日文校內賽報名表!O1629&amp;")",各項報名參數對照!D:E,2,0))</f>
        <v/>
      </c>
      <c r="P1629" t="str">
        <f>IF(專業英日文校內賽報名表!B1629="","",VLOOKUP(專業英日文校內賽報名表!P1629,各項報名參數對照!G:H,2,0))</f>
        <v/>
      </c>
      <c r="AF1629" t="str">
        <f t="shared" si="25"/>
        <v/>
      </c>
    </row>
    <row r="1630" spans="5:32">
      <c r="E1630" t="str">
        <f>IF(專業英日文校內賽報名表!B1630="","",NOT(OR(LENB(專業英日文校內賽報名表!E1630)&lt;&gt;6,NOT(ISERROR(TEXT(RIGHT(專業英日文校內賽報名表!E1630,6),"0")+1)),ISERROR(TEXT(RIGHT(專業英日文校內賽報名表!E1630,5),"0")+1))))</f>
        <v/>
      </c>
      <c r="F1630" t="str">
        <f>IF(專業英日文校內賽報名表!B1630="","",NOT(ISERROR(MATCH(專業英日文校內賽報名表!F1630,allSchoolList,0))))</f>
        <v/>
      </c>
      <c r="G1630" t="str">
        <f ca="1">IF(專業英日文校內賽報名表!B1630="","",NOT(ISERROR(HLOOKUP(專業英日文校內賽報名表!G1630,OFFSET(校系設定!$A$1,MATCH(專業英日文校內賽報名表!F1630,校系設定!$A:$A,0)-1,0,1,COUNTA(OFFSET(校系設定!$1:$1,MATCH(專業英日文校內賽報名表!F1630,校系設定!$A:$A,0)-1,0))),1,0))))</f>
        <v/>
      </c>
      <c r="J1630" s="43" t="str">
        <f>IF(專業英日文校內賽報名表!C1630="","",NOT(OR(LEN(專業英日文校內賽報名表!J1630)&lt;&gt;7,ISERROR(DATEVALUE(專業英日文校內賽報名表!J1630&amp;"/1")+FIND("/",專業英日文校內賽報名表!J1630)))))</f>
        <v/>
      </c>
      <c r="M1630" t="str">
        <f>IF(專業英日文校內賽報名表!B1630="","",VLOOKUP(專業英日文校內賽報名表!M1630,各項報名參數對照!A:B,2,0))</f>
        <v/>
      </c>
      <c r="N1630" t="str">
        <f>IF(專業英日文校內賽報名表!B1630="","",NOT(ISERROR(VLOOKUP(M1630&amp;O1630&amp;P1630,各項報名參數對照!L:L,1,0))))</f>
        <v/>
      </c>
      <c r="O1630" t="str">
        <f>IF(專業英日文校內賽報名表!B1630="","",VLOOKUP(專業英日文校內賽報名表!N1630&amp;"("&amp;專業英日文校內賽報名表!O1630&amp;")",各項報名參數對照!D:E,2,0))</f>
        <v/>
      </c>
      <c r="P1630" t="str">
        <f>IF(專業英日文校內賽報名表!B1630="","",VLOOKUP(專業英日文校內賽報名表!P1630,各項報名參數對照!G:H,2,0))</f>
        <v/>
      </c>
      <c r="AF1630" t="str">
        <f t="shared" si="25"/>
        <v/>
      </c>
    </row>
    <row r="1631" spans="5:32">
      <c r="E1631" t="str">
        <f>IF(專業英日文校內賽報名表!B1631="","",NOT(OR(LENB(專業英日文校內賽報名表!E1631)&lt;&gt;6,NOT(ISERROR(TEXT(RIGHT(專業英日文校內賽報名表!E1631,6),"0")+1)),ISERROR(TEXT(RIGHT(專業英日文校內賽報名表!E1631,5),"0")+1))))</f>
        <v/>
      </c>
      <c r="F1631" t="str">
        <f>IF(專業英日文校內賽報名表!B1631="","",NOT(ISERROR(MATCH(專業英日文校內賽報名表!F1631,allSchoolList,0))))</f>
        <v/>
      </c>
      <c r="G1631" t="str">
        <f ca="1">IF(專業英日文校內賽報名表!B1631="","",NOT(ISERROR(HLOOKUP(專業英日文校內賽報名表!G1631,OFFSET(校系設定!$A$1,MATCH(專業英日文校內賽報名表!F1631,校系設定!$A:$A,0)-1,0,1,COUNTA(OFFSET(校系設定!$1:$1,MATCH(專業英日文校內賽報名表!F1631,校系設定!$A:$A,0)-1,0))),1,0))))</f>
        <v/>
      </c>
      <c r="J1631" s="43" t="str">
        <f>IF(專業英日文校內賽報名表!C1631="","",NOT(OR(LEN(專業英日文校內賽報名表!J1631)&lt;&gt;7,ISERROR(DATEVALUE(專業英日文校內賽報名表!J1631&amp;"/1")+FIND("/",專業英日文校內賽報名表!J1631)))))</f>
        <v/>
      </c>
      <c r="M1631" t="str">
        <f>IF(專業英日文校內賽報名表!B1631="","",VLOOKUP(專業英日文校內賽報名表!M1631,各項報名參數對照!A:B,2,0))</f>
        <v/>
      </c>
      <c r="N1631" t="str">
        <f>IF(專業英日文校內賽報名表!B1631="","",NOT(ISERROR(VLOOKUP(M1631&amp;O1631&amp;P1631,各項報名參數對照!L:L,1,0))))</f>
        <v/>
      </c>
      <c r="O1631" t="str">
        <f>IF(專業英日文校內賽報名表!B1631="","",VLOOKUP(專業英日文校內賽報名表!N1631&amp;"("&amp;專業英日文校內賽報名表!O1631&amp;")",各項報名參數對照!D:E,2,0))</f>
        <v/>
      </c>
      <c r="P1631" t="str">
        <f>IF(專業英日文校內賽報名表!B1631="","",VLOOKUP(專業英日文校內賽報名表!P1631,各項報名參數對照!G:H,2,0))</f>
        <v/>
      </c>
      <c r="AF1631" t="str">
        <f t="shared" si="25"/>
        <v/>
      </c>
    </row>
    <row r="1632" spans="5:32">
      <c r="E1632" t="str">
        <f>IF(專業英日文校內賽報名表!B1632="","",NOT(OR(LENB(專業英日文校內賽報名表!E1632)&lt;&gt;6,NOT(ISERROR(TEXT(RIGHT(專業英日文校內賽報名表!E1632,6),"0")+1)),ISERROR(TEXT(RIGHT(專業英日文校內賽報名表!E1632,5),"0")+1))))</f>
        <v/>
      </c>
      <c r="F1632" t="str">
        <f>IF(專業英日文校內賽報名表!B1632="","",NOT(ISERROR(MATCH(專業英日文校內賽報名表!F1632,allSchoolList,0))))</f>
        <v/>
      </c>
      <c r="G1632" t="str">
        <f ca="1">IF(專業英日文校內賽報名表!B1632="","",NOT(ISERROR(HLOOKUP(專業英日文校內賽報名表!G1632,OFFSET(校系設定!$A$1,MATCH(專業英日文校內賽報名表!F1632,校系設定!$A:$A,0)-1,0,1,COUNTA(OFFSET(校系設定!$1:$1,MATCH(專業英日文校內賽報名表!F1632,校系設定!$A:$A,0)-1,0))),1,0))))</f>
        <v/>
      </c>
      <c r="J1632" s="43" t="str">
        <f>IF(專業英日文校內賽報名表!C1632="","",NOT(OR(LEN(專業英日文校內賽報名表!J1632)&lt;&gt;7,ISERROR(DATEVALUE(專業英日文校內賽報名表!J1632&amp;"/1")+FIND("/",專業英日文校內賽報名表!J1632)))))</f>
        <v/>
      </c>
      <c r="M1632" t="str">
        <f>IF(專業英日文校內賽報名表!B1632="","",VLOOKUP(專業英日文校內賽報名表!M1632,各項報名參數對照!A:B,2,0))</f>
        <v/>
      </c>
      <c r="N1632" t="str">
        <f>IF(專業英日文校內賽報名表!B1632="","",NOT(ISERROR(VLOOKUP(M1632&amp;O1632&amp;P1632,各項報名參數對照!L:L,1,0))))</f>
        <v/>
      </c>
      <c r="O1632" t="str">
        <f>IF(專業英日文校內賽報名表!B1632="","",VLOOKUP(專業英日文校內賽報名表!N1632&amp;"("&amp;專業英日文校內賽報名表!O1632&amp;")",各項報名參數對照!D:E,2,0))</f>
        <v/>
      </c>
      <c r="P1632" t="str">
        <f>IF(專業英日文校內賽報名表!B1632="","",VLOOKUP(專業英日文校內賽報名表!P1632,各項報名參數對照!G:H,2,0))</f>
        <v/>
      </c>
      <c r="AF1632" t="str">
        <f t="shared" si="25"/>
        <v/>
      </c>
    </row>
    <row r="1633" spans="5:32">
      <c r="E1633" t="str">
        <f>IF(專業英日文校內賽報名表!B1633="","",NOT(OR(LENB(專業英日文校內賽報名表!E1633)&lt;&gt;6,NOT(ISERROR(TEXT(RIGHT(專業英日文校內賽報名表!E1633,6),"0")+1)),ISERROR(TEXT(RIGHT(專業英日文校內賽報名表!E1633,5),"0")+1))))</f>
        <v/>
      </c>
      <c r="F1633" t="str">
        <f>IF(專業英日文校內賽報名表!B1633="","",NOT(ISERROR(MATCH(專業英日文校內賽報名表!F1633,allSchoolList,0))))</f>
        <v/>
      </c>
      <c r="G1633" t="str">
        <f ca="1">IF(專業英日文校內賽報名表!B1633="","",NOT(ISERROR(HLOOKUP(專業英日文校內賽報名表!G1633,OFFSET(校系設定!$A$1,MATCH(專業英日文校內賽報名表!F1633,校系設定!$A:$A,0)-1,0,1,COUNTA(OFFSET(校系設定!$1:$1,MATCH(專業英日文校內賽報名表!F1633,校系設定!$A:$A,0)-1,0))),1,0))))</f>
        <v/>
      </c>
      <c r="J1633" s="43" t="str">
        <f>IF(專業英日文校內賽報名表!C1633="","",NOT(OR(LEN(專業英日文校內賽報名表!J1633)&lt;&gt;7,ISERROR(DATEVALUE(專業英日文校內賽報名表!J1633&amp;"/1")+FIND("/",專業英日文校內賽報名表!J1633)))))</f>
        <v/>
      </c>
      <c r="M1633" t="str">
        <f>IF(專業英日文校內賽報名表!B1633="","",VLOOKUP(專業英日文校內賽報名表!M1633,各項報名參數對照!A:B,2,0))</f>
        <v/>
      </c>
      <c r="N1633" t="str">
        <f>IF(專業英日文校內賽報名表!B1633="","",NOT(ISERROR(VLOOKUP(M1633&amp;O1633&amp;P1633,各項報名參數對照!L:L,1,0))))</f>
        <v/>
      </c>
      <c r="O1633" t="str">
        <f>IF(專業英日文校內賽報名表!B1633="","",VLOOKUP(專業英日文校內賽報名表!N1633&amp;"("&amp;專業英日文校內賽報名表!O1633&amp;")",各項報名參數對照!D:E,2,0))</f>
        <v/>
      </c>
      <c r="P1633" t="str">
        <f>IF(專業英日文校內賽報名表!B1633="","",VLOOKUP(專業英日文校內賽報名表!P1633,各項報名參數對照!G:H,2,0))</f>
        <v/>
      </c>
      <c r="AF1633" t="str">
        <f t="shared" si="25"/>
        <v/>
      </c>
    </row>
    <row r="1634" spans="5:32">
      <c r="E1634" t="str">
        <f>IF(專業英日文校內賽報名表!B1634="","",NOT(OR(LENB(專業英日文校內賽報名表!E1634)&lt;&gt;6,NOT(ISERROR(TEXT(RIGHT(專業英日文校內賽報名表!E1634,6),"0")+1)),ISERROR(TEXT(RIGHT(專業英日文校內賽報名表!E1634,5),"0")+1))))</f>
        <v/>
      </c>
      <c r="F1634" t="str">
        <f>IF(專業英日文校內賽報名表!B1634="","",NOT(ISERROR(MATCH(專業英日文校內賽報名表!F1634,allSchoolList,0))))</f>
        <v/>
      </c>
      <c r="G1634" t="str">
        <f ca="1">IF(專業英日文校內賽報名表!B1634="","",NOT(ISERROR(HLOOKUP(專業英日文校內賽報名表!G1634,OFFSET(校系設定!$A$1,MATCH(專業英日文校內賽報名表!F1634,校系設定!$A:$A,0)-1,0,1,COUNTA(OFFSET(校系設定!$1:$1,MATCH(專業英日文校內賽報名表!F1634,校系設定!$A:$A,0)-1,0))),1,0))))</f>
        <v/>
      </c>
      <c r="J1634" s="43" t="str">
        <f>IF(專業英日文校內賽報名表!C1634="","",NOT(OR(LEN(專業英日文校內賽報名表!J1634)&lt;&gt;7,ISERROR(DATEVALUE(專業英日文校內賽報名表!J1634&amp;"/1")+FIND("/",專業英日文校內賽報名表!J1634)))))</f>
        <v/>
      </c>
      <c r="M1634" t="str">
        <f>IF(專業英日文校內賽報名表!B1634="","",VLOOKUP(專業英日文校內賽報名表!M1634,各項報名參數對照!A:B,2,0))</f>
        <v/>
      </c>
      <c r="N1634" t="str">
        <f>IF(專業英日文校內賽報名表!B1634="","",NOT(ISERROR(VLOOKUP(M1634&amp;O1634&amp;P1634,各項報名參數對照!L:L,1,0))))</f>
        <v/>
      </c>
      <c r="O1634" t="str">
        <f>IF(專業英日文校內賽報名表!B1634="","",VLOOKUP(專業英日文校內賽報名表!N1634&amp;"("&amp;專業英日文校內賽報名表!O1634&amp;")",各項報名參數對照!D:E,2,0))</f>
        <v/>
      </c>
      <c r="P1634" t="str">
        <f>IF(專業英日文校內賽報名表!B1634="","",VLOOKUP(專業英日文校內賽報名表!P1634,各項報名參數對照!G:H,2,0))</f>
        <v/>
      </c>
      <c r="AF1634" t="str">
        <f t="shared" si="25"/>
        <v/>
      </c>
    </row>
    <row r="1635" spans="5:32">
      <c r="E1635" t="str">
        <f>IF(專業英日文校內賽報名表!B1635="","",NOT(OR(LENB(專業英日文校內賽報名表!E1635)&lt;&gt;6,NOT(ISERROR(TEXT(RIGHT(專業英日文校內賽報名表!E1635,6),"0")+1)),ISERROR(TEXT(RIGHT(專業英日文校內賽報名表!E1635,5),"0")+1))))</f>
        <v/>
      </c>
      <c r="F1635" t="str">
        <f>IF(專業英日文校內賽報名表!B1635="","",NOT(ISERROR(MATCH(專業英日文校內賽報名表!F1635,allSchoolList,0))))</f>
        <v/>
      </c>
      <c r="G1635" t="str">
        <f ca="1">IF(專業英日文校內賽報名表!B1635="","",NOT(ISERROR(HLOOKUP(專業英日文校內賽報名表!G1635,OFFSET(校系設定!$A$1,MATCH(專業英日文校內賽報名表!F1635,校系設定!$A:$A,0)-1,0,1,COUNTA(OFFSET(校系設定!$1:$1,MATCH(專業英日文校內賽報名表!F1635,校系設定!$A:$A,0)-1,0))),1,0))))</f>
        <v/>
      </c>
      <c r="J1635" s="43" t="str">
        <f>IF(專業英日文校內賽報名表!C1635="","",NOT(OR(LEN(專業英日文校內賽報名表!J1635)&lt;&gt;7,ISERROR(DATEVALUE(專業英日文校內賽報名表!J1635&amp;"/1")+FIND("/",專業英日文校內賽報名表!J1635)))))</f>
        <v/>
      </c>
      <c r="M1635" t="str">
        <f>IF(專業英日文校內賽報名表!B1635="","",VLOOKUP(專業英日文校內賽報名表!M1635,各項報名參數對照!A:B,2,0))</f>
        <v/>
      </c>
      <c r="N1635" t="str">
        <f>IF(專業英日文校內賽報名表!B1635="","",NOT(ISERROR(VLOOKUP(M1635&amp;O1635&amp;P1635,各項報名參數對照!L:L,1,0))))</f>
        <v/>
      </c>
      <c r="O1635" t="str">
        <f>IF(專業英日文校內賽報名表!B1635="","",VLOOKUP(專業英日文校內賽報名表!N1635&amp;"("&amp;專業英日文校內賽報名表!O1635&amp;")",各項報名參數對照!D:E,2,0))</f>
        <v/>
      </c>
      <c r="P1635" t="str">
        <f>IF(專業英日文校內賽報名表!B1635="","",VLOOKUP(專業英日文校內賽報名表!P1635,各項報名參數對照!G:H,2,0))</f>
        <v/>
      </c>
      <c r="AF1635" t="str">
        <f t="shared" si="25"/>
        <v/>
      </c>
    </row>
    <row r="1636" spans="5:32">
      <c r="E1636" t="str">
        <f>IF(專業英日文校內賽報名表!B1636="","",NOT(OR(LENB(專業英日文校內賽報名表!E1636)&lt;&gt;6,NOT(ISERROR(TEXT(RIGHT(專業英日文校內賽報名表!E1636,6),"0")+1)),ISERROR(TEXT(RIGHT(專業英日文校內賽報名表!E1636,5),"0")+1))))</f>
        <v/>
      </c>
      <c r="F1636" t="str">
        <f>IF(專業英日文校內賽報名表!B1636="","",NOT(ISERROR(MATCH(專業英日文校內賽報名表!F1636,allSchoolList,0))))</f>
        <v/>
      </c>
      <c r="G1636" t="str">
        <f ca="1">IF(專業英日文校內賽報名表!B1636="","",NOT(ISERROR(HLOOKUP(專業英日文校內賽報名表!G1636,OFFSET(校系設定!$A$1,MATCH(專業英日文校內賽報名表!F1636,校系設定!$A:$A,0)-1,0,1,COUNTA(OFFSET(校系設定!$1:$1,MATCH(專業英日文校內賽報名表!F1636,校系設定!$A:$A,0)-1,0))),1,0))))</f>
        <v/>
      </c>
      <c r="J1636" s="43" t="str">
        <f>IF(專業英日文校內賽報名表!C1636="","",NOT(OR(LEN(專業英日文校內賽報名表!J1636)&lt;&gt;7,ISERROR(DATEVALUE(專業英日文校內賽報名表!J1636&amp;"/1")+FIND("/",專業英日文校內賽報名表!J1636)))))</f>
        <v/>
      </c>
      <c r="M1636" t="str">
        <f>IF(專業英日文校內賽報名表!B1636="","",VLOOKUP(專業英日文校內賽報名表!M1636,各項報名參數對照!A:B,2,0))</f>
        <v/>
      </c>
      <c r="N1636" t="str">
        <f>IF(專業英日文校內賽報名表!B1636="","",NOT(ISERROR(VLOOKUP(M1636&amp;O1636&amp;P1636,各項報名參數對照!L:L,1,0))))</f>
        <v/>
      </c>
      <c r="O1636" t="str">
        <f>IF(專業英日文校內賽報名表!B1636="","",VLOOKUP(專業英日文校內賽報名表!N1636&amp;"("&amp;專業英日文校內賽報名表!O1636&amp;")",各項報名參數對照!D:E,2,0))</f>
        <v/>
      </c>
      <c r="P1636" t="str">
        <f>IF(專業英日文校內賽報名表!B1636="","",VLOOKUP(專業英日文校內賽報名表!P1636,各項報名參數對照!G:H,2,0))</f>
        <v/>
      </c>
      <c r="AF1636" t="str">
        <f t="shared" si="25"/>
        <v/>
      </c>
    </row>
    <row r="1637" spans="5:32">
      <c r="E1637" t="str">
        <f>IF(專業英日文校內賽報名表!B1637="","",NOT(OR(LENB(專業英日文校內賽報名表!E1637)&lt;&gt;6,NOT(ISERROR(TEXT(RIGHT(專業英日文校內賽報名表!E1637,6),"0")+1)),ISERROR(TEXT(RIGHT(專業英日文校內賽報名表!E1637,5),"0")+1))))</f>
        <v/>
      </c>
      <c r="F1637" t="str">
        <f>IF(專業英日文校內賽報名表!B1637="","",NOT(ISERROR(MATCH(專業英日文校內賽報名表!F1637,allSchoolList,0))))</f>
        <v/>
      </c>
      <c r="G1637" t="str">
        <f ca="1">IF(專業英日文校內賽報名表!B1637="","",NOT(ISERROR(HLOOKUP(專業英日文校內賽報名表!G1637,OFFSET(校系設定!$A$1,MATCH(專業英日文校內賽報名表!F1637,校系設定!$A:$A,0)-1,0,1,COUNTA(OFFSET(校系設定!$1:$1,MATCH(專業英日文校內賽報名表!F1637,校系設定!$A:$A,0)-1,0))),1,0))))</f>
        <v/>
      </c>
      <c r="J1637" s="43" t="str">
        <f>IF(專業英日文校內賽報名表!C1637="","",NOT(OR(LEN(專業英日文校內賽報名表!J1637)&lt;&gt;7,ISERROR(DATEVALUE(專業英日文校內賽報名表!J1637&amp;"/1")+FIND("/",專業英日文校內賽報名表!J1637)))))</f>
        <v/>
      </c>
      <c r="M1637" t="str">
        <f>IF(專業英日文校內賽報名表!B1637="","",VLOOKUP(專業英日文校內賽報名表!M1637,各項報名參數對照!A:B,2,0))</f>
        <v/>
      </c>
      <c r="N1637" t="str">
        <f>IF(專業英日文校內賽報名表!B1637="","",NOT(ISERROR(VLOOKUP(M1637&amp;O1637&amp;P1637,各項報名參數對照!L:L,1,0))))</f>
        <v/>
      </c>
      <c r="O1637" t="str">
        <f>IF(專業英日文校內賽報名表!B1637="","",VLOOKUP(專業英日文校內賽報名表!N1637&amp;"("&amp;專業英日文校內賽報名表!O1637&amp;")",各項報名參數對照!D:E,2,0))</f>
        <v/>
      </c>
      <c r="P1637" t="str">
        <f>IF(專業英日文校內賽報名表!B1637="","",VLOOKUP(專業英日文校內賽報名表!P1637,各項報名參數對照!G:H,2,0))</f>
        <v/>
      </c>
      <c r="AF1637" t="str">
        <f t="shared" si="25"/>
        <v/>
      </c>
    </row>
    <row r="1638" spans="5:32">
      <c r="E1638" t="str">
        <f>IF(專業英日文校內賽報名表!B1638="","",NOT(OR(LENB(專業英日文校內賽報名表!E1638)&lt;&gt;6,NOT(ISERROR(TEXT(RIGHT(專業英日文校內賽報名表!E1638,6),"0")+1)),ISERROR(TEXT(RIGHT(專業英日文校內賽報名表!E1638,5),"0")+1))))</f>
        <v/>
      </c>
      <c r="F1638" t="str">
        <f>IF(專業英日文校內賽報名表!B1638="","",NOT(ISERROR(MATCH(專業英日文校內賽報名表!F1638,allSchoolList,0))))</f>
        <v/>
      </c>
      <c r="G1638" t="str">
        <f ca="1">IF(專業英日文校內賽報名表!B1638="","",NOT(ISERROR(HLOOKUP(專業英日文校內賽報名表!G1638,OFFSET(校系設定!$A$1,MATCH(專業英日文校內賽報名表!F1638,校系設定!$A:$A,0)-1,0,1,COUNTA(OFFSET(校系設定!$1:$1,MATCH(專業英日文校內賽報名表!F1638,校系設定!$A:$A,0)-1,0))),1,0))))</f>
        <v/>
      </c>
      <c r="J1638" s="43" t="str">
        <f>IF(專業英日文校內賽報名表!C1638="","",NOT(OR(LEN(專業英日文校內賽報名表!J1638)&lt;&gt;7,ISERROR(DATEVALUE(專業英日文校內賽報名表!J1638&amp;"/1")+FIND("/",專業英日文校內賽報名表!J1638)))))</f>
        <v/>
      </c>
      <c r="M1638" t="str">
        <f>IF(專業英日文校內賽報名表!B1638="","",VLOOKUP(專業英日文校內賽報名表!M1638,各項報名參數對照!A:B,2,0))</f>
        <v/>
      </c>
      <c r="N1638" t="str">
        <f>IF(專業英日文校內賽報名表!B1638="","",NOT(ISERROR(VLOOKUP(M1638&amp;O1638&amp;P1638,各項報名參數對照!L:L,1,0))))</f>
        <v/>
      </c>
      <c r="O1638" t="str">
        <f>IF(專業英日文校內賽報名表!B1638="","",VLOOKUP(專業英日文校內賽報名表!N1638&amp;"("&amp;專業英日文校內賽報名表!O1638&amp;")",各項報名參數對照!D:E,2,0))</f>
        <v/>
      </c>
      <c r="P1638" t="str">
        <f>IF(專業英日文校內賽報名表!B1638="","",VLOOKUP(專業英日文校內賽報名表!P1638,各項報名參數對照!G:H,2,0))</f>
        <v/>
      </c>
      <c r="AF1638" t="str">
        <f t="shared" si="25"/>
        <v/>
      </c>
    </row>
    <row r="1639" spans="5:32">
      <c r="E1639" t="str">
        <f>IF(專業英日文校內賽報名表!B1639="","",NOT(OR(LENB(專業英日文校內賽報名表!E1639)&lt;&gt;6,NOT(ISERROR(TEXT(RIGHT(專業英日文校內賽報名表!E1639,6),"0")+1)),ISERROR(TEXT(RIGHT(專業英日文校內賽報名表!E1639,5),"0")+1))))</f>
        <v/>
      </c>
      <c r="F1639" t="str">
        <f>IF(專業英日文校內賽報名表!B1639="","",NOT(ISERROR(MATCH(專業英日文校內賽報名表!F1639,allSchoolList,0))))</f>
        <v/>
      </c>
      <c r="G1639" t="str">
        <f ca="1">IF(專業英日文校內賽報名表!B1639="","",NOT(ISERROR(HLOOKUP(專業英日文校內賽報名表!G1639,OFFSET(校系設定!$A$1,MATCH(專業英日文校內賽報名表!F1639,校系設定!$A:$A,0)-1,0,1,COUNTA(OFFSET(校系設定!$1:$1,MATCH(專業英日文校內賽報名表!F1639,校系設定!$A:$A,0)-1,0))),1,0))))</f>
        <v/>
      </c>
      <c r="J1639" s="43" t="str">
        <f>IF(專業英日文校內賽報名表!C1639="","",NOT(OR(LEN(專業英日文校內賽報名表!J1639)&lt;&gt;7,ISERROR(DATEVALUE(專業英日文校內賽報名表!J1639&amp;"/1")+FIND("/",專業英日文校內賽報名表!J1639)))))</f>
        <v/>
      </c>
      <c r="M1639" t="str">
        <f>IF(專業英日文校內賽報名表!B1639="","",VLOOKUP(專業英日文校內賽報名表!M1639,各項報名參數對照!A:B,2,0))</f>
        <v/>
      </c>
      <c r="N1639" t="str">
        <f>IF(專業英日文校內賽報名表!B1639="","",NOT(ISERROR(VLOOKUP(M1639&amp;O1639&amp;P1639,各項報名參數對照!L:L,1,0))))</f>
        <v/>
      </c>
      <c r="O1639" t="str">
        <f>IF(專業英日文校內賽報名表!B1639="","",VLOOKUP(專業英日文校內賽報名表!N1639&amp;"("&amp;專業英日文校內賽報名表!O1639&amp;")",各項報名參數對照!D:E,2,0))</f>
        <v/>
      </c>
      <c r="P1639" t="str">
        <f>IF(專業英日文校內賽報名表!B1639="","",VLOOKUP(專業英日文校內賽報名表!P1639,各項報名參數對照!G:H,2,0))</f>
        <v/>
      </c>
      <c r="AF1639" t="str">
        <f t="shared" si="25"/>
        <v/>
      </c>
    </row>
    <row r="1640" spans="5:32">
      <c r="E1640" t="str">
        <f>IF(專業英日文校內賽報名表!B1640="","",NOT(OR(LENB(專業英日文校內賽報名表!E1640)&lt;&gt;6,NOT(ISERROR(TEXT(RIGHT(專業英日文校內賽報名表!E1640,6),"0")+1)),ISERROR(TEXT(RIGHT(專業英日文校內賽報名表!E1640,5),"0")+1))))</f>
        <v/>
      </c>
      <c r="F1640" t="str">
        <f>IF(專業英日文校內賽報名表!B1640="","",NOT(ISERROR(MATCH(專業英日文校內賽報名表!F1640,allSchoolList,0))))</f>
        <v/>
      </c>
      <c r="G1640" t="str">
        <f ca="1">IF(專業英日文校內賽報名表!B1640="","",NOT(ISERROR(HLOOKUP(專業英日文校內賽報名表!G1640,OFFSET(校系設定!$A$1,MATCH(專業英日文校內賽報名表!F1640,校系設定!$A:$A,0)-1,0,1,COUNTA(OFFSET(校系設定!$1:$1,MATCH(專業英日文校內賽報名表!F1640,校系設定!$A:$A,0)-1,0))),1,0))))</f>
        <v/>
      </c>
      <c r="J1640" s="43" t="str">
        <f>IF(專業英日文校內賽報名表!C1640="","",NOT(OR(LEN(專業英日文校內賽報名表!J1640)&lt;&gt;7,ISERROR(DATEVALUE(專業英日文校內賽報名表!J1640&amp;"/1")+FIND("/",專業英日文校內賽報名表!J1640)))))</f>
        <v/>
      </c>
      <c r="M1640" t="str">
        <f>IF(專業英日文校內賽報名表!B1640="","",VLOOKUP(專業英日文校內賽報名表!M1640,各項報名參數對照!A:B,2,0))</f>
        <v/>
      </c>
      <c r="N1640" t="str">
        <f>IF(專業英日文校內賽報名表!B1640="","",NOT(ISERROR(VLOOKUP(M1640&amp;O1640&amp;P1640,各項報名參數對照!L:L,1,0))))</f>
        <v/>
      </c>
      <c r="O1640" t="str">
        <f>IF(專業英日文校內賽報名表!B1640="","",VLOOKUP(專業英日文校內賽報名表!N1640&amp;"("&amp;專業英日文校內賽報名表!O1640&amp;")",各項報名參數對照!D:E,2,0))</f>
        <v/>
      </c>
      <c r="P1640" t="str">
        <f>IF(專業英日文校內賽報名表!B1640="","",VLOOKUP(專業英日文校內賽報名表!P1640,各項報名參數對照!G:H,2,0))</f>
        <v/>
      </c>
      <c r="AF1640" t="str">
        <f t="shared" si="25"/>
        <v/>
      </c>
    </row>
    <row r="1641" spans="5:32">
      <c r="E1641" t="str">
        <f>IF(專業英日文校內賽報名表!B1641="","",NOT(OR(LENB(專業英日文校內賽報名表!E1641)&lt;&gt;6,NOT(ISERROR(TEXT(RIGHT(專業英日文校內賽報名表!E1641,6),"0")+1)),ISERROR(TEXT(RIGHT(專業英日文校內賽報名表!E1641,5),"0")+1))))</f>
        <v/>
      </c>
      <c r="F1641" t="str">
        <f>IF(專業英日文校內賽報名表!B1641="","",NOT(ISERROR(MATCH(專業英日文校內賽報名表!F1641,allSchoolList,0))))</f>
        <v/>
      </c>
      <c r="G1641" t="str">
        <f ca="1">IF(專業英日文校內賽報名表!B1641="","",NOT(ISERROR(HLOOKUP(專業英日文校內賽報名表!G1641,OFFSET(校系設定!$A$1,MATCH(專業英日文校內賽報名表!F1641,校系設定!$A:$A,0)-1,0,1,COUNTA(OFFSET(校系設定!$1:$1,MATCH(專業英日文校內賽報名表!F1641,校系設定!$A:$A,0)-1,0))),1,0))))</f>
        <v/>
      </c>
      <c r="J1641" s="43" t="str">
        <f>IF(專業英日文校內賽報名表!C1641="","",NOT(OR(LEN(專業英日文校內賽報名表!J1641)&lt;&gt;7,ISERROR(DATEVALUE(專業英日文校內賽報名表!J1641&amp;"/1")+FIND("/",專業英日文校內賽報名表!J1641)))))</f>
        <v/>
      </c>
      <c r="M1641" t="str">
        <f>IF(專業英日文校內賽報名表!B1641="","",VLOOKUP(專業英日文校內賽報名表!M1641,各項報名參數對照!A:B,2,0))</f>
        <v/>
      </c>
      <c r="N1641" t="str">
        <f>IF(專業英日文校內賽報名表!B1641="","",NOT(ISERROR(VLOOKUP(M1641&amp;O1641&amp;P1641,各項報名參數對照!L:L,1,0))))</f>
        <v/>
      </c>
      <c r="O1641" t="str">
        <f>IF(專業英日文校內賽報名表!B1641="","",VLOOKUP(專業英日文校內賽報名表!N1641&amp;"("&amp;專業英日文校內賽報名表!O1641&amp;")",各項報名參數對照!D:E,2,0))</f>
        <v/>
      </c>
      <c r="P1641" t="str">
        <f>IF(專業英日文校內賽報名表!B1641="","",VLOOKUP(專業英日文校內賽報名表!P1641,各項報名參數對照!G:H,2,0))</f>
        <v/>
      </c>
      <c r="AF1641" t="str">
        <f t="shared" si="25"/>
        <v/>
      </c>
    </row>
    <row r="1642" spans="5:32">
      <c r="E1642" t="str">
        <f>IF(專業英日文校內賽報名表!B1642="","",NOT(OR(LENB(專業英日文校內賽報名表!E1642)&lt;&gt;6,NOT(ISERROR(TEXT(RIGHT(專業英日文校內賽報名表!E1642,6),"0")+1)),ISERROR(TEXT(RIGHT(專業英日文校內賽報名表!E1642,5),"0")+1))))</f>
        <v/>
      </c>
      <c r="F1642" t="str">
        <f>IF(專業英日文校內賽報名表!B1642="","",NOT(ISERROR(MATCH(專業英日文校內賽報名表!F1642,allSchoolList,0))))</f>
        <v/>
      </c>
      <c r="G1642" t="str">
        <f ca="1">IF(專業英日文校內賽報名表!B1642="","",NOT(ISERROR(HLOOKUP(專業英日文校內賽報名表!G1642,OFFSET(校系設定!$A$1,MATCH(專業英日文校內賽報名表!F1642,校系設定!$A:$A,0)-1,0,1,COUNTA(OFFSET(校系設定!$1:$1,MATCH(專業英日文校內賽報名表!F1642,校系設定!$A:$A,0)-1,0))),1,0))))</f>
        <v/>
      </c>
      <c r="J1642" s="43" t="str">
        <f>IF(專業英日文校內賽報名表!C1642="","",NOT(OR(LEN(專業英日文校內賽報名表!J1642)&lt;&gt;7,ISERROR(DATEVALUE(專業英日文校內賽報名表!J1642&amp;"/1")+FIND("/",專業英日文校內賽報名表!J1642)))))</f>
        <v/>
      </c>
      <c r="M1642" t="str">
        <f>IF(專業英日文校內賽報名表!B1642="","",VLOOKUP(專業英日文校內賽報名表!M1642,各項報名參數對照!A:B,2,0))</f>
        <v/>
      </c>
      <c r="N1642" t="str">
        <f>IF(專業英日文校內賽報名表!B1642="","",NOT(ISERROR(VLOOKUP(M1642&amp;O1642&amp;P1642,各項報名參數對照!L:L,1,0))))</f>
        <v/>
      </c>
      <c r="O1642" t="str">
        <f>IF(專業英日文校內賽報名表!B1642="","",VLOOKUP(專業英日文校內賽報名表!N1642&amp;"("&amp;專業英日文校內賽報名表!O1642&amp;")",各項報名參數對照!D:E,2,0))</f>
        <v/>
      </c>
      <c r="P1642" t="str">
        <f>IF(專業英日文校內賽報名表!B1642="","",VLOOKUP(專業英日文校內賽報名表!P1642,各項報名參數對照!G:H,2,0))</f>
        <v/>
      </c>
      <c r="AF1642" t="str">
        <f t="shared" si="25"/>
        <v/>
      </c>
    </row>
    <row r="1643" spans="5:32">
      <c r="E1643" t="str">
        <f>IF(專業英日文校內賽報名表!B1643="","",NOT(OR(LENB(專業英日文校內賽報名表!E1643)&lt;&gt;6,NOT(ISERROR(TEXT(RIGHT(專業英日文校內賽報名表!E1643,6),"0")+1)),ISERROR(TEXT(RIGHT(專業英日文校內賽報名表!E1643,5),"0")+1))))</f>
        <v/>
      </c>
      <c r="F1643" t="str">
        <f>IF(專業英日文校內賽報名表!B1643="","",NOT(ISERROR(MATCH(專業英日文校內賽報名表!F1643,allSchoolList,0))))</f>
        <v/>
      </c>
      <c r="G1643" t="str">
        <f ca="1">IF(專業英日文校內賽報名表!B1643="","",NOT(ISERROR(HLOOKUP(專業英日文校內賽報名表!G1643,OFFSET(校系設定!$A$1,MATCH(專業英日文校內賽報名表!F1643,校系設定!$A:$A,0)-1,0,1,COUNTA(OFFSET(校系設定!$1:$1,MATCH(專業英日文校內賽報名表!F1643,校系設定!$A:$A,0)-1,0))),1,0))))</f>
        <v/>
      </c>
      <c r="J1643" s="43" t="str">
        <f>IF(專業英日文校內賽報名表!C1643="","",NOT(OR(LEN(專業英日文校內賽報名表!J1643)&lt;&gt;7,ISERROR(DATEVALUE(專業英日文校內賽報名表!J1643&amp;"/1")+FIND("/",專業英日文校內賽報名表!J1643)))))</f>
        <v/>
      </c>
      <c r="M1643" t="str">
        <f>IF(專業英日文校內賽報名表!B1643="","",VLOOKUP(專業英日文校內賽報名表!M1643,各項報名參數對照!A:B,2,0))</f>
        <v/>
      </c>
      <c r="N1643" t="str">
        <f>IF(專業英日文校內賽報名表!B1643="","",NOT(ISERROR(VLOOKUP(M1643&amp;O1643&amp;P1643,各項報名參數對照!L:L,1,0))))</f>
        <v/>
      </c>
      <c r="O1643" t="str">
        <f>IF(專業英日文校內賽報名表!B1643="","",VLOOKUP(專業英日文校內賽報名表!N1643&amp;"("&amp;專業英日文校內賽報名表!O1643&amp;")",各項報名參數對照!D:E,2,0))</f>
        <v/>
      </c>
      <c r="P1643" t="str">
        <f>IF(專業英日文校內賽報名表!B1643="","",VLOOKUP(專業英日文校內賽報名表!P1643,各項報名參數對照!G:H,2,0))</f>
        <v/>
      </c>
      <c r="AF1643" t="str">
        <f t="shared" si="25"/>
        <v/>
      </c>
    </row>
    <row r="1644" spans="5:32">
      <c r="E1644" t="str">
        <f>IF(專業英日文校內賽報名表!B1644="","",NOT(OR(LENB(專業英日文校內賽報名表!E1644)&lt;&gt;6,NOT(ISERROR(TEXT(RIGHT(專業英日文校內賽報名表!E1644,6),"0")+1)),ISERROR(TEXT(RIGHT(專業英日文校內賽報名表!E1644,5),"0")+1))))</f>
        <v/>
      </c>
      <c r="F1644" t="str">
        <f>IF(專業英日文校內賽報名表!B1644="","",NOT(ISERROR(MATCH(專業英日文校內賽報名表!F1644,allSchoolList,0))))</f>
        <v/>
      </c>
      <c r="G1644" t="str">
        <f ca="1">IF(專業英日文校內賽報名表!B1644="","",NOT(ISERROR(HLOOKUP(專業英日文校內賽報名表!G1644,OFFSET(校系設定!$A$1,MATCH(專業英日文校內賽報名表!F1644,校系設定!$A:$A,0)-1,0,1,COUNTA(OFFSET(校系設定!$1:$1,MATCH(專業英日文校內賽報名表!F1644,校系設定!$A:$A,0)-1,0))),1,0))))</f>
        <v/>
      </c>
      <c r="J1644" s="43" t="str">
        <f>IF(專業英日文校內賽報名表!C1644="","",NOT(OR(LEN(專業英日文校內賽報名表!J1644)&lt;&gt;7,ISERROR(DATEVALUE(專業英日文校內賽報名表!J1644&amp;"/1")+FIND("/",專業英日文校內賽報名表!J1644)))))</f>
        <v/>
      </c>
      <c r="M1644" t="str">
        <f>IF(專業英日文校內賽報名表!B1644="","",VLOOKUP(專業英日文校內賽報名表!M1644,各項報名參數對照!A:B,2,0))</f>
        <v/>
      </c>
      <c r="N1644" t="str">
        <f>IF(專業英日文校內賽報名表!B1644="","",NOT(ISERROR(VLOOKUP(M1644&amp;O1644&amp;P1644,各項報名參數對照!L:L,1,0))))</f>
        <v/>
      </c>
      <c r="O1644" t="str">
        <f>IF(專業英日文校內賽報名表!B1644="","",VLOOKUP(專業英日文校內賽報名表!N1644&amp;"("&amp;專業英日文校內賽報名表!O1644&amp;")",各項報名參數對照!D:E,2,0))</f>
        <v/>
      </c>
      <c r="P1644" t="str">
        <f>IF(專業英日文校內賽報名表!B1644="","",VLOOKUP(專業英日文校內賽報名表!P1644,各項報名參數對照!G:H,2,0))</f>
        <v/>
      </c>
      <c r="AF1644" t="str">
        <f t="shared" si="25"/>
        <v/>
      </c>
    </row>
    <row r="1645" spans="5:32">
      <c r="E1645" t="str">
        <f>IF(專業英日文校內賽報名表!B1645="","",NOT(OR(LENB(專業英日文校內賽報名表!E1645)&lt;&gt;6,NOT(ISERROR(TEXT(RIGHT(專業英日文校內賽報名表!E1645,6),"0")+1)),ISERROR(TEXT(RIGHT(專業英日文校內賽報名表!E1645,5),"0")+1))))</f>
        <v/>
      </c>
      <c r="F1645" t="str">
        <f>IF(專業英日文校內賽報名表!B1645="","",NOT(ISERROR(MATCH(專業英日文校內賽報名表!F1645,allSchoolList,0))))</f>
        <v/>
      </c>
      <c r="G1645" t="str">
        <f ca="1">IF(專業英日文校內賽報名表!B1645="","",NOT(ISERROR(HLOOKUP(專業英日文校內賽報名表!G1645,OFFSET(校系設定!$A$1,MATCH(專業英日文校內賽報名表!F1645,校系設定!$A:$A,0)-1,0,1,COUNTA(OFFSET(校系設定!$1:$1,MATCH(專業英日文校內賽報名表!F1645,校系設定!$A:$A,0)-1,0))),1,0))))</f>
        <v/>
      </c>
      <c r="J1645" s="43" t="str">
        <f>IF(專業英日文校內賽報名表!C1645="","",NOT(OR(LEN(專業英日文校內賽報名表!J1645)&lt;&gt;7,ISERROR(DATEVALUE(專業英日文校內賽報名表!J1645&amp;"/1")+FIND("/",專業英日文校內賽報名表!J1645)))))</f>
        <v/>
      </c>
      <c r="M1645" t="str">
        <f>IF(專業英日文校內賽報名表!B1645="","",VLOOKUP(專業英日文校內賽報名表!M1645,各項報名參數對照!A:B,2,0))</f>
        <v/>
      </c>
      <c r="N1645" t="str">
        <f>IF(專業英日文校內賽報名表!B1645="","",NOT(ISERROR(VLOOKUP(M1645&amp;O1645&amp;P1645,各項報名參數對照!L:L,1,0))))</f>
        <v/>
      </c>
      <c r="O1645" t="str">
        <f>IF(專業英日文校內賽報名表!B1645="","",VLOOKUP(專業英日文校內賽報名表!N1645&amp;"("&amp;專業英日文校內賽報名表!O1645&amp;")",各項報名參數對照!D:E,2,0))</f>
        <v/>
      </c>
      <c r="P1645" t="str">
        <f>IF(專業英日文校內賽報名表!B1645="","",VLOOKUP(專業英日文校內賽報名表!P1645,各項報名參數對照!G:H,2,0))</f>
        <v/>
      </c>
      <c r="AF1645" t="str">
        <f t="shared" si="25"/>
        <v/>
      </c>
    </row>
    <row r="1646" spans="5:32">
      <c r="E1646" t="str">
        <f>IF(專業英日文校內賽報名表!B1646="","",NOT(OR(LENB(專業英日文校內賽報名表!E1646)&lt;&gt;6,NOT(ISERROR(TEXT(RIGHT(專業英日文校內賽報名表!E1646,6),"0")+1)),ISERROR(TEXT(RIGHT(專業英日文校內賽報名表!E1646,5),"0")+1))))</f>
        <v/>
      </c>
      <c r="F1646" t="str">
        <f>IF(專業英日文校內賽報名表!B1646="","",NOT(ISERROR(MATCH(專業英日文校內賽報名表!F1646,allSchoolList,0))))</f>
        <v/>
      </c>
      <c r="G1646" t="str">
        <f ca="1">IF(專業英日文校內賽報名表!B1646="","",NOT(ISERROR(HLOOKUP(專業英日文校內賽報名表!G1646,OFFSET(校系設定!$A$1,MATCH(專業英日文校內賽報名表!F1646,校系設定!$A:$A,0)-1,0,1,COUNTA(OFFSET(校系設定!$1:$1,MATCH(專業英日文校內賽報名表!F1646,校系設定!$A:$A,0)-1,0))),1,0))))</f>
        <v/>
      </c>
      <c r="J1646" s="43" t="str">
        <f>IF(專業英日文校內賽報名表!C1646="","",NOT(OR(LEN(專業英日文校內賽報名表!J1646)&lt;&gt;7,ISERROR(DATEVALUE(專業英日文校內賽報名表!J1646&amp;"/1")+FIND("/",專業英日文校內賽報名表!J1646)))))</f>
        <v/>
      </c>
      <c r="M1646" t="str">
        <f>IF(專業英日文校內賽報名表!B1646="","",VLOOKUP(專業英日文校內賽報名表!M1646,各項報名參數對照!A:B,2,0))</f>
        <v/>
      </c>
      <c r="N1646" t="str">
        <f>IF(專業英日文校內賽報名表!B1646="","",NOT(ISERROR(VLOOKUP(M1646&amp;O1646&amp;P1646,各項報名參數對照!L:L,1,0))))</f>
        <v/>
      </c>
      <c r="O1646" t="str">
        <f>IF(專業英日文校內賽報名表!B1646="","",VLOOKUP(專業英日文校內賽報名表!N1646&amp;"("&amp;專業英日文校內賽報名表!O1646&amp;")",各項報名參數對照!D:E,2,0))</f>
        <v/>
      </c>
      <c r="P1646" t="str">
        <f>IF(專業英日文校內賽報名表!B1646="","",VLOOKUP(專業英日文校內賽報名表!P1646,各項報名參數對照!G:H,2,0))</f>
        <v/>
      </c>
      <c r="AF1646" t="str">
        <f t="shared" si="25"/>
        <v/>
      </c>
    </row>
    <row r="1647" spans="5:32">
      <c r="E1647" t="str">
        <f>IF(專業英日文校內賽報名表!B1647="","",NOT(OR(LENB(專業英日文校內賽報名表!E1647)&lt;&gt;6,NOT(ISERROR(TEXT(RIGHT(專業英日文校內賽報名表!E1647,6),"0")+1)),ISERROR(TEXT(RIGHT(專業英日文校內賽報名表!E1647,5),"0")+1))))</f>
        <v/>
      </c>
      <c r="F1647" t="str">
        <f>IF(專業英日文校內賽報名表!B1647="","",NOT(ISERROR(MATCH(專業英日文校內賽報名表!F1647,allSchoolList,0))))</f>
        <v/>
      </c>
      <c r="G1647" t="str">
        <f ca="1">IF(專業英日文校內賽報名表!B1647="","",NOT(ISERROR(HLOOKUP(專業英日文校內賽報名表!G1647,OFFSET(校系設定!$A$1,MATCH(專業英日文校內賽報名表!F1647,校系設定!$A:$A,0)-1,0,1,COUNTA(OFFSET(校系設定!$1:$1,MATCH(專業英日文校內賽報名表!F1647,校系設定!$A:$A,0)-1,0))),1,0))))</f>
        <v/>
      </c>
      <c r="J1647" s="43" t="str">
        <f>IF(專業英日文校內賽報名表!C1647="","",NOT(OR(LEN(專業英日文校內賽報名表!J1647)&lt;&gt;7,ISERROR(DATEVALUE(專業英日文校內賽報名表!J1647&amp;"/1")+FIND("/",專業英日文校內賽報名表!J1647)))))</f>
        <v/>
      </c>
      <c r="M1647" t="str">
        <f>IF(專業英日文校內賽報名表!B1647="","",VLOOKUP(專業英日文校內賽報名表!M1647,各項報名參數對照!A:B,2,0))</f>
        <v/>
      </c>
      <c r="N1647" t="str">
        <f>IF(專業英日文校內賽報名表!B1647="","",NOT(ISERROR(VLOOKUP(M1647&amp;O1647&amp;P1647,各項報名參數對照!L:L,1,0))))</f>
        <v/>
      </c>
      <c r="O1647" t="str">
        <f>IF(專業英日文校內賽報名表!B1647="","",VLOOKUP(專業英日文校內賽報名表!N1647&amp;"("&amp;專業英日文校內賽報名表!O1647&amp;")",各項報名參數對照!D:E,2,0))</f>
        <v/>
      </c>
      <c r="P1647" t="str">
        <f>IF(專業英日文校內賽報名表!B1647="","",VLOOKUP(專業英日文校內賽報名表!P1647,各項報名參數對照!G:H,2,0))</f>
        <v/>
      </c>
      <c r="AF1647" t="str">
        <f t="shared" si="25"/>
        <v/>
      </c>
    </row>
    <row r="1648" spans="5:32">
      <c r="E1648" t="str">
        <f>IF(專業英日文校內賽報名表!B1648="","",NOT(OR(LENB(專業英日文校內賽報名表!E1648)&lt;&gt;6,NOT(ISERROR(TEXT(RIGHT(專業英日文校內賽報名表!E1648,6),"0")+1)),ISERROR(TEXT(RIGHT(專業英日文校內賽報名表!E1648,5),"0")+1))))</f>
        <v/>
      </c>
      <c r="F1648" t="str">
        <f>IF(專業英日文校內賽報名表!B1648="","",NOT(ISERROR(MATCH(專業英日文校內賽報名表!F1648,allSchoolList,0))))</f>
        <v/>
      </c>
      <c r="G1648" t="str">
        <f ca="1">IF(專業英日文校內賽報名表!B1648="","",NOT(ISERROR(HLOOKUP(專業英日文校內賽報名表!G1648,OFFSET(校系設定!$A$1,MATCH(專業英日文校內賽報名表!F1648,校系設定!$A:$A,0)-1,0,1,COUNTA(OFFSET(校系設定!$1:$1,MATCH(專業英日文校內賽報名表!F1648,校系設定!$A:$A,0)-1,0))),1,0))))</f>
        <v/>
      </c>
      <c r="J1648" s="43" t="str">
        <f>IF(專業英日文校內賽報名表!C1648="","",NOT(OR(LEN(專業英日文校內賽報名表!J1648)&lt;&gt;7,ISERROR(DATEVALUE(專業英日文校內賽報名表!J1648&amp;"/1")+FIND("/",專業英日文校內賽報名表!J1648)))))</f>
        <v/>
      </c>
      <c r="M1648" t="str">
        <f>IF(專業英日文校內賽報名表!B1648="","",VLOOKUP(專業英日文校內賽報名表!M1648,各項報名參數對照!A:B,2,0))</f>
        <v/>
      </c>
      <c r="N1648" t="str">
        <f>IF(專業英日文校內賽報名表!B1648="","",NOT(ISERROR(VLOOKUP(M1648&amp;O1648&amp;P1648,各項報名參數對照!L:L,1,0))))</f>
        <v/>
      </c>
      <c r="O1648" t="str">
        <f>IF(專業英日文校內賽報名表!B1648="","",VLOOKUP(專業英日文校內賽報名表!N1648&amp;"("&amp;專業英日文校內賽報名表!O1648&amp;")",各項報名參數對照!D:E,2,0))</f>
        <v/>
      </c>
      <c r="P1648" t="str">
        <f>IF(專業英日文校內賽報名表!B1648="","",VLOOKUP(專業英日文校內賽報名表!P1648,各項報名參數對照!G:H,2,0))</f>
        <v/>
      </c>
      <c r="AF1648" t="str">
        <f t="shared" si="25"/>
        <v/>
      </c>
    </row>
    <row r="1649" spans="5:32">
      <c r="E1649" t="str">
        <f>IF(專業英日文校內賽報名表!B1649="","",NOT(OR(LENB(專業英日文校內賽報名表!E1649)&lt;&gt;6,NOT(ISERROR(TEXT(RIGHT(專業英日文校內賽報名表!E1649,6),"0")+1)),ISERROR(TEXT(RIGHT(專業英日文校內賽報名表!E1649,5),"0")+1))))</f>
        <v/>
      </c>
      <c r="F1649" t="str">
        <f>IF(專業英日文校內賽報名表!B1649="","",NOT(ISERROR(MATCH(專業英日文校內賽報名表!F1649,allSchoolList,0))))</f>
        <v/>
      </c>
      <c r="G1649" t="str">
        <f ca="1">IF(專業英日文校內賽報名表!B1649="","",NOT(ISERROR(HLOOKUP(專業英日文校內賽報名表!G1649,OFFSET(校系設定!$A$1,MATCH(專業英日文校內賽報名表!F1649,校系設定!$A:$A,0)-1,0,1,COUNTA(OFFSET(校系設定!$1:$1,MATCH(專業英日文校內賽報名表!F1649,校系設定!$A:$A,0)-1,0))),1,0))))</f>
        <v/>
      </c>
      <c r="J1649" s="43" t="str">
        <f>IF(專業英日文校內賽報名表!C1649="","",NOT(OR(LEN(專業英日文校內賽報名表!J1649)&lt;&gt;7,ISERROR(DATEVALUE(專業英日文校內賽報名表!J1649&amp;"/1")+FIND("/",專業英日文校內賽報名表!J1649)))))</f>
        <v/>
      </c>
      <c r="M1649" t="str">
        <f>IF(專業英日文校內賽報名表!B1649="","",VLOOKUP(專業英日文校內賽報名表!M1649,各項報名參數對照!A:B,2,0))</f>
        <v/>
      </c>
      <c r="N1649" t="str">
        <f>IF(專業英日文校內賽報名表!B1649="","",NOT(ISERROR(VLOOKUP(M1649&amp;O1649&amp;P1649,各項報名參數對照!L:L,1,0))))</f>
        <v/>
      </c>
      <c r="O1649" t="str">
        <f>IF(專業英日文校內賽報名表!B1649="","",VLOOKUP(專業英日文校內賽報名表!N1649&amp;"("&amp;專業英日文校內賽報名表!O1649&amp;")",各項報名參數對照!D:E,2,0))</f>
        <v/>
      </c>
      <c r="P1649" t="str">
        <f>IF(專業英日文校內賽報名表!B1649="","",VLOOKUP(專業英日文校內賽報名表!P1649,各項報名參數對照!G:H,2,0))</f>
        <v/>
      </c>
      <c r="AF1649" t="str">
        <f t="shared" si="25"/>
        <v/>
      </c>
    </row>
    <row r="1650" spans="5:32">
      <c r="E1650" t="str">
        <f>IF(專業英日文校內賽報名表!B1650="","",NOT(OR(LENB(專業英日文校內賽報名表!E1650)&lt;&gt;6,NOT(ISERROR(TEXT(RIGHT(專業英日文校內賽報名表!E1650,6),"0")+1)),ISERROR(TEXT(RIGHT(專業英日文校內賽報名表!E1650,5),"0")+1))))</f>
        <v/>
      </c>
      <c r="F1650" t="str">
        <f>IF(專業英日文校內賽報名表!B1650="","",NOT(ISERROR(MATCH(專業英日文校內賽報名表!F1650,allSchoolList,0))))</f>
        <v/>
      </c>
      <c r="G1650" t="str">
        <f ca="1">IF(專業英日文校內賽報名表!B1650="","",NOT(ISERROR(HLOOKUP(專業英日文校內賽報名表!G1650,OFFSET(校系設定!$A$1,MATCH(專業英日文校內賽報名表!F1650,校系設定!$A:$A,0)-1,0,1,COUNTA(OFFSET(校系設定!$1:$1,MATCH(專業英日文校內賽報名表!F1650,校系設定!$A:$A,0)-1,0))),1,0))))</f>
        <v/>
      </c>
      <c r="J1650" s="43" t="str">
        <f>IF(專業英日文校內賽報名表!C1650="","",NOT(OR(LEN(專業英日文校內賽報名表!J1650)&lt;&gt;7,ISERROR(DATEVALUE(專業英日文校內賽報名表!J1650&amp;"/1")+FIND("/",專業英日文校內賽報名表!J1650)))))</f>
        <v/>
      </c>
      <c r="M1650" t="str">
        <f>IF(專業英日文校內賽報名表!B1650="","",VLOOKUP(專業英日文校內賽報名表!M1650,各項報名參數對照!A:B,2,0))</f>
        <v/>
      </c>
      <c r="N1650" t="str">
        <f>IF(專業英日文校內賽報名表!B1650="","",NOT(ISERROR(VLOOKUP(M1650&amp;O1650&amp;P1650,各項報名參數對照!L:L,1,0))))</f>
        <v/>
      </c>
      <c r="O1650" t="str">
        <f>IF(專業英日文校內賽報名表!B1650="","",VLOOKUP(專業英日文校內賽報名表!N1650&amp;"("&amp;專業英日文校內賽報名表!O1650&amp;")",各項報名參數對照!D:E,2,0))</f>
        <v/>
      </c>
      <c r="P1650" t="str">
        <f>IF(專業英日文校內賽報名表!B1650="","",VLOOKUP(專業英日文校內賽報名表!P1650,各項報名參數對照!G:H,2,0))</f>
        <v/>
      </c>
      <c r="AF1650" t="str">
        <f t="shared" si="25"/>
        <v/>
      </c>
    </row>
    <row r="1651" spans="5:32">
      <c r="E1651" t="str">
        <f>IF(專業英日文校內賽報名表!B1651="","",NOT(OR(LENB(專業英日文校內賽報名表!E1651)&lt;&gt;6,NOT(ISERROR(TEXT(RIGHT(專業英日文校內賽報名表!E1651,6),"0")+1)),ISERROR(TEXT(RIGHT(專業英日文校內賽報名表!E1651,5),"0")+1))))</f>
        <v/>
      </c>
      <c r="F1651" t="str">
        <f>IF(專業英日文校內賽報名表!B1651="","",NOT(ISERROR(MATCH(專業英日文校內賽報名表!F1651,allSchoolList,0))))</f>
        <v/>
      </c>
      <c r="G1651" t="str">
        <f ca="1">IF(專業英日文校內賽報名表!B1651="","",NOT(ISERROR(HLOOKUP(專業英日文校內賽報名表!G1651,OFFSET(校系設定!$A$1,MATCH(專業英日文校內賽報名表!F1651,校系設定!$A:$A,0)-1,0,1,COUNTA(OFFSET(校系設定!$1:$1,MATCH(專業英日文校內賽報名表!F1651,校系設定!$A:$A,0)-1,0))),1,0))))</f>
        <v/>
      </c>
      <c r="J1651" s="43" t="str">
        <f>IF(專業英日文校內賽報名表!C1651="","",NOT(OR(LEN(專業英日文校內賽報名表!J1651)&lt;&gt;7,ISERROR(DATEVALUE(專業英日文校內賽報名表!J1651&amp;"/1")+FIND("/",專業英日文校內賽報名表!J1651)))))</f>
        <v/>
      </c>
      <c r="M1651" t="str">
        <f>IF(專業英日文校內賽報名表!B1651="","",VLOOKUP(專業英日文校內賽報名表!M1651,各項報名參數對照!A:B,2,0))</f>
        <v/>
      </c>
      <c r="N1651" t="str">
        <f>IF(專業英日文校內賽報名表!B1651="","",NOT(ISERROR(VLOOKUP(M1651&amp;O1651&amp;P1651,各項報名參數對照!L:L,1,0))))</f>
        <v/>
      </c>
      <c r="O1651" t="str">
        <f>IF(專業英日文校內賽報名表!B1651="","",VLOOKUP(專業英日文校內賽報名表!N1651&amp;"("&amp;專業英日文校內賽報名表!O1651&amp;")",各項報名參數對照!D:E,2,0))</f>
        <v/>
      </c>
      <c r="P1651" t="str">
        <f>IF(專業英日文校內賽報名表!B1651="","",VLOOKUP(專業英日文校內賽報名表!P1651,各項報名參數對照!G:H,2,0))</f>
        <v/>
      </c>
      <c r="AF1651" t="str">
        <f t="shared" si="25"/>
        <v/>
      </c>
    </row>
    <row r="1652" spans="5:32">
      <c r="E1652" t="str">
        <f>IF(專業英日文校內賽報名表!B1652="","",NOT(OR(LENB(專業英日文校內賽報名表!E1652)&lt;&gt;6,NOT(ISERROR(TEXT(RIGHT(專業英日文校內賽報名表!E1652,6),"0")+1)),ISERROR(TEXT(RIGHT(專業英日文校內賽報名表!E1652,5),"0")+1))))</f>
        <v/>
      </c>
      <c r="F1652" t="str">
        <f>IF(專業英日文校內賽報名表!B1652="","",NOT(ISERROR(MATCH(專業英日文校內賽報名表!F1652,allSchoolList,0))))</f>
        <v/>
      </c>
      <c r="G1652" t="str">
        <f ca="1">IF(專業英日文校內賽報名表!B1652="","",NOT(ISERROR(HLOOKUP(專業英日文校內賽報名表!G1652,OFFSET(校系設定!$A$1,MATCH(專業英日文校內賽報名表!F1652,校系設定!$A:$A,0)-1,0,1,COUNTA(OFFSET(校系設定!$1:$1,MATCH(專業英日文校內賽報名表!F1652,校系設定!$A:$A,0)-1,0))),1,0))))</f>
        <v/>
      </c>
      <c r="J1652" s="43" t="str">
        <f>IF(專業英日文校內賽報名表!C1652="","",NOT(OR(LEN(專業英日文校內賽報名表!J1652)&lt;&gt;7,ISERROR(DATEVALUE(專業英日文校內賽報名表!J1652&amp;"/1")+FIND("/",專業英日文校內賽報名表!J1652)))))</f>
        <v/>
      </c>
      <c r="M1652" t="str">
        <f>IF(專業英日文校內賽報名表!B1652="","",VLOOKUP(專業英日文校內賽報名表!M1652,各項報名參數對照!A:B,2,0))</f>
        <v/>
      </c>
      <c r="N1652" t="str">
        <f>IF(專業英日文校內賽報名表!B1652="","",NOT(ISERROR(VLOOKUP(M1652&amp;O1652&amp;P1652,各項報名參數對照!L:L,1,0))))</f>
        <v/>
      </c>
      <c r="O1652" t="str">
        <f>IF(專業英日文校內賽報名表!B1652="","",VLOOKUP(專業英日文校內賽報名表!N1652&amp;"("&amp;專業英日文校內賽報名表!O1652&amp;")",各項報名參數對照!D:E,2,0))</f>
        <v/>
      </c>
      <c r="P1652" t="str">
        <f>IF(專業英日文校內賽報名表!B1652="","",VLOOKUP(專業英日文校內賽報名表!P1652,各項報名參數對照!G:H,2,0))</f>
        <v/>
      </c>
      <c r="AF1652" t="str">
        <f t="shared" si="25"/>
        <v/>
      </c>
    </row>
    <row r="1653" spans="5:32">
      <c r="E1653" t="str">
        <f>IF(專業英日文校內賽報名表!B1653="","",NOT(OR(LENB(專業英日文校內賽報名表!E1653)&lt;&gt;6,NOT(ISERROR(TEXT(RIGHT(專業英日文校內賽報名表!E1653,6),"0")+1)),ISERROR(TEXT(RIGHT(專業英日文校內賽報名表!E1653,5),"0")+1))))</f>
        <v/>
      </c>
      <c r="F1653" t="str">
        <f>IF(專業英日文校內賽報名表!B1653="","",NOT(ISERROR(MATCH(專業英日文校內賽報名表!F1653,allSchoolList,0))))</f>
        <v/>
      </c>
      <c r="G1653" t="str">
        <f ca="1">IF(專業英日文校內賽報名表!B1653="","",NOT(ISERROR(HLOOKUP(專業英日文校內賽報名表!G1653,OFFSET(校系設定!$A$1,MATCH(專業英日文校內賽報名表!F1653,校系設定!$A:$A,0)-1,0,1,COUNTA(OFFSET(校系設定!$1:$1,MATCH(專業英日文校內賽報名表!F1653,校系設定!$A:$A,0)-1,0))),1,0))))</f>
        <v/>
      </c>
      <c r="J1653" s="43" t="str">
        <f>IF(專業英日文校內賽報名表!C1653="","",NOT(OR(LEN(專業英日文校內賽報名表!J1653)&lt;&gt;7,ISERROR(DATEVALUE(專業英日文校內賽報名表!J1653&amp;"/1")+FIND("/",專業英日文校內賽報名表!J1653)))))</f>
        <v/>
      </c>
      <c r="M1653" t="str">
        <f>IF(專業英日文校內賽報名表!B1653="","",VLOOKUP(專業英日文校內賽報名表!M1653,各項報名參數對照!A:B,2,0))</f>
        <v/>
      </c>
      <c r="N1653" t="str">
        <f>IF(專業英日文校內賽報名表!B1653="","",NOT(ISERROR(VLOOKUP(M1653&amp;O1653&amp;P1653,各項報名參數對照!L:L,1,0))))</f>
        <v/>
      </c>
      <c r="O1653" t="str">
        <f>IF(專業英日文校內賽報名表!B1653="","",VLOOKUP(專業英日文校內賽報名表!N1653&amp;"("&amp;專業英日文校內賽報名表!O1653&amp;")",各項報名參數對照!D:E,2,0))</f>
        <v/>
      </c>
      <c r="P1653" t="str">
        <f>IF(專業英日文校內賽報名表!B1653="","",VLOOKUP(專業英日文校內賽報名表!P1653,各項報名參數對照!G:H,2,0))</f>
        <v/>
      </c>
      <c r="AF1653" t="str">
        <f t="shared" si="25"/>
        <v/>
      </c>
    </row>
    <row r="1654" spans="5:32">
      <c r="E1654" t="str">
        <f>IF(專業英日文校內賽報名表!B1654="","",NOT(OR(LENB(專業英日文校內賽報名表!E1654)&lt;&gt;6,NOT(ISERROR(TEXT(RIGHT(專業英日文校內賽報名表!E1654,6),"0")+1)),ISERROR(TEXT(RIGHT(專業英日文校內賽報名表!E1654,5),"0")+1))))</f>
        <v/>
      </c>
      <c r="F1654" t="str">
        <f>IF(專業英日文校內賽報名表!B1654="","",NOT(ISERROR(MATCH(專業英日文校內賽報名表!F1654,allSchoolList,0))))</f>
        <v/>
      </c>
      <c r="G1654" t="str">
        <f ca="1">IF(專業英日文校內賽報名表!B1654="","",NOT(ISERROR(HLOOKUP(專業英日文校內賽報名表!G1654,OFFSET(校系設定!$A$1,MATCH(專業英日文校內賽報名表!F1654,校系設定!$A:$A,0)-1,0,1,COUNTA(OFFSET(校系設定!$1:$1,MATCH(專業英日文校內賽報名表!F1654,校系設定!$A:$A,0)-1,0))),1,0))))</f>
        <v/>
      </c>
      <c r="J1654" s="43" t="str">
        <f>IF(專業英日文校內賽報名表!C1654="","",NOT(OR(LEN(專業英日文校內賽報名表!J1654)&lt;&gt;7,ISERROR(DATEVALUE(專業英日文校內賽報名表!J1654&amp;"/1")+FIND("/",專業英日文校內賽報名表!J1654)))))</f>
        <v/>
      </c>
      <c r="M1654" t="str">
        <f>IF(專業英日文校內賽報名表!B1654="","",VLOOKUP(專業英日文校內賽報名表!M1654,各項報名參數對照!A:B,2,0))</f>
        <v/>
      </c>
      <c r="N1654" t="str">
        <f>IF(專業英日文校內賽報名表!B1654="","",NOT(ISERROR(VLOOKUP(M1654&amp;O1654&amp;P1654,各項報名參數對照!L:L,1,0))))</f>
        <v/>
      </c>
      <c r="O1654" t="str">
        <f>IF(專業英日文校內賽報名表!B1654="","",VLOOKUP(專業英日文校內賽報名表!N1654&amp;"("&amp;專業英日文校內賽報名表!O1654&amp;")",各項報名參數對照!D:E,2,0))</f>
        <v/>
      </c>
      <c r="P1654" t="str">
        <f>IF(專業英日文校內賽報名表!B1654="","",VLOOKUP(專業英日文校內賽報名表!P1654,各項報名參數對照!G:H,2,0))</f>
        <v/>
      </c>
      <c r="AF1654" t="str">
        <f t="shared" si="25"/>
        <v/>
      </c>
    </row>
    <row r="1655" spans="5:32">
      <c r="E1655" t="str">
        <f>IF(專業英日文校內賽報名表!B1655="","",NOT(OR(LENB(專業英日文校內賽報名表!E1655)&lt;&gt;6,NOT(ISERROR(TEXT(RIGHT(專業英日文校內賽報名表!E1655,6),"0")+1)),ISERROR(TEXT(RIGHT(專業英日文校內賽報名表!E1655,5),"0")+1))))</f>
        <v/>
      </c>
      <c r="F1655" t="str">
        <f>IF(專業英日文校內賽報名表!B1655="","",NOT(ISERROR(MATCH(專業英日文校內賽報名表!F1655,allSchoolList,0))))</f>
        <v/>
      </c>
      <c r="G1655" t="str">
        <f ca="1">IF(專業英日文校內賽報名表!B1655="","",NOT(ISERROR(HLOOKUP(專業英日文校內賽報名表!G1655,OFFSET(校系設定!$A$1,MATCH(專業英日文校內賽報名表!F1655,校系設定!$A:$A,0)-1,0,1,COUNTA(OFFSET(校系設定!$1:$1,MATCH(專業英日文校內賽報名表!F1655,校系設定!$A:$A,0)-1,0))),1,0))))</f>
        <v/>
      </c>
      <c r="J1655" s="43" t="str">
        <f>IF(專業英日文校內賽報名表!C1655="","",NOT(OR(LEN(專業英日文校內賽報名表!J1655)&lt;&gt;7,ISERROR(DATEVALUE(專業英日文校內賽報名表!J1655&amp;"/1")+FIND("/",專業英日文校內賽報名表!J1655)))))</f>
        <v/>
      </c>
      <c r="M1655" t="str">
        <f>IF(專業英日文校內賽報名表!B1655="","",VLOOKUP(專業英日文校內賽報名表!M1655,各項報名參數對照!A:B,2,0))</f>
        <v/>
      </c>
      <c r="N1655" t="str">
        <f>IF(專業英日文校內賽報名表!B1655="","",NOT(ISERROR(VLOOKUP(M1655&amp;O1655&amp;P1655,各項報名參數對照!L:L,1,0))))</f>
        <v/>
      </c>
      <c r="O1655" t="str">
        <f>IF(專業英日文校內賽報名表!B1655="","",VLOOKUP(專業英日文校內賽報名表!N1655&amp;"("&amp;專業英日文校內賽報名表!O1655&amp;")",各項報名參數對照!D:E,2,0))</f>
        <v/>
      </c>
      <c r="P1655" t="str">
        <f>IF(專業英日文校內賽報名表!B1655="","",VLOOKUP(專業英日文校內賽報名表!P1655,各項報名參數對照!G:H,2,0))</f>
        <v/>
      </c>
      <c r="AF1655" t="str">
        <f t="shared" si="25"/>
        <v/>
      </c>
    </row>
    <row r="1656" spans="5:32">
      <c r="E1656" t="str">
        <f>IF(專業英日文校內賽報名表!B1656="","",NOT(OR(LENB(專業英日文校內賽報名表!E1656)&lt;&gt;6,NOT(ISERROR(TEXT(RIGHT(專業英日文校內賽報名表!E1656,6),"0")+1)),ISERROR(TEXT(RIGHT(專業英日文校內賽報名表!E1656,5),"0")+1))))</f>
        <v/>
      </c>
      <c r="F1656" t="str">
        <f>IF(專業英日文校內賽報名表!B1656="","",NOT(ISERROR(MATCH(專業英日文校內賽報名表!F1656,allSchoolList,0))))</f>
        <v/>
      </c>
      <c r="G1656" t="str">
        <f ca="1">IF(專業英日文校內賽報名表!B1656="","",NOT(ISERROR(HLOOKUP(專業英日文校內賽報名表!G1656,OFFSET(校系設定!$A$1,MATCH(專業英日文校內賽報名表!F1656,校系設定!$A:$A,0)-1,0,1,COUNTA(OFFSET(校系設定!$1:$1,MATCH(專業英日文校內賽報名表!F1656,校系設定!$A:$A,0)-1,0))),1,0))))</f>
        <v/>
      </c>
      <c r="J1656" s="43" t="str">
        <f>IF(專業英日文校內賽報名表!C1656="","",NOT(OR(LEN(專業英日文校內賽報名表!J1656)&lt;&gt;7,ISERROR(DATEVALUE(專業英日文校內賽報名表!J1656&amp;"/1")+FIND("/",專業英日文校內賽報名表!J1656)))))</f>
        <v/>
      </c>
      <c r="M1656" t="str">
        <f>IF(專業英日文校內賽報名表!B1656="","",VLOOKUP(專業英日文校內賽報名表!M1656,各項報名參數對照!A:B,2,0))</f>
        <v/>
      </c>
      <c r="N1656" t="str">
        <f>IF(專業英日文校內賽報名表!B1656="","",NOT(ISERROR(VLOOKUP(M1656&amp;O1656&amp;P1656,各項報名參數對照!L:L,1,0))))</f>
        <v/>
      </c>
      <c r="O1656" t="str">
        <f>IF(專業英日文校內賽報名表!B1656="","",VLOOKUP(專業英日文校內賽報名表!N1656&amp;"("&amp;專業英日文校內賽報名表!O1656&amp;")",各項報名參數對照!D:E,2,0))</f>
        <v/>
      </c>
      <c r="P1656" t="str">
        <f>IF(專業英日文校內賽報名表!B1656="","",VLOOKUP(專業英日文校內賽報名表!P1656,各項報名參數對照!G:H,2,0))</f>
        <v/>
      </c>
      <c r="AF1656" t="str">
        <f t="shared" si="25"/>
        <v/>
      </c>
    </row>
    <row r="1657" spans="5:32">
      <c r="E1657" t="str">
        <f>IF(專業英日文校內賽報名表!B1657="","",NOT(OR(LENB(專業英日文校內賽報名表!E1657)&lt;&gt;6,NOT(ISERROR(TEXT(RIGHT(專業英日文校內賽報名表!E1657,6),"0")+1)),ISERROR(TEXT(RIGHT(專業英日文校內賽報名表!E1657,5),"0")+1))))</f>
        <v/>
      </c>
      <c r="F1657" t="str">
        <f>IF(專業英日文校內賽報名表!B1657="","",NOT(ISERROR(MATCH(專業英日文校內賽報名表!F1657,allSchoolList,0))))</f>
        <v/>
      </c>
      <c r="G1657" t="str">
        <f ca="1">IF(專業英日文校內賽報名表!B1657="","",NOT(ISERROR(HLOOKUP(專業英日文校內賽報名表!G1657,OFFSET(校系設定!$A$1,MATCH(專業英日文校內賽報名表!F1657,校系設定!$A:$A,0)-1,0,1,COUNTA(OFFSET(校系設定!$1:$1,MATCH(專業英日文校內賽報名表!F1657,校系設定!$A:$A,0)-1,0))),1,0))))</f>
        <v/>
      </c>
      <c r="J1657" s="43" t="str">
        <f>IF(專業英日文校內賽報名表!C1657="","",NOT(OR(LEN(專業英日文校內賽報名表!J1657)&lt;&gt;7,ISERROR(DATEVALUE(專業英日文校內賽報名表!J1657&amp;"/1")+FIND("/",專業英日文校內賽報名表!J1657)))))</f>
        <v/>
      </c>
      <c r="M1657" t="str">
        <f>IF(專業英日文校內賽報名表!B1657="","",VLOOKUP(專業英日文校內賽報名表!M1657,各項報名參數對照!A:B,2,0))</f>
        <v/>
      </c>
      <c r="N1657" t="str">
        <f>IF(專業英日文校內賽報名表!B1657="","",NOT(ISERROR(VLOOKUP(M1657&amp;O1657&amp;P1657,各項報名參數對照!L:L,1,0))))</f>
        <v/>
      </c>
      <c r="O1657" t="str">
        <f>IF(專業英日文校內賽報名表!B1657="","",VLOOKUP(專業英日文校內賽報名表!N1657&amp;"("&amp;專業英日文校內賽報名表!O1657&amp;")",各項報名參數對照!D:E,2,0))</f>
        <v/>
      </c>
      <c r="P1657" t="str">
        <f>IF(專業英日文校內賽報名表!B1657="","",VLOOKUP(專業英日文校內賽報名表!P1657,各項報名參數對照!G:H,2,0))</f>
        <v/>
      </c>
      <c r="AF1657" t="str">
        <f t="shared" si="25"/>
        <v/>
      </c>
    </row>
    <row r="1658" spans="5:32">
      <c r="E1658" t="str">
        <f>IF(專業英日文校內賽報名表!B1658="","",NOT(OR(LENB(專業英日文校內賽報名表!E1658)&lt;&gt;6,NOT(ISERROR(TEXT(RIGHT(專業英日文校內賽報名表!E1658,6),"0")+1)),ISERROR(TEXT(RIGHT(專業英日文校內賽報名表!E1658,5),"0")+1))))</f>
        <v/>
      </c>
      <c r="F1658" t="str">
        <f>IF(專業英日文校內賽報名表!B1658="","",NOT(ISERROR(MATCH(專業英日文校內賽報名表!F1658,allSchoolList,0))))</f>
        <v/>
      </c>
      <c r="G1658" t="str">
        <f ca="1">IF(專業英日文校內賽報名表!B1658="","",NOT(ISERROR(HLOOKUP(專業英日文校內賽報名表!G1658,OFFSET(校系設定!$A$1,MATCH(專業英日文校內賽報名表!F1658,校系設定!$A:$A,0)-1,0,1,COUNTA(OFFSET(校系設定!$1:$1,MATCH(專業英日文校內賽報名表!F1658,校系設定!$A:$A,0)-1,0))),1,0))))</f>
        <v/>
      </c>
      <c r="J1658" s="43" t="str">
        <f>IF(專業英日文校內賽報名表!C1658="","",NOT(OR(LEN(專業英日文校內賽報名表!J1658)&lt;&gt;7,ISERROR(DATEVALUE(專業英日文校內賽報名表!J1658&amp;"/1")+FIND("/",專業英日文校內賽報名表!J1658)))))</f>
        <v/>
      </c>
      <c r="M1658" t="str">
        <f>IF(專業英日文校內賽報名表!B1658="","",VLOOKUP(專業英日文校內賽報名表!M1658,各項報名參數對照!A:B,2,0))</f>
        <v/>
      </c>
      <c r="N1658" t="str">
        <f>IF(專業英日文校內賽報名表!B1658="","",NOT(ISERROR(VLOOKUP(M1658&amp;O1658&amp;P1658,各項報名參數對照!L:L,1,0))))</f>
        <v/>
      </c>
      <c r="O1658" t="str">
        <f>IF(專業英日文校內賽報名表!B1658="","",VLOOKUP(專業英日文校內賽報名表!N1658&amp;"("&amp;專業英日文校內賽報名表!O1658&amp;")",各項報名參數對照!D:E,2,0))</f>
        <v/>
      </c>
      <c r="P1658" t="str">
        <f>IF(專業英日文校內賽報名表!B1658="","",VLOOKUP(專業英日文校內賽報名表!P1658,各項報名參數對照!G:H,2,0))</f>
        <v/>
      </c>
      <c r="AF1658" t="str">
        <f t="shared" si="25"/>
        <v/>
      </c>
    </row>
    <row r="1659" spans="5:32">
      <c r="E1659" t="str">
        <f>IF(專業英日文校內賽報名表!B1659="","",NOT(OR(LENB(專業英日文校內賽報名表!E1659)&lt;&gt;6,NOT(ISERROR(TEXT(RIGHT(專業英日文校內賽報名表!E1659,6),"0")+1)),ISERROR(TEXT(RIGHT(專業英日文校內賽報名表!E1659,5),"0")+1))))</f>
        <v/>
      </c>
      <c r="F1659" t="str">
        <f>IF(專業英日文校內賽報名表!B1659="","",NOT(ISERROR(MATCH(專業英日文校內賽報名表!F1659,allSchoolList,0))))</f>
        <v/>
      </c>
      <c r="G1659" t="str">
        <f ca="1">IF(專業英日文校內賽報名表!B1659="","",NOT(ISERROR(HLOOKUP(專業英日文校內賽報名表!G1659,OFFSET(校系設定!$A$1,MATCH(專業英日文校內賽報名表!F1659,校系設定!$A:$A,0)-1,0,1,COUNTA(OFFSET(校系設定!$1:$1,MATCH(專業英日文校內賽報名表!F1659,校系設定!$A:$A,0)-1,0))),1,0))))</f>
        <v/>
      </c>
      <c r="J1659" s="43" t="str">
        <f>IF(專業英日文校內賽報名表!C1659="","",NOT(OR(LEN(專業英日文校內賽報名表!J1659)&lt;&gt;7,ISERROR(DATEVALUE(專業英日文校內賽報名表!J1659&amp;"/1")+FIND("/",專業英日文校內賽報名表!J1659)))))</f>
        <v/>
      </c>
      <c r="M1659" t="str">
        <f>IF(專業英日文校內賽報名表!B1659="","",VLOOKUP(專業英日文校內賽報名表!M1659,各項報名參數對照!A:B,2,0))</f>
        <v/>
      </c>
      <c r="N1659" t="str">
        <f>IF(專業英日文校內賽報名表!B1659="","",NOT(ISERROR(VLOOKUP(M1659&amp;O1659&amp;P1659,各項報名參數對照!L:L,1,0))))</f>
        <v/>
      </c>
      <c r="O1659" t="str">
        <f>IF(專業英日文校內賽報名表!B1659="","",VLOOKUP(專業英日文校內賽報名表!N1659&amp;"("&amp;專業英日文校內賽報名表!O1659&amp;")",各項報名參數對照!D:E,2,0))</f>
        <v/>
      </c>
      <c r="P1659" t="str">
        <f>IF(專業英日文校內賽報名表!B1659="","",VLOOKUP(專業英日文校內賽報名表!P1659,各項報名參數對照!G:H,2,0))</f>
        <v/>
      </c>
      <c r="AF1659" t="str">
        <f t="shared" si="25"/>
        <v/>
      </c>
    </row>
    <row r="1660" spans="5:32">
      <c r="E1660" t="str">
        <f>IF(專業英日文校內賽報名表!B1660="","",NOT(OR(LENB(專業英日文校內賽報名表!E1660)&lt;&gt;6,NOT(ISERROR(TEXT(RIGHT(專業英日文校內賽報名表!E1660,6),"0")+1)),ISERROR(TEXT(RIGHT(專業英日文校內賽報名表!E1660,5),"0")+1))))</f>
        <v/>
      </c>
      <c r="F1660" t="str">
        <f>IF(專業英日文校內賽報名表!B1660="","",NOT(ISERROR(MATCH(專業英日文校內賽報名表!F1660,allSchoolList,0))))</f>
        <v/>
      </c>
      <c r="G1660" t="str">
        <f ca="1">IF(專業英日文校內賽報名表!B1660="","",NOT(ISERROR(HLOOKUP(專業英日文校內賽報名表!G1660,OFFSET(校系設定!$A$1,MATCH(專業英日文校內賽報名表!F1660,校系設定!$A:$A,0)-1,0,1,COUNTA(OFFSET(校系設定!$1:$1,MATCH(專業英日文校內賽報名表!F1660,校系設定!$A:$A,0)-1,0))),1,0))))</f>
        <v/>
      </c>
      <c r="J1660" s="43" t="str">
        <f>IF(專業英日文校內賽報名表!C1660="","",NOT(OR(LEN(專業英日文校內賽報名表!J1660)&lt;&gt;7,ISERROR(DATEVALUE(專業英日文校內賽報名表!J1660&amp;"/1")+FIND("/",專業英日文校內賽報名表!J1660)))))</f>
        <v/>
      </c>
      <c r="M1660" t="str">
        <f>IF(專業英日文校內賽報名表!B1660="","",VLOOKUP(專業英日文校內賽報名表!M1660,各項報名參數對照!A:B,2,0))</f>
        <v/>
      </c>
      <c r="N1660" t="str">
        <f>IF(專業英日文校內賽報名表!B1660="","",NOT(ISERROR(VLOOKUP(M1660&amp;O1660&amp;P1660,各項報名參數對照!L:L,1,0))))</f>
        <v/>
      </c>
      <c r="O1660" t="str">
        <f>IF(專業英日文校內賽報名表!B1660="","",VLOOKUP(專業英日文校內賽報名表!N1660&amp;"("&amp;專業英日文校內賽報名表!O1660&amp;")",各項報名參數對照!D:E,2,0))</f>
        <v/>
      </c>
      <c r="P1660" t="str">
        <f>IF(專業英日文校內賽報名表!B1660="","",VLOOKUP(專業英日文校內賽報名表!P1660,各項報名參數對照!G:H,2,0))</f>
        <v/>
      </c>
      <c r="AF1660" t="str">
        <f t="shared" si="25"/>
        <v/>
      </c>
    </row>
    <row r="1661" spans="5:32">
      <c r="E1661" t="str">
        <f>IF(專業英日文校內賽報名表!B1661="","",NOT(OR(LENB(專業英日文校內賽報名表!E1661)&lt;&gt;6,NOT(ISERROR(TEXT(RIGHT(專業英日文校內賽報名表!E1661,6),"0")+1)),ISERROR(TEXT(RIGHT(專業英日文校內賽報名表!E1661,5),"0")+1))))</f>
        <v/>
      </c>
      <c r="F1661" t="str">
        <f>IF(專業英日文校內賽報名表!B1661="","",NOT(ISERROR(MATCH(專業英日文校內賽報名表!F1661,allSchoolList,0))))</f>
        <v/>
      </c>
      <c r="G1661" t="str">
        <f ca="1">IF(專業英日文校內賽報名表!B1661="","",NOT(ISERROR(HLOOKUP(專業英日文校內賽報名表!G1661,OFFSET(校系設定!$A$1,MATCH(專業英日文校內賽報名表!F1661,校系設定!$A:$A,0)-1,0,1,COUNTA(OFFSET(校系設定!$1:$1,MATCH(專業英日文校內賽報名表!F1661,校系設定!$A:$A,0)-1,0))),1,0))))</f>
        <v/>
      </c>
      <c r="J1661" s="43" t="str">
        <f>IF(專業英日文校內賽報名表!C1661="","",NOT(OR(LEN(專業英日文校內賽報名表!J1661)&lt;&gt;7,ISERROR(DATEVALUE(專業英日文校內賽報名表!J1661&amp;"/1")+FIND("/",專業英日文校內賽報名表!J1661)))))</f>
        <v/>
      </c>
      <c r="M1661" t="str">
        <f>IF(專業英日文校內賽報名表!B1661="","",VLOOKUP(專業英日文校內賽報名表!M1661,各項報名參數對照!A:B,2,0))</f>
        <v/>
      </c>
      <c r="N1661" t="str">
        <f>IF(專業英日文校內賽報名表!B1661="","",NOT(ISERROR(VLOOKUP(M1661&amp;O1661&amp;P1661,各項報名參數對照!L:L,1,0))))</f>
        <v/>
      </c>
      <c r="O1661" t="str">
        <f>IF(專業英日文校內賽報名表!B1661="","",VLOOKUP(專業英日文校內賽報名表!N1661&amp;"("&amp;專業英日文校內賽報名表!O1661&amp;")",各項報名參數對照!D:E,2,0))</f>
        <v/>
      </c>
      <c r="P1661" t="str">
        <f>IF(專業英日文校內賽報名表!B1661="","",VLOOKUP(專業英日文校內賽報名表!P1661,各項報名參數對照!G:H,2,0))</f>
        <v/>
      </c>
      <c r="AF1661" t="str">
        <f t="shared" si="25"/>
        <v/>
      </c>
    </row>
    <row r="1662" spans="5:32">
      <c r="E1662" t="str">
        <f>IF(專業英日文校內賽報名表!B1662="","",NOT(OR(LENB(專業英日文校內賽報名表!E1662)&lt;&gt;6,NOT(ISERROR(TEXT(RIGHT(專業英日文校內賽報名表!E1662,6),"0")+1)),ISERROR(TEXT(RIGHT(專業英日文校內賽報名表!E1662,5),"0")+1))))</f>
        <v/>
      </c>
      <c r="F1662" t="str">
        <f>IF(專業英日文校內賽報名表!B1662="","",NOT(ISERROR(MATCH(專業英日文校內賽報名表!F1662,allSchoolList,0))))</f>
        <v/>
      </c>
      <c r="G1662" t="str">
        <f ca="1">IF(專業英日文校內賽報名表!B1662="","",NOT(ISERROR(HLOOKUP(專業英日文校內賽報名表!G1662,OFFSET(校系設定!$A$1,MATCH(專業英日文校內賽報名表!F1662,校系設定!$A:$A,0)-1,0,1,COUNTA(OFFSET(校系設定!$1:$1,MATCH(專業英日文校內賽報名表!F1662,校系設定!$A:$A,0)-1,0))),1,0))))</f>
        <v/>
      </c>
      <c r="J1662" s="43" t="str">
        <f>IF(專業英日文校內賽報名表!C1662="","",NOT(OR(LEN(專業英日文校內賽報名表!J1662)&lt;&gt;7,ISERROR(DATEVALUE(專業英日文校內賽報名表!J1662&amp;"/1")+FIND("/",專業英日文校內賽報名表!J1662)))))</f>
        <v/>
      </c>
      <c r="M1662" t="str">
        <f>IF(專業英日文校內賽報名表!B1662="","",VLOOKUP(專業英日文校內賽報名表!M1662,各項報名參數對照!A:B,2,0))</f>
        <v/>
      </c>
      <c r="N1662" t="str">
        <f>IF(專業英日文校內賽報名表!B1662="","",NOT(ISERROR(VLOOKUP(M1662&amp;O1662&amp;P1662,各項報名參數對照!L:L,1,0))))</f>
        <v/>
      </c>
      <c r="O1662" t="str">
        <f>IF(專業英日文校內賽報名表!B1662="","",VLOOKUP(專業英日文校內賽報名表!N1662&amp;"("&amp;專業英日文校內賽報名表!O1662&amp;")",各項報名參數對照!D:E,2,0))</f>
        <v/>
      </c>
      <c r="P1662" t="str">
        <f>IF(專業英日文校內賽報名表!B1662="","",VLOOKUP(專業英日文校內賽報名表!P1662,各項報名參數對照!G:H,2,0))</f>
        <v/>
      </c>
      <c r="AF1662" t="str">
        <f t="shared" si="25"/>
        <v/>
      </c>
    </row>
    <row r="1663" spans="5:32">
      <c r="E1663" t="str">
        <f>IF(專業英日文校內賽報名表!B1663="","",NOT(OR(LENB(專業英日文校內賽報名表!E1663)&lt;&gt;6,NOT(ISERROR(TEXT(RIGHT(專業英日文校內賽報名表!E1663,6),"0")+1)),ISERROR(TEXT(RIGHT(專業英日文校內賽報名表!E1663,5),"0")+1))))</f>
        <v/>
      </c>
      <c r="F1663" t="str">
        <f>IF(專業英日文校內賽報名表!B1663="","",NOT(ISERROR(MATCH(專業英日文校內賽報名表!F1663,allSchoolList,0))))</f>
        <v/>
      </c>
      <c r="G1663" t="str">
        <f ca="1">IF(專業英日文校內賽報名表!B1663="","",NOT(ISERROR(HLOOKUP(專業英日文校內賽報名表!G1663,OFFSET(校系設定!$A$1,MATCH(專業英日文校內賽報名表!F1663,校系設定!$A:$A,0)-1,0,1,COUNTA(OFFSET(校系設定!$1:$1,MATCH(專業英日文校內賽報名表!F1663,校系設定!$A:$A,0)-1,0))),1,0))))</f>
        <v/>
      </c>
      <c r="J1663" s="43" t="str">
        <f>IF(專業英日文校內賽報名表!C1663="","",NOT(OR(LEN(專業英日文校內賽報名表!J1663)&lt;&gt;7,ISERROR(DATEVALUE(專業英日文校內賽報名表!J1663&amp;"/1")+FIND("/",專業英日文校內賽報名表!J1663)))))</f>
        <v/>
      </c>
      <c r="M1663" t="str">
        <f>IF(專業英日文校內賽報名表!B1663="","",VLOOKUP(專業英日文校內賽報名表!M1663,各項報名參數對照!A:B,2,0))</f>
        <v/>
      </c>
      <c r="N1663" t="str">
        <f>IF(專業英日文校內賽報名表!B1663="","",NOT(ISERROR(VLOOKUP(M1663&amp;O1663&amp;P1663,各項報名參數對照!L:L,1,0))))</f>
        <v/>
      </c>
      <c r="O1663" t="str">
        <f>IF(專業英日文校內賽報名表!B1663="","",VLOOKUP(專業英日文校內賽報名表!N1663&amp;"("&amp;專業英日文校內賽報名表!O1663&amp;")",各項報名參數對照!D:E,2,0))</f>
        <v/>
      </c>
      <c r="P1663" t="str">
        <f>IF(專業英日文校內賽報名表!B1663="","",VLOOKUP(專業英日文校內賽報名表!P1663,各項報名參數對照!G:H,2,0))</f>
        <v/>
      </c>
      <c r="AF1663" t="str">
        <f t="shared" si="25"/>
        <v/>
      </c>
    </row>
    <row r="1664" spans="5:32">
      <c r="E1664" t="str">
        <f>IF(專業英日文校內賽報名表!B1664="","",NOT(OR(LENB(專業英日文校內賽報名表!E1664)&lt;&gt;6,NOT(ISERROR(TEXT(RIGHT(專業英日文校內賽報名表!E1664,6),"0")+1)),ISERROR(TEXT(RIGHT(專業英日文校內賽報名表!E1664,5),"0")+1))))</f>
        <v/>
      </c>
      <c r="F1664" t="str">
        <f>IF(專業英日文校內賽報名表!B1664="","",NOT(ISERROR(MATCH(專業英日文校內賽報名表!F1664,allSchoolList,0))))</f>
        <v/>
      </c>
      <c r="G1664" t="str">
        <f ca="1">IF(專業英日文校內賽報名表!B1664="","",NOT(ISERROR(HLOOKUP(專業英日文校內賽報名表!G1664,OFFSET(校系設定!$A$1,MATCH(專業英日文校內賽報名表!F1664,校系設定!$A:$A,0)-1,0,1,COUNTA(OFFSET(校系設定!$1:$1,MATCH(專業英日文校內賽報名表!F1664,校系設定!$A:$A,0)-1,0))),1,0))))</f>
        <v/>
      </c>
      <c r="J1664" s="43" t="str">
        <f>IF(專業英日文校內賽報名表!C1664="","",NOT(OR(LEN(專業英日文校內賽報名表!J1664)&lt;&gt;7,ISERROR(DATEVALUE(專業英日文校內賽報名表!J1664&amp;"/1")+FIND("/",專業英日文校內賽報名表!J1664)))))</f>
        <v/>
      </c>
      <c r="M1664" t="str">
        <f>IF(專業英日文校內賽報名表!B1664="","",VLOOKUP(專業英日文校內賽報名表!M1664,各項報名參數對照!A:B,2,0))</f>
        <v/>
      </c>
      <c r="N1664" t="str">
        <f>IF(專業英日文校內賽報名表!B1664="","",NOT(ISERROR(VLOOKUP(M1664&amp;O1664&amp;P1664,各項報名參數對照!L:L,1,0))))</f>
        <v/>
      </c>
      <c r="O1664" t="str">
        <f>IF(專業英日文校內賽報名表!B1664="","",VLOOKUP(專業英日文校內賽報名表!N1664&amp;"("&amp;專業英日文校內賽報名表!O1664&amp;")",各項報名參數對照!D:E,2,0))</f>
        <v/>
      </c>
      <c r="P1664" t="str">
        <f>IF(專業英日文校內賽報名表!B1664="","",VLOOKUP(專業英日文校內賽報名表!P1664,各項報名參數對照!G:H,2,0))</f>
        <v/>
      </c>
      <c r="AF1664" t="str">
        <f t="shared" si="25"/>
        <v/>
      </c>
    </row>
    <row r="1665" spans="5:32">
      <c r="E1665" t="str">
        <f>IF(專業英日文校內賽報名表!B1665="","",NOT(OR(LENB(專業英日文校內賽報名表!E1665)&lt;&gt;6,NOT(ISERROR(TEXT(RIGHT(專業英日文校內賽報名表!E1665,6),"0")+1)),ISERROR(TEXT(RIGHT(專業英日文校內賽報名表!E1665,5),"0")+1))))</f>
        <v/>
      </c>
      <c r="F1665" t="str">
        <f>IF(專業英日文校內賽報名表!B1665="","",NOT(ISERROR(MATCH(專業英日文校內賽報名表!F1665,allSchoolList,0))))</f>
        <v/>
      </c>
      <c r="G1665" t="str">
        <f ca="1">IF(專業英日文校內賽報名表!B1665="","",NOT(ISERROR(HLOOKUP(專業英日文校內賽報名表!G1665,OFFSET(校系設定!$A$1,MATCH(專業英日文校內賽報名表!F1665,校系設定!$A:$A,0)-1,0,1,COUNTA(OFFSET(校系設定!$1:$1,MATCH(專業英日文校內賽報名表!F1665,校系設定!$A:$A,0)-1,0))),1,0))))</f>
        <v/>
      </c>
      <c r="J1665" s="43" t="str">
        <f>IF(專業英日文校內賽報名表!C1665="","",NOT(OR(LEN(專業英日文校內賽報名表!J1665)&lt;&gt;7,ISERROR(DATEVALUE(專業英日文校內賽報名表!J1665&amp;"/1")+FIND("/",專業英日文校內賽報名表!J1665)))))</f>
        <v/>
      </c>
      <c r="M1665" t="str">
        <f>IF(專業英日文校內賽報名表!B1665="","",VLOOKUP(專業英日文校內賽報名表!M1665,各項報名參數對照!A:B,2,0))</f>
        <v/>
      </c>
      <c r="N1665" t="str">
        <f>IF(專業英日文校內賽報名表!B1665="","",NOT(ISERROR(VLOOKUP(M1665&amp;O1665&amp;P1665,各項報名參數對照!L:L,1,0))))</f>
        <v/>
      </c>
      <c r="O1665" t="str">
        <f>IF(專業英日文校內賽報名表!B1665="","",VLOOKUP(專業英日文校內賽報名表!N1665&amp;"("&amp;專業英日文校內賽報名表!O1665&amp;")",各項報名參數對照!D:E,2,0))</f>
        <v/>
      </c>
      <c r="P1665" t="str">
        <f>IF(專業英日文校內賽報名表!B1665="","",VLOOKUP(專業英日文校內賽報名表!P1665,各項報名參數對照!G:H,2,0))</f>
        <v/>
      </c>
      <c r="AF1665" t="str">
        <f t="shared" si="25"/>
        <v/>
      </c>
    </row>
    <row r="1666" spans="5:32">
      <c r="E1666" t="str">
        <f>IF(專業英日文校內賽報名表!B1666="","",NOT(OR(LENB(專業英日文校內賽報名表!E1666)&lt;&gt;6,NOT(ISERROR(TEXT(RIGHT(專業英日文校內賽報名表!E1666,6),"0")+1)),ISERROR(TEXT(RIGHT(專業英日文校內賽報名表!E1666,5),"0")+1))))</f>
        <v/>
      </c>
      <c r="F1666" t="str">
        <f>IF(專業英日文校內賽報名表!B1666="","",NOT(ISERROR(MATCH(專業英日文校內賽報名表!F1666,allSchoolList,0))))</f>
        <v/>
      </c>
      <c r="G1666" t="str">
        <f ca="1">IF(專業英日文校內賽報名表!B1666="","",NOT(ISERROR(HLOOKUP(專業英日文校內賽報名表!G1666,OFFSET(校系設定!$A$1,MATCH(專業英日文校內賽報名表!F1666,校系設定!$A:$A,0)-1,0,1,COUNTA(OFFSET(校系設定!$1:$1,MATCH(專業英日文校內賽報名表!F1666,校系設定!$A:$A,0)-1,0))),1,0))))</f>
        <v/>
      </c>
      <c r="J1666" s="43" t="str">
        <f>IF(專業英日文校內賽報名表!C1666="","",NOT(OR(LEN(專業英日文校內賽報名表!J1666)&lt;&gt;7,ISERROR(DATEVALUE(專業英日文校內賽報名表!J1666&amp;"/1")+FIND("/",專業英日文校內賽報名表!J1666)))))</f>
        <v/>
      </c>
      <c r="M1666" t="str">
        <f>IF(專業英日文校內賽報名表!B1666="","",VLOOKUP(專業英日文校內賽報名表!M1666,各項報名參數對照!A:B,2,0))</f>
        <v/>
      </c>
      <c r="N1666" t="str">
        <f>IF(專業英日文校內賽報名表!B1666="","",NOT(ISERROR(VLOOKUP(M1666&amp;O1666&amp;P1666,各項報名參數對照!L:L,1,0))))</f>
        <v/>
      </c>
      <c r="O1666" t="str">
        <f>IF(專業英日文校內賽報名表!B1666="","",VLOOKUP(專業英日文校內賽報名表!N1666&amp;"("&amp;專業英日文校內賽報名表!O1666&amp;")",各項報名參數對照!D:E,2,0))</f>
        <v/>
      </c>
      <c r="P1666" t="str">
        <f>IF(專業英日文校內賽報名表!B1666="","",VLOOKUP(專業英日文校內賽報名表!P1666,各項報名參數對照!G:H,2,0))</f>
        <v/>
      </c>
      <c r="AF1666" t="str">
        <f t="shared" si="25"/>
        <v/>
      </c>
    </row>
    <row r="1667" spans="5:32">
      <c r="E1667" t="str">
        <f>IF(專業英日文校內賽報名表!B1667="","",NOT(OR(LENB(專業英日文校內賽報名表!E1667)&lt;&gt;6,NOT(ISERROR(TEXT(RIGHT(專業英日文校內賽報名表!E1667,6),"0")+1)),ISERROR(TEXT(RIGHT(專業英日文校內賽報名表!E1667,5),"0")+1))))</f>
        <v/>
      </c>
      <c r="F1667" t="str">
        <f>IF(專業英日文校內賽報名表!B1667="","",NOT(ISERROR(MATCH(專業英日文校內賽報名表!F1667,allSchoolList,0))))</f>
        <v/>
      </c>
      <c r="G1667" t="str">
        <f ca="1">IF(專業英日文校內賽報名表!B1667="","",NOT(ISERROR(HLOOKUP(專業英日文校內賽報名表!G1667,OFFSET(校系設定!$A$1,MATCH(專業英日文校內賽報名表!F1667,校系設定!$A:$A,0)-1,0,1,COUNTA(OFFSET(校系設定!$1:$1,MATCH(專業英日文校內賽報名表!F1667,校系設定!$A:$A,0)-1,0))),1,0))))</f>
        <v/>
      </c>
      <c r="J1667" s="43" t="str">
        <f>IF(專業英日文校內賽報名表!C1667="","",NOT(OR(LEN(專業英日文校內賽報名表!J1667)&lt;&gt;7,ISERROR(DATEVALUE(專業英日文校內賽報名表!J1667&amp;"/1")+FIND("/",專業英日文校內賽報名表!J1667)))))</f>
        <v/>
      </c>
      <c r="M1667" t="str">
        <f>IF(專業英日文校內賽報名表!B1667="","",VLOOKUP(專業英日文校內賽報名表!M1667,各項報名參數對照!A:B,2,0))</f>
        <v/>
      </c>
      <c r="N1667" t="str">
        <f>IF(專業英日文校內賽報名表!B1667="","",NOT(ISERROR(VLOOKUP(M1667&amp;O1667&amp;P1667,各項報名參數對照!L:L,1,0))))</f>
        <v/>
      </c>
      <c r="O1667" t="str">
        <f>IF(專業英日文校內賽報名表!B1667="","",VLOOKUP(專業英日文校內賽報名表!N1667&amp;"("&amp;專業英日文校內賽報名表!O1667&amp;")",各項報名參數對照!D:E,2,0))</f>
        <v/>
      </c>
      <c r="P1667" t="str">
        <f>IF(專業英日文校內賽報名表!B1667="","",VLOOKUP(專業英日文校內賽報名表!P1667,各項報名參數對照!G:H,2,0))</f>
        <v/>
      </c>
      <c r="AF1667" t="str">
        <f t="shared" ref="AF1667:AF1730" si="26">O1667</f>
        <v/>
      </c>
    </row>
    <row r="1668" spans="5:32">
      <c r="E1668" t="str">
        <f>IF(專業英日文校內賽報名表!B1668="","",NOT(OR(LENB(專業英日文校內賽報名表!E1668)&lt;&gt;6,NOT(ISERROR(TEXT(RIGHT(專業英日文校內賽報名表!E1668,6),"0")+1)),ISERROR(TEXT(RIGHT(專業英日文校內賽報名表!E1668,5),"0")+1))))</f>
        <v/>
      </c>
      <c r="F1668" t="str">
        <f>IF(專業英日文校內賽報名表!B1668="","",NOT(ISERROR(MATCH(專業英日文校內賽報名表!F1668,allSchoolList,0))))</f>
        <v/>
      </c>
      <c r="G1668" t="str">
        <f ca="1">IF(專業英日文校內賽報名表!B1668="","",NOT(ISERROR(HLOOKUP(專業英日文校內賽報名表!G1668,OFFSET(校系設定!$A$1,MATCH(專業英日文校內賽報名表!F1668,校系設定!$A:$A,0)-1,0,1,COUNTA(OFFSET(校系設定!$1:$1,MATCH(專業英日文校內賽報名表!F1668,校系設定!$A:$A,0)-1,0))),1,0))))</f>
        <v/>
      </c>
      <c r="J1668" s="43" t="str">
        <f>IF(專業英日文校內賽報名表!C1668="","",NOT(OR(LEN(專業英日文校內賽報名表!J1668)&lt;&gt;7,ISERROR(DATEVALUE(專業英日文校內賽報名表!J1668&amp;"/1")+FIND("/",專業英日文校內賽報名表!J1668)))))</f>
        <v/>
      </c>
      <c r="M1668" t="str">
        <f>IF(專業英日文校內賽報名表!B1668="","",VLOOKUP(專業英日文校內賽報名表!M1668,各項報名參數對照!A:B,2,0))</f>
        <v/>
      </c>
      <c r="N1668" t="str">
        <f>IF(專業英日文校內賽報名表!B1668="","",NOT(ISERROR(VLOOKUP(M1668&amp;O1668&amp;P1668,各項報名參數對照!L:L,1,0))))</f>
        <v/>
      </c>
      <c r="O1668" t="str">
        <f>IF(專業英日文校內賽報名表!B1668="","",VLOOKUP(專業英日文校內賽報名表!N1668&amp;"("&amp;專業英日文校內賽報名表!O1668&amp;")",各項報名參數對照!D:E,2,0))</f>
        <v/>
      </c>
      <c r="P1668" t="str">
        <f>IF(專業英日文校內賽報名表!B1668="","",VLOOKUP(專業英日文校內賽報名表!P1668,各項報名參數對照!G:H,2,0))</f>
        <v/>
      </c>
      <c r="AF1668" t="str">
        <f t="shared" si="26"/>
        <v/>
      </c>
    </row>
    <row r="1669" spans="5:32">
      <c r="E1669" t="str">
        <f>IF(專業英日文校內賽報名表!B1669="","",NOT(OR(LENB(專業英日文校內賽報名表!E1669)&lt;&gt;6,NOT(ISERROR(TEXT(RIGHT(專業英日文校內賽報名表!E1669,6),"0")+1)),ISERROR(TEXT(RIGHT(專業英日文校內賽報名表!E1669,5),"0")+1))))</f>
        <v/>
      </c>
      <c r="F1669" t="str">
        <f>IF(專業英日文校內賽報名表!B1669="","",NOT(ISERROR(MATCH(專業英日文校內賽報名表!F1669,allSchoolList,0))))</f>
        <v/>
      </c>
      <c r="G1669" t="str">
        <f ca="1">IF(專業英日文校內賽報名表!B1669="","",NOT(ISERROR(HLOOKUP(專業英日文校內賽報名表!G1669,OFFSET(校系設定!$A$1,MATCH(專業英日文校內賽報名表!F1669,校系設定!$A:$A,0)-1,0,1,COUNTA(OFFSET(校系設定!$1:$1,MATCH(專業英日文校內賽報名表!F1669,校系設定!$A:$A,0)-1,0))),1,0))))</f>
        <v/>
      </c>
      <c r="J1669" s="43" t="str">
        <f>IF(專業英日文校內賽報名表!C1669="","",NOT(OR(LEN(專業英日文校內賽報名表!J1669)&lt;&gt;7,ISERROR(DATEVALUE(專業英日文校內賽報名表!J1669&amp;"/1")+FIND("/",專業英日文校內賽報名表!J1669)))))</f>
        <v/>
      </c>
      <c r="M1669" t="str">
        <f>IF(專業英日文校內賽報名表!B1669="","",VLOOKUP(專業英日文校內賽報名表!M1669,各項報名參數對照!A:B,2,0))</f>
        <v/>
      </c>
      <c r="N1669" t="str">
        <f>IF(專業英日文校內賽報名表!B1669="","",NOT(ISERROR(VLOOKUP(M1669&amp;O1669&amp;P1669,各項報名參數對照!L:L,1,0))))</f>
        <v/>
      </c>
      <c r="O1669" t="str">
        <f>IF(專業英日文校內賽報名表!B1669="","",VLOOKUP(專業英日文校內賽報名表!N1669&amp;"("&amp;專業英日文校內賽報名表!O1669&amp;")",各項報名參數對照!D:E,2,0))</f>
        <v/>
      </c>
      <c r="P1669" t="str">
        <f>IF(專業英日文校內賽報名表!B1669="","",VLOOKUP(專業英日文校內賽報名表!P1669,各項報名參數對照!G:H,2,0))</f>
        <v/>
      </c>
      <c r="AF1669" t="str">
        <f t="shared" si="26"/>
        <v/>
      </c>
    </row>
    <row r="1670" spans="5:32">
      <c r="E1670" t="str">
        <f>IF(專業英日文校內賽報名表!B1670="","",NOT(OR(LENB(專業英日文校內賽報名表!E1670)&lt;&gt;6,NOT(ISERROR(TEXT(RIGHT(專業英日文校內賽報名表!E1670,6),"0")+1)),ISERROR(TEXT(RIGHT(專業英日文校內賽報名表!E1670,5),"0")+1))))</f>
        <v/>
      </c>
      <c r="F1670" t="str">
        <f>IF(專業英日文校內賽報名表!B1670="","",NOT(ISERROR(MATCH(專業英日文校內賽報名表!F1670,allSchoolList,0))))</f>
        <v/>
      </c>
      <c r="G1670" t="str">
        <f ca="1">IF(專業英日文校內賽報名表!B1670="","",NOT(ISERROR(HLOOKUP(專業英日文校內賽報名表!G1670,OFFSET(校系設定!$A$1,MATCH(專業英日文校內賽報名表!F1670,校系設定!$A:$A,0)-1,0,1,COUNTA(OFFSET(校系設定!$1:$1,MATCH(專業英日文校內賽報名表!F1670,校系設定!$A:$A,0)-1,0))),1,0))))</f>
        <v/>
      </c>
      <c r="J1670" s="43" t="str">
        <f>IF(專業英日文校內賽報名表!C1670="","",NOT(OR(LEN(專業英日文校內賽報名表!J1670)&lt;&gt;7,ISERROR(DATEVALUE(專業英日文校內賽報名表!J1670&amp;"/1")+FIND("/",專業英日文校內賽報名表!J1670)))))</f>
        <v/>
      </c>
      <c r="M1670" t="str">
        <f>IF(專業英日文校內賽報名表!B1670="","",VLOOKUP(專業英日文校內賽報名表!M1670,各項報名參數對照!A:B,2,0))</f>
        <v/>
      </c>
      <c r="N1670" t="str">
        <f>IF(專業英日文校內賽報名表!B1670="","",NOT(ISERROR(VLOOKUP(M1670&amp;O1670&amp;P1670,各項報名參數對照!L:L,1,0))))</f>
        <v/>
      </c>
      <c r="O1670" t="str">
        <f>IF(專業英日文校內賽報名表!B1670="","",VLOOKUP(專業英日文校內賽報名表!N1670&amp;"("&amp;專業英日文校內賽報名表!O1670&amp;")",各項報名參數對照!D:E,2,0))</f>
        <v/>
      </c>
      <c r="P1670" t="str">
        <f>IF(專業英日文校內賽報名表!B1670="","",VLOOKUP(專業英日文校內賽報名表!P1670,各項報名參數對照!G:H,2,0))</f>
        <v/>
      </c>
      <c r="AF1670" t="str">
        <f t="shared" si="26"/>
        <v/>
      </c>
    </row>
    <row r="1671" spans="5:32">
      <c r="E1671" t="str">
        <f>IF(專業英日文校內賽報名表!B1671="","",NOT(OR(LENB(專業英日文校內賽報名表!E1671)&lt;&gt;6,NOT(ISERROR(TEXT(RIGHT(專業英日文校內賽報名表!E1671,6),"0")+1)),ISERROR(TEXT(RIGHT(專業英日文校內賽報名表!E1671,5),"0")+1))))</f>
        <v/>
      </c>
      <c r="F1671" t="str">
        <f>IF(專業英日文校內賽報名表!B1671="","",NOT(ISERROR(MATCH(專業英日文校內賽報名表!F1671,allSchoolList,0))))</f>
        <v/>
      </c>
      <c r="G1671" t="str">
        <f ca="1">IF(專業英日文校內賽報名表!B1671="","",NOT(ISERROR(HLOOKUP(專業英日文校內賽報名表!G1671,OFFSET(校系設定!$A$1,MATCH(專業英日文校內賽報名表!F1671,校系設定!$A:$A,0)-1,0,1,COUNTA(OFFSET(校系設定!$1:$1,MATCH(專業英日文校內賽報名表!F1671,校系設定!$A:$A,0)-1,0))),1,0))))</f>
        <v/>
      </c>
      <c r="J1671" s="43" t="str">
        <f>IF(專業英日文校內賽報名表!C1671="","",NOT(OR(LEN(專業英日文校內賽報名表!J1671)&lt;&gt;7,ISERROR(DATEVALUE(專業英日文校內賽報名表!J1671&amp;"/1")+FIND("/",專業英日文校內賽報名表!J1671)))))</f>
        <v/>
      </c>
      <c r="M1671" t="str">
        <f>IF(專業英日文校內賽報名表!B1671="","",VLOOKUP(專業英日文校內賽報名表!M1671,各項報名參數對照!A:B,2,0))</f>
        <v/>
      </c>
      <c r="N1671" t="str">
        <f>IF(專業英日文校內賽報名表!B1671="","",NOT(ISERROR(VLOOKUP(M1671&amp;O1671&amp;P1671,各項報名參數對照!L:L,1,0))))</f>
        <v/>
      </c>
      <c r="O1671" t="str">
        <f>IF(專業英日文校內賽報名表!B1671="","",VLOOKUP(專業英日文校內賽報名表!N1671&amp;"("&amp;專業英日文校內賽報名表!O1671&amp;")",各項報名參數對照!D:E,2,0))</f>
        <v/>
      </c>
      <c r="P1671" t="str">
        <f>IF(專業英日文校內賽報名表!B1671="","",VLOOKUP(專業英日文校內賽報名表!P1671,各項報名參數對照!G:H,2,0))</f>
        <v/>
      </c>
      <c r="AF1671" t="str">
        <f t="shared" si="26"/>
        <v/>
      </c>
    </row>
    <row r="1672" spans="5:32">
      <c r="E1672" t="str">
        <f>IF(專業英日文校內賽報名表!B1672="","",NOT(OR(LENB(專業英日文校內賽報名表!E1672)&lt;&gt;6,NOT(ISERROR(TEXT(RIGHT(專業英日文校內賽報名表!E1672,6),"0")+1)),ISERROR(TEXT(RIGHT(專業英日文校內賽報名表!E1672,5),"0")+1))))</f>
        <v/>
      </c>
      <c r="F1672" t="str">
        <f>IF(專業英日文校內賽報名表!B1672="","",NOT(ISERROR(MATCH(專業英日文校內賽報名表!F1672,allSchoolList,0))))</f>
        <v/>
      </c>
      <c r="G1672" t="str">
        <f ca="1">IF(專業英日文校內賽報名表!B1672="","",NOT(ISERROR(HLOOKUP(專業英日文校內賽報名表!G1672,OFFSET(校系設定!$A$1,MATCH(專業英日文校內賽報名表!F1672,校系設定!$A:$A,0)-1,0,1,COUNTA(OFFSET(校系設定!$1:$1,MATCH(專業英日文校內賽報名表!F1672,校系設定!$A:$A,0)-1,0))),1,0))))</f>
        <v/>
      </c>
      <c r="J1672" s="43" t="str">
        <f>IF(專業英日文校內賽報名表!C1672="","",NOT(OR(LEN(專業英日文校內賽報名表!J1672)&lt;&gt;7,ISERROR(DATEVALUE(專業英日文校內賽報名表!J1672&amp;"/1")+FIND("/",專業英日文校內賽報名表!J1672)))))</f>
        <v/>
      </c>
      <c r="M1672" t="str">
        <f>IF(專業英日文校內賽報名表!B1672="","",VLOOKUP(專業英日文校內賽報名表!M1672,各項報名參數對照!A:B,2,0))</f>
        <v/>
      </c>
      <c r="N1672" t="str">
        <f>IF(專業英日文校內賽報名表!B1672="","",NOT(ISERROR(VLOOKUP(M1672&amp;O1672&amp;P1672,各項報名參數對照!L:L,1,0))))</f>
        <v/>
      </c>
      <c r="O1672" t="str">
        <f>IF(專業英日文校內賽報名表!B1672="","",VLOOKUP(專業英日文校內賽報名表!N1672&amp;"("&amp;專業英日文校內賽報名表!O1672&amp;")",各項報名參數對照!D:E,2,0))</f>
        <v/>
      </c>
      <c r="P1672" t="str">
        <f>IF(專業英日文校內賽報名表!B1672="","",VLOOKUP(專業英日文校內賽報名表!P1672,各項報名參數對照!G:H,2,0))</f>
        <v/>
      </c>
      <c r="AF1672" t="str">
        <f t="shared" si="26"/>
        <v/>
      </c>
    </row>
    <row r="1673" spans="5:32">
      <c r="E1673" t="str">
        <f>IF(專業英日文校內賽報名表!B1673="","",NOT(OR(LENB(專業英日文校內賽報名表!E1673)&lt;&gt;6,NOT(ISERROR(TEXT(RIGHT(專業英日文校內賽報名表!E1673,6),"0")+1)),ISERROR(TEXT(RIGHT(專業英日文校內賽報名表!E1673,5),"0")+1))))</f>
        <v/>
      </c>
      <c r="F1673" t="str">
        <f>IF(專業英日文校內賽報名表!B1673="","",NOT(ISERROR(MATCH(專業英日文校內賽報名表!F1673,allSchoolList,0))))</f>
        <v/>
      </c>
      <c r="G1673" t="str">
        <f ca="1">IF(專業英日文校內賽報名表!B1673="","",NOT(ISERROR(HLOOKUP(專業英日文校內賽報名表!G1673,OFFSET(校系設定!$A$1,MATCH(專業英日文校內賽報名表!F1673,校系設定!$A:$A,0)-1,0,1,COUNTA(OFFSET(校系設定!$1:$1,MATCH(專業英日文校內賽報名表!F1673,校系設定!$A:$A,0)-1,0))),1,0))))</f>
        <v/>
      </c>
      <c r="J1673" s="43" t="str">
        <f>IF(專業英日文校內賽報名表!C1673="","",NOT(OR(LEN(專業英日文校內賽報名表!J1673)&lt;&gt;7,ISERROR(DATEVALUE(專業英日文校內賽報名表!J1673&amp;"/1")+FIND("/",專業英日文校內賽報名表!J1673)))))</f>
        <v/>
      </c>
      <c r="M1673" t="str">
        <f>IF(專業英日文校內賽報名表!B1673="","",VLOOKUP(專業英日文校內賽報名表!M1673,各項報名參數對照!A:B,2,0))</f>
        <v/>
      </c>
      <c r="N1673" t="str">
        <f>IF(專業英日文校內賽報名表!B1673="","",NOT(ISERROR(VLOOKUP(M1673&amp;O1673&amp;P1673,各項報名參數對照!L:L,1,0))))</f>
        <v/>
      </c>
      <c r="O1673" t="str">
        <f>IF(專業英日文校內賽報名表!B1673="","",VLOOKUP(專業英日文校內賽報名表!N1673&amp;"("&amp;專業英日文校內賽報名表!O1673&amp;")",各項報名參數對照!D:E,2,0))</f>
        <v/>
      </c>
      <c r="P1673" t="str">
        <f>IF(專業英日文校內賽報名表!B1673="","",VLOOKUP(專業英日文校內賽報名表!P1673,各項報名參數對照!G:H,2,0))</f>
        <v/>
      </c>
      <c r="AF1673" t="str">
        <f t="shared" si="26"/>
        <v/>
      </c>
    </row>
    <row r="1674" spans="5:32">
      <c r="E1674" t="str">
        <f>IF(專業英日文校內賽報名表!B1674="","",NOT(OR(LENB(專業英日文校內賽報名表!E1674)&lt;&gt;6,NOT(ISERROR(TEXT(RIGHT(專業英日文校內賽報名表!E1674,6),"0")+1)),ISERROR(TEXT(RIGHT(專業英日文校內賽報名表!E1674,5),"0")+1))))</f>
        <v/>
      </c>
      <c r="F1674" t="str">
        <f>IF(專業英日文校內賽報名表!B1674="","",NOT(ISERROR(MATCH(專業英日文校內賽報名表!F1674,allSchoolList,0))))</f>
        <v/>
      </c>
      <c r="G1674" t="str">
        <f ca="1">IF(專業英日文校內賽報名表!B1674="","",NOT(ISERROR(HLOOKUP(專業英日文校內賽報名表!G1674,OFFSET(校系設定!$A$1,MATCH(專業英日文校內賽報名表!F1674,校系設定!$A:$A,0)-1,0,1,COUNTA(OFFSET(校系設定!$1:$1,MATCH(專業英日文校內賽報名表!F1674,校系設定!$A:$A,0)-1,0))),1,0))))</f>
        <v/>
      </c>
      <c r="J1674" s="43" t="str">
        <f>IF(專業英日文校內賽報名表!C1674="","",NOT(OR(LEN(專業英日文校內賽報名表!J1674)&lt;&gt;7,ISERROR(DATEVALUE(專業英日文校內賽報名表!J1674&amp;"/1")+FIND("/",專業英日文校內賽報名表!J1674)))))</f>
        <v/>
      </c>
      <c r="M1674" t="str">
        <f>IF(專業英日文校內賽報名表!B1674="","",VLOOKUP(專業英日文校內賽報名表!M1674,各項報名參數對照!A:B,2,0))</f>
        <v/>
      </c>
      <c r="N1674" t="str">
        <f>IF(專業英日文校內賽報名表!B1674="","",NOT(ISERROR(VLOOKUP(M1674&amp;O1674&amp;P1674,各項報名參數對照!L:L,1,0))))</f>
        <v/>
      </c>
      <c r="O1674" t="str">
        <f>IF(專業英日文校內賽報名表!B1674="","",VLOOKUP(專業英日文校內賽報名表!N1674&amp;"("&amp;專業英日文校內賽報名表!O1674&amp;")",各項報名參數對照!D:E,2,0))</f>
        <v/>
      </c>
      <c r="P1674" t="str">
        <f>IF(專業英日文校內賽報名表!B1674="","",VLOOKUP(專業英日文校內賽報名表!P1674,各項報名參數對照!G:H,2,0))</f>
        <v/>
      </c>
      <c r="AF1674" t="str">
        <f t="shared" si="26"/>
        <v/>
      </c>
    </row>
    <row r="1675" spans="5:32">
      <c r="E1675" t="str">
        <f>IF(專業英日文校內賽報名表!B1675="","",NOT(OR(LENB(專業英日文校內賽報名表!E1675)&lt;&gt;6,NOT(ISERROR(TEXT(RIGHT(專業英日文校內賽報名表!E1675,6),"0")+1)),ISERROR(TEXT(RIGHT(專業英日文校內賽報名表!E1675,5),"0")+1))))</f>
        <v/>
      </c>
      <c r="F1675" t="str">
        <f>IF(專業英日文校內賽報名表!B1675="","",NOT(ISERROR(MATCH(專業英日文校內賽報名表!F1675,allSchoolList,0))))</f>
        <v/>
      </c>
      <c r="G1675" t="str">
        <f ca="1">IF(專業英日文校內賽報名表!B1675="","",NOT(ISERROR(HLOOKUP(專業英日文校內賽報名表!G1675,OFFSET(校系設定!$A$1,MATCH(專業英日文校內賽報名表!F1675,校系設定!$A:$A,0)-1,0,1,COUNTA(OFFSET(校系設定!$1:$1,MATCH(專業英日文校內賽報名表!F1675,校系設定!$A:$A,0)-1,0))),1,0))))</f>
        <v/>
      </c>
      <c r="J1675" s="43" t="str">
        <f>IF(專業英日文校內賽報名表!C1675="","",NOT(OR(LEN(專業英日文校內賽報名表!J1675)&lt;&gt;7,ISERROR(DATEVALUE(專業英日文校內賽報名表!J1675&amp;"/1")+FIND("/",專業英日文校內賽報名表!J1675)))))</f>
        <v/>
      </c>
      <c r="M1675" t="str">
        <f>IF(專業英日文校內賽報名表!B1675="","",VLOOKUP(專業英日文校內賽報名表!M1675,各項報名參數對照!A:B,2,0))</f>
        <v/>
      </c>
      <c r="N1675" t="str">
        <f>IF(專業英日文校內賽報名表!B1675="","",NOT(ISERROR(VLOOKUP(M1675&amp;O1675&amp;P1675,各項報名參數對照!L:L,1,0))))</f>
        <v/>
      </c>
      <c r="O1675" t="str">
        <f>IF(專業英日文校內賽報名表!B1675="","",VLOOKUP(專業英日文校內賽報名表!N1675&amp;"("&amp;專業英日文校內賽報名表!O1675&amp;")",各項報名參數對照!D:E,2,0))</f>
        <v/>
      </c>
      <c r="P1675" t="str">
        <f>IF(專業英日文校內賽報名表!B1675="","",VLOOKUP(專業英日文校內賽報名表!P1675,各項報名參數對照!G:H,2,0))</f>
        <v/>
      </c>
      <c r="AF1675" t="str">
        <f t="shared" si="26"/>
        <v/>
      </c>
    </row>
    <row r="1676" spans="5:32">
      <c r="E1676" t="str">
        <f>IF(專業英日文校內賽報名表!B1676="","",NOT(OR(LENB(專業英日文校內賽報名表!E1676)&lt;&gt;6,NOT(ISERROR(TEXT(RIGHT(專業英日文校內賽報名表!E1676,6),"0")+1)),ISERROR(TEXT(RIGHT(專業英日文校內賽報名表!E1676,5),"0")+1))))</f>
        <v/>
      </c>
      <c r="F1676" t="str">
        <f>IF(專業英日文校內賽報名表!B1676="","",NOT(ISERROR(MATCH(專業英日文校內賽報名表!F1676,allSchoolList,0))))</f>
        <v/>
      </c>
      <c r="G1676" t="str">
        <f ca="1">IF(專業英日文校內賽報名表!B1676="","",NOT(ISERROR(HLOOKUP(專業英日文校內賽報名表!G1676,OFFSET(校系設定!$A$1,MATCH(專業英日文校內賽報名表!F1676,校系設定!$A:$A,0)-1,0,1,COUNTA(OFFSET(校系設定!$1:$1,MATCH(專業英日文校內賽報名表!F1676,校系設定!$A:$A,0)-1,0))),1,0))))</f>
        <v/>
      </c>
      <c r="J1676" s="43" t="str">
        <f>IF(專業英日文校內賽報名表!C1676="","",NOT(OR(LEN(專業英日文校內賽報名表!J1676)&lt;&gt;7,ISERROR(DATEVALUE(專業英日文校內賽報名表!J1676&amp;"/1")+FIND("/",專業英日文校內賽報名表!J1676)))))</f>
        <v/>
      </c>
      <c r="M1676" t="str">
        <f>IF(專業英日文校內賽報名表!B1676="","",VLOOKUP(專業英日文校內賽報名表!M1676,各項報名參數對照!A:B,2,0))</f>
        <v/>
      </c>
      <c r="N1676" t="str">
        <f>IF(專業英日文校內賽報名表!B1676="","",NOT(ISERROR(VLOOKUP(M1676&amp;O1676&amp;P1676,各項報名參數對照!L:L,1,0))))</f>
        <v/>
      </c>
      <c r="O1676" t="str">
        <f>IF(專業英日文校內賽報名表!B1676="","",VLOOKUP(專業英日文校內賽報名表!N1676&amp;"("&amp;專業英日文校內賽報名表!O1676&amp;")",各項報名參數對照!D:E,2,0))</f>
        <v/>
      </c>
      <c r="P1676" t="str">
        <f>IF(專業英日文校內賽報名表!B1676="","",VLOOKUP(專業英日文校內賽報名表!P1676,各項報名參數對照!G:H,2,0))</f>
        <v/>
      </c>
      <c r="AF1676" t="str">
        <f t="shared" si="26"/>
        <v/>
      </c>
    </row>
    <row r="1677" spans="5:32">
      <c r="E1677" t="str">
        <f>IF(專業英日文校內賽報名表!B1677="","",NOT(OR(LENB(專業英日文校內賽報名表!E1677)&lt;&gt;6,NOT(ISERROR(TEXT(RIGHT(專業英日文校內賽報名表!E1677,6),"0")+1)),ISERROR(TEXT(RIGHT(專業英日文校內賽報名表!E1677,5),"0")+1))))</f>
        <v/>
      </c>
      <c r="F1677" t="str">
        <f>IF(專業英日文校內賽報名表!B1677="","",NOT(ISERROR(MATCH(專業英日文校內賽報名表!F1677,allSchoolList,0))))</f>
        <v/>
      </c>
      <c r="G1677" t="str">
        <f ca="1">IF(專業英日文校內賽報名表!B1677="","",NOT(ISERROR(HLOOKUP(專業英日文校內賽報名表!G1677,OFFSET(校系設定!$A$1,MATCH(專業英日文校內賽報名表!F1677,校系設定!$A:$A,0)-1,0,1,COUNTA(OFFSET(校系設定!$1:$1,MATCH(專業英日文校內賽報名表!F1677,校系設定!$A:$A,0)-1,0))),1,0))))</f>
        <v/>
      </c>
      <c r="J1677" s="43" t="str">
        <f>IF(專業英日文校內賽報名表!C1677="","",NOT(OR(LEN(專業英日文校內賽報名表!J1677)&lt;&gt;7,ISERROR(DATEVALUE(專業英日文校內賽報名表!J1677&amp;"/1")+FIND("/",專業英日文校內賽報名表!J1677)))))</f>
        <v/>
      </c>
      <c r="M1677" t="str">
        <f>IF(專業英日文校內賽報名表!B1677="","",VLOOKUP(專業英日文校內賽報名表!M1677,各項報名參數對照!A:B,2,0))</f>
        <v/>
      </c>
      <c r="N1677" t="str">
        <f>IF(專業英日文校內賽報名表!B1677="","",NOT(ISERROR(VLOOKUP(M1677&amp;O1677&amp;P1677,各項報名參數對照!L:L,1,0))))</f>
        <v/>
      </c>
      <c r="O1677" t="str">
        <f>IF(專業英日文校內賽報名表!B1677="","",VLOOKUP(專業英日文校內賽報名表!N1677&amp;"("&amp;專業英日文校內賽報名表!O1677&amp;")",各項報名參數對照!D:E,2,0))</f>
        <v/>
      </c>
      <c r="P1677" t="str">
        <f>IF(專業英日文校內賽報名表!B1677="","",VLOOKUP(專業英日文校內賽報名表!P1677,各項報名參數對照!G:H,2,0))</f>
        <v/>
      </c>
      <c r="AF1677" t="str">
        <f t="shared" si="26"/>
        <v/>
      </c>
    </row>
    <row r="1678" spans="5:32">
      <c r="E1678" t="str">
        <f>IF(專業英日文校內賽報名表!B1678="","",NOT(OR(LENB(專業英日文校內賽報名表!E1678)&lt;&gt;6,NOT(ISERROR(TEXT(RIGHT(專業英日文校內賽報名表!E1678,6),"0")+1)),ISERROR(TEXT(RIGHT(專業英日文校內賽報名表!E1678,5),"0")+1))))</f>
        <v/>
      </c>
      <c r="F1678" t="str">
        <f>IF(專業英日文校內賽報名表!B1678="","",NOT(ISERROR(MATCH(專業英日文校內賽報名表!F1678,allSchoolList,0))))</f>
        <v/>
      </c>
      <c r="G1678" t="str">
        <f ca="1">IF(專業英日文校內賽報名表!B1678="","",NOT(ISERROR(HLOOKUP(專業英日文校內賽報名表!G1678,OFFSET(校系設定!$A$1,MATCH(專業英日文校內賽報名表!F1678,校系設定!$A:$A,0)-1,0,1,COUNTA(OFFSET(校系設定!$1:$1,MATCH(專業英日文校內賽報名表!F1678,校系設定!$A:$A,0)-1,0))),1,0))))</f>
        <v/>
      </c>
      <c r="J1678" s="43" t="str">
        <f>IF(專業英日文校內賽報名表!C1678="","",NOT(OR(LEN(專業英日文校內賽報名表!J1678)&lt;&gt;7,ISERROR(DATEVALUE(專業英日文校內賽報名表!J1678&amp;"/1")+FIND("/",專業英日文校內賽報名表!J1678)))))</f>
        <v/>
      </c>
      <c r="M1678" t="str">
        <f>IF(專業英日文校內賽報名表!B1678="","",VLOOKUP(專業英日文校內賽報名表!M1678,各項報名參數對照!A:B,2,0))</f>
        <v/>
      </c>
      <c r="N1678" t="str">
        <f>IF(專業英日文校內賽報名表!B1678="","",NOT(ISERROR(VLOOKUP(M1678&amp;O1678&amp;P1678,各項報名參數對照!L:L,1,0))))</f>
        <v/>
      </c>
      <c r="O1678" t="str">
        <f>IF(專業英日文校內賽報名表!B1678="","",VLOOKUP(專業英日文校內賽報名表!N1678&amp;"("&amp;專業英日文校內賽報名表!O1678&amp;")",各項報名參數對照!D:E,2,0))</f>
        <v/>
      </c>
      <c r="P1678" t="str">
        <f>IF(專業英日文校內賽報名表!B1678="","",VLOOKUP(專業英日文校內賽報名表!P1678,各項報名參數對照!G:H,2,0))</f>
        <v/>
      </c>
      <c r="AF1678" t="str">
        <f t="shared" si="26"/>
        <v/>
      </c>
    </row>
    <row r="1679" spans="5:32">
      <c r="E1679" t="str">
        <f>IF(專業英日文校內賽報名表!B1679="","",NOT(OR(LENB(專業英日文校內賽報名表!E1679)&lt;&gt;6,NOT(ISERROR(TEXT(RIGHT(專業英日文校內賽報名表!E1679,6),"0")+1)),ISERROR(TEXT(RIGHT(專業英日文校內賽報名表!E1679,5),"0")+1))))</f>
        <v/>
      </c>
      <c r="F1679" t="str">
        <f>IF(專業英日文校內賽報名表!B1679="","",NOT(ISERROR(MATCH(專業英日文校內賽報名表!F1679,allSchoolList,0))))</f>
        <v/>
      </c>
      <c r="G1679" t="str">
        <f ca="1">IF(專業英日文校內賽報名表!B1679="","",NOT(ISERROR(HLOOKUP(專業英日文校內賽報名表!G1679,OFFSET(校系設定!$A$1,MATCH(專業英日文校內賽報名表!F1679,校系設定!$A:$A,0)-1,0,1,COUNTA(OFFSET(校系設定!$1:$1,MATCH(專業英日文校內賽報名表!F1679,校系設定!$A:$A,0)-1,0))),1,0))))</f>
        <v/>
      </c>
      <c r="J1679" s="43" t="str">
        <f>IF(專業英日文校內賽報名表!C1679="","",NOT(OR(LEN(專業英日文校內賽報名表!J1679)&lt;&gt;7,ISERROR(DATEVALUE(專業英日文校內賽報名表!J1679&amp;"/1")+FIND("/",專業英日文校內賽報名表!J1679)))))</f>
        <v/>
      </c>
      <c r="M1679" t="str">
        <f>IF(專業英日文校內賽報名表!B1679="","",VLOOKUP(專業英日文校內賽報名表!M1679,各項報名參數對照!A:B,2,0))</f>
        <v/>
      </c>
      <c r="N1679" t="str">
        <f>IF(專業英日文校內賽報名表!B1679="","",NOT(ISERROR(VLOOKUP(M1679&amp;O1679&amp;P1679,各項報名參數對照!L:L,1,0))))</f>
        <v/>
      </c>
      <c r="O1679" t="str">
        <f>IF(專業英日文校內賽報名表!B1679="","",VLOOKUP(專業英日文校內賽報名表!N1679&amp;"("&amp;專業英日文校內賽報名表!O1679&amp;")",各項報名參數對照!D:E,2,0))</f>
        <v/>
      </c>
      <c r="P1679" t="str">
        <f>IF(專業英日文校內賽報名表!B1679="","",VLOOKUP(專業英日文校內賽報名表!P1679,各項報名參數對照!G:H,2,0))</f>
        <v/>
      </c>
      <c r="AF1679" t="str">
        <f t="shared" si="26"/>
        <v/>
      </c>
    </row>
    <row r="1680" spans="5:32">
      <c r="E1680" t="str">
        <f>IF(專業英日文校內賽報名表!B1680="","",NOT(OR(LENB(專業英日文校內賽報名表!E1680)&lt;&gt;6,NOT(ISERROR(TEXT(RIGHT(專業英日文校內賽報名表!E1680,6),"0")+1)),ISERROR(TEXT(RIGHT(專業英日文校內賽報名表!E1680,5),"0")+1))))</f>
        <v/>
      </c>
      <c r="F1680" t="str">
        <f>IF(專業英日文校內賽報名表!B1680="","",NOT(ISERROR(MATCH(專業英日文校內賽報名表!F1680,allSchoolList,0))))</f>
        <v/>
      </c>
      <c r="G1680" t="str">
        <f ca="1">IF(專業英日文校內賽報名表!B1680="","",NOT(ISERROR(HLOOKUP(專業英日文校內賽報名表!G1680,OFFSET(校系設定!$A$1,MATCH(專業英日文校內賽報名表!F1680,校系設定!$A:$A,0)-1,0,1,COUNTA(OFFSET(校系設定!$1:$1,MATCH(專業英日文校內賽報名表!F1680,校系設定!$A:$A,0)-1,0))),1,0))))</f>
        <v/>
      </c>
      <c r="J1680" s="43" t="str">
        <f>IF(專業英日文校內賽報名表!C1680="","",NOT(OR(LEN(專業英日文校內賽報名表!J1680)&lt;&gt;7,ISERROR(DATEVALUE(專業英日文校內賽報名表!J1680&amp;"/1")+FIND("/",專業英日文校內賽報名表!J1680)))))</f>
        <v/>
      </c>
      <c r="M1680" t="str">
        <f>IF(專業英日文校內賽報名表!B1680="","",VLOOKUP(專業英日文校內賽報名表!M1680,各項報名參數對照!A:B,2,0))</f>
        <v/>
      </c>
      <c r="N1680" t="str">
        <f>IF(專業英日文校內賽報名表!B1680="","",NOT(ISERROR(VLOOKUP(M1680&amp;O1680&amp;P1680,各項報名參數對照!L:L,1,0))))</f>
        <v/>
      </c>
      <c r="O1680" t="str">
        <f>IF(專業英日文校內賽報名表!B1680="","",VLOOKUP(專業英日文校內賽報名表!N1680&amp;"("&amp;專業英日文校內賽報名表!O1680&amp;")",各項報名參數對照!D:E,2,0))</f>
        <v/>
      </c>
      <c r="P1680" t="str">
        <f>IF(專業英日文校內賽報名表!B1680="","",VLOOKUP(專業英日文校內賽報名表!P1680,各項報名參數對照!G:H,2,0))</f>
        <v/>
      </c>
      <c r="AF1680" t="str">
        <f t="shared" si="26"/>
        <v/>
      </c>
    </row>
    <row r="1681" spans="5:32">
      <c r="E1681" t="str">
        <f>IF(專業英日文校內賽報名表!B1681="","",NOT(OR(LENB(專業英日文校內賽報名表!E1681)&lt;&gt;6,NOT(ISERROR(TEXT(RIGHT(專業英日文校內賽報名表!E1681,6),"0")+1)),ISERROR(TEXT(RIGHT(專業英日文校內賽報名表!E1681,5),"0")+1))))</f>
        <v/>
      </c>
      <c r="F1681" t="str">
        <f>IF(專業英日文校內賽報名表!B1681="","",NOT(ISERROR(MATCH(專業英日文校內賽報名表!F1681,allSchoolList,0))))</f>
        <v/>
      </c>
      <c r="G1681" t="str">
        <f ca="1">IF(專業英日文校內賽報名表!B1681="","",NOT(ISERROR(HLOOKUP(專業英日文校內賽報名表!G1681,OFFSET(校系設定!$A$1,MATCH(專業英日文校內賽報名表!F1681,校系設定!$A:$A,0)-1,0,1,COUNTA(OFFSET(校系設定!$1:$1,MATCH(專業英日文校內賽報名表!F1681,校系設定!$A:$A,0)-1,0))),1,0))))</f>
        <v/>
      </c>
      <c r="J1681" s="43" t="str">
        <f>IF(專業英日文校內賽報名表!C1681="","",NOT(OR(LEN(專業英日文校內賽報名表!J1681)&lt;&gt;7,ISERROR(DATEVALUE(專業英日文校內賽報名表!J1681&amp;"/1")+FIND("/",專業英日文校內賽報名表!J1681)))))</f>
        <v/>
      </c>
      <c r="M1681" t="str">
        <f>IF(專業英日文校內賽報名表!B1681="","",VLOOKUP(專業英日文校內賽報名表!M1681,各項報名參數對照!A:B,2,0))</f>
        <v/>
      </c>
      <c r="N1681" t="str">
        <f>IF(專業英日文校內賽報名表!B1681="","",NOT(ISERROR(VLOOKUP(M1681&amp;O1681&amp;P1681,各項報名參數對照!L:L,1,0))))</f>
        <v/>
      </c>
      <c r="O1681" t="str">
        <f>IF(專業英日文校內賽報名表!B1681="","",VLOOKUP(專業英日文校內賽報名表!N1681&amp;"("&amp;專業英日文校內賽報名表!O1681&amp;")",各項報名參數對照!D:E,2,0))</f>
        <v/>
      </c>
      <c r="P1681" t="str">
        <f>IF(專業英日文校內賽報名表!B1681="","",VLOOKUP(專業英日文校內賽報名表!P1681,各項報名參數對照!G:H,2,0))</f>
        <v/>
      </c>
      <c r="AF1681" t="str">
        <f t="shared" si="26"/>
        <v/>
      </c>
    </row>
    <row r="1682" spans="5:32">
      <c r="E1682" t="str">
        <f>IF(專業英日文校內賽報名表!B1682="","",NOT(OR(LENB(專業英日文校內賽報名表!E1682)&lt;&gt;6,NOT(ISERROR(TEXT(RIGHT(專業英日文校內賽報名表!E1682,6),"0")+1)),ISERROR(TEXT(RIGHT(專業英日文校內賽報名表!E1682,5),"0")+1))))</f>
        <v/>
      </c>
      <c r="F1682" t="str">
        <f>IF(專業英日文校內賽報名表!B1682="","",NOT(ISERROR(MATCH(專業英日文校內賽報名表!F1682,allSchoolList,0))))</f>
        <v/>
      </c>
      <c r="G1682" t="str">
        <f ca="1">IF(專業英日文校內賽報名表!B1682="","",NOT(ISERROR(HLOOKUP(專業英日文校內賽報名表!G1682,OFFSET(校系設定!$A$1,MATCH(專業英日文校內賽報名表!F1682,校系設定!$A:$A,0)-1,0,1,COUNTA(OFFSET(校系設定!$1:$1,MATCH(專業英日文校內賽報名表!F1682,校系設定!$A:$A,0)-1,0))),1,0))))</f>
        <v/>
      </c>
      <c r="J1682" s="43" t="str">
        <f>IF(專業英日文校內賽報名表!C1682="","",NOT(OR(LEN(專業英日文校內賽報名表!J1682)&lt;&gt;7,ISERROR(DATEVALUE(專業英日文校內賽報名表!J1682&amp;"/1")+FIND("/",專業英日文校內賽報名表!J1682)))))</f>
        <v/>
      </c>
      <c r="M1682" t="str">
        <f>IF(專業英日文校內賽報名表!B1682="","",VLOOKUP(專業英日文校內賽報名表!M1682,各項報名參數對照!A:B,2,0))</f>
        <v/>
      </c>
      <c r="N1682" t="str">
        <f>IF(專業英日文校內賽報名表!B1682="","",NOT(ISERROR(VLOOKUP(M1682&amp;O1682&amp;P1682,各項報名參數對照!L:L,1,0))))</f>
        <v/>
      </c>
      <c r="O1682" t="str">
        <f>IF(專業英日文校內賽報名表!B1682="","",VLOOKUP(專業英日文校內賽報名表!N1682&amp;"("&amp;專業英日文校內賽報名表!O1682&amp;")",各項報名參數對照!D:E,2,0))</f>
        <v/>
      </c>
      <c r="P1682" t="str">
        <f>IF(專業英日文校內賽報名表!B1682="","",VLOOKUP(專業英日文校內賽報名表!P1682,各項報名參數對照!G:H,2,0))</f>
        <v/>
      </c>
      <c r="AF1682" t="str">
        <f t="shared" si="26"/>
        <v/>
      </c>
    </row>
    <row r="1683" spans="5:32">
      <c r="E1683" t="str">
        <f>IF(專業英日文校內賽報名表!B1683="","",NOT(OR(LENB(專業英日文校內賽報名表!E1683)&lt;&gt;6,NOT(ISERROR(TEXT(RIGHT(專業英日文校內賽報名表!E1683,6),"0")+1)),ISERROR(TEXT(RIGHT(專業英日文校內賽報名表!E1683,5),"0")+1))))</f>
        <v/>
      </c>
      <c r="F1683" t="str">
        <f>IF(專業英日文校內賽報名表!B1683="","",NOT(ISERROR(MATCH(專業英日文校內賽報名表!F1683,allSchoolList,0))))</f>
        <v/>
      </c>
      <c r="G1683" t="str">
        <f ca="1">IF(專業英日文校內賽報名表!B1683="","",NOT(ISERROR(HLOOKUP(專業英日文校內賽報名表!G1683,OFFSET(校系設定!$A$1,MATCH(專業英日文校內賽報名表!F1683,校系設定!$A:$A,0)-1,0,1,COUNTA(OFFSET(校系設定!$1:$1,MATCH(專業英日文校內賽報名表!F1683,校系設定!$A:$A,0)-1,0))),1,0))))</f>
        <v/>
      </c>
      <c r="J1683" s="43" t="str">
        <f>IF(專業英日文校內賽報名表!C1683="","",NOT(OR(LEN(專業英日文校內賽報名表!J1683)&lt;&gt;7,ISERROR(DATEVALUE(專業英日文校內賽報名表!J1683&amp;"/1")+FIND("/",專業英日文校內賽報名表!J1683)))))</f>
        <v/>
      </c>
      <c r="M1683" t="str">
        <f>IF(專業英日文校內賽報名表!B1683="","",VLOOKUP(專業英日文校內賽報名表!M1683,各項報名參數對照!A:B,2,0))</f>
        <v/>
      </c>
      <c r="N1683" t="str">
        <f>IF(專業英日文校內賽報名表!B1683="","",NOT(ISERROR(VLOOKUP(M1683&amp;O1683&amp;P1683,各項報名參數對照!L:L,1,0))))</f>
        <v/>
      </c>
      <c r="O1683" t="str">
        <f>IF(專業英日文校內賽報名表!B1683="","",VLOOKUP(專業英日文校內賽報名表!N1683&amp;"("&amp;專業英日文校內賽報名表!O1683&amp;")",各項報名參數對照!D:E,2,0))</f>
        <v/>
      </c>
      <c r="P1683" t="str">
        <f>IF(專業英日文校內賽報名表!B1683="","",VLOOKUP(專業英日文校內賽報名表!P1683,各項報名參數對照!G:H,2,0))</f>
        <v/>
      </c>
      <c r="AF1683" t="str">
        <f t="shared" si="26"/>
        <v/>
      </c>
    </row>
    <row r="1684" spans="5:32">
      <c r="E1684" t="str">
        <f>IF(專業英日文校內賽報名表!B1684="","",NOT(OR(LENB(專業英日文校內賽報名表!E1684)&lt;&gt;6,NOT(ISERROR(TEXT(RIGHT(專業英日文校內賽報名表!E1684,6),"0")+1)),ISERROR(TEXT(RIGHT(專業英日文校內賽報名表!E1684,5),"0")+1))))</f>
        <v/>
      </c>
      <c r="F1684" t="str">
        <f>IF(專業英日文校內賽報名表!B1684="","",NOT(ISERROR(MATCH(專業英日文校內賽報名表!F1684,allSchoolList,0))))</f>
        <v/>
      </c>
      <c r="G1684" t="str">
        <f ca="1">IF(專業英日文校內賽報名表!B1684="","",NOT(ISERROR(HLOOKUP(專業英日文校內賽報名表!G1684,OFFSET(校系設定!$A$1,MATCH(專業英日文校內賽報名表!F1684,校系設定!$A:$A,0)-1,0,1,COUNTA(OFFSET(校系設定!$1:$1,MATCH(專業英日文校內賽報名表!F1684,校系設定!$A:$A,0)-1,0))),1,0))))</f>
        <v/>
      </c>
      <c r="J1684" s="43" t="str">
        <f>IF(專業英日文校內賽報名表!C1684="","",NOT(OR(LEN(專業英日文校內賽報名表!J1684)&lt;&gt;7,ISERROR(DATEVALUE(專業英日文校內賽報名表!J1684&amp;"/1")+FIND("/",專業英日文校內賽報名表!J1684)))))</f>
        <v/>
      </c>
      <c r="M1684" t="str">
        <f>IF(專業英日文校內賽報名表!B1684="","",VLOOKUP(專業英日文校內賽報名表!M1684,各項報名參數對照!A:B,2,0))</f>
        <v/>
      </c>
      <c r="N1684" t="str">
        <f>IF(專業英日文校內賽報名表!B1684="","",NOT(ISERROR(VLOOKUP(M1684&amp;O1684&amp;P1684,各項報名參數對照!L:L,1,0))))</f>
        <v/>
      </c>
      <c r="O1684" t="str">
        <f>IF(專業英日文校內賽報名表!B1684="","",VLOOKUP(專業英日文校內賽報名表!N1684&amp;"("&amp;專業英日文校內賽報名表!O1684&amp;")",各項報名參數對照!D:E,2,0))</f>
        <v/>
      </c>
      <c r="P1684" t="str">
        <f>IF(專業英日文校內賽報名表!B1684="","",VLOOKUP(專業英日文校內賽報名表!P1684,各項報名參數對照!G:H,2,0))</f>
        <v/>
      </c>
      <c r="AF1684" t="str">
        <f t="shared" si="26"/>
        <v/>
      </c>
    </row>
    <row r="1685" spans="5:32">
      <c r="E1685" t="str">
        <f>IF(專業英日文校內賽報名表!B1685="","",NOT(OR(LENB(專業英日文校內賽報名表!E1685)&lt;&gt;6,NOT(ISERROR(TEXT(RIGHT(專業英日文校內賽報名表!E1685,6),"0")+1)),ISERROR(TEXT(RIGHT(專業英日文校內賽報名表!E1685,5),"0")+1))))</f>
        <v/>
      </c>
      <c r="F1685" t="str">
        <f>IF(專業英日文校內賽報名表!B1685="","",NOT(ISERROR(MATCH(專業英日文校內賽報名表!F1685,allSchoolList,0))))</f>
        <v/>
      </c>
      <c r="G1685" t="str">
        <f ca="1">IF(專業英日文校內賽報名表!B1685="","",NOT(ISERROR(HLOOKUP(專業英日文校內賽報名表!G1685,OFFSET(校系設定!$A$1,MATCH(專業英日文校內賽報名表!F1685,校系設定!$A:$A,0)-1,0,1,COUNTA(OFFSET(校系設定!$1:$1,MATCH(專業英日文校內賽報名表!F1685,校系設定!$A:$A,0)-1,0))),1,0))))</f>
        <v/>
      </c>
      <c r="J1685" s="43" t="str">
        <f>IF(專業英日文校內賽報名表!C1685="","",NOT(OR(LEN(專業英日文校內賽報名表!J1685)&lt;&gt;7,ISERROR(DATEVALUE(專業英日文校內賽報名表!J1685&amp;"/1")+FIND("/",專業英日文校內賽報名表!J1685)))))</f>
        <v/>
      </c>
      <c r="M1685" t="str">
        <f>IF(專業英日文校內賽報名表!B1685="","",VLOOKUP(專業英日文校內賽報名表!M1685,各項報名參數對照!A:B,2,0))</f>
        <v/>
      </c>
      <c r="N1685" t="str">
        <f>IF(專業英日文校內賽報名表!B1685="","",NOT(ISERROR(VLOOKUP(M1685&amp;O1685&amp;P1685,各項報名參數對照!L:L,1,0))))</f>
        <v/>
      </c>
      <c r="O1685" t="str">
        <f>IF(專業英日文校內賽報名表!B1685="","",VLOOKUP(專業英日文校內賽報名表!N1685&amp;"("&amp;專業英日文校內賽報名表!O1685&amp;")",各項報名參數對照!D:E,2,0))</f>
        <v/>
      </c>
      <c r="P1685" t="str">
        <f>IF(專業英日文校內賽報名表!B1685="","",VLOOKUP(專業英日文校內賽報名表!P1685,各項報名參數對照!G:H,2,0))</f>
        <v/>
      </c>
      <c r="AF1685" t="str">
        <f t="shared" si="26"/>
        <v/>
      </c>
    </row>
    <row r="1686" spans="5:32">
      <c r="E1686" t="str">
        <f>IF(專業英日文校內賽報名表!B1686="","",NOT(OR(LENB(專業英日文校內賽報名表!E1686)&lt;&gt;6,NOT(ISERROR(TEXT(RIGHT(專業英日文校內賽報名表!E1686,6),"0")+1)),ISERROR(TEXT(RIGHT(專業英日文校內賽報名表!E1686,5),"0")+1))))</f>
        <v/>
      </c>
      <c r="F1686" t="str">
        <f>IF(專業英日文校內賽報名表!B1686="","",NOT(ISERROR(MATCH(專業英日文校內賽報名表!F1686,allSchoolList,0))))</f>
        <v/>
      </c>
      <c r="G1686" t="str">
        <f ca="1">IF(專業英日文校內賽報名表!B1686="","",NOT(ISERROR(HLOOKUP(專業英日文校內賽報名表!G1686,OFFSET(校系設定!$A$1,MATCH(專業英日文校內賽報名表!F1686,校系設定!$A:$A,0)-1,0,1,COUNTA(OFFSET(校系設定!$1:$1,MATCH(專業英日文校內賽報名表!F1686,校系設定!$A:$A,0)-1,0))),1,0))))</f>
        <v/>
      </c>
      <c r="J1686" s="43" t="str">
        <f>IF(專業英日文校內賽報名表!C1686="","",NOT(OR(LEN(專業英日文校內賽報名表!J1686)&lt;&gt;7,ISERROR(DATEVALUE(專業英日文校內賽報名表!J1686&amp;"/1")+FIND("/",專業英日文校內賽報名表!J1686)))))</f>
        <v/>
      </c>
      <c r="M1686" t="str">
        <f>IF(專業英日文校內賽報名表!B1686="","",VLOOKUP(專業英日文校內賽報名表!M1686,各項報名參數對照!A:B,2,0))</f>
        <v/>
      </c>
      <c r="N1686" t="str">
        <f>IF(專業英日文校內賽報名表!B1686="","",NOT(ISERROR(VLOOKUP(M1686&amp;O1686&amp;P1686,各項報名參數對照!L:L,1,0))))</f>
        <v/>
      </c>
      <c r="O1686" t="str">
        <f>IF(專業英日文校內賽報名表!B1686="","",VLOOKUP(專業英日文校內賽報名表!N1686&amp;"("&amp;專業英日文校內賽報名表!O1686&amp;")",各項報名參數對照!D:E,2,0))</f>
        <v/>
      </c>
      <c r="P1686" t="str">
        <f>IF(專業英日文校內賽報名表!B1686="","",VLOOKUP(專業英日文校內賽報名表!P1686,各項報名參數對照!G:H,2,0))</f>
        <v/>
      </c>
      <c r="AF1686" t="str">
        <f t="shared" si="26"/>
        <v/>
      </c>
    </row>
    <row r="1687" spans="5:32">
      <c r="E1687" t="str">
        <f>IF(專業英日文校內賽報名表!B1687="","",NOT(OR(LENB(專業英日文校內賽報名表!E1687)&lt;&gt;6,NOT(ISERROR(TEXT(RIGHT(專業英日文校內賽報名表!E1687,6),"0")+1)),ISERROR(TEXT(RIGHT(專業英日文校內賽報名表!E1687,5),"0")+1))))</f>
        <v/>
      </c>
      <c r="F1687" t="str">
        <f>IF(專業英日文校內賽報名表!B1687="","",NOT(ISERROR(MATCH(專業英日文校內賽報名表!F1687,allSchoolList,0))))</f>
        <v/>
      </c>
      <c r="G1687" t="str">
        <f ca="1">IF(專業英日文校內賽報名表!B1687="","",NOT(ISERROR(HLOOKUP(專業英日文校內賽報名表!G1687,OFFSET(校系設定!$A$1,MATCH(專業英日文校內賽報名表!F1687,校系設定!$A:$A,0)-1,0,1,COUNTA(OFFSET(校系設定!$1:$1,MATCH(專業英日文校內賽報名表!F1687,校系設定!$A:$A,0)-1,0))),1,0))))</f>
        <v/>
      </c>
      <c r="J1687" s="43" t="str">
        <f>IF(專業英日文校內賽報名表!C1687="","",NOT(OR(LEN(專業英日文校內賽報名表!J1687)&lt;&gt;7,ISERROR(DATEVALUE(專業英日文校內賽報名表!J1687&amp;"/1")+FIND("/",專業英日文校內賽報名表!J1687)))))</f>
        <v/>
      </c>
      <c r="M1687" t="str">
        <f>IF(專業英日文校內賽報名表!B1687="","",VLOOKUP(專業英日文校內賽報名表!M1687,各項報名參數對照!A:B,2,0))</f>
        <v/>
      </c>
      <c r="N1687" t="str">
        <f>IF(專業英日文校內賽報名表!B1687="","",NOT(ISERROR(VLOOKUP(M1687&amp;O1687&amp;P1687,各項報名參數對照!L:L,1,0))))</f>
        <v/>
      </c>
      <c r="O1687" t="str">
        <f>IF(專業英日文校內賽報名表!B1687="","",VLOOKUP(專業英日文校內賽報名表!N1687&amp;"("&amp;專業英日文校內賽報名表!O1687&amp;")",各項報名參數對照!D:E,2,0))</f>
        <v/>
      </c>
      <c r="P1687" t="str">
        <f>IF(專業英日文校內賽報名表!B1687="","",VLOOKUP(專業英日文校內賽報名表!P1687,各項報名參數對照!G:H,2,0))</f>
        <v/>
      </c>
      <c r="AF1687" t="str">
        <f t="shared" si="26"/>
        <v/>
      </c>
    </row>
    <row r="1688" spans="5:32">
      <c r="E1688" t="str">
        <f>IF(專業英日文校內賽報名表!B1688="","",NOT(OR(LENB(專業英日文校內賽報名表!E1688)&lt;&gt;6,NOT(ISERROR(TEXT(RIGHT(專業英日文校內賽報名表!E1688,6),"0")+1)),ISERROR(TEXT(RIGHT(專業英日文校內賽報名表!E1688,5),"0")+1))))</f>
        <v/>
      </c>
      <c r="F1688" t="str">
        <f>IF(專業英日文校內賽報名表!B1688="","",NOT(ISERROR(MATCH(專業英日文校內賽報名表!F1688,allSchoolList,0))))</f>
        <v/>
      </c>
      <c r="G1688" t="str">
        <f ca="1">IF(專業英日文校內賽報名表!B1688="","",NOT(ISERROR(HLOOKUP(專業英日文校內賽報名表!G1688,OFFSET(校系設定!$A$1,MATCH(專業英日文校內賽報名表!F1688,校系設定!$A:$A,0)-1,0,1,COUNTA(OFFSET(校系設定!$1:$1,MATCH(專業英日文校內賽報名表!F1688,校系設定!$A:$A,0)-1,0))),1,0))))</f>
        <v/>
      </c>
      <c r="J1688" s="43" t="str">
        <f>IF(專業英日文校內賽報名表!C1688="","",NOT(OR(LEN(專業英日文校內賽報名表!J1688)&lt;&gt;7,ISERROR(DATEVALUE(專業英日文校內賽報名表!J1688&amp;"/1")+FIND("/",專業英日文校內賽報名表!J1688)))))</f>
        <v/>
      </c>
      <c r="M1688" t="str">
        <f>IF(專業英日文校內賽報名表!B1688="","",VLOOKUP(專業英日文校內賽報名表!M1688,各項報名參數對照!A:B,2,0))</f>
        <v/>
      </c>
      <c r="N1688" t="str">
        <f>IF(專業英日文校內賽報名表!B1688="","",NOT(ISERROR(VLOOKUP(M1688&amp;O1688&amp;P1688,各項報名參數對照!L:L,1,0))))</f>
        <v/>
      </c>
      <c r="O1688" t="str">
        <f>IF(專業英日文校內賽報名表!B1688="","",VLOOKUP(專業英日文校內賽報名表!N1688&amp;"("&amp;專業英日文校內賽報名表!O1688&amp;")",各項報名參數對照!D:E,2,0))</f>
        <v/>
      </c>
      <c r="P1688" t="str">
        <f>IF(專業英日文校內賽報名表!B1688="","",VLOOKUP(專業英日文校內賽報名表!P1688,各項報名參數對照!G:H,2,0))</f>
        <v/>
      </c>
      <c r="AF1688" t="str">
        <f t="shared" si="26"/>
        <v/>
      </c>
    </row>
    <row r="1689" spans="5:32">
      <c r="E1689" t="str">
        <f>IF(專業英日文校內賽報名表!B1689="","",NOT(OR(LENB(專業英日文校內賽報名表!E1689)&lt;&gt;6,NOT(ISERROR(TEXT(RIGHT(專業英日文校內賽報名表!E1689,6),"0")+1)),ISERROR(TEXT(RIGHT(專業英日文校內賽報名表!E1689,5),"0")+1))))</f>
        <v/>
      </c>
      <c r="F1689" t="str">
        <f>IF(專業英日文校內賽報名表!B1689="","",NOT(ISERROR(MATCH(專業英日文校內賽報名表!F1689,allSchoolList,0))))</f>
        <v/>
      </c>
      <c r="G1689" t="str">
        <f ca="1">IF(專業英日文校內賽報名表!B1689="","",NOT(ISERROR(HLOOKUP(專業英日文校內賽報名表!G1689,OFFSET(校系設定!$A$1,MATCH(專業英日文校內賽報名表!F1689,校系設定!$A:$A,0)-1,0,1,COUNTA(OFFSET(校系設定!$1:$1,MATCH(專業英日文校內賽報名表!F1689,校系設定!$A:$A,0)-1,0))),1,0))))</f>
        <v/>
      </c>
      <c r="J1689" s="43" t="str">
        <f>IF(專業英日文校內賽報名表!C1689="","",NOT(OR(LEN(專業英日文校內賽報名表!J1689)&lt;&gt;7,ISERROR(DATEVALUE(專業英日文校內賽報名表!J1689&amp;"/1")+FIND("/",專業英日文校內賽報名表!J1689)))))</f>
        <v/>
      </c>
      <c r="M1689" t="str">
        <f>IF(專業英日文校內賽報名表!B1689="","",VLOOKUP(專業英日文校內賽報名表!M1689,各項報名參數對照!A:B,2,0))</f>
        <v/>
      </c>
      <c r="N1689" t="str">
        <f>IF(專業英日文校內賽報名表!B1689="","",NOT(ISERROR(VLOOKUP(M1689&amp;O1689&amp;P1689,各項報名參數對照!L:L,1,0))))</f>
        <v/>
      </c>
      <c r="O1689" t="str">
        <f>IF(專業英日文校內賽報名表!B1689="","",VLOOKUP(專業英日文校內賽報名表!N1689&amp;"("&amp;專業英日文校內賽報名表!O1689&amp;")",各項報名參數對照!D:E,2,0))</f>
        <v/>
      </c>
      <c r="P1689" t="str">
        <f>IF(專業英日文校內賽報名表!B1689="","",VLOOKUP(專業英日文校內賽報名表!P1689,各項報名參數對照!G:H,2,0))</f>
        <v/>
      </c>
      <c r="AF1689" t="str">
        <f t="shared" si="26"/>
        <v/>
      </c>
    </row>
    <row r="1690" spans="5:32">
      <c r="E1690" t="str">
        <f>IF(專業英日文校內賽報名表!B1690="","",NOT(OR(LENB(專業英日文校內賽報名表!E1690)&lt;&gt;6,NOT(ISERROR(TEXT(RIGHT(專業英日文校內賽報名表!E1690,6),"0")+1)),ISERROR(TEXT(RIGHT(專業英日文校內賽報名表!E1690,5),"0")+1))))</f>
        <v/>
      </c>
      <c r="F1690" t="str">
        <f>IF(專業英日文校內賽報名表!B1690="","",NOT(ISERROR(MATCH(專業英日文校內賽報名表!F1690,allSchoolList,0))))</f>
        <v/>
      </c>
      <c r="G1690" t="str">
        <f ca="1">IF(專業英日文校內賽報名表!B1690="","",NOT(ISERROR(HLOOKUP(專業英日文校內賽報名表!G1690,OFFSET(校系設定!$A$1,MATCH(專業英日文校內賽報名表!F1690,校系設定!$A:$A,0)-1,0,1,COUNTA(OFFSET(校系設定!$1:$1,MATCH(專業英日文校內賽報名表!F1690,校系設定!$A:$A,0)-1,0))),1,0))))</f>
        <v/>
      </c>
      <c r="J1690" s="43" t="str">
        <f>IF(專業英日文校內賽報名表!C1690="","",NOT(OR(LEN(專業英日文校內賽報名表!J1690)&lt;&gt;7,ISERROR(DATEVALUE(專業英日文校內賽報名表!J1690&amp;"/1")+FIND("/",專業英日文校內賽報名表!J1690)))))</f>
        <v/>
      </c>
      <c r="M1690" t="str">
        <f>IF(專業英日文校內賽報名表!B1690="","",VLOOKUP(專業英日文校內賽報名表!M1690,各項報名參數對照!A:B,2,0))</f>
        <v/>
      </c>
      <c r="N1690" t="str">
        <f>IF(專業英日文校內賽報名表!B1690="","",NOT(ISERROR(VLOOKUP(M1690&amp;O1690&amp;P1690,各項報名參數對照!L:L,1,0))))</f>
        <v/>
      </c>
      <c r="O1690" t="str">
        <f>IF(專業英日文校內賽報名表!B1690="","",VLOOKUP(專業英日文校內賽報名表!N1690&amp;"("&amp;專業英日文校內賽報名表!O1690&amp;")",各項報名參數對照!D:E,2,0))</f>
        <v/>
      </c>
      <c r="P1690" t="str">
        <f>IF(專業英日文校內賽報名表!B1690="","",VLOOKUP(專業英日文校內賽報名表!P1690,各項報名參數對照!G:H,2,0))</f>
        <v/>
      </c>
      <c r="AF1690" t="str">
        <f t="shared" si="26"/>
        <v/>
      </c>
    </row>
    <row r="1691" spans="5:32">
      <c r="E1691" t="str">
        <f>IF(專業英日文校內賽報名表!B1691="","",NOT(OR(LENB(專業英日文校內賽報名表!E1691)&lt;&gt;6,NOT(ISERROR(TEXT(RIGHT(專業英日文校內賽報名表!E1691,6),"0")+1)),ISERROR(TEXT(RIGHT(專業英日文校內賽報名表!E1691,5),"0")+1))))</f>
        <v/>
      </c>
      <c r="F1691" t="str">
        <f>IF(專業英日文校內賽報名表!B1691="","",NOT(ISERROR(MATCH(專業英日文校內賽報名表!F1691,allSchoolList,0))))</f>
        <v/>
      </c>
      <c r="G1691" t="str">
        <f ca="1">IF(專業英日文校內賽報名表!B1691="","",NOT(ISERROR(HLOOKUP(專業英日文校內賽報名表!G1691,OFFSET(校系設定!$A$1,MATCH(專業英日文校內賽報名表!F1691,校系設定!$A:$A,0)-1,0,1,COUNTA(OFFSET(校系設定!$1:$1,MATCH(專業英日文校內賽報名表!F1691,校系設定!$A:$A,0)-1,0))),1,0))))</f>
        <v/>
      </c>
      <c r="J1691" s="43" t="str">
        <f>IF(專業英日文校內賽報名表!C1691="","",NOT(OR(LEN(專業英日文校內賽報名表!J1691)&lt;&gt;7,ISERROR(DATEVALUE(專業英日文校內賽報名表!J1691&amp;"/1")+FIND("/",專業英日文校內賽報名表!J1691)))))</f>
        <v/>
      </c>
      <c r="M1691" t="str">
        <f>IF(專業英日文校內賽報名表!B1691="","",VLOOKUP(專業英日文校內賽報名表!M1691,各項報名參數對照!A:B,2,0))</f>
        <v/>
      </c>
      <c r="N1691" t="str">
        <f>IF(專業英日文校內賽報名表!B1691="","",NOT(ISERROR(VLOOKUP(M1691&amp;O1691&amp;P1691,各項報名參數對照!L:L,1,0))))</f>
        <v/>
      </c>
      <c r="O1691" t="str">
        <f>IF(專業英日文校內賽報名表!B1691="","",VLOOKUP(專業英日文校內賽報名表!N1691&amp;"("&amp;專業英日文校內賽報名表!O1691&amp;")",各項報名參數對照!D:E,2,0))</f>
        <v/>
      </c>
      <c r="P1691" t="str">
        <f>IF(專業英日文校內賽報名表!B1691="","",VLOOKUP(專業英日文校內賽報名表!P1691,各項報名參數對照!G:H,2,0))</f>
        <v/>
      </c>
      <c r="AF1691" t="str">
        <f t="shared" si="26"/>
        <v/>
      </c>
    </row>
    <row r="1692" spans="5:32">
      <c r="E1692" t="str">
        <f>IF(專業英日文校內賽報名表!B1692="","",NOT(OR(LENB(專業英日文校內賽報名表!E1692)&lt;&gt;6,NOT(ISERROR(TEXT(RIGHT(專業英日文校內賽報名表!E1692,6),"0")+1)),ISERROR(TEXT(RIGHT(專業英日文校內賽報名表!E1692,5),"0")+1))))</f>
        <v/>
      </c>
      <c r="F1692" t="str">
        <f>IF(專業英日文校內賽報名表!B1692="","",NOT(ISERROR(MATCH(專業英日文校內賽報名表!F1692,allSchoolList,0))))</f>
        <v/>
      </c>
      <c r="G1692" t="str">
        <f ca="1">IF(專業英日文校內賽報名表!B1692="","",NOT(ISERROR(HLOOKUP(專業英日文校內賽報名表!G1692,OFFSET(校系設定!$A$1,MATCH(專業英日文校內賽報名表!F1692,校系設定!$A:$A,0)-1,0,1,COUNTA(OFFSET(校系設定!$1:$1,MATCH(專業英日文校內賽報名表!F1692,校系設定!$A:$A,0)-1,0))),1,0))))</f>
        <v/>
      </c>
      <c r="J1692" s="43" t="str">
        <f>IF(專業英日文校內賽報名表!C1692="","",NOT(OR(LEN(專業英日文校內賽報名表!J1692)&lt;&gt;7,ISERROR(DATEVALUE(專業英日文校內賽報名表!J1692&amp;"/1")+FIND("/",專業英日文校內賽報名表!J1692)))))</f>
        <v/>
      </c>
      <c r="M1692" t="str">
        <f>IF(專業英日文校內賽報名表!B1692="","",VLOOKUP(專業英日文校內賽報名表!M1692,各項報名參數對照!A:B,2,0))</f>
        <v/>
      </c>
      <c r="N1692" t="str">
        <f>IF(專業英日文校內賽報名表!B1692="","",NOT(ISERROR(VLOOKUP(M1692&amp;O1692&amp;P1692,各項報名參數對照!L:L,1,0))))</f>
        <v/>
      </c>
      <c r="O1692" t="str">
        <f>IF(專業英日文校內賽報名表!B1692="","",VLOOKUP(專業英日文校內賽報名表!N1692&amp;"("&amp;專業英日文校內賽報名表!O1692&amp;")",各項報名參數對照!D:E,2,0))</f>
        <v/>
      </c>
      <c r="P1692" t="str">
        <f>IF(專業英日文校內賽報名表!B1692="","",VLOOKUP(專業英日文校內賽報名表!P1692,各項報名參數對照!G:H,2,0))</f>
        <v/>
      </c>
      <c r="AF1692" t="str">
        <f t="shared" si="26"/>
        <v/>
      </c>
    </row>
    <row r="1693" spans="5:32">
      <c r="E1693" t="str">
        <f>IF(專業英日文校內賽報名表!B1693="","",NOT(OR(LENB(專業英日文校內賽報名表!E1693)&lt;&gt;6,NOT(ISERROR(TEXT(RIGHT(專業英日文校內賽報名表!E1693,6),"0")+1)),ISERROR(TEXT(RIGHT(專業英日文校內賽報名表!E1693,5),"0")+1))))</f>
        <v/>
      </c>
      <c r="F1693" t="str">
        <f>IF(專業英日文校內賽報名表!B1693="","",NOT(ISERROR(MATCH(專業英日文校內賽報名表!F1693,allSchoolList,0))))</f>
        <v/>
      </c>
      <c r="G1693" t="str">
        <f ca="1">IF(專業英日文校內賽報名表!B1693="","",NOT(ISERROR(HLOOKUP(專業英日文校內賽報名表!G1693,OFFSET(校系設定!$A$1,MATCH(專業英日文校內賽報名表!F1693,校系設定!$A:$A,0)-1,0,1,COUNTA(OFFSET(校系設定!$1:$1,MATCH(專業英日文校內賽報名表!F1693,校系設定!$A:$A,0)-1,0))),1,0))))</f>
        <v/>
      </c>
      <c r="J1693" s="43" t="str">
        <f>IF(專業英日文校內賽報名表!C1693="","",NOT(OR(LEN(專業英日文校內賽報名表!J1693)&lt;&gt;7,ISERROR(DATEVALUE(專業英日文校內賽報名表!J1693&amp;"/1")+FIND("/",專業英日文校內賽報名表!J1693)))))</f>
        <v/>
      </c>
      <c r="M1693" t="str">
        <f>IF(專業英日文校內賽報名表!B1693="","",VLOOKUP(專業英日文校內賽報名表!M1693,各項報名參數對照!A:B,2,0))</f>
        <v/>
      </c>
      <c r="N1693" t="str">
        <f>IF(專業英日文校內賽報名表!B1693="","",NOT(ISERROR(VLOOKUP(M1693&amp;O1693&amp;P1693,各項報名參數對照!L:L,1,0))))</f>
        <v/>
      </c>
      <c r="O1693" t="str">
        <f>IF(專業英日文校內賽報名表!B1693="","",VLOOKUP(專業英日文校內賽報名表!N1693&amp;"("&amp;專業英日文校內賽報名表!O1693&amp;")",各項報名參數對照!D:E,2,0))</f>
        <v/>
      </c>
      <c r="P1693" t="str">
        <f>IF(專業英日文校內賽報名表!B1693="","",VLOOKUP(專業英日文校內賽報名表!P1693,各項報名參數對照!G:H,2,0))</f>
        <v/>
      </c>
      <c r="AF1693" t="str">
        <f t="shared" si="26"/>
        <v/>
      </c>
    </row>
    <row r="1694" spans="5:32">
      <c r="E1694" t="str">
        <f>IF(專業英日文校內賽報名表!B1694="","",NOT(OR(LENB(專業英日文校內賽報名表!E1694)&lt;&gt;6,NOT(ISERROR(TEXT(RIGHT(專業英日文校內賽報名表!E1694,6),"0")+1)),ISERROR(TEXT(RIGHT(專業英日文校內賽報名表!E1694,5),"0")+1))))</f>
        <v/>
      </c>
      <c r="F1694" t="str">
        <f>IF(專業英日文校內賽報名表!B1694="","",NOT(ISERROR(MATCH(專業英日文校內賽報名表!F1694,allSchoolList,0))))</f>
        <v/>
      </c>
      <c r="G1694" t="str">
        <f ca="1">IF(專業英日文校內賽報名表!B1694="","",NOT(ISERROR(HLOOKUP(專業英日文校內賽報名表!G1694,OFFSET(校系設定!$A$1,MATCH(專業英日文校內賽報名表!F1694,校系設定!$A:$A,0)-1,0,1,COUNTA(OFFSET(校系設定!$1:$1,MATCH(專業英日文校內賽報名表!F1694,校系設定!$A:$A,0)-1,0))),1,0))))</f>
        <v/>
      </c>
      <c r="J1694" s="43" t="str">
        <f>IF(專業英日文校內賽報名表!C1694="","",NOT(OR(LEN(專業英日文校內賽報名表!J1694)&lt;&gt;7,ISERROR(DATEVALUE(專業英日文校內賽報名表!J1694&amp;"/1")+FIND("/",專業英日文校內賽報名表!J1694)))))</f>
        <v/>
      </c>
      <c r="M1694" t="str">
        <f>IF(專業英日文校內賽報名表!B1694="","",VLOOKUP(專業英日文校內賽報名表!M1694,各項報名參數對照!A:B,2,0))</f>
        <v/>
      </c>
      <c r="N1694" t="str">
        <f>IF(專業英日文校內賽報名表!B1694="","",NOT(ISERROR(VLOOKUP(M1694&amp;O1694&amp;P1694,各項報名參數對照!L:L,1,0))))</f>
        <v/>
      </c>
      <c r="O1694" t="str">
        <f>IF(專業英日文校內賽報名表!B1694="","",VLOOKUP(專業英日文校內賽報名表!N1694&amp;"("&amp;專業英日文校內賽報名表!O1694&amp;")",各項報名參數對照!D:E,2,0))</f>
        <v/>
      </c>
      <c r="P1694" t="str">
        <f>IF(專業英日文校內賽報名表!B1694="","",VLOOKUP(專業英日文校內賽報名表!P1694,各項報名參數對照!G:H,2,0))</f>
        <v/>
      </c>
      <c r="AF1694" t="str">
        <f t="shared" si="26"/>
        <v/>
      </c>
    </row>
    <row r="1695" spans="5:32">
      <c r="E1695" t="str">
        <f>IF(專業英日文校內賽報名表!B1695="","",NOT(OR(LENB(專業英日文校內賽報名表!E1695)&lt;&gt;6,NOT(ISERROR(TEXT(RIGHT(專業英日文校內賽報名表!E1695,6),"0")+1)),ISERROR(TEXT(RIGHT(專業英日文校內賽報名表!E1695,5),"0")+1))))</f>
        <v/>
      </c>
      <c r="F1695" t="str">
        <f>IF(專業英日文校內賽報名表!B1695="","",NOT(ISERROR(MATCH(專業英日文校內賽報名表!F1695,allSchoolList,0))))</f>
        <v/>
      </c>
      <c r="G1695" t="str">
        <f ca="1">IF(專業英日文校內賽報名表!B1695="","",NOT(ISERROR(HLOOKUP(專業英日文校內賽報名表!G1695,OFFSET(校系設定!$A$1,MATCH(專業英日文校內賽報名表!F1695,校系設定!$A:$A,0)-1,0,1,COUNTA(OFFSET(校系設定!$1:$1,MATCH(專業英日文校內賽報名表!F1695,校系設定!$A:$A,0)-1,0))),1,0))))</f>
        <v/>
      </c>
      <c r="J1695" s="43" t="str">
        <f>IF(專業英日文校內賽報名表!C1695="","",NOT(OR(LEN(專業英日文校內賽報名表!J1695)&lt;&gt;7,ISERROR(DATEVALUE(專業英日文校內賽報名表!J1695&amp;"/1")+FIND("/",專業英日文校內賽報名表!J1695)))))</f>
        <v/>
      </c>
      <c r="M1695" t="str">
        <f>IF(專業英日文校內賽報名表!B1695="","",VLOOKUP(專業英日文校內賽報名表!M1695,各項報名參數對照!A:B,2,0))</f>
        <v/>
      </c>
      <c r="N1695" t="str">
        <f>IF(專業英日文校內賽報名表!B1695="","",NOT(ISERROR(VLOOKUP(M1695&amp;O1695&amp;P1695,各項報名參數對照!L:L,1,0))))</f>
        <v/>
      </c>
      <c r="O1695" t="str">
        <f>IF(專業英日文校內賽報名表!B1695="","",VLOOKUP(專業英日文校內賽報名表!N1695&amp;"("&amp;專業英日文校內賽報名表!O1695&amp;")",各項報名參數對照!D:E,2,0))</f>
        <v/>
      </c>
      <c r="P1695" t="str">
        <f>IF(專業英日文校內賽報名表!B1695="","",VLOOKUP(專業英日文校內賽報名表!P1695,各項報名參數對照!G:H,2,0))</f>
        <v/>
      </c>
      <c r="AF1695" t="str">
        <f t="shared" si="26"/>
        <v/>
      </c>
    </row>
    <row r="1696" spans="5:32">
      <c r="E1696" t="str">
        <f>IF(專業英日文校內賽報名表!B1696="","",NOT(OR(LENB(專業英日文校內賽報名表!E1696)&lt;&gt;6,NOT(ISERROR(TEXT(RIGHT(專業英日文校內賽報名表!E1696,6),"0")+1)),ISERROR(TEXT(RIGHT(專業英日文校內賽報名表!E1696,5),"0")+1))))</f>
        <v/>
      </c>
      <c r="F1696" t="str">
        <f>IF(專業英日文校內賽報名表!B1696="","",NOT(ISERROR(MATCH(專業英日文校內賽報名表!F1696,allSchoolList,0))))</f>
        <v/>
      </c>
      <c r="G1696" t="str">
        <f ca="1">IF(專業英日文校內賽報名表!B1696="","",NOT(ISERROR(HLOOKUP(專業英日文校內賽報名表!G1696,OFFSET(校系設定!$A$1,MATCH(專業英日文校內賽報名表!F1696,校系設定!$A:$A,0)-1,0,1,COUNTA(OFFSET(校系設定!$1:$1,MATCH(專業英日文校內賽報名表!F1696,校系設定!$A:$A,0)-1,0))),1,0))))</f>
        <v/>
      </c>
      <c r="J1696" s="43" t="str">
        <f>IF(專業英日文校內賽報名表!C1696="","",NOT(OR(LEN(專業英日文校內賽報名表!J1696)&lt;&gt;7,ISERROR(DATEVALUE(專業英日文校內賽報名表!J1696&amp;"/1")+FIND("/",專業英日文校內賽報名表!J1696)))))</f>
        <v/>
      </c>
      <c r="M1696" t="str">
        <f>IF(專業英日文校內賽報名表!B1696="","",VLOOKUP(專業英日文校內賽報名表!M1696,各項報名參數對照!A:B,2,0))</f>
        <v/>
      </c>
      <c r="N1696" t="str">
        <f>IF(專業英日文校內賽報名表!B1696="","",NOT(ISERROR(VLOOKUP(M1696&amp;O1696&amp;P1696,各項報名參數對照!L:L,1,0))))</f>
        <v/>
      </c>
      <c r="O1696" t="str">
        <f>IF(專業英日文校內賽報名表!B1696="","",VLOOKUP(專業英日文校內賽報名表!N1696&amp;"("&amp;專業英日文校內賽報名表!O1696&amp;")",各項報名參數對照!D:E,2,0))</f>
        <v/>
      </c>
      <c r="P1696" t="str">
        <f>IF(專業英日文校內賽報名表!B1696="","",VLOOKUP(專業英日文校內賽報名表!P1696,各項報名參數對照!G:H,2,0))</f>
        <v/>
      </c>
      <c r="AF1696" t="str">
        <f t="shared" si="26"/>
        <v/>
      </c>
    </row>
    <row r="1697" spans="5:32">
      <c r="E1697" t="str">
        <f>IF(專業英日文校內賽報名表!B1697="","",NOT(OR(LENB(專業英日文校內賽報名表!E1697)&lt;&gt;6,NOT(ISERROR(TEXT(RIGHT(專業英日文校內賽報名表!E1697,6),"0")+1)),ISERROR(TEXT(RIGHT(專業英日文校內賽報名表!E1697,5),"0")+1))))</f>
        <v/>
      </c>
      <c r="F1697" t="str">
        <f>IF(專業英日文校內賽報名表!B1697="","",NOT(ISERROR(MATCH(專業英日文校內賽報名表!F1697,allSchoolList,0))))</f>
        <v/>
      </c>
      <c r="G1697" t="str">
        <f ca="1">IF(專業英日文校內賽報名表!B1697="","",NOT(ISERROR(HLOOKUP(專業英日文校內賽報名表!G1697,OFFSET(校系設定!$A$1,MATCH(專業英日文校內賽報名表!F1697,校系設定!$A:$A,0)-1,0,1,COUNTA(OFFSET(校系設定!$1:$1,MATCH(專業英日文校內賽報名表!F1697,校系設定!$A:$A,0)-1,0))),1,0))))</f>
        <v/>
      </c>
      <c r="J1697" s="43" t="str">
        <f>IF(專業英日文校內賽報名表!C1697="","",NOT(OR(LEN(專業英日文校內賽報名表!J1697)&lt;&gt;7,ISERROR(DATEVALUE(專業英日文校內賽報名表!J1697&amp;"/1")+FIND("/",專業英日文校內賽報名表!J1697)))))</f>
        <v/>
      </c>
      <c r="M1697" t="str">
        <f>IF(專業英日文校內賽報名表!B1697="","",VLOOKUP(專業英日文校內賽報名表!M1697,各項報名參數對照!A:B,2,0))</f>
        <v/>
      </c>
      <c r="N1697" t="str">
        <f>IF(專業英日文校內賽報名表!B1697="","",NOT(ISERROR(VLOOKUP(M1697&amp;O1697&amp;P1697,各項報名參數對照!L:L,1,0))))</f>
        <v/>
      </c>
      <c r="O1697" t="str">
        <f>IF(專業英日文校內賽報名表!B1697="","",VLOOKUP(專業英日文校內賽報名表!N1697&amp;"("&amp;專業英日文校內賽報名表!O1697&amp;")",各項報名參數對照!D:E,2,0))</f>
        <v/>
      </c>
      <c r="P1697" t="str">
        <f>IF(專業英日文校內賽報名表!B1697="","",VLOOKUP(專業英日文校內賽報名表!P1697,各項報名參數對照!G:H,2,0))</f>
        <v/>
      </c>
      <c r="AF1697" t="str">
        <f t="shared" si="26"/>
        <v/>
      </c>
    </row>
    <row r="1698" spans="5:32">
      <c r="E1698" t="str">
        <f>IF(專業英日文校內賽報名表!B1698="","",NOT(OR(LENB(專業英日文校內賽報名表!E1698)&lt;&gt;6,NOT(ISERROR(TEXT(RIGHT(專業英日文校內賽報名表!E1698,6),"0")+1)),ISERROR(TEXT(RIGHT(專業英日文校內賽報名表!E1698,5),"0")+1))))</f>
        <v/>
      </c>
      <c r="F1698" t="str">
        <f>IF(專業英日文校內賽報名表!B1698="","",NOT(ISERROR(MATCH(專業英日文校內賽報名表!F1698,allSchoolList,0))))</f>
        <v/>
      </c>
      <c r="G1698" t="str">
        <f ca="1">IF(專業英日文校內賽報名表!B1698="","",NOT(ISERROR(HLOOKUP(專業英日文校內賽報名表!G1698,OFFSET(校系設定!$A$1,MATCH(專業英日文校內賽報名表!F1698,校系設定!$A:$A,0)-1,0,1,COUNTA(OFFSET(校系設定!$1:$1,MATCH(專業英日文校內賽報名表!F1698,校系設定!$A:$A,0)-1,0))),1,0))))</f>
        <v/>
      </c>
      <c r="J1698" s="43" t="str">
        <f>IF(專業英日文校內賽報名表!C1698="","",NOT(OR(LEN(專業英日文校內賽報名表!J1698)&lt;&gt;7,ISERROR(DATEVALUE(專業英日文校內賽報名表!J1698&amp;"/1")+FIND("/",專業英日文校內賽報名表!J1698)))))</f>
        <v/>
      </c>
      <c r="M1698" t="str">
        <f>IF(專業英日文校內賽報名表!B1698="","",VLOOKUP(專業英日文校內賽報名表!M1698,各項報名參數對照!A:B,2,0))</f>
        <v/>
      </c>
      <c r="N1698" t="str">
        <f>IF(專業英日文校內賽報名表!B1698="","",NOT(ISERROR(VLOOKUP(M1698&amp;O1698&amp;P1698,各項報名參數對照!L:L,1,0))))</f>
        <v/>
      </c>
      <c r="O1698" t="str">
        <f>IF(專業英日文校內賽報名表!B1698="","",VLOOKUP(專業英日文校內賽報名表!N1698&amp;"("&amp;專業英日文校內賽報名表!O1698&amp;")",各項報名參數對照!D:E,2,0))</f>
        <v/>
      </c>
      <c r="P1698" t="str">
        <f>IF(專業英日文校內賽報名表!B1698="","",VLOOKUP(專業英日文校內賽報名表!P1698,各項報名參數對照!G:H,2,0))</f>
        <v/>
      </c>
      <c r="AF1698" t="str">
        <f t="shared" si="26"/>
        <v/>
      </c>
    </row>
    <row r="1699" spans="5:32">
      <c r="E1699" t="str">
        <f>IF(專業英日文校內賽報名表!B1699="","",NOT(OR(LENB(專業英日文校內賽報名表!E1699)&lt;&gt;6,NOT(ISERROR(TEXT(RIGHT(專業英日文校內賽報名表!E1699,6),"0")+1)),ISERROR(TEXT(RIGHT(專業英日文校內賽報名表!E1699,5),"0")+1))))</f>
        <v/>
      </c>
      <c r="F1699" t="str">
        <f>IF(專業英日文校內賽報名表!B1699="","",NOT(ISERROR(MATCH(專業英日文校內賽報名表!F1699,allSchoolList,0))))</f>
        <v/>
      </c>
      <c r="G1699" t="str">
        <f ca="1">IF(專業英日文校內賽報名表!B1699="","",NOT(ISERROR(HLOOKUP(專業英日文校內賽報名表!G1699,OFFSET(校系設定!$A$1,MATCH(專業英日文校內賽報名表!F1699,校系設定!$A:$A,0)-1,0,1,COUNTA(OFFSET(校系設定!$1:$1,MATCH(專業英日文校內賽報名表!F1699,校系設定!$A:$A,0)-1,0))),1,0))))</f>
        <v/>
      </c>
      <c r="J1699" s="43" t="str">
        <f>IF(專業英日文校內賽報名表!C1699="","",NOT(OR(LEN(專業英日文校內賽報名表!J1699)&lt;&gt;7,ISERROR(DATEVALUE(專業英日文校內賽報名表!J1699&amp;"/1")+FIND("/",專業英日文校內賽報名表!J1699)))))</f>
        <v/>
      </c>
      <c r="M1699" t="str">
        <f>IF(專業英日文校內賽報名表!B1699="","",VLOOKUP(專業英日文校內賽報名表!M1699,各項報名參數對照!A:B,2,0))</f>
        <v/>
      </c>
      <c r="N1699" t="str">
        <f>IF(專業英日文校內賽報名表!B1699="","",NOT(ISERROR(VLOOKUP(M1699&amp;O1699&amp;P1699,各項報名參數對照!L:L,1,0))))</f>
        <v/>
      </c>
      <c r="O1699" t="str">
        <f>IF(專業英日文校內賽報名表!B1699="","",VLOOKUP(專業英日文校內賽報名表!N1699&amp;"("&amp;專業英日文校內賽報名表!O1699&amp;")",各項報名參數對照!D:E,2,0))</f>
        <v/>
      </c>
      <c r="P1699" t="str">
        <f>IF(專業英日文校內賽報名表!B1699="","",VLOOKUP(專業英日文校內賽報名表!P1699,各項報名參數對照!G:H,2,0))</f>
        <v/>
      </c>
      <c r="AF1699" t="str">
        <f t="shared" si="26"/>
        <v/>
      </c>
    </row>
    <row r="1700" spans="5:32">
      <c r="E1700" t="str">
        <f>IF(專業英日文校內賽報名表!B1700="","",NOT(OR(LENB(專業英日文校內賽報名表!E1700)&lt;&gt;6,NOT(ISERROR(TEXT(RIGHT(專業英日文校內賽報名表!E1700,6),"0")+1)),ISERROR(TEXT(RIGHT(專業英日文校內賽報名表!E1700,5),"0")+1))))</f>
        <v/>
      </c>
      <c r="F1700" t="str">
        <f>IF(專業英日文校內賽報名表!B1700="","",NOT(ISERROR(MATCH(專業英日文校內賽報名表!F1700,allSchoolList,0))))</f>
        <v/>
      </c>
      <c r="G1700" t="str">
        <f ca="1">IF(專業英日文校內賽報名表!B1700="","",NOT(ISERROR(HLOOKUP(專業英日文校內賽報名表!G1700,OFFSET(校系設定!$A$1,MATCH(專業英日文校內賽報名表!F1700,校系設定!$A:$A,0)-1,0,1,COUNTA(OFFSET(校系設定!$1:$1,MATCH(專業英日文校內賽報名表!F1700,校系設定!$A:$A,0)-1,0))),1,0))))</f>
        <v/>
      </c>
      <c r="J1700" s="43" t="str">
        <f>IF(專業英日文校內賽報名表!C1700="","",NOT(OR(LEN(專業英日文校內賽報名表!J1700)&lt;&gt;7,ISERROR(DATEVALUE(專業英日文校內賽報名表!J1700&amp;"/1")+FIND("/",專業英日文校內賽報名表!J1700)))))</f>
        <v/>
      </c>
      <c r="M1700" t="str">
        <f>IF(專業英日文校內賽報名表!B1700="","",VLOOKUP(專業英日文校內賽報名表!M1700,各項報名參數對照!A:B,2,0))</f>
        <v/>
      </c>
      <c r="N1700" t="str">
        <f>IF(專業英日文校內賽報名表!B1700="","",NOT(ISERROR(VLOOKUP(M1700&amp;O1700&amp;P1700,各項報名參數對照!L:L,1,0))))</f>
        <v/>
      </c>
      <c r="O1700" t="str">
        <f>IF(專業英日文校內賽報名表!B1700="","",VLOOKUP(專業英日文校內賽報名表!N1700&amp;"("&amp;專業英日文校內賽報名表!O1700&amp;")",各項報名參數對照!D:E,2,0))</f>
        <v/>
      </c>
      <c r="P1700" t="str">
        <f>IF(專業英日文校內賽報名表!B1700="","",VLOOKUP(專業英日文校內賽報名表!P1700,各項報名參數對照!G:H,2,0))</f>
        <v/>
      </c>
      <c r="AF1700" t="str">
        <f t="shared" si="26"/>
        <v/>
      </c>
    </row>
    <row r="1701" spans="5:32">
      <c r="E1701" t="str">
        <f>IF(專業英日文校內賽報名表!B1701="","",NOT(OR(LENB(專業英日文校內賽報名表!E1701)&lt;&gt;6,NOT(ISERROR(TEXT(RIGHT(專業英日文校內賽報名表!E1701,6),"0")+1)),ISERROR(TEXT(RIGHT(專業英日文校內賽報名表!E1701,5),"0")+1))))</f>
        <v/>
      </c>
      <c r="F1701" t="str">
        <f>IF(專業英日文校內賽報名表!B1701="","",NOT(ISERROR(MATCH(專業英日文校內賽報名表!F1701,allSchoolList,0))))</f>
        <v/>
      </c>
      <c r="G1701" t="str">
        <f ca="1">IF(專業英日文校內賽報名表!B1701="","",NOT(ISERROR(HLOOKUP(專業英日文校內賽報名表!G1701,OFFSET(校系設定!$A$1,MATCH(專業英日文校內賽報名表!F1701,校系設定!$A:$A,0)-1,0,1,COUNTA(OFFSET(校系設定!$1:$1,MATCH(專業英日文校內賽報名表!F1701,校系設定!$A:$A,0)-1,0))),1,0))))</f>
        <v/>
      </c>
      <c r="J1701" s="43" t="str">
        <f>IF(專業英日文校內賽報名表!C1701="","",NOT(OR(LEN(專業英日文校內賽報名表!J1701)&lt;&gt;7,ISERROR(DATEVALUE(專業英日文校內賽報名表!J1701&amp;"/1")+FIND("/",專業英日文校內賽報名表!J1701)))))</f>
        <v/>
      </c>
      <c r="M1701" t="str">
        <f>IF(專業英日文校內賽報名表!B1701="","",VLOOKUP(專業英日文校內賽報名表!M1701,各項報名參數對照!A:B,2,0))</f>
        <v/>
      </c>
      <c r="N1701" t="str">
        <f>IF(專業英日文校內賽報名表!B1701="","",NOT(ISERROR(VLOOKUP(M1701&amp;O1701&amp;P1701,各項報名參數對照!L:L,1,0))))</f>
        <v/>
      </c>
      <c r="O1701" t="str">
        <f>IF(專業英日文校內賽報名表!B1701="","",VLOOKUP(專業英日文校內賽報名表!N1701&amp;"("&amp;專業英日文校內賽報名表!O1701&amp;")",各項報名參數對照!D:E,2,0))</f>
        <v/>
      </c>
      <c r="P1701" t="str">
        <f>IF(專業英日文校內賽報名表!B1701="","",VLOOKUP(專業英日文校內賽報名表!P1701,各項報名參數對照!G:H,2,0))</f>
        <v/>
      </c>
      <c r="AF1701" t="str">
        <f t="shared" si="26"/>
        <v/>
      </c>
    </row>
    <row r="1702" spans="5:32">
      <c r="E1702" t="str">
        <f>IF(專業英日文校內賽報名表!B1702="","",NOT(OR(LENB(專業英日文校內賽報名表!E1702)&lt;&gt;6,NOT(ISERROR(TEXT(RIGHT(專業英日文校內賽報名表!E1702,6),"0")+1)),ISERROR(TEXT(RIGHT(專業英日文校內賽報名表!E1702,5),"0")+1))))</f>
        <v/>
      </c>
      <c r="F1702" t="str">
        <f>IF(專業英日文校內賽報名表!B1702="","",NOT(ISERROR(MATCH(專業英日文校內賽報名表!F1702,allSchoolList,0))))</f>
        <v/>
      </c>
      <c r="G1702" t="str">
        <f ca="1">IF(專業英日文校內賽報名表!B1702="","",NOT(ISERROR(HLOOKUP(專業英日文校內賽報名表!G1702,OFFSET(校系設定!$A$1,MATCH(專業英日文校內賽報名表!F1702,校系設定!$A:$A,0)-1,0,1,COUNTA(OFFSET(校系設定!$1:$1,MATCH(專業英日文校內賽報名表!F1702,校系設定!$A:$A,0)-1,0))),1,0))))</f>
        <v/>
      </c>
      <c r="J1702" s="43" t="str">
        <f>IF(專業英日文校內賽報名表!C1702="","",NOT(OR(LEN(專業英日文校內賽報名表!J1702)&lt;&gt;7,ISERROR(DATEVALUE(專業英日文校內賽報名表!J1702&amp;"/1")+FIND("/",專業英日文校內賽報名表!J1702)))))</f>
        <v/>
      </c>
      <c r="M1702" t="str">
        <f>IF(專業英日文校內賽報名表!B1702="","",VLOOKUP(專業英日文校內賽報名表!M1702,各項報名參數對照!A:B,2,0))</f>
        <v/>
      </c>
      <c r="N1702" t="str">
        <f>IF(專業英日文校內賽報名表!B1702="","",NOT(ISERROR(VLOOKUP(M1702&amp;O1702&amp;P1702,各項報名參數對照!L:L,1,0))))</f>
        <v/>
      </c>
      <c r="O1702" t="str">
        <f>IF(專業英日文校內賽報名表!B1702="","",VLOOKUP(專業英日文校內賽報名表!N1702&amp;"("&amp;專業英日文校內賽報名表!O1702&amp;")",各項報名參數對照!D:E,2,0))</f>
        <v/>
      </c>
      <c r="P1702" t="str">
        <f>IF(專業英日文校內賽報名表!B1702="","",VLOOKUP(專業英日文校內賽報名表!P1702,各項報名參數對照!G:H,2,0))</f>
        <v/>
      </c>
      <c r="AF1702" t="str">
        <f t="shared" si="26"/>
        <v/>
      </c>
    </row>
    <row r="1703" spans="5:32">
      <c r="E1703" t="str">
        <f>IF(專業英日文校內賽報名表!B1703="","",NOT(OR(LENB(專業英日文校內賽報名表!E1703)&lt;&gt;6,NOT(ISERROR(TEXT(RIGHT(專業英日文校內賽報名表!E1703,6),"0")+1)),ISERROR(TEXT(RIGHT(專業英日文校內賽報名表!E1703,5),"0")+1))))</f>
        <v/>
      </c>
      <c r="F1703" t="str">
        <f>IF(專業英日文校內賽報名表!B1703="","",NOT(ISERROR(MATCH(專業英日文校內賽報名表!F1703,allSchoolList,0))))</f>
        <v/>
      </c>
      <c r="G1703" t="str">
        <f ca="1">IF(專業英日文校內賽報名表!B1703="","",NOT(ISERROR(HLOOKUP(專業英日文校內賽報名表!G1703,OFFSET(校系設定!$A$1,MATCH(專業英日文校內賽報名表!F1703,校系設定!$A:$A,0)-1,0,1,COUNTA(OFFSET(校系設定!$1:$1,MATCH(專業英日文校內賽報名表!F1703,校系設定!$A:$A,0)-1,0))),1,0))))</f>
        <v/>
      </c>
      <c r="J1703" s="43" t="str">
        <f>IF(專業英日文校內賽報名表!C1703="","",NOT(OR(LEN(專業英日文校內賽報名表!J1703)&lt;&gt;7,ISERROR(DATEVALUE(專業英日文校內賽報名表!J1703&amp;"/1")+FIND("/",專業英日文校內賽報名表!J1703)))))</f>
        <v/>
      </c>
      <c r="M1703" t="str">
        <f>IF(專業英日文校內賽報名表!B1703="","",VLOOKUP(專業英日文校內賽報名表!M1703,各項報名參數對照!A:B,2,0))</f>
        <v/>
      </c>
      <c r="N1703" t="str">
        <f>IF(專業英日文校內賽報名表!B1703="","",NOT(ISERROR(VLOOKUP(M1703&amp;O1703&amp;P1703,各項報名參數對照!L:L,1,0))))</f>
        <v/>
      </c>
      <c r="O1703" t="str">
        <f>IF(專業英日文校內賽報名表!B1703="","",VLOOKUP(專業英日文校內賽報名表!N1703&amp;"("&amp;專業英日文校內賽報名表!O1703&amp;")",各項報名參數對照!D:E,2,0))</f>
        <v/>
      </c>
      <c r="P1703" t="str">
        <f>IF(專業英日文校內賽報名表!B1703="","",VLOOKUP(專業英日文校內賽報名表!P1703,各項報名參數對照!G:H,2,0))</f>
        <v/>
      </c>
      <c r="AF1703" t="str">
        <f t="shared" si="26"/>
        <v/>
      </c>
    </row>
    <row r="1704" spans="5:32">
      <c r="E1704" t="str">
        <f>IF(專業英日文校內賽報名表!B1704="","",NOT(OR(LENB(專業英日文校內賽報名表!E1704)&lt;&gt;6,NOT(ISERROR(TEXT(RIGHT(專業英日文校內賽報名表!E1704,6),"0")+1)),ISERROR(TEXT(RIGHT(專業英日文校內賽報名表!E1704,5),"0")+1))))</f>
        <v/>
      </c>
      <c r="F1704" t="str">
        <f>IF(專業英日文校內賽報名表!B1704="","",NOT(ISERROR(MATCH(專業英日文校內賽報名表!F1704,allSchoolList,0))))</f>
        <v/>
      </c>
      <c r="G1704" t="str">
        <f ca="1">IF(專業英日文校內賽報名表!B1704="","",NOT(ISERROR(HLOOKUP(專業英日文校內賽報名表!G1704,OFFSET(校系設定!$A$1,MATCH(專業英日文校內賽報名表!F1704,校系設定!$A:$A,0)-1,0,1,COUNTA(OFFSET(校系設定!$1:$1,MATCH(專業英日文校內賽報名表!F1704,校系設定!$A:$A,0)-1,0))),1,0))))</f>
        <v/>
      </c>
      <c r="J1704" s="43" t="str">
        <f>IF(專業英日文校內賽報名表!C1704="","",NOT(OR(LEN(專業英日文校內賽報名表!J1704)&lt;&gt;7,ISERROR(DATEVALUE(專業英日文校內賽報名表!J1704&amp;"/1")+FIND("/",專業英日文校內賽報名表!J1704)))))</f>
        <v/>
      </c>
      <c r="M1704" t="str">
        <f>IF(專業英日文校內賽報名表!B1704="","",VLOOKUP(專業英日文校內賽報名表!M1704,各項報名參數對照!A:B,2,0))</f>
        <v/>
      </c>
      <c r="N1704" t="str">
        <f>IF(專業英日文校內賽報名表!B1704="","",NOT(ISERROR(VLOOKUP(M1704&amp;O1704&amp;P1704,各項報名參數對照!L:L,1,0))))</f>
        <v/>
      </c>
      <c r="O1704" t="str">
        <f>IF(專業英日文校內賽報名表!B1704="","",VLOOKUP(專業英日文校內賽報名表!N1704&amp;"("&amp;專業英日文校內賽報名表!O1704&amp;")",各項報名參數對照!D:E,2,0))</f>
        <v/>
      </c>
      <c r="P1704" t="str">
        <f>IF(專業英日文校內賽報名表!B1704="","",VLOOKUP(專業英日文校內賽報名表!P1704,各項報名參數對照!G:H,2,0))</f>
        <v/>
      </c>
      <c r="AF1704" t="str">
        <f t="shared" si="26"/>
        <v/>
      </c>
    </row>
    <row r="1705" spans="5:32">
      <c r="E1705" t="str">
        <f>IF(專業英日文校內賽報名表!B1705="","",NOT(OR(LENB(專業英日文校內賽報名表!E1705)&lt;&gt;6,NOT(ISERROR(TEXT(RIGHT(專業英日文校內賽報名表!E1705,6),"0")+1)),ISERROR(TEXT(RIGHT(專業英日文校內賽報名表!E1705,5),"0")+1))))</f>
        <v/>
      </c>
      <c r="F1705" t="str">
        <f>IF(專業英日文校內賽報名表!B1705="","",NOT(ISERROR(MATCH(專業英日文校內賽報名表!F1705,allSchoolList,0))))</f>
        <v/>
      </c>
      <c r="G1705" t="str">
        <f ca="1">IF(專業英日文校內賽報名表!B1705="","",NOT(ISERROR(HLOOKUP(專業英日文校內賽報名表!G1705,OFFSET(校系設定!$A$1,MATCH(專業英日文校內賽報名表!F1705,校系設定!$A:$A,0)-1,0,1,COUNTA(OFFSET(校系設定!$1:$1,MATCH(專業英日文校內賽報名表!F1705,校系設定!$A:$A,0)-1,0))),1,0))))</f>
        <v/>
      </c>
      <c r="J1705" s="43" t="str">
        <f>IF(專業英日文校內賽報名表!C1705="","",NOT(OR(LEN(專業英日文校內賽報名表!J1705)&lt;&gt;7,ISERROR(DATEVALUE(專業英日文校內賽報名表!J1705&amp;"/1")+FIND("/",專業英日文校內賽報名表!J1705)))))</f>
        <v/>
      </c>
      <c r="M1705" t="str">
        <f>IF(專業英日文校內賽報名表!B1705="","",VLOOKUP(專業英日文校內賽報名表!M1705,各項報名參數對照!A:B,2,0))</f>
        <v/>
      </c>
      <c r="N1705" t="str">
        <f>IF(專業英日文校內賽報名表!B1705="","",NOT(ISERROR(VLOOKUP(M1705&amp;O1705&amp;P1705,各項報名參數對照!L:L,1,0))))</f>
        <v/>
      </c>
      <c r="O1705" t="str">
        <f>IF(專業英日文校內賽報名表!B1705="","",VLOOKUP(專業英日文校內賽報名表!N1705&amp;"("&amp;專業英日文校內賽報名表!O1705&amp;")",各項報名參數對照!D:E,2,0))</f>
        <v/>
      </c>
      <c r="P1705" t="str">
        <f>IF(專業英日文校內賽報名表!B1705="","",VLOOKUP(專業英日文校內賽報名表!P1705,各項報名參數對照!G:H,2,0))</f>
        <v/>
      </c>
      <c r="AF1705" t="str">
        <f t="shared" si="26"/>
        <v/>
      </c>
    </row>
    <row r="1706" spans="5:32">
      <c r="E1706" t="str">
        <f>IF(專業英日文校內賽報名表!B1706="","",NOT(OR(LENB(專業英日文校內賽報名表!E1706)&lt;&gt;6,NOT(ISERROR(TEXT(RIGHT(專業英日文校內賽報名表!E1706,6),"0")+1)),ISERROR(TEXT(RIGHT(專業英日文校內賽報名表!E1706,5),"0")+1))))</f>
        <v/>
      </c>
      <c r="F1706" t="str">
        <f>IF(專業英日文校內賽報名表!B1706="","",NOT(ISERROR(MATCH(專業英日文校內賽報名表!F1706,allSchoolList,0))))</f>
        <v/>
      </c>
      <c r="G1706" t="str">
        <f ca="1">IF(專業英日文校內賽報名表!B1706="","",NOT(ISERROR(HLOOKUP(專業英日文校內賽報名表!G1706,OFFSET(校系設定!$A$1,MATCH(專業英日文校內賽報名表!F1706,校系設定!$A:$A,0)-1,0,1,COUNTA(OFFSET(校系設定!$1:$1,MATCH(專業英日文校內賽報名表!F1706,校系設定!$A:$A,0)-1,0))),1,0))))</f>
        <v/>
      </c>
      <c r="J1706" s="43" t="str">
        <f>IF(專業英日文校內賽報名表!C1706="","",NOT(OR(LEN(專業英日文校內賽報名表!J1706)&lt;&gt;7,ISERROR(DATEVALUE(專業英日文校內賽報名表!J1706&amp;"/1")+FIND("/",專業英日文校內賽報名表!J1706)))))</f>
        <v/>
      </c>
      <c r="M1706" t="str">
        <f>IF(專業英日文校內賽報名表!B1706="","",VLOOKUP(專業英日文校內賽報名表!M1706,各項報名參數對照!A:B,2,0))</f>
        <v/>
      </c>
      <c r="N1706" t="str">
        <f>IF(專業英日文校內賽報名表!B1706="","",NOT(ISERROR(VLOOKUP(M1706&amp;O1706&amp;P1706,各項報名參數對照!L:L,1,0))))</f>
        <v/>
      </c>
      <c r="O1706" t="str">
        <f>IF(專業英日文校內賽報名表!B1706="","",VLOOKUP(專業英日文校內賽報名表!N1706&amp;"("&amp;專業英日文校內賽報名表!O1706&amp;")",各項報名參數對照!D:E,2,0))</f>
        <v/>
      </c>
      <c r="P1706" t="str">
        <f>IF(專業英日文校內賽報名表!B1706="","",VLOOKUP(專業英日文校內賽報名表!P1706,各項報名參數對照!G:H,2,0))</f>
        <v/>
      </c>
      <c r="AF1706" t="str">
        <f t="shared" si="26"/>
        <v/>
      </c>
    </row>
    <row r="1707" spans="5:32">
      <c r="E1707" t="str">
        <f>IF(專業英日文校內賽報名表!B1707="","",NOT(OR(LENB(專業英日文校內賽報名表!E1707)&lt;&gt;6,NOT(ISERROR(TEXT(RIGHT(專業英日文校內賽報名表!E1707,6),"0")+1)),ISERROR(TEXT(RIGHT(專業英日文校內賽報名表!E1707,5),"0")+1))))</f>
        <v/>
      </c>
      <c r="F1707" t="str">
        <f>IF(專業英日文校內賽報名表!B1707="","",NOT(ISERROR(MATCH(專業英日文校內賽報名表!F1707,allSchoolList,0))))</f>
        <v/>
      </c>
      <c r="G1707" t="str">
        <f ca="1">IF(專業英日文校內賽報名表!B1707="","",NOT(ISERROR(HLOOKUP(專業英日文校內賽報名表!G1707,OFFSET(校系設定!$A$1,MATCH(專業英日文校內賽報名表!F1707,校系設定!$A:$A,0)-1,0,1,COUNTA(OFFSET(校系設定!$1:$1,MATCH(專業英日文校內賽報名表!F1707,校系設定!$A:$A,0)-1,0))),1,0))))</f>
        <v/>
      </c>
      <c r="J1707" s="43" t="str">
        <f>IF(專業英日文校內賽報名表!C1707="","",NOT(OR(LEN(專業英日文校內賽報名表!J1707)&lt;&gt;7,ISERROR(DATEVALUE(專業英日文校內賽報名表!J1707&amp;"/1")+FIND("/",專業英日文校內賽報名表!J1707)))))</f>
        <v/>
      </c>
      <c r="M1707" t="str">
        <f>IF(專業英日文校內賽報名表!B1707="","",VLOOKUP(專業英日文校內賽報名表!M1707,各項報名參數對照!A:B,2,0))</f>
        <v/>
      </c>
      <c r="N1707" t="str">
        <f>IF(專業英日文校內賽報名表!B1707="","",NOT(ISERROR(VLOOKUP(M1707&amp;O1707&amp;P1707,各項報名參數對照!L:L,1,0))))</f>
        <v/>
      </c>
      <c r="O1707" t="str">
        <f>IF(專業英日文校內賽報名表!B1707="","",VLOOKUP(專業英日文校內賽報名表!N1707&amp;"("&amp;專業英日文校內賽報名表!O1707&amp;")",各項報名參數對照!D:E,2,0))</f>
        <v/>
      </c>
      <c r="P1707" t="str">
        <f>IF(專業英日文校內賽報名表!B1707="","",VLOOKUP(專業英日文校內賽報名表!P1707,各項報名參數對照!G:H,2,0))</f>
        <v/>
      </c>
      <c r="AF1707" t="str">
        <f t="shared" si="26"/>
        <v/>
      </c>
    </row>
    <row r="1708" spans="5:32">
      <c r="E1708" t="str">
        <f>IF(專業英日文校內賽報名表!B1708="","",NOT(OR(LENB(專業英日文校內賽報名表!E1708)&lt;&gt;6,NOT(ISERROR(TEXT(RIGHT(專業英日文校內賽報名表!E1708,6),"0")+1)),ISERROR(TEXT(RIGHT(專業英日文校內賽報名表!E1708,5),"0")+1))))</f>
        <v/>
      </c>
      <c r="F1708" t="str">
        <f>IF(專業英日文校內賽報名表!B1708="","",NOT(ISERROR(MATCH(專業英日文校內賽報名表!F1708,allSchoolList,0))))</f>
        <v/>
      </c>
      <c r="G1708" t="str">
        <f ca="1">IF(專業英日文校內賽報名表!B1708="","",NOT(ISERROR(HLOOKUP(專業英日文校內賽報名表!G1708,OFFSET(校系設定!$A$1,MATCH(專業英日文校內賽報名表!F1708,校系設定!$A:$A,0)-1,0,1,COUNTA(OFFSET(校系設定!$1:$1,MATCH(專業英日文校內賽報名表!F1708,校系設定!$A:$A,0)-1,0))),1,0))))</f>
        <v/>
      </c>
      <c r="J1708" s="43" t="str">
        <f>IF(專業英日文校內賽報名表!C1708="","",NOT(OR(LEN(專業英日文校內賽報名表!J1708)&lt;&gt;7,ISERROR(DATEVALUE(專業英日文校內賽報名表!J1708&amp;"/1")+FIND("/",專業英日文校內賽報名表!J1708)))))</f>
        <v/>
      </c>
      <c r="M1708" t="str">
        <f>IF(專業英日文校內賽報名表!B1708="","",VLOOKUP(專業英日文校內賽報名表!M1708,各項報名參數對照!A:B,2,0))</f>
        <v/>
      </c>
      <c r="N1708" t="str">
        <f>IF(專業英日文校內賽報名表!B1708="","",NOT(ISERROR(VLOOKUP(M1708&amp;O1708&amp;P1708,各項報名參數對照!L:L,1,0))))</f>
        <v/>
      </c>
      <c r="O1708" t="str">
        <f>IF(專業英日文校內賽報名表!B1708="","",VLOOKUP(專業英日文校內賽報名表!N1708&amp;"("&amp;專業英日文校內賽報名表!O1708&amp;")",各項報名參數對照!D:E,2,0))</f>
        <v/>
      </c>
      <c r="P1708" t="str">
        <f>IF(專業英日文校內賽報名表!B1708="","",VLOOKUP(專業英日文校內賽報名表!P1708,各項報名參數對照!G:H,2,0))</f>
        <v/>
      </c>
      <c r="AF1708" t="str">
        <f t="shared" si="26"/>
        <v/>
      </c>
    </row>
    <row r="1709" spans="5:32">
      <c r="E1709" t="str">
        <f>IF(專業英日文校內賽報名表!B1709="","",NOT(OR(LENB(專業英日文校內賽報名表!E1709)&lt;&gt;6,NOT(ISERROR(TEXT(RIGHT(專業英日文校內賽報名表!E1709,6),"0")+1)),ISERROR(TEXT(RIGHT(專業英日文校內賽報名表!E1709,5),"0")+1))))</f>
        <v/>
      </c>
      <c r="F1709" t="str">
        <f>IF(專業英日文校內賽報名表!B1709="","",NOT(ISERROR(MATCH(專業英日文校內賽報名表!F1709,allSchoolList,0))))</f>
        <v/>
      </c>
      <c r="G1709" t="str">
        <f ca="1">IF(專業英日文校內賽報名表!B1709="","",NOT(ISERROR(HLOOKUP(專業英日文校內賽報名表!G1709,OFFSET(校系設定!$A$1,MATCH(專業英日文校內賽報名表!F1709,校系設定!$A:$A,0)-1,0,1,COUNTA(OFFSET(校系設定!$1:$1,MATCH(專業英日文校內賽報名表!F1709,校系設定!$A:$A,0)-1,0))),1,0))))</f>
        <v/>
      </c>
      <c r="J1709" s="43" t="str">
        <f>IF(專業英日文校內賽報名表!C1709="","",NOT(OR(LEN(專業英日文校內賽報名表!J1709)&lt;&gt;7,ISERROR(DATEVALUE(專業英日文校內賽報名表!J1709&amp;"/1")+FIND("/",專業英日文校內賽報名表!J1709)))))</f>
        <v/>
      </c>
      <c r="M1709" t="str">
        <f>IF(專業英日文校內賽報名表!B1709="","",VLOOKUP(專業英日文校內賽報名表!M1709,各項報名參數對照!A:B,2,0))</f>
        <v/>
      </c>
      <c r="N1709" t="str">
        <f>IF(專業英日文校內賽報名表!B1709="","",NOT(ISERROR(VLOOKUP(M1709&amp;O1709&amp;P1709,各項報名參數對照!L:L,1,0))))</f>
        <v/>
      </c>
      <c r="O1709" t="str">
        <f>IF(專業英日文校內賽報名表!B1709="","",VLOOKUP(專業英日文校內賽報名表!N1709&amp;"("&amp;專業英日文校內賽報名表!O1709&amp;")",各項報名參數對照!D:E,2,0))</f>
        <v/>
      </c>
      <c r="P1709" t="str">
        <f>IF(專業英日文校內賽報名表!B1709="","",VLOOKUP(專業英日文校內賽報名表!P1709,各項報名參數對照!G:H,2,0))</f>
        <v/>
      </c>
      <c r="AF1709" t="str">
        <f t="shared" si="26"/>
        <v/>
      </c>
    </row>
    <row r="1710" spans="5:32">
      <c r="E1710" t="str">
        <f>IF(專業英日文校內賽報名表!B1710="","",NOT(OR(LENB(專業英日文校內賽報名表!E1710)&lt;&gt;6,NOT(ISERROR(TEXT(RIGHT(專業英日文校內賽報名表!E1710,6),"0")+1)),ISERROR(TEXT(RIGHT(專業英日文校內賽報名表!E1710,5),"0")+1))))</f>
        <v/>
      </c>
      <c r="F1710" t="str">
        <f>IF(專業英日文校內賽報名表!B1710="","",NOT(ISERROR(MATCH(專業英日文校內賽報名表!F1710,allSchoolList,0))))</f>
        <v/>
      </c>
      <c r="G1710" t="str">
        <f ca="1">IF(專業英日文校內賽報名表!B1710="","",NOT(ISERROR(HLOOKUP(專業英日文校內賽報名表!G1710,OFFSET(校系設定!$A$1,MATCH(專業英日文校內賽報名表!F1710,校系設定!$A:$A,0)-1,0,1,COUNTA(OFFSET(校系設定!$1:$1,MATCH(專業英日文校內賽報名表!F1710,校系設定!$A:$A,0)-1,0))),1,0))))</f>
        <v/>
      </c>
      <c r="J1710" s="43" t="str">
        <f>IF(專業英日文校內賽報名表!C1710="","",NOT(OR(LEN(專業英日文校內賽報名表!J1710)&lt;&gt;7,ISERROR(DATEVALUE(專業英日文校內賽報名表!J1710&amp;"/1")+FIND("/",專業英日文校內賽報名表!J1710)))))</f>
        <v/>
      </c>
      <c r="M1710" t="str">
        <f>IF(專業英日文校內賽報名表!B1710="","",VLOOKUP(專業英日文校內賽報名表!M1710,各項報名參數對照!A:B,2,0))</f>
        <v/>
      </c>
      <c r="N1710" t="str">
        <f>IF(專業英日文校內賽報名表!B1710="","",NOT(ISERROR(VLOOKUP(M1710&amp;O1710&amp;P1710,各項報名參數對照!L:L,1,0))))</f>
        <v/>
      </c>
      <c r="O1710" t="str">
        <f>IF(專業英日文校內賽報名表!B1710="","",VLOOKUP(專業英日文校內賽報名表!N1710&amp;"("&amp;專業英日文校內賽報名表!O1710&amp;")",各項報名參數對照!D:E,2,0))</f>
        <v/>
      </c>
      <c r="P1710" t="str">
        <f>IF(專業英日文校內賽報名表!B1710="","",VLOOKUP(專業英日文校內賽報名表!P1710,各項報名參數對照!G:H,2,0))</f>
        <v/>
      </c>
      <c r="AF1710" t="str">
        <f t="shared" si="26"/>
        <v/>
      </c>
    </row>
    <row r="1711" spans="5:32">
      <c r="E1711" t="str">
        <f>IF(專業英日文校內賽報名表!B1711="","",NOT(OR(LENB(專業英日文校內賽報名表!E1711)&lt;&gt;6,NOT(ISERROR(TEXT(RIGHT(專業英日文校內賽報名表!E1711,6),"0")+1)),ISERROR(TEXT(RIGHT(專業英日文校內賽報名表!E1711,5),"0")+1))))</f>
        <v/>
      </c>
      <c r="F1711" t="str">
        <f>IF(專業英日文校內賽報名表!B1711="","",NOT(ISERROR(MATCH(專業英日文校內賽報名表!F1711,allSchoolList,0))))</f>
        <v/>
      </c>
      <c r="G1711" t="str">
        <f ca="1">IF(專業英日文校內賽報名表!B1711="","",NOT(ISERROR(HLOOKUP(專業英日文校內賽報名表!G1711,OFFSET(校系設定!$A$1,MATCH(專業英日文校內賽報名表!F1711,校系設定!$A:$A,0)-1,0,1,COUNTA(OFFSET(校系設定!$1:$1,MATCH(專業英日文校內賽報名表!F1711,校系設定!$A:$A,0)-1,0))),1,0))))</f>
        <v/>
      </c>
      <c r="J1711" s="43" t="str">
        <f>IF(專業英日文校內賽報名表!C1711="","",NOT(OR(LEN(專業英日文校內賽報名表!J1711)&lt;&gt;7,ISERROR(DATEVALUE(專業英日文校內賽報名表!J1711&amp;"/1")+FIND("/",專業英日文校內賽報名表!J1711)))))</f>
        <v/>
      </c>
      <c r="M1711" t="str">
        <f>IF(專業英日文校內賽報名表!B1711="","",VLOOKUP(專業英日文校內賽報名表!M1711,各項報名參數對照!A:B,2,0))</f>
        <v/>
      </c>
      <c r="N1711" t="str">
        <f>IF(專業英日文校內賽報名表!B1711="","",NOT(ISERROR(VLOOKUP(M1711&amp;O1711&amp;P1711,各項報名參數對照!L:L,1,0))))</f>
        <v/>
      </c>
      <c r="O1711" t="str">
        <f>IF(專業英日文校內賽報名表!B1711="","",VLOOKUP(專業英日文校內賽報名表!N1711&amp;"("&amp;專業英日文校內賽報名表!O1711&amp;")",各項報名參數對照!D:E,2,0))</f>
        <v/>
      </c>
      <c r="P1711" t="str">
        <f>IF(專業英日文校內賽報名表!B1711="","",VLOOKUP(專業英日文校內賽報名表!P1711,各項報名參數對照!G:H,2,0))</f>
        <v/>
      </c>
      <c r="AF1711" t="str">
        <f t="shared" si="26"/>
        <v/>
      </c>
    </row>
    <row r="1712" spans="5:32">
      <c r="E1712" t="str">
        <f>IF(專業英日文校內賽報名表!B1712="","",NOT(OR(LENB(專業英日文校內賽報名表!E1712)&lt;&gt;6,NOT(ISERROR(TEXT(RIGHT(專業英日文校內賽報名表!E1712,6),"0")+1)),ISERROR(TEXT(RIGHT(專業英日文校內賽報名表!E1712,5),"0")+1))))</f>
        <v/>
      </c>
      <c r="F1712" t="str">
        <f>IF(專業英日文校內賽報名表!B1712="","",NOT(ISERROR(MATCH(專業英日文校內賽報名表!F1712,allSchoolList,0))))</f>
        <v/>
      </c>
      <c r="G1712" t="str">
        <f ca="1">IF(專業英日文校內賽報名表!B1712="","",NOT(ISERROR(HLOOKUP(專業英日文校內賽報名表!G1712,OFFSET(校系設定!$A$1,MATCH(專業英日文校內賽報名表!F1712,校系設定!$A:$A,0)-1,0,1,COUNTA(OFFSET(校系設定!$1:$1,MATCH(專業英日文校內賽報名表!F1712,校系設定!$A:$A,0)-1,0))),1,0))))</f>
        <v/>
      </c>
      <c r="J1712" s="43" t="str">
        <f>IF(專業英日文校內賽報名表!C1712="","",NOT(OR(LEN(專業英日文校內賽報名表!J1712)&lt;&gt;7,ISERROR(DATEVALUE(專業英日文校內賽報名表!J1712&amp;"/1")+FIND("/",專業英日文校內賽報名表!J1712)))))</f>
        <v/>
      </c>
      <c r="M1712" t="str">
        <f>IF(專業英日文校內賽報名表!B1712="","",VLOOKUP(專業英日文校內賽報名表!M1712,各項報名參數對照!A:B,2,0))</f>
        <v/>
      </c>
      <c r="N1712" t="str">
        <f>IF(專業英日文校內賽報名表!B1712="","",NOT(ISERROR(VLOOKUP(M1712&amp;O1712&amp;P1712,各項報名參數對照!L:L,1,0))))</f>
        <v/>
      </c>
      <c r="O1712" t="str">
        <f>IF(專業英日文校內賽報名表!B1712="","",VLOOKUP(專業英日文校內賽報名表!N1712&amp;"("&amp;專業英日文校內賽報名表!O1712&amp;")",各項報名參數對照!D:E,2,0))</f>
        <v/>
      </c>
      <c r="P1712" t="str">
        <f>IF(專業英日文校內賽報名表!B1712="","",VLOOKUP(專業英日文校內賽報名表!P1712,各項報名參數對照!G:H,2,0))</f>
        <v/>
      </c>
      <c r="AF1712" t="str">
        <f t="shared" si="26"/>
        <v/>
      </c>
    </row>
    <row r="1713" spans="5:32">
      <c r="E1713" t="str">
        <f>IF(專業英日文校內賽報名表!B1713="","",NOT(OR(LENB(專業英日文校內賽報名表!E1713)&lt;&gt;6,NOT(ISERROR(TEXT(RIGHT(專業英日文校內賽報名表!E1713,6),"0")+1)),ISERROR(TEXT(RIGHT(專業英日文校內賽報名表!E1713,5),"0")+1))))</f>
        <v/>
      </c>
      <c r="F1713" t="str">
        <f>IF(專業英日文校內賽報名表!B1713="","",NOT(ISERROR(MATCH(專業英日文校內賽報名表!F1713,allSchoolList,0))))</f>
        <v/>
      </c>
      <c r="G1713" t="str">
        <f ca="1">IF(專業英日文校內賽報名表!B1713="","",NOT(ISERROR(HLOOKUP(專業英日文校內賽報名表!G1713,OFFSET(校系設定!$A$1,MATCH(專業英日文校內賽報名表!F1713,校系設定!$A:$A,0)-1,0,1,COUNTA(OFFSET(校系設定!$1:$1,MATCH(專業英日文校內賽報名表!F1713,校系設定!$A:$A,0)-1,0))),1,0))))</f>
        <v/>
      </c>
      <c r="J1713" s="43" t="str">
        <f>IF(專業英日文校內賽報名表!C1713="","",NOT(OR(LEN(專業英日文校內賽報名表!J1713)&lt;&gt;7,ISERROR(DATEVALUE(專業英日文校內賽報名表!J1713&amp;"/1")+FIND("/",專業英日文校內賽報名表!J1713)))))</f>
        <v/>
      </c>
      <c r="M1713" t="str">
        <f>IF(專業英日文校內賽報名表!B1713="","",VLOOKUP(專業英日文校內賽報名表!M1713,各項報名參數對照!A:B,2,0))</f>
        <v/>
      </c>
      <c r="N1713" t="str">
        <f>IF(專業英日文校內賽報名表!B1713="","",NOT(ISERROR(VLOOKUP(M1713&amp;O1713&amp;P1713,各項報名參數對照!L:L,1,0))))</f>
        <v/>
      </c>
      <c r="O1713" t="str">
        <f>IF(專業英日文校內賽報名表!B1713="","",VLOOKUP(專業英日文校內賽報名表!N1713&amp;"("&amp;專業英日文校內賽報名表!O1713&amp;")",各項報名參數對照!D:E,2,0))</f>
        <v/>
      </c>
      <c r="P1713" t="str">
        <f>IF(專業英日文校內賽報名表!B1713="","",VLOOKUP(專業英日文校內賽報名表!P1713,各項報名參數對照!G:H,2,0))</f>
        <v/>
      </c>
      <c r="AF1713" t="str">
        <f t="shared" si="26"/>
        <v/>
      </c>
    </row>
    <row r="1714" spans="5:32">
      <c r="E1714" t="str">
        <f>IF(專業英日文校內賽報名表!B1714="","",NOT(OR(LENB(專業英日文校內賽報名表!E1714)&lt;&gt;6,NOT(ISERROR(TEXT(RIGHT(專業英日文校內賽報名表!E1714,6),"0")+1)),ISERROR(TEXT(RIGHT(專業英日文校內賽報名表!E1714,5),"0")+1))))</f>
        <v/>
      </c>
      <c r="F1714" t="str">
        <f>IF(專業英日文校內賽報名表!B1714="","",NOT(ISERROR(MATCH(專業英日文校內賽報名表!F1714,allSchoolList,0))))</f>
        <v/>
      </c>
      <c r="G1714" t="str">
        <f ca="1">IF(專業英日文校內賽報名表!B1714="","",NOT(ISERROR(HLOOKUP(專業英日文校內賽報名表!G1714,OFFSET(校系設定!$A$1,MATCH(專業英日文校內賽報名表!F1714,校系設定!$A:$A,0)-1,0,1,COUNTA(OFFSET(校系設定!$1:$1,MATCH(專業英日文校內賽報名表!F1714,校系設定!$A:$A,0)-1,0))),1,0))))</f>
        <v/>
      </c>
      <c r="J1714" s="43" t="str">
        <f>IF(專業英日文校內賽報名表!C1714="","",NOT(OR(LEN(專業英日文校內賽報名表!J1714)&lt;&gt;7,ISERROR(DATEVALUE(專業英日文校內賽報名表!J1714&amp;"/1")+FIND("/",專業英日文校內賽報名表!J1714)))))</f>
        <v/>
      </c>
      <c r="M1714" t="str">
        <f>IF(專業英日文校內賽報名表!B1714="","",VLOOKUP(專業英日文校內賽報名表!M1714,各項報名參數對照!A:B,2,0))</f>
        <v/>
      </c>
      <c r="N1714" t="str">
        <f>IF(專業英日文校內賽報名表!B1714="","",NOT(ISERROR(VLOOKUP(M1714&amp;O1714&amp;P1714,各項報名參數對照!L:L,1,0))))</f>
        <v/>
      </c>
      <c r="O1714" t="str">
        <f>IF(專業英日文校內賽報名表!B1714="","",VLOOKUP(專業英日文校內賽報名表!N1714&amp;"("&amp;專業英日文校內賽報名表!O1714&amp;")",各項報名參數對照!D:E,2,0))</f>
        <v/>
      </c>
      <c r="P1714" t="str">
        <f>IF(專業英日文校內賽報名表!B1714="","",VLOOKUP(專業英日文校內賽報名表!P1714,各項報名參數對照!G:H,2,0))</f>
        <v/>
      </c>
      <c r="AF1714" t="str">
        <f t="shared" si="26"/>
        <v/>
      </c>
    </row>
    <row r="1715" spans="5:32">
      <c r="E1715" t="str">
        <f>IF(專業英日文校內賽報名表!B1715="","",NOT(OR(LENB(專業英日文校內賽報名表!E1715)&lt;&gt;6,NOT(ISERROR(TEXT(RIGHT(專業英日文校內賽報名表!E1715,6),"0")+1)),ISERROR(TEXT(RIGHT(專業英日文校內賽報名表!E1715,5),"0")+1))))</f>
        <v/>
      </c>
      <c r="F1715" t="str">
        <f>IF(專業英日文校內賽報名表!B1715="","",NOT(ISERROR(MATCH(專業英日文校內賽報名表!F1715,allSchoolList,0))))</f>
        <v/>
      </c>
      <c r="G1715" t="str">
        <f ca="1">IF(專業英日文校內賽報名表!B1715="","",NOT(ISERROR(HLOOKUP(專業英日文校內賽報名表!G1715,OFFSET(校系設定!$A$1,MATCH(專業英日文校內賽報名表!F1715,校系設定!$A:$A,0)-1,0,1,COUNTA(OFFSET(校系設定!$1:$1,MATCH(專業英日文校內賽報名表!F1715,校系設定!$A:$A,0)-1,0))),1,0))))</f>
        <v/>
      </c>
      <c r="J1715" s="43" t="str">
        <f>IF(專業英日文校內賽報名表!C1715="","",NOT(OR(LEN(專業英日文校內賽報名表!J1715)&lt;&gt;7,ISERROR(DATEVALUE(專業英日文校內賽報名表!J1715&amp;"/1")+FIND("/",專業英日文校內賽報名表!J1715)))))</f>
        <v/>
      </c>
      <c r="M1715" t="str">
        <f>IF(專業英日文校內賽報名表!B1715="","",VLOOKUP(專業英日文校內賽報名表!M1715,各項報名參數對照!A:B,2,0))</f>
        <v/>
      </c>
      <c r="N1715" t="str">
        <f>IF(專業英日文校內賽報名表!B1715="","",NOT(ISERROR(VLOOKUP(M1715&amp;O1715&amp;P1715,各項報名參數對照!L:L,1,0))))</f>
        <v/>
      </c>
      <c r="O1715" t="str">
        <f>IF(專業英日文校內賽報名表!B1715="","",VLOOKUP(專業英日文校內賽報名表!N1715&amp;"("&amp;專業英日文校內賽報名表!O1715&amp;")",各項報名參數對照!D:E,2,0))</f>
        <v/>
      </c>
      <c r="P1715" t="str">
        <f>IF(專業英日文校內賽報名表!B1715="","",VLOOKUP(專業英日文校內賽報名表!P1715,各項報名參數對照!G:H,2,0))</f>
        <v/>
      </c>
      <c r="AF1715" t="str">
        <f t="shared" si="26"/>
        <v/>
      </c>
    </row>
    <row r="1716" spans="5:32">
      <c r="E1716" t="str">
        <f>IF(專業英日文校內賽報名表!B1716="","",NOT(OR(LENB(專業英日文校內賽報名表!E1716)&lt;&gt;6,NOT(ISERROR(TEXT(RIGHT(專業英日文校內賽報名表!E1716,6),"0")+1)),ISERROR(TEXT(RIGHT(專業英日文校內賽報名表!E1716,5),"0")+1))))</f>
        <v/>
      </c>
      <c r="F1716" t="str">
        <f>IF(專業英日文校內賽報名表!B1716="","",NOT(ISERROR(MATCH(專業英日文校內賽報名表!F1716,allSchoolList,0))))</f>
        <v/>
      </c>
      <c r="G1716" t="str">
        <f ca="1">IF(專業英日文校內賽報名表!B1716="","",NOT(ISERROR(HLOOKUP(專業英日文校內賽報名表!G1716,OFFSET(校系設定!$A$1,MATCH(專業英日文校內賽報名表!F1716,校系設定!$A:$A,0)-1,0,1,COUNTA(OFFSET(校系設定!$1:$1,MATCH(專業英日文校內賽報名表!F1716,校系設定!$A:$A,0)-1,0))),1,0))))</f>
        <v/>
      </c>
      <c r="J1716" s="43" t="str">
        <f>IF(專業英日文校內賽報名表!C1716="","",NOT(OR(LEN(專業英日文校內賽報名表!J1716)&lt;&gt;7,ISERROR(DATEVALUE(專業英日文校內賽報名表!J1716&amp;"/1")+FIND("/",專業英日文校內賽報名表!J1716)))))</f>
        <v/>
      </c>
      <c r="M1716" t="str">
        <f>IF(專業英日文校內賽報名表!B1716="","",VLOOKUP(專業英日文校內賽報名表!M1716,各項報名參數對照!A:B,2,0))</f>
        <v/>
      </c>
      <c r="N1716" t="str">
        <f>IF(專業英日文校內賽報名表!B1716="","",NOT(ISERROR(VLOOKUP(M1716&amp;O1716&amp;P1716,各項報名參數對照!L:L,1,0))))</f>
        <v/>
      </c>
      <c r="O1716" t="str">
        <f>IF(專業英日文校內賽報名表!B1716="","",VLOOKUP(專業英日文校內賽報名表!N1716&amp;"("&amp;專業英日文校內賽報名表!O1716&amp;")",各項報名參數對照!D:E,2,0))</f>
        <v/>
      </c>
      <c r="P1716" t="str">
        <f>IF(專業英日文校內賽報名表!B1716="","",VLOOKUP(專業英日文校內賽報名表!P1716,各項報名參數對照!G:H,2,0))</f>
        <v/>
      </c>
      <c r="AF1716" t="str">
        <f t="shared" si="26"/>
        <v/>
      </c>
    </row>
    <row r="1717" spans="5:32">
      <c r="E1717" t="str">
        <f>IF(專業英日文校內賽報名表!B1717="","",NOT(OR(LENB(專業英日文校內賽報名表!E1717)&lt;&gt;6,NOT(ISERROR(TEXT(RIGHT(專業英日文校內賽報名表!E1717,6),"0")+1)),ISERROR(TEXT(RIGHT(專業英日文校內賽報名表!E1717,5),"0")+1))))</f>
        <v/>
      </c>
      <c r="F1717" t="str">
        <f>IF(專業英日文校內賽報名表!B1717="","",NOT(ISERROR(MATCH(專業英日文校內賽報名表!F1717,allSchoolList,0))))</f>
        <v/>
      </c>
      <c r="G1717" t="str">
        <f ca="1">IF(專業英日文校內賽報名表!B1717="","",NOT(ISERROR(HLOOKUP(專業英日文校內賽報名表!G1717,OFFSET(校系設定!$A$1,MATCH(專業英日文校內賽報名表!F1717,校系設定!$A:$A,0)-1,0,1,COUNTA(OFFSET(校系設定!$1:$1,MATCH(專業英日文校內賽報名表!F1717,校系設定!$A:$A,0)-1,0))),1,0))))</f>
        <v/>
      </c>
      <c r="J1717" s="43" t="str">
        <f>IF(專業英日文校內賽報名表!C1717="","",NOT(OR(LEN(專業英日文校內賽報名表!J1717)&lt;&gt;7,ISERROR(DATEVALUE(專業英日文校內賽報名表!J1717&amp;"/1")+FIND("/",專業英日文校內賽報名表!J1717)))))</f>
        <v/>
      </c>
      <c r="M1717" t="str">
        <f>IF(專業英日文校內賽報名表!B1717="","",VLOOKUP(專業英日文校內賽報名表!M1717,各項報名參數對照!A:B,2,0))</f>
        <v/>
      </c>
      <c r="N1717" t="str">
        <f>IF(專業英日文校內賽報名表!B1717="","",NOT(ISERROR(VLOOKUP(M1717&amp;O1717&amp;P1717,各項報名參數對照!L:L,1,0))))</f>
        <v/>
      </c>
      <c r="O1717" t="str">
        <f>IF(專業英日文校內賽報名表!B1717="","",VLOOKUP(專業英日文校內賽報名表!N1717&amp;"("&amp;專業英日文校內賽報名表!O1717&amp;")",各項報名參數對照!D:E,2,0))</f>
        <v/>
      </c>
      <c r="P1717" t="str">
        <f>IF(專業英日文校內賽報名表!B1717="","",VLOOKUP(專業英日文校內賽報名表!P1717,各項報名參數對照!G:H,2,0))</f>
        <v/>
      </c>
      <c r="AF1717" t="str">
        <f t="shared" si="26"/>
        <v/>
      </c>
    </row>
    <row r="1718" spans="5:32">
      <c r="E1718" t="str">
        <f>IF(專業英日文校內賽報名表!B1718="","",NOT(OR(LENB(專業英日文校內賽報名表!E1718)&lt;&gt;6,NOT(ISERROR(TEXT(RIGHT(專業英日文校內賽報名表!E1718,6),"0")+1)),ISERROR(TEXT(RIGHT(專業英日文校內賽報名表!E1718,5),"0")+1))))</f>
        <v/>
      </c>
      <c r="F1718" t="str">
        <f>IF(專業英日文校內賽報名表!B1718="","",NOT(ISERROR(MATCH(專業英日文校內賽報名表!F1718,allSchoolList,0))))</f>
        <v/>
      </c>
      <c r="G1718" t="str">
        <f ca="1">IF(專業英日文校內賽報名表!B1718="","",NOT(ISERROR(HLOOKUP(專業英日文校內賽報名表!G1718,OFFSET(校系設定!$A$1,MATCH(專業英日文校內賽報名表!F1718,校系設定!$A:$A,0)-1,0,1,COUNTA(OFFSET(校系設定!$1:$1,MATCH(專業英日文校內賽報名表!F1718,校系設定!$A:$A,0)-1,0))),1,0))))</f>
        <v/>
      </c>
      <c r="J1718" s="43" t="str">
        <f>IF(專業英日文校內賽報名表!C1718="","",NOT(OR(LEN(專業英日文校內賽報名表!J1718)&lt;&gt;7,ISERROR(DATEVALUE(專業英日文校內賽報名表!J1718&amp;"/1")+FIND("/",專業英日文校內賽報名表!J1718)))))</f>
        <v/>
      </c>
      <c r="M1718" t="str">
        <f>IF(專業英日文校內賽報名表!B1718="","",VLOOKUP(專業英日文校內賽報名表!M1718,各項報名參數對照!A:B,2,0))</f>
        <v/>
      </c>
      <c r="N1718" t="str">
        <f>IF(專業英日文校內賽報名表!B1718="","",NOT(ISERROR(VLOOKUP(M1718&amp;O1718&amp;P1718,各項報名參數對照!L:L,1,0))))</f>
        <v/>
      </c>
      <c r="O1718" t="str">
        <f>IF(專業英日文校內賽報名表!B1718="","",VLOOKUP(專業英日文校內賽報名表!N1718&amp;"("&amp;專業英日文校內賽報名表!O1718&amp;")",各項報名參數對照!D:E,2,0))</f>
        <v/>
      </c>
      <c r="P1718" t="str">
        <f>IF(專業英日文校內賽報名表!B1718="","",VLOOKUP(專業英日文校內賽報名表!P1718,各項報名參數對照!G:H,2,0))</f>
        <v/>
      </c>
      <c r="AF1718" t="str">
        <f t="shared" si="26"/>
        <v/>
      </c>
    </row>
    <row r="1719" spans="5:32">
      <c r="E1719" t="str">
        <f>IF(專業英日文校內賽報名表!B1719="","",NOT(OR(LENB(專業英日文校內賽報名表!E1719)&lt;&gt;6,NOT(ISERROR(TEXT(RIGHT(專業英日文校內賽報名表!E1719,6),"0")+1)),ISERROR(TEXT(RIGHT(專業英日文校內賽報名表!E1719,5),"0")+1))))</f>
        <v/>
      </c>
      <c r="F1719" t="str">
        <f>IF(專業英日文校內賽報名表!B1719="","",NOT(ISERROR(MATCH(專業英日文校內賽報名表!F1719,allSchoolList,0))))</f>
        <v/>
      </c>
      <c r="G1719" t="str">
        <f ca="1">IF(專業英日文校內賽報名表!B1719="","",NOT(ISERROR(HLOOKUP(專業英日文校內賽報名表!G1719,OFFSET(校系設定!$A$1,MATCH(專業英日文校內賽報名表!F1719,校系設定!$A:$A,0)-1,0,1,COUNTA(OFFSET(校系設定!$1:$1,MATCH(專業英日文校內賽報名表!F1719,校系設定!$A:$A,0)-1,0))),1,0))))</f>
        <v/>
      </c>
      <c r="J1719" s="43" t="str">
        <f>IF(專業英日文校內賽報名表!C1719="","",NOT(OR(LEN(專業英日文校內賽報名表!J1719)&lt;&gt;7,ISERROR(DATEVALUE(專業英日文校內賽報名表!J1719&amp;"/1")+FIND("/",專業英日文校內賽報名表!J1719)))))</f>
        <v/>
      </c>
      <c r="M1719" t="str">
        <f>IF(專業英日文校內賽報名表!B1719="","",VLOOKUP(專業英日文校內賽報名表!M1719,各項報名參數對照!A:B,2,0))</f>
        <v/>
      </c>
      <c r="N1719" t="str">
        <f>IF(專業英日文校內賽報名表!B1719="","",NOT(ISERROR(VLOOKUP(M1719&amp;O1719&amp;P1719,各項報名參數對照!L:L,1,0))))</f>
        <v/>
      </c>
      <c r="O1719" t="str">
        <f>IF(專業英日文校內賽報名表!B1719="","",VLOOKUP(專業英日文校內賽報名表!N1719&amp;"("&amp;專業英日文校內賽報名表!O1719&amp;")",各項報名參數對照!D:E,2,0))</f>
        <v/>
      </c>
      <c r="P1719" t="str">
        <f>IF(專業英日文校內賽報名表!B1719="","",VLOOKUP(專業英日文校內賽報名表!P1719,各項報名參數對照!G:H,2,0))</f>
        <v/>
      </c>
      <c r="AF1719" t="str">
        <f t="shared" si="26"/>
        <v/>
      </c>
    </row>
    <row r="1720" spans="5:32">
      <c r="E1720" t="str">
        <f>IF(專業英日文校內賽報名表!B1720="","",NOT(OR(LENB(專業英日文校內賽報名表!E1720)&lt;&gt;6,NOT(ISERROR(TEXT(RIGHT(專業英日文校內賽報名表!E1720,6),"0")+1)),ISERROR(TEXT(RIGHT(專業英日文校內賽報名表!E1720,5),"0")+1))))</f>
        <v/>
      </c>
      <c r="F1720" t="str">
        <f>IF(專業英日文校內賽報名表!B1720="","",NOT(ISERROR(MATCH(專業英日文校內賽報名表!F1720,allSchoolList,0))))</f>
        <v/>
      </c>
      <c r="G1720" t="str">
        <f ca="1">IF(專業英日文校內賽報名表!B1720="","",NOT(ISERROR(HLOOKUP(專業英日文校內賽報名表!G1720,OFFSET(校系設定!$A$1,MATCH(專業英日文校內賽報名表!F1720,校系設定!$A:$A,0)-1,0,1,COUNTA(OFFSET(校系設定!$1:$1,MATCH(專業英日文校內賽報名表!F1720,校系設定!$A:$A,0)-1,0))),1,0))))</f>
        <v/>
      </c>
      <c r="J1720" s="43" t="str">
        <f>IF(專業英日文校內賽報名表!C1720="","",NOT(OR(LEN(專業英日文校內賽報名表!J1720)&lt;&gt;7,ISERROR(DATEVALUE(專業英日文校內賽報名表!J1720&amp;"/1")+FIND("/",專業英日文校內賽報名表!J1720)))))</f>
        <v/>
      </c>
      <c r="M1720" t="str">
        <f>IF(專業英日文校內賽報名表!B1720="","",VLOOKUP(專業英日文校內賽報名表!M1720,各項報名參數對照!A:B,2,0))</f>
        <v/>
      </c>
      <c r="N1720" t="str">
        <f>IF(專業英日文校內賽報名表!B1720="","",NOT(ISERROR(VLOOKUP(M1720&amp;O1720&amp;P1720,各項報名參數對照!L:L,1,0))))</f>
        <v/>
      </c>
      <c r="O1720" t="str">
        <f>IF(專業英日文校內賽報名表!B1720="","",VLOOKUP(專業英日文校內賽報名表!N1720&amp;"("&amp;專業英日文校內賽報名表!O1720&amp;")",各項報名參數對照!D:E,2,0))</f>
        <v/>
      </c>
      <c r="P1720" t="str">
        <f>IF(專業英日文校內賽報名表!B1720="","",VLOOKUP(專業英日文校內賽報名表!P1720,各項報名參數對照!G:H,2,0))</f>
        <v/>
      </c>
      <c r="AF1720" t="str">
        <f t="shared" si="26"/>
        <v/>
      </c>
    </row>
    <row r="1721" spans="5:32">
      <c r="E1721" t="str">
        <f>IF(專業英日文校內賽報名表!B1721="","",NOT(OR(LENB(專業英日文校內賽報名表!E1721)&lt;&gt;6,NOT(ISERROR(TEXT(RIGHT(專業英日文校內賽報名表!E1721,6),"0")+1)),ISERROR(TEXT(RIGHT(專業英日文校內賽報名表!E1721,5),"0")+1))))</f>
        <v/>
      </c>
      <c r="F1721" t="str">
        <f>IF(專業英日文校內賽報名表!B1721="","",NOT(ISERROR(MATCH(專業英日文校內賽報名表!F1721,allSchoolList,0))))</f>
        <v/>
      </c>
      <c r="G1721" t="str">
        <f ca="1">IF(專業英日文校內賽報名表!B1721="","",NOT(ISERROR(HLOOKUP(專業英日文校內賽報名表!G1721,OFFSET(校系設定!$A$1,MATCH(專業英日文校內賽報名表!F1721,校系設定!$A:$A,0)-1,0,1,COUNTA(OFFSET(校系設定!$1:$1,MATCH(專業英日文校內賽報名表!F1721,校系設定!$A:$A,0)-1,0))),1,0))))</f>
        <v/>
      </c>
      <c r="J1721" s="43" t="str">
        <f>IF(專業英日文校內賽報名表!C1721="","",NOT(OR(LEN(專業英日文校內賽報名表!J1721)&lt;&gt;7,ISERROR(DATEVALUE(專業英日文校內賽報名表!J1721&amp;"/1")+FIND("/",專業英日文校內賽報名表!J1721)))))</f>
        <v/>
      </c>
      <c r="M1721" t="str">
        <f>IF(專業英日文校內賽報名表!B1721="","",VLOOKUP(專業英日文校內賽報名表!M1721,各項報名參數對照!A:B,2,0))</f>
        <v/>
      </c>
      <c r="N1721" t="str">
        <f>IF(專業英日文校內賽報名表!B1721="","",NOT(ISERROR(VLOOKUP(M1721&amp;O1721&amp;P1721,各項報名參數對照!L:L,1,0))))</f>
        <v/>
      </c>
      <c r="O1721" t="str">
        <f>IF(專業英日文校內賽報名表!B1721="","",VLOOKUP(專業英日文校內賽報名表!N1721&amp;"("&amp;專業英日文校內賽報名表!O1721&amp;")",各項報名參數對照!D:E,2,0))</f>
        <v/>
      </c>
      <c r="P1721" t="str">
        <f>IF(專業英日文校內賽報名表!B1721="","",VLOOKUP(專業英日文校內賽報名表!P1721,各項報名參數對照!G:H,2,0))</f>
        <v/>
      </c>
      <c r="AF1721" t="str">
        <f t="shared" si="26"/>
        <v/>
      </c>
    </row>
    <row r="1722" spans="5:32">
      <c r="E1722" t="str">
        <f>IF(專業英日文校內賽報名表!B1722="","",NOT(OR(LENB(專業英日文校內賽報名表!E1722)&lt;&gt;6,NOT(ISERROR(TEXT(RIGHT(專業英日文校內賽報名表!E1722,6),"0")+1)),ISERROR(TEXT(RIGHT(專業英日文校內賽報名表!E1722,5),"0")+1))))</f>
        <v/>
      </c>
      <c r="F1722" t="str">
        <f>IF(專業英日文校內賽報名表!B1722="","",NOT(ISERROR(MATCH(專業英日文校內賽報名表!F1722,allSchoolList,0))))</f>
        <v/>
      </c>
      <c r="G1722" t="str">
        <f ca="1">IF(專業英日文校內賽報名表!B1722="","",NOT(ISERROR(HLOOKUP(專業英日文校內賽報名表!G1722,OFFSET(校系設定!$A$1,MATCH(專業英日文校內賽報名表!F1722,校系設定!$A:$A,0)-1,0,1,COUNTA(OFFSET(校系設定!$1:$1,MATCH(專業英日文校內賽報名表!F1722,校系設定!$A:$A,0)-1,0))),1,0))))</f>
        <v/>
      </c>
      <c r="J1722" s="43" t="str">
        <f>IF(專業英日文校內賽報名表!C1722="","",NOT(OR(LEN(專業英日文校內賽報名表!J1722)&lt;&gt;7,ISERROR(DATEVALUE(專業英日文校內賽報名表!J1722&amp;"/1")+FIND("/",專業英日文校內賽報名表!J1722)))))</f>
        <v/>
      </c>
      <c r="M1722" t="str">
        <f>IF(專業英日文校內賽報名表!B1722="","",VLOOKUP(專業英日文校內賽報名表!M1722,各項報名參數對照!A:B,2,0))</f>
        <v/>
      </c>
      <c r="N1722" t="str">
        <f>IF(專業英日文校內賽報名表!B1722="","",NOT(ISERROR(VLOOKUP(M1722&amp;O1722&amp;P1722,各項報名參數對照!L:L,1,0))))</f>
        <v/>
      </c>
      <c r="O1722" t="str">
        <f>IF(專業英日文校內賽報名表!B1722="","",VLOOKUP(專業英日文校內賽報名表!N1722&amp;"("&amp;專業英日文校內賽報名表!O1722&amp;")",各項報名參數對照!D:E,2,0))</f>
        <v/>
      </c>
      <c r="P1722" t="str">
        <f>IF(專業英日文校內賽報名表!B1722="","",VLOOKUP(專業英日文校內賽報名表!P1722,各項報名參數對照!G:H,2,0))</f>
        <v/>
      </c>
      <c r="AF1722" t="str">
        <f t="shared" si="26"/>
        <v/>
      </c>
    </row>
    <row r="1723" spans="5:32">
      <c r="E1723" t="str">
        <f>IF(專業英日文校內賽報名表!B1723="","",NOT(OR(LENB(專業英日文校內賽報名表!E1723)&lt;&gt;6,NOT(ISERROR(TEXT(RIGHT(專業英日文校內賽報名表!E1723,6),"0")+1)),ISERROR(TEXT(RIGHT(專業英日文校內賽報名表!E1723,5),"0")+1))))</f>
        <v/>
      </c>
      <c r="F1723" t="str">
        <f>IF(專業英日文校內賽報名表!B1723="","",NOT(ISERROR(MATCH(專業英日文校內賽報名表!F1723,allSchoolList,0))))</f>
        <v/>
      </c>
      <c r="G1723" t="str">
        <f ca="1">IF(專業英日文校內賽報名表!B1723="","",NOT(ISERROR(HLOOKUP(專業英日文校內賽報名表!G1723,OFFSET(校系設定!$A$1,MATCH(專業英日文校內賽報名表!F1723,校系設定!$A:$A,0)-1,0,1,COUNTA(OFFSET(校系設定!$1:$1,MATCH(專業英日文校內賽報名表!F1723,校系設定!$A:$A,0)-1,0))),1,0))))</f>
        <v/>
      </c>
      <c r="J1723" s="43" t="str">
        <f>IF(專業英日文校內賽報名表!C1723="","",NOT(OR(LEN(專業英日文校內賽報名表!J1723)&lt;&gt;7,ISERROR(DATEVALUE(專業英日文校內賽報名表!J1723&amp;"/1")+FIND("/",專業英日文校內賽報名表!J1723)))))</f>
        <v/>
      </c>
      <c r="M1723" t="str">
        <f>IF(專業英日文校內賽報名表!B1723="","",VLOOKUP(專業英日文校內賽報名表!M1723,各項報名參數對照!A:B,2,0))</f>
        <v/>
      </c>
      <c r="N1723" t="str">
        <f>IF(專業英日文校內賽報名表!B1723="","",NOT(ISERROR(VLOOKUP(M1723&amp;O1723&amp;P1723,各項報名參數對照!L:L,1,0))))</f>
        <v/>
      </c>
      <c r="O1723" t="str">
        <f>IF(專業英日文校內賽報名表!B1723="","",VLOOKUP(專業英日文校內賽報名表!N1723&amp;"("&amp;專業英日文校內賽報名表!O1723&amp;")",各項報名參數對照!D:E,2,0))</f>
        <v/>
      </c>
      <c r="P1723" t="str">
        <f>IF(專業英日文校內賽報名表!B1723="","",VLOOKUP(專業英日文校內賽報名表!P1723,各項報名參數對照!G:H,2,0))</f>
        <v/>
      </c>
      <c r="AF1723" t="str">
        <f t="shared" si="26"/>
        <v/>
      </c>
    </row>
    <row r="1724" spans="5:32">
      <c r="E1724" t="str">
        <f>IF(專業英日文校內賽報名表!B1724="","",NOT(OR(LENB(專業英日文校內賽報名表!E1724)&lt;&gt;6,NOT(ISERROR(TEXT(RIGHT(專業英日文校內賽報名表!E1724,6),"0")+1)),ISERROR(TEXT(RIGHT(專業英日文校內賽報名表!E1724,5),"0")+1))))</f>
        <v/>
      </c>
      <c r="F1724" t="str">
        <f>IF(專業英日文校內賽報名表!B1724="","",NOT(ISERROR(MATCH(專業英日文校內賽報名表!F1724,allSchoolList,0))))</f>
        <v/>
      </c>
      <c r="G1724" t="str">
        <f ca="1">IF(專業英日文校內賽報名表!B1724="","",NOT(ISERROR(HLOOKUP(專業英日文校內賽報名表!G1724,OFFSET(校系設定!$A$1,MATCH(專業英日文校內賽報名表!F1724,校系設定!$A:$A,0)-1,0,1,COUNTA(OFFSET(校系設定!$1:$1,MATCH(專業英日文校內賽報名表!F1724,校系設定!$A:$A,0)-1,0))),1,0))))</f>
        <v/>
      </c>
      <c r="J1724" s="43" t="str">
        <f>IF(專業英日文校內賽報名表!C1724="","",NOT(OR(LEN(專業英日文校內賽報名表!J1724)&lt;&gt;7,ISERROR(DATEVALUE(專業英日文校內賽報名表!J1724&amp;"/1")+FIND("/",專業英日文校內賽報名表!J1724)))))</f>
        <v/>
      </c>
      <c r="M1724" t="str">
        <f>IF(專業英日文校內賽報名表!B1724="","",VLOOKUP(專業英日文校內賽報名表!M1724,各項報名參數對照!A:B,2,0))</f>
        <v/>
      </c>
      <c r="N1724" t="str">
        <f>IF(專業英日文校內賽報名表!B1724="","",NOT(ISERROR(VLOOKUP(M1724&amp;O1724&amp;P1724,各項報名參數對照!L:L,1,0))))</f>
        <v/>
      </c>
      <c r="O1724" t="str">
        <f>IF(專業英日文校內賽報名表!B1724="","",VLOOKUP(專業英日文校內賽報名表!N1724&amp;"("&amp;專業英日文校內賽報名表!O1724&amp;")",各項報名參數對照!D:E,2,0))</f>
        <v/>
      </c>
      <c r="P1724" t="str">
        <f>IF(專業英日文校內賽報名表!B1724="","",VLOOKUP(專業英日文校內賽報名表!P1724,各項報名參數對照!G:H,2,0))</f>
        <v/>
      </c>
      <c r="AF1724" t="str">
        <f t="shared" si="26"/>
        <v/>
      </c>
    </row>
    <row r="1725" spans="5:32">
      <c r="E1725" t="str">
        <f>IF(專業英日文校內賽報名表!B1725="","",NOT(OR(LENB(專業英日文校內賽報名表!E1725)&lt;&gt;6,NOT(ISERROR(TEXT(RIGHT(專業英日文校內賽報名表!E1725,6),"0")+1)),ISERROR(TEXT(RIGHT(專業英日文校內賽報名表!E1725,5),"0")+1))))</f>
        <v/>
      </c>
      <c r="F1725" t="str">
        <f>IF(專業英日文校內賽報名表!B1725="","",NOT(ISERROR(MATCH(專業英日文校內賽報名表!F1725,allSchoolList,0))))</f>
        <v/>
      </c>
      <c r="G1725" t="str">
        <f ca="1">IF(專業英日文校內賽報名表!B1725="","",NOT(ISERROR(HLOOKUP(專業英日文校內賽報名表!G1725,OFFSET(校系設定!$A$1,MATCH(專業英日文校內賽報名表!F1725,校系設定!$A:$A,0)-1,0,1,COUNTA(OFFSET(校系設定!$1:$1,MATCH(專業英日文校內賽報名表!F1725,校系設定!$A:$A,0)-1,0))),1,0))))</f>
        <v/>
      </c>
      <c r="J1725" s="43" t="str">
        <f>IF(專業英日文校內賽報名表!C1725="","",NOT(OR(LEN(專業英日文校內賽報名表!J1725)&lt;&gt;7,ISERROR(DATEVALUE(專業英日文校內賽報名表!J1725&amp;"/1")+FIND("/",專業英日文校內賽報名表!J1725)))))</f>
        <v/>
      </c>
      <c r="M1725" t="str">
        <f>IF(專業英日文校內賽報名表!B1725="","",VLOOKUP(專業英日文校內賽報名表!M1725,各項報名參數對照!A:B,2,0))</f>
        <v/>
      </c>
      <c r="N1725" t="str">
        <f>IF(專業英日文校內賽報名表!B1725="","",NOT(ISERROR(VLOOKUP(M1725&amp;O1725&amp;P1725,各項報名參數對照!L:L,1,0))))</f>
        <v/>
      </c>
      <c r="O1725" t="str">
        <f>IF(專業英日文校內賽報名表!B1725="","",VLOOKUP(專業英日文校內賽報名表!N1725&amp;"("&amp;專業英日文校內賽報名表!O1725&amp;")",各項報名參數對照!D:E,2,0))</f>
        <v/>
      </c>
      <c r="P1725" t="str">
        <f>IF(專業英日文校內賽報名表!B1725="","",VLOOKUP(專業英日文校內賽報名表!P1725,各項報名參數對照!G:H,2,0))</f>
        <v/>
      </c>
      <c r="AF1725" t="str">
        <f t="shared" si="26"/>
        <v/>
      </c>
    </row>
    <row r="1726" spans="5:32">
      <c r="E1726" t="str">
        <f>IF(專業英日文校內賽報名表!B1726="","",NOT(OR(LENB(專業英日文校內賽報名表!E1726)&lt;&gt;6,NOT(ISERROR(TEXT(RIGHT(專業英日文校內賽報名表!E1726,6),"0")+1)),ISERROR(TEXT(RIGHT(專業英日文校內賽報名表!E1726,5),"0")+1))))</f>
        <v/>
      </c>
      <c r="F1726" t="str">
        <f>IF(專業英日文校內賽報名表!B1726="","",NOT(ISERROR(MATCH(專業英日文校內賽報名表!F1726,allSchoolList,0))))</f>
        <v/>
      </c>
      <c r="G1726" t="str">
        <f ca="1">IF(專業英日文校內賽報名表!B1726="","",NOT(ISERROR(HLOOKUP(專業英日文校內賽報名表!G1726,OFFSET(校系設定!$A$1,MATCH(專業英日文校內賽報名表!F1726,校系設定!$A:$A,0)-1,0,1,COUNTA(OFFSET(校系設定!$1:$1,MATCH(專業英日文校內賽報名表!F1726,校系設定!$A:$A,0)-1,0))),1,0))))</f>
        <v/>
      </c>
      <c r="J1726" s="43" t="str">
        <f>IF(專業英日文校內賽報名表!C1726="","",NOT(OR(LEN(專業英日文校內賽報名表!J1726)&lt;&gt;7,ISERROR(DATEVALUE(專業英日文校內賽報名表!J1726&amp;"/1")+FIND("/",專業英日文校內賽報名表!J1726)))))</f>
        <v/>
      </c>
      <c r="M1726" t="str">
        <f>IF(專業英日文校內賽報名表!B1726="","",VLOOKUP(專業英日文校內賽報名表!M1726,各項報名參數對照!A:B,2,0))</f>
        <v/>
      </c>
      <c r="N1726" t="str">
        <f>IF(專業英日文校內賽報名表!B1726="","",NOT(ISERROR(VLOOKUP(M1726&amp;O1726&amp;P1726,各項報名參數對照!L:L,1,0))))</f>
        <v/>
      </c>
      <c r="O1726" t="str">
        <f>IF(專業英日文校內賽報名表!B1726="","",VLOOKUP(專業英日文校內賽報名表!N1726&amp;"("&amp;專業英日文校內賽報名表!O1726&amp;")",各項報名參數對照!D:E,2,0))</f>
        <v/>
      </c>
      <c r="P1726" t="str">
        <f>IF(專業英日文校內賽報名表!B1726="","",VLOOKUP(專業英日文校內賽報名表!P1726,各項報名參數對照!G:H,2,0))</f>
        <v/>
      </c>
      <c r="AF1726" t="str">
        <f t="shared" si="26"/>
        <v/>
      </c>
    </row>
    <row r="1727" spans="5:32">
      <c r="E1727" t="str">
        <f>IF(專業英日文校內賽報名表!B1727="","",NOT(OR(LENB(專業英日文校內賽報名表!E1727)&lt;&gt;6,NOT(ISERROR(TEXT(RIGHT(專業英日文校內賽報名表!E1727,6),"0")+1)),ISERROR(TEXT(RIGHT(專業英日文校內賽報名表!E1727,5),"0")+1))))</f>
        <v/>
      </c>
      <c r="F1727" t="str">
        <f>IF(專業英日文校內賽報名表!B1727="","",NOT(ISERROR(MATCH(專業英日文校內賽報名表!F1727,allSchoolList,0))))</f>
        <v/>
      </c>
      <c r="G1727" t="str">
        <f ca="1">IF(專業英日文校內賽報名表!B1727="","",NOT(ISERROR(HLOOKUP(專業英日文校內賽報名表!G1727,OFFSET(校系設定!$A$1,MATCH(專業英日文校內賽報名表!F1727,校系設定!$A:$A,0)-1,0,1,COUNTA(OFFSET(校系設定!$1:$1,MATCH(專業英日文校內賽報名表!F1727,校系設定!$A:$A,0)-1,0))),1,0))))</f>
        <v/>
      </c>
      <c r="J1727" s="43" t="str">
        <f>IF(專業英日文校內賽報名表!C1727="","",NOT(OR(LEN(專業英日文校內賽報名表!J1727)&lt;&gt;7,ISERROR(DATEVALUE(專業英日文校內賽報名表!J1727&amp;"/1")+FIND("/",專業英日文校內賽報名表!J1727)))))</f>
        <v/>
      </c>
      <c r="M1727" t="str">
        <f>IF(專業英日文校內賽報名表!B1727="","",VLOOKUP(專業英日文校內賽報名表!M1727,各項報名參數對照!A:B,2,0))</f>
        <v/>
      </c>
      <c r="N1727" t="str">
        <f>IF(專業英日文校內賽報名表!B1727="","",NOT(ISERROR(VLOOKUP(M1727&amp;O1727&amp;P1727,各項報名參數對照!L:L,1,0))))</f>
        <v/>
      </c>
      <c r="O1727" t="str">
        <f>IF(專業英日文校內賽報名表!B1727="","",VLOOKUP(專業英日文校內賽報名表!N1727&amp;"("&amp;專業英日文校內賽報名表!O1727&amp;")",各項報名參數對照!D:E,2,0))</f>
        <v/>
      </c>
      <c r="P1727" t="str">
        <f>IF(專業英日文校內賽報名表!B1727="","",VLOOKUP(專業英日文校內賽報名表!P1727,各項報名參數對照!G:H,2,0))</f>
        <v/>
      </c>
      <c r="AF1727" t="str">
        <f t="shared" si="26"/>
        <v/>
      </c>
    </row>
    <row r="1728" spans="5:32">
      <c r="E1728" t="str">
        <f>IF(專業英日文校內賽報名表!B1728="","",NOT(OR(LENB(專業英日文校內賽報名表!E1728)&lt;&gt;6,NOT(ISERROR(TEXT(RIGHT(專業英日文校內賽報名表!E1728,6),"0")+1)),ISERROR(TEXT(RIGHT(專業英日文校內賽報名表!E1728,5),"0")+1))))</f>
        <v/>
      </c>
      <c r="F1728" t="str">
        <f>IF(專業英日文校內賽報名表!B1728="","",NOT(ISERROR(MATCH(專業英日文校內賽報名表!F1728,allSchoolList,0))))</f>
        <v/>
      </c>
      <c r="G1728" t="str">
        <f ca="1">IF(專業英日文校內賽報名表!B1728="","",NOT(ISERROR(HLOOKUP(專業英日文校內賽報名表!G1728,OFFSET(校系設定!$A$1,MATCH(專業英日文校內賽報名表!F1728,校系設定!$A:$A,0)-1,0,1,COUNTA(OFFSET(校系設定!$1:$1,MATCH(專業英日文校內賽報名表!F1728,校系設定!$A:$A,0)-1,0))),1,0))))</f>
        <v/>
      </c>
      <c r="J1728" s="43" t="str">
        <f>IF(專業英日文校內賽報名表!C1728="","",NOT(OR(LEN(專業英日文校內賽報名表!J1728)&lt;&gt;7,ISERROR(DATEVALUE(專業英日文校內賽報名表!J1728&amp;"/1")+FIND("/",專業英日文校內賽報名表!J1728)))))</f>
        <v/>
      </c>
      <c r="M1728" t="str">
        <f>IF(專業英日文校內賽報名表!B1728="","",VLOOKUP(專業英日文校內賽報名表!M1728,各項報名參數對照!A:B,2,0))</f>
        <v/>
      </c>
      <c r="N1728" t="str">
        <f>IF(專業英日文校內賽報名表!B1728="","",NOT(ISERROR(VLOOKUP(M1728&amp;O1728&amp;P1728,各項報名參數對照!L:L,1,0))))</f>
        <v/>
      </c>
      <c r="O1728" t="str">
        <f>IF(專業英日文校內賽報名表!B1728="","",VLOOKUP(專業英日文校內賽報名表!N1728&amp;"("&amp;專業英日文校內賽報名表!O1728&amp;")",各項報名參數對照!D:E,2,0))</f>
        <v/>
      </c>
      <c r="P1728" t="str">
        <f>IF(專業英日文校內賽報名表!B1728="","",VLOOKUP(專業英日文校內賽報名表!P1728,各項報名參數對照!G:H,2,0))</f>
        <v/>
      </c>
      <c r="AF1728" t="str">
        <f t="shared" si="26"/>
        <v/>
      </c>
    </row>
    <row r="1729" spans="5:32">
      <c r="E1729" t="str">
        <f>IF(專業英日文校內賽報名表!B1729="","",NOT(OR(LENB(專業英日文校內賽報名表!E1729)&lt;&gt;6,NOT(ISERROR(TEXT(RIGHT(專業英日文校內賽報名表!E1729,6),"0")+1)),ISERROR(TEXT(RIGHT(專業英日文校內賽報名表!E1729,5),"0")+1))))</f>
        <v/>
      </c>
      <c r="F1729" t="str">
        <f>IF(專業英日文校內賽報名表!B1729="","",NOT(ISERROR(MATCH(專業英日文校內賽報名表!F1729,allSchoolList,0))))</f>
        <v/>
      </c>
      <c r="G1729" t="str">
        <f ca="1">IF(專業英日文校內賽報名表!B1729="","",NOT(ISERROR(HLOOKUP(專業英日文校內賽報名表!G1729,OFFSET(校系設定!$A$1,MATCH(專業英日文校內賽報名表!F1729,校系設定!$A:$A,0)-1,0,1,COUNTA(OFFSET(校系設定!$1:$1,MATCH(專業英日文校內賽報名表!F1729,校系設定!$A:$A,0)-1,0))),1,0))))</f>
        <v/>
      </c>
      <c r="J1729" s="43" t="str">
        <f>IF(專業英日文校內賽報名表!C1729="","",NOT(OR(LEN(專業英日文校內賽報名表!J1729)&lt;&gt;7,ISERROR(DATEVALUE(專業英日文校內賽報名表!J1729&amp;"/1")+FIND("/",專業英日文校內賽報名表!J1729)))))</f>
        <v/>
      </c>
      <c r="M1729" t="str">
        <f>IF(專業英日文校內賽報名表!B1729="","",VLOOKUP(專業英日文校內賽報名表!M1729,各項報名參數對照!A:B,2,0))</f>
        <v/>
      </c>
      <c r="N1729" t="str">
        <f>IF(專業英日文校內賽報名表!B1729="","",NOT(ISERROR(VLOOKUP(M1729&amp;O1729&amp;P1729,各項報名參數對照!L:L,1,0))))</f>
        <v/>
      </c>
      <c r="O1729" t="str">
        <f>IF(專業英日文校內賽報名表!B1729="","",VLOOKUP(專業英日文校內賽報名表!N1729&amp;"("&amp;專業英日文校內賽報名表!O1729&amp;")",各項報名參數對照!D:E,2,0))</f>
        <v/>
      </c>
      <c r="P1729" t="str">
        <f>IF(專業英日文校內賽報名表!B1729="","",VLOOKUP(專業英日文校內賽報名表!P1729,各項報名參數對照!G:H,2,0))</f>
        <v/>
      </c>
      <c r="AF1729" t="str">
        <f t="shared" si="26"/>
        <v/>
      </c>
    </row>
    <row r="1730" spans="5:32">
      <c r="E1730" t="str">
        <f>IF(專業英日文校內賽報名表!B1730="","",NOT(OR(LENB(專業英日文校內賽報名表!E1730)&lt;&gt;6,NOT(ISERROR(TEXT(RIGHT(專業英日文校內賽報名表!E1730,6),"0")+1)),ISERROR(TEXT(RIGHT(專業英日文校內賽報名表!E1730,5),"0")+1))))</f>
        <v/>
      </c>
      <c r="F1730" t="str">
        <f>IF(專業英日文校內賽報名表!B1730="","",NOT(ISERROR(MATCH(專業英日文校內賽報名表!F1730,allSchoolList,0))))</f>
        <v/>
      </c>
      <c r="G1730" t="str">
        <f ca="1">IF(專業英日文校內賽報名表!B1730="","",NOT(ISERROR(HLOOKUP(專業英日文校內賽報名表!G1730,OFFSET(校系設定!$A$1,MATCH(專業英日文校內賽報名表!F1730,校系設定!$A:$A,0)-1,0,1,COUNTA(OFFSET(校系設定!$1:$1,MATCH(專業英日文校內賽報名表!F1730,校系設定!$A:$A,0)-1,0))),1,0))))</f>
        <v/>
      </c>
      <c r="J1730" s="43" t="str">
        <f>IF(專業英日文校內賽報名表!C1730="","",NOT(OR(LEN(專業英日文校內賽報名表!J1730)&lt;&gt;7,ISERROR(DATEVALUE(專業英日文校內賽報名表!J1730&amp;"/1")+FIND("/",專業英日文校內賽報名表!J1730)))))</f>
        <v/>
      </c>
      <c r="M1730" t="str">
        <f>IF(專業英日文校內賽報名表!B1730="","",VLOOKUP(專業英日文校內賽報名表!M1730,各項報名參數對照!A:B,2,0))</f>
        <v/>
      </c>
      <c r="N1730" t="str">
        <f>IF(專業英日文校內賽報名表!B1730="","",NOT(ISERROR(VLOOKUP(M1730&amp;O1730&amp;P1730,各項報名參數對照!L:L,1,0))))</f>
        <v/>
      </c>
      <c r="O1730" t="str">
        <f>IF(專業英日文校內賽報名表!B1730="","",VLOOKUP(專業英日文校內賽報名表!N1730&amp;"("&amp;專業英日文校內賽報名表!O1730&amp;")",各項報名參數對照!D:E,2,0))</f>
        <v/>
      </c>
      <c r="P1730" t="str">
        <f>IF(專業英日文校內賽報名表!B1730="","",VLOOKUP(專業英日文校內賽報名表!P1730,各項報名參數對照!G:H,2,0))</f>
        <v/>
      </c>
      <c r="AF1730" t="str">
        <f t="shared" si="26"/>
        <v/>
      </c>
    </row>
    <row r="1731" spans="5:32">
      <c r="E1731" t="str">
        <f>IF(專業英日文校內賽報名表!B1731="","",NOT(OR(LENB(專業英日文校內賽報名表!E1731)&lt;&gt;6,NOT(ISERROR(TEXT(RIGHT(專業英日文校內賽報名表!E1731,6),"0")+1)),ISERROR(TEXT(RIGHT(專業英日文校內賽報名表!E1731,5),"0")+1))))</f>
        <v/>
      </c>
      <c r="F1731" t="str">
        <f>IF(專業英日文校內賽報名表!B1731="","",NOT(ISERROR(MATCH(專業英日文校內賽報名表!F1731,allSchoolList,0))))</f>
        <v/>
      </c>
      <c r="G1731" t="str">
        <f ca="1">IF(專業英日文校內賽報名表!B1731="","",NOT(ISERROR(HLOOKUP(專業英日文校內賽報名表!G1731,OFFSET(校系設定!$A$1,MATCH(專業英日文校內賽報名表!F1731,校系設定!$A:$A,0)-1,0,1,COUNTA(OFFSET(校系設定!$1:$1,MATCH(專業英日文校內賽報名表!F1731,校系設定!$A:$A,0)-1,0))),1,0))))</f>
        <v/>
      </c>
      <c r="J1731" s="43" t="str">
        <f>IF(專業英日文校內賽報名表!C1731="","",NOT(OR(LEN(專業英日文校內賽報名表!J1731)&lt;&gt;7,ISERROR(DATEVALUE(專業英日文校內賽報名表!J1731&amp;"/1")+FIND("/",專業英日文校內賽報名表!J1731)))))</f>
        <v/>
      </c>
      <c r="M1731" t="str">
        <f>IF(專業英日文校內賽報名表!B1731="","",VLOOKUP(專業英日文校內賽報名表!M1731,各項報名參數對照!A:B,2,0))</f>
        <v/>
      </c>
      <c r="N1731" t="str">
        <f>IF(專業英日文校內賽報名表!B1731="","",NOT(ISERROR(VLOOKUP(M1731&amp;O1731&amp;P1731,各項報名參數對照!L:L,1,0))))</f>
        <v/>
      </c>
      <c r="O1731" t="str">
        <f>IF(專業英日文校內賽報名表!B1731="","",VLOOKUP(專業英日文校內賽報名表!N1731&amp;"("&amp;專業英日文校內賽報名表!O1731&amp;")",各項報名參數對照!D:E,2,0))</f>
        <v/>
      </c>
      <c r="P1731" t="str">
        <f>IF(專業英日文校內賽報名表!B1731="","",VLOOKUP(專業英日文校內賽報名表!P1731,各項報名參數對照!G:H,2,0))</f>
        <v/>
      </c>
      <c r="AF1731" t="str">
        <f t="shared" ref="AF1731:AF1794" si="27">O1731</f>
        <v/>
      </c>
    </row>
    <row r="1732" spans="5:32">
      <c r="E1732" t="str">
        <f>IF(專業英日文校內賽報名表!B1732="","",NOT(OR(LENB(專業英日文校內賽報名表!E1732)&lt;&gt;6,NOT(ISERROR(TEXT(RIGHT(專業英日文校內賽報名表!E1732,6),"0")+1)),ISERROR(TEXT(RIGHT(專業英日文校內賽報名表!E1732,5),"0")+1))))</f>
        <v/>
      </c>
      <c r="F1732" t="str">
        <f>IF(專業英日文校內賽報名表!B1732="","",NOT(ISERROR(MATCH(專業英日文校內賽報名表!F1732,allSchoolList,0))))</f>
        <v/>
      </c>
      <c r="G1732" t="str">
        <f ca="1">IF(專業英日文校內賽報名表!B1732="","",NOT(ISERROR(HLOOKUP(專業英日文校內賽報名表!G1732,OFFSET(校系設定!$A$1,MATCH(專業英日文校內賽報名表!F1732,校系設定!$A:$A,0)-1,0,1,COUNTA(OFFSET(校系設定!$1:$1,MATCH(專業英日文校內賽報名表!F1732,校系設定!$A:$A,0)-1,0))),1,0))))</f>
        <v/>
      </c>
      <c r="J1732" s="43" t="str">
        <f>IF(專業英日文校內賽報名表!C1732="","",NOT(OR(LEN(專業英日文校內賽報名表!J1732)&lt;&gt;7,ISERROR(DATEVALUE(專業英日文校內賽報名表!J1732&amp;"/1")+FIND("/",專業英日文校內賽報名表!J1732)))))</f>
        <v/>
      </c>
      <c r="M1732" t="str">
        <f>IF(專業英日文校內賽報名表!B1732="","",VLOOKUP(專業英日文校內賽報名表!M1732,各項報名參數對照!A:B,2,0))</f>
        <v/>
      </c>
      <c r="N1732" t="str">
        <f>IF(專業英日文校內賽報名表!B1732="","",NOT(ISERROR(VLOOKUP(M1732&amp;O1732&amp;P1732,各項報名參數對照!L:L,1,0))))</f>
        <v/>
      </c>
      <c r="O1732" t="str">
        <f>IF(專業英日文校內賽報名表!B1732="","",VLOOKUP(專業英日文校內賽報名表!N1732&amp;"("&amp;專業英日文校內賽報名表!O1732&amp;")",各項報名參數對照!D:E,2,0))</f>
        <v/>
      </c>
      <c r="P1732" t="str">
        <f>IF(專業英日文校內賽報名表!B1732="","",VLOOKUP(專業英日文校內賽報名表!P1732,各項報名參數對照!G:H,2,0))</f>
        <v/>
      </c>
      <c r="AF1732" t="str">
        <f t="shared" si="27"/>
        <v/>
      </c>
    </row>
    <row r="1733" spans="5:32">
      <c r="E1733" t="str">
        <f>IF(專業英日文校內賽報名表!B1733="","",NOT(OR(LENB(專業英日文校內賽報名表!E1733)&lt;&gt;6,NOT(ISERROR(TEXT(RIGHT(專業英日文校內賽報名表!E1733,6),"0")+1)),ISERROR(TEXT(RIGHT(專業英日文校內賽報名表!E1733,5),"0")+1))))</f>
        <v/>
      </c>
      <c r="F1733" t="str">
        <f>IF(專業英日文校內賽報名表!B1733="","",NOT(ISERROR(MATCH(專業英日文校內賽報名表!F1733,allSchoolList,0))))</f>
        <v/>
      </c>
      <c r="G1733" t="str">
        <f ca="1">IF(專業英日文校內賽報名表!B1733="","",NOT(ISERROR(HLOOKUP(專業英日文校內賽報名表!G1733,OFFSET(校系設定!$A$1,MATCH(專業英日文校內賽報名表!F1733,校系設定!$A:$A,0)-1,0,1,COUNTA(OFFSET(校系設定!$1:$1,MATCH(專業英日文校內賽報名表!F1733,校系設定!$A:$A,0)-1,0))),1,0))))</f>
        <v/>
      </c>
      <c r="J1733" s="43" t="str">
        <f>IF(專業英日文校內賽報名表!C1733="","",NOT(OR(LEN(專業英日文校內賽報名表!J1733)&lt;&gt;7,ISERROR(DATEVALUE(專業英日文校內賽報名表!J1733&amp;"/1")+FIND("/",專業英日文校內賽報名表!J1733)))))</f>
        <v/>
      </c>
      <c r="M1733" t="str">
        <f>IF(專業英日文校內賽報名表!B1733="","",VLOOKUP(專業英日文校內賽報名表!M1733,各項報名參數對照!A:B,2,0))</f>
        <v/>
      </c>
      <c r="N1733" t="str">
        <f>IF(專業英日文校內賽報名表!B1733="","",NOT(ISERROR(VLOOKUP(M1733&amp;O1733&amp;P1733,各項報名參數對照!L:L,1,0))))</f>
        <v/>
      </c>
      <c r="O1733" t="str">
        <f>IF(專業英日文校內賽報名表!B1733="","",VLOOKUP(專業英日文校內賽報名表!N1733&amp;"("&amp;專業英日文校內賽報名表!O1733&amp;")",各項報名參數對照!D:E,2,0))</f>
        <v/>
      </c>
      <c r="P1733" t="str">
        <f>IF(專業英日文校內賽報名表!B1733="","",VLOOKUP(專業英日文校內賽報名表!P1733,各項報名參數對照!G:H,2,0))</f>
        <v/>
      </c>
      <c r="AF1733" t="str">
        <f t="shared" si="27"/>
        <v/>
      </c>
    </row>
    <row r="1734" spans="5:32">
      <c r="E1734" t="str">
        <f>IF(專業英日文校內賽報名表!B1734="","",NOT(OR(LENB(專業英日文校內賽報名表!E1734)&lt;&gt;6,NOT(ISERROR(TEXT(RIGHT(專業英日文校內賽報名表!E1734,6),"0")+1)),ISERROR(TEXT(RIGHT(專業英日文校內賽報名表!E1734,5),"0")+1))))</f>
        <v/>
      </c>
      <c r="F1734" t="str">
        <f>IF(專業英日文校內賽報名表!B1734="","",NOT(ISERROR(MATCH(專業英日文校內賽報名表!F1734,allSchoolList,0))))</f>
        <v/>
      </c>
      <c r="G1734" t="str">
        <f ca="1">IF(專業英日文校內賽報名表!B1734="","",NOT(ISERROR(HLOOKUP(專業英日文校內賽報名表!G1734,OFFSET(校系設定!$A$1,MATCH(專業英日文校內賽報名表!F1734,校系設定!$A:$A,0)-1,0,1,COUNTA(OFFSET(校系設定!$1:$1,MATCH(專業英日文校內賽報名表!F1734,校系設定!$A:$A,0)-1,0))),1,0))))</f>
        <v/>
      </c>
      <c r="J1734" s="43" t="str">
        <f>IF(專業英日文校內賽報名表!C1734="","",NOT(OR(LEN(專業英日文校內賽報名表!J1734)&lt;&gt;7,ISERROR(DATEVALUE(專業英日文校內賽報名表!J1734&amp;"/1")+FIND("/",專業英日文校內賽報名表!J1734)))))</f>
        <v/>
      </c>
      <c r="M1734" t="str">
        <f>IF(專業英日文校內賽報名表!B1734="","",VLOOKUP(專業英日文校內賽報名表!M1734,各項報名參數對照!A:B,2,0))</f>
        <v/>
      </c>
      <c r="N1734" t="str">
        <f>IF(專業英日文校內賽報名表!B1734="","",NOT(ISERROR(VLOOKUP(M1734&amp;O1734&amp;P1734,各項報名參數對照!L:L,1,0))))</f>
        <v/>
      </c>
      <c r="O1734" t="str">
        <f>IF(專業英日文校內賽報名表!B1734="","",VLOOKUP(專業英日文校內賽報名表!N1734&amp;"("&amp;專業英日文校內賽報名表!O1734&amp;")",各項報名參數對照!D:E,2,0))</f>
        <v/>
      </c>
      <c r="P1734" t="str">
        <f>IF(專業英日文校內賽報名表!B1734="","",VLOOKUP(專業英日文校內賽報名表!P1734,各項報名參數對照!G:H,2,0))</f>
        <v/>
      </c>
      <c r="AF1734" t="str">
        <f t="shared" si="27"/>
        <v/>
      </c>
    </row>
    <row r="1735" spans="5:32">
      <c r="E1735" t="str">
        <f>IF(專業英日文校內賽報名表!B1735="","",NOT(OR(LENB(專業英日文校內賽報名表!E1735)&lt;&gt;6,NOT(ISERROR(TEXT(RIGHT(專業英日文校內賽報名表!E1735,6),"0")+1)),ISERROR(TEXT(RIGHT(專業英日文校內賽報名表!E1735,5),"0")+1))))</f>
        <v/>
      </c>
      <c r="F1735" t="str">
        <f>IF(專業英日文校內賽報名表!B1735="","",NOT(ISERROR(MATCH(專業英日文校內賽報名表!F1735,allSchoolList,0))))</f>
        <v/>
      </c>
      <c r="G1735" t="str">
        <f ca="1">IF(專業英日文校內賽報名表!B1735="","",NOT(ISERROR(HLOOKUP(專業英日文校內賽報名表!G1735,OFFSET(校系設定!$A$1,MATCH(專業英日文校內賽報名表!F1735,校系設定!$A:$A,0)-1,0,1,COUNTA(OFFSET(校系設定!$1:$1,MATCH(專業英日文校內賽報名表!F1735,校系設定!$A:$A,0)-1,0))),1,0))))</f>
        <v/>
      </c>
      <c r="J1735" s="43" t="str">
        <f>IF(專業英日文校內賽報名表!C1735="","",NOT(OR(LEN(專業英日文校內賽報名表!J1735)&lt;&gt;7,ISERROR(DATEVALUE(專業英日文校內賽報名表!J1735&amp;"/1")+FIND("/",專業英日文校內賽報名表!J1735)))))</f>
        <v/>
      </c>
      <c r="M1735" t="str">
        <f>IF(專業英日文校內賽報名表!B1735="","",VLOOKUP(專業英日文校內賽報名表!M1735,各項報名參數對照!A:B,2,0))</f>
        <v/>
      </c>
      <c r="N1735" t="str">
        <f>IF(專業英日文校內賽報名表!B1735="","",NOT(ISERROR(VLOOKUP(M1735&amp;O1735&amp;P1735,各項報名參數對照!L:L,1,0))))</f>
        <v/>
      </c>
      <c r="O1735" t="str">
        <f>IF(專業英日文校內賽報名表!B1735="","",VLOOKUP(專業英日文校內賽報名表!N1735&amp;"("&amp;專業英日文校內賽報名表!O1735&amp;")",各項報名參數對照!D:E,2,0))</f>
        <v/>
      </c>
      <c r="P1735" t="str">
        <f>IF(專業英日文校內賽報名表!B1735="","",VLOOKUP(專業英日文校內賽報名表!P1735,各項報名參數對照!G:H,2,0))</f>
        <v/>
      </c>
      <c r="AF1735" t="str">
        <f t="shared" si="27"/>
        <v/>
      </c>
    </row>
    <row r="1736" spans="5:32">
      <c r="E1736" t="str">
        <f>IF(專業英日文校內賽報名表!B1736="","",NOT(OR(LENB(專業英日文校內賽報名表!E1736)&lt;&gt;6,NOT(ISERROR(TEXT(RIGHT(專業英日文校內賽報名表!E1736,6),"0")+1)),ISERROR(TEXT(RIGHT(專業英日文校內賽報名表!E1736,5),"0")+1))))</f>
        <v/>
      </c>
      <c r="F1736" t="str">
        <f>IF(專業英日文校內賽報名表!B1736="","",NOT(ISERROR(MATCH(專業英日文校內賽報名表!F1736,allSchoolList,0))))</f>
        <v/>
      </c>
      <c r="G1736" t="str">
        <f ca="1">IF(專業英日文校內賽報名表!B1736="","",NOT(ISERROR(HLOOKUP(專業英日文校內賽報名表!G1736,OFFSET(校系設定!$A$1,MATCH(專業英日文校內賽報名表!F1736,校系設定!$A:$A,0)-1,0,1,COUNTA(OFFSET(校系設定!$1:$1,MATCH(專業英日文校內賽報名表!F1736,校系設定!$A:$A,0)-1,0))),1,0))))</f>
        <v/>
      </c>
      <c r="J1736" s="43" t="str">
        <f>IF(專業英日文校內賽報名表!C1736="","",NOT(OR(LEN(專業英日文校內賽報名表!J1736)&lt;&gt;7,ISERROR(DATEVALUE(專業英日文校內賽報名表!J1736&amp;"/1")+FIND("/",專業英日文校內賽報名表!J1736)))))</f>
        <v/>
      </c>
      <c r="M1736" t="str">
        <f>IF(專業英日文校內賽報名表!B1736="","",VLOOKUP(專業英日文校內賽報名表!M1736,各項報名參數對照!A:B,2,0))</f>
        <v/>
      </c>
      <c r="N1736" t="str">
        <f>IF(專業英日文校內賽報名表!B1736="","",NOT(ISERROR(VLOOKUP(M1736&amp;O1736&amp;P1736,各項報名參數對照!L:L,1,0))))</f>
        <v/>
      </c>
      <c r="O1736" t="str">
        <f>IF(專業英日文校內賽報名表!B1736="","",VLOOKUP(專業英日文校內賽報名表!N1736&amp;"("&amp;專業英日文校內賽報名表!O1736&amp;")",各項報名參數對照!D:E,2,0))</f>
        <v/>
      </c>
      <c r="P1736" t="str">
        <f>IF(專業英日文校內賽報名表!B1736="","",VLOOKUP(專業英日文校內賽報名表!P1736,各項報名參數對照!G:H,2,0))</f>
        <v/>
      </c>
      <c r="AF1736" t="str">
        <f t="shared" si="27"/>
        <v/>
      </c>
    </row>
    <row r="1737" spans="5:32">
      <c r="E1737" t="str">
        <f>IF(專業英日文校內賽報名表!B1737="","",NOT(OR(LENB(專業英日文校內賽報名表!E1737)&lt;&gt;6,NOT(ISERROR(TEXT(RIGHT(專業英日文校內賽報名表!E1737,6),"0")+1)),ISERROR(TEXT(RIGHT(專業英日文校內賽報名表!E1737,5),"0")+1))))</f>
        <v/>
      </c>
      <c r="F1737" t="str">
        <f>IF(專業英日文校內賽報名表!B1737="","",NOT(ISERROR(MATCH(專業英日文校內賽報名表!F1737,allSchoolList,0))))</f>
        <v/>
      </c>
      <c r="G1737" t="str">
        <f ca="1">IF(專業英日文校內賽報名表!B1737="","",NOT(ISERROR(HLOOKUP(專業英日文校內賽報名表!G1737,OFFSET(校系設定!$A$1,MATCH(專業英日文校內賽報名表!F1737,校系設定!$A:$A,0)-1,0,1,COUNTA(OFFSET(校系設定!$1:$1,MATCH(專業英日文校內賽報名表!F1737,校系設定!$A:$A,0)-1,0))),1,0))))</f>
        <v/>
      </c>
      <c r="J1737" s="43" t="str">
        <f>IF(專業英日文校內賽報名表!C1737="","",NOT(OR(LEN(專業英日文校內賽報名表!J1737)&lt;&gt;7,ISERROR(DATEVALUE(專業英日文校內賽報名表!J1737&amp;"/1")+FIND("/",專業英日文校內賽報名表!J1737)))))</f>
        <v/>
      </c>
      <c r="M1737" t="str">
        <f>IF(專業英日文校內賽報名表!B1737="","",VLOOKUP(專業英日文校內賽報名表!M1737,各項報名參數對照!A:B,2,0))</f>
        <v/>
      </c>
      <c r="N1737" t="str">
        <f>IF(專業英日文校內賽報名表!B1737="","",NOT(ISERROR(VLOOKUP(M1737&amp;O1737&amp;P1737,各項報名參數對照!L:L,1,0))))</f>
        <v/>
      </c>
      <c r="O1737" t="str">
        <f>IF(專業英日文校內賽報名表!B1737="","",VLOOKUP(專業英日文校內賽報名表!N1737&amp;"("&amp;專業英日文校內賽報名表!O1737&amp;")",各項報名參數對照!D:E,2,0))</f>
        <v/>
      </c>
      <c r="P1737" t="str">
        <f>IF(專業英日文校內賽報名表!B1737="","",VLOOKUP(專業英日文校內賽報名表!P1737,各項報名參數對照!G:H,2,0))</f>
        <v/>
      </c>
      <c r="AF1737" t="str">
        <f t="shared" si="27"/>
        <v/>
      </c>
    </row>
    <row r="1738" spans="5:32">
      <c r="E1738" t="str">
        <f>IF(專業英日文校內賽報名表!B1738="","",NOT(OR(LENB(專業英日文校內賽報名表!E1738)&lt;&gt;6,NOT(ISERROR(TEXT(RIGHT(專業英日文校內賽報名表!E1738,6),"0")+1)),ISERROR(TEXT(RIGHT(專業英日文校內賽報名表!E1738,5),"0")+1))))</f>
        <v/>
      </c>
      <c r="F1738" t="str">
        <f>IF(專業英日文校內賽報名表!B1738="","",NOT(ISERROR(MATCH(專業英日文校內賽報名表!F1738,allSchoolList,0))))</f>
        <v/>
      </c>
      <c r="G1738" t="str">
        <f ca="1">IF(專業英日文校內賽報名表!B1738="","",NOT(ISERROR(HLOOKUP(專業英日文校內賽報名表!G1738,OFFSET(校系設定!$A$1,MATCH(專業英日文校內賽報名表!F1738,校系設定!$A:$A,0)-1,0,1,COUNTA(OFFSET(校系設定!$1:$1,MATCH(專業英日文校內賽報名表!F1738,校系設定!$A:$A,0)-1,0))),1,0))))</f>
        <v/>
      </c>
      <c r="J1738" s="43" t="str">
        <f>IF(專業英日文校內賽報名表!C1738="","",NOT(OR(LEN(專業英日文校內賽報名表!J1738)&lt;&gt;7,ISERROR(DATEVALUE(專業英日文校內賽報名表!J1738&amp;"/1")+FIND("/",專業英日文校內賽報名表!J1738)))))</f>
        <v/>
      </c>
      <c r="M1738" t="str">
        <f>IF(專業英日文校內賽報名表!B1738="","",VLOOKUP(專業英日文校內賽報名表!M1738,各項報名參數對照!A:B,2,0))</f>
        <v/>
      </c>
      <c r="N1738" t="str">
        <f>IF(專業英日文校內賽報名表!B1738="","",NOT(ISERROR(VLOOKUP(M1738&amp;O1738&amp;P1738,各項報名參數對照!L:L,1,0))))</f>
        <v/>
      </c>
      <c r="O1738" t="str">
        <f>IF(專業英日文校內賽報名表!B1738="","",VLOOKUP(專業英日文校內賽報名表!N1738&amp;"("&amp;專業英日文校內賽報名表!O1738&amp;")",各項報名參數對照!D:E,2,0))</f>
        <v/>
      </c>
      <c r="P1738" t="str">
        <f>IF(專業英日文校內賽報名表!B1738="","",VLOOKUP(專業英日文校內賽報名表!P1738,各項報名參數對照!G:H,2,0))</f>
        <v/>
      </c>
      <c r="AF1738" t="str">
        <f t="shared" si="27"/>
        <v/>
      </c>
    </row>
    <row r="1739" spans="5:32">
      <c r="E1739" t="str">
        <f>IF(專業英日文校內賽報名表!B1739="","",NOT(OR(LENB(專業英日文校內賽報名表!E1739)&lt;&gt;6,NOT(ISERROR(TEXT(RIGHT(專業英日文校內賽報名表!E1739,6),"0")+1)),ISERROR(TEXT(RIGHT(專業英日文校內賽報名表!E1739,5),"0")+1))))</f>
        <v/>
      </c>
      <c r="F1739" t="str">
        <f>IF(專業英日文校內賽報名表!B1739="","",NOT(ISERROR(MATCH(專業英日文校內賽報名表!F1739,allSchoolList,0))))</f>
        <v/>
      </c>
      <c r="G1739" t="str">
        <f ca="1">IF(專業英日文校內賽報名表!B1739="","",NOT(ISERROR(HLOOKUP(專業英日文校內賽報名表!G1739,OFFSET(校系設定!$A$1,MATCH(專業英日文校內賽報名表!F1739,校系設定!$A:$A,0)-1,0,1,COUNTA(OFFSET(校系設定!$1:$1,MATCH(專業英日文校內賽報名表!F1739,校系設定!$A:$A,0)-1,0))),1,0))))</f>
        <v/>
      </c>
      <c r="J1739" s="43" t="str">
        <f>IF(專業英日文校內賽報名表!C1739="","",NOT(OR(LEN(專業英日文校內賽報名表!J1739)&lt;&gt;7,ISERROR(DATEVALUE(專業英日文校內賽報名表!J1739&amp;"/1")+FIND("/",專業英日文校內賽報名表!J1739)))))</f>
        <v/>
      </c>
      <c r="M1739" t="str">
        <f>IF(專業英日文校內賽報名表!B1739="","",VLOOKUP(專業英日文校內賽報名表!M1739,各項報名參數對照!A:B,2,0))</f>
        <v/>
      </c>
      <c r="N1739" t="str">
        <f>IF(專業英日文校內賽報名表!B1739="","",NOT(ISERROR(VLOOKUP(M1739&amp;O1739&amp;P1739,各項報名參數對照!L:L,1,0))))</f>
        <v/>
      </c>
      <c r="O1739" t="str">
        <f>IF(專業英日文校內賽報名表!B1739="","",VLOOKUP(專業英日文校內賽報名表!N1739&amp;"("&amp;專業英日文校內賽報名表!O1739&amp;")",各項報名參數對照!D:E,2,0))</f>
        <v/>
      </c>
      <c r="P1739" t="str">
        <f>IF(專業英日文校內賽報名表!B1739="","",VLOOKUP(專業英日文校內賽報名表!P1739,各項報名參數對照!G:H,2,0))</f>
        <v/>
      </c>
      <c r="AF1739" t="str">
        <f t="shared" si="27"/>
        <v/>
      </c>
    </row>
    <row r="1740" spans="5:32">
      <c r="E1740" t="str">
        <f>IF(專業英日文校內賽報名表!B1740="","",NOT(OR(LENB(專業英日文校內賽報名表!E1740)&lt;&gt;6,NOT(ISERROR(TEXT(RIGHT(專業英日文校內賽報名表!E1740,6),"0")+1)),ISERROR(TEXT(RIGHT(專業英日文校內賽報名表!E1740,5),"0")+1))))</f>
        <v/>
      </c>
      <c r="F1740" t="str">
        <f>IF(專業英日文校內賽報名表!B1740="","",NOT(ISERROR(MATCH(專業英日文校內賽報名表!F1740,allSchoolList,0))))</f>
        <v/>
      </c>
      <c r="G1740" t="str">
        <f ca="1">IF(專業英日文校內賽報名表!B1740="","",NOT(ISERROR(HLOOKUP(專業英日文校內賽報名表!G1740,OFFSET(校系設定!$A$1,MATCH(專業英日文校內賽報名表!F1740,校系設定!$A:$A,0)-1,0,1,COUNTA(OFFSET(校系設定!$1:$1,MATCH(專業英日文校內賽報名表!F1740,校系設定!$A:$A,0)-1,0))),1,0))))</f>
        <v/>
      </c>
      <c r="J1740" s="43" t="str">
        <f>IF(專業英日文校內賽報名表!C1740="","",NOT(OR(LEN(專業英日文校內賽報名表!J1740)&lt;&gt;7,ISERROR(DATEVALUE(專業英日文校內賽報名表!J1740&amp;"/1")+FIND("/",專業英日文校內賽報名表!J1740)))))</f>
        <v/>
      </c>
      <c r="M1740" t="str">
        <f>IF(專業英日文校內賽報名表!B1740="","",VLOOKUP(專業英日文校內賽報名表!M1740,各項報名參數對照!A:B,2,0))</f>
        <v/>
      </c>
      <c r="N1740" t="str">
        <f>IF(專業英日文校內賽報名表!B1740="","",NOT(ISERROR(VLOOKUP(M1740&amp;O1740&amp;P1740,各項報名參數對照!L:L,1,0))))</f>
        <v/>
      </c>
      <c r="O1740" t="str">
        <f>IF(專業英日文校內賽報名表!B1740="","",VLOOKUP(專業英日文校內賽報名表!N1740&amp;"("&amp;專業英日文校內賽報名表!O1740&amp;")",各項報名參數對照!D:E,2,0))</f>
        <v/>
      </c>
      <c r="P1740" t="str">
        <f>IF(專業英日文校內賽報名表!B1740="","",VLOOKUP(專業英日文校內賽報名表!P1740,各項報名參數對照!G:H,2,0))</f>
        <v/>
      </c>
      <c r="AF1740" t="str">
        <f t="shared" si="27"/>
        <v/>
      </c>
    </row>
    <row r="1741" spans="5:32">
      <c r="E1741" t="str">
        <f>IF(專業英日文校內賽報名表!B1741="","",NOT(OR(LENB(專業英日文校內賽報名表!E1741)&lt;&gt;6,NOT(ISERROR(TEXT(RIGHT(專業英日文校內賽報名表!E1741,6),"0")+1)),ISERROR(TEXT(RIGHT(專業英日文校內賽報名表!E1741,5),"0")+1))))</f>
        <v/>
      </c>
      <c r="F1741" t="str">
        <f>IF(專業英日文校內賽報名表!B1741="","",NOT(ISERROR(MATCH(專業英日文校內賽報名表!F1741,allSchoolList,0))))</f>
        <v/>
      </c>
      <c r="G1741" t="str">
        <f ca="1">IF(專業英日文校內賽報名表!B1741="","",NOT(ISERROR(HLOOKUP(專業英日文校內賽報名表!G1741,OFFSET(校系設定!$A$1,MATCH(專業英日文校內賽報名表!F1741,校系設定!$A:$A,0)-1,0,1,COUNTA(OFFSET(校系設定!$1:$1,MATCH(專業英日文校內賽報名表!F1741,校系設定!$A:$A,0)-1,0))),1,0))))</f>
        <v/>
      </c>
      <c r="J1741" s="43" t="str">
        <f>IF(專業英日文校內賽報名表!C1741="","",NOT(OR(LEN(專業英日文校內賽報名表!J1741)&lt;&gt;7,ISERROR(DATEVALUE(專業英日文校內賽報名表!J1741&amp;"/1")+FIND("/",專業英日文校內賽報名表!J1741)))))</f>
        <v/>
      </c>
      <c r="M1741" t="str">
        <f>IF(專業英日文校內賽報名表!B1741="","",VLOOKUP(專業英日文校內賽報名表!M1741,各項報名參數對照!A:B,2,0))</f>
        <v/>
      </c>
      <c r="N1741" t="str">
        <f>IF(專業英日文校內賽報名表!B1741="","",NOT(ISERROR(VLOOKUP(M1741&amp;O1741&amp;P1741,各項報名參數對照!L:L,1,0))))</f>
        <v/>
      </c>
      <c r="O1741" t="str">
        <f>IF(專業英日文校內賽報名表!B1741="","",VLOOKUP(專業英日文校內賽報名表!N1741&amp;"("&amp;專業英日文校內賽報名表!O1741&amp;")",各項報名參數對照!D:E,2,0))</f>
        <v/>
      </c>
      <c r="P1741" t="str">
        <f>IF(專業英日文校內賽報名表!B1741="","",VLOOKUP(專業英日文校內賽報名表!P1741,各項報名參數對照!G:H,2,0))</f>
        <v/>
      </c>
      <c r="AF1741" t="str">
        <f t="shared" si="27"/>
        <v/>
      </c>
    </row>
    <row r="1742" spans="5:32">
      <c r="E1742" t="str">
        <f>IF(專業英日文校內賽報名表!B1742="","",NOT(OR(LENB(專業英日文校內賽報名表!E1742)&lt;&gt;6,NOT(ISERROR(TEXT(RIGHT(專業英日文校內賽報名表!E1742,6),"0")+1)),ISERROR(TEXT(RIGHT(專業英日文校內賽報名表!E1742,5),"0")+1))))</f>
        <v/>
      </c>
      <c r="F1742" t="str">
        <f>IF(專業英日文校內賽報名表!B1742="","",NOT(ISERROR(MATCH(專業英日文校內賽報名表!F1742,allSchoolList,0))))</f>
        <v/>
      </c>
      <c r="G1742" t="str">
        <f ca="1">IF(專業英日文校內賽報名表!B1742="","",NOT(ISERROR(HLOOKUP(專業英日文校內賽報名表!G1742,OFFSET(校系設定!$A$1,MATCH(專業英日文校內賽報名表!F1742,校系設定!$A:$A,0)-1,0,1,COUNTA(OFFSET(校系設定!$1:$1,MATCH(專業英日文校內賽報名表!F1742,校系設定!$A:$A,0)-1,0))),1,0))))</f>
        <v/>
      </c>
      <c r="J1742" s="43" t="str">
        <f>IF(專業英日文校內賽報名表!C1742="","",NOT(OR(LEN(專業英日文校內賽報名表!J1742)&lt;&gt;7,ISERROR(DATEVALUE(專業英日文校內賽報名表!J1742&amp;"/1")+FIND("/",專業英日文校內賽報名表!J1742)))))</f>
        <v/>
      </c>
      <c r="M1742" t="str">
        <f>IF(專業英日文校內賽報名表!B1742="","",VLOOKUP(專業英日文校內賽報名表!M1742,各項報名參數對照!A:B,2,0))</f>
        <v/>
      </c>
      <c r="N1742" t="str">
        <f>IF(專業英日文校內賽報名表!B1742="","",NOT(ISERROR(VLOOKUP(M1742&amp;O1742&amp;P1742,各項報名參數對照!L:L,1,0))))</f>
        <v/>
      </c>
      <c r="O1742" t="str">
        <f>IF(專業英日文校內賽報名表!B1742="","",VLOOKUP(專業英日文校內賽報名表!N1742&amp;"("&amp;專業英日文校內賽報名表!O1742&amp;")",各項報名參數對照!D:E,2,0))</f>
        <v/>
      </c>
      <c r="P1742" t="str">
        <f>IF(專業英日文校內賽報名表!B1742="","",VLOOKUP(專業英日文校內賽報名表!P1742,各項報名參數對照!G:H,2,0))</f>
        <v/>
      </c>
      <c r="AF1742" t="str">
        <f t="shared" si="27"/>
        <v/>
      </c>
    </row>
    <row r="1743" spans="5:32">
      <c r="E1743" t="str">
        <f>IF(專業英日文校內賽報名表!B1743="","",NOT(OR(LENB(專業英日文校內賽報名表!E1743)&lt;&gt;6,NOT(ISERROR(TEXT(RIGHT(專業英日文校內賽報名表!E1743,6),"0")+1)),ISERROR(TEXT(RIGHT(專業英日文校內賽報名表!E1743,5),"0")+1))))</f>
        <v/>
      </c>
      <c r="F1743" t="str">
        <f>IF(專業英日文校內賽報名表!B1743="","",NOT(ISERROR(MATCH(專業英日文校內賽報名表!F1743,allSchoolList,0))))</f>
        <v/>
      </c>
      <c r="G1743" t="str">
        <f ca="1">IF(專業英日文校內賽報名表!B1743="","",NOT(ISERROR(HLOOKUP(專業英日文校內賽報名表!G1743,OFFSET(校系設定!$A$1,MATCH(專業英日文校內賽報名表!F1743,校系設定!$A:$A,0)-1,0,1,COUNTA(OFFSET(校系設定!$1:$1,MATCH(專業英日文校內賽報名表!F1743,校系設定!$A:$A,0)-1,0))),1,0))))</f>
        <v/>
      </c>
      <c r="J1743" s="43" t="str">
        <f>IF(專業英日文校內賽報名表!C1743="","",NOT(OR(LEN(專業英日文校內賽報名表!J1743)&lt;&gt;7,ISERROR(DATEVALUE(專業英日文校內賽報名表!J1743&amp;"/1")+FIND("/",專業英日文校內賽報名表!J1743)))))</f>
        <v/>
      </c>
      <c r="M1743" t="str">
        <f>IF(專業英日文校內賽報名表!B1743="","",VLOOKUP(專業英日文校內賽報名表!M1743,各項報名參數對照!A:B,2,0))</f>
        <v/>
      </c>
      <c r="N1743" t="str">
        <f>IF(專業英日文校內賽報名表!B1743="","",NOT(ISERROR(VLOOKUP(M1743&amp;O1743&amp;P1743,各項報名參數對照!L:L,1,0))))</f>
        <v/>
      </c>
      <c r="O1743" t="str">
        <f>IF(專業英日文校內賽報名表!B1743="","",VLOOKUP(專業英日文校內賽報名表!N1743&amp;"("&amp;專業英日文校內賽報名表!O1743&amp;")",各項報名參數對照!D:E,2,0))</f>
        <v/>
      </c>
      <c r="P1743" t="str">
        <f>IF(專業英日文校內賽報名表!B1743="","",VLOOKUP(專業英日文校內賽報名表!P1743,各項報名參數對照!G:H,2,0))</f>
        <v/>
      </c>
      <c r="AF1743" t="str">
        <f t="shared" si="27"/>
        <v/>
      </c>
    </row>
    <row r="1744" spans="5:32">
      <c r="E1744" t="str">
        <f>IF(專業英日文校內賽報名表!B1744="","",NOT(OR(LENB(專業英日文校內賽報名表!E1744)&lt;&gt;6,NOT(ISERROR(TEXT(RIGHT(專業英日文校內賽報名表!E1744,6),"0")+1)),ISERROR(TEXT(RIGHT(專業英日文校內賽報名表!E1744,5),"0")+1))))</f>
        <v/>
      </c>
      <c r="F1744" t="str">
        <f>IF(專業英日文校內賽報名表!B1744="","",NOT(ISERROR(MATCH(專業英日文校內賽報名表!F1744,allSchoolList,0))))</f>
        <v/>
      </c>
      <c r="G1744" t="str">
        <f ca="1">IF(專業英日文校內賽報名表!B1744="","",NOT(ISERROR(HLOOKUP(專業英日文校內賽報名表!G1744,OFFSET(校系設定!$A$1,MATCH(專業英日文校內賽報名表!F1744,校系設定!$A:$A,0)-1,0,1,COUNTA(OFFSET(校系設定!$1:$1,MATCH(專業英日文校內賽報名表!F1744,校系設定!$A:$A,0)-1,0))),1,0))))</f>
        <v/>
      </c>
      <c r="J1744" s="43" t="str">
        <f>IF(專業英日文校內賽報名表!C1744="","",NOT(OR(LEN(專業英日文校內賽報名表!J1744)&lt;&gt;7,ISERROR(DATEVALUE(專業英日文校內賽報名表!J1744&amp;"/1")+FIND("/",專業英日文校內賽報名表!J1744)))))</f>
        <v/>
      </c>
      <c r="M1744" t="str">
        <f>IF(專業英日文校內賽報名表!B1744="","",VLOOKUP(專業英日文校內賽報名表!M1744,各項報名參數對照!A:B,2,0))</f>
        <v/>
      </c>
      <c r="N1744" t="str">
        <f>IF(專業英日文校內賽報名表!B1744="","",NOT(ISERROR(VLOOKUP(M1744&amp;O1744&amp;P1744,各項報名參數對照!L:L,1,0))))</f>
        <v/>
      </c>
      <c r="O1744" t="str">
        <f>IF(專業英日文校內賽報名表!B1744="","",VLOOKUP(專業英日文校內賽報名表!N1744&amp;"("&amp;專業英日文校內賽報名表!O1744&amp;")",各項報名參數對照!D:E,2,0))</f>
        <v/>
      </c>
      <c r="P1744" t="str">
        <f>IF(專業英日文校內賽報名表!B1744="","",VLOOKUP(專業英日文校內賽報名表!P1744,各項報名參數對照!G:H,2,0))</f>
        <v/>
      </c>
      <c r="AF1744" t="str">
        <f t="shared" si="27"/>
        <v/>
      </c>
    </row>
    <row r="1745" spans="5:32">
      <c r="E1745" t="str">
        <f>IF(專業英日文校內賽報名表!B1745="","",NOT(OR(LENB(專業英日文校內賽報名表!E1745)&lt;&gt;6,NOT(ISERROR(TEXT(RIGHT(專業英日文校內賽報名表!E1745,6),"0")+1)),ISERROR(TEXT(RIGHT(專業英日文校內賽報名表!E1745,5),"0")+1))))</f>
        <v/>
      </c>
      <c r="F1745" t="str">
        <f>IF(專業英日文校內賽報名表!B1745="","",NOT(ISERROR(MATCH(專業英日文校內賽報名表!F1745,allSchoolList,0))))</f>
        <v/>
      </c>
      <c r="G1745" t="str">
        <f ca="1">IF(專業英日文校內賽報名表!B1745="","",NOT(ISERROR(HLOOKUP(專業英日文校內賽報名表!G1745,OFFSET(校系設定!$A$1,MATCH(專業英日文校內賽報名表!F1745,校系設定!$A:$A,0)-1,0,1,COUNTA(OFFSET(校系設定!$1:$1,MATCH(專業英日文校內賽報名表!F1745,校系設定!$A:$A,0)-1,0))),1,0))))</f>
        <v/>
      </c>
      <c r="J1745" s="43" t="str">
        <f>IF(專業英日文校內賽報名表!C1745="","",NOT(OR(LEN(專業英日文校內賽報名表!J1745)&lt;&gt;7,ISERROR(DATEVALUE(專業英日文校內賽報名表!J1745&amp;"/1")+FIND("/",專業英日文校內賽報名表!J1745)))))</f>
        <v/>
      </c>
      <c r="M1745" t="str">
        <f>IF(專業英日文校內賽報名表!B1745="","",VLOOKUP(專業英日文校內賽報名表!M1745,各項報名參數對照!A:B,2,0))</f>
        <v/>
      </c>
      <c r="N1745" t="str">
        <f>IF(專業英日文校內賽報名表!B1745="","",NOT(ISERROR(VLOOKUP(M1745&amp;O1745&amp;P1745,各項報名參數對照!L:L,1,0))))</f>
        <v/>
      </c>
      <c r="O1745" t="str">
        <f>IF(專業英日文校內賽報名表!B1745="","",VLOOKUP(專業英日文校內賽報名表!N1745&amp;"("&amp;專業英日文校內賽報名表!O1745&amp;")",各項報名參數對照!D:E,2,0))</f>
        <v/>
      </c>
      <c r="P1745" t="str">
        <f>IF(專業英日文校內賽報名表!B1745="","",VLOOKUP(專業英日文校內賽報名表!P1745,各項報名參數對照!G:H,2,0))</f>
        <v/>
      </c>
      <c r="AF1745" t="str">
        <f t="shared" si="27"/>
        <v/>
      </c>
    </row>
    <row r="1746" spans="5:32">
      <c r="E1746" t="str">
        <f>IF(專業英日文校內賽報名表!B1746="","",NOT(OR(LENB(專業英日文校內賽報名表!E1746)&lt;&gt;6,NOT(ISERROR(TEXT(RIGHT(專業英日文校內賽報名表!E1746,6),"0")+1)),ISERROR(TEXT(RIGHT(專業英日文校內賽報名表!E1746,5),"0")+1))))</f>
        <v/>
      </c>
      <c r="F1746" t="str">
        <f>IF(專業英日文校內賽報名表!B1746="","",NOT(ISERROR(MATCH(專業英日文校內賽報名表!F1746,allSchoolList,0))))</f>
        <v/>
      </c>
      <c r="G1746" t="str">
        <f ca="1">IF(專業英日文校內賽報名表!B1746="","",NOT(ISERROR(HLOOKUP(專業英日文校內賽報名表!G1746,OFFSET(校系設定!$A$1,MATCH(專業英日文校內賽報名表!F1746,校系設定!$A:$A,0)-1,0,1,COUNTA(OFFSET(校系設定!$1:$1,MATCH(專業英日文校內賽報名表!F1746,校系設定!$A:$A,0)-1,0))),1,0))))</f>
        <v/>
      </c>
      <c r="J1746" s="43" t="str">
        <f>IF(專業英日文校內賽報名表!C1746="","",NOT(OR(LEN(專業英日文校內賽報名表!J1746)&lt;&gt;7,ISERROR(DATEVALUE(專業英日文校內賽報名表!J1746&amp;"/1")+FIND("/",專業英日文校內賽報名表!J1746)))))</f>
        <v/>
      </c>
      <c r="M1746" t="str">
        <f>IF(專業英日文校內賽報名表!B1746="","",VLOOKUP(專業英日文校內賽報名表!M1746,各項報名參數對照!A:B,2,0))</f>
        <v/>
      </c>
      <c r="N1746" t="str">
        <f>IF(專業英日文校內賽報名表!B1746="","",NOT(ISERROR(VLOOKUP(M1746&amp;O1746&amp;P1746,各項報名參數對照!L:L,1,0))))</f>
        <v/>
      </c>
      <c r="O1746" t="str">
        <f>IF(專業英日文校內賽報名表!B1746="","",VLOOKUP(專業英日文校內賽報名表!N1746&amp;"("&amp;專業英日文校內賽報名表!O1746&amp;")",各項報名參數對照!D:E,2,0))</f>
        <v/>
      </c>
      <c r="P1746" t="str">
        <f>IF(專業英日文校內賽報名表!B1746="","",VLOOKUP(專業英日文校內賽報名表!P1746,各項報名參數對照!G:H,2,0))</f>
        <v/>
      </c>
      <c r="AF1746" t="str">
        <f t="shared" si="27"/>
        <v/>
      </c>
    </row>
    <row r="1747" spans="5:32">
      <c r="E1747" t="str">
        <f>IF(專業英日文校內賽報名表!B1747="","",NOT(OR(LENB(專業英日文校內賽報名表!E1747)&lt;&gt;6,NOT(ISERROR(TEXT(RIGHT(專業英日文校內賽報名表!E1747,6),"0")+1)),ISERROR(TEXT(RIGHT(專業英日文校內賽報名表!E1747,5),"0")+1))))</f>
        <v/>
      </c>
      <c r="F1747" t="str">
        <f>IF(專業英日文校內賽報名表!B1747="","",NOT(ISERROR(MATCH(專業英日文校內賽報名表!F1747,allSchoolList,0))))</f>
        <v/>
      </c>
      <c r="G1747" t="str">
        <f ca="1">IF(專業英日文校內賽報名表!B1747="","",NOT(ISERROR(HLOOKUP(專業英日文校內賽報名表!G1747,OFFSET(校系設定!$A$1,MATCH(專業英日文校內賽報名表!F1747,校系設定!$A:$A,0)-1,0,1,COUNTA(OFFSET(校系設定!$1:$1,MATCH(專業英日文校內賽報名表!F1747,校系設定!$A:$A,0)-1,0))),1,0))))</f>
        <v/>
      </c>
      <c r="J1747" s="43" t="str">
        <f>IF(專業英日文校內賽報名表!C1747="","",NOT(OR(LEN(專業英日文校內賽報名表!J1747)&lt;&gt;7,ISERROR(DATEVALUE(專業英日文校內賽報名表!J1747&amp;"/1")+FIND("/",專業英日文校內賽報名表!J1747)))))</f>
        <v/>
      </c>
      <c r="M1747" t="str">
        <f>IF(專業英日文校內賽報名表!B1747="","",VLOOKUP(專業英日文校內賽報名表!M1747,各項報名參數對照!A:B,2,0))</f>
        <v/>
      </c>
      <c r="N1747" t="str">
        <f>IF(專業英日文校內賽報名表!B1747="","",NOT(ISERROR(VLOOKUP(M1747&amp;O1747&amp;P1747,各項報名參數對照!L:L,1,0))))</f>
        <v/>
      </c>
      <c r="O1747" t="str">
        <f>IF(專業英日文校內賽報名表!B1747="","",VLOOKUP(專業英日文校內賽報名表!N1747&amp;"("&amp;專業英日文校內賽報名表!O1747&amp;")",各項報名參數對照!D:E,2,0))</f>
        <v/>
      </c>
      <c r="P1747" t="str">
        <f>IF(專業英日文校內賽報名表!B1747="","",VLOOKUP(專業英日文校內賽報名表!P1747,各項報名參數對照!G:H,2,0))</f>
        <v/>
      </c>
      <c r="AF1747" t="str">
        <f t="shared" si="27"/>
        <v/>
      </c>
    </row>
    <row r="1748" spans="5:32">
      <c r="E1748" t="str">
        <f>IF(專業英日文校內賽報名表!B1748="","",NOT(OR(LENB(專業英日文校內賽報名表!E1748)&lt;&gt;6,NOT(ISERROR(TEXT(RIGHT(專業英日文校內賽報名表!E1748,6),"0")+1)),ISERROR(TEXT(RIGHT(專業英日文校內賽報名表!E1748,5),"0")+1))))</f>
        <v/>
      </c>
      <c r="F1748" t="str">
        <f>IF(專業英日文校內賽報名表!B1748="","",NOT(ISERROR(MATCH(專業英日文校內賽報名表!F1748,allSchoolList,0))))</f>
        <v/>
      </c>
      <c r="G1748" t="str">
        <f ca="1">IF(專業英日文校內賽報名表!B1748="","",NOT(ISERROR(HLOOKUP(專業英日文校內賽報名表!G1748,OFFSET(校系設定!$A$1,MATCH(專業英日文校內賽報名表!F1748,校系設定!$A:$A,0)-1,0,1,COUNTA(OFFSET(校系設定!$1:$1,MATCH(專業英日文校內賽報名表!F1748,校系設定!$A:$A,0)-1,0))),1,0))))</f>
        <v/>
      </c>
      <c r="J1748" s="43" t="str">
        <f>IF(專業英日文校內賽報名表!C1748="","",NOT(OR(LEN(專業英日文校內賽報名表!J1748)&lt;&gt;7,ISERROR(DATEVALUE(專業英日文校內賽報名表!J1748&amp;"/1")+FIND("/",專業英日文校內賽報名表!J1748)))))</f>
        <v/>
      </c>
      <c r="M1748" t="str">
        <f>IF(專業英日文校內賽報名表!B1748="","",VLOOKUP(專業英日文校內賽報名表!M1748,各項報名參數對照!A:B,2,0))</f>
        <v/>
      </c>
      <c r="N1748" t="str">
        <f>IF(專業英日文校內賽報名表!B1748="","",NOT(ISERROR(VLOOKUP(M1748&amp;O1748&amp;P1748,各項報名參數對照!L:L,1,0))))</f>
        <v/>
      </c>
      <c r="O1748" t="str">
        <f>IF(專業英日文校內賽報名表!B1748="","",VLOOKUP(專業英日文校內賽報名表!N1748&amp;"("&amp;專業英日文校內賽報名表!O1748&amp;")",各項報名參數對照!D:E,2,0))</f>
        <v/>
      </c>
      <c r="P1748" t="str">
        <f>IF(專業英日文校內賽報名表!B1748="","",VLOOKUP(專業英日文校內賽報名表!P1748,各項報名參數對照!G:H,2,0))</f>
        <v/>
      </c>
      <c r="AF1748" t="str">
        <f t="shared" si="27"/>
        <v/>
      </c>
    </row>
    <row r="1749" spans="5:32">
      <c r="E1749" t="str">
        <f>IF(專業英日文校內賽報名表!B1749="","",NOT(OR(LENB(專業英日文校內賽報名表!E1749)&lt;&gt;6,NOT(ISERROR(TEXT(RIGHT(專業英日文校內賽報名表!E1749,6),"0")+1)),ISERROR(TEXT(RIGHT(專業英日文校內賽報名表!E1749,5),"0")+1))))</f>
        <v/>
      </c>
      <c r="F1749" t="str">
        <f>IF(專業英日文校內賽報名表!B1749="","",NOT(ISERROR(MATCH(專業英日文校內賽報名表!F1749,allSchoolList,0))))</f>
        <v/>
      </c>
      <c r="G1749" t="str">
        <f ca="1">IF(專業英日文校內賽報名表!B1749="","",NOT(ISERROR(HLOOKUP(專業英日文校內賽報名表!G1749,OFFSET(校系設定!$A$1,MATCH(專業英日文校內賽報名表!F1749,校系設定!$A:$A,0)-1,0,1,COUNTA(OFFSET(校系設定!$1:$1,MATCH(專業英日文校內賽報名表!F1749,校系設定!$A:$A,0)-1,0))),1,0))))</f>
        <v/>
      </c>
      <c r="J1749" s="43" t="str">
        <f>IF(專業英日文校內賽報名表!C1749="","",NOT(OR(LEN(專業英日文校內賽報名表!J1749)&lt;&gt;7,ISERROR(DATEVALUE(專業英日文校內賽報名表!J1749&amp;"/1")+FIND("/",專業英日文校內賽報名表!J1749)))))</f>
        <v/>
      </c>
      <c r="M1749" t="str">
        <f>IF(專業英日文校內賽報名表!B1749="","",VLOOKUP(專業英日文校內賽報名表!M1749,各項報名參數對照!A:B,2,0))</f>
        <v/>
      </c>
      <c r="N1749" t="str">
        <f>IF(專業英日文校內賽報名表!B1749="","",NOT(ISERROR(VLOOKUP(M1749&amp;O1749&amp;P1749,各項報名參數對照!L:L,1,0))))</f>
        <v/>
      </c>
      <c r="O1749" t="str">
        <f>IF(專業英日文校內賽報名表!B1749="","",VLOOKUP(專業英日文校內賽報名表!N1749&amp;"("&amp;專業英日文校內賽報名表!O1749&amp;")",各項報名參數對照!D:E,2,0))</f>
        <v/>
      </c>
      <c r="P1749" t="str">
        <f>IF(專業英日文校內賽報名表!B1749="","",VLOOKUP(專業英日文校內賽報名表!P1749,各項報名參數對照!G:H,2,0))</f>
        <v/>
      </c>
      <c r="AF1749" t="str">
        <f t="shared" si="27"/>
        <v/>
      </c>
    </row>
    <row r="1750" spans="5:32">
      <c r="E1750" t="str">
        <f>IF(專業英日文校內賽報名表!B1750="","",NOT(OR(LENB(專業英日文校內賽報名表!E1750)&lt;&gt;6,NOT(ISERROR(TEXT(RIGHT(專業英日文校內賽報名表!E1750,6),"0")+1)),ISERROR(TEXT(RIGHT(專業英日文校內賽報名表!E1750,5),"0")+1))))</f>
        <v/>
      </c>
      <c r="F1750" t="str">
        <f>IF(專業英日文校內賽報名表!B1750="","",NOT(ISERROR(MATCH(專業英日文校內賽報名表!F1750,allSchoolList,0))))</f>
        <v/>
      </c>
      <c r="G1750" t="str">
        <f ca="1">IF(專業英日文校內賽報名表!B1750="","",NOT(ISERROR(HLOOKUP(專業英日文校內賽報名表!G1750,OFFSET(校系設定!$A$1,MATCH(專業英日文校內賽報名表!F1750,校系設定!$A:$A,0)-1,0,1,COUNTA(OFFSET(校系設定!$1:$1,MATCH(專業英日文校內賽報名表!F1750,校系設定!$A:$A,0)-1,0))),1,0))))</f>
        <v/>
      </c>
      <c r="J1750" s="43" t="str">
        <f>IF(專業英日文校內賽報名表!C1750="","",NOT(OR(LEN(專業英日文校內賽報名表!J1750)&lt;&gt;7,ISERROR(DATEVALUE(專業英日文校內賽報名表!J1750&amp;"/1")+FIND("/",專業英日文校內賽報名表!J1750)))))</f>
        <v/>
      </c>
      <c r="M1750" t="str">
        <f>IF(專業英日文校內賽報名表!B1750="","",VLOOKUP(專業英日文校內賽報名表!M1750,各項報名參數對照!A:B,2,0))</f>
        <v/>
      </c>
      <c r="N1750" t="str">
        <f>IF(專業英日文校內賽報名表!B1750="","",NOT(ISERROR(VLOOKUP(M1750&amp;O1750&amp;P1750,各項報名參數對照!L:L,1,0))))</f>
        <v/>
      </c>
      <c r="O1750" t="str">
        <f>IF(專業英日文校內賽報名表!B1750="","",VLOOKUP(專業英日文校內賽報名表!N1750&amp;"("&amp;專業英日文校內賽報名表!O1750&amp;")",各項報名參數對照!D:E,2,0))</f>
        <v/>
      </c>
      <c r="P1750" t="str">
        <f>IF(專業英日文校內賽報名表!B1750="","",VLOOKUP(專業英日文校內賽報名表!P1750,各項報名參數對照!G:H,2,0))</f>
        <v/>
      </c>
      <c r="AF1750" t="str">
        <f t="shared" si="27"/>
        <v/>
      </c>
    </row>
    <row r="1751" spans="5:32">
      <c r="E1751" t="str">
        <f>IF(專業英日文校內賽報名表!B1751="","",NOT(OR(LENB(專業英日文校內賽報名表!E1751)&lt;&gt;6,NOT(ISERROR(TEXT(RIGHT(專業英日文校內賽報名表!E1751,6),"0")+1)),ISERROR(TEXT(RIGHT(專業英日文校內賽報名表!E1751,5),"0")+1))))</f>
        <v/>
      </c>
      <c r="F1751" t="str">
        <f>IF(專業英日文校內賽報名表!B1751="","",NOT(ISERROR(MATCH(專業英日文校內賽報名表!F1751,allSchoolList,0))))</f>
        <v/>
      </c>
      <c r="G1751" t="str">
        <f ca="1">IF(專業英日文校內賽報名表!B1751="","",NOT(ISERROR(HLOOKUP(專業英日文校內賽報名表!G1751,OFFSET(校系設定!$A$1,MATCH(專業英日文校內賽報名表!F1751,校系設定!$A:$A,0)-1,0,1,COUNTA(OFFSET(校系設定!$1:$1,MATCH(專業英日文校內賽報名表!F1751,校系設定!$A:$A,0)-1,0))),1,0))))</f>
        <v/>
      </c>
      <c r="J1751" s="43" t="str">
        <f>IF(專業英日文校內賽報名表!C1751="","",NOT(OR(LEN(專業英日文校內賽報名表!J1751)&lt;&gt;7,ISERROR(DATEVALUE(專業英日文校內賽報名表!J1751&amp;"/1")+FIND("/",專業英日文校內賽報名表!J1751)))))</f>
        <v/>
      </c>
      <c r="M1751" t="str">
        <f>IF(專業英日文校內賽報名表!B1751="","",VLOOKUP(專業英日文校內賽報名表!M1751,各項報名參數對照!A:B,2,0))</f>
        <v/>
      </c>
      <c r="N1751" t="str">
        <f>IF(專業英日文校內賽報名表!B1751="","",NOT(ISERROR(VLOOKUP(M1751&amp;O1751&amp;P1751,各項報名參數對照!L:L,1,0))))</f>
        <v/>
      </c>
      <c r="O1751" t="str">
        <f>IF(專業英日文校內賽報名表!B1751="","",VLOOKUP(專業英日文校內賽報名表!N1751&amp;"("&amp;專業英日文校內賽報名表!O1751&amp;")",各項報名參數對照!D:E,2,0))</f>
        <v/>
      </c>
      <c r="P1751" t="str">
        <f>IF(專業英日文校內賽報名表!B1751="","",VLOOKUP(專業英日文校內賽報名表!P1751,各項報名參數對照!G:H,2,0))</f>
        <v/>
      </c>
      <c r="AF1751" t="str">
        <f t="shared" si="27"/>
        <v/>
      </c>
    </row>
    <row r="1752" spans="5:32">
      <c r="E1752" t="str">
        <f>IF(專業英日文校內賽報名表!B1752="","",NOT(OR(LENB(專業英日文校內賽報名表!E1752)&lt;&gt;6,NOT(ISERROR(TEXT(RIGHT(專業英日文校內賽報名表!E1752,6),"0")+1)),ISERROR(TEXT(RIGHT(專業英日文校內賽報名表!E1752,5),"0")+1))))</f>
        <v/>
      </c>
      <c r="F1752" t="str">
        <f>IF(專業英日文校內賽報名表!B1752="","",NOT(ISERROR(MATCH(專業英日文校內賽報名表!F1752,allSchoolList,0))))</f>
        <v/>
      </c>
      <c r="G1752" t="str">
        <f ca="1">IF(專業英日文校內賽報名表!B1752="","",NOT(ISERROR(HLOOKUP(專業英日文校內賽報名表!G1752,OFFSET(校系設定!$A$1,MATCH(專業英日文校內賽報名表!F1752,校系設定!$A:$A,0)-1,0,1,COUNTA(OFFSET(校系設定!$1:$1,MATCH(專業英日文校內賽報名表!F1752,校系設定!$A:$A,0)-1,0))),1,0))))</f>
        <v/>
      </c>
      <c r="J1752" s="43" t="str">
        <f>IF(專業英日文校內賽報名表!C1752="","",NOT(OR(LEN(專業英日文校內賽報名表!J1752)&lt;&gt;7,ISERROR(DATEVALUE(專業英日文校內賽報名表!J1752&amp;"/1")+FIND("/",專業英日文校內賽報名表!J1752)))))</f>
        <v/>
      </c>
      <c r="M1752" t="str">
        <f>IF(專業英日文校內賽報名表!B1752="","",VLOOKUP(專業英日文校內賽報名表!M1752,各項報名參數對照!A:B,2,0))</f>
        <v/>
      </c>
      <c r="N1752" t="str">
        <f>IF(專業英日文校內賽報名表!B1752="","",NOT(ISERROR(VLOOKUP(M1752&amp;O1752&amp;P1752,各項報名參數對照!L:L,1,0))))</f>
        <v/>
      </c>
      <c r="O1752" t="str">
        <f>IF(專業英日文校內賽報名表!B1752="","",VLOOKUP(專業英日文校內賽報名表!N1752&amp;"("&amp;專業英日文校內賽報名表!O1752&amp;")",各項報名參數對照!D:E,2,0))</f>
        <v/>
      </c>
      <c r="P1752" t="str">
        <f>IF(專業英日文校內賽報名表!B1752="","",VLOOKUP(專業英日文校內賽報名表!P1752,各項報名參數對照!G:H,2,0))</f>
        <v/>
      </c>
      <c r="AF1752" t="str">
        <f t="shared" si="27"/>
        <v/>
      </c>
    </row>
    <row r="1753" spans="5:32">
      <c r="E1753" t="str">
        <f>IF(專業英日文校內賽報名表!B1753="","",NOT(OR(LENB(專業英日文校內賽報名表!E1753)&lt;&gt;6,NOT(ISERROR(TEXT(RIGHT(專業英日文校內賽報名表!E1753,6),"0")+1)),ISERROR(TEXT(RIGHT(專業英日文校內賽報名表!E1753,5),"0")+1))))</f>
        <v/>
      </c>
      <c r="F1753" t="str">
        <f>IF(專業英日文校內賽報名表!B1753="","",NOT(ISERROR(MATCH(專業英日文校內賽報名表!F1753,allSchoolList,0))))</f>
        <v/>
      </c>
      <c r="G1753" t="str">
        <f ca="1">IF(專業英日文校內賽報名表!B1753="","",NOT(ISERROR(HLOOKUP(專業英日文校內賽報名表!G1753,OFFSET(校系設定!$A$1,MATCH(專業英日文校內賽報名表!F1753,校系設定!$A:$A,0)-1,0,1,COUNTA(OFFSET(校系設定!$1:$1,MATCH(專業英日文校內賽報名表!F1753,校系設定!$A:$A,0)-1,0))),1,0))))</f>
        <v/>
      </c>
      <c r="J1753" s="43" t="str">
        <f>IF(專業英日文校內賽報名表!C1753="","",NOT(OR(LEN(專業英日文校內賽報名表!J1753)&lt;&gt;7,ISERROR(DATEVALUE(專業英日文校內賽報名表!J1753&amp;"/1")+FIND("/",專業英日文校內賽報名表!J1753)))))</f>
        <v/>
      </c>
      <c r="M1753" t="str">
        <f>IF(專業英日文校內賽報名表!B1753="","",VLOOKUP(專業英日文校內賽報名表!M1753,各項報名參數對照!A:B,2,0))</f>
        <v/>
      </c>
      <c r="N1753" t="str">
        <f>IF(專業英日文校內賽報名表!B1753="","",NOT(ISERROR(VLOOKUP(M1753&amp;O1753&amp;P1753,各項報名參數對照!L:L,1,0))))</f>
        <v/>
      </c>
      <c r="O1753" t="str">
        <f>IF(專業英日文校內賽報名表!B1753="","",VLOOKUP(專業英日文校內賽報名表!N1753&amp;"("&amp;專業英日文校內賽報名表!O1753&amp;")",各項報名參數對照!D:E,2,0))</f>
        <v/>
      </c>
      <c r="P1753" t="str">
        <f>IF(專業英日文校內賽報名表!B1753="","",VLOOKUP(專業英日文校內賽報名表!P1753,各項報名參數對照!G:H,2,0))</f>
        <v/>
      </c>
      <c r="AF1753" t="str">
        <f t="shared" si="27"/>
        <v/>
      </c>
    </row>
    <row r="1754" spans="5:32">
      <c r="E1754" t="str">
        <f>IF(專業英日文校內賽報名表!B1754="","",NOT(OR(LENB(專業英日文校內賽報名表!E1754)&lt;&gt;6,NOT(ISERROR(TEXT(RIGHT(專業英日文校內賽報名表!E1754,6),"0")+1)),ISERROR(TEXT(RIGHT(專業英日文校內賽報名表!E1754,5),"0")+1))))</f>
        <v/>
      </c>
      <c r="F1754" t="str">
        <f>IF(專業英日文校內賽報名表!B1754="","",NOT(ISERROR(MATCH(專業英日文校內賽報名表!F1754,allSchoolList,0))))</f>
        <v/>
      </c>
      <c r="G1754" t="str">
        <f ca="1">IF(專業英日文校內賽報名表!B1754="","",NOT(ISERROR(HLOOKUP(專業英日文校內賽報名表!G1754,OFFSET(校系設定!$A$1,MATCH(專業英日文校內賽報名表!F1754,校系設定!$A:$A,0)-1,0,1,COUNTA(OFFSET(校系設定!$1:$1,MATCH(專業英日文校內賽報名表!F1754,校系設定!$A:$A,0)-1,0))),1,0))))</f>
        <v/>
      </c>
      <c r="J1754" s="43" t="str">
        <f>IF(專業英日文校內賽報名表!C1754="","",NOT(OR(LEN(專業英日文校內賽報名表!J1754)&lt;&gt;7,ISERROR(DATEVALUE(專業英日文校內賽報名表!J1754&amp;"/1")+FIND("/",專業英日文校內賽報名表!J1754)))))</f>
        <v/>
      </c>
      <c r="M1754" t="str">
        <f>IF(專業英日文校內賽報名表!B1754="","",VLOOKUP(專業英日文校內賽報名表!M1754,各項報名參數對照!A:B,2,0))</f>
        <v/>
      </c>
      <c r="N1754" t="str">
        <f>IF(專業英日文校內賽報名表!B1754="","",NOT(ISERROR(VLOOKUP(M1754&amp;O1754&amp;P1754,各項報名參數對照!L:L,1,0))))</f>
        <v/>
      </c>
      <c r="O1754" t="str">
        <f>IF(專業英日文校內賽報名表!B1754="","",VLOOKUP(專業英日文校內賽報名表!N1754&amp;"("&amp;專業英日文校內賽報名表!O1754&amp;")",各項報名參數對照!D:E,2,0))</f>
        <v/>
      </c>
      <c r="P1754" t="str">
        <f>IF(專業英日文校內賽報名表!B1754="","",VLOOKUP(專業英日文校內賽報名表!P1754,各項報名參數對照!G:H,2,0))</f>
        <v/>
      </c>
      <c r="AF1754" t="str">
        <f t="shared" si="27"/>
        <v/>
      </c>
    </row>
    <row r="1755" spans="5:32">
      <c r="E1755" t="str">
        <f>IF(專業英日文校內賽報名表!B1755="","",NOT(OR(LENB(專業英日文校內賽報名表!E1755)&lt;&gt;6,NOT(ISERROR(TEXT(RIGHT(專業英日文校內賽報名表!E1755,6),"0")+1)),ISERROR(TEXT(RIGHT(專業英日文校內賽報名表!E1755,5),"0")+1))))</f>
        <v/>
      </c>
      <c r="F1755" t="str">
        <f>IF(專業英日文校內賽報名表!B1755="","",NOT(ISERROR(MATCH(專業英日文校內賽報名表!F1755,allSchoolList,0))))</f>
        <v/>
      </c>
      <c r="G1755" t="str">
        <f ca="1">IF(專業英日文校內賽報名表!B1755="","",NOT(ISERROR(HLOOKUP(專業英日文校內賽報名表!G1755,OFFSET(校系設定!$A$1,MATCH(專業英日文校內賽報名表!F1755,校系設定!$A:$A,0)-1,0,1,COUNTA(OFFSET(校系設定!$1:$1,MATCH(專業英日文校內賽報名表!F1755,校系設定!$A:$A,0)-1,0))),1,0))))</f>
        <v/>
      </c>
      <c r="J1755" s="43" t="str">
        <f>IF(專業英日文校內賽報名表!C1755="","",NOT(OR(LEN(專業英日文校內賽報名表!J1755)&lt;&gt;7,ISERROR(DATEVALUE(專業英日文校內賽報名表!J1755&amp;"/1")+FIND("/",專業英日文校內賽報名表!J1755)))))</f>
        <v/>
      </c>
      <c r="M1755" t="str">
        <f>IF(專業英日文校內賽報名表!B1755="","",VLOOKUP(專業英日文校內賽報名表!M1755,各項報名參數對照!A:B,2,0))</f>
        <v/>
      </c>
      <c r="N1755" t="str">
        <f>IF(專業英日文校內賽報名表!B1755="","",NOT(ISERROR(VLOOKUP(M1755&amp;O1755&amp;P1755,各項報名參數對照!L:L,1,0))))</f>
        <v/>
      </c>
      <c r="O1755" t="str">
        <f>IF(專業英日文校內賽報名表!B1755="","",VLOOKUP(專業英日文校內賽報名表!N1755&amp;"("&amp;專業英日文校內賽報名表!O1755&amp;")",各項報名參數對照!D:E,2,0))</f>
        <v/>
      </c>
      <c r="P1755" t="str">
        <f>IF(專業英日文校內賽報名表!B1755="","",VLOOKUP(專業英日文校內賽報名表!P1755,各項報名參數對照!G:H,2,0))</f>
        <v/>
      </c>
      <c r="AF1755" t="str">
        <f t="shared" si="27"/>
        <v/>
      </c>
    </row>
    <row r="1756" spans="5:32">
      <c r="E1756" t="str">
        <f>IF(專業英日文校內賽報名表!B1756="","",NOT(OR(LENB(專業英日文校內賽報名表!E1756)&lt;&gt;6,NOT(ISERROR(TEXT(RIGHT(專業英日文校內賽報名表!E1756,6),"0")+1)),ISERROR(TEXT(RIGHT(專業英日文校內賽報名表!E1756,5),"0")+1))))</f>
        <v/>
      </c>
      <c r="F1756" t="str">
        <f>IF(專業英日文校內賽報名表!B1756="","",NOT(ISERROR(MATCH(專業英日文校內賽報名表!F1756,allSchoolList,0))))</f>
        <v/>
      </c>
      <c r="G1756" t="str">
        <f ca="1">IF(專業英日文校內賽報名表!B1756="","",NOT(ISERROR(HLOOKUP(專業英日文校內賽報名表!G1756,OFFSET(校系設定!$A$1,MATCH(專業英日文校內賽報名表!F1756,校系設定!$A:$A,0)-1,0,1,COUNTA(OFFSET(校系設定!$1:$1,MATCH(專業英日文校內賽報名表!F1756,校系設定!$A:$A,0)-1,0))),1,0))))</f>
        <v/>
      </c>
      <c r="J1756" s="43" t="str">
        <f>IF(專業英日文校內賽報名表!C1756="","",NOT(OR(LEN(專業英日文校內賽報名表!J1756)&lt;&gt;7,ISERROR(DATEVALUE(專業英日文校內賽報名表!J1756&amp;"/1")+FIND("/",專業英日文校內賽報名表!J1756)))))</f>
        <v/>
      </c>
      <c r="M1756" t="str">
        <f>IF(專業英日文校內賽報名表!B1756="","",VLOOKUP(專業英日文校內賽報名表!M1756,各項報名參數對照!A:B,2,0))</f>
        <v/>
      </c>
      <c r="N1756" t="str">
        <f>IF(專業英日文校內賽報名表!B1756="","",NOT(ISERROR(VLOOKUP(M1756&amp;O1756&amp;P1756,各項報名參數對照!L:L,1,0))))</f>
        <v/>
      </c>
      <c r="O1756" t="str">
        <f>IF(專業英日文校內賽報名表!B1756="","",VLOOKUP(專業英日文校內賽報名表!N1756&amp;"("&amp;專業英日文校內賽報名表!O1756&amp;")",各項報名參數對照!D:E,2,0))</f>
        <v/>
      </c>
      <c r="P1756" t="str">
        <f>IF(專業英日文校內賽報名表!B1756="","",VLOOKUP(專業英日文校內賽報名表!P1756,各項報名參數對照!G:H,2,0))</f>
        <v/>
      </c>
      <c r="AF1756" t="str">
        <f t="shared" si="27"/>
        <v/>
      </c>
    </row>
    <row r="1757" spans="5:32">
      <c r="E1757" t="str">
        <f>IF(專業英日文校內賽報名表!B1757="","",NOT(OR(LENB(專業英日文校內賽報名表!E1757)&lt;&gt;6,NOT(ISERROR(TEXT(RIGHT(專業英日文校內賽報名表!E1757,6),"0")+1)),ISERROR(TEXT(RIGHT(專業英日文校內賽報名表!E1757,5),"0")+1))))</f>
        <v/>
      </c>
      <c r="F1757" t="str">
        <f>IF(專業英日文校內賽報名表!B1757="","",NOT(ISERROR(MATCH(專業英日文校內賽報名表!F1757,allSchoolList,0))))</f>
        <v/>
      </c>
      <c r="G1757" t="str">
        <f ca="1">IF(專業英日文校內賽報名表!B1757="","",NOT(ISERROR(HLOOKUP(專業英日文校內賽報名表!G1757,OFFSET(校系設定!$A$1,MATCH(專業英日文校內賽報名表!F1757,校系設定!$A:$A,0)-1,0,1,COUNTA(OFFSET(校系設定!$1:$1,MATCH(專業英日文校內賽報名表!F1757,校系設定!$A:$A,0)-1,0))),1,0))))</f>
        <v/>
      </c>
      <c r="J1757" s="43" t="str">
        <f>IF(專業英日文校內賽報名表!C1757="","",NOT(OR(LEN(專業英日文校內賽報名表!J1757)&lt;&gt;7,ISERROR(DATEVALUE(專業英日文校內賽報名表!J1757&amp;"/1")+FIND("/",專業英日文校內賽報名表!J1757)))))</f>
        <v/>
      </c>
      <c r="M1757" t="str">
        <f>IF(專業英日文校內賽報名表!B1757="","",VLOOKUP(專業英日文校內賽報名表!M1757,各項報名參數對照!A:B,2,0))</f>
        <v/>
      </c>
      <c r="N1757" t="str">
        <f>IF(專業英日文校內賽報名表!B1757="","",NOT(ISERROR(VLOOKUP(M1757&amp;O1757&amp;P1757,各項報名參數對照!L:L,1,0))))</f>
        <v/>
      </c>
      <c r="O1757" t="str">
        <f>IF(專業英日文校內賽報名表!B1757="","",VLOOKUP(專業英日文校內賽報名表!N1757&amp;"("&amp;專業英日文校內賽報名表!O1757&amp;")",各項報名參數對照!D:E,2,0))</f>
        <v/>
      </c>
      <c r="P1757" t="str">
        <f>IF(專業英日文校內賽報名表!B1757="","",VLOOKUP(專業英日文校內賽報名表!P1757,各項報名參數對照!G:H,2,0))</f>
        <v/>
      </c>
      <c r="AF1757" t="str">
        <f t="shared" si="27"/>
        <v/>
      </c>
    </row>
    <row r="1758" spans="5:32">
      <c r="E1758" t="str">
        <f>IF(專業英日文校內賽報名表!B1758="","",NOT(OR(LENB(專業英日文校內賽報名表!E1758)&lt;&gt;6,NOT(ISERROR(TEXT(RIGHT(專業英日文校內賽報名表!E1758,6),"0")+1)),ISERROR(TEXT(RIGHT(專業英日文校內賽報名表!E1758,5),"0")+1))))</f>
        <v/>
      </c>
      <c r="F1758" t="str">
        <f>IF(專業英日文校內賽報名表!B1758="","",NOT(ISERROR(MATCH(專業英日文校內賽報名表!F1758,allSchoolList,0))))</f>
        <v/>
      </c>
      <c r="G1758" t="str">
        <f ca="1">IF(專業英日文校內賽報名表!B1758="","",NOT(ISERROR(HLOOKUP(專業英日文校內賽報名表!G1758,OFFSET(校系設定!$A$1,MATCH(專業英日文校內賽報名表!F1758,校系設定!$A:$A,0)-1,0,1,COUNTA(OFFSET(校系設定!$1:$1,MATCH(專業英日文校內賽報名表!F1758,校系設定!$A:$A,0)-1,0))),1,0))))</f>
        <v/>
      </c>
      <c r="J1758" s="43" t="str">
        <f>IF(專業英日文校內賽報名表!C1758="","",NOT(OR(LEN(專業英日文校內賽報名表!J1758)&lt;&gt;7,ISERROR(DATEVALUE(專業英日文校內賽報名表!J1758&amp;"/1")+FIND("/",專業英日文校內賽報名表!J1758)))))</f>
        <v/>
      </c>
      <c r="M1758" t="str">
        <f>IF(專業英日文校內賽報名表!B1758="","",VLOOKUP(專業英日文校內賽報名表!M1758,各項報名參數對照!A:B,2,0))</f>
        <v/>
      </c>
      <c r="N1758" t="str">
        <f>IF(專業英日文校內賽報名表!B1758="","",NOT(ISERROR(VLOOKUP(M1758&amp;O1758&amp;P1758,各項報名參數對照!L:L,1,0))))</f>
        <v/>
      </c>
      <c r="O1758" t="str">
        <f>IF(專業英日文校內賽報名表!B1758="","",VLOOKUP(專業英日文校內賽報名表!N1758&amp;"("&amp;專業英日文校內賽報名表!O1758&amp;")",各項報名參數對照!D:E,2,0))</f>
        <v/>
      </c>
      <c r="P1758" t="str">
        <f>IF(專業英日文校內賽報名表!B1758="","",VLOOKUP(專業英日文校內賽報名表!P1758,各項報名參數對照!G:H,2,0))</f>
        <v/>
      </c>
      <c r="AF1758" t="str">
        <f t="shared" si="27"/>
        <v/>
      </c>
    </row>
    <row r="1759" spans="5:32">
      <c r="E1759" t="str">
        <f>IF(專業英日文校內賽報名表!B1759="","",NOT(OR(LENB(專業英日文校內賽報名表!E1759)&lt;&gt;6,NOT(ISERROR(TEXT(RIGHT(專業英日文校內賽報名表!E1759,6),"0")+1)),ISERROR(TEXT(RIGHT(專業英日文校內賽報名表!E1759,5),"0")+1))))</f>
        <v/>
      </c>
      <c r="F1759" t="str">
        <f>IF(專業英日文校內賽報名表!B1759="","",NOT(ISERROR(MATCH(專業英日文校內賽報名表!F1759,allSchoolList,0))))</f>
        <v/>
      </c>
      <c r="G1759" t="str">
        <f ca="1">IF(專業英日文校內賽報名表!B1759="","",NOT(ISERROR(HLOOKUP(專業英日文校內賽報名表!G1759,OFFSET(校系設定!$A$1,MATCH(專業英日文校內賽報名表!F1759,校系設定!$A:$A,0)-1,0,1,COUNTA(OFFSET(校系設定!$1:$1,MATCH(專業英日文校內賽報名表!F1759,校系設定!$A:$A,0)-1,0))),1,0))))</f>
        <v/>
      </c>
      <c r="J1759" s="43" t="str">
        <f>IF(專業英日文校內賽報名表!C1759="","",NOT(OR(LEN(專業英日文校內賽報名表!J1759)&lt;&gt;7,ISERROR(DATEVALUE(專業英日文校內賽報名表!J1759&amp;"/1")+FIND("/",專業英日文校內賽報名表!J1759)))))</f>
        <v/>
      </c>
      <c r="M1759" t="str">
        <f>IF(專業英日文校內賽報名表!B1759="","",VLOOKUP(專業英日文校內賽報名表!M1759,各項報名參數對照!A:B,2,0))</f>
        <v/>
      </c>
      <c r="N1759" t="str">
        <f>IF(專業英日文校內賽報名表!B1759="","",NOT(ISERROR(VLOOKUP(M1759&amp;O1759&amp;P1759,各項報名參數對照!L:L,1,0))))</f>
        <v/>
      </c>
      <c r="O1759" t="str">
        <f>IF(專業英日文校內賽報名表!B1759="","",VLOOKUP(專業英日文校內賽報名表!N1759&amp;"("&amp;專業英日文校內賽報名表!O1759&amp;")",各項報名參數對照!D:E,2,0))</f>
        <v/>
      </c>
      <c r="P1759" t="str">
        <f>IF(專業英日文校內賽報名表!B1759="","",VLOOKUP(專業英日文校內賽報名表!P1759,各項報名參數對照!G:H,2,0))</f>
        <v/>
      </c>
      <c r="AF1759" t="str">
        <f t="shared" si="27"/>
        <v/>
      </c>
    </row>
    <row r="1760" spans="5:32">
      <c r="E1760" t="str">
        <f>IF(專業英日文校內賽報名表!B1760="","",NOT(OR(LENB(專業英日文校內賽報名表!E1760)&lt;&gt;6,NOT(ISERROR(TEXT(RIGHT(專業英日文校內賽報名表!E1760,6),"0")+1)),ISERROR(TEXT(RIGHT(專業英日文校內賽報名表!E1760,5),"0")+1))))</f>
        <v/>
      </c>
      <c r="F1760" t="str">
        <f>IF(專業英日文校內賽報名表!B1760="","",NOT(ISERROR(MATCH(專業英日文校內賽報名表!F1760,allSchoolList,0))))</f>
        <v/>
      </c>
      <c r="G1760" t="str">
        <f ca="1">IF(專業英日文校內賽報名表!B1760="","",NOT(ISERROR(HLOOKUP(專業英日文校內賽報名表!G1760,OFFSET(校系設定!$A$1,MATCH(專業英日文校內賽報名表!F1760,校系設定!$A:$A,0)-1,0,1,COUNTA(OFFSET(校系設定!$1:$1,MATCH(專業英日文校內賽報名表!F1760,校系設定!$A:$A,0)-1,0))),1,0))))</f>
        <v/>
      </c>
      <c r="J1760" s="43" t="str">
        <f>IF(專業英日文校內賽報名表!C1760="","",NOT(OR(LEN(專業英日文校內賽報名表!J1760)&lt;&gt;7,ISERROR(DATEVALUE(專業英日文校內賽報名表!J1760&amp;"/1")+FIND("/",專業英日文校內賽報名表!J1760)))))</f>
        <v/>
      </c>
      <c r="M1760" t="str">
        <f>IF(專業英日文校內賽報名表!B1760="","",VLOOKUP(專業英日文校內賽報名表!M1760,各項報名參數對照!A:B,2,0))</f>
        <v/>
      </c>
      <c r="N1760" t="str">
        <f>IF(專業英日文校內賽報名表!B1760="","",NOT(ISERROR(VLOOKUP(M1760&amp;O1760&amp;P1760,各項報名參數對照!L:L,1,0))))</f>
        <v/>
      </c>
      <c r="O1760" t="str">
        <f>IF(專業英日文校內賽報名表!B1760="","",VLOOKUP(專業英日文校內賽報名表!N1760&amp;"("&amp;專業英日文校內賽報名表!O1760&amp;")",各項報名參數對照!D:E,2,0))</f>
        <v/>
      </c>
      <c r="P1760" t="str">
        <f>IF(專業英日文校內賽報名表!B1760="","",VLOOKUP(專業英日文校內賽報名表!P1760,各項報名參數對照!G:H,2,0))</f>
        <v/>
      </c>
      <c r="AF1760" t="str">
        <f t="shared" si="27"/>
        <v/>
      </c>
    </row>
    <row r="1761" spans="5:32">
      <c r="E1761" t="str">
        <f>IF(專業英日文校內賽報名表!B1761="","",NOT(OR(LENB(專業英日文校內賽報名表!E1761)&lt;&gt;6,NOT(ISERROR(TEXT(RIGHT(專業英日文校內賽報名表!E1761,6),"0")+1)),ISERROR(TEXT(RIGHT(專業英日文校內賽報名表!E1761,5),"0")+1))))</f>
        <v/>
      </c>
      <c r="F1761" t="str">
        <f>IF(專業英日文校內賽報名表!B1761="","",NOT(ISERROR(MATCH(專業英日文校內賽報名表!F1761,allSchoolList,0))))</f>
        <v/>
      </c>
      <c r="G1761" t="str">
        <f ca="1">IF(專業英日文校內賽報名表!B1761="","",NOT(ISERROR(HLOOKUP(專業英日文校內賽報名表!G1761,OFFSET(校系設定!$A$1,MATCH(專業英日文校內賽報名表!F1761,校系設定!$A:$A,0)-1,0,1,COUNTA(OFFSET(校系設定!$1:$1,MATCH(專業英日文校內賽報名表!F1761,校系設定!$A:$A,0)-1,0))),1,0))))</f>
        <v/>
      </c>
      <c r="J1761" s="43" t="str">
        <f>IF(專業英日文校內賽報名表!C1761="","",NOT(OR(LEN(專業英日文校內賽報名表!J1761)&lt;&gt;7,ISERROR(DATEVALUE(專業英日文校內賽報名表!J1761&amp;"/1")+FIND("/",專業英日文校內賽報名表!J1761)))))</f>
        <v/>
      </c>
      <c r="M1761" t="str">
        <f>IF(專業英日文校內賽報名表!B1761="","",VLOOKUP(專業英日文校內賽報名表!M1761,各項報名參數對照!A:B,2,0))</f>
        <v/>
      </c>
      <c r="N1761" t="str">
        <f>IF(專業英日文校內賽報名表!B1761="","",NOT(ISERROR(VLOOKUP(M1761&amp;O1761&amp;P1761,各項報名參數對照!L:L,1,0))))</f>
        <v/>
      </c>
      <c r="O1761" t="str">
        <f>IF(專業英日文校內賽報名表!B1761="","",VLOOKUP(專業英日文校內賽報名表!N1761&amp;"("&amp;專業英日文校內賽報名表!O1761&amp;")",各項報名參數對照!D:E,2,0))</f>
        <v/>
      </c>
      <c r="P1761" t="str">
        <f>IF(專業英日文校內賽報名表!B1761="","",VLOOKUP(專業英日文校內賽報名表!P1761,各項報名參數對照!G:H,2,0))</f>
        <v/>
      </c>
      <c r="AF1761" t="str">
        <f t="shared" si="27"/>
        <v/>
      </c>
    </row>
    <row r="1762" spans="5:32">
      <c r="E1762" t="str">
        <f>IF(專業英日文校內賽報名表!B1762="","",NOT(OR(LENB(專業英日文校內賽報名表!E1762)&lt;&gt;6,NOT(ISERROR(TEXT(RIGHT(專業英日文校內賽報名表!E1762,6),"0")+1)),ISERROR(TEXT(RIGHT(專業英日文校內賽報名表!E1762,5),"0")+1))))</f>
        <v/>
      </c>
      <c r="F1762" t="str">
        <f>IF(專業英日文校內賽報名表!B1762="","",NOT(ISERROR(MATCH(專業英日文校內賽報名表!F1762,allSchoolList,0))))</f>
        <v/>
      </c>
      <c r="G1762" t="str">
        <f ca="1">IF(專業英日文校內賽報名表!B1762="","",NOT(ISERROR(HLOOKUP(專業英日文校內賽報名表!G1762,OFFSET(校系設定!$A$1,MATCH(專業英日文校內賽報名表!F1762,校系設定!$A:$A,0)-1,0,1,COUNTA(OFFSET(校系設定!$1:$1,MATCH(專業英日文校內賽報名表!F1762,校系設定!$A:$A,0)-1,0))),1,0))))</f>
        <v/>
      </c>
      <c r="J1762" s="43" t="str">
        <f>IF(專業英日文校內賽報名表!C1762="","",NOT(OR(LEN(專業英日文校內賽報名表!J1762)&lt;&gt;7,ISERROR(DATEVALUE(專業英日文校內賽報名表!J1762&amp;"/1")+FIND("/",專業英日文校內賽報名表!J1762)))))</f>
        <v/>
      </c>
      <c r="M1762" t="str">
        <f>IF(專業英日文校內賽報名表!B1762="","",VLOOKUP(專業英日文校內賽報名表!M1762,各項報名參數對照!A:B,2,0))</f>
        <v/>
      </c>
      <c r="N1762" t="str">
        <f>IF(專業英日文校內賽報名表!B1762="","",NOT(ISERROR(VLOOKUP(M1762&amp;O1762&amp;P1762,各項報名參數對照!L:L,1,0))))</f>
        <v/>
      </c>
      <c r="O1762" t="str">
        <f>IF(專業英日文校內賽報名表!B1762="","",VLOOKUP(專業英日文校內賽報名表!N1762&amp;"("&amp;專業英日文校內賽報名表!O1762&amp;")",各項報名參數對照!D:E,2,0))</f>
        <v/>
      </c>
      <c r="P1762" t="str">
        <f>IF(專業英日文校內賽報名表!B1762="","",VLOOKUP(專業英日文校內賽報名表!P1762,各項報名參數對照!G:H,2,0))</f>
        <v/>
      </c>
      <c r="AF1762" t="str">
        <f t="shared" si="27"/>
        <v/>
      </c>
    </row>
    <row r="1763" spans="5:32">
      <c r="E1763" t="str">
        <f>IF(專業英日文校內賽報名表!B1763="","",NOT(OR(LENB(專業英日文校內賽報名表!E1763)&lt;&gt;6,NOT(ISERROR(TEXT(RIGHT(專業英日文校內賽報名表!E1763,6),"0")+1)),ISERROR(TEXT(RIGHT(專業英日文校內賽報名表!E1763,5),"0")+1))))</f>
        <v/>
      </c>
      <c r="F1763" t="str">
        <f>IF(專業英日文校內賽報名表!B1763="","",NOT(ISERROR(MATCH(專業英日文校內賽報名表!F1763,allSchoolList,0))))</f>
        <v/>
      </c>
      <c r="G1763" t="str">
        <f ca="1">IF(專業英日文校內賽報名表!B1763="","",NOT(ISERROR(HLOOKUP(專業英日文校內賽報名表!G1763,OFFSET(校系設定!$A$1,MATCH(專業英日文校內賽報名表!F1763,校系設定!$A:$A,0)-1,0,1,COUNTA(OFFSET(校系設定!$1:$1,MATCH(專業英日文校內賽報名表!F1763,校系設定!$A:$A,0)-1,0))),1,0))))</f>
        <v/>
      </c>
      <c r="J1763" s="43" t="str">
        <f>IF(專業英日文校內賽報名表!C1763="","",NOT(OR(LEN(專業英日文校內賽報名表!J1763)&lt;&gt;7,ISERROR(DATEVALUE(專業英日文校內賽報名表!J1763&amp;"/1")+FIND("/",專業英日文校內賽報名表!J1763)))))</f>
        <v/>
      </c>
      <c r="M1763" t="str">
        <f>IF(專業英日文校內賽報名表!B1763="","",VLOOKUP(專業英日文校內賽報名表!M1763,各項報名參數對照!A:B,2,0))</f>
        <v/>
      </c>
      <c r="N1763" t="str">
        <f>IF(專業英日文校內賽報名表!B1763="","",NOT(ISERROR(VLOOKUP(M1763&amp;O1763&amp;P1763,各項報名參數對照!L:L,1,0))))</f>
        <v/>
      </c>
      <c r="O1763" t="str">
        <f>IF(專業英日文校內賽報名表!B1763="","",VLOOKUP(專業英日文校內賽報名表!N1763&amp;"("&amp;專業英日文校內賽報名表!O1763&amp;")",各項報名參數對照!D:E,2,0))</f>
        <v/>
      </c>
      <c r="P1763" t="str">
        <f>IF(專業英日文校內賽報名表!B1763="","",VLOOKUP(專業英日文校內賽報名表!P1763,各項報名參數對照!G:H,2,0))</f>
        <v/>
      </c>
      <c r="AF1763" t="str">
        <f t="shared" si="27"/>
        <v/>
      </c>
    </row>
    <row r="1764" spans="5:32">
      <c r="E1764" t="str">
        <f>IF(專業英日文校內賽報名表!B1764="","",NOT(OR(LENB(專業英日文校內賽報名表!E1764)&lt;&gt;6,NOT(ISERROR(TEXT(RIGHT(專業英日文校內賽報名表!E1764,6),"0")+1)),ISERROR(TEXT(RIGHT(專業英日文校內賽報名表!E1764,5),"0")+1))))</f>
        <v/>
      </c>
      <c r="F1764" t="str">
        <f>IF(專業英日文校內賽報名表!B1764="","",NOT(ISERROR(MATCH(專業英日文校內賽報名表!F1764,allSchoolList,0))))</f>
        <v/>
      </c>
      <c r="G1764" t="str">
        <f ca="1">IF(專業英日文校內賽報名表!B1764="","",NOT(ISERROR(HLOOKUP(專業英日文校內賽報名表!G1764,OFFSET(校系設定!$A$1,MATCH(專業英日文校內賽報名表!F1764,校系設定!$A:$A,0)-1,0,1,COUNTA(OFFSET(校系設定!$1:$1,MATCH(專業英日文校內賽報名表!F1764,校系設定!$A:$A,0)-1,0))),1,0))))</f>
        <v/>
      </c>
      <c r="J1764" s="43" t="str">
        <f>IF(專業英日文校內賽報名表!C1764="","",NOT(OR(LEN(專業英日文校內賽報名表!J1764)&lt;&gt;7,ISERROR(DATEVALUE(專業英日文校內賽報名表!J1764&amp;"/1")+FIND("/",專業英日文校內賽報名表!J1764)))))</f>
        <v/>
      </c>
      <c r="M1764" t="str">
        <f>IF(專業英日文校內賽報名表!B1764="","",VLOOKUP(專業英日文校內賽報名表!M1764,各項報名參數對照!A:B,2,0))</f>
        <v/>
      </c>
      <c r="N1764" t="str">
        <f>IF(專業英日文校內賽報名表!B1764="","",NOT(ISERROR(VLOOKUP(M1764&amp;O1764&amp;P1764,各項報名參數對照!L:L,1,0))))</f>
        <v/>
      </c>
      <c r="O1764" t="str">
        <f>IF(專業英日文校內賽報名表!B1764="","",VLOOKUP(專業英日文校內賽報名表!N1764&amp;"("&amp;專業英日文校內賽報名表!O1764&amp;")",各項報名參數對照!D:E,2,0))</f>
        <v/>
      </c>
      <c r="P1764" t="str">
        <f>IF(專業英日文校內賽報名表!B1764="","",VLOOKUP(專業英日文校內賽報名表!P1764,各項報名參數對照!G:H,2,0))</f>
        <v/>
      </c>
      <c r="AF1764" t="str">
        <f t="shared" si="27"/>
        <v/>
      </c>
    </row>
    <row r="1765" spans="5:32">
      <c r="E1765" t="str">
        <f>IF(專業英日文校內賽報名表!B1765="","",NOT(OR(LENB(專業英日文校內賽報名表!E1765)&lt;&gt;6,NOT(ISERROR(TEXT(RIGHT(專業英日文校內賽報名表!E1765,6),"0")+1)),ISERROR(TEXT(RIGHT(專業英日文校內賽報名表!E1765,5),"0")+1))))</f>
        <v/>
      </c>
      <c r="F1765" t="str">
        <f>IF(專業英日文校內賽報名表!B1765="","",NOT(ISERROR(MATCH(專業英日文校內賽報名表!F1765,allSchoolList,0))))</f>
        <v/>
      </c>
      <c r="G1765" t="str">
        <f ca="1">IF(專業英日文校內賽報名表!B1765="","",NOT(ISERROR(HLOOKUP(專業英日文校內賽報名表!G1765,OFFSET(校系設定!$A$1,MATCH(專業英日文校內賽報名表!F1765,校系設定!$A:$A,0)-1,0,1,COUNTA(OFFSET(校系設定!$1:$1,MATCH(專業英日文校內賽報名表!F1765,校系設定!$A:$A,0)-1,0))),1,0))))</f>
        <v/>
      </c>
      <c r="J1765" s="43" t="str">
        <f>IF(專業英日文校內賽報名表!C1765="","",NOT(OR(LEN(專業英日文校內賽報名表!J1765)&lt;&gt;7,ISERROR(DATEVALUE(專業英日文校內賽報名表!J1765&amp;"/1")+FIND("/",專業英日文校內賽報名表!J1765)))))</f>
        <v/>
      </c>
      <c r="M1765" t="str">
        <f>IF(專業英日文校內賽報名表!B1765="","",VLOOKUP(專業英日文校內賽報名表!M1765,各項報名參數對照!A:B,2,0))</f>
        <v/>
      </c>
      <c r="N1765" t="str">
        <f>IF(專業英日文校內賽報名表!B1765="","",NOT(ISERROR(VLOOKUP(M1765&amp;O1765&amp;P1765,各項報名參數對照!L:L,1,0))))</f>
        <v/>
      </c>
      <c r="O1765" t="str">
        <f>IF(專業英日文校內賽報名表!B1765="","",VLOOKUP(專業英日文校內賽報名表!N1765&amp;"("&amp;專業英日文校內賽報名表!O1765&amp;")",各項報名參數對照!D:E,2,0))</f>
        <v/>
      </c>
      <c r="P1765" t="str">
        <f>IF(專業英日文校內賽報名表!B1765="","",VLOOKUP(專業英日文校內賽報名表!P1765,各項報名參數對照!G:H,2,0))</f>
        <v/>
      </c>
      <c r="AF1765" t="str">
        <f t="shared" si="27"/>
        <v/>
      </c>
    </row>
    <row r="1766" spans="5:32">
      <c r="E1766" t="str">
        <f>IF(專業英日文校內賽報名表!B1766="","",NOT(OR(LENB(專業英日文校內賽報名表!E1766)&lt;&gt;6,NOT(ISERROR(TEXT(RIGHT(專業英日文校內賽報名表!E1766,6),"0")+1)),ISERROR(TEXT(RIGHT(專業英日文校內賽報名表!E1766,5),"0")+1))))</f>
        <v/>
      </c>
      <c r="F1766" t="str">
        <f>IF(專業英日文校內賽報名表!B1766="","",NOT(ISERROR(MATCH(專業英日文校內賽報名表!F1766,allSchoolList,0))))</f>
        <v/>
      </c>
      <c r="G1766" t="str">
        <f ca="1">IF(專業英日文校內賽報名表!B1766="","",NOT(ISERROR(HLOOKUP(專業英日文校內賽報名表!G1766,OFFSET(校系設定!$A$1,MATCH(專業英日文校內賽報名表!F1766,校系設定!$A:$A,0)-1,0,1,COUNTA(OFFSET(校系設定!$1:$1,MATCH(專業英日文校內賽報名表!F1766,校系設定!$A:$A,0)-1,0))),1,0))))</f>
        <v/>
      </c>
      <c r="J1766" s="43" t="str">
        <f>IF(專業英日文校內賽報名表!C1766="","",NOT(OR(LEN(專業英日文校內賽報名表!J1766)&lt;&gt;7,ISERROR(DATEVALUE(專業英日文校內賽報名表!J1766&amp;"/1")+FIND("/",專業英日文校內賽報名表!J1766)))))</f>
        <v/>
      </c>
      <c r="M1766" t="str">
        <f>IF(專業英日文校內賽報名表!B1766="","",VLOOKUP(專業英日文校內賽報名表!M1766,各項報名參數對照!A:B,2,0))</f>
        <v/>
      </c>
      <c r="N1766" t="str">
        <f>IF(專業英日文校內賽報名表!B1766="","",NOT(ISERROR(VLOOKUP(M1766&amp;O1766&amp;P1766,各項報名參數對照!L:L,1,0))))</f>
        <v/>
      </c>
      <c r="O1766" t="str">
        <f>IF(專業英日文校內賽報名表!B1766="","",VLOOKUP(專業英日文校內賽報名表!N1766&amp;"("&amp;專業英日文校內賽報名表!O1766&amp;")",各項報名參數對照!D:E,2,0))</f>
        <v/>
      </c>
      <c r="P1766" t="str">
        <f>IF(專業英日文校內賽報名表!B1766="","",VLOOKUP(專業英日文校內賽報名表!P1766,各項報名參數對照!G:H,2,0))</f>
        <v/>
      </c>
      <c r="AF1766" t="str">
        <f t="shared" si="27"/>
        <v/>
      </c>
    </row>
    <row r="1767" spans="5:32">
      <c r="E1767" t="str">
        <f>IF(專業英日文校內賽報名表!B1767="","",NOT(OR(LENB(專業英日文校內賽報名表!E1767)&lt;&gt;6,NOT(ISERROR(TEXT(RIGHT(專業英日文校內賽報名表!E1767,6),"0")+1)),ISERROR(TEXT(RIGHT(專業英日文校內賽報名表!E1767,5),"0")+1))))</f>
        <v/>
      </c>
      <c r="F1767" t="str">
        <f>IF(專業英日文校內賽報名表!B1767="","",NOT(ISERROR(MATCH(專業英日文校內賽報名表!F1767,allSchoolList,0))))</f>
        <v/>
      </c>
      <c r="G1767" t="str">
        <f ca="1">IF(專業英日文校內賽報名表!B1767="","",NOT(ISERROR(HLOOKUP(專業英日文校內賽報名表!G1767,OFFSET(校系設定!$A$1,MATCH(專業英日文校內賽報名表!F1767,校系設定!$A:$A,0)-1,0,1,COUNTA(OFFSET(校系設定!$1:$1,MATCH(專業英日文校內賽報名表!F1767,校系設定!$A:$A,0)-1,0))),1,0))))</f>
        <v/>
      </c>
      <c r="J1767" s="43" t="str">
        <f>IF(專業英日文校內賽報名表!C1767="","",NOT(OR(LEN(專業英日文校內賽報名表!J1767)&lt;&gt;7,ISERROR(DATEVALUE(專業英日文校內賽報名表!J1767&amp;"/1")+FIND("/",專業英日文校內賽報名表!J1767)))))</f>
        <v/>
      </c>
      <c r="M1767" t="str">
        <f>IF(專業英日文校內賽報名表!B1767="","",VLOOKUP(專業英日文校內賽報名表!M1767,各項報名參數對照!A:B,2,0))</f>
        <v/>
      </c>
      <c r="N1767" t="str">
        <f>IF(專業英日文校內賽報名表!B1767="","",NOT(ISERROR(VLOOKUP(M1767&amp;O1767&amp;P1767,各項報名參數對照!L:L,1,0))))</f>
        <v/>
      </c>
      <c r="O1767" t="str">
        <f>IF(專業英日文校內賽報名表!B1767="","",VLOOKUP(專業英日文校內賽報名表!N1767&amp;"("&amp;專業英日文校內賽報名表!O1767&amp;")",各項報名參數對照!D:E,2,0))</f>
        <v/>
      </c>
      <c r="P1767" t="str">
        <f>IF(專業英日文校內賽報名表!B1767="","",VLOOKUP(專業英日文校內賽報名表!P1767,各項報名參數對照!G:H,2,0))</f>
        <v/>
      </c>
      <c r="AF1767" t="str">
        <f t="shared" si="27"/>
        <v/>
      </c>
    </row>
    <row r="1768" spans="5:32">
      <c r="E1768" t="str">
        <f>IF(專業英日文校內賽報名表!B1768="","",NOT(OR(LENB(專業英日文校內賽報名表!E1768)&lt;&gt;6,NOT(ISERROR(TEXT(RIGHT(專業英日文校內賽報名表!E1768,6),"0")+1)),ISERROR(TEXT(RIGHT(專業英日文校內賽報名表!E1768,5),"0")+1))))</f>
        <v/>
      </c>
      <c r="F1768" t="str">
        <f>IF(專業英日文校內賽報名表!B1768="","",NOT(ISERROR(MATCH(專業英日文校內賽報名表!F1768,allSchoolList,0))))</f>
        <v/>
      </c>
      <c r="G1768" t="str">
        <f ca="1">IF(專業英日文校內賽報名表!B1768="","",NOT(ISERROR(HLOOKUP(專業英日文校內賽報名表!G1768,OFFSET(校系設定!$A$1,MATCH(專業英日文校內賽報名表!F1768,校系設定!$A:$A,0)-1,0,1,COUNTA(OFFSET(校系設定!$1:$1,MATCH(專業英日文校內賽報名表!F1768,校系設定!$A:$A,0)-1,0))),1,0))))</f>
        <v/>
      </c>
      <c r="J1768" s="43" t="str">
        <f>IF(專業英日文校內賽報名表!C1768="","",NOT(OR(LEN(專業英日文校內賽報名表!J1768)&lt;&gt;7,ISERROR(DATEVALUE(專業英日文校內賽報名表!J1768&amp;"/1")+FIND("/",專業英日文校內賽報名表!J1768)))))</f>
        <v/>
      </c>
      <c r="M1768" t="str">
        <f>IF(專業英日文校內賽報名表!B1768="","",VLOOKUP(專業英日文校內賽報名表!M1768,各項報名參數對照!A:B,2,0))</f>
        <v/>
      </c>
      <c r="N1768" t="str">
        <f>IF(專業英日文校內賽報名表!B1768="","",NOT(ISERROR(VLOOKUP(M1768&amp;O1768&amp;P1768,各項報名參數對照!L:L,1,0))))</f>
        <v/>
      </c>
      <c r="O1768" t="str">
        <f>IF(專業英日文校內賽報名表!B1768="","",VLOOKUP(專業英日文校內賽報名表!N1768&amp;"("&amp;專業英日文校內賽報名表!O1768&amp;")",各項報名參數對照!D:E,2,0))</f>
        <v/>
      </c>
      <c r="P1768" t="str">
        <f>IF(專業英日文校內賽報名表!B1768="","",VLOOKUP(專業英日文校內賽報名表!P1768,各項報名參數對照!G:H,2,0))</f>
        <v/>
      </c>
      <c r="AF1768" t="str">
        <f t="shared" si="27"/>
        <v/>
      </c>
    </row>
    <row r="1769" spans="5:32">
      <c r="E1769" t="str">
        <f>IF(專業英日文校內賽報名表!B1769="","",NOT(OR(LENB(專業英日文校內賽報名表!E1769)&lt;&gt;6,NOT(ISERROR(TEXT(RIGHT(專業英日文校內賽報名表!E1769,6),"0")+1)),ISERROR(TEXT(RIGHT(專業英日文校內賽報名表!E1769,5),"0")+1))))</f>
        <v/>
      </c>
      <c r="F1769" t="str">
        <f>IF(專業英日文校內賽報名表!B1769="","",NOT(ISERROR(MATCH(專業英日文校內賽報名表!F1769,allSchoolList,0))))</f>
        <v/>
      </c>
      <c r="G1769" t="str">
        <f ca="1">IF(專業英日文校內賽報名表!B1769="","",NOT(ISERROR(HLOOKUP(專業英日文校內賽報名表!G1769,OFFSET(校系設定!$A$1,MATCH(專業英日文校內賽報名表!F1769,校系設定!$A:$A,0)-1,0,1,COUNTA(OFFSET(校系設定!$1:$1,MATCH(專業英日文校內賽報名表!F1769,校系設定!$A:$A,0)-1,0))),1,0))))</f>
        <v/>
      </c>
      <c r="J1769" s="43" t="str">
        <f>IF(專業英日文校內賽報名表!C1769="","",NOT(OR(LEN(專業英日文校內賽報名表!J1769)&lt;&gt;7,ISERROR(DATEVALUE(專業英日文校內賽報名表!J1769&amp;"/1")+FIND("/",專業英日文校內賽報名表!J1769)))))</f>
        <v/>
      </c>
      <c r="M1769" t="str">
        <f>IF(專業英日文校內賽報名表!B1769="","",VLOOKUP(專業英日文校內賽報名表!M1769,各項報名參數對照!A:B,2,0))</f>
        <v/>
      </c>
      <c r="N1769" t="str">
        <f>IF(專業英日文校內賽報名表!B1769="","",NOT(ISERROR(VLOOKUP(M1769&amp;O1769&amp;P1769,各項報名參數對照!L:L,1,0))))</f>
        <v/>
      </c>
      <c r="O1769" t="str">
        <f>IF(專業英日文校內賽報名表!B1769="","",VLOOKUP(專業英日文校內賽報名表!N1769&amp;"("&amp;專業英日文校內賽報名表!O1769&amp;")",各項報名參數對照!D:E,2,0))</f>
        <v/>
      </c>
      <c r="P1769" t="str">
        <f>IF(專業英日文校內賽報名表!B1769="","",VLOOKUP(專業英日文校內賽報名表!P1769,各項報名參數對照!G:H,2,0))</f>
        <v/>
      </c>
      <c r="AF1769" t="str">
        <f t="shared" si="27"/>
        <v/>
      </c>
    </row>
    <row r="1770" spans="5:32">
      <c r="E1770" t="str">
        <f>IF(專業英日文校內賽報名表!B1770="","",NOT(OR(LENB(專業英日文校內賽報名表!E1770)&lt;&gt;6,NOT(ISERROR(TEXT(RIGHT(專業英日文校內賽報名表!E1770,6),"0")+1)),ISERROR(TEXT(RIGHT(專業英日文校內賽報名表!E1770,5),"0")+1))))</f>
        <v/>
      </c>
      <c r="F1770" t="str">
        <f>IF(專業英日文校內賽報名表!B1770="","",NOT(ISERROR(MATCH(專業英日文校內賽報名表!F1770,allSchoolList,0))))</f>
        <v/>
      </c>
      <c r="G1770" t="str">
        <f ca="1">IF(專業英日文校內賽報名表!B1770="","",NOT(ISERROR(HLOOKUP(專業英日文校內賽報名表!G1770,OFFSET(校系設定!$A$1,MATCH(專業英日文校內賽報名表!F1770,校系設定!$A:$A,0)-1,0,1,COUNTA(OFFSET(校系設定!$1:$1,MATCH(專業英日文校內賽報名表!F1770,校系設定!$A:$A,0)-1,0))),1,0))))</f>
        <v/>
      </c>
      <c r="J1770" s="43" t="str">
        <f>IF(專業英日文校內賽報名表!C1770="","",NOT(OR(LEN(專業英日文校內賽報名表!J1770)&lt;&gt;7,ISERROR(DATEVALUE(專業英日文校內賽報名表!J1770&amp;"/1")+FIND("/",專業英日文校內賽報名表!J1770)))))</f>
        <v/>
      </c>
      <c r="M1770" t="str">
        <f>IF(專業英日文校內賽報名表!B1770="","",VLOOKUP(專業英日文校內賽報名表!M1770,各項報名參數對照!A:B,2,0))</f>
        <v/>
      </c>
      <c r="N1770" t="str">
        <f>IF(專業英日文校內賽報名表!B1770="","",NOT(ISERROR(VLOOKUP(M1770&amp;O1770&amp;P1770,各項報名參數對照!L:L,1,0))))</f>
        <v/>
      </c>
      <c r="O1770" t="str">
        <f>IF(專業英日文校內賽報名表!B1770="","",VLOOKUP(專業英日文校內賽報名表!N1770&amp;"("&amp;專業英日文校內賽報名表!O1770&amp;")",各項報名參數對照!D:E,2,0))</f>
        <v/>
      </c>
      <c r="P1770" t="str">
        <f>IF(專業英日文校內賽報名表!B1770="","",VLOOKUP(專業英日文校內賽報名表!P1770,各項報名參數對照!G:H,2,0))</f>
        <v/>
      </c>
      <c r="AF1770" t="str">
        <f t="shared" si="27"/>
        <v/>
      </c>
    </row>
    <row r="1771" spans="5:32">
      <c r="E1771" t="str">
        <f>IF(專業英日文校內賽報名表!B1771="","",NOT(OR(LENB(專業英日文校內賽報名表!E1771)&lt;&gt;6,NOT(ISERROR(TEXT(RIGHT(專業英日文校內賽報名表!E1771,6),"0")+1)),ISERROR(TEXT(RIGHT(專業英日文校內賽報名表!E1771,5),"0")+1))))</f>
        <v/>
      </c>
      <c r="F1771" t="str">
        <f>IF(專業英日文校內賽報名表!B1771="","",NOT(ISERROR(MATCH(專業英日文校內賽報名表!F1771,allSchoolList,0))))</f>
        <v/>
      </c>
      <c r="G1771" t="str">
        <f ca="1">IF(專業英日文校內賽報名表!B1771="","",NOT(ISERROR(HLOOKUP(專業英日文校內賽報名表!G1771,OFFSET(校系設定!$A$1,MATCH(專業英日文校內賽報名表!F1771,校系設定!$A:$A,0)-1,0,1,COUNTA(OFFSET(校系設定!$1:$1,MATCH(專業英日文校內賽報名表!F1771,校系設定!$A:$A,0)-1,0))),1,0))))</f>
        <v/>
      </c>
      <c r="J1771" s="43" t="str">
        <f>IF(專業英日文校內賽報名表!C1771="","",NOT(OR(LEN(專業英日文校內賽報名表!J1771)&lt;&gt;7,ISERROR(DATEVALUE(專業英日文校內賽報名表!J1771&amp;"/1")+FIND("/",專業英日文校內賽報名表!J1771)))))</f>
        <v/>
      </c>
      <c r="M1771" t="str">
        <f>IF(專業英日文校內賽報名表!B1771="","",VLOOKUP(專業英日文校內賽報名表!M1771,各項報名參數對照!A:B,2,0))</f>
        <v/>
      </c>
      <c r="N1771" t="str">
        <f>IF(專業英日文校內賽報名表!B1771="","",NOT(ISERROR(VLOOKUP(M1771&amp;O1771&amp;P1771,各項報名參數對照!L:L,1,0))))</f>
        <v/>
      </c>
      <c r="O1771" t="str">
        <f>IF(專業英日文校內賽報名表!B1771="","",VLOOKUP(專業英日文校內賽報名表!N1771&amp;"("&amp;專業英日文校內賽報名表!O1771&amp;")",各項報名參數對照!D:E,2,0))</f>
        <v/>
      </c>
      <c r="P1771" t="str">
        <f>IF(專業英日文校內賽報名表!B1771="","",VLOOKUP(專業英日文校內賽報名表!P1771,各項報名參數對照!G:H,2,0))</f>
        <v/>
      </c>
      <c r="AF1771" t="str">
        <f t="shared" si="27"/>
        <v/>
      </c>
    </row>
    <row r="1772" spans="5:32">
      <c r="E1772" t="str">
        <f>IF(專業英日文校內賽報名表!B1772="","",NOT(OR(LENB(專業英日文校內賽報名表!E1772)&lt;&gt;6,NOT(ISERROR(TEXT(RIGHT(專業英日文校內賽報名表!E1772,6),"0")+1)),ISERROR(TEXT(RIGHT(專業英日文校內賽報名表!E1772,5),"0")+1))))</f>
        <v/>
      </c>
      <c r="F1772" t="str">
        <f>IF(專業英日文校內賽報名表!B1772="","",NOT(ISERROR(MATCH(專業英日文校內賽報名表!F1772,allSchoolList,0))))</f>
        <v/>
      </c>
      <c r="G1772" t="str">
        <f ca="1">IF(專業英日文校內賽報名表!B1772="","",NOT(ISERROR(HLOOKUP(專業英日文校內賽報名表!G1772,OFFSET(校系設定!$A$1,MATCH(專業英日文校內賽報名表!F1772,校系設定!$A:$A,0)-1,0,1,COUNTA(OFFSET(校系設定!$1:$1,MATCH(專業英日文校內賽報名表!F1772,校系設定!$A:$A,0)-1,0))),1,0))))</f>
        <v/>
      </c>
      <c r="J1772" s="43" t="str">
        <f>IF(專業英日文校內賽報名表!C1772="","",NOT(OR(LEN(專業英日文校內賽報名表!J1772)&lt;&gt;7,ISERROR(DATEVALUE(專業英日文校內賽報名表!J1772&amp;"/1")+FIND("/",專業英日文校內賽報名表!J1772)))))</f>
        <v/>
      </c>
      <c r="M1772" t="str">
        <f>IF(專業英日文校內賽報名表!B1772="","",VLOOKUP(專業英日文校內賽報名表!M1772,各項報名參數對照!A:B,2,0))</f>
        <v/>
      </c>
      <c r="N1772" t="str">
        <f>IF(專業英日文校內賽報名表!B1772="","",NOT(ISERROR(VLOOKUP(M1772&amp;O1772&amp;P1772,各項報名參數對照!L:L,1,0))))</f>
        <v/>
      </c>
      <c r="O1772" t="str">
        <f>IF(專業英日文校內賽報名表!B1772="","",VLOOKUP(專業英日文校內賽報名表!N1772&amp;"("&amp;專業英日文校內賽報名表!O1772&amp;")",各項報名參數對照!D:E,2,0))</f>
        <v/>
      </c>
      <c r="P1772" t="str">
        <f>IF(專業英日文校內賽報名表!B1772="","",VLOOKUP(專業英日文校內賽報名表!P1772,各項報名參數對照!G:H,2,0))</f>
        <v/>
      </c>
      <c r="AF1772" t="str">
        <f t="shared" si="27"/>
        <v/>
      </c>
    </row>
    <row r="1773" spans="5:32">
      <c r="E1773" t="str">
        <f>IF(專業英日文校內賽報名表!B1773="","",NOT(OR(LENB(專業英日文校內賽報名表!E1773)&lt;&gt;6,NOT(ISERROR(TEXT(RIGHT(專業英日文校內賽報名表!E1773,6),"0")+1)),ISERROR(TEXT(RIGHT(專業英日文校內賽報名表!E1773,5),"0")+1))))</f>
        <v/>
      </c>
      <c r="F1773" t="str">
        <f>IF(專業英日文校內賽報名表!B1773="","",NOT(ISERROR(MATCH(專業英日文校內賽報名表!F1773,allSchoolList,0))))</f>
        <v/>
      </c>
      <c r="G1773" t="str">
        <f ca="1">IF(專業英日文校內賽報名表!B1773="","",NOT(ISERROR(HLOOKUP(專業英日文校內賽報名表!G1773,OFFSET(校系設定!$A$1,MATCH(專業英日文校內賽報名表!F1773,校系設定!$A:$A,0)-1,0,1,COUNTA(OFFSET(校系設定!$1:$1,MATCH(專業英日文校內賽報名表!F1773,校系設定!$A:$A,0)-1,0))),1,0))))</f>
        <v/>
      </c>
      <c r="J1773" s="43" t="str">
        <f>IF(專業英日文校內賽報名表!C1773="","",NOT(OR(LEN(專業英日文校內賽報名表!J1773)&lt;&gt;7,ISERROR(DATEVALUE(專業英日文校內賽報名表!J1773&amp;"/1")+FIND("/",專業英日文校內賽報名表!J1773)))))</f>
        <v/>
      </c>
      <c r="M1773" t="str">
        <f>IF(專業英日文校內賽報名表!B1773="","",VLOOKUP(專業英日文校內賽報名表!M1773,各項報名參數對照!A:B,2,0))</f>
        <v/>
      </c>
      <c r="N1773" t="str">
        <f>IF(專業英日文校內賽報名表!B1773="","",NOT(ISERROR(VLOOKUP(M1773&amp;O1773&amp;P1773,各項報名參數對照!L:L,1,0))))</f>
        <v/>
      </c>
      <c r="O1773" t="str">
        <f>IF(專業英日文校內賽報名表!B1773="","",VLOOKUP(專業英日文校內賽報名表!N1773&amp;"("&amp;專業英日文校內賽報名表!O1773&amp;")",各項報名參數對照!D:E,2,0))</f>
        <v/>
      </c>
      <c r="P1773" t="str">
        <f>IF(專業英日文校內賽報名表!B1773="","",VLOOKUP(專業英日文校內賽報名表!P1773,各項報名參數對照!G:H,2,0))</f>
        <v/>
      </c>
      <c r="AF1773" t="str">
        <f t="shared" si="27"/>
        <v/>
      </c>
    </row>
    <row r="1774" spans="5:32">
      <c r="E1774" t="str">
        <f>IF(專業英日文校內賽報名表!B1774="","",NOT(OR(LENB(專業英日文校內賽報名表!E1774)&lt;&gt;6,NOT(ISERROR(TEXT(RIGHT(專業英日文校內賽報名表!E1774,6),"0")+1)),ISERROR(TEXT(RIGHT(專業英日文校內賽報名表!E1774,5),"0")+1))))</f>
        <v/>
      </c>
      <c r="F1774" t="str">
        <f>IF(專業英日文校內賽報名表!B1774="","",NOT(ISERROR(MATCH(專業英日文校內賽報名表!F1774,allSchoolList,0))))</f>
        <v/>
      </c>
      <c r="G1774" t="str">
        <f ca="1">IF(專業英日文校內賽報名表!B1774="","",NOT(ISERROR(HLOOKUP(專業英日文校內賽報名表!G1774,OFFSET(校系設定!$A$1,MATCH(專業英日文校內賽報名表!F1774,校系設定!$A:$A,0)-1,0,1,COUNTA(OFFSET(校系設定!$1:$1,MATCH(專業英日文校內賽報名表!F1774,校系設定!$A:$A,0)-1,0))),1,0))))</f>
        <v/>
      </c>
      <c r="J1774" s="43" t="str">
        <f>IF(專業英日文校內賽報名表!C1774="","",NOT(OR(LEN(專業英日文校內賽報名表!J1774)&lt;&gt;7,ISERROR(DATEVALUE(專業英日文校內賽報名表!J1774&amp;"/1")+FIND("/",專業英日文校內賽報名表!J1774)))))</f>
        <v/>
      </c>
      <c r="M1774" t="str">
        <f>IF(專業英日文校內賽報名表!B1774="","",VLOOKUP(專業英日文校內賽報名表!M1774,各項報名參數對照!A:B,2,0))</f>
        <v/>
      </c>
      <c r="N1774" t="str">
        <f>IF(專業英日文校內賽報名表!B1774="","",NOT(ISERROR(VLOOKUP(M1774&amp;O1774&amp;P1774,各項報名參數對照!L:L,1,0))))</f>
        <v/>
      </c>
      <c r="O1774" t="str">
        <f>IF(專業英日文校內賽報名表!B1774="","",VLOOKUP(專業英日文校內賽報名表!N1774&amp;"("&amp;專業英日文校內賽報名表!O1774&amp;")",各項報名參數對照!D:E,2,0))</f>
        <v/>
      </c>
      <c r="P1774" t="str">
        <f>IF(專業英日文校內賽報名表!B1774="","",VLOOKUP(專業英日文校內賽報名表!P1774,各項報名參數對照!G:H,2,0))</f>
        <v/>
      </c>
      <c r="AF1774" t="str">
        <f t="shared" si="27"/>
        <v/>
      </c>
    </row>
    <row r="1775" spans="5:32">
      <c r="E1775" t="str">
        <f>IF(專業英日文校內賽報名表!B1775="","",NOT(OR(LENB(專業英日文校內賽報名表!E1775)&lt;&gt;6,NOT(ISERROR(TEXT(RIGHT(專業英日文校內賽報名表!E1775,6),"0")+1)),ISERROR(TEXT(RIGHT(專業英日文校內賽報名表!E1775,5),"0")+1))))</f>
        <v/>
      </c>
      <c r="F1775" t="str">
        <f>IF(專業英日文校內賽報名表!B1775="","",NOT(ISERROR(MATCH(專業英日文校內賽報名表!F1775,allSchoolList,0))))</f>
        <v/>
      </c>
      <c r="G1775" t="str">
        <f ca="1">IF(專業英日文校內賽報名表!B1775="","",NOT(ISERROR(HLOOKUP(專業英日文校內賽報名表!G1775,OFFSET(校系設定!$A$1,MATCH(專業英日文校內賽報名表!F1775,校系設定!$A:$A,0)-1,0,1,COUNTA(OFFSET(校系設定!$1:$1,MATCH(專業英日文校內賽報名表!F1775,校系設定!$A:$A,0)-1,0))),1,0))))</f>
        <v/>
      </c>
      <c r="J1775" s="43" t="str">
        <f>IF(專業英日文校內賽報名表!C1775="","",NOT(OR(LEN(專業英日文校內賽報名表!J1775)&lt;&gt;7,ISERROR(DATEVALUE(專業英日文校內賽報名表!J1775&amp;"/1")+FIND("/",專業英日文校內賽報名表!J1775)))))</f>
        <v/>
      </c>
      <c r="M1775" t="str">
        <f>IF(專業英日文校內賽報名表!B1775="","",VLOOKUP(專業英日文校內賽報名表!M1775,各項報名參數對照!A:B,2,0))</f>
        <v/>
      </c>
      <c r="N1775" t="str">
        <f>IF(專業英日文校內賽報名表!B1775="","",NOT(ISERROR(VLOOKUP(M1775&amp;O1775&amp;P1775,各項報名參數對照!L:L,1,0))))</f>
        <v/>
      </c>
      <c r="O1775" t="str">
        <f>IF(專業英日文校內賽報名表!B1775="","",VLOOKUP(專業英日文校內賽報名表!N1775&amp;"("&amp;專業英日文校內賽報名表!O1775&amp;")",各項報名參數對照!D:E,2,0))</f>
        <v/>
      </c>
      <c r="P1775" t="str">
        <f>IF(專業英日文校內賽報名表!B1775="","",VLOOKUP(專業英日文校內賽報名表!P1775,各項報名參數對照!G:H,2,0))</f>
        <v/>
      </c>
      <c r="AF1775" t="str">
        <f t="shared" si="27"/>
        <v/>
      </c>
    </row>
    <row r="1776" spans="5:32">
      <c r="E1776" t="str">
        <f>IF(專業英日文校內賽報名表!B1776="","",NOT(OR(LENB(專業英日文校內賽報名表!E1776)&lt;&gt;6,NOT(ISERROR(TEXT(RIGHT(專業英日文校內賽報名表!E1776,6),"0")+1)),ISERROR(TEXT(RIGHT(專業英日文校內賽報名表!E1776,5),"0")+1))))</f>
        <v/>
      </c>
      <c r="F1776" t="str">
        <f>IF(專業英日文校內賽報名表!B1776="","",NOT(ISERROR(MATCH(專業英日文校內賽報名表!F1776,allSchoolList,0))))</f>
        <v/>
      </c>
      <c r="G1776" t="str">
        <f ca="1">IF(專業英日文校內賽報名表!B1776="","",NOT(ISERROR(HLOOKUP(專業英日文校內賽報名表!G1776,OFFSET(校系設定!$A$1,MATCH(專業英日文校內賽報名表!F1776,校系設定!$A:$A,0)-1,0,1,COUNTA(OFFSET(校系設定!$1:$1,MATCH(專業英日文校內賽報名表!F1776,校系設定!$A:$A,0)-1,0))),1,0))))</f>
        <v/>
      </c>
      <c r="J1776" s="43" t="str">
        <f>IF(專業英日文校內賽報名表!C1776="","",NOT(OR(LEN(專業英日文校內賽報名表!J1776)&lt;&gt;7,ISERROR(DATEVALUE(專業英日文校內賽報名表!J1776&amp;"/1")+FIND("/",專業英日文校內賽報名表!J1776)))))</f>
        <v/>
      </c>
      <c r="M1776" t="str">
        <f>IF(專業英日文校內賽報名表!B1776="","",VLOOKUP(專業英日文校內賽報名表!M1776,各項報名參數對照!A:B,2,0))</f>
        <v/>
      </c>
      <c r="N1776" t="str">
        <f>IF(專業英日文校內賽報名表!B1776="","",NOT(ISERROR(VLOOKUP(M1776&amp;O1776&amp;P1776,各項報名參數對照!L:L,1,0))))</f>
        <v/>
      </c>
      <c r="O1776" t="str">
        <f>IF(專業英日文校內賽報名表!B1776="","",VLOOKUP(專業英日文校內賽報名表!N1776&amp;"("&amp;專業英日文校內賽報名表!O1776&amp;")",各項報名參數對照!D:E,2,0))</f>
        <v/>
      </c>
      <c r="P1776" t="str">
        <f>IF(專業英日文校內賽報名表!B1776="","",VLOOKUP(專業英日文校內賽報名表!P1776,各項報名參數對照!G:H,2,0))</f>
        <v/>
      </c>
      <c r="AF1776" t="str">
        <f t="shared" si="27"/>
        <v/>
      </c>
    </row>
    <row r="1777" spans="5:32">
      <c r="E1777" t="str">
        <f>IF(專業英日文校內賽報名表!B1777="","",NOT(OR(LENB(專業英日文校內賽報名表!E1777)&lt;&gt;6,NOT(ISERROR(TEXT(RIGHT(專業英日文校內賽報名表!E1777,6),"0")+1)),ISERROR(TEXT(RIGHT(專業英日文校內賽報名表!E1777,5),"0")+1))))</f>
        <v/>
      </c>
      <c r="F1777" t="str">
        <f>IF(專業英日文校內賽報名表!B1777="","",NOT(ISERROR(MATCH(專業英日文校內賽報名表!F1777,allSchoolList,0))))</f>
        <v/>
      </c>
      <c r="G1777" t="str">
        <f ca="1">IF(專業英日文校內賽報名表!B1777="","",NOT(ISERROR(HLOOKUP(專業英日文校內賽報名表!G1777,OFFSET(校系設定!$A$1,MATCH(專業英日文校內賽報名表!F1777,校系設定!$A:$A,0)-1,0,1,COUNTA(OFFSET(校系設定!$1:$1,MATCH(專業英日文校內賽報名表!F1777,校系設定!$A:$A,0)-1,0))),1,0))))</f>
        <v/>
      </c>
      <c r="J1777" s="43" t="str">
        <f>IF(專業英日文校內賽報名表!C1777="","",NOT(OR(LEN(專業英日文校內賽報名表!J1777)&lt;&gt;7,ISERROR(DATEVALUE(專業英日文校內賽報名表!J1777&amp;"/1")+FIND("/",專業英日文校內賽報名表!J1777)))))</f>
        <v/>
      </c>
      <c r="M1777" t="str">
        <f>IF(專業英日文校內賽報名表!B1777="","",VLOOKUP(專業英日文校內賽報名表!M1777,各項報名參數對照!A:B,2,0))</f>
        <v/>
      </c>
      <c r="N1777" t="str">
        <f>IF(專業英日文校內賽報名表!B1777="","",NOT(ISERROR(VLOOKUP(M1777&amp;O1777&amp;P1777,各項報名參數對照!L:L,1,0))))</f>
        <v/>
      </c>
      <c r="O1777" t="str">
        <f>IF(專業英日文校內賽報名表!B1777="","",VLOOKUP(專業英日文校內賽報名表!N1777&amp;"("&amp;專業英日文校內賽報名表!O1777&amp;")",各項報名參數對照!D:E,2,0))</f>
        <v/>
      </c>
      <c r="P1777" t="str">
        <f>IF(專業英日文校內賽報名表!B1777="","",VLOOKUP(專業英日文校內賽報名表!P1777,各項報名參數對照!G:H,2,0))</f>
        <v/>
      </c>
      <c r="AF1777" t="str">
        <f t="shared" si="27"/>
        <v/>
      </c>
    </row>
    <row r="1778" spans="5:32">
      <c r="E1778" t="str">
        <f>IF(專業英日文校內賽報名表!B1778="","",NOT(OR(LENB(專業英日文校內賽報名表!E1778)&lt;&gt;6,NOT(ISERROR(TEXT(RIGHT(專業英日文校內賽報名表!E1778,6),"0")+1)),ISERROR(TEXT(RIGHT(專業英日文校內賽報名表!E1778,5),"0")+1))))</f>
        <v/>
      </c>
      <c r="F1778" t="str">
        <f>IF(專業英日文校內賽報名表!B1778="","",NOT(ISERROR(MATCH(專業英日文校內賽報名表!F1778,allSchoolList,0))))</f>
        <v/>
      </c>
      <c r="G1778" t="str">
        <f ca="1">IF(專業英日文校內賽報名表!B1778="","",NOT(ISERROR(HLOOKUP(專業英日文校內賽報名表!G1778,OFFSET(校系設定!$A$1,MATCH(專業英日文校內賽報名表!F1778,校系設定!$A:$A,0)-1,0,1,COUNTA(OFFSET(校系設定!$1:$1,MATCH(專業英日文校內賽報名表!F1778,校系設定!$A:$A,0)-1,0))),1,0))))</f>
        <v/>
      </c>
      <c r="J1778" s="43" t="str">
        <f>IF(專業英日文校內賽報名表!C1778="","",NOT(OR(LEN(專業英日文校內賽報名表!J1778)&lt;&gt;7,ISERROR(DATEVALUE(專業英日文校內賽報名表!J1778&amp;"/1")+FIND("/",專業英日文校內賽報名表!J1778)))))</f>
        <v/>
      </c>
      <c r="M1778" t="str">
        <f>IF(專業英日文校內賽報名表!B1778="","",VLOOKUP(專業英日文校內賽報名表!M1778,各項報名參數對照!A:B,2,0))</f>
        <v/>
      </c>
      <c r="N1778" t="str">
        <f>IF(專業英日文校內賽報名表!B1778="","",NOT(ISERROR(VLOOKUP(M1778&amp;O1778&amp;P1778,各項報名參數對照!L:L,1,0))))</f>
        <v/>
      </c>
      <c r="O1778" t="str">
        <f>IF(專業英日文校內賽報名表!B1778="","",VLOOKUP(專業英日文校內賽報名表!N1778&amp;"("&amp;專業英日文校內賽報名表!O1778&amp;")",各項報名參數對照!D:E,2,0))</f>
        <v/>
      </c>
      <c r="P1778" t="str">
        <f>IF(專業英日文校內賽報名表!B1778="","",VLOOKUP(專業英日文校內賽報名表!P1778,各項報名參數對照!G:H,2,0))</f>
        <v/>
      </c>
      <c r="AF1778" t="str">
        <f t="shared" si="27"/>
        <v/>
      </c>
    </row>
    <row r="1779" spans="5:32">
      <c r="E1779" t="str">
        <f>IF(專業英日文校內賽報名表!B1779="","",NOT(OR(LENB(專業英日文校內賽報名表!E1779)&lt;&gt;6,NOT(ISERROR(TEXT(RIGHT(專業英日文校內賽報名表!E1779,6),"0")+1)),ISERROR(TEXT(RIGHT(專業英日文校內賽報名表!E1779,5),"0")+1))))</f>
        <v/>
      </c>
      <c r="F1779" t="str">
        <f>IF(專業英日文校內賽報名表!B1779="","",NOT(ISERROR(MATCH(專業英日文校內賽報名表!F1779,allSchoolList,0))))</f>
        <v/>
      </c>
      <c r="G1779" t="str">
        <f ca="1">IF(專業英日文校內賽報名表!B1779="","",NOT(ISERROR(HLOOKUP(專業英日文校內賽報名表!G1779,OFFSET(校系設定!$A$1,MATCH(專業英日文校內賽報名表!F1779,校系設定!$A:$A,0)-1,0,1,COUNTA(OFFSET(校系設定!$1:$1,MATCH(專業英日文校內賽報名表!F1779,校系設定!$A:$A,0)-1,0))),1,0))))</f>
        <v/>
      </c>
      <c r="J1779" s="43" t="str">
        <f>IF(專業英日文校內賽報名表!C1779="","",NOT(OR(LEN(專業英日文校內賽報名表!J1779)&lt;&gt;7,ISERROR(DATEVALUE(專業英日文校內賽報名表!J1779&amp;"/1")+FIND("/",專業英日文校內賽報名表!J1779)))))</f>
        <v/>
      </c>
      <c r="M1779" t="str">
        <f>IF(專業英日文校內賽報名表!B1779="","",VLOOKUP(專業英日文校內賽報名表!M1779,各項報名參數對照!A:B,2,0))</f>
        <v/>
      </c>
      <c r="N1779" t="str">
        <f>IF(專業英日文校內賽報名表!B1779="","",NOT(ISERROR(VLOOKUP(M1779&amp;O1779&amp;P1779,各項報名參數對照!L:L,1,0))))</f>
        <v/>
      </c>
      <c r="O1779" t="str">
        <f>IF(專業英日文校內賽報名表!B1779="","",VLOOKUP(專業英日文校內賽報名表!N1779&amp;"("&amp;專業英日文校內賽報名表!O1779&amp;")",各項報名參數對照!D:E,2,0))</f>
        <v/>
      </c>
      <c r="P1779" t="str">
        <f>IF(專業英日文校內賽報名表!B1779="","",VLOOKUP(專業英日文校內賽報名表!P1779,各項報名參數對照!G:H,2,0))</f>
        <v/>
      </c>
      <c r="AF1779" t="str">
        <f t="shared" si="27"/>
        <v/>
      </c>
    </row>
    <row r="1780" spans="5:32">
      <c r="E1780" t="str">
        <f>IF(專業英日文校內賽報名表!B1780="","",NOT(OR(LENB(專業英日文校內賽報名表!E1780)&lt;&gt;6,NOT(ISERROR(TEXT(RIGHT(專業英日文校內賽報名表!E1780,6),"0")+1)),ISERROR(TEXT(RIGHT(專業英日文校內賽報名表!E1780,5),"0")+1))))</f>
        <v/>
      </c>
      <c r="F1780" t="str">
        <f>IF(專業英日文校內賽報名表!B1780="","",NOT(ISERROR(MATCH(專業英日文校內賽報名表!F1780,allSchoolList,0))))</f>
        <v/>
      </c>
      <c r="G1780" t="str">
        <f ca="1">IF(專業英日文校內賽報名表!B1780="","",NOT(ISERROR(HLOOKUP(專業英日文校內賽報名表!G1780,OFFSET(校系設定!$A$1,MATCH(專業英日文校內賽報名表!F1780,校系設定!$A:$A,0)-1,0,1,COUNTA(OFFSET(校系設定!$1:$1,MATCH(專業英日文校內賽報名表!F1780,校系設定!$A:$A,0)-1,0))),1,0))))</f>
        <v/>
      </c>
      <c r="J1780" s="43" t="str">
        <f>IF(專業英日文校內賽報名表!C1780="","",NOT(OR(LEN(專業英日文校內賽報名表!J1780)&lt;&gt;7,ISERROR(DATEVALUE(專業英日文校內賽報名表!J1780&amp;"/1")+FIND("/",專業英日文校內賽報名表!J1780)))))</f>
        <v/>
      </c>
      <c r="M1780" t="str">
        <f>IF(專業英日文校內賽報名表!B1780="","",VLOOKUP(專業英日文校內賽報名表!M1780,各項報名參數對照!A:B,2,0))</f>
        <v/>
      </c>
      <c r="N1780" t="str">
        <f>IF(專業英日文校內賽報名表!B1780="","",NOT(ISERROR(VLOOKUP(M1780&amp;O1780&amp;P1780,各項報名參數對照!L:L,1,0))))</f>
        <v/>
      </c>
      <c r="O1780" t="str">
        <f>IF(專業英日文校內賽報名表!B1780="","",VLOOKUP(專業英日文校內賽報名表!N1780&amp;"("&amp;專業英日文校內賽報名表!O1780&amp;")",各項報名參數對照!D:E,2,0))</f>
        <v/>
      </c>
      <c r="P1780" t="str">
        <f>IF(專業英日文校內賽報名表!B1780="","",VLOOKUP(專業英日文校內賽報名表!P1780,各項報名參數對照!G:H,2,0))</f>
        <v/>
      </c>
      <c r="AF1780" t="str">
        <f t="shared" si="27"/>
        <v/>
      </c>
    </row>
    <row r="1781" spans="5:32">
      <c r="E1781" t="str">
        <f>IF(專業英日文校內賽報名表!B1781="","",NOT(OR(LENB(專業英日文校內賽報名表!E1781)&lt;&gt;6,NOT(ISERROR(TEXT(RIGHT(專業英日文校內賽報名表!E1781,6),"0")+1)),ISERROR(TEXT(RIGHT(專業英日文校內賽報名表!E1781,5),"0")+1))))</f>
        <v/>
      </c>
      <c r="F1781" t="str">
        <f>IF(專業英日文校內賽報名表!B1781="","",NOT(ISERROR(MATCH(專業英日文校內賽報名表!F1781,allSchoolList,0))))</f>
        <v/>
      </c>
      <c r="G1781" t="str">
        <f ca="1">IF(專業英日文校內賽報名表!B1781="","",NOT(ISERROR(HLOOKUP(專業英日文校內賽報名表!G1781,OFFSET(校系設定!$A$1,MATCH(專業英日文校內賽報名表!F1781,校系設定!$A:$A,0)-1,0,1,COUNTA(OFFSET(校系設定!$1:$1,MATCH(專業英日文校內賽報名表!F1781,校系設定!$A:$A,0)-1,0))),1,0))))</f>
        <v/>
      </c>
      <c r="J1781" s="43" t="str">
        <f>IF(專業英日文校內賽報名表!C1781="","",NOT(OR(LEN(專業英日文校內賽報名表!J1781)&lt;&gt;7,ISERROR(DATEVALUE(專業英日文校內賽報名表!J1781&amp;"/1")+FIND("/",專業英日文校內賽報名表!J1781)))))</f>
        <v/>
      </c>
      <c r="M1781" t="str">
        <f>IF(專業英日文校內賽報名表!B1781="","",VLOOKUP(專業英日文校內賽報名表!M1781,各項報名參數對照!A:B,2,0))</f>
        <v/>
      </c>
      <c r="N1781" t="str">
        <f>IF(專業英日文校內賽報名表!B1781="","",NOT(ISERROR(VLOOKUP(M1781&amp;O1781&amp;P1781,各項報名參數對照!L:L,1,0))))</f>
        <v/>
      </c>
      <c r="O1781" t="str">
        <f>IF(專業英日文校內賽報名表!B1781="","",VLOOKUP(專業英日文校內賽報名表!N1781&amp;"("&amp;專業英日文校內賽報名表!O1781&amp;")",各項報名參數對照!D:E,2,0))</f>
        <v/>
      </c>
      <c r="P1781" t="str">
        <f>IF(專業英日文校內賽報名表!B1781="","",VLOOKUP(專業英日文校內賽報名表!P1781,各項報名參數對照!G:H,2,0))</f>
        <v/>
      </c>
      <c r="AF1781" t="str">
        <f t="shared" si="27"/>
        <v/>
      </c>
    </row>
    <row r="1782" spans="5:32">
      <c r="E1782" t="str">
        <f>IF(專業英日文校內賽報名表!B1782="","",NOT(OR(LENB(專業英日文校內賽報名表!E1782)&lt;&gt;6,NOT(ISERROR(TEXT(RIGHT(專業英日文校內賽報名表!E1782,6),"0")+1)),ISERROR(TEXT(RIGHT(專業英日文校內賽報名表!E1782,5),"0")+1))))</f>
        <v/>
      </c>
      <c r="F1782" t="str">
        <f>IF(專業英日文校內賽報名表!B1782="","",NOT(ISERROR(MATCH(專業英日文校內賽報名表!F1782,allSchoolList,0))))</f>
        <v/>
      </c>
      <c r="G1782" t="str">
        <f ca="1">IF(專業英日文校內賽報名表!B1782="","",NOT(ISERROR(HLOOKUP(專業英日文校內賽報名表!G1782,OFFSET(校系設定!$A$1,MATCH(專業英日文校內賽報名表!F1782,校系設定!$A:$A,0)-1,0,1,COUNTA(OFFSET(校系設定!$1:$1,MATCH(專業英日文校內賽報名表!F1782,校系設定!$A:$A,0)-1,0))),1,0))))</f>
        <v/>
      </c>
      <c r="J1782" s="43" t="str">
        <f>IF(專業英日文校內賽報名表!C1782="","",NOT(OR(LEN(專業英日文校內賽報名表!J1782)&lt;&gt;7,ISERROR(DATEVALUE(專業英日文校內賽報名表!J1782&amp;"/1")+FIND("/",專業英日文校內賽報名表!J1782)))))</f>
        <v/>
      </c>
      <c r="M1782" t="str">
        <f>IF(專業英日文校內賽報名表!B1782="","",VLOOKUP(專業英日文校內賽報名表!M1782,各項報名參數對照!A:B,2,0))</f>
        <v/>
      </c>
      <c r="N1782" t="str">
        <f>IF(專業英日文校內賽報名表!B1782="","",NOT(ISERROR(VLOOKUP(M1782&amp;O1782&amp;P1782,各項報名參數對照!L:L,1,0))))</f>
        <v/>
      </c>
      <c r="O1782" t="str">
        <f>IF(專業英日文校內賽報名表!B1782="","",VLOOKUP(專業英日文校內賽報名表!N1782&amp;"("&amp;專業英日文校內賽報名表!O1782&amp;")",各項報名參數對照!D:E,2,0))</f>
        <v/>
      </c>
      <c r="P1782" t="str">
        <f>IF(專業英日文校內賽報名表!B1782="","",VLOOKUP(專業英日文校內賽報名表!P1782,各項報名參數對照!G:H,2,0))</f>
        <v/>
      </c>
      <c r="AF1782" t="str">
        <f t="shared" si="27"/>
        <v/>
      </c>
    </row>
    <row r="1783" spans="5:32">
      <c r="E1783" t="str">
        <f>IF(專業英日文校內賽報名表!B1783="","",NOT(OR(LENB(專業英日文校內賽報名表!E1783)&lt;&gt;6,NOT(ISERROR(TEXT(RIGHT(專業英日文校內賽報名表!E1783,6),"0")+1)),ISERROR(TEXT(RIGHT(專業英日文校內賽報名表!E1783,5),"0")+1))))</f>
        <v/>
      </c>
      <c r="F1783" t="str">
        <f>IF(專業英日文校內賽報名表!B1783="","",NOT(ISERROR(MATCH(專業英日文校內賽報名表!F1783,allSchoolList,0))))</f>
        <v/>
      </c>
      <c r="G1783" t="str">
        <f ca="1">IF(專業英日文校內賽報名表!B1783="","",NOT(ISERROR(HLOOKUP(專業英日文校內賽報名表!G1783,OFFSET(校系設定!$A$1,MATCH(專業英日文校內賽報名表!F1783,校系設定!$A:$A,0)-1,0,1,COUNTA(OFFSET(校系設定!$1:$1,MATCH(專業英日文校內賽報名表!F1783,校系設定!$A:$A,0)-1,0))),1,0))))</f>
        <v/>
      </c>
      <c r="J1783" s="43" t="str">
        <f>IF(專業英日文校內賽報名表!C1783="","",NOT(OR(LEN(專業英日文校內賽報名表!J1783)&lt;&gt;7,ISERROR(DATEVALUE(專業英日文校內賽報名表!J1783&amp;"/1")+FIND("/",專業英日文校內賽報名表!J1783)))))</f>
        <v/>
      </c>
      <c r="M1783" t="str">
        <f>IF(專業英日文校內賽報名表!B1783="","",VLOOKUP(專業英日文校內賽報名表!M1783,各項報名參數對照!A:B,2,0))</f>
        <v/>
      </c>
      <c r="N1783" t="str">
        <f>IF(專業英日文校內賽報名表!B1783="","",NOT(ISERROR(VLOOKUP(M1783&amp;O1783&amp;P1783,各項報名參數對照!L:L,1,0))))</f>
        <v/>
      </c>
      <c r="O1783" t="str">
        <f>IF(專業英日文校內賽報名表!B1783="","",VLOOKUP(專業英日文校內賽報名表!N1783&amp;"("&amp;專業英日文校內賽報名表!O1783&amp;")",各項報名參數對照!D:E,2,0))</f>
        <v/>
      </c>
      <c r="P1783" t="str">
        <f>IF(專業英日文校內賽報名表!B1783="","",VLOOKUP(專業英日文校內賽報名表!P1783,各項報名參數對照!G:H,2,0))</f>
        <v/>
      </c>
      <c r="AF1783" t="str">
        <f t="shared" si="27"/>
        <v/>
      </c>
    </row>
    <row r="1784" spans="5:32">
      <c r="E1784" t="str">
        <f>IF(專業英日文校內賽報名表!B1784="","",NOT(OR(LENB(專業英日文校內賽報名表!E1784)&lt;&gt;6,NOT(ISERROR(TEXT(RIGHT(專業英日文校內賽報名表!E1784,6),"0")+1)),ISERROR(TEXT(RIGHT(專業英日文校內賽報名表!E1784,5),"0")+1))))</f>
        <v/>
      </c>
      <c r="F1784" t="str">
        <f>IF(專業英日文校內賽報名表!B1784="","",NOT(ISERROR(MATCH(專業英日文校內賽報名表!F1784,allSchoolList,0))))</f>
        <v/>
      </c>
      <c r="G1784" t="str">
        <f ca="1">IF(專業英日文校內賽報名表!B1784="","",NOT(ISERROR(HLOOKUP(專業英日文校內賽報名表!G1784,OFFSET(校系設定!$A$1,MATCH(專業英日文校內賽報名表!F1784,校系設定!$A:$A,0)-1,0,1,COUNTA(OFFSET(校系設定!$1:$1,MATCH(專業英日文校內賽報名表!F1784,校系設定!$A:$A,0)-1,0))),1,0))))</f>
        <v/>
      </c>
      <c r="J1784" s="43" t="str">
        <f>IF(專業英日文校內賽報名表!C1784="","",NOT(OR(LEN(專業英日文校內賽報名表!J1784)&lt;&gt;7,ISERROR(DATEVALUE(專業英日文校內賽報名表!J1784&amp;"/1")+FIND("/",專業英日文校內賽報名表!J1784)))))</f>
        <v/>
      </c>
      <c r="M1784" t="str">
        <f>IF(專業英日文校內賽報名表!B1784="","",VLOOKUP(專業英日文校內賽報名表!M1784,各項報名參數對照!A:B,2,0))</f>
        <v/>
      </c>
      <c r="N1784" t="str">
        <f>IF(專業英日文校內賽報名表!B1784="","",NOT(ISERROR(VLOOKUP(M1784&amp;O1784&amp;P1784,各項報名參數對照!L:L,1,0))))</f>
        <v/>
      </c>
      <c r="O1784" t="str">
        <f>IF(專業英日文校內賽報名表!B1784="","",VLOOKUP(專業英日文校內賽報名表!N1784&amp;"("&amp;專業英日文校內賽報名表!O1784&amp;")",各項報名參數對照!D:E,2,0))</f>
        <v/>
      </c>
      <c r="P1784" t="str">
        <f>IF(專業英日文校內賽報名表!B1784="","",VLOOKUP(專業英日文校內賽報名表!P1784,各項報名參數對照!G:H,2,0))</f>
        <v/>
      </c>
      <c r="AF1784" t="str">
        <f t="shared" si="27"/>
        <v/>
      </c>
    </row>
    <row r="1785" spans="5:32">
      <c r="E1785" t="str">
        <f>IF(專業英日文校內賽報名表!B1785="","",NOT(OR(LENB(專業英日文校內賽報名表!E1785)&lt;&gt;6,NOT(ISERROR(TEXT(RIGHT(專業英日文校內賽報名表!E1785,6),"0")+1)),ISERROR(TEXT(RIGHT(專業英日文校內賽報名表!E1785,5),"0")+1))))</f>
        <v/>
      </c>
      <c r="F1785" t="str">
        <f>IF(專業英日文校內賽報名表!B1785="","",NOT(ISERROR(MATCH(專業英日文校內賽報名表!F1785,allSchoolList,0))))</f>
        <v/>
      </c>
      <c r="G1785" t="str">
        <f ca="1">IF(專業英日文校內賽報名表!B1785="","",NOT(ISERROR(HLOOKUP(專業英日文校內賽報名表!G1785,OFFSET(校系設定!$A$1,MATCH(專業英日文校內賽報名表!F1785,校系設定!$A:$A,0)-1,0,1,COUNTA(OFFSET(校系設定!$1:$1,MATCH(專業英日文校內賽報名表!F1785,校系設定!$A:$A,0)-1,0))),1,0))))</f>
        <v/>
      </c>
      <c r="J1785" s="43" t="str">
        <f>IF(專業英日文校內賽報名表!C1785="","",NOT(OR(LEN(專業英日文校內賽報名表!J1785)&lt;&gt;7,ISERROR(DATEVALUE(專業英日文校內賽報名表!J1785&amp;"/1")+FIND("/",專業英日文校內賽報名表!J1785)))))</f>
        <v/>
      </c>
      <c r="M1785" t="str">
        <f>IF(專業英日文校內賽報名表!B1785="","",VLOOKUP(專業英日文校內賽報名表!M1785,各項報名參數對照!A:B,2,0))</f>
        <v/>
      </c>
      <c r="N1785" t="str">
        <f>IF(專業英日文校內賽報名表!B1785="","",NOT(ISERROR(VLOOKUP(M1785&amp;O1785&amp;P1785,各項報名參數對照!L:L,1,0))))</f>
        <v/>
      </c>
      <c r="O1785" t="str">
        <f>IF(專業英日文校內賽報名表!B1785="","",VLOOKUP(專業英日文校內賽報名表!N1785&amp;"("&amp;專業英日文校內賽報名表!O1785&amp;")",各項報名參數對照!D:E,2,0))</f>
        <v/>
      </c>
      <c r="P1785" t="str">
        <f>IF(專業英日文校內賽報名表!B1785="","",VLOOKUP(專業英日文校內賽報名表!P1785,各項報名參數對照!G:H,2,0))</f>
        <v/>
      </c>
      <c r="AF1785" t="str">
        <f t="shared" si="27"/>
        <v/>
      </c>
    </row>
    <row r="1786" spans="5:32">
      <c r="E1786" t="str">
        <f>IF(專業英日文校內賽報名表!B1786="","",NOT(OR(LENB(專業英日文校內賽報名表!E1786)&lt;&gt;6,NOT(ISERROR(TEXT(RIGHT(專業英日文校內賽報名表!E1786,6),"0")+1)),ISERROR(TEXT(RIGHT(專業英日文校內賽報名表!E1786,5),"0")+1))))</f>
        <v/>
      </c>
      <c r="F1786" t="str">
        <f>IF(專業英日文校內賽報名表!B1786="","",NOT(ISERROR(MATCH(專業英日文校內賽報名表!F1786,allSchoolList,0))))</f>
        <v/>
      </c>
      <c r="G1786" t="str">
        <f ca="1">IF(專業英日文校內賽報名表!B1786="","",NOT(ISERROR(HLOOKUP(專業英日文校內賽報名表!G1786,OFFSET(校系設定!$A$1,MATCH(專業英日文校內賽報名表!F1786,校系設定!$A:$A,0)-1,0,1,COUNTA(OFFSET(校系設定!$1:$1,MATCH(專業英日文校內賽報名表!F1786,校系設定!$A:$A,0)-1,0))),1,0))))</f>
        <v/>
      </c>
      <c r="J1786" s="43" t="str">
        <f>IF(專業英日文校內賽報名表!C1786="","",NOT(OR(LEN(專業英日文校內賽報名表!J1786)&lt;&gt;7,ISERROR(DATEVALUE(專業英日文校內賽報名表!J1786&amp;"/1")+FIND("/",專業英日文校內賽報名表!J1786)))))</f>
        <v/>
      </c>
      <c r="M1786" t="str">
        <f>IF(專業英日文校內賽報名表!B1786="","",VLOOKUP(專業英日文校內賽報名表!M1786,各項報名參數對照!A:B,2,0))</f>
        <v/>
      </c>
      <c r="N1786" t="str">
        <f>IF(專業英日文校內賽報名表!B1786="","",NOT(ISERROR(VLOOKUP(M1786&amp;O1786&amp;P1786,各項報名參數對照!L:L,1,0))))</f>
        <v/>
      </c>
      <c r="O1786" t="str">
        <f>IF(專業英日文校內賽報名表!B1786="","",VLOOKUP(專業英日文校內賽報名表!N1786&amp;"("&amp;專業英日文校內賽報名表!O1786&amp;")",各項報名參數對照!D:E,2,0))</f>
        <v/>
      </c>
      <c r="P1786" t="str">
        <f>IF(專業英日文校內賽報名表!B1786="","",VLOOKUP(專業英日文校內賽報名表!P1786,各項報名參數對照!G:H,2,0))</f>
        <v/>
      </c>
      <c r="AF1786" t="str">
        <f t="shared" si="27"/>
        <v/>
      </c>
    </row>
    <row r="1787" spans="5:32">
      <c r="E1787" t="str">
        <f>IF(專業英日文校內賽報名表!B1787="","",NOT(OR(LENB(專業英日文校內賽報名表!E1787)&lt;&gt;6,NOT(ISERROR(TEXT(RIGHT(專業英日文校內賽報名表!E1787,6),"0")+1)),ISERROR(TEXT(RIGHT(專業英日文校內賽報名表!E1787,5),"0")+1))))</f>
        <v/>
      </c>
      <c r="F1787" t="str">
        <f>IF(專業英日文校內賽報名表!B1787="","",NOT(ISERROR(MATCH(專業英日文校內賽報名表!F1787,allSchoolList,0))))</f>
        <v/>
      </c>
      <c r="G1787" t="str">
        <f ca="1">IF(專業英日文校內賽報名表!B1787="","",NOT(ISERROR(HLOOKUP(專業英日文校內賽報名表!G1787,OFFSET(校系設定!$A$1,MATCH(專業英日文校內賽報名表!F1787,校系設定!$A:$A,0)-1,0,1,COUNTA(OFFSET(校系設定!$1:$1,MATCH(專業英日文校內賽報名表!F1787,校系設定!$A:$A,0)-1,0))),1,0))))</f>
        <v/>
      </c>
      <c r="J1787" s="43" t="str">
        <f>IF(專業英日文校內賽報名表!C1787="","",NOT(OR(LEN(專業英日文校內賽報名表!J1787)&lt;&gt;7,ISERROR(DATEVALUE(專業英日文校內賽報名表!J1787&amp;"/1")+FIND("/",專業英日文校內賽報名表!J1787)))))</f>
        <v/>
      </c>
      <c r="M1787" t="str">
        <f>IF(專業英日文校內賽報名表!B1787="","",VLOOKUP(專業英日文校內賽報名表!M1787,各項報名參數對照!A:B,2,0))</f>
        <v/>
      </c>
      <c r="N1787" t="str">
        <f>IF(專業英日文校內賽報名表!B1787="","",NOT(ISERROR(VLOOKUP(M1787&amp;O1787&amp;P1787,各項報名參數對照!L:L,1,0))))</f>
        <v/>
      </c>
      <c r="O1787" t="str">
        <f>IF(專業英日文校內賽報名表!B1787="","",VLOOKUP(專業英日文校內賽報名表!N1787&amp;"("&amp;專業英日文校內賽報名表!O1787&amp;")",各項報名參數對照!D:E,2,0))</f>
        <v/>
      </c>
      <c r="P1787" t="str">
        <f>IF(專業英日文校內賽報名表!B1787="","",VLOOKUP(專業英日文校內賽報名表!P1787,各項報名參數對照!G:H,2,0))</f>
        <v/>
      </c>
      <c r="AF1787" t="str">
        <f t="shared" si="27"/>
        <v/>
      </c>
    </row>
    <row r="1788" spans="5:32">
      <c r="E1788" t="str">
        <f>IF(專業英日文校內賽報名表!B1788="","",NOT(OR(LENB(專業英日文校內賽報名表!E1788)&lt;&gt;6,NOT(ISERROR(TEXT(RIGHT(專業英日文校內賽報名表!E1788,6),"0")+1)),ISERROR(TEXT(RIGHT(專業英日文校內賽報名表!E1788,5),"0")+1))))</f>
        <v/>
      </c>
      <c r="F1788" t="str">
        <f>IF(專業英日文校內賽報名表!B1788="","",NOT(ISERROR(MATCH(專業英日文校內賽報名表!F1788,allSchoolList,0))))</f>
        <v/>
      </c>
      <c r="G1788" t="str">
        <f ca="1">IF(專業英日文校內賽報名表!B1788="","",NOT(ISERROR(HLOOKUP(專業英日文校內賽報名表!G1788,OFFSET(校系設定!$A$1,MATCH(專業英日文校內賽報名表!F1788,校系設定!$A:$A,0)-1,0,1,COUNTA(OFFSET(校系設定!$1:$1,MATCH(專業英日文校內賽報名表!F1788,校系設定!$A:$A,0)-1,0))),1,0))))</f>
        <v/>
      </c>
      <c r="J1788" s="43" t="str">
        <f>IF(專業英日文校內賽報名表!C1788="","",NOT(OR(LEN(專業英日文校內賽報名表!J1788)&lt;&gt;7,ISERROR(DATEVALUE(專業英日文校內賽報名表!J1788&amp;"/1")+FIND("/",專業英日文校內賽報名表!J1788)))))</f>
        <v/>
      </c>
      <c r="M1788" t="str">
        <f>IF(專業英日文校內賽報名表!B1788="","",VLOOKUP(專業英日文校內賽報名表!M1788,各項報名參數對照!A:B,2,0))</f>
        <v/>
      </c>
      <c r="N1788" t="str">
        <f>IF(專業英日文校內賽報名表!B1788="","",NOT(ISERROR(VLOOKUP(M1788&amp;O1788&amp;P1788,各項報名參數對照!L:L,1,0))))</f>
        <v/>
      </c>
      <c r="O1788" t="str">
        <f>IF(專業英日文校內賽報名表!B1788="","",VLOOKUP(專業英日文校內賽報名表!N1788&amp;"("&amp;專業英日文校內賽報名表!O1788&amp;")",各項報名參數對照!D:E,2,0))</f>
        <v/>
      </c>
      <c r="P1788" t="str">
        <f>IF(專業英日文校內賽報名表!B1788="","",VLOOKUP(專業英日文校內賽報名表!P1788,各項報名參數對照!G:H,2,0))</f>
        <v/>
      </c>
      <c r="AF1788" t="str">
        <f t="shared" si="27"/>
        <v/>
      </c>
    </row>
    <row r="1789" spans="5:32">
      <c r="E1789" t="str">
        <f>IF(專業英日文校內賽報名表!B1789="","",NOT(OR(LENB(專業英日文校內賽報名表!E1789)&lt;&gt;6,NOT(ISERROR(TEXT(RIGHT(專業英日文校內賽報名表!E1789,6),"0")+1)),ISERROR(TEXT(RIGHT(專業英日文校內賽報名表!E1789,5),"0")+1))))</f>
        <v/>
      </c>
      <c r="F1789" t="str">
        <f>IF(專業英日文校內賽報名表!B1789="","",NOT(ISERROR(MATCH(專業英日文校內賽報名表!F1789,allSchoolList,0))))</f>
        <v/>
      </c>
      <c r="G1789" t="str">
        <f ca="1">IF(專業英日文校內賽報名表!B1789="","",NOT(ISERROR(HLOOKUP(專業英日文校內賽報名表!G1789,OFFSET(校系設定!$A$1,MATCH(專業英日文校內賽報名表!F1789,校系設定!$A:$A,0)-1,0,1,COUNTA(OFFSET(校系設定!$1:$1,MATCH(專業英日文校內賽報名表!F1789,校系設定!$A:$A,0)-1,0))),1,0))))</f>
        <v/>
      </c>
      <c r="J1789" s="43" t="str">
        <f>IF(專業英日文校內賽報名表!C1789="","",NOT(OR(LEN(專業英日文校內賽報名表!J1789)&lt;&gt;7,ISERROR(DATEVALUE(專業英日文校內賽報名表!J1789&amp;"/1")+FIND("/",專業英日文校內賽報名表!J1789)))))</f>
        <v/>
      </c>
      <c r="M1789" t="str">
        <f>IF(專業英日文校內賽報名表!B1789="","",VLOOKUP(專業英日文校內賽報名表!M1789,各項報名參數對照!A:B,2,0))</f>
        <v/>
      </c>
      <c r="N1789" t="str">
        <f>IF(專業英日文校內賽報名表!B1789="","",NOT(ISERROR(VLOOKUP(M1789&amp;O1789&amp;P1789,各項報名參數對照!L:L,1,0))))</f>
        <v/>
      </c>
      <c r="O1789" t="str">
        <f>IF(專業英日文校內賽報名表!B1789="","",VLOOKUP(專業英日文校內賽報名表!N1789&amp;"("&amp;專業英日文校內賽報名表!O1789&amp;")",各項報名參數對照!D:E,2,0))</f>
        <v/>
      </c>
      <c r="P1789" t="str">
        <f>IF(專業英日文校內賽報名表!B1789="","",VLOOKUP(專業英日文校內賽報名表!P1789,各項報名參數對照!G:H,2,0))</f>
        <v/>
      </c>
      <c r="AF1789" t="str">
        <f t="shared" si="27"/>
        <v/>
      </c>
    </row>
    <row r="1790" spans="5:32">
      <c r="E1790" t="str">
        <f>IF(專業英日文校內賽報名表!B1790="","",NOT(OR(LENB(專業英日文校內賽報名表!E1790)&lt;&gt;6,NOT(ISERROR(TEXT(RIGHT(專業英日文校內賽報名表!E1790,6),"0")+1)),ISERROR(TEXT(RIGHT(專業英日文校內賽報名表!E1790,5),"0")+1))))</f>
        <v/>
      </c>
      <c r="F1790" t="str">
        <f>IF(專業英日文校內賽報名表!B1790="","",NOT(ISERROR(MATCH(專業英日文校內賽報名表!F1790,allSchoolList,0))))</f>
        <v/>
      </c>
      <c r="G1790" t="str">
        <f ca="1">IF(專業英日文校內賽報名表!B1790="","",NOT(ISERROR(HLOOKUP(專業英日文校內賽報名表!G1790,OFFSET(校系設定!$A$1,MATCH(專業英日文校內賽報名表!F1790,校系設定!$A:$A,0)-1,0,1,COUNTA(OFFSET(校系設定!$1:$1,MATCH(專業英日文校內賽報名表!F1790,校系設定!$A:$A,0)-1,0))),1,0))))</f>
        <v/>
      </c>
      <c r="J1790" s="43" t="str">
        <f>IF(專業英日文校內賽報名表!C1790="","",NOT(OR(LEN(專業英日文校內賽報名表!J1790)&lt;&gt;7,ISERROR(DATEVALUE(專業英日文校內賽報名表!J1790&amp;"/1")+FIND("/",專業英日文校內賽報名表!J1790)))))</f>
        <v/>
      </c>
      <c r="M1790" t="str">
        <f>IF(專業英日文校內賽報名表!B1790="","",VLOOKUP(專業英日文校內賽報名表!M1790,各項報名參數對照!A:B,2,0))</f>
        <v/>
      </c>
      <c r="N1790" t="str">
        <f>IF(專業英日文校內賽報名表!B1790="","",NOT(ISERROR(VLOOKUP(M1790&amp;O1790&amp;P1790,各項報名參數對照!L:L,1,0))))</f>
        <v/>
      </c>
      <c r="O1790" t="str">
        <f>IF(專業英日文校內賽報名表!B1790="","",VLOOKUP(專業英日文校內賽報名表!N1790&amp;"("&amp;專業英日文校內賽報名表!O1790&amp;")",各項報名參數對照!D:E,2,0))</f>
        <v/>
      </c>
      <c r="P1790" t="str">
        <f>IF(專業英日文校內賽報名表!B1790="","",VLOOKUP(專業英日文校內賽報名表!P1790,各項報名參數對照!G:H,2,0))</f>
        <v/>
      </c>
      <c r="AF1790" t="str">
        <f t="shared" si="27"/>
        <v/>
      </c>
    </row>
    <row r="1791" spans="5:32">
      <c r="E1791" t="str">
        <f>IF(專業英日文校內賽報名表!B1791="","",NOT(OR(LENB(專業英日文校內賽報名表!E1791)&lt;&gt;6,NOT(ISERROR(TEXT(RIGHT(專業英日文校內賽報名表!E1791,6),"0")+1)),ISERROR(TEXT(RIGHT(專業英日文校內賽報名表!E1791,5),"0")+1))))</f>
        <v/>
      </c>
      <c r="F1791" t="str">
        <f>IF(專業英日文校內賽報名表!B1791="","",NOT(ISERROR(MATCH(專業英日文校內賽報名表!F1791,allSchoolList,0))))</f>
        <v/>
      </c>
      <c r="G1791" t="str">
        <f ca="1">IF(專業英日文校內賽報名表!B1791="","",NOT(ISERROR(HLOOKUP(專業英日文校內賽報名表!G1791,OFFSET(校系設定!$A$1,MATCH(專業英日文校內賽報名表!F1791,校系設定!$A:$A,0)-1,0,1,COUNTA(OFFSET(校系設定!$1:$1,MATCH(專業英日文校內賽報名表!F1791,校系設定!$A:$A,0)-1,0))),1,0))))</f>
        <v/>
      </c>
      <c r="J1791" s="43" t="str">
        <f>IF(專業英日文校內賽報名表!C1791="","",NOT(OR(LEN(專業英日文校內賽報名表!J1791)&lt;&gt;7,ISERROR(DATEVALUE(專業英日文校內賽報名表!J1791&amp;"/1")+FIND("/",專業英日文校內賽報名表!J1791)))))</f>
        <v/>
      </c>
      <c r="M1791" t="str">
        <f>IF(專業英日文校內賽報名表!B1791="","",VLOOKUP(專業英日文校內賽報名表!M1791,各項報名參數對照!A:B,2,0))</f>
        <v/>
      </c>
      <c r="N1791" t="str">
        <f>IF(專業英日文校內賽報名表!B1791="","",NOT(ISERROR(VLOOKUP(M1791&amp;O1791&amp;P1791,各項報名參數對照!L:L,1,0))))</f>
        <v/>
      </c>
      <c r="O1791" t="str">
        <f>IF(專業英日文校內賽報名表!B1791="","",VLOOKUP(專業英日文校內賽報名表!N1791&amp;"("&amp;專業英日文校內賽報名表!O1791&amp;")",各項報名參數對照!D:E,2,0))</f>
        <v/>
      </c>
      <c r="P1791" t="str">
        <f>IF(專業英日文校內賽報名表!B1791="","",VLOOKUP(專業英日文校內賽報名表!P1791,各項報名參數對照!G:H,2,0))</f>
        <v/>
      </c>
      <c r="AF1791" t="str">
        <f t="shared" si="27"/>
        <v/>
      </c>
    </row>
    <row r="1792" spans="5:32">
      <c r="E1792" t="str">
        <f>IF(專業英日文校內賽報名表!B1792="","",NOT(OR(LENB(專業英日文校內賽報名表!E1792)&lt;&gt;6,NOT(ISERROR(TEXT(RIGHT(專業英日文校內賽報名表!E1792,6),"0")+1)),ISERROR(TEXT(RIGHT(專業英日文校內賽報名表!E1792,5),"0")+1))))</f>
        <v/>
      </c>
      <c r="F1792" t="str">
        <f>IF(專業英日文校內賽報名表!B1792="","",NOT(ISERROR(MATCH(專業英日文校內賽報名表!F1792,allSchoolList,0))))</f>
        <v/>
      </c>
      <c r="G1792" t="str">
        <f ca="1">IF(專業英日文校內賽報名表!B1792="","",NOT(ISERROR(HLOOKUP(專業英日文校內賽報名表!G1792,OFFSET(校系設定!$A$1,MATCH(專業英日文校內賽報名表!F1792,校系設定!$A:$A,0)-1,0,1,COUNTA(OFFSET(校系設定!$1:$1,MATCH(專業英日文校內賽報名表!F1792,校系設定!$A:$A,0)-1,0))),1,0))))</f>
        <v/>
      </c>
      <c r="J1792" s="43" t="str">
        <f>IF(專業英日文校內賽報名表!C1792="","",NOT(OR(LEN(專業英日文校內賽報名表!J1792)&lt;&gt;7,ISERROR(DATEVALUE(專業英日文校內賽報名表!J1792&amp;"/1")+FIND("/",專業英日文校內賽報名表!J1792)))))</f>
        <v/>
      </c>
      <c r="M1792" t="str">
        <f>IF(專業英日文校內賽報名表!B1792="","",VLOOKUP(專業英日文校內賽報名表!M1792,各項報名參數對照!A:B,2,0))</f>
        <v/>
      </c>
      <c r="N1792" t="str">
        <f>IF(專業英日文校內賽報名表!B1792="","",NOT(ISERROR(VLOOKUP(M1792&amp;O1792&amp;P1792,各項報名參數對照!L:L,1,0))))</f>
        <v/>
      </c>
      <c r="O1792" t="str">
        <f>IF(專業英日文校內賽報名表!B1792="","",VLOOKUP(專業英日文校內賽報名表!N1792&amp;"("&amp;專業英日文校內賽報名表!O1792&amp;")",各項報名參數對照!D:E,2,0))</f>
        <v/>
      </c>
      <c r="P1792" t="str">
        <f>IF(專業英日文校內賽報名表!B1792="","",VLOOKUP(專業英日文校內賽報名表!P1792,各項報名參數對照!G:H,2,0))</f>
        <v/>
      </c>
      <c r="AF1792" t="str">
        <f t="shared" si="27"/>
        <v/>
      </c>
    </row>
    <row r="1793" spans="5:32">
      <c r="E1793" t="str">
        <f>IF(專業英日文校內賽報名表!B1793="","",NOT(OR(LENB(專業英日文校內賽報名表!E1793)&lt;&gt;6,NOT(ISERROR(TEXT(RIGHT(專業英日文校內賽報名表!E1793,6),"0")+1)),ISERROR(TEXT(RIGHT(專業英日文校內賽報名表!E1793,5),"0")+1))))</f>
        <v/>
      </c>
      <c r="F1793" t="str">
        <f>IF(專業英日文校內賽報名表!B1793="","",NOT(ISERROR(MATCH(專業英日文校內賽報名表!F1793,allSchoolList,0))))</f>
        <v/>
      </c>
      <c r="G1793" t="str">
        <f ca="1">IF(專業英日文校內賽報名表!B1793="","",NOT(ISERROR(HLOOKUP(專業英日文校內賽報名表!G1793,OFFSET(校系設定!$A$1,MATCH(專業英日文校內賽報名表!F1793,校系設定!$A:$A,0)-1,0,1,COUNTA(OFFSET(校系設定!$1:$1,MATCH(專業英日文校內賽報名表!F1793,校系設定!$A:$A,0)-1,0))),1,0))))</f>
        <v/>
      </c>
      <c r="J1793" s="43" t="str">
        <f>IF(專業英日文校內賽報名表!C1793="","",NOT(OR(LEN(專業英日文校內賽報名表!J1793)&lt;&gt;7,ISERROR(DATEVALUE(專業英日文校內賽報名表!J1793&amp;"/1")+FIND("/",專業英日文校內賽報名表!J1793)))))</f>
        <v/>
      </c>
      <c r="M1793" t="str">
        <f>IF(專業英日文校內賽報名表!B1793="","",VLOOKUP(專業英日文校內賽報名表!M1793,各項報名參數對照!A:B,2,0))</f>
        <v/>
      </c>
      <c r="N1793" t="str">
        <f>IF(專業英日文校內賽報名表!B1793="","",NOT(ISERROR(VLOOKUP(M1793&amp;O1793&amp;P1793,各項報名參數對照!L:L,1,0))))</f>
        <v/>
      </c>
      <c r="O1793" t="str">
        <f>IF(專業英日文校內賽報名表!B1793="","",VLOOKUP(專業英日文校內賽報名表!N1793&amp;"("&amp;專業英日文校內賽報名表!O1793&amp;")",各項報名參數對照!D:E,2,0))</f>
        <v/>
      </c>
      <c r="P1793" t="str">
        <f>IF(專業英日文校內賽報名表!B1793="","",VLOOKUP(專業英日文校內賽報名表!P1793,各項報名參數對照!G:H,2,0))</f>
        <v/>
      </c>
      <c r="AF1793" t="str">
        <f t="shared" si="27"/>
        <v/>
      </c>
    </row>
    <row r="1794" spans="5:32">
      <c r="E1794" t="str">
        <f>IF(專業英日文校內賽報名表!B1794="","",NOT(OR(LENB(專業英日文校內賽報名表!E1794)&lt;&gt;6,NOT(ISERROR(TEXT(RIGHT(專業英日文校內賽報名表!E1794,6),"0")+1)),ISERROR(TEXT(RIGHT(專業英日文校內賽報名表!E1794,5),"0")+1))))</f>
        <v/>
      </c>
      <c r="F1794" t="str">
        <f>IF(專業英日文校內賽報名表!B1794="","",NOT(ISERROR(MATCH(專業英日文校內賽報名表!F1794,allSchoolList,0))))</f>
        <v/>
      </c>
      <c r="G1794" t="str">
        <f ca="1">IF(專業英日文校內賽報名表!B1794="","",NOT(ISERROR(HLOOKUP(專業英日文校內賽報名表!G1794,OFFSET(校系設定!$A$1,MATCH(專業英日文校內賽報名表!F1794,校系設定!$A:$A,0)-1,0,1,COUNTA(OFFSET(校系設定!$1:$1,MATCH(專業英日文校內賽報名表!F1794,校系設定!$A:$A,0)-1,0))),1,0))))</f>
        <v/>
      </c>
      <c r="J1794" s="43" t="str">
        <f>IF(專業英日文校內賽報名表!C1794="","",NOT(OR(LEN(專業英日文校內賽報名表!J1794)&lt;&gt;7,ISERROR(DATEVALUE(專業英日文校內賽報名表!J1794&amp;"/1")+FIND("/",專業英日文校內賽報名表!J1794)))))</f>
        <v/>
      </c>
      <c r="M1794" t="str">
        <f>IF(專業英日文校內賽報名表!B1794="","",VLOOKUP(專業英日文校內賽報名表!M1794,各項報名參數對照!A:B,2,0))</f>
        <v/>
      </c>
      <c r="N1794" t="str">
        <f>IF(專業英日文校內賽報名表!B1794="","",NOT(ISERROR(VLOOKUP(M1794&amp;O1794&amp;P1794,各項報名參數對照!L:L,1,0))))</f>
        <v/>
      </c>
      <c r="O1794" t="str">
        <f>IF(專業英日文校內賽報名表!B1794="","",VLOOKUP(專業英日文校內賽報名表!N1794&amp;"("&amp;專業英日文校內賽報名表!O1794&amp;")",各項報名參數對照!D:E,2,0))</f>
        <v/>
      </c>
      <c r="P1794" t="str">
        <f>IF(專業英日文校內賽報名表!B1794="","",VLOOKUP(專業英日文校內賽報名表!P1794,各項報名參數對照!G:H,2,0))</f>
        <v/>
      </c>
      <c r="AF1794" t="str">
        <f t="shared" si="27"/>
        <v/>
      </c>
    </row>
    <row r="1795" spans="5:32">
      <c r="E1795" t="str">
        <f>IF(專業英日文校內賽報名表!B1795="","",NOT(OR(LENB(專業英日文校內賽報名表!E1795)&lt;&gt;6,NOT(ISERROR(TEXT(RIGHT(專業英日文校內賽報名表!E1795,6),"0")+1)),ISERROR(TEXT(RIGHT(專業英日文校內賽報名表!E1795,5),"0")+1))))</f>
        <v/>
      </c>
      <c r="F1795" t="str">
        <f>IF(專業英日文校內賽報名表!B1795="","",NOT(ISERROR(MATCH(專業英日文校內賽報名表!F1795,allSchoolList,0))))</f>
        <v/>
      </c>
      <c r="G1795" t="str">
        <f ca="1">IF(專業英日文校內賽報名表!B1795="","",NOT(ISERROR(HLOOKUP(專業英日文校內賽報名表!G1795,OFFSET(校系設定!$A$1,MATCH(專業英日文校內賽報名表!F1795,校系設定!$A:$A,0)-1,0,1,COUNTA(OFFSET(校系設定!$1:$1,MATCH(專業英日文校內賽報名表!F1795,校系設定!$A:$A,0)-1,0))),1,0))))</f>
        <v/>
      </c>
      <c r="J1795" s="43" t="str">
        <f>IF(專業英日文校內賽報名表!C1795="","",NOT(OR(LEN(專業英日文校內賽報名表!J1795)&lt;&gt;7,ISERROR(DATEVALUE(專業英日文校內賽報名表!J1795&amp;"/1")+FIND("/",專業英日文校內賽報名表!J1795)))))</f>
        <v/>
      </c>
      <c r="M1795" t="str">
        <f>IF(專業英日文校內賽報名表!B1795="","",VLOOKUP(專業英日文校內賽報名表!M1795,各項報名參數對照!A:B,2,0))</f>
        <v/>
      </c>
      <c r="N1795" t="str">
        <f>IF(專業英日文校內賽報名表!B1795="","",NOT(ISERROR(VLOOKUP(M1795&amp;O1795&amp;P1795,各項報名參數對照!L:L,1,0))))</f>
        <v/>
      </c>
      <c r="O1795" t="str">
        <f>IF(專業英日文校內賽報名表!B1795="","",VLOOKUP(專業英日文校內賽報名表!N1795&amp;"("&amp;專業英日文校內賽報名表!O1795&amp;")",各項報名參數對照!D:E,2,0))</f>
        <v/>
      </c>
      <c r="P1795" t="str">
        <f>IF(專業英日文校內賽報名表!B1795="","",VLOOKUP(專業英日文校內賽報名表!P1795,各項報名參數對照!G:H,2,0))</f>
        <v/>
      </c>
      <c r="AF1795" t="str">
        <f t="shared" ref="AF1795:AF1858" si="28">O1795</f>
        <v/>
      </c>
    </row>
    <row r="1796" spans="5:32">
      <c r="E1796" t="str">
        <f>IF(專業英日文校內賽報名表!B1796="","",NOT(OR(LENB(專業英日文校內賽報名表!E1796)&lt;&gt;6,NOT(ISERROR(TEXT(RIGHT(專業英日文校內賽報名表!E1796,6),"0")+1)),ISERROR(TEXT(RIGHT(專業英日文校內賽報名表!E1796,5),"0")+1))))</f>
        <v/>
      </c>
      <c r="F1796" t="str">
        <f>IF(專業英日文校內賽報名表!B1796="","",NOT(ISERROR(MATCH(專業英日文校內賽報名表!F1796,allSchoolList,0))))</f>
        <v/>
      </c>
      <c r="G1796" t="str">
        <f ca="1">IF(專業英日文校內賽報名表!B1796="","",NOT(ISERROR(HLOOKUP(專業英日文校內賽報名表!G1796,OFFSET(校系設定!$A$1,MATCH(專業英日文校內賽報名表!F1796,校系設定!$A:$A,0)-1,0,1,COUNTA(OFFSET(校系設定!$1:$1,MATCH(專業英日文校內賽報名表!F1796,校系設定!$A:$A,0)-1,0))),1,0))))</f>
        <v/>
      </c>
      <c r="J1796" s="43" t="str">
        <f>IF(專業英日文校內賽報名表!C1796="","",NOT(OR(LEN(專業英日文校內賽報名表!J1796)&lt;&gt;7,ISERROR(DATEVALUE(專業英日文校內賽報名表!J1796&amp;"/1")+FIND("/",專業英日文校內賽報名表!J1796)))))</f>
        <v/>
      </c>
      <c r="M1796" t="str">
        <f>IF(專業英日文校內賽報名表!B1796="","",VLOOKUP(專業英日文校內賽報名表!M1796,各項報名參數對照!A:B,2,0))</f>
        <v/>
      </c>
      <c r="N1796" t="str">
        <f>IF(專業英日文校內賽報名表!B1796="","",NOT(ISERROR(VLOOKUP(M1796&amp;O1796&amp;P1796,各項報名參數對照!L:L,1,0))))</f>
        <v/>
      </c>
      <c r="O1796" t="str">
        <f>IF(專業英日文校內賽報名表!B1796="","",VLOOKUP(專業英日文校內賽報名表!N1796&amp;"("&amp;專業英日文校內賽報名表!O1796&amp;")",各項報名參數對照!D:E,2,0))</f>
        <v/>
      </c>
      <c r="P1796" t="str">
        <f>IF(專業英日文校內賽報名表!B1796="","",VLOOKUP(專業英日文校內賽報名表!P1796,各項報名參數對照!G:H,2,0))</f>
        <v/>
      </c>
      <c r="AF1796" t="str">
        <f t="shared" si="28"/>
        <v/>
      </c>
    </row>
    <row r="1797" spans="5:32">
      <c r="E1797" t="str">
        <f>IF(專業英日文校內賽報名表!B1797="","",NOT(OR(LENB(專業英日文校內賽報名表!E1797)&lt;&gt;6,NOT(ISERROR(TEXT(RIGHT(專業英日文校內賽報名表!E1797,6),"0")+1)),ISERROR(TEXT(RIGHT(專業英日文校內賽報名表!E1797,5),"0")+1))))</f>
        <v/>
      </c>
      <c r="F1797" t="str">
        <f>IF(專業英日文校內賽報名表!B1797="","",NOT(ISERROR(MATCH(專業英日文校內賽報名表!F1797,allSchoolList,0))))</f>
        <v/>
      </c>
      <c r="G1797" t="str">
        <f ca="1">IF(專業英日文校內賽報名表!B1797="","",NOT(ISERROR(HLOOKUP(專業英日文校內賽報名表!G1797,OFFSET(校系設定!$A$1,MATCH(專業英日文校內賽報名表!F1797,校系設定!$A:$A,0)-1,0,1,COUNTA(OFFSET(校系設定!$1:$1,MATCH(專業英日文校內賽報名表!F1797,校系設定!$A:$A,0)-1,0))),1,0))))</f>
        <v/>
      </c>
      <c r="J1797" s="43" t="str">
        <f>IF(專業英日文校內賽報名表!C1797="","",NOT(OR(LEN(專業英日文校內賽報名表!J1797)&lt;&gt;7,ISERROR(DATEVALUE(專業英日文校內賽報名表!J1797&amp;"/1")+FIND("/",專業英日文校內賽報名表!J1797)))))</f>
        <v/>
      </c>
      <c r="M1797" t="str">
        <f>IF(專業英日文校內賽報名表!B1797="","",VLOOKUP(專業英日文校內賽報名表!M1797,各項報名參數對照!A:B,2,0))</f>
        <v/>
      </c>
      <c r="N1797" t="str">
        <f>IF(專業英日文校內賽報名表!B1797="","",NOT(ISERROR(VLOOKUP(M1797&amp;O1797&amp;P1797,各項報名參數對照!L:L,1,0))))</f>
        <v/>
      </c>
      <c r="O1797" t="str">
        <f>IF(專業英日文校內賽報名表!B1797="","",VLOOKUP(專業英日文校內賽報名表!N1797&amp;"("&amp;專業英日文校內賽報名表!O1797&amp;")",各項報名參數對照!D:E,2,0))</f>
        <v/>
      </c>
      <c r="P1797" t="str">
        <f>IF(專業英日文校內賽報名表!B1797="","",VLOOKUP(專業英日文校內賽報名表!P1797,各項報名參數對照!G:H,2,0))</f>
        <v/>
      </c>
      <c r="AF1797" t="str">
        <f t="shared" si="28"/>
        <v/>
      </c>
    </row>
    <row r="1798" spans="5:32">
      <c r="E1798" t="str">
        <f>IF(專業英日文校內賽報名表!B1798="","",NOT(OR(LENB(專業英日文校內賽報名表!E1798)&lt;&gt;6,NOT(ISERROR(TEXT(RIGHT(專業英日文校內賽報名表!E1798,6),"0")+1)),ISERROR(TEXT(RIGHT(專業英日文校內賽報名表!E1798,5),"0")+1))))</f>
        <v/>
      </c>
      <c r="F1798" t="str">
        <f>IF(專業英日文校內賽報名表!B1798="","",NOT(ISERROR(MATCH(專業英日文校內賽報名表!F1798,allSchoolList,0))))</f>
        <v/>
      </c>
      <c r="G1798" t="str">
        <f ca="1">IF(專業英日文校內賽報名表!B1798="","",NOT(ISERROR(HLOOKUP(專業英日文校內賽報名表!G1798,OFFSET(校系設定!$A$1,MATCH(專業英日文校內賽報名表!F1798,校系設定!$A:$A,0)-1,0,1,COUNTA(OFFSET(校系設定!$1:$1,MATCH(專業英日文校內賽報名表!F1798,校系設定!$A:$A,0)-1,0))),1,0))))</f>
        <v/>
      </c>
      <c r="J1798" s="43" t="str">
        <f>IF(專業英日文校內賽報名表!C1798="","",NOT(OR(LEN(專業英日文校內賽報名表!J1798)&lt;&gt;7,ISERROR(DATEVALUE(專業英日文校內賽報名表!J1798&amp;"/1")+FIND("/",專業英日文校內賽報名表!J1798)))))</f>
        <v/>
      </c>
      <c r="M1798" t="str">
        <f>IF(專業英日文校內賽報名表!B1798="","",VLOOKUP(專業英日文校內賽報名表!M1798,各項報名參數對照!A:B,2,0))</f>
        <v/>
      </c>
      <c r="N1798" t="str">
        <f>IF(專業英日文校內賽報名表!B1798="","",NOT(ISERROR(VLOOKUP(M1798&amp;O1798&amp;P1798,各項報名參數對照!L:L,1,0))))</f>
        <v/>
      </c>
      <c r="O1798" t="str">
        <f>IF(專業英日文校內賽報名表!B1798="","",VLOOKUP(專業英日文校內賽報名表!N1798&amp;"("&amp;專業英日文校內賽報名表!O1798&amp;")",各項報名參數對照!D:E,2,0))</f>
        <v/>
      </c>
      <c r="P1798" t="str">
        <f>IF(專業英日文校內賽報名表!B1798="","",VLOOKUP(專業英日文校內賽報名表!P1798,各項報名參數對照!G:H,2,0))</f>
        <v/>
      </c>
      <c r="AF1798" t="str">
        <f t="shared" si="28"/>
        <v/>
      </c>
    </row>
    <row r="1799" spans="5:32">
      <c r="E1799" t="str">
        <f>IF(專業英日文校內賽報名表!B1799="","",NOT(OR(LENB(專業英日文校內賽報名表!E1799)&lt;&gt;6,NOT(ISERROR(TEXT(RIGHT(專業英日文校內賽報名表!E1799,6),"0")+1)),ISERROR(TEXT(RIGHT(專業英日文校內賽報名表!E1799,5),"0")+1))))</f>
        <v/>
      </c>
      <c r="F1799" t="str">
        <f>IF(專業英日文校內賽報名表!B1799="","",NOT(ISERROR(MATCH(專業英日文校內賽報名表!F1799,allSchoolList,0))))</f>
        <v/>
      </c>
      <c r="G1799" t="str">
        <f ca="1">IF(專業英日文校內賽報名表!B1799="","",NOT(ISERROR(HLOOKUP(專業英日文校內賽報名表!G1799,OFFSET(校系設定!$A$1,MATCH(專業英日文校內賽報名表!F1799,校系設定!$A:$A,0)-1,0,1,COUNTA(OFFSET(校系設定!$1:$1,MATCH(專業英日文校內賽報名表!F1799,校系設定!$A:$A,0)-1,0))),1,0))))</f>
        <v/>
      </c>
      <c r="J1799" s="43" t="str">
        <f>IF(專業英日文校內賽報名表!C1799="","",NOT(OR(LEN(專業英日文校內賽報名表!J1799)&lt;&gt;7,ISERROR(DATEVALUE(專業英日文校內賽報名表!J1799&amp;"/1")+FIND("/",專業英日文校內賽報名表!J1799)))))</f>
        <v/>
      </c>
      <c r="M1799" t="str">
        <f>IF(專業英日文校內賽報名表!B1799="","",VLOOKUP(專業英日文校內賽報名表!M1799,各項報名參數對照!A:B,2,0))</f>
        <v/>
      </c>
      <c r="N1799" t="str">
        <f>IF(專業英日文校內賽報名表!B1799="","",NOT(ISERROR(VLOOKUP(M1799&amp;O1799&amp;P1799,各項報名參數對照!L:L,1,0))))</f>
        <v/>
      </c>
      <c r="O1799" t="str">
        <f>IF(專業英日文校內賽報名表!B1799="","",VLOOKUP(專業英日文校內賽報名表!N1799&amp;"("&amp;專業英日文校內賽報名表!O1799&amp;")",各項報名參數對照!D:E,2,0))</f>
        <v/>
      </c>
      <c r="P1799" t="str">
        <f>IF(專業英日文校內賽報名表!B1799="","",VLOOKUP(專業英日文校內賽報名表!P1799,各項報名參數對照!G:H,2,0))</f>
        <v/>
      </c>
      <c r="AF1799" t="str">
        <f t="shared" si="28"/>
        <v/>
      </c>
    </row>
    <row r="1800" spans="5:32">
      <c r="E1800" t="str">
        <f>IF(專業英日文校內賽報名表!B1800="","",NOT(OR(LENB(專業英日文校內賽報名表!E1800)&lt;&gt;6,NOT(ISERROR(TEXT(RIGHT(專業英日文校內賽報名表!E1800,6),"0")+1)),ISERROR(TEXT(RIGHT(專業英日文校內賽報名表!E1800,5),"0")+1))))</f>
        <v/>
      </c>
      <c r="F1800" t="str">
        <f>IF(專業英日文校內賽報名表!B1800="","",NOT(ISERROR(MATCH(專業英日文校內賽報名表!F1800,allSchoolList,0))))</f>
        <v/>
      </c>
      <c r="G1800" t="str">
        <f ca="1">IF(專業英日文校內賽報名表!B1800="","",NOT(ISERROR(HLOOKUP(專業英日文校內賽報名表!G1800,OFFSET(校系設定!$A$1,MATCH(專業英日文校內賽報名表!F1800,校系設定!$A:$A,0)-1,0,1,COUNTA(OFFSET(校系設定!$1:$1,MATCH(專業英日文校內賽報名表!F1800,校系設定!$A:$A,0)-1,0))),1,0))))</f>
        <v/>
      </c>
      <c r="J1800" s="43" t="str">
        <f>IF(專業英日文校內賽報名表!C1800="","",NOT(OR(LEN(專業英日文校內賽報名表!J1800)&lt;&gt;7,ISERROR(DATEVALUE(專業英日文校內賽報名表!J1800&amp;"/1")+FIND("/",專業英日文校內賽報名表!J1800)))))</f>
        <v/>
      </c>
      <c r="M1800" t="str">
        <f>IF(專業英日文校內賽報名表!B1800="","",VLOOKUP(專業英日文校內賽報名表!M1800,各項報名參數對照!A:B,2,0))</f>
        <v/>
      </c>
      <c r="N1800" t="str">
        <f>IF(專業英日文校內賽報名表!B1800="","",NOT(ISERROR(VLOOKUP(M1800&amp;O1800&amp;P1800,各項報名參數對照!L:L,1,0))))</f>
        <v/>
      </c>
      <c r="O1800" t="str">
        <f>IF(專業英日文校內賽報名表!B1800="","",VLOOKUP(專業英日文校內賽報名表!N1800&amp;"("&amp;專業英日文校內賽報名表!O1800&amp;")",各項報名參數對照!D:E,2,0))</f>
        <v/>
      </c>
      <c r="P1800" t="str">
        <f>IF(專業英日文校內賽報名表!B1800="","",VLOOKUP(專業英日文校內賽報名表!P1800,各項報名參數對照!G:H,2,0))</f>
        <v/>
      </c>
      <c r="AF1800" t="str">
        <f t="shared" si="28"/>
        <v/>
      </c>
    </row>
    <row r="1801" spans="5:32">
      <c r="E1801" t="str">
        <f>IF(專業英日文校內賽報名表!B1801="","",NOT(OR(LENB(專業英日文校內賽報名表!E1801)&lt;&gt;6,NOT(ISERROR(TEXT(RIGHT(專業英日文校內賽報名表!E1801,6),"0")+1)),ISERROR(TEXT(RIGHT(專業英日文校內賽報名表!E1801,5),"0")+1))))</f>
        <v/>
      </c>
      <c r="F1801" t="str">
        <f>IF(專業英日文校內賽報名表!B1801="","",NOT(ISERROR(MATCH(專業英日文校內賽報名表!F1801,allSchoolList,0))))</f>
        <v/>
      </c>
      <c r="G1801" t="str">
        <f ca="1">IF(專業英日文校內賽報名表!B1801="","",NOT(ISERROR(HLOOKUP(專業英日文校內賽報名表!G1801,OFFSET(校系設定!$A$1,MATCH(專業英日文校內賽報名表!F1801,校系設定!$A:$A,0)-1,0,1,COUNTA(OFFSET(校系設定!$1:$1,MATCH(專業英日文校內賽報名表!F1801,校系設定!$A:$A,0)-1,0))),1,0))))</f>
        <v/>
      </c>
      <c r="J1801" s="43" t="str">
        <f>IF(專業英日文校內賽報名表!C1801="","",NOT(OR(LEN(專業英日文校內賽報名表!J1801)&lt;&gt;7,ISERROR(DATEVALUE(專業英日文校內賽報名表!J1801&amp;"/1")+FIND("/",專業英日文校內賽報名表!J1801)))))</f>
        <v/>
      </c>
      <c r="M1801" t="str">
        <f>IF(專業英日文校內賽報名表!B1801="","",VLOOKUP(專業英日文校內賽報名表!M1801,各項報名參數對照!A:B,2,0))</f>
        <v/>
      </c>
      <c r="N1801" t="str">
        <f>IF(專業英日文校內賽報名表!B1801="","",NOT(ISERROR(VLOOKUP(M1801&amp;O1801&amp;P1801,各項報名參數對照!L:L,1,0))))</f>
        <v/>
      </c>
      <c r="O1801" t="str">
        <f>IF(專業英日文校內賽報名表!B1801="","",VLOOKUP(專業英日文校內賽報名表!N1801&amp;"("&amp;專業英日文校內賽報名表!O1801&amp;")",各項報名參數對照!D:E,2,0))</f>
        <v/>
      </c>
      <c r="P1801" t="str">
        <f>IF(專業英日文校內賽報名表!B1801="","",VLOOKUP(專業英日文校內賽報名表!P1801,各項報名參數對照!G:H,2,0))</f>
        <v/>
      </c>
      <c r="AF1801" t="str">
        <f t="shared" si="28"/>
        <v/>
      </c>
    </row>
    <row r="1802" spans="5:32">
      <c r="E1802" t="str">
        <f>IF(專業英日文校內賽報名表!B1802="","",NOT(OR(LENB(專業英日文校內賽報名表!E1802)&lt;&gt;6,NOT(ISERROR(TEXT(RIGHT(專業英日文校內賽報名表!E1802,6),"0")+1)),ISERROR(TEXT(RIGHT(專業英日文校內賽報名表!E1802,5),"0")+1))))</f>
        <v/>
      </c>
      <c r="F1802" t="str">
        <f>IF(專業英日文校內賽報名表!B1802="","",NOT(ISERROR(MATCH(專業英日文校內賽報名表!F1802,allSchoolList,0))))</f>
        <v/>
      </c>
      <c r="G1802" t="str">
        <f ca="1">IF(專業英日文校內賽報名表!B1802="","",NOT(ISERROR(HLOOKUP(專業英日文校內賽報名表!G1802,OFFSET(校系設定!$A$1,MATCH(專業英日文校內賽報名表!F1802,校系設定!$A:$A,0)-1,0,1,COUNTA(OFFSET(校系設定!$1:$1,MATCH(專業英日文校內賽報名表!F1802,校系設定!$A:$A,0)-1,0))),1,0))))</f>
        <v/>
      </c>
      <c r="J1802" s="43" t="str">
        <f>IF(專業英日文校內賽報名表!C1802="","",NOT(OR(LEN(專業英日文校內賽報名表!J1802)&lt;&gt;7,ISERROR(DATEVALUE(專業英日文校內賽報名表!J1802&amp;"/1")+FIND("/",專業英日文校內賽報名表!J1802)))))</f>
        <v/>
      </c>
      <c r="M1802" t="str">
        <f>IF(專業英日文校內賽報名表!B1802="","",VLOOKUP(專業英日文校內賽報名表!M1802,各項報名參數對照!A:B,2,0))</f>
        <v/>
      </c>
      <c r="N1802" t="str">
        <f>IF(專業英日文校內賽報名表!B1802="","",NOT(ISERROR(VLOOKUP(M1802&amp;O1802&amp;P1802,各項報名參數對照!L:L,1,0))))</f>
        <v/>
      </c>
      <c r="O1802" t="str">
        <f>IF(專業英日文校內賽報名表!B1802="","",VLOOKUP(專業英日文校內賽報名表!N1802&amp;"("&amp;專業英日文校內賽報名表!O1802&amp;")",各項報名參數對照!D:E,2,0))</f>
        <v/>
      </c>
      <c r="P1802" t="str">
        <f>IF(專業英日文校內賽報名表!B1802="","",VLOOKUP(專業英日文校內賽報名表!P1802,各項報名參數對照!G:H,2,0))</f>
        <v/>
      </c>
      <c r="AF1802" t="str">
        <f t="shared" si="28"/>
        <v/>
      </c>
    </row>
    <row r="1803" spans="5:32">
      <c r="E1803" t="str">
        <f>IF(專業英日文校內賽報名表!B1803="","",NOT(OR(LENB(專業英日文校內賽報名表!E1803)&lt;&gt;6,NOT(ISERROR(TEXT(RIGHT(專業英日文校內賽報名表!E1803,6),"0")+1)),ISERROR(TEXT(RIGHT(專業英日文校內賽報名表!E1803,5),"0")+1))))</f>
        <v/>
      </c>
      <c r="F1803" t="str">
        <f>IF(專業英日文校內賽報名表!B1803="","",NOT(ISERROR(MATCH(專業英日文校內賽報名表!F1803,allSchoolList,0))))</f>
        <v/>
      </c>
      <c r="G1803" t="str">
        <f ca="1">IF(專業英日文校內賽報名表!B1803="","",NOT(ISERROR(HLOOKUP(專業英日文校內賽報名表!G1803,OFFSET(校系設定!$A$1,MATCH(專業英日文校內賽報名表!F1803,校系設定!$A:$A,0)-1,0,1,COUNTA(OFFSET(校系設定!$1:$1,MATCH(專業英日文校內賽報名表!F1803,校系設定!$A:$A,0)-1,0))),1,0))))</f>
        <v/>
      </c>
      <c r="J1803" s="43" t="str">
        <f>IF(專業英日文校內賽報名表!C1803="","",NOT(OR(LEN(專業英日文校內賽報名表!J1803)&lt;&gt;7,ISERROR(DATEVALUE(專業英日文校內賽報名表!J1803&amp;"/1")+FIND("/",專業英日文校內賽報名表!J1803)))))</f>
        <v/>
      </c>
      <c r="M1803" t="str">
        <f>IF(專業英日文校內賽報名表!B1803="","",VLOOKUP(專業英日文校內賽報名表!M1803,各項報名參數對照!A:B,2,0))</f>
        <v/>
      </c>
      <c r="N1803" t="str">
        <f>IF(專業英日文校內賽報名表!B1803="","",NOT(ISERROR(VLOOKUP(M1803&amp;O1803&amp;P1803,各項報名參數對照!L:L,1,0))))</f>
        <v/>
      </c>
      <c r="O1803" t="str">
        <f>IF(專業英日文校內賽報名表!B1803="","",VLOOKUP(專業英日文校內賽報名表!N1803&amp;"("&amp;專業英日文校內賽報名表!O1803&amp;")",各項報名參數對照!D:E,2,0))</f>
        <v/>
      </c>
      <c r="P1803" t="str">
        <f>IF(專業英日文校內賽報名表!B1803="","",VLOOKUP(專業英日文校內賽報名表!P1803,各項報名參數對照!G:H,2,0))</f>
        <v/>
      </c>
      <c r="AF1803" t="str">
        <f t="shared" si="28"/>
        <v/>
      </c>
    </row>
    <row r="1804" spans="5:32">
      <c r="E1804" t="str">
        <f>IF(專業英日文校內賽報名表!B1804="","",NOT(OR(LENB(專業英日文校內賽報名表!E1804)&lt;&gt;6,NOT(ISERROR(TEXT(RIGHT(專業英日文校內賽報名表!E1804,6),"0")+1)),ISERROR(TEXT(RIGHT(專業英日文校內賽報名表!E1804,5),"0")+1))))</f>
        <v/>
      </c>
      <c r="F1804" t="str">
        <f>IF(專業英日文校內賽報名表!B1804="","",NOT(ISERROR(MATCH(專業英日文校內賽報名表!F1804,allSchoolList,0))))</f>
        <v/>
      </c>
      <c r="G1804" t="str">
        <f ca="1">IF(專業英日文校內賽報名表!B1804="","",NOT(ISERROR(HLOOKUP(專業英日文校內賽報名表!G1804,OFFSET(校系設定!$A$1,MATCH(專業英日文校內賽報名表!F1804,校系設定!$A:$A,0)-1,0,1,COUNTA(OFFSET(校系設定!$1:$1,MATCH(專業英日文校內賽報名表!F1804,校系設定!$A:$A,0)-1,0))),1,0))))</f>
        <v/>
      </c>
      <c r="J1804" s="43" t="str">
        <f>IF(專業英日文校內賽報名表!C1804="","",NOT(OR(LEN(專業英日文校內賽報名表!J1804)&lt;&gt;7,ISERROR(DATEVALUE(專業英日文校內賽報名表!J1804&amp;"/1")+FIND("/",專業英日文校內賽報名表!J1804)))))</f>
        <v/>
      </c>
      <c r="M1804" t="str">
        <f>IF(專業英日文校內賽報名表!B1804="","",VLOOKUP(專業英日文校內賽報名表!M1804,各項報名參數對照!A:B,2,0))</f>
        <v/>
      </c>
      <c r="N1804" t="str">
        <f>IF(專業英日文校內賽報名表!B1804="","",NOT(ISERROR(VLOOKUP(M1804&amp;O1804&amp;P1804,各項報名參數對照!L:L,1,0))))</f>
        <v/>
      </c>
      <c r="O1804" t="str">
        <f>IF(專業英日文校內賽報名表!B1804="","",VLOOKUP(專業英日文校內賽報名表!N1804&amp;"("&amp;專業英日文校內賽報名表!O1804&amp;")",各項報名參數對照!D:E,2,0))</f>
        <v/>
      </c>
      <c r="P1804" t="str">
        <f>IF(專業英日文校內賽報名表!B1804="","",VLOOKUP(專業英日文校內賽報名表!P1804,各項報名參數對照!G:H,2,0))</f>
        <v/>
      </c>
      <c r="AF1804" t="str">
        <f t="shared" si="28"/>
        <v/>
      </c>
    </row>
    <row r="1805" spans="5:32">
      <c r="E1805" t="str">
        <f>IF(專業英日文校內賽報名表!B1805="","",NOT(OR(LENB(專業英日文校內賽報名表!E1805)&lt;&gt;6,NOT(ISERROR(TEXT(RIGHT(專業英日文校內賽報名表!E1805,6),"0")+1)),ISERROR(TEXT(RIGHT(專業英日文校內賽報名表!E1805,5),"0")+1))))</f>
        <v/>
      </c>
      <c r="F1805" t="str">
        <f>IF(專業英日文校內賽報名表!B1805="","",NOT(ISERROR(MATCH(專業英日文校內賽報名表!F1805,allSchoolList,0))))</f>
        <v/>
      </c>
      <c r="G1805" t="str">
        <f ca="1">IF(專業英日文校內賽報名表!B1805="","",NOT(ISERROR(HLOOKUP(專業英日文校內賽報名表!G1805,OFFSET(校系設定!$A$1,MATCH(專業英日文校內賽報名表!F1805,校系設定!$A:$A,0)-1,0,1,COUNTA(OFFSET(校系設定!$1:$1,MATCH(專業英日文校內賽報名表!F1805,校系設定!$A:$A,0)-1,0))),1,0))))</f>
        <v/>
      </c>
      <c r="J1805" s="43" t="str">
        <f>IF(專業英日文校內賽報名表!C1805="","",NOT(OR(LEN(專業英日文校內賽報名表!J1805)&lt;&gt;7,ISERROR(DATEVALUE(專業英日文校內賽報名表!J1805&amp;"/1")+FIND("/",專業英日文校內賽報名表!J1805)))))</f>
        <v/>
      </c>
      <c r="M1805" t="str">
        <f>IF(專業英日文校內賽報名表!B1805="","",VLOOKUP(專業英日文校內賽報名表!M1805,各項報名參數對照!A:B,2,0))</f>
        <v/>
      </c>
      <c r="N1805" t="str">
        <f>IF(專業英日文校內賽報名表!B1805="","",NOT(ISERROR(VLOOKUP(M1805&amp;O1805&amp;P1805,各項報名參數對照!L:L,1,0))))</f>
        <v/>
      </c>
      <c r="O1805" t="str">
        <f>IF(專業英日文校內賽報名表!B1805="","",VLOOKUP(專業英日文校內賽報名表!N1805&amp;"("&amp;專業英日文校內賽報名表!O1805&amp;")",各項報名參數對照!D:E,2,0))</f>
        <v/>
      </c>
      <c r="P1805" t="str">
        <f>IF(專業英日文校內賽報名表!B1805="","",VLOOKUP(專業英日文校內賽報名表!P1805,各項報名參數對照!G:H,2,0))</f>
        <v/>
      </c>
      <c r="AF1805" t="str">
        <f t="shared" si="28"/>
        <v/>
      </c>
    </row>
    <row r="1806" spans="5:32">
      <c r="E1806" t="str">
        <f>IF(專業英日文校內賽報名表!B1806="","",NOT(OR(LENB(專業英日文校內賽報名表!E1806)&lt;&gt;6,NOT(ISERROR(TEXT(RIGHT(專業英日文校內賽報名表!E1806,6),"0")+1)),ISERROR(TEXT(RIGHT(專業英日文校內賽報名表!E1806,5),"0")+1))))</f>
        <v/>
      </c>
      <c r="F1806" t="str">
        <f>IF(專業英日文校內賽報名表!B1806="","",NOT(ISERROR(MATCH(專業英日文校內賽報名表!F1806,allSchoolList,0))))</f>
        <v/>
      </c>
      <c r="G1806" t="str">
        <f ca="1">IF(專業英日文校內賽報名表!B1806="","",NOT(ISERROR(HLOOKUP(專業英日文校內賽報名表!G1806,OFFSET(校系設定!$A$1,MATCH(專業英日文校內賽報名表!F1806,校系設定!$A:$A,0)-1,0,1,COUNTA(OFFSET(校系設定!$1:$1,MATCH(專業英日文校內賽報名表!F1806,校系設定!$A:$A,0)-1,0))),1,0))))</f>
        <v/>
      </c>
      <c r="J1806" s="43" t="str">
        <f>IF(專業英日文校內賽報名表!C1806="","",NOT(OR(LEN(專業英日文校內賽報名表!J1806)&lt;&gt;7,ISERROR(DATEVALUE(專業英日文校內賽報名表!J1806&amp;"/1")+FIND("/",專業英日文校內賽報名表!J1806)))))</f>
        <v/>
      </c>
      <c r="M1806" t="str">
        <f>IF(專業英日文校內賽報名表!B1806="","",VLOOKUP(專業英日文校內賽報名表!M1806,各項報名參數對照!A:B,2,0))</f>
        <v/>
      </c>
      <c r="N1806" t="str">
        <f>IF(專業英日文校內賽報名表!B1806="","",NOT(ISERROR(VLOOKUP(M1806&amp;O1806&amp;P1806,各項報名參數對照!L:L,1,0))))</f>
        <v/>
      </c>
      <c r="O1806" t="str">
        <f>IF(專業英日文校內賽報名表!B1806="","",VLOOKUP(專業英日文校內賽報名表!N1806&amp;"("&amp;專業英日文校內賽報名表!O1806&amp;")",各項報名參數對照!D:E,2,0))</f>
        <v/>
      </c>
      <c r="P1806" t="str">
        <f>IF(專業英日文校內賽報名表!B1806="","",VLOOKUP(專業英日文校內賽報名表!P1806,各項報名參數對照!G:H,2,0))</f>
        <v/>
      </c>
      <c r="AF1806" t="str">
        <f t="shared" si="28"/>
        <v/>
      </c>
    </row>
    <row r="1807" spans="5:32">
      <c r="E1807" t="str">
        <f>IF(專業英日文校內賽報名表!B1807="","",NOT(OR(LENB(專業英日文校內賽報名表!E1807)&lt;&gt;6,NOT(ISERROR(TEXT(RIGHT(專業英日文校內賽報名表!E1807,6),"0")+1)),ISERROR(TEXT(RIGHT(專業英日文校內賽報名表!E1807,5),"0")+1))))</f>
        <v/>
      </c>
      <c r="F1807" t="str">
        <f>IF(專業英日文校內賽報名表!B1807="","",NOT(ISERROR(MATCH(專業英日文校內賽報名表!F1807,allSchoolList,0))))</f>
        <v/>
      </c>
      <c r="G1807" t="str">
        <f ca="1">IF(專業英日文校內賽報名表!B1807="","",NOT(ISERROR(HLOOKUP(專業英日文校內賽報名表!G1807,OFFSET(校系設定!$A$1,MATCH(專業英日文校內賽報名表!F1807,校系設定!$A:$A,0)-1,0,1,COUNTA(OFFSET(校系設定!$1:$1,MATCH(專業英日文校內賽報名表!F1807,校系設定!$A:$A,0)-1,0))),1,0))))</f>
        <v/>
      </c>
      <c r="J1807" s="43" t="str">
        <f>IF(專業英日文校內賽報名表!C1807="","",NOT(OR(LEN(專業英日文校內賽報名表!J1807)&lt;&gt;7,ISERROR(DATEVALUE(專業英日文校內賽報名表!J1807&amp;"/1")+FIND("/",專業英日文校內賽報名表!J1807)))))</f>
        <v/>
      </c>
      <c r="M1807" t="str">
        <f>IF(專業英日文校內賽報名表!B1807="","",VLOOKUP(專業英日文校內賽報名表!M1807,各項報名參數對照!A:B,2,0))</f>
        <v/>
      </c>
      <c r="N1807" t="str">
        <f>IF(專業英日文校內賽報名表!B1807="","",NOT(ISERROR(VLOOKUP(M1807&amp;O1807&amp;P1807,各項報名參數對照!L:L,1,0))))</f>
        <v/>
      </c>
      <c r="O1807" t="str">
        <f>IF(專業英日文校內賽報名表!B1807="","",VLOOKUP(專業英日文校內賽報名表!N1807&amp;"("&amp;專業英日文校內賽報名表!O1807&amp;")",各項報名參數對照!D:E,2,0))</f>
        <v/>
      </c>
      <c r="P1807" t="str">
        <f>IF(專業英日文校內賽報名表!B1807="","",VLOOKUP(專業英日文校內賽報名表!P1807,各項報名參數對照!G:H,2,0))</f>
        <v/>
      </c>
      <c r="AF1807" t="str">
        <f t="shared" si="28"/>
        <v/>
      </c>
    </row>
    <row r="1808" spans="5:32">
      <c r="E1808" t="str">
        <f>IF(專業英日文校內賽報名表!B1808="","",NOT(OR(LENB(專業英日文校內賽報名表!E1808)&lt;&gt;6,NOT(ISERROR(TEXT(RIGHT(專業英日文校內賽報名表!E1808,6),"0")+1)),ISERROR(TEXT(RIGHT(專業英日文校內賽報名表!E1808,5),"0")+1))))</f>
        <v/>
      </c>
      <c r="F1808" t="str">
        <f>IF(專業英日文校內賽報名表!B1808="","",NOT(ISERROR(MATCH(專業英日文校內賽報名表!F1808,allSchoolList,0))))</f>
        <v/>
      </c>
      <c r="G1808" t="str">
        <f ca="1">IF(專業英日文校內賽報名表!B1808="","",NOT(ISERROR(HLOOKUP(專業英日文校內賽報名表!G1808,OFFSET(校系設定!$A$1,MATCH(專業英日文校內賽報名表!F1808,校系設定!$A:$A,0)-1,0,1,COUNTA(OFFSET(校系設定!$1:$1,MATCH(專業英日文校內賽報名表!F1808,校系設定!$A:$A,0)-1,0))),1,0))))</f>
        <v/>
      </c>
      <c r="J1808" s="43" t="str">
        <f>IF(專業英日文校內賽報名表!C1808="","",NOT(OR(LEN(專業英日文校內賽報名表!J1808)&lt;&gt;7,ISERROR(DATEVALUE(專業英日文校內賽報名表!J1808&amp;"/1")+FIND("/",專業英日文校內賽報名表!J1808)))))</f>
        <v/>
      </c>
      <c r="M1808" t="str">
        <f>IF(專業英日文校內賽報名表!B1808="","",VLOOKUP(專業英日文校內賽報名表!M1808,各項報名參數對照!A:B,2,0))</f>
        <v/>
      </c>
      <c r="N1808" t="str">
        <f>IF(專業英日文校內賽報名表!B1808="","",NOT(ISERROR(VLOOKUP(M1808&amp;O1808&amp;P1808,各項報名參數對照!L:L,1,0))))</f>
        <v/>
      </c>
      <c r="O1808" t="str">
        <f>IF(專業英日文校內賽報名表!B1808="","",VLOOKUP(專業英日文校內賽報名表!N1808&amp;"("&amp;專業英日文校內賽報名表!O1808&amp;")",各項報名參數對照!D:E,2,0))</f>
        <v/>
      </c>
      <c r="P1808" t="str">
        <f>IF(專業英日文校內賽報名表!B1808="","",VLOOKUP(專業英日文校內賽報名表!P1808,各項報名參數對照!G:H,2,0))</f>
        <v/>
      </c>
      <c r="AF1808" t="str">
        <f t="shared" si="28"/>
        <v/>
      </c>
    </row>
    <row r="1809" spans="5:32">
      <c r="E1809" t="str">
        <f>IF(專業英日文校內賽報名表!B1809="","",NOT(OR(LENB(專業英日文校內賽報名表!E1809)&lt;&gt;6,NOT(ISERROR(TEXT(RIGHT(專業英日文校內賽報名表!E1809,6),"0")+1)),ISERROR(TEXT(RIGHT(專業英日文校內賽報名表!E1809,5),"0")+1))))</f>
        <v/>
      </c>
      <c r="F1809" t="str">
        <f>IF(專業英日文校內賽報名表!B1809="","",NOT(ISERROR(MATCH(專業英日文校內賽報名表!F1809,allSchoolList,0))))</f>
        <v/>
      </c>
      <c r="G1809" t="str">
        <f ca="1">IF(專業英日文校內賽報名表!B1809="","",NOT(ISERROR(HLOOKUP(專業英日文校內賽報名表!G1809,OFFSET(校系設定!$A$1,MATCH(專業英日文校內賽報名表!F1809,校系設定!$A:$A,0)-1,0,1,COUNTA(OFFSET(校系設定!$1:$1,MATCH(專業英日文校內賽報名表!F1809,校系設定!$A:$A,0)-1,0))),1,0))))</f>
        <v/>
      </c>
      <c r="J1809" s="43" t="str">
        <f>IF(專業英日文校內賽報名表!C1809="","",NOT(OR(LEN(專業英日文校內賽報名表!J1809)&lt;&gt;7,ISERROR(DATEVALUE(專業英日文校內賽報名表!J1809&amp;"/1")+FIND("/",專業英日文校內賽報名表!J1809)))))</f>
        <v/>
      </c>
      <c r="M1809" t="str">
        <f>IF(專業英日文校內賽報名表!B1809="","",VLOOKUP(專業英日文校內賽報名表!M1809,各項報名參數對照!A:B,2,0))</f>
        <v/>
      </c>
      <c r="N1809" t="str">
        <f>IF(專業英日文校內賽報名表!B1809="","",NOT(ISERROR(VLOOKUP(M1809&amp;O1809&amp;P1809,各項報名參數對照!L:L,1,0))))</f>
        <v/>
      </c>
      <c r="O1809" t="str">
        <f>IF(專業英日文校內賽報名表!B1809="","",VLOOKUP(專業英日文校內賽報名表!N1809&amp;"("&amp;專業英日文校內賽報名表!O1809&amp;")",各項報名參數對照!D:E,2,0))</f>
        <v/>
      </c>
      <c r="P1809" t="str">
        <f>IF(專業英日文校內賽報名表!B1809="","",VLOOKUP(專業英日文校內賽報名表!P1809,各項報名參數對照!G:H,2,0))</f>
        <v/>
      </c>
      <c r="AF1809" t="str">
        <f t="shared" si="28"/>
        <v/>
      </c>
    </row>
    <row r="1810" spans="5:32">
      <c r="E1810" t="str">
        <f>IF(專業英日文校內賽報名表!B1810="","",NOT(OR(LENB(專業英日文校內賽報名表!E1810)&lt;&gt;6,NOT(ISERROR(TEXT(RIGHT(專業英日文校內賽報名表!E1810,6),"0")+1)),ISERROR(TEXT(RIGHT(專業英日文校內賽報名表!E1810,5),"0")+1))))</f>
        <v/>
      </c>
      <c r="F1810" t="str">
        <f>IF(專業英日文校內賽報名表!B1810="","",NOT(ISERROR(MATCH(專業英日文校內賽報名表!F1810,allSchoolList,0))))</f>
        <v/>
      </c>
      <c r="G1810" t="str">
        <f ca="1">IF(專業英日文校內賽報名表!B1810="","",NOT(ISERROR(HLOOKUP(專業英日文校內賽報名表!G1810,OFFSET(校系設定!$A$1,MATCH(專業英日文校內賽報名表!F1810,校系設定!$A:$A,0)-1,0,1,COUNTA(OFFSET(校系設定!$1:$1,MATCH(專業英日文校內賽報名表!F1810,校系設定!$A:$A,0)-1,0))),1,0))))</f>
        <v/>
      </c>
      <c r="J1810" s="43" t="str">
        <f>IF(專業英日文校內賽報名表!C1810="","",NOT(OR(LEN(專業英日文校內賽報名表!J1810)&lt;&gt;7,ISERROR(DATEVALUE(專業英日文校內賽報名表!J1810&amp;"/1")+FIND("/",專業英日文校內賽報名表!J1810)))))</f>
        <v/>
      </c>
      <c r="M1810" t="str">
        <f>IF(專業英日文校內賽報名表!B1810="","",VLOOKUP(專業英日文校內賽報名表!M1810,各項報名參數對照!A:B,2,0))</f>
        <v/>
      </c>
      <c r="N1810" t="str">
        <f>IF(專業英日文校內賽報名表!B1810="","",NOT(ISERROR(VLOOKUP(M1810&amp;O1810&amp;P1810,各項報名參數對照!L:L,1,0))))</f>
        <v/>
      </c>
      <c r="O1810" t="str">
        <f>IF(專業英日文校內賽報名表!B1810="","",VLOOKUP(專業英日文校內賽報名表!N1810&amp;"("&amp;專業英日文校內賽報名表!O1810&amp;")",各項報名參數對照!D:E,2,0))</f>
        <v/>
      </c>
      <c r="P1810" t="str">
        <f>IF(專業英日文校內賽報名表!B1810="","",VLOOKUP(專業英日文校內賽報名表!P1810,各項報名參數對照!G:H,2,0))</f>
        <v/>
      </c>
      <c r="AF1810" t="str">
        <f t="shared" si="28"/>
        <v/>
      </c>
    </row>
    <row r="1811" spans="5:32">
      <c r="E1811" t="str">
        <f>IF(專業英日文校內賽報名表!B1811="","",NOT(OR(LENB(專業英日文校內賽報名表!E1811)&lt;&gt;6,NOT(ISERROR(TEXT(RIGHT(專業英日文校內賽報名表!E1811,6),"0")+1)),ISERROR(TEXT(RIGHT(專業英日文校內賽報名表!E1811,5),"0")+1))))</f>
        <v/>
      </c>
      <c r="F1811" t="str">
        <f>IF(專業英日文校內賽報名表!B1811="","",NOT(ISERROR(MATCH(專業英日文校內賽報名表!F1811,allSchoolList,0))))</f>
        <v/>
      </c>
      <c r="G1811" t="str">
        <f ca="1">IF(專業英日文校內賽報名表!B1811="","",NOT(ISERROR(HLOOKUP(專業英日文校內賽報名表!G1811,OFFSET(校系設定!$A$1,MATCH(專業英日文校內賽報名表!F1811,校系設定!$A:$A,0)-1,0,1,COUNTA(OFFSET(校系設定!$1:$1,MATCH(專業英日文校內賽報名表!F1811,校系設定!$A:$A,0)-1,0))),1,0))))</f>
        <v/>
      </c>
      <c r="J1811" s="43" t="str">
        <f>IF(專業英日文校內賽報名表!C1811="","",NOT(OR(LEN(專業英日文校內賽報名表!J1811)&lt;&gt;7,ISERROR(DATEVALUE(專業英日文校內賽報名表!J1811&amp;"/1")+FIND("/",專業英日文校內賽報名表!J1811)))))</f>
        <v/>
      </c>
      <c r="M1811" t="str">
        <f>IF(專業英日文校內賽報名表!B1811="","",VLOOKUP(專業英日文校內賽報名表!M1811,各項報名參數對照!A:B,2,0))</f>
        <v/>
      </c>
      <c r="N1811" t="str">
        <f>IF(專業英日文校內賽報名表!B1811="","",NOT(ISERROR(VLOOKUP(M1811&amp;O1811&amp;P1811,各項報名參數對照!L:L,1,0))))</f>
        <v/>
      </c>
      <c r="O1811" t="str">
        <f>IF(專業英日文校內賽報名表!B1811="","",VLOOKUP(專業英日文校內賽報名表!N1811&amp;"("&amp;專業英日文校內賽報名表!O1811&amp;")",各項報名參數對照!D:E,2,0))</f>
        <v/>
      </c>
      <c r="P1811" t="str">
        <f>IF(專業英日文校內賽報名表!B1811="","",VLOOKUP(專業英日文校內賽報名表!P1811,各項報名參數對照!G:H,2,0))</f>
        <v/>
      </c>
      <c r="AF1811" t="str">
        <f t="shared" si="28"/>
        <v/>
      </c>
    </row>
    <row r="1812" spans="5:32">
      <c r="E1812" t="str">
        <f>IF(專業英日文校內賽報名表!B1812="","",NOT(OR(LENB(專業英日文校內賽報名表!E1812)&lt;&gt;6,NOT(ISERROR(TEXT(RIGHT(專業英日文校內賽報名表!E1812,6),"0")+1)),ISERROR(TEXT(RIGHT(專業英日文校內賽報名表!E1812,5),"0")+1))))</f>
        <v/>
      </c>
      <c r="F1812" t="str">
        <f>IF(專業英日文校內賽報名表!B1812="","",NOT(ISERROR(MATCH(專業英日文校內賽報名表!F1812,allSchoolList,0))))</f>
        <v/>
      </c>
      <c r="G1812" t="str">
        <f ca="1">IF(專業英日文校內賽報名表!B1812="","",NOT(ISERROR(HLOOKUP(專業英日文校內賽報名表!G1812,OFFSET(校系設定!$A$1,MATCH(專業英日文校內賽報名表!F1812,校系設定!$A:$A,0)-1,0,1,COUNTA(OFFSET(校系設定!$1:$1,MATCH(專業英日文校內賽報名表!F1812,校系設定!$A:$A,0)-1,0))),1,0))))</f>
        <v/>
      </c>
      <c r="J1812" s="43" t="str">
        <f>IF(專業英日文校內賽報名表!C1812="","",NOT(OR(LEN(專業英日文校內賽報名表!J1812)&lt;&gt;7,ISERROR(DATEVALUE(專業英日文校內賽報名表!J1812&amp;"/1")+FIND("/",專業英日文校內賽報名表!J1812)))))</f>
        <v/>
      </c>
      <c r="M1812" t="str">
        <f>IF(專業英日文校內賽報名表!B1812="","",VLOOKUP(專業英日文校內賽報名表!M1812,各項報名參數對照!A:B,2,0))</f>
        <v/>
      </c>
      <c r="N1812" t="str">
        <f>IF(專業英日文校內賽報名表!B1812="","",NOT(ISERROR(VLOOKUP(M1812&amp;O1812&amp;P1812,各項報名參數對照!L:L,1,0))))</f>
        <v/>
      </c>
      <c r="O1812" t="str">
        <f>IF(專業英日文校內賽報名表!B1812="","",VLOOKUP(專業英日文校內賽報名表!N1812&amp;"("&amp;專業英日文校內賽報名表!O1812&amp;")",各項報名參數對照!D:E,2,0))</f>
        <v/>
      </c>
      <c r="P1812" t="str">
        <f>IF(專業英日文校內賽報名表!B1812="","",VLOOKUP(專業英日文校內賽報名表!P1812,各項報名參數對照!G:H,2,0))</f>
        <v/>
      </c>
      <c r="AF1812" t="str">
        <f t="shared" si="28"/>
        <v/>
      </c>
    </row>
    <row r="1813" spans="5:32">
      <c r="E1813" t="str">
        <f>IF(專業英日文校內賽報名表!B1813="","",NOT(OR(LENB(專業英日文校內賽報名表!E1813)&lt;&gt;6,NOT(ISERROR(TEXT(RIGHT(專業英日文校內賽報名表!E1813,6),"0")+1)),ISERROR(TEXT(RIGHT(專業英日文校內賽報名表!E1813,5),"0")+1))))</f>
        <v/>
      </c>
      <c r="F1813" t="str">
        <f>IF(專業英日文校內賽報名表!B1813="","",NOT(ISERROR(MATCH(專業英日文校內賽報名表!F1813,allSchoolList,0))))</f>
        <v/>
      </c>
      <c r="G1813" t="str">
        <f ca="1">IF(專業英日文校內賽報名表!B1813="","",NOT(ISERROR(HLOOKUP(專業英日文校內賽報名表!G1813,OFFSET(校系設定!$A$1,MATCH(專業英日文校內賽報名表!F1813,校系設定!$A:$A,0)-1,0,1,COUNTA(OFFSET(校系設定!$1:$1,MATCH(專業英日文校內賽報名表!F1813,校系設定!$A:$A,0)-1,0))),1,0))))</f>
        <v/>
      </c>
      <c r="J1813" s="43" t="str">
        <f>IF(專業英日文校內賽報名表!C1813="","",NOT(OR(LEN(專業英日文校內賽報名表!J1813)&lt;&gt;7,ISERROR(DATEVALUE(專業英日文校內賽報名表!J1813&amp;"/1")+FIND("/",專業英日文校內賽報名表!J1813)))))</f>
        <v/>
      </c>
      <c r="M1813" t="str">
        <f>IF(專業英日文校內賽報名表!B1813="","",VLOOKUP(專業英日文校內賽報名表!M1813,各項報名參數對照!A:B,2,0))</f>
        <v/>
      </c>
      <c r="N1813" t="str">
        <f>IF(專業英日文校內賽報名表!B1813="","",NOT(ISERROR(VLOOKUP(M1813&amp;O1813&amp;P1813,各項報名參數對照!L:L,1,0))))</f>
        <v/>
      </c>
      <c r="O1813" t="str">
        <f>IF(專業英日文校內賽報名表!B1813="","",VLOOKUP(專業英日文校內賽報名表!N1813&amp;"("&amp;專業英日文校內賽報名表!O1813&amp;")",各項報名參數對照!D:E,2,0))</f>
        <v/>
      </c>
      <c r="P1813" t="str">
        <f>IF(專業英日文校內賽報名表!B1813="","",VLOOKUP(專業英日文校內賽報名表!P1813,各項報名參數對照!G:H,2,0))</f>
        <v/>
      </c>
      <c r="AF1813" t="str">
        <f t="shared" si="28"/>
        <v/>
      </c>
    </row>
    <row r="1814" spans="5:32">
      <c r="E1814" t="str">
        <f>IF(專業英日文校內賽報名表!B1814="","",NOT(OR(LENB(專業英日文校內賽報名表!E1814)&lt;&gt;6,NOT(ISERROR(TEXT(RIGHT(專業英日文校內賽報名表!E1814,6),"0")+1)),ISERROR(TEXT(RIGHT(專業英日文校內賽報名表!E1814,5),"0")+1))))</f>
        <v/>
      </c>
      <c r="F1814" t="str">
        <f>IF(專業英日文校內賽報名表!B1814="","",NOT(ISERROR(MATCH(專業英日文校內賽報名表!F1814,allSchoolList,0))))</f>
        <v/>
      </c>
      <c r="G1814" t="str">
        <f ca="1">IF(專業英日文校內賽報名表!B1814="","",NOT(ISERROR(HLOOKUP(專業英日文校內賽報名表!G1814,OFFSET(校系設定!$A$1,MATCH(專業英日文校內賽報名表!F1814,校系設定!$A:$A,0)-1,0,1,COUNTA(OFFSET(校系設定!$1:$1,MATCH(專業英日文校內賽報名表!F1814,校系設定!$A:$A,0)-1,0))),1,0))))</f>
        <v/>
      </c>
      <c r="J1814" s="43" t="str">
        <f>IF(專業英日文校內賽報名表!C1814="","",NOT(OR(LEN(專業英日文校內賽報名表!J1814)&lt;&gt;7,ISERROR(DATEVALUE(專業英日文校內賽報名表!J1814&amp;"/1")+FIND("/",專業英日文校內賽報名表!J1814)))))</f>
        <v/>
      </c>
      <c r="M1814" t="str">
        <f>IF(專業英日文校內賽報名表!B1814="","",VLOOKUP(專業英日文校內賽報名表!M1814,各項報名參數對照!A:B,2,0))</f>
        <v/>
      </c>
      <c r="N1814" t="str">
        <f>IF(專業英日文校內賽報名表!B1814="","",NOT(ISERROR(VLOOKUP(M1814&amp;O1814&amp;P1814,各項報名參數對照!L:L,1,0))))</f>
        <v/>
      </c>
      <c r="O1814" t="str">
        <f>IF(專業英日文校內賽報名表!B1814="","",VLOOKUP(專業英日文校內賽報名表!N1814&amp;"("&amp;專業英日文校內賽報名表!O1814&amp;")",各項報名參數對照!D:E,2,0))</f>
        <v/>
      </c>
      <c r="P1814" t="str">
        <f>IF(專業英日文校內賽報名表!B1814="","",VLOOKUP(專業英日文校內賽報名表!P1814,各項報名參數對照!G:H,2,0))</f>
        <v/>
      </c>
      <c r="AF1814" t="str">
        <f t="shared" si="28"/>
        <v/>
      </c>
    </row>
    <row r="1815" spans="5:32">
      <c r="E1815" t="str">
        <f>IF(專業英日文校內賽報名表!B1815="","",NOT(OR(LENB(專業英日文校內賽報名表!E1815)&lt;&gt;6,NOT(ISERROR(TEXT(RIGHT(專業英日文校內賽報名表!E1815,6),"0")+1)),ISERROR(TEXT(RIGHT(專業英日文校內賽報名表!E1815,5),"0")+1))))</f>
        <v/>
      </c>
      <c r="F1815" t="str">
        <f>IF(專業英日文校內賽報名表!B1815="","",NOT(ISERROR(MATCH(專業英日文校內賽報名表!F1815,allSchoolList,0))))</f>
        <v/>
      </c>
      <c r="G1815" t="str">
        <f ca="1">IF(專業英日文校內賽報名表!B1815="","",NOT(ISERROR(HLOOKUP(專業英日文校內賽報名表!G1815,OFFSET(校系設定!$A$1,MATCH(專業英日文校內賽報名表!F1815,校系設定!$A:$A,0)-1,0,1,COUNTA(OFFSET(校系設定!$1:$1,MATCH(專業英日文校內賽報名表!F1815,校系設定!$A:$A,0)-1,0))),1,0))))</f>
        <v/>
      </c>
      <c r="J1815" s="43" t="str">
        <f>IF(專業英日文校內賽報名表!C1815="","",NOT(OR(LEN(專業英日文校內賽報名表!J1815)&lt;&gt;7,ISERROR(DATEVALUE(專業英日文校內賽報名表!J1815&amp;"/1")+FIND("/",專業英日文校內賽報名表!J1815)))))</f>
        <v/>
      </c>
      <c r="M1815" t="str">
        <f>IF(專業英日文校內賽報名表!B1815="","",VLOOKUP(專業英日文校內賽報名表!M1815,各項報名參數對照!A:B,2,0))</f>
        <v/>
      </c>
      <c r="N1815" t="str">
        <f>IF(專業英日文校內賽報名表!B1815="","",NOT(ISERROR(VLOOKUP(M1815&amp;O1815&amp;P1815,各項報名參數對照!L:L,1,0))))</f>
        <v/>
      </c>
      <c r="O1815" t="str">
        <f>IF(專業英日文校內賽報名表!B1815="","",VLOOKUP(專業英日文校內賽報名表!N1815&amp;"("&amp;專業英日文校內賽報名表!O1815&amp;")",各項報名參數對照!D:E,2,0))</f>
        <v/>
      </c>
      <c r="P1815" t="str">
        <f>IF(專業英日文校內賽報名表!B1815="","",VLOOKUP(專業英日文校內賽報名表!P1815,各項報名參數對照!G:H,2,0))</f>
        <v/>
      </c>
      <c r="AF1815" t="str">
        <f t="shared" si="28"/>
        <v/>
      </c>
    </row>
    <row r="1816" spans="5:32">
      <c r="E1816" t="str">
        <f>IF(專業英日文校內賽報名表!B1816="","",NOT(OR(LENB(專業英日文校內賽報名表!E1816)&lt;&gt;6,NOT(ISERROR(TEXT(RIGHT(專業英日文校內賽報名表!E1816,6),"0")+1)),ISERROR(TEXT(RIGHT(專業英日文校內賽報名表!E1816,5),"0")+1))))</f>
        <v/>
      </c>
      <c r="F1816" t="str">
        <f>IF(專業英日文校內賽報名表!B1816="","",NOT(ISERROR(MATCH(專業英日文校內賽報名表!F1816,allSchoolList,0))))</f>
        <v/>
      </c>
      <c r="G1816" t="str">
        <f ca="1">IF(專業英日文校內賽報名表!B1816="","",NOT(ISERROR(HLOOKUP(專業英日文校內賽報名表!G1816,OFFSET(校系設定!$A$1,MATCH(專業英日文校內賽報名表!F1816,校系設定!$A:$A,0)-1,0,1,COUNTA(OFFSET(校系設定!$1:$1,MATCH(專業英日文校內賽報名表!F1816,校系設定!$A:$A,0)-1,0))),1,0))))</f>
        <v/>
      </c>
      <c r="J1816" s="43" t="str">
        <f>IF(專業英日文校內賽報名表!C1816="","",NOT(OR(LEN(專業英日文校內賽報名表!J1816)&lt;&gt;7,ISERROR(DATEVALUE(專業英日文校內賽報名表!J1816&amp;"/1")+FIND("/",專業英日文校內賽報名表!J1816)))))</f>
        <v/>
      </c>
      <c r="M1816" t="str">
        <f>IF(專業英日文校內賽報名表!B1816="","",VLOOKUP(專業英日文校內賽報名表!M1816,各項報名參數對照!A:B,2,0))</f>
        <v/>
      </c>
      <c r="N1816" t="str">
        <f>IF(專業英日文校內賽報名表!B1816="","",NOT(ISERROR(VLOOKUP(M1816&amp;O1816&amp;P1816,各項報名參數對照!L:L,1,0))))</f>
        <v/>
      </c>
      <c r="O1816" t="str">
        <f>IF(專業英日文校內賽報名表!B1816="","",VLOOKUP(專業英日文校內賽報名表!N1816&amp;"("&amp;專業英日文校內賽報名表!O1816&amp;")",各項報名參數對照!D:E,2,0))</f>
        <v/>
      </c>
      <c r="P1816" t="str">
        <f>IF(專業英日文校內賽報名表!B1816="","",VLOOKUP(專業英日文校內賽報名表!P1816,各項報名參數對照!G:H,2,0))</f>
        <v/>
      </c>
      <c r="AF1816" t="str">
        <f t="shared" si="28"/>
        <v/>
      </c>
    </row>
    <row r="1817" spans="5:32">
      <c r="E1817" t="str">
        <f>IF(專業英日文校內賽報名表!B1817="","",NOT(OR(LENB(專業英日文校內賽報名表!E1817)&lt;&gt;6,NOT(ISERROR(TEXT(RIGHT(專業英日文校內賽報名表!E1817,6),"0")+1)),ISERROR(TEXT(RIGHT(專業英日文校內賽報名表!E1817,5),"0")+1))))</f>
        <v/>
      </c>
      <c r="F1817" t="str">
        <f>IF(專業英日文校內賽報名表!B1817="","",NOT(ISERROR(MATCH(專業英日文校內賽報名表!F1817,allSchoolList,0))))</f>
        <v/>
      </c>
      <c r="G1817" t="str">
        <f ca="1">IF(專業英日文校內賽報名表!B1817="","",NOT(ISERROR(HLOOKUP(專業英日文校內賽報名表!G1817,OFFSET(校系設定!$A$1,MATCH(專業英日文校內賽報名表!F1817,校系設定!$A:$A,0)-1,0,1,COUNTA(OFFSET(校系設定!$1:$1,MATCH(專業英日文校內賽報名表!F1817,校系設定!$A:$A,0)-1,0))),1,0))))</f>
        <v/>
      </c>
      <c r="J1817" s="43" t="str">
        <f>IF(專業英日文校內賽報名表!C1817="","",NOT(OR(LEN(專業英日文校內賽報名表!J1817)&lt;&gt;7,ISERROR(DATEVALUE(專業英日文校內賽報名表!J1817&amp;"/1")+FIND("/",專業英日文校內賽報名表!J1817)))))</f>
        <v/>
      </c>
      <c r="M1817" t="str">
        <f>IF(專業英日文校內賽報名表!B1817="","",VLOOKUP(專業英日文校內賽報名表!M1817,各項報名參數對照!A:B,2,0))</f>
        <v/>
      </c>
      <c r="N1817" t="str">
        <f>IF(專業英日文校內賽報名表!B1817="","",NOT(ISERROR(VLOOKUP(M1817&amp;O1817&amp;P1817,各項報名參數對照!L:L,1,0))))</f>
        <v/>
      </c>
      <c r="O1817" t="str">
        <f>IF(專業英日文校內賽報名表!B1817="","",VLOOKUP(專業英日文校內賽報名表!N1817&amp;"("&amp;專業英日文校內賽報名表!O1817&amp;")",各項報名參數對照!D:E,2,0))</f>
        <v/>
      </c>
      <c r="P1817" t="str">
        <f>IF(專業英日文校內賽報名表!B1817="","",VLOOKUP(專業英日文校內賽報名表!P1817,各項報名參數對照!G:H,2,0))</f>
        <v/>
      </c>
      <c r="AF1817" t="str">
        <f t="shared" si="28"/>
        <v/>
      </c>
    </row>
    <row r="1818" spans="5:32">
      <c r="E1818" t="str">
        <f>IF(專業英日文校內賽報名表!B1818="","",NOT(OR(LENB(專業英日文校內賽報名表!E1818)&lt;&gt;6,NOT(ISERROR(TEXT(RIGHT(專業英日文校內賽報名表!E1818,6),"0")+1)),ISERROR(TEXT(RIGHT(專業英日文校內賽報名表!E1818,5),"0")+1))))</f>
        <v/>
      </c>
      <c r="F1818" t="str">
        <f>IF(專業英日文校內賽報名表!B1818="","",NOT(ISERROR(MATCH(專業英日文校內賽報名表!F1818,allSchoolList,0))))</f>
        <v/>
      </c>
      <c r="G1818" t="str">
        <f ca="1">IF(專業英日文校內賽報名表!B1818="","",NOT(ISERROR(HLOOKUP(專業英日文校內賽報名表!G1818,OFFSET(校系設定!$A$1,MATCH(專業英日文校內賽報名表!F1818,校系設定!$A:$A,0)-1,0,1,COUNTA(OFFSET(校系設定!$1:$1,MATCH(專業英日文校內賽報名表!F1818,校系設定!$A:$A,0)-1,0))),1,0))))</f>
        <v/>
      </c>
      <c r="J1818" s="43" t="str">
        <f>IF(專業英日文校內賽報名表!C1818="","",NOT(OR(LEN(專業英日文校內賽報名表!J1818)&lt;&gt;7,ISERROR(DATEVALUE(專業英日文校內賽報名表!J1818&amp;"/1")+FIND("/",專業英日文校內賽報名表!J1818)))))</f>
        <v/>
      </c>
      <c r="M1818" t="str">
        <f>IF(專業英日文校內賽報名表!B1818="","",VLOOKUP(專業英日文校內賽報名表!M1818,各項報名參數對照!A:B,2,0))</f>
        <v/>
      </c>
      <c r="N1818" t="str">
        <f>IF(專業英日文校內賽報名表!B1818="","",NOT(ISERROR(VLOOKUP(M1818&amp;O1818&amp;P1818,各項報名參數對照!L:L,1,0))))</f>
        <v/>
      </c>
      <c r="O1818" t="str">
        <f>IF(專業英日文校內賽報名表!B1818="","",VLOOKUP(專業英日文校內賽報名表!N1818&amp;"("&amp;專業英日文校內賽報名表!O1818&amp;")",各項報名參數對照!D:E,2,0))</f>
        <v/>
      </c>
      <c r="P1818" t="str">
        <f>IF(專業英日文校內賽報名表!B1818="","",VLOOKUP(專業英日文校內賽報名表!P1818,各項報名參數對照!G:H,2,0))</f>
        <v/>
      </c>
      <c r="AF1818" t="str">
        <f t="shared" si="28"/>
        <v/>
      </c>
    </row>
    <row r="1819" spans="5:32">
      <c r="E1819" t="str">
        <f>IF(專業英日文校內賽報名表!B1819="","",NOT(OR(LENB(專業英日文校內賽報名表!E1819)&lt;&gt;6,NOT(ISERROR(TEXT(RIGHT(專業英日文校內賽報名表!E1819,6),"0")+1)),ISERROR(TEXT(RIGHT(專業英日文校內賽報名表!E1819,5),"0")+1))))</f>
        <v/>
      </c>
      <c r="F1819" t="str">
        <f>IF(專業英日文校內賽報名表!B1819="","",NOT(ISERROR(MATCH(專業英日文校內賽報名表!F1819,allSchoolList,0))))</f>
        <v/>
      </c>
      <c r="G1819" t="str">
        <f ca="1">IF(專業英日文校內賽報名表!B1819="","",NOT(ISERROR(HLOOKUP(專業英日文校內賽報名表!G1819,OFFSET(校系設定!$A$1,MATCH(專業英日文校內賽報名表!F1819,校系設定!$A:$A,0)-1,0,1,COUNTA(OFFSET(校系設定!$1:$1,MATCH(專業英日文校內賽報名表!F1819,校系設定!$A:$A,0)-1,0))),1,0))))</f>
        <v/>
      </c>
      <c r="J1819" s="43" t="str">
        <f>IF(專業英日文校內賽報名表!C1819="","",NOT(OR(LEN(專業英日文校內賽報名表!J1819)&lt;&gt;7,ISERROR(DATEVALUE(專業英日文校內賽報名表!J1819&amp;"/1")+FIND("/",專業英日文校內賽報名表!J1819)))))</f>
        <v/>
      </c>
      <c r="M1819" t="str">
        <f>IF(專業英日文校內賽報名表!B1819="","",VLOOKUP(專業英日文校內賽報名表!M1819,各項報名參數對照!A:B,2,0))</f>
        <v/>
      </c>
      <c r="N1819" t="str">
        <f>IF(專業英日文校內賽報名表!B1819="","",NOT(ISERROR(VLOOKUP(M1819&amp;O1819&amp;P1819,各項報名參數對照!L:L,1,0))))</f>
        <v/>
      </c>
      <c r="O1819" t="str">
        <f>IF(專業英日文校內賽報名表!B1819="","",VLOOKUP(專業英日文校內賽報名表!N1819&amp;"("&amp;專業英日文校內賽報名表!O1819&amp;")",各項報名參數對照!D:E,2,0))</f>
        <v/>
      </c>
      <c r="P1819" t="str">
        <f>IF(專業英日文校內賽報名表!B1819="","",VLOOKUP(專業英日文校內賽報名表!P1819,各項報名參數對照!G:H,2,0))</f>
        <v/>
      </c>
      <c r="AF1819" t="str">
        <f t="shared" si="28"/>
        <v/>
      </c>
    </row>
    <row r="1820" spans="5:32">
      <c r="E1820" t="str">
        <f>IF(專業英日文校內賽報名表!B1820="","",NOT(OR(LENB(專業英日文校內賽報名表!E1820)&lt;&gt;6,NOT(ISERROR(TEXT(RIGHT(專業英日文校內賽報名表!E1820,6),"0")+1)),ISERROR(TEXT(RIGHT(專業英日文校內賽報名表!E1820,5),"0")+1))))</f>
        <v/>
      </c>
      <c r="F1820" t="str">
        <f>IF(專業英日文校內賽報名表!B1820="","",NOT(ISERROR(MATCH(專業英日文校內賽報名表!F1820,allSchoolList,0))))</f>
        <v/>
      </c>
      <c r="G1820" t="str">
        <f ca="1">IF(專業英日文校內賽報名表!B1820="","",NOT(ISERROR(HLOOKUP(專業英日文校內賽報名表!G1820,OFFSET(校系設定!$A$1,MATCH(專業英日文校內賽報名表!F1820,校系設定!$A:$A,0)-1,0,1,COUNTA(OFFSET(校系設定!$1:$1,MATCH(專業英日文校內賽報名表!F1820,校系設定!$A:$A,0)-1,0))),1,0))))</f>
        <v/>
      </c>
      <c r="J1820" s="43" t="str">
        <f>IF(專業英日文校內賽報名表!C1820="","",NOT(OR(LEN(專業英日文校內賽報名表!J1820)&lt;&gt;7,ISERROR(DATEVALUE(專業英日文校內賽報名表!J1820&amp;"/1")+FIND("/",專業英日文校內賽報名表!J1820)))))</f>
        <v/>
      </c>
      <c r="M1820" t="str">
        <f>IF(專業英日文校內賽報名表!B1820="","",VLOOKUP(專業英日文校內賽報名表!M1820,各項報名參數對照!A:B,2,0))</f>
        <v/>
      </c>
      <c r="N1820" t="str">
        <f>IF(專業英日文校內賽報名表!B1820="","",NOT(ISERROR(VLOOKUP(M1820&amp;O1820&amp;P1820,各項報名參數對照!L:L,1,0))))</f>
        <v/>
      </c>
      <c r="O1820" t="str">
        <f>IF(專業英日文校內賽報名表!B1820="","",VLOOKUP(專業英日文校內賽報名表!N1820&amp;"("&amp;專業英日文校內賽報名表!O1820&amp;")",各項報名參數對照!D:E,2,0))</f>
        <v/>
      </c>
      <c r="P1820" t="str">
        <f>IF(專業英日文校內賽報名表!B1820="","",VLOOKUP(專業英日文校內賽報名表!P1820,各項報名參數對照!G:H,2,0))</f>
        <v/>
      </c>
      <c r="AF1820" t="str">
        <f t="shared" si="28"/>
        <v/>
      </c>
    </row>
    <row r="1821" spans="5:32">
      <c r="E1821" t="str">
        <f>IF(專業英日文校內賽報名表!B1821="","",NOT(OR(LENB(專業英日文校內賽報名表!E1821)&lt;&gt;6,NOT(ISERROR(TEXT(RIGHT(專業英日文校內賽報名表!E1821,6),"0")+1)),ISERROR(TEXT(RIGHT(專業英日文校內賽報名表!E1821,5),"0")+1))))</f>
        <v/>
      </c>
      <c r="F1821" t="str">
        <f>IF(專業英日文校內賽報名表!B1821="","",NOT(ISERROR(MATCH(專業英日文校內賽報名表!F1821,allSchoolList,0))))</f>
        <v/>
      </c>
      <c r="G1821" t="str">
        <f ca="1">IF(專業英日文校內賽報名表!B1821="","",NOT(ISERROR(HLOOKUP(專業英日文校內賽報名表!G1821,OFFSET(校系設定!$A$1,MATCH(專業英日文校內賽報名表!F1821,校系設定!$A:$A,0)-1,0,1,COUNTA(OFFSET(校系設定!$1:$1,MATCH(專業英日文校內賽報名表!F1821,校系設定!$A:$A,0)-1,0))),1,0))))</f>
        <v/>
      </c>
      <c r="J1821" s="43" t="str">
        <f>IF(專業英日文校內賽報名表!C1821="","",NOT(OR(LEN(專業英日文校內賽報名表!J1821)&lt;&gt;7,ISERROR(DATEVALUE(專業英日文校內賽報名表!J1821&amp;"/1")+FIND("/",專業英日文校內賽報名表!J1821)))))</f>
        <v/>
      </c>
      <c r="M1821" t="str">
        <f>IF(專業英日文校內賽報名表!B1821="","",VLOOKUP(專業英日文校內賽報名表!M1821,各項報名參數對照!A:B,2,0))</f>
        <v/>
      </c>
      <c r="N1821" t="str">
        <f>IF(專業英日文校內賽報名表!B1821="","",NOT(ISERROR(VLOOKUP(M1821&amp;O1821&amp;P1821,各項報名參數對照!L:L,1,0))))</f>
        <v/>
      </c>
      <c r="O1821" t="str">
        <f>IF(專業英日文校內賽報名表!B1821="","",VLOOKUP(專業英日文校內賽報名表!N1821&amp;"("&amp;專業英日文校內賽報名表!O1821&amp;")",各項報名參數對照!D:E,2,0))</f>
        <v/>
      </c>
      <c r="P1821" t="str">
        <f>IF(專業英日文校內賽報名表!B1821="","",VLOOKUP(專業英日文校內賽報名表!P1821,各項報名參數對照!G:H,2,0))</f>
        <v/>
      </c>
      <c r="AF1821" t="str">
        <f t="shared" si="28"/>
        <v/>
      </c>
    </row>
    <row r="1822" spans="5:32">
      <c r="E1822" t="str">
        <f>IF(專業英日文校內賽報名表!B1822="","",NOT(OR(LENB(專業英日文校內賽報名表!E1822)&lt;&gt;6,NOT(ISERROR(TEXT(RIGHT(專業英日文校內賽報名表!E1822,6),"0")+1)),ISERROR(TEXT(RIGHT(專業英日文校內賽報名表!E1822,5),"0")+1))))</f>
        <v/>
      </c>
      <c r="F1822" t="str">
        <f>IF(專業英日文校內賽報名表!B1822="","",NOT(ISERROR(MATCH(專業英日文校內賽報名表!F1822,allSchoolList,0))))</f>
        <v/>
      </c>
      <c r="G1822" t="str">
        <f ca="1">IF(專業英日文校內賽報名表!B1822="","",NOT(ISERROR(HLOOKUP(專業英日文校內賽報名表!G1822,OFFSET(校系設定!$A$1,MATCH(專業英日文校內賽報名表!F1822,校系設定!$A:$A,0)-1,0,1,COUNTA(OFFSET(校系設定!$1:$1,MATCH(專業英日文校內賽報名表!F1822,校系設定!$A:$A,0)-1,0))),1,0))))</f>
        <v/>
      </c>
      <c r="J1822" s="43" t="str">
        <f>IF(專業英日文校內賽報名表!C1822="","",NOT(OR(LEN(專業英日文校內賽報名表!J1822)&lt;&gt;7,ISERROR(DATEVALUE(專業英日文校內賽報名表!J1822&amp;"/1")+FIND("/",專業英日文校內賽報名表!J1822)))))</f>
        <v/>
      </c>
      <c r="M1822" t="str">
        <f>IF(專業英日文校內賽報名表!B1822="","",VLOOKUP(專業英日文校內賽報名表!M1822,各項報名參數對照!A:B,2,0))</f>
        <v/>
      </c>
      <c r="N1822" t="str">
        <f>IF(專業英日文校內賽報名表!B1822="","",NOT(ISERROR(VLOOKUP(M1822&amp;O1822&amp;P1822,各項報名參數對照!L:L,1,0))))</f>
        <v/>
      </c>
      <c r="O1822" t="str">
        <f>IF(專業英日文校內賽報名表!B1822="","",VLOOKUP(專業英日文校內賽報名表!N1822&amp;"("&amp;專業英日文校內賽報名表!O1822&amp;")",各項報名參數對照!D:E,2,0))</f>
        <v/>
      </c>
      <c r="P1822" t="str">
        <f>IF(專業英日文校內賽報名表!B1822="","",VLOOKUP(專業英日文校內賽報名表!P1822,各項報名參數對照!G:H,2,0))</f>
        <v/>
      </c>
      <c r="AF1822" t="str">
        <f t="shared" si="28"/>
        <v/>
      </c>
    </row>
    <row r="1823" spans="5:32">
      <c r="E1823" t="str">
        <f>IF(專業英日文校內賽報名表!B1823="","",NOT(OR(LENB(專業英日文校內賽報名表!E1823)&lt;&gt;6,NOT(ISERROR(TEXT(RIGHT(專業英日文校內賽報名表!E1823,6),"0")+1)),ISERROR(TEXT(RIGHT(專業英日文校內賽報名表!E1823,5),"0")+1))))</f>
        <v/>
      </c>
      <c r="F1823" t="str">
        <f>IF(專業英日文校內賽報名表!B1823="","",NOT(ISERROR(MATCH(專業英日文校內賽報名表!F1823,allSchoolList,0))))</f>
        <v/>
      </c>
      <c r="G1823" t="str">
        <f ca="1">IF(專業英日文校內賽報名表!B1823="","",NOT(ISERROR(HLOOKUP(專業英日文校內賽報名表!G1823,OFFSET(校系設定!$A$1,MATCH(專業英日文校內賽報名表!F1823,校系設定!$A:$A,0)-1,0,1,COUNTA(OFFSET(校系設定!$1:$1,MATCH(專業英日文校內賽報名表!F1823,校系設定!$A:$A,0)-1,0))),1,0))))</f>
        <v/>
      </c>
      <c r="J1823" s="43" t="str">
        <f>IF(專業英日文校內賽報名表!C1823="","",NOT(OR(LEN(專業英日文校內賽報名表!J1823)&lt;&gt;7,ISERROR(DATEVALUE(專業英日文校內賽報名表!J1823&amp;"/1")+FIND("/",專業英日文校內賽報名表!J1823)))))</f>
        <v/>
      </c>
      <c r="M1823" t="str">
        <f>IF(專業英日文校內賽報名表!B1823="","",VLOOKUP(專業英日文校內賽報名表!M1823,各項報名參數對照!A:B,2,0))</f>
        <v/>
      </c>
      <c r="N1823" t="str">
        <f>IF(專業英日文校內賽報名表!B1823="","",NOT(ISERROR(VLOOKUP(M1823&amp;O1823&amp;P1823,各項報名參數對照!L:L,1,0))))</f>
        <v/>
      </c>
      <c r="O1823" t="str">
        <f>IF(專業英日文校內賽報名表!B1823="","",VLOOKUP(專業英日文校內賽報名表!N1823&amp;"("&amp;專業英日文校內賽報名表!O1823&amp;")",各項報名參數對照!D:E,2,0))</f>
        <v/>
      </c>
      <c r="P1823" t="str">
        <f>IF(專業英日文校內賽報名表!B1823="","",VLOOKUP(專業英日文校內賽報名表!P1823,各項報名參數對照!G:H,2,0))</f>
        <v/>
      </c>
      <c r="AF1823" t="str">
        <f t="shared" si="28"/>
        <v/>
      </c>
    </row>
    <row r="1824" spans="5:32">
      <c r="E1824" t="str">
        <f>IF(專業英日文校內賽報名表!B1824="","",NOT(OR(LENB(專業英日文校內賽報名表!E1824)&lt;&gt;6,NOT(ISERROR(TEXT(RIGHT(專業英日文校內賽報名表!E1824,6),"0")+1)),ISERROR(TEXT(RIGHT(專業英日文校內賽報名表!E1824,5),"0")+1))))</f>
        <v/>
      </c>
      <c r="F1824" t="str">
        <f>IF(專業英日文校內賽報名表!B1824="","",NOT(ISERROR(MATCH(專業英日文校內賽報名表!F1824,allSchoolList,0))))</f>
        <v/>
      </c>
      <c r="G1824" t="str">
        <f ca="1">IF(專業英日文校內賽報名表!B1824="","",NOT(ISERROR(HLOOKUP(專業英日文校內賽報名表!G1824,OFFSET(校系設定!$A$1,MATCH(專業英日文校內賽報名表!F1824,校系設定!$A:$A,0)-1,0,1,COUNTA(OFFSET(校系設定!$1:$1,MATCH(專業英日文校內賽報名表!F1824,校系設定!$A:$A,0)-1,0))),1,0))))</f>
        <v/>
      </c>
      <c r="J1824" s="43" t="str">
        <f>IF(專業英日文校內賽報名表!C1824="","",NOT(OR(LEN(專業英日文校內賽報名表!J1824)&lt;&gt;7,ISERROR(DATEVALUE(專業英日文校內賽報名表!J1824&amp;"/1")+FIND("/",專業英日文校內賽報名表!J1824)))))</f>
        <v/>
      </c>
      <c r="M1824" t="str">
        <f>IF(專業英日文校內賽報名表!B1824="","",VLOOKUP(專業英日文校內賽報名表!M1824,各項報名參數對照!A:B,2,0))</f>
        <v/>
      </c>
      <c r="N1824" t="str">
        <f>IF(專業英日文校內賽報名表!B1824="","",NOT(ISERROR(VLOOKUP(M1824&amp;O1824&amp;P1824,各項報名參數對照!L:L,1,0))))</f>
        <v/>
      </c>
      <c r="O1824" t="str">
        <f>IF(專業英日文校內賽報名表!B1824="","",VLOOKUP(專業英日文校內賽報名表!N1824&amp;"("&amp;專業英日文校內賽報名表!O1824&amp;")",各項報名參數對照!D:E,2,0))</f>
        <v/>
      </c>
      <c r="P1824" t="str">
        <f>IF(專業英日文校內賽報名表!B1824="","",VLOOKUP(專業英日文校內賽報名表!P1824,各項報名參數對照!G:H,2,0))</f>
        <v/>
      </c>
      <c r="AF1824" t="str">
        <f t="shared" si="28"/>
        <v/>
      </c>
    </row>
    <row r="1825" spans="5:32">
      <c r="E1825" t="str">
        <f>IF(專業英日文校內賽報名表!B1825="","",NOT(OR(LENB(專業英日文校內賽報名表!E1825)&lt;&gt;6,NOT(ISERROR(TEXT(RIGHT(專業英日文校內賽報名表!E1825,6),"0")+1)),ISERROR(TEXT(RIGHT(專業英日文校內賽報名表!E1825,5),"0")+1))))</f>
        <v/>
      </c>
      <c r="F1825" t="str">
        <f>IF(專業英日文校內賽報名表!B1825="","",NOT(ISERROR(MATCH(專業英日文校內賽報名表!F1825,allSchoolList,0))))</f>
        <v/>
      </c>
      <c r="G1825" t="str">
        <f ca="1">IF(專業英日文校內賽報名表!B1825="","",NOT(ISERROR(HLOOKUP(專業英日文校內賽報名表!G1825,OFFSET(校系設定!$A$1,MATCH(專業英日文校內賽報名表!F1825,校系設定!$A:$A,0)-1,0,1,COUNTA(OFFSET(校系設定!$1:$1,MATCH(專業英日文校內賽報名表!F1825,校系設定!$A:$A,0)-1,0))),1,0))))</f>
        <v/>
      </c>
      <c r="J1825" s="43" t="str">
        <f>IF(專業英日文校內賽報名表!C1825="","",NOT(OR(LEN(專業英日文校內賽報名表!J1825)&lt;&gt;7,ISERROR(DATEVALUE(專業英日文校內賽報名表!J1825&amp;"/1")+FIND("/",專業英日文校內賽報名表!J1825)))))</f>
        <v/>
      </c>
      <c r="M1825" t="str">
        <f>IF(專業英日文校內賽報名表!B1825="","",VLOOKUP(專業英日文校內賽報名表!M1825,各項報名參數對照!A:B,2,0))</f>
        <v/>
      </c>
      <c r="N1825" t="str">
        <f>IF(專業英日文校內賽報名表!B1825="","",NOT(ISERROR(VLOOKUP(M1825&amp;O1825&amp;P1825,各項報名參數對照!L:L,1,0))))</f>
        <v/>
      </c>
      <c r="O1825" t="str">
        <f>IF(專業英日文校內賽報名表!B1825="","",VLOOKUP(專業英日文校內賽報名表!N1825&amp;"("&amp;專業英日文校內賽報名表!O1825&amp;")",各項報名參數對照!D:E,2,0))</f>
        <v/>
      </c>
      <c r="P1825" t="str">
        <f>IF(專業英日文校內賽報名表!B1825="","",VLOOKUP(專業英日文校內賽報名表!P1825,各項報名參數對照!G:H,2,0))</f>
        <v/>
      </c>
      <c r="AF1825" t="str">
        <f t="shared" si="28"/>
        <v/>
      </c>
    </row>
    <row r="1826" spans="5:32">
      <c r="E1826" t="str">
        <f>IF(專業英日文校內賽報名表!B1826="","",NOT(OR(LENB(專業英日文校內賽報名表!E1826)&lt;&gt;6,NOT(ISERROR(TEXT(RIGHT(專業英日文校內賽報名表!E1826,6),"0")+1)),ISERROR(TEXT(RIGHT(專業英日文校內賽報名表!E1826,5),"0")+1))))</f>
        <v/>
      </c>
      <c r="F1826" t="str">
        <f>IF(專業英日文校內賽報名表!B1826="","",NOT(ISERROR(MATCH(專業英日文校內賽報名表!F1826,allSchoolList,0))))</f>
        <v/>
      </c>
      <c r="G1826" t="str">
        <f ca="1">IF(專業英日文校內賽報名表!B1826="","",NOT(ISERROR(HLOOKUP(專業英日文校內賽報名表!G1826,OFFSET(校系設定!$A$1,MATCH(專業英日文校內賽報名表!F1826,校系設定!$A:$A,0)-1,0,1,COUNTA(OFFSET(校系設定!$1:$1,MATCH(專業英日文校內賽報名表!F1826,校系設定!$A:$A,0)-1,0))),1,0))))</f>
        <v/>
      </c>
      <c r="J1826" s="43" t="str">
        <f>IF(專業英日文校內賽報名表!C1826="","",NOT(OR(LEN(專業英日文校內賽報名表!J1826)&lt;&gt;7,ISERROR(DATEVALUE(專業英日文校內賽報名表!J1826&amp;"/1")+FIND("/",專業英日文校內賽報名表!J1826)))))</f>
        <v/>
      </c>
      <c r="M1826" t="str">
        <f>IF(專業英日文校內賽報名表!B1826="","",VLOOKUP(專業英日文校內賽報名表!M1826,各項報名參數對照!A:B,2,0))</f>
        <v/>
      </c>
      <c r="N1826" t="str">
        <f>IF(專業英日文校內賽報名表!B1826="","",NOT(ISERROR(VLOOKUP(M1826&amp;O1826&amp;P1826,各項報名參數對照!L:L,1,0))))</f>
        <v/>
      </c>
      <c r="O1826" t="str">
        <f>IF(專業英日文校內賽報名表!B1826="","",VLOOKUP(專業英日文校內賽報名表!N1826&amp;"("&amp;專業英日文校內賽報名表!O1826&amp;")",各項報名參數對照!D:E,2,0))</f>
        <v/>
      </c>
      <c r="P1826" t="str">
        <f>IF(專業英日文校內賽報名表!B1826="","",VLOOKUP(專業英日文校內賽報名表!P1826,各項報名參數對照!G:H,2,0))</f>
        <v/>
      </c>
      <c r="AF1826" t="str">
        <f t="shared" si="28"/>
        <v/>
      </c>
    </row>
    <row r="1827" spans="5:32">
      <c r="E1827" t="str">
        <f>IF(專業英日文校內賽報名表!B1827="","",NOT(OR(LENB(專業英日文校內賽報名表!E1827)&lt;&gt;6,NOT(ISERROR(TEXT(RIGHT(專業英日文校內賽報名表!E1827,6),"0")+1)),ISERROR(TEXT(RIGHT(專業英日文校內賽報名表!E1827,5),"0")+1))))</f>
        <v/>
      </c>
      <c r="F1827" t="str">
        <f>IF(專業英日文校內賽報名表!B1827="","",NOT(ISERROR(MATCH(專業英日文校內賽報名表!F1827,allSchoolList,0))))</f>
        <v/>
      </c>
      <c r="G1827" t="str">
        <f ca="1">IF(專業英日文校內賽報名表!B1827="","",NOT(ISERROR(HLOOKUP(專業英日文校內賽報名表!G1827,OFFSET(校系設定!$A$1,MATCH(專業英日文校內賽報名表!F1827,校系設定!$A:$A,0)-1,0,1,COUNTA(OFFSET(校系設定!$1:$1,MATCH(專業英日文校內賽報名表!F1827,校系設定!$A:$A,0)-1,0))),1,0))))</f>
        <v/>
      </c>
      <c r="J1827" s="43" t="str">
        <f>IF(專業英日文校內賽報名表!C1827="","",NOT(OR(LEN(專業英日文校內賽報名表!J1827)&lt;&gt;7,ISERROR(DATEVALUE(專業英日文校內賽報名表!J1827&amp;"/1")+FIND("/",專業英日文校內賽報名表!J1827)))))</f>
        <v/>
      </c>
      <c r="M1827" t="str">
        <f>IF(專業英日文校內賽報名表!B1827="","",VLOOKUP(專業英日文校內賽報名表!M1827,各項報名參數對照!A:B,2,0))</f>
        <v/>
      </c>
      <c r="N1827" t="str">
        <f>IF(專業英日文校內賽報名表!B1827="","",NOT(ISERROR(VLOOKUP(M1827&amp;O1827&amp;P1827,各項報名參數對照!L:L,1,0))))</f>
        <v/>
      </c>
      <c r="O1827" t="str">
        <f>IF(專業英日文校內賽報名表!B1827="","",VLOOKUP(專業英日文校內賽報名表!N1827&amp;"("&amp;專業英日文校內賽報名表!O1827&amp;")",各項報名參數對照!D:E,2,0))</f>
        <v/>
      </c>
      <c r="P1827" t="str">
        <f>IF(專業英日文校內賽報名表!B1827="","",VLOOKUP(專業英日文校內賽報名表!P1827,各項報名參數對照!G:H,2,0))</f>
        <v/>
      </c>
      <c r="AF1827" t="str">
        <f t="shared" si="28"/>
        <v/>
      </c>
    </row>
    <row r="1828" spans="5:32">
      <c r="E1828" t="str">
        <f>IF(專業英日文校內賽報名表!B1828="","",NOT(OR(LENB(專業英日文校內賽報名表!E1828)&lt;&gt;6,NOT(ISERROR(TEXT(RIGHT(專業英日文校內賽報名表!E1828,6),"0")+1)),ISERROR(TEXT(RIGHT(專業英日文校內賽報名表!E1828,5),"0")+1))))</f>
        <v/>
      </c>
      <c r="F1828" t="str">
        <f>IF(專業英日文校內賽報名表!B1828="","",NOT(ISERROR(MATCH(專業英日文校內賽報名表!F1828,allSchoolList,0))))</f>
        <v/>
      </c>
      <c r="G1828" t="str">
        <f ca="1">IF(專業英日文校內賽報名表!B1828="","",NOT(ISERROR(HLOOKUP(專業英日文校內賽報名表!G1828,OFFSET(校系設定!$A$1,MATCH(專業英日文校內賽報名表!F1828,校系設定!$A:$A,0)-1,0,1,COUNTA(OFFSET(校系設定!$1:$1,MATCH(專業英日文校內賽報名表!F1828,校系設定!$A:$A,0)-1,0))),1,0))))</f>
        <v/>
      </c>
      <c r="J1828" s="43" t="str">
        <f>IF(專業英日文校內賽報名表!C1828="","",NOT(OR(LEN(專業英日文校內賽報名表!J1828)&lt;&gt;7,ISERROR(DATEVALUE(專業英日文校內賽報名表!J1828&amp;"/1")+FIND("/",專業英日文校內賽報名表!J1828)))))</f>
        <v/>
      </c>
      <c r="M1828" t="str">
        <f>IF(專業英日文校內賽報名表!B1828="","",VLOOKUP(專業英日文校內賽報名表!M1828,各項報名參數對照!A:B,2,0))</f>
        <v/>
      </c>
      <c r="N1828" t="str">
        <f>IF(專業英日文校內賽報名表!B1828="","",NOT(ISERROR(VLOOKUP(M1828&amp;O1828&amp;P1828,各項報名參數對照!L:L,1,0))))</f>
        <v/>
      </c>
      <c r="O1828" t="str">
        <f>IF(專業英日文校內賽報名表!B1828="","",VLOOKUP(專業英日文校內賽報名表!N1828&amp;"("&amp;專業英日文校內賽報名表!O1828&amp;")",各項報名參數對照!D:E,2,0))</f>
        <v/>
      </c>
      <c r="P1828" t="str">
        <f>IF(專業英日文校內賽報名表!B1828="","",VLOOKUP(專業英日文校內賽報名表!P1828,各項報名參數對照!G:H,2,0))</f>
        <v/>
      </c>
      <c r="AF1828" t="str">
        <f t="shared" si="28"/>
        <v/>
      </c>
    </row>
    <row r="1829" spans="5:32">
      <c r="E1829" t="str">
        <f>IF(專業英日文校內賽報名表!B1829="","",NOT(OR(LENB(專業英日文校內賽報名表!E1829)&lt;&gt;6,NOT(ISERROR(TEXT(RIGHT(專業英日文校內賽報名表!E1829,6),"0")+1)),ISERROR(TEXT(RIGHT(專業英日文校內賽報名表!E1829,5),"0")+1))))</f>
        <v/>
      </c>
      <c r="F1829" t="str">
        <f>IF(專業英日文校內賽報名表!B1829="","",NOT(ISERROR(MATCH(專業英日文校內賽報名表!F1829,allSchoolList,0))))</f>
        <v/>
      </c>
      <c r="G1829" t="str">
        <f ca="1">IF(專業英日文校內賽報名表!B1829="","",NOT(ISERROR(HLOOKUP(專業英日文校內賽報名表!G1829,OFFSET(校系設定!$A$1,MATCH(專業英日文校內賽報名表!F1829,校系設定!$A:$A,0)-1,0,1,COUNTA(OFFSET(校系設定!$1:$1,MATCH(專業英日文校內賽報名表!F1829,校系設定!$A:$A,0)-1,0))),1,0))))</f>
        <v/>
      </c>
      <c r="J1829" s="43" t="str">
        <f>IF(專業英日文校內賽報名表!C1829="","",NOT(OR(LEN(專業英日文校內賽報名表!J1829)&lt;&gt;7,ISERROR(DATEVALUE(專業英日文校內賽報名表!J1829&amp;"/1")+FIND("/",專業英日文校內賽報名表!J1829)))))</f>
        <v/>
      </c>
      <c r="M1829" t="str">
        <f>IF(專業英日文校內賽報名表!B1829="","",VLOOKUP(專業英日文校內賽報名表!M1829,各項報名參數對照!A:B,2,0))</f>
        <v/>
      </c>
      <c r="N1829" t="str">
        <f>IF(專業英日文校內賽報名表!B1829="","",NOT(ISERROR(VLOOKUP(M1829&amp;O1829&amp;P1829,各項報名參數對照!L:L,1,0))))</f>
        <v/>
      </c>
      <c r="O1829" t="str">
        <f>IF(專業英日文校內賽報名表!B1829="","",VLOOKUP(專業英日文校內賽報名表!N1829&amp;"("&amp;專業英日文校內賽報名表!O1829&amp;")",各項報名參數對照!D:E,2,0))</f>
        <v/>
      </c>
      <c r="P1829" t="str">
        <f>IF(專業英日文校內賽報名表!B1829="","",VLOOKUP(專業英日文校內賽報名表!P1829,各項報名參數對照!G:H,2,0))</f>
        <v/>
      </c>
      <c r="AF1829" t="str">
        <f t="shared" si="28"/>
        <v/>
      </c>
    </row>
    <row r="1830" spans="5:32">
      <c r="E1830" t="str">
        <f>IF(專業英日文校內賽報名表!B1830="","",NOT(OR(LENB(專業英日文校內賽報名表!E1830)&lt;&gt;6,NOT(ISERROR(TEXT(RIGHT(專業英日文校內賽報名表!E1830,6),"0")+1)),ISERROR(TEXT(RIGHT(專業英日文校內賽報名表!E1830,5),"0")+1))))</f>
        <v/>
      </c>
      <c r="F1830" t="str">
        <f>IF(專業英日文校內賽報名表!B1830="","",NOT(ISERROR(MATCH(專業英日文校內賽報名表!F1830,allSchoolList,0))))</f>
        <v/>
      </c>
      <c r="G1830" t="str">
        <f ca="1">IF(專業英日文校內賽報名表!B1830="","",NOT(ISERROR(HLOOKUP(專業英日文校內賽報名表!G1830,OFFSET(校系設定!$A$1,MATCH(專業英日文校內賽報名表!F1830,校系設定!$A:$A,0)-1,0,1,COUNTA(OFFSET(校系設定!$1:$1,MATCH(專業英日文校內賽報名表!F1830,校系設定!$A:$A,0)-1,0))),1,0))))</f>
        <v/>
      </c>
      <c r="J1830" s="43" t="str">
        <f>IF(專業英日文校內賽報名表!C1830="","",NOT(OR(LEN(專業英日文校內賽報名表!J1830)&lt;&gt;7,ISERROR(DATEVALUE(專業英日文校內賽報名表!J1830&amp;"/1")+FIND("/",專業英日文校內賽報名表!J1830)))))</f>
        <v/>
      </c>
      <c r="M1830" t="str">
        <f>IF(專業英日文校內賽報名表!B1830="","",VLOOKUP(專業英日文校內賽報名表!M1830,各項報名參數對照!A:B,2,0))</f>
        <v/>
      </c>
      <c r="N1830" t="str">
        <f>IF(專業英日文校內賽報名表!B1830="","",NOT(ISERROR(VLOOKUP(M1830&amp;O1830&amp;P1830,各項報名參數對照!L:L,1,0))))</f>
        <v/>
      </c>
      <c r="O1830" t="str">
        <f>IF(專業英日文校內賽報名表!B1830="","",VLOOKUP(專業英日文校內賽報名表!N1830&amp;"("&amp;專業英日文校內賽報名表!O1830&amp;")",各項報名參數對照!D:E,2,0))</f>
        <v/>
      </c>
      <c r="P1830" t="str">
        <f>IF(專業英日文校內賽報名表!B1830="","",VLOOKUP(專業英日文校內賽報名表!P1830,各項報名參數對照!G:H,2,0))</f>
        <v/>
      </c>
      <c r="AF1830" t="str">
        <f t="shared" si="28"/>
        <v/>
      </c>
    </row>
    <row r="1831" spans="5:32">
      <c r="E1831" t="str">
        <f>IF(專業英日文校內賽報名表!B1831="","",NOT(OR(LENB(專業英日文校內賽報名表!E1831)&lt;&gt;6,NOT(ISERROR(TEXT(RIGHT(專業英日文校內賽報名表!E1831,6),"0")+1)),ISERROR(TEXT(RIGHT(專業英日文校內賽報名表!E1831,5),"0")+1))))</f>
        <v/>
      </c>
      <c r="F1831" t="str">
        <f>IF(專業英日文校內賽報名表!B1831="","",NOT(ISERROR(MATCH(專業英日文校內賽報名表!F1831,allSchoolList,0))))</f>
        <v/>
      </c>
      <c r="G1831" t="str">
        <f ca="1">IF(專業英日文校內賽報名表!B1831="","",NOT(ISERROR(HLOOKUP(專業英日文校內賽報名表!G1831,OFFSET(校系設定!$A$1,MATCH(專業英日文校內賽報名表!F1831,校系設定!$A:$A,0)-1,0,1,COUNTA(OFFSET(校系設定!$1:$1,MATCH(專業英日文校內賽報名表!F1831,校系設定!$A:$A,0)-1,0))),1,0))))</f>
        <v/>
      </c>
      <c r="J1831" s="43" t="str">
        <f>IF(專業英日文校內賽報名表!C1831="","",NOT(OR(LEN(專業英日文校內賽報名表!J1831)&lt;&gt;7,ISERROR(DATEVALUE(專業英日文校內賽報名表!J1831&amp;"/1")+FIND("/",專業英日文校內賽報名表!J1831)))))</f>
        <v/>
      </c>
      <c r="M1831" t="str">
        <f>IF(專業英日文校內賽報名表!B1831="","",VLOOKUP(專業英日文校內賽報名表!M1831,各項報名參數對照!A:B,2,0))</f>
        <v/>
      </c>
      <c r="N1831" t="str">
        <f>IF(專業英日文校內賽報名表!B1831="","",NOT(ISERROR(VLOOKUP(M1831&amp;O1831&amp;P1831,各項報名參數對照!L:L,1,0))))</f>
        <v/>
      </c>
      <c r="O1831" t="str">
        <f>IF(專業英日文校內賽報名表!B1831="","",VLOOKUP(專業英日文校內賽報名表!N1831&amp;"("&amp;專業英日文校內賽報名表!O1831&amp;")",各項報名參數對照!D:E,2,0))</f>
        <v/>
      </c>
      <c r="P1831" t="str">
        <f>IF(專業英日文校內賽報名表!B1831="","",VLOOKUP(專業英日文校內賽報名表!P1831,各項報名參數對照!G:H,2,0))</f>
        <v/>
      </c>
      <c r="AF1831" t="str">
        <f t="shared" si="28"/>
        <v/>
      </c>
    </row>
    <row r="1832" spans="5:32">
      <c r="E1832" t="str">
        <f>IF(專業英日文校內賽報名表!B1832="","",NOT(OR(LENB(專業英日文校內賽報名表!E1832)&lt;&gt;6,NOT(ISERROR(TEXT(RIGHT(專業英日文校內賽報名表!E1832,6),"0")+1)),ISERROR(TEXT(RIGHT(專業英日文校內賽報名表!E1832,5),"0")+1))))</f>
        <v/>
      </c>
      <c r="F1832" t="str">
        <f>IF(專業英日文校內賽報名表!B1832="","",NOT(ISERROR(MATCH(專業英日文校內賽報名表!F1832,allSchoolList,0))))</f>
        <v/>
      </c>
      <c r="G1832" t="str">
        <f ca="1">IF(專業英日文校內賽報名表!B1832="","",NOT(ISERROR(HLOOKUP(專業英日文校內賽報名表!G1832,OFFSET(校系設定!$A$1,MATCH(專業英日文校內賽報名表!F1832,校系設定!$A:$A,0)-1,0,1,COUNTA(OFFSET(校系設定!$1:$1,MATCH(專業英日文校內賽報名表!F1832,校系設定!$A:$A,0)-1,0))),1,0))))</f>
        <v/>
      </c>
      <c r="J1832" s="43" t="str">
        <f>IF(專業英日文校內賽報名表!C1832="","",NOT(OR(LEN(專業英日文校內賽報名表!J1832)&lt;&gt;7,ISERROR(DATEVALUE(專業英日文校內賽報名表!J1832&amp;"/1")+FIND("/",專業英日文校內賽報名表!J1832)))))</f>
        <v/>
      </c>
      <c r="M1832" t="str">
        <f>IF(專業英日文校內賽報名表!B1832="","",VLOOKUP(專業英日文校內賽報名表!M1832,各項報名參數對照!A:B,2,0))</f>
        <v/>
      </c>
      <c r="N1832" t="str">
        <f>IF(專業英日文校內賽報名表!B1832="","",NOT(ISERROR(VLOOKUP(M1832&amp;O1832&amp;P1832,各項報名參數對照!L:L,1,0))))</f>
        <v/>
      </c>
      <c r="O1832" t="str">
        <f>IF(專業英日文校內賽報名表!B1832="","",VLOOKUP(專業英日文校內賽報名表!N1832&amp;"("&amp;專業英日文校內賽報名表!O1832&amp;")",各項報名參數對照!D:E,2,0))</f>
        <v/>
      </c>
      <c r="P1832" t="str">
        <f>IF(專業英日文校內賽報名表!B1832="","",VLOOKUP(專業英日文校內賽報名表!P1832,各項報名參數對照!G:H,2,0))</f>
        <v/>
      </c>
      <c r="AF1832" t="str">
        <f t="shared" si="28"/>
        <v/>
      </c>
    </row>
    <row r="1833" spans="5:32">
      <c r="E1833" t="str">
        <f>IF(專業英日文校內賽報名表!B1833="","",NOT(OR(LENB(專業英日文校內賽報名表!E1833)&lt;&gt;6,NOT(ISERROR(TEXT(RIGHT(專業英日文校內賽報名表!E1833,6),"0")+1)),ISERROR(TEXT(RIGHT(專業英日文校內賽報名表!E1833,5),"0")+1))))</f>
        <v/>
      </c>
      <c r="F1833" t="str">
        <f>IF(專業英日文校內賽報名表!B1833="","",NOT(ISERROR(MATCH(專業英日文校內賽報名表!F1833,allSchoolList,0))))</f>
        <v/>
      </c>
      <c r="G1833" t="str">
        <f ca="1">IF(專業英日文校內賽報名表!B1833="","",NOT(ISERROR(HLOOKUP(專業英日文校內賽報名表!G1833,OFFSET(校系設定!$A$1,MATCH(專業英日文校內賽報名表!F1833,校系設定!$A:$A,0)-1,0,1,COUNTA(OFFSET(校系設定!$1:$1,MATCH(專業英日文校內賽報名表!F1833,校系設定!$A:$A,0)-1,0))),1,0))))</f>
        <v/>
      </c>
      <c r="J1833" s="43" t="str">
        <f>IF(專業英日文校內賽報名表!C1833="","",NOT(OR(LEN(專業英日文校內賽報名表!J1833)&lt;&gt;7,ISERROR(DATEVALUE(專業英日文校內賽報名表!J1833&amp;"/1")+FIND("/",專業英日文校內賽報名表!J1833)))))</f>
        <v/>
      </c>
      <c r="M1833" t="str">
        <f>IF(專業英日文校內賽報名表!B1833="","",VLOOKUP(專業英日文校內賽報名表!M1833,各項報名參數對照!A:B,2,0))</f>
        <v/>
      </c>
      <c r="N1833" t="str">
        <f>IF(專業英日文校內賽報名表!B1833="","",NOT(ISERROR(VLOOKUP(M1833&amp;O1833&amp;P1833,各項報名參數對照!L:L,1,0))))</f>
        <v/>
      </c>
      <c r="O1833" t="str">
        <f>IF(專業英日文校內賽報名表!B1833="","",VLOOKUP(專業英日文校內賽報名表!N1833&amp;"("&amp;專業英日文校內賽報名表!O1833&amp;")",各項報名參數對照!D:E,2,0))</f>
        <v/>
      </c>
      <c r="P1833" t="str">
        <f>IF(專業英日文校內賽報名表!B1833="","",VLOOKUP(專業英日文校內賽報名表!P1833,各項報名參數對照!G:H,2,0))</f>
        <v/>
      </c>
      <c r="AF1833" t="str">
        <f t="shared" si="28"/>
        <v/>
      </c>
    </row>
    <row r="1834" spans="5:32">
      <c r="E1834" t="str">
        <f>IF(專業英日文校內賽報名表!B1834="","",NOT(OR(LENB(專業英日文校內賽報名表!E1834)&lt;&gt;6,NOT(ISERROR(TEXT(RIGHT(專業英日文校內賽報名表!E1834,6),"0")+1)),ISERROR(TEXT(RIGHT(專業英日文校內賽報名表!E1834,5),"0")+1))))</f>
        <v/>
      </c>
      <c r="F1834" t="str">
        <f>IF(專業英日文校內賽報名表!B1834="","",NOT(ISERROR(MATCH(專業英日文校內賽報名表!F1834,allSchoolList,0))))</f>
        <v/>
      </c>
      <c r="G1834" t="str">
        <f ca="1">IF(專業英日文校內賽報名表!B1834="","",NOT(ISERROR(HLOOKUP(專業英日文校內賽報名表!G1834,OFFSET(校系設定!$A$1,MATCH(專業英日文校內賽報名表!F1834,校系設定!$A:$A,0)-1,0,1,COUNTA(OFFSET(校系設定!$1:$1,MATCH(專業英日文校內賽報名表!F1834,校系設定!$A:$A,0)-1,0))),1,0))))</f>
        <v/>
      </c>
      <c r="J1834" s="43" t="str">
        <f>IF(專業英日文校內賽報名表!C1834="","",NOT(OR(LEN(專業英日文校內賽報名表!J1834)&lt;&gt;7,ISERROR(DATEVALUE(專業英日文校內賽報名表!J1834&amp;"/1")+FIND("/",專業英日文校內賽報名表!J1834)))))</f>
        <v/>
      </c>
      <c r="M1834" t="str">
        <f>IF(專業英日文校內賽報名表!B1834="","",VLOOKUP(專業英日文校內賽報名表!M1834,各項報名參數對照!A:B,2,0))</f>
        <v/>
      </c>
      <c r="N1834" t="str">
        <f>IF(專業英日文校內賽報名表!B1834="","",NOT(ISERROR(VLOOKUP(M1834&amp;O1834&amp;P1834,各項報名參數對照!L:L,1,0))))</f>
        <v/>
      </c>
      <c r="O1834" t="str">
        <f>IF(專業英日文校內賽報名表!B1834="","",VLOOKUP(專業英日文校內賽報名表!N1834&amp;"("&amp;專業英日文校內賽報名表!O1834&amp;")",各項報名參數對照!D:E,2,0))</f>
        <v/>
      </c>
      <c r="P1834" t="str">
        <f>IF(專業英日文校內賽報名表!B1834="","",VLOOKUP(專業英日文校內賽報名表!P1834,各項報名參數對照!G:H,2,0))</f>
        <v/>
      </c>
      <c r="AF1834" t="str">
        <f t="shared" si="28"/>
        <v/>
      </c>
    </row>
    <row r="1835" spans="5:32">
      <c r="E1835" t="str">
        <f>IF(專業英日文校內賽報名表!B1835="","",NOT(OR(LENB(專業英日文校內賽報名表!E1835)&lt;&gt;6,NOT(ISERROR(TEXT(RIGHT(專業英日文校內賽報名表!E1835,6),"0")+1)),ISERROR(TEXT(RIGHT(專業英日文校內賽報名表!E1835,5),"0")+1))))</f>
        <v/>
      </c>
      <c r="F1835" t="str">
        <f>IF(專業英日文校內賽報名表!B1835="","",NOT(ISERROR(MATCH(專業英日文校內賽報名表!F1835,allSchoolList,0))))</f>
        <v/>
      </c>
      <c r="G1835" t="str">
        <f ca="1">IF(專業英日文校內賽報名表!B1835="","",NOT(ISERROR(HLOOKUP(專業英日文校內賽報名表!G1835,OFFSET(校系設定!$A$1,MATCH(專業英日文校內賽報名表!F1835,校系設定!$A:$A,0)-1,0,1,COUNTA(OFFSET(校系設定!$1:$1,MATCH(專業英日文校內賽報名表!F1835,校系設定!$A:$A,0)-1,0))),1,0))))</f>
        <v/>
      </c>
      <c r="J1835" s="43" t="str">
        <f>IF(專業英日文校內賽報名表!C1835="","",NOT(OR(LEN(專業英日文校內賽報名表!J1835)&lt;&gt;7,ISERROR(DATEVALUE(專業英日文校內賽報名表!J1835&amp;"/1")+FIND("/",專業英日文校內賽報名表!J1835)))))</f>
        <v/>
      </c>
      <c r="M1835" t="str">
        <f>IF(專業英日文校內賽報名表!B1835="","",VLOOKUP(專業英日文校內賽報名表!M1835,各項報名參數對照!A:B,2,0))</f>
        <v/>
      </c>
      <c r="N1835" t="str">
        <f>IF(專業英日文校內賽報名表!B1835="","",NOT(ISERROR(VLOOKUP(M1835&amp;O1835&amp;P1835,各項報名參數對照!L:L,1,0))))</f>
        <v/>
      </c>
      <c r="O1835" t="str">
        <f>IF(專業英日文校內賽報名表!B1835="","",VLOOKUP(專業英日文校內賽報名表!N1835&amp;"("&amp;專業英日文校內賽報名表!O1835&amp;")",各項報名參數對照!D:E,2,0))</f>
        <v/>
      </c>
      <c r="P1835" t="str">
        <f>IF(專業英日文校內賽報名表!B1835="","",VLOOKUP(專業英日文校內賽報名表!P1835,各項報名參數對照!G:H,2,0))</f>
        <v/>
      </c>
      <c r="AF1835" t="str">
        <f t="shared" si="28"/>
        <v/>
      </c>
    </row>
    <row r="1836" spans="5:32">
      <c r="E1836" t="str">
        <f>IF(專業英日文校內賽報名表!B1836="","",NOT(OR(LENB(專業英日文校內賽報名表!E1836)&lt;&gt;6,NOT(ISERROR(TEXT(RIGHT(專業英日文校內賽報名表!E1836,6),"0")+1)),ISERROR(TEXT(RIGHT(專業英日文校內賽報名表!E1836,5),"0")+1))))</f>
        <v/>
      </c>
      <c r="F1836" t="str">
        <f>IF(專業英日文校內賽報名表!B1836="","",NOT(ISERROR(MATCH(專業英日文校內賽報名表!F1836,allSchoolList,0))))</f>
        <v/>
      </c>
      <c r="G1836" t="str">
        <f ca="1">IF(專業英日文校內賽報名表!B1836="","",NOT(ISERROR(HLOOKUP(專業英日文校內賽報名表!G1836,OFFSET(校系設定!$A$1,MATCH(專業英日文校內賽報名表!F1836,校系設定!$A:$A,0)-1,0,1,COUNTA(OFFSET(校系設定!$1:$1,MATCH(專業英日文校內賽報名表!F1836,校系設定!$A:$A,0)-1,0))),1,0))))</f>
        <v/>
      </c>
      <c r="J1836" s="43" t="str">
        <f>IF(專業英日文校內賽報名表!C1836="","",NOT(OR(LEN(專業英日文校內賽報名表!J1836)&lt;&gt;7,ISERROR(DATEVALUE(專業英日文校內賽報名表!J1836&amp;"/1")+FIND("/",專業英日文校內賽報名表!J1836)))))</f>
        <v/>
      </c>
      <c r="M1836" t="str">
        <f>IF(專業英日文校內賽報名表!B1836="","",VLOOKUP(專業英日文校內賽報名表!M1836,各項報名參數對照!A:B,2,0))</f>
        <v/>
      </c>
      <c r="N1836" t="str">
        <f>IF(專業英日文校內賽報名表!B1836="","",NOT(ISERROR(VLOOKUP(M1836&amp;O1836&amp;P1836,各項報名參數對照!L:L,1,0))))</f>
        <v/>
      </c>
      <c r="O1836" t="str">
        <f>IF(專業英日文校內賽報名表!B1836="","",VLOOKUP(專業英日文校內賽報名表!N1836&amp;"("&amp;專業英日文校內賽報名表!O1836&amp;")",各項報名參數對照!D:E,2,0))</f>
        <v/>
      </c>
      <c r="P1836" t="str">
        <f>IF(專業英日文校內賽報名表!B1836="","",VLOOKUP(專業英日文校內賽報名表!P1836,各項報名參數對照!G:H,2,0))</f>
        <v/>
      </c>
      <c r="AF1836" t="str">
        <f t="shared" si="28"/>
        <v/>
      </c>
    </row>
    <row r="1837" spans="5:32">
      <c r="E1837" t="str">
        <f>IF(專業英日文校內賽報名表!B1837="","",NOT(OR(LENB(專業英日文校內賽報名表!E1837)&lt;&gt;6,NOT(ISERROR(TEXT(RIGHT(專業英日文校內賽報名表!E1837,6),"0")+1)),ISERROR(TEXT(RIGHT(專業英日文校內賽報名表!E1837,5),"0")+1))))</f>
        <v/>
      </c>
      <c r="F1837" t="str">
        <f>IF(專業英日文校內賽報名表!B1837="","",NOT(ISERROR(MATCH(專業英日文校內賽報名表!F1837,allSchoolList,0))))</f>
        <v/>
      </c>
      <c r="G1837" t="str">
        <f ca="1">IF(專業英日文校內賽報名表!B1837="","",NOT(ISERROR(HLOOKUP(專業英日文校內賽報名表!G1837,OFFSET(校系設定!$A$1,MATCH(專業英日文校內賽報名表!F1837,校系設定!$A:$A,0)-1,0,1,COUNTA(OFFSET(校系設定!$1:$1,MATCH(專業英日文校內賽報名表!F1837,校系設定!$A:$A,0)-1,0))),1,0))))</f>
        <v/>
      </c>
      <c r="J1837" s="43" t="str">
        <f>IF(專業英日文校內賽報名表!C1837="","",NOT(OR(LEN(專業英日文校內賽報名表!J1837)&lt;&gt;7,ISERROR(DATEVALUE(專業英日文校內賽報名表!J1837&amp;"/1")+FIND("/",專業英日文校內賽報名表!J1837)))))</f>
        <v/>
      </c>
      <c r="M1837" t="str">
        <f>IF(專業英日文校內賽報名表!B1837="","",VLOOKUP(專業英日文校內賽報名表!M1837,各項報名參數對照!A:B,2,0))</f>
        <v/>
      </c>
      <c r="N1837" t="str">
        <f>IF(專業英日文校內賽報名表!B1837="","",NOT(ISERROR(VLOOKUP(M1837&amp;O1837&amp;P1837,各項報名參數對照!L:L,1,0))))</f>
        <v/>
      </c>
      <c r="O1837" t="str">
        <f>IF(專業英日文校內賽報名表!B1837="","",VLOOKUP(專業英日文校內賽報名表!N1837&amp;"("&amp;專業英日文校內賽報名表!O1837&amp;")",各項報名參數對照!D:E,2,0))</f>
        <v/>
      </c>
      <c r="P1837" t="str">
        <f>IF(專業英日文校內賽報名表!B1837="","",VLOOKUP(專業英日文校內賽報名表!P1837,各項報名參數對照!G:H,2,0))</f>
        <v/>
      </c>
      <c r="AF1837" t="str">
        <f t="shared" si="28"/>
        <v/>
      </c>
    </row>
    <row r="1838" spans="5:32">
      <c r="E1838" t="str">
        <f>IF(專業英日文校內賽報名表!B1838="","",NOT(OR(LENB(專業英日文校內賽報名表!E1838)&lt;&gt;6,NOT(ISERROR(TEXT(RIGHT(專業英日文校內賽報名表!E1838,6),"0")+1)),ISERROR(TEXT(RIGHT(專業英日文校內賽報名表!E1838,5),"0")+1))))</f>
        <v/>
      </c>
      <c r="F1838" t="str">
        <f>IF(專業英日文校內賽報名表!B1838="","",NOT(ISERROR(MATCH(專業英日文校內賽報名表!F1838,allSchoolList,0))))</f>
        <v/>
      </c>
      <c r="G1838" t="str">
        <f ca="1">IF(專業英日文校內賽報名表!B1838="","",NOT(ISERROR(HLOOKUP(專業英日文校內賽報名表!G1838,OFFSET(校系設定!$A$1,MATCH(專業英日文校內賽報名表!F1838,校系設定!$A:$A,0)-1,0,1,COUNTA(OFFSET(校系設定!$1:$1,MATCH(專業英日文校內賽報名表!F1838,校系設定!$A:$A,0)-1,0))),1,0))))</f>
        <v/>
      </c>
      <c r="J1838" s="43" t="str">
        <f>IF(專業英日文校內賽報名表!C1838="","",NOT(OR(LEN(專業英日文校內賽報名表!J1838)&lt;&gt;7,ISERROR(DATEVALUE(專業英日文校內賽報名表!J1838&amp;"/1")+FIND("/",專業英日文校內賽報名表!J1838)))))</f>
        <v/>
      </c>
      <c r="M1838" t="str">
        <f>IF(專業英日文校內賽報名表!B1838="","",VLOOKUP(專業英日文校內賽報名表!M1838,各項報名參數對照!A:B,2,0))</f>
        <v/>
      </c>
      <c r="N1838" t="str">
        <f>IF(專業英日文校內賽報名表!B1838="","",NOT(ISERROR(VLOOKUP(M1838&amp;O1838&amp;P1838,各項報名參數對照!L:L,1,0))))</f>
        <v/>
      </c>
      <c r="O1838" t="str">
        <f>IF(專業英日文校內賽報名表!B1838="","",VLOOKUP(專業英日文校內賽報名表!N1838&amp;"("&amp;專業英日文校內賽報名表!O1838&amp;")",各項報名參數對照!D:E,2,0))</f>
        <v/>
      </c>
      <c r="P1838" t="str">
        <f>IF(專業英日文校內賽報名表!B1838="","",VLOOKUP(專業英日文校內賽報名表!P1838,各項報名參數對照!G:H,2,0))</f>
        <v/>
      </c>
      <c r="AF1838" t="str">
        <f t="shared" si="28"/>
        <v/>
      </c>
    </row>
    <row r="1839" spans="5:32">
      <c r="E1839" t="str">
        <f>IF(專業英日文校內賽報名表!B1839="","",NOT(OR(LENB(專業英日文校內賽報名表!E1839)&lt;&gt;6,NOT(ISERROR(TEXT(RIGHT(專業英日文校內賽報名表!E1839,6),"0")+1)),ISERROR(TEXT(RIGHT(專業英日文校內賽報名表!E1839,5),"0")+1))))</f>
        <v/>
      </c>
      <c r="F1839" t="str">
        <f>IF(專業英日文校內賽報名表!B1839="","",NOT(ISERROR(MATCH(專業英日文校內賽報名表!F1839,allSchoolList,0))))</f>
        <v/>
      </c>
      <c r="G1839" t="str">
        <f ca="1">IF(專業英日文校內賽報名表!B1839="","",NOT(ISERROR(HLOOKUP(專業英日文校內賽報名表!G1839,OFFSET(校系設定!$A$1,MATCH(專業英日文校內賽報名表!F1839,校系設定!$A:$A,0)-1,0,1,COUNTA(OFFSET(校系設定!$1:$1,MATCH(專業英日文校內賽報名表!F1839,校系設定!$A:$A,0)-1,0))),1,0))))</f>
        <v/>
      </c>
      <c r="J1839" s="43" t="str">
        <f>IF(專業英日文校內賽報名表!C1839="","",NOT(OR(LEN(專業英日文校內賽報名表!J1839)&lt;&gt;7,ISERROR(DATEVALUE(專業英日文校內賽報名表!J1839&amp;"/1")+FIND("/",專業英日文校內賽報名表!J1839)))))</f>
        <v/>
      </c>
      <c r="M1839" t="str">
        <f>IF(專業英日文校內賽報名表!B1839="","",VLOOKUP(專業英日文校內賽報名表!M1839,各項報名參數對照!A:B,2,0))</f>
        <v/>
      </c>
      <c r="N1839" t="str">
        <f>IF(專業英日文校內賽報名表!B1839="","",NOT(ISERROR(VLOOKUP(M1839&amp;O1839&amp;P1839,各項報名參數對照!L:L,1,0))))</f>
        <v/>
      </c>
      <c r="O1839" t="str">
        <f>IF(專業英日文校內賽報名表!B1839="","",VLOOKUP(專業英日文校內賽報名表!N1839&amp;"("&amp;專業英日文校內賽報名表!O1839&amp;")",各項報名參數對照!D:E,2,0))</f>
        <v/>
      </c>
      <c r="P1839" t="str">
        <f>IF(專業英日文校內賽報名表!B1839="","",VLOOKUP(專業英日文校內賽報名表!P1839,各項報名參數對照!G:H,2,0))</f>
        <v/>
      </c>
      <c r="AF1839" t="str">
        <f t="shared" si="28"/>
        <v/>
      </c>
    </row>
    <row r="1840" spans="5:32">
      <c r="E1840" t="str">
        <f>IF(專業英日文校內賽報名表!B1840="","",NOT(OR(LENB(專業英日文校內賽報名表!E1840)&lt;&gt;6,NOT(ISERROR(TEXT(RIGHT(專業英日文校內賽報名表!E1840,6),"0")+1)),ISERROR(TEXT(RIGHT(專業英日文校內賽報名表!E1840,5),"0")+1))))</f>
        <v/>
      </c>
      <c r="F1840" t="str">
        <f>IF(專業英日文校內賽報名表!B1840="","",NOT(ISERROR(MATCH(專業英日文校內賽報名表!F1840,allSchoolList,0))))</f>
        <v/>
      </c>
      <c r="G1840" t="str">
        <f ca="1">IF(專業英日文校內賽報名表!B1840="","",NOT(ISERROR(HLOOKUP(專業英日文校內賽報名表!G1840,OFFSET(校系設定!$A$1,MATCH(專業英日文校內賽報名表!F1840,校系設定!$A:$A,0)-1,0,1,COUNTA(OFFSET(校系設定!$1:$1,MATCH(專業英日文校內賽報名表!F1840,校系設定!$A:$A,0)-1,0))),1,0))))</f>
        <v/>
      </c>
      <c r="J1840" s="43" t="str">
        <f>IF(專業英日文校內賽報名表!C1840="","",NOT(OR(LEN(專業英日文校內賽報名表!J1840)&lt;&gt;7,ISERROR(DATEVALUE(專業英日文校內賽報名表!J1840&amp;"/1")+FIND("/",專業英日文校內賽報名表!J1840)))))</f>
        <v/>
      </c>
      <c r="M1840" t="str">
        <f>IF(專業英日文校內賽報名表!B1840="","",VLOOKUP(專業英日文校內賽報名表!M1840,各項報名參數對照!A:B,2,0))</f>
        <v/>
      </c>
      <c r="N1840" t="str">
        <f>IF(專業英日文校內賽報名表!B1840="","",NOT(ISERROR(VLOOKUP(M1840&amp;O1840&amp;P1840,各項報名參數對照!L:L,1,0))))</f>
        <v/>
      </c>
      <c r="O1840" t="str">
        <f>IF(專業英日文校內賽報名表!B1840="","",VLOOKUP(專業英日文校內賽報名表!N1840&amp;"("&amp;專業英日文校內賽報名表!O1840&amp;")",各項報名參數對照!D:E,2,0))</f>
        <v/>
      </c>
      <c r="P1840" t="str">
        <f>IF(專業英日文校內賽報名表!B1840="","",VLOOKUP(專業英日文校內賽報名表!P1840,各項報名參數對照!G:H,2,0))</f>
        <v/>
      </c>
      <c r="AF1840" t="str">
        <f t="shared" si="28"/>
        <v/>
      </c>
    </row>
    <row r="1841" spans="5:32">
      <c r="E1841" t="str">
        <f>IF(專業英日文校內賽報名表!B1841="","",NOT(OR(LENB(專業英日文校內賽報名表!E1841)&lt;&gt;6,NOT(ISERROR(TEXT(RIGHT(專業英日文校內賽報名表!E1841,6),"0")+1)),ISERROR(TEXT(RIGHT(專業英日文校內賽報名表!E1841,5),"0")+1))))</f>
        <v/>
      </c>
      <c r="F1841" t="str">
        <f>IF(專業英日文校內賽報名表!B1841="","",NOT(ISERROR(MATCH(專業英日文校內賽報名表!F1841,allSchoolList,0))))</f>
        <v/>
      </c>
      <c r="G1841" t="str">
        <f ca="1">IF(專業英日文校內賽報名表!B1841="","",NOT(ISERROR(HLOOKUP(專業英日文校內賽報名表!G1841,OFFSET(校系設定!$A$1,MATCH(專業英日文校內賽報名表!F1841,校系設定!$A:$A,0)-1,0,1,COUNTA(OFFSET(校系設定!$1:$1,MATCH(專業英日文校內賽報名表!F1841,校系設定!$A:$A,0)-1,0))),1,0))))</f>
        <v/>
      </c>
      <c r="J1841" s="43" t="str">
        <f>IF(專業英日文校內賽報名表!C1841="","",NOT(OR(LEN(專業英日文校內賽報名表!J1841)&lt;&gt;7,ISERROR(DATEVALUE(專業英日文校內賽報名表!J1841&amp;"/1")+FIND("/",專業英日文校內賽報名表!J1841)))))</f>
        <v/>
      </c>
      <c r="M1841" t="str">
        <f>IF(專業英日文校內賽報名表!B1841="","",VLOOKUP(專業英日文校內賽報名表!M1841,各項報名參數對照!A:B,2,0))</f>
        <v/>
      </c>
      <c r="N1841" t="str">
        <f>IF(專業英日文校內賽報名表!B1841="","",NOT(ISERROR(VLOOKUP(M1841&amp;O1841&amp;P1841,各項報名參數對照!L:L,1,0))))</f>
        <v/>
      </c>
      <c r="O1841" t="str">
        <f>IF(專業英日文校內賽報名表!B1841="","",VLOOKUP(專業英日文校內賽報名表!N1841&amp;"("&amp;專業英日文校內賽報名表!O1841&amp;")",各項報名參數對照!D:E,2,0))</f>
        <v/>
      </c>
      <c r="P1841" t="str">
        <f>IF(專業英日文校內賽報名表!B1841="","",VLOOKUP(專業英日文校內賽報名表!P1841,各項報名參數對照!G:H,2,0))</f>
        <v/>
      </c>
      <c r="AF1841" t="str">
        <f t="shared" si="28"/>
        <v/>
      </c>
    </row>
    <row r="1842" spans="5:32">
      <c r="E1842" t="str">
        <f>IF(專業英日文校內賽報名表!B1842="","",NOT(OR(LENB(專業英日文校內賽報名表!E1842)&lt;&gt;6,NOT(ISERROR(TEXT(RIGHT(專業英日文校內賽報名表!E1842,6),"0")+1)),ISERROR(TEXT(RIGHT(專業英日文校內賽報名表!E1842,5),"0")+1))))</f>
        <v/>
      </c>
      <c r="F1842" t="str">
        <f>IF(專業英日文校內賽報名表!B1842="","",NOT(ISERROR(MATCH(專業英日文校內賽報名表!F1842,allSchoolList,0))))</f>
        <v/>
      </c>
      <c r="G1842" t="str">
        <f ca="1">IF(專業英日文校內賽報名表!B1842="","",NOT(ISERROR(HLOOKUP(專業英日文校內賽報名表!G1842,OFFSET(校系設定!$A$1,MATCH(專業英日文校內賽報名表!F1842,校系設定!$A:$A,0)-1,0,1,COUNTA(OFFSET(校系設定!$1:$1,MATCH(專業英日文校內賽報名表!F1842,校系設定!$A:$A,0)-1,0))),1,0))))</f>
        <v/>
      </c>
      <c r="J1842" s="43" t="str">
        <f>IF(專業英日文校內賽報名表!C1842="","",NOT(OR(LEN(專業英日文校內賽報名表!J1842)&lt;&gt;7,ISERROR(DATEVALUE(專業英日文校內賽報名表!J1842&amp;"/1")+FIND("/",專業英日文校內賽報名表!J1842)))))</f>
        <v/>
      </c>
      <c r="M1842" t="str">
        <f>IF(專業英日文校內賽報名表!B1842="","",VLOOKUP(專業英日文校內賽報名表!M1842,各項報名參數對照!A:B,2,0))</f>
        <v/>
      </c>
      <c r="N1842" t="str">
        <f>IF(專業英日文校內賽報名表!B1842="","",NOT(ISERROR(VLOOKUP(M1842&amp;O1842&amp;P1842,各項報名參數對照!L:L,1,0))))</f>
        <v/>
      </c>
      <c r="O1842" t="str">
        <f>IF(專業英日文校內賽報名表!B1842="","",VLOOKUP(專業英日文校內賽報名表!N1842&amp;"("&amp;專業英日文校內賽報名表!O1842&amp;")",各項報名參數對照!D:E,2,0))</f>
        <v/>
      </c>
      <c r="P1842" t="str">
        <f>IF(專業英日文校內賽報名表!B1842="","",VLOOKUP(專業英日文校內賽報名表!P1842,各項報名參數對照!G:H,2,0))</f>
        <v/>
      </c>
      <c r="AF1842" t="str">
        <f t="shared" si="28"/>
        <v/>
      </c>
    </row>
    <row r="1843" spans="5:32">
      <c r="E1843" t="str">
        <f>IF(專業英日文校內賽報名表!B1843="","",NOT(OR(LENB(專業英日文校內賽報名表!E1843)&lt;&gt;6,NOT(ISERROR(TEXT(RIGHT(專業英日文校內賽報名表!E1843,6),"0")+1)),ISERROR(TEXT(RIGHT(專業英日文校內賽報名表!E1843,5),"0")+1))))</f>
        <v/>
      </c>
      <c r="F1843" t="str">
        <f>IF(專業英日文校內賽報名表!B1843="","",NOT(ISERROR(MATCH(專業英日文校內賽報名表!F1843,allSchoolList,0))))</f>
        <v/>
      </c>
      <c r="G1843" t="str">
        <f ca="1">IF(專業英日文校內賽報名表!B1843="","",NOT(ISERROR(HLOOKUP(專業英日文校內賽報名表!G1843,OFFSET(校系設定!$A$1,MATCH(專業英日文校內賽報名表!F1843,校系設定!$A:$A,0)-1,0,1,COUNTA(OFFSET(校系設定!$1:$1,MATCH(專業英日文校內賽報名表!F1843,校系設定!$A:$A,0)-1,0))),1,0))))</f>
        <v/>
      </c>
      <c r="J1843" s="43" t="str">
        <f>IF(專業英日文校內賽報名表!C1843="","",NOT(OR(LEN(專業英日文校內賽報名表!J1843)&lt;&gt;7,ISERROR(DATEVALUE(專業英日文校內賽報名表!J1843&amp;"/1")+FIND("/",專業英日文校內賽報名表!J1843)))))</f>
        <v/>
      </c>
      <c r="M1843" t="str">
        <f>IF(專業英日文校內賽報名表!B1843="","",VLOOKUP(專業英日文校內賽報名表!M1843,各項報名參數對照!A:B,2,0))</f>
        <v/>
      </c>
      <c r="N1843" t="str">
        <f>IF(專業英日文校內賽報名表!B1843="","",NOT(ISERROR(VLOOKUP(M1843&amp;O1843&amp;P1843,各項報名參數對照!L:L,1,0))))</f>
        <v/>
      </c>
      <c r="O1843" t="str">
        <f>IF(專業英日文校內賽報名表!B1843="","",VLOOKUP(專業英日文校內賽報名表!N1843&amp;"("&amp;專業英日文校內賽報名表!O1843&amp;")",各項報名參數對照!D:E,2,0))</f>
        <v/>
      </c>
      <c r="P1843" t="str">
        <f>IF(專業英日文校內賽報名表!B1843="","",VLOOKUP(專業英日文校內賽報名表!P1843,各項報名參數對照!G:H,2,0))</f>
        <v/>
      </c>
      <c r="AF1843" t="str">
        <f t="shared" si="28"/>
        <v/>
      </c>
    </row>
    <row r="1844" spans="5:32">
      <c r="E1844" t="str">
        <f>IF(專業英日文校內賽報名表!B1844="","",NOT(OR(LENB(專業英日文校內賽報名表!E1844)&lt;&gt;6,NOT(ISERROR(TEXT(RIGHT(專業英日文校內賽報名表!E1844,6),"0")+1)),ISERROR(TEXT(RIGHT(專業英日文校內賽報名表!E1844,5),"0")+1))))</f>
        <v/>
      </c>
      <c r="F1844" t="str">
        <f>IF(專業英日文校內賽報名表!B1844="","",NOT(ISERROR(MATCH(專業英日文校內賽報名表!F1844,allSchoolList,0))))</f>
        <v/>
      </c>
      <c r="G1844" t="str">
        <f ca="1">IF(專業英日文校內賽報名表!B1844="","",NOT(ISERROR(HLOOKUP(專業英日文校內賽報名表!G1844,OFFSET(校系設定!$A$1,MATCH(專業英日文校內賽報名表!F1844,校系設定!$A:$A,0)-1,0,1,COUNTA(OFFSET(校系設定!$1:$1,MATCH(專業英日文校內賽報名表!F1844,校系設定!$A:$A,0)-1,0))),1,0))))</f>
        <v/>
      </c>
      <c r="J1844" s="43" t="str">
        <f>IF(專業英日文校內賽報名表!C1844="","",NOT(OR(LEN(專業英日文校內賽報名表!J1844)&lt;&gt;7,ISERROR(DATEVALUE(專業英日文校內賽報名表!J1844&amp;"/1")+FIND("/",專業英日文校內賽報名表!J1844)))))</f>
        <v/>
      </c>
      <c r="M1844" t="str">
        <f>IF(專業英日文校內賽報名表!B1844="","",VLOOKUP(專業英日文校內賽報名表!M1844,各項報名參數對照!A:B,2,0))</f>
        <v/>
      </c>
      <c r="N1844" t="str">
        <f>IF(專業英日文校內賽報名表!B1844="","",NOT(ISERROR(VLOOKUP(M1844&amp;O1844&amp;P1844,各項報名參數對照!L:L,1,0))))</f>
        <v/>
      </c>
      <c r="O1844" t="str">
        <f>IF(專業英日文校內賽報名表!B1844="","",VLOOKUP(專業英日文校內賽報名表!N1844&amp;"("&amp;專業英日文校內賽報名表!O1844&amp;")",各項報名參數對照!D:E,2,0))</f>
        <v/>
      </c>
      <c r="P1844" t="str">
        <f>IF(專業英日文校內賽報名表!B1844="","",VLOOKUP(專業英日文校內賽報名表!P1844,各項報名參數對照!G:H,2,0))</f>
        <v/>
      </c>
      <c r="AF1844" t="str">
        <f t="shared" si="28"/>
        <v/>
      </c>
    </row>
    <row r="1845" spans="5:32">
      <c r="E1845" t="str">
        <f>IF(專業英日文校內賽報名表!B1845="","",NOT(OR(LENB(專業英日文校內賽報名表!E1845)&lt;&gt;6,NOT(ISERROR(TEXT(RIGHT(專業英日文校內賽報名表!E1845,6),"0")+1)),ISERROR(TEXT(RIGHT(專業英日文校內賽報名表!E1845,5),"0")+1))))</f>
        <v/>
      </c>
      <c r="F1845" t="str">
        <f>IF(專業英日文校內賽報名表!B1845="","",NOT(ISERROR(MATCH(專業英日文校內賽報名表!F1845,allSchoolList,0))))</f>
        <v/>
      </c>
      <c r="G1845" t="str">
        <f ca="1">IF(專業英日文校內賽報名表!B1845="","",NOT(ISERROR(HLOOKUP(專業英日文校內賽報名表!G1845,OFFSET(校系設定!$A$1,MATCH(專業英日文校內賽報名表!F1845,校系設定!$A:$A,0)-1,0,1,COUNTA(OFFSET(校系設定!$1:$1,MATCH(專業英日文校內賽報名表!F1845,校系設定!$A:$A,0)-1,0))),1,0))))</f>
        <v/>
      </c>
      <c r="J1845" s="43" t="str">
        <f>IF(專業英日文校內賽報名表!C1845="","",NOT(OR(LEN(專業英日文校內賽報名表!J1845)&lt;&gt;7,ISERROR(DATEVALUE(專業英日文校內賽報名表!J1845&amp;"/1")+FIND("/",專業英日文校內賽報名表!J1845)))))</f>
        <v/>
      </c>
      <c r="M1845" t="str">
        <f>IF(專業英日文校內賽報名表!B1845="","",VLOOKUP(專業英日文校內賽報名表!M1845,各項報名參數對照!A:B,2,0))</f>
        <v/>
      </c>
      <c r="N1845" t="str">
        <f>IF(專業英日文校內賽報名表!B1845="","",NOT(ISERROR(VLOOKUP(M1845&amp;O1845&amp;P1845,各項報名參數對照!L:L,1,0))))</f>
        <v/>
      </c>
      <c r="O1845" t="str">
        <f>IF(專業英日文校內賽報名表!B1845="","",VLOOKUP(專業英日文校內賽報名表!N1845&amp;"("&amp;專業英日文校內賽報名表!O1845&amp;")",各項報名參數對照!D:E,2,0))</f>
        <v/>
      </c>
      <c r="P1845" t="str">
        <f>IF(專業英日文校內賽報名表!B1845="","",VLOOKUP(專業英日文校內賽報名表!P1845,各項報名參數對照!G:H,2,0))</f>
        <v/>
      </c>
      <c r="AF1845" t="str">
        <f t="shared" si="28"/>
        <v/>
      </c>
    </row>
    <row r="1846" spans="5:32">
      <c r="E1846" t="str">
        <f>IF(專業英日文校內賽報名表!B1846="","",NOT(OR(LENB(專業英日文校內賽報名表!E1846)&lt;&gt;6,NOT(ISERROR(TEXT(RIGHT(專業英日文校內賽報名表!E1846,6),"0")+1)),ISERROR(TEXT(RIGHT(專業英日文校內賽報名表!E1846,5),"0")+1))))</f>
        <v/>
      </c>
      <c r="F1846" t="str">
        <f>IF(專業英日文校內賽報名表!B1846="","",NOT(ISERROR(MATCH(專業英日文校內賽報名表!F1846,allSchoolList,0))))</f>
        <v/>
      </c>
      <c r="G1846" t="str">
        <f ca="1">IF(專業英日文校內賽報名表!B1846="","",NOT(ISERROR(HLOOKUP(專業英日文校內賽報名表!G1846,OFFSET(校系設定!$A$1,MATCH(專業英日文校內賽報名表!F1846,校系設定!$A:$A,0)-1,0,1,COUNTA(OFFSET(校系設定!$1:$1,MATCH(專業英日文校內賽報名表!F1846,校系設定!$A:$A,0)-1,0))),1,0))))</f>
        <v/>
      </c>
      <c r="J1846" s="43" t="str">
        <f>IF(專業英日文校內賽報名表!C1846="","",NOT(OR(LEN(專業英日文校內賽報名表!J1846)&lt;&gt;7,ISERROR(DATEVALUE(專業英日文校內賽報名表!J1846&amp;"/1")+FIND("/",專業英日文校內賽報名表!J1846)))))</f>
        <v/>
      </c>
      <c r="M1846" t="str">
        <f>IF(專業英日文校內賽報名表!B1846="","",VLOOKUP(專業英日文校內賽報名表!M1846,各項報名參數對照!A:B,2,0))</f>
        <v/>
      </c>
      <c r="N1846" t="str">
        <f>IF(專業英日文校內賽報名表!B1846="","",NOT(ISERROR(VLOOKUP(M1846&amp;O1846&amp;P1846,各項報名參數對照!L:L,1,0))))</f>
        <v/>
      </c>
      <c r="O1846" t="str">
        <f>IF(專業英日文校內賽報名表!B1846="","",VLOOKUP(專業英日文校內賽報名表!N1846&amp;"("&amp;專業英日文校內賽報名表!O1846&amp;")",各項報名參數對照!D:E,2,0))</f>
        <v/>
      </c>
      <c r="P1846" t="str">
        <f>IF(專業英日文校內賽報名表!B1846="","",VLOOKUP(專業英日文校內賽報名表!P1846,各項報名參數對照!G:H,2,0))</f>
        <v/>
      </c>
      <c r="AF1846" t="str">
        <f t="shared" si="28"/>
        <v/>
      </c>
    </row>
    <row r="1847" spans="5:32">
      <c r="E1847" t="str">
        <f>IF(專業英日文校內賽報名表!B1847="","",NOT(OR(LENB(專業英日文校內賽報名表!E1847)&lt;&gt;6,NOT(ISERROR(TEXT(RIGHT(專業英日文校內賽報名表!E1847,6),"0")+1)),ISERROR(TEXT(RIGHT(專業英日文校內賽報名表!E1847,5),"0")+1))))</f>
        <v/>
      </c>
      <c r="F1847" t="str">
        <f>IF(專業英日文校內賽報名表!B1847="","",NOT(ISERROR(MATCH(專業英日文校內賽報名表!F1847,allSchoolList,0))))</f>
        <v/>
      </c>
      <c r="G1847" t="str">
        <f ca="1">IF(專業英日文校內賽報名表!B1847="","",NOT(ISERROR(HLOOKUP(專業英日文校內賽報名表!G1847,OFFSET(校系設定!$A$1,MATCH(專業英日文校內賽報名表!F1847,校系設定!$A:$A,0)-1,0,1,COUNTA(OFFSET(校系設定!$1:$1,MATCH(專業英日文校內賽報名表!F1847,校系設定!$A:$A,0)-1,0))),1,0))))</f>
        <v/>
      </c>
      <c r="J1847" s="43" t="str">
        <f>IF(專業英日文校內賽報名表!C1847="","",NOT(OR(LEN(專業英日文校內賽報名表!J1847)&lt;&gt;7,ISERROR(DATEVALUE(專業英日文校內賽報名表!J1847&amp;"/1")+FIND("/",專業英日文校內賽報名表!J1847)))))</f>
        <v/>
      </c>
      <c r="M1847" t="str">
        <f>IF(專業英日文校內賽報名表!B1847="","",VLOOKUP(專業英日文校內賽報名表!M1847,各項報名參數對照!A:B,2,0))</f>
        <v/>
      </c>
      <c r="N1847" t="str">
        <f>IF(專業英日文校內賽報名表!B1847="","",NOT(ISERROR(VLOOKUP(M1847&amp;O1847&amp;P1847,各項報名參數對照!L:L,1,0))))</f>
        <v/>
      </c>
      <c r="O1847" t="str">
        <f>IF(專業英日文校內賽報名表!B1847="","",VLOOKUP(專業英日文校內賽報名表!N1847&amp;"("&amp;專業英日文校內賽報名表!O1847&amp;")",各項報名參數對照!D:E,2,0))</f>
        <v/>
      </c>
      <c r="P1847" t="str">
        <f>IF(專業英日文校內賽報名表!B1847="","",VLOOKUP(專業英日文校內賽報名表!P1847,各項報名參數對照!G:H,2,0))</f>
        <v/>
      </c>
      <c r="AF1847" t="str">
        <f t="shared" si="28"/>
        <v/>
      </c>
    </row>
    <row r="1848" spans="5:32">
      <c r="E1848" t="str">
        <f>IF(專業英日文校內賽報名表!B1848="","",NOT(OR(LENB(專業英日文校內賽報名表!E1848)&lt;&gt;6,NOT(ISERROR(TEXT(RIGHT(專業英日文校內賽報名表!E1848,6),"0")+1)),ISERROR(TEXT(RIGHT(專業英日文校內賽報名表!E1848,5),"0")+1))))</f>
        <v/>
      </c>
      <c r="F1848" t="str">
        <f>IF(專業英日文校內賽報名表!B1848="","",NOT(ISERROR(MATCH(專業英日文校內賽報名表!F1848,allSchoolList,0))))</f>
        <v/>
      </c>
      <c r="G1848" t="str">
        <f ca="1">IF(專業英日文校內賽報名表!B1848="","",NOT(ISERROR(HLOOKUP(專業英日文校內賽報名表!G1848,OFFSET(校系設定!$A$1,MATCH(專業英日文校內賽報名表!F1848,校系設定!$A:$A,0)-1,0,1,COUNTA(OFFSET(校系設定!$1:$1,MATCH(專業英日文校內賽報名表!F1848,校系設定!$A:$A,0)-1,0))),1,0))))</f>
        <v/>
      </c>
      <c r="J1848" s="43" t="str">
        <f>IF(專業英日文校內賽報名表!C1848="","",NOT(OR(LEN(專業英日文校內賽報名表!J1848)&lt;&gt;7,ISERROR(DATEVALUE(專業英日文校內賽報名表!J1848&amp;"/1")+FIND("/",專業英日文校內賽報名表!J1848)))))</f>
        <v/>
      </c>
      <c r="M1848" t="str">
        <f>IF(專業英日文校內賽報名表!B1848="","",VLOOKUP(專業英日文校內賽報名表!M1848,各項報名參數對照!A:B,2,0))</f>
        <v/>
      </c>
      <c r="N1848" t="str">
        <f>IF(專業英日文校內賽報名表!B1848="","",NOT(ISERROR(VLOOKUP(M1848&amp;O1848&amp;P1848,各項報名參數對照!L:L,1,0))))</f>
        <v/>
      </c>
      <c r="O1848" t="str">
        <f>IF(專業英日文校內賽報名表!B1848="","",VLOOKUP(專業英日文校內賽報名表!N1848&amp;"("&amp;專業英日文校內賽報名表!O1848&amp;")",各項報名參數對照!D:E,2,0))</f>
        <v/>
      </c>
      <c r="P1848" t="str">
        <f>IF(專業英日文校內賽報名表!B1848="","",VLOOKUP(專業英日文校內賽報名表!P1848,各項報名參數對照!G:H,2,0))</f>
        <v/>
      </c>
      <c r="AF1848" t="str">
        <f t="shared" si="28"/>
        <v/>
      </c>
    </row>
    <row r="1849" spans="5:32">
      <c r="E1849" t="str">
        <f>IF(專業英日文校內賽報名表!B1849="","",NOT(OR(LENB(專業英日文校內賽報名表!E1849)&lt;&gt;6,NOT(ISERROR(TEXT(RIGHT(專業英日文校內賽報名表!E1849,6),"0")+1)),ISERROR(TEXT(RIGHT(專業英日文校內賽報名表!E1849,5),"0")+1))))</f>
        <v/>
      </c>
      <c r="F1849" t="str">
        <f>IF(專業英日文校內賽報名表!B1849="","",NOT(ISERROR(MATCH(專業英日文校內賽報名表!F1849,allSchoolList,0))))</f>
        <v/>
      </c>
      <c r="G1849" t="str">
        <f ca="1">IF(專業英日文校內賽報名表!B1849="","",NOT(ISERROR(HLOOKUP(專業英日文校內賽報名表!G1849,OFFSET(校系設定!$A$1,MATCH(專業英日文校內賽報名表!F1849,校系設定!$A:$A,0)-1,0,1,COUNTA(OFFSET(校系設定!$1:$1,MATCH(專業英日文校內賽報名表!F1849,校系設定!$A:$A,0)-1,0))),1,0))))</f>
        <v/>
      </c>
      <c r="J1849" s="43" t="str">
        <f>IF(專業英日文校內賽報名表!C1849="","",NOT(OR(LEN(專業英日文校內賽報名表!J1849)&lt;&gt;7,ISERROR(DATEVALUE(專業英日文校內賽報名表!J1849&amp;"/1")+FIND("/",專業英日文校內賽報名表!J1849)))))</f>
        <v/>
      </c>
      <c r="M1849" t="str">
        <f>IF(專業英日文校內賽報名表!B1849="","",VLOOKUP(專業英日文校內賽報名表!M1849,各項報名參數對照!A:B,2,0))</f>
        <v/>
      </c>
      <c r="N1849" t="str">
        <f>IF(專業英日文校內賽報名表!B1849="","",NOT(ISERROR(VLOOKUP(M1849&amp;O1849&amp;P1849,各項報名參數對照!L:L,1,0))))</f>
        <v/>
      </c>
      <c r="O1849" t="str">
        <f>IF(專業英日文校內賽報名表!B1849="","",VLOOKUP(專業英日文校內賽報名表!N1849&amp;"("&amp;專業英日文校內賽報名表!O1849&amp;")",各項報名參數對照!D:E,2,0))</f>
        <v/>
      </c>
      <c r="P1849" t="str">
        <f>IF(專業英日文校內賽報名表!B1849="","",VLOOKUP(專業英日文校內賽報名表!P1849,各項報名參數對照!G:H,2,0))</f>
        <v/>
      </c>
      <c r="AF1849" t="str">
        <f t="shared" si="28"/>
        <v/>
      </c>
    </row>
    <row r="1850" spans="5:32">
      <c r="E1850" t="str">
        <f>IF(專業英日文校內賽報名表!B1850="","",NOT(OR(LENB(專業英日文校內賽報名表!E1850)&lt;&gt;6,NOT(ISERROR(TEXT(RIGHT(專業英日文校內賽報名表!E1850,6),"0")+1)),ISERROR(TEXT(RIGHT(專業英日文校內賽報名表!E1850,5),"0")+1))))</f>
        <v/>
      </c>
      <c r="F1850" t="str">
        <f>IF(專業英日文校內賽報名表!B1850="","",NOT(ISERROR(MATCH(專業英日文校內賽報名表!F1850,allSchoolList,0))))</f>
        <v/>
      </c>
      <c r="G1850" t="str">
        <f ca="1">IF(專業英日文校內賽報名表!B1850="","",NOT(ISERROR(HLOOKUP(專業英日文校內賽報名表!G1850,OFFSET(校系設定!$A$1,MATCH(專業英日文校內賽報名表!F1850,校系設定!$A:$A,0)-1,0,1,COUNTA(OFFSET(校系設定!$1:$1,MATCH(專業英日文校內賽報名表!F1850,校系設定!$A:$A,0)-1,0))),1,0))))</f>
        <v/>
      </c>
      <c r="J1850" s="43" t="str">
        <f>IF(專業英日文校內賽報名表!C1850="","",NOT(OR(LEN(專業英日文校內賽報名表!J1850)&lt;&gt;7,ISERROR(DATEVALUE(專業英日文校內賽報名表!J1850&amp;"/1")+FIND("/",專業英日文校內賽報名表!J1850)))))</f>
        <v/>
      </c>
      <c r="M1850" t="str">
        <f>IF(專業英日文校內賽報名表!B1850="","",VLOOKUP(專業英日文校內賽報名表!M1850,各項報名參數對照!A:B,2,0))</f>
        <v/>
      </c>
      <c r="N1850" t="str">
        <f>IF(專業英日文校內賽報名表!B1850="","",NOT(ISERROR(VLOOKUP(M1850&amp;O1850&amp;P1850,各項報名參數對照!L:L,1,0))))</f>
        <v/>
      </c>
      <c r="O1850" t="str">
        <f>IF(專業英日文校內賽報名表!B1850="","",VLOOKUP(專業英日文校內賽報名表!N1850&amp;"("&amp;專業英日文校內賽報名表!O1850&amp;")",各項報名參數對照!D:E,2,0))</f>
        <v/>
      </c>
      <c r="P1850" t="str">
        <f>IF(專業英日文校內賽報名表!B1850="","",VLOOKUP(專業英日文校內賽報名表!P1850,各項報名參數對照!G:H,2,0))</f>
        <v/>
      </c>
      <c r="AF1850" t="str">
        <f t="shared" si="28"/>
        <v/>
      </c>
    </row>
    <row r="1851" spans="5:32">
      <c r="E1851" t="str">
        <f>IF(專業英日文校內賽報名表!B1851="","",NOT(OR(LENB(專業英日文校內賽報名表!E1851)&lt;&gt;6,NOT(ISERROR(TEXT(RIGHT(專業英日文校內賽報名表!E1851,6),"0")+1)),ISERROR(TEXT(RIGHT(專業英日文校內賽報名表!E1851,5),"0")+1))))</f>
        <v/>
      </c>
      <c r="F1851" t="str">
        <f>IF(專業英日文校內賽報名表!B1851="","",NOT(ISERROR(MATCH(專業英日文校內賽報名表!F1851,allSchoolList,0))))</f>
        <v/>
      </c>
      <c r="G1851" t="str">
        <f ca="1">IF(專業英日文校內賽報名表!B1851="","",NOT(ISERROR(HLOOKUP(專業英日文校內賽報名表!G1851,OFFSET(校系設定!$A$1,MATCH(專業英日文校內賽報名表!F1851,校系設定!$A:$A,0)-1,0,1,COUNTA(OFFSET(校系設定!$1:$1,MATCH(專業英日文校內賽報名表!F1851,校系設定!$A:$A,0)-1,0))),1,0))))</f>
        <v/>
      </c>
      <c r="J1851" s="43" t="str">
        <f>IF(專業英日文校內賽報名表!C1851="","",NOT(OR(LEN(專業英日文校內賽報名表!J1851)&lt;&gt;7,ISERROR(DATEVALUE(專業英日文校內賽報名表!J1851&amp;"/1")+FIND("/",專業英日文校內賽報名表!J1851)))))</f>
        <v/>
      </c>
      <c r="M1851" t="str">
        <f>IF(專業英日文校內賽報名表!B1851="","",VLOOKUP(專業英日文校內賽報名表!M1851,各項報名參數對照!A:B,2,0))</f>
        <v/>
      </c>
      <c r="N1851" t="str">
        <f>IF(專業英日文校內賽報名表!B1851="","",NOT(ISERROR(VLOOKUP(M1851&amp;O1851&amp;P1851,各項報名參數對照!L:L,1,0))))</f>
        <v/>
      </c>
      <c r="O1851" t="str">
        <f>IF(專業英日文校內賽報名表!B1851="","",VLOOKUP(專業英日文校內賽報名表!N1851&amp;"("&amp;專業英日文校內賽報名表!O1851&amp;")",各項報名參數對照!D:E,2,0))</f>
        <v/>
      </c>
      <c r="P1851" t="str">
        <f>IF(專業英日文校內賽報名表!B1851="","",VLOOKUP(專業英日文校內賽報名表!P1851,各項報名參數對照!G:H,2,0))</f>
        <v/>
      </c>
      <c r="AF1851" t="str">
        <f t="shared" si="28"/>
        <v/>
      </c>
    </row>
    <row r="1852" spans="5:32">
      <c r="E1852" t="str">
        <f>IF(專業英日文校內賽報名表!B1852="","",NOT(OR(LENB(專業英日文校內賽報名表!E1852)&lt;&gt;6,NOT(ISERROR(TEXT(RIGHT(專業英日文校內賽報名表!E1852,6),"0")+1)),ISERROR(TEXT(RIGHT(專業英日文校內賽報名表!E1852,5),"0")+1))))</f>
        <v/>
      </c>
      <c r="F1852" t="str">
        <f>IF(專業英日文校內賽報名表!B1852="","",NOT(ISERROR(MATCH(專業英日文校內賽報名表!F1852,allSchoolList,0))))</f>
        <v/>
      </c>
      <c r="G1852" t="str">
        <f ca="1">IF(專業英日文校內賽報名表!B1852="","",NOT(ISERROR(HLOOKUP(專業英日文校內賽報名表!G1852,OFFSET(校系設定!$A$1,MATCH(專業英日文校內賽報名表!F1852,校系設定!$A:$A,0)-1,0,1,COUNTA(OFFSET(校系設定!$1:$1,MATCH(專業英日文校內賽報名表!F1852,校系設定!$A:$A,0)-1,0))),1,0))))</f>
        <v/>
      </c>
      <c r="J1852" s="43" t="str">
        <f>IF(專業英日文校內賽報名表!C1852="","",NOT(OR(LEN(專業英日文校內賽報名表!J1852)&lt;&gt;7,ISERROR(DATEVALUE(專業英日文校內賽報名表!J1852&amp;"/1")+FIND("/",專業英日文校內賽報名表!J1852)))))</f>
        <v/>
      </c>
      <c r="M1852" t="str">
        <f>IF(專業英日文校內賽報名表!B1852="","",VLOOKUP(專業英日文校內賽報名表!M1852,各項報名參數對照!A:B,2,0))</f>
        <v/>
      </c>
      <c r="N1852" t="str">
        <f>IF(專業英日文校內賽報名表!B1852="","",NOT(ISERROR(VLOOKUP(M1852&amp;O1852&amp;P1852,各項報名參數對照!L:L,1,0))))</f>
        <v/>
      </c>
      <c r="O1852" t="str">
        <f>IF(專業英日文校內賽報名表!B1852="","",VLOOKUP(專業英日文校內賽報名表!N1852&amp;"("&amp;專業英日文校內賽報名表!O1852&amp;")",各項報名參數對照!D:E,2,0))</f>
        <v/>
      </c>
      <c r="P1852" t="str">
        <f>IF(專業英日文校內賽報名表!B1852="","",VLOOKUP(專業英日文校內賽報名表!P1852,各項報名參數對照!G:H,2,0))</f>
        <v/>
      </c>
      <c r="AF1852" t="str">
        <f t="shared" si="28"/>
        <v/>
      </c>
    </row>
    <row r="1853" spans="5:32">
      <c r="E1853" t="str">
        <f>IF(專業英日文校內賽報名表!B1853="","",NOT(OR(LENB(專業英日文校內賽報名表!E1853)&lt;&gt;6,NOT(ISERROR(TEXT(RIGHT(專業英日文校內賽報名表!E1853,6),"0")+1)),ISERROR(TEXT(RIGHT(專業英日文校內賽報名表!E1853,5),"0")+1))))</f>
        <v/>
      </c>
      <c r="F1853" t="str">
        <f>IF(專業英日文校內賽報名表!B1853="","",NOT(ISERROR(MATCH(專業英日文校內賽報名表!F1853,allSchoolList,0))))</f>
        <v/>
      </c>
      <c r="G1853" t="str">
        <f ca="1">IF(專業英日文校內賽報名表!B1853="","",NOT(ISERROR(HLOOKUP(專業英日文校內賽報名表!G1853,OFFSET(校系設定!$A$1,MATCH(專業英日文校內賽報名表!F1853,校系設定!$A:$A,0)-1,0,1,COUNTA(OFFSET(校系設定!$1:$1,MATCH(專業英日文校內賽報名表!F1853,校系設定!$A:$A,0)-1,0))),1,0))))</f>
        <v/>
      </c>
      <c r="J1853" s="43" t="str">
        <f>IF(專業英日文校內賽報名表!C1853="","",NOT(OR(LEN(專業英日文校內賽報名表!J1853)&lt;&gt;7,ISERROR(DATEVALUE(專業英日文校內賽報名表!J1853&amp;"/1")+FIND("/",專業英日文校內賽報名表!J1853)))))</f>
        <v/>
      </c>
      <c r="M1853" t="str">
        <f>IF(專業英日文校內賽報名表!B1853="","",VLOOKUP(專業英日文校內賽報名表!M1853,各項報名參數對照!A:B,2,0))</f>
        <v/>
      </c>
      <c r="N1853" t="str">
        <f>IF(專業英日文校內賽報名表!B1853="","",NOT(ISERROR(VLOOKUP(M1853&amp;O1853&amp;P1853,各項報名參數對照!L:L,1,0))))</f>
        <v/>
      </c>
      <c r="O1853" t="str">
        <f>IF(專業英日文校內賽報名表!B1853="","",VLOOKUP(專業英日文校內賽報名表!N1853&amp;"("&amp;專業英日文校內賽報名表!O1853&amp;")",各項報名參數對照!D:E,2,0))</f>
        <v/>
      </c>
      <c r="P1853" t="str">
        <f>IF(專業英日文校內賽報名表!B1853="","",VLOOKUP(專業英日文校內賽報名表!P1853,各項報名參數對照!G:H,2,0))</f>
        <v/>
      </c>
      <c r="AF1853" t="str">
        <f t="shared" si="28"/>
        <v/>
      </c>
    </row>
    <row r="1854" spans="5:32">
      <c r="E1854" t="str">
        <f>IF(專業英日文校內賽報名表!B1854="","",NOT(OR(LENB(專業英日文校內賽報名表!E1854)&lt;&gt;6,NOT(ISERROR(TEXT(RIGHT(專業英日文校內賽報名表!E1854,6),"0")+1)),ISERROR(TEXT(RIGHT(專業英日文校內賽報名表!E1854,5),"0")+1))))</f>
        <v/>
      </c>
      <c r="F1854" t="str">
        <f>IF(專業英日文校內賽報名表!B1854="","",NOT(ISERROR(MATCH(專業英日文校內賽報名表!F1854,allSchoolList,0))))</f>
        <v/>
      </c>
      <c r="G1854" t="str">
        <f ca="1">IF(專業英日文校內賽報名表!B1854="","",NOT(ISERROR(HLOOKUP(專業英日文校內賽報名表!G1854,OFFSET(校系設定!$A$1,MATCH(專業英日文校內賽報名表!F1854,校系設定!$A:$A,0)-1,0,1,COUNTA(OFFSET(校系設定!$1:$1,MATCH(專業英日文校內賽報名表!F1854,校系設定!$A:$A,0)-1,0))),1,0))))</f>
        <v/>
      </c>
      <c r="J1854" s="43" t="str">
        <f>IF(專業英日文校內賽報名表!C1854="","",NOT(OR(LEN(專業英日文校內賽報名表!J1854)&lt;&gt;7,ISERROR(DATEVALUE(專業英日文校內賽報名表!J1854&amp;"/1")+FIND("/",專業英日文校內賽報名表!J1854)))))</f>
        <v/>
      </c>
      <c r="M1854" t="str">
        <f>IF(專業英日文校內賽報名表!B1854="","",VLOOKUP(專業英日文校內賽報名表!M1854,各項報名參數對照!A:B,2,0))</f>
        <v/>
      </c>
      <c r="N1854" t="str">
        <f>IF(專業英日文校內賽報名表!B1854="","",NOT(ISERROR(VLOOKUP(M1854&amp;O1854&amp;P1854,各項報名參數對照!L:L,1,0))))</f>
        <v/>
      </c>
      <c r="O1854" t="str">
        <f>IF(專業英日文校內賽報名表!B1854="","",VLOOKUP(專業英日文校內賽報名表!N1854&amp;"("&amp;專業英日文校內賽報名表!O1854&amp;")",各項報名參數對照!D:E,2,0))</f>
        <v/>
      </c>
      <c r="P1854" t="str">
        <f>IF(專業英日文校內賽報名表!B1854="","",VLOOKUP(專業英日文校內賽報名表!P1854,各項報名參數對照!G:H,2,0))</f>
        <v/>
      </c>
      <c r="AF1854" t="str">
        <f t="shared" si="28"/>
        <v/>
      </c>
    </row>
    <row r="1855" spans="5:32">
      <c r="E1855" t="str">
        <f>IF(專業英日文校內賽報名表!B1855="","",NOT(OR(LENB(專業英日文校內賽報名表!E1855)&lt;&gt;6,NOT(ISERROR(TEXT(RIGHT(專業英日文校內賽報名表!E1855,6),"0")+1)),ISERROR(TEXT(RIGHT(專業英日文校內賽報名表!E1855,5),"0")+1))))</f>
        <v/>
      </c>
      <c r="F1855" t="str">
        <f>IF(專業英日文校內賽報名表!B1855="","",NOT(ISERROR(MATCH(專業英日文校內賽報名表!F1855,allSchoolList,0))))</f>
        <v/>
      </c>
      <c r="G1855" t="str">
        <f ca="1">IF(專業英日文校內賽報名表!B1855="","",NOT(ISERROR(HLOOKUP(專業英日文校內賽報名表!G1855,OFFSET(校系設定!$A$1,MATCH(專業英日文校內賽報名表!F1855,校系設定!$A:$A,0)-1,0,1,COUNTA(OFFSET(校系設定!$1:$1,MATCH(專業英日文校內賽報名表!F1855,校系設定!$A:$A,0)-1,0))),1,0))))</f>
        <v/>
      </c>
      <c r="J1855" s="43" t="str">
        <f>IF(專業英日文校內賽報名表!C1855="","",NOT(OR(LEN(專業英日文校內賽報名表!J1855)&lt;&gt;7,ISERROR(DATEVALUE(專業英日文校內賽報名表!J1855&amp;"/1")+FIND("/",專業英日文校內賽報名表!J1855)))))</f>
        <v/>
      </c>
      <c r="M1855" t="str">
        <f>IF(專業英日文校內賽報名表!B1855="","",VLOOKUP(專業英日文校內賽報名表!M1855,各項報名參數對照!A:B,2,0))</f>
        <v/>
      </c>
      <c r="N1855" t="str">
        <f>IF(專業英日文校內賽報名表!B1855="","",NOT(ISERROR(VLOOKUP(M1855&amp;O1855&amp;P1855,各項報名參數對照!L:L,1,0))))</f>
        <v/>
      </c>
      <c r="O1855" t="str">
        <f>IF(專業英日文校內賽報名表!B1855="","",VLOOKUP(專業英日文校內賽報名表!N1855&amp;"("&amp;專業英日文校內賽報名表!O1855&amp;")",各項報名參數對照!D:E,2,0))</f>
        <v/>
      </c>
      <c r="P1855" t="str">
        <f>IF(專業英日文校內賽報名表!B1855="","",VLOOKUP(專業英日文校內賽報名表!P1855,各項報名參數對照!G:H,2,0))</f>
        <v/>
      </c>
      <c r="AF1855" t="str">
        <f t="shared" si="28"/>
        <v/>
      </c>
    </row>
    <row r="1856" spans="5:32">
      <c r="E1856" t="str">
        <f>IF(專業英日文校內賽報名表!B1856="","",NOT(OR(LENB(專業英日文校內賽報名表!E1856)&lt;&gt;6,NOT(ISERROR(TEXT(RIGHT(專業英日文校內賽報名表!E1856,6),"0")+1)),ISERROR(TEXT(RIGHT(專業英日文校內賽報名表!E1856,5),"0")+1))))</f>
        <v/>
      </c>
      <c r="F1856" t="str">
        <f>IF(專業英日文校內賽報名表!B1856="","",NOT(ISERROR(MATCH(專業英日文校內賽報名表!F1856,allSchoolList,0))))</f>
        <v/>
      </c>
      <c r="G1856" t="str">
        <f ca="1">IF(專業英日文校內賽報名表!B1856="","",NOT(ISERROR(HLOOKUP(專業英日文校內賽報名表!G1856,OFFSET(校系設定!$A$1,MATCH(專業英日文校內賽報名表!F1856,校系設定!$A:$A,0)-1,0,1,COUNTA(OFFSET(校系設定!$1:$1,MATCH(專業英日文校內賽報名表!F1856,校系設定!$A:$A,0)-1,0))),1,0))))</f>
        <v/>
      </c>
      <c r="J1856" s="43" t="str">
        <f>IF(專業英日文校內賽報名表!C1856="","",NOT(OR(LEN(專業英日文校內賽報名表!J1856)&lt;&gt;7,ISERROR(DATEVALUE(專業英日文校內賽報名表!J1856&amp;"/1")+FIND("/",專業英日文校內賽報名表!J1856)))))</f>
        <v/>
      </c>
      <c r="M1856" t="str">
        <f>IF(專業英日文校內賽報名表!B1856="","",VLOOKUP(專業英日文校內賽報名表!M1856,各項報名參數對照!A:B,2,0))</f>
        <v/>
      </c>
      <c r="N1856" t="str">
        <f>IF(專業英日文校內賽報名表!B1856="","",NOT(ISERROR(VLOOKUP(M1856&amp;O1856&amp;P1856,各項報名參數對照!L:L,1,0))))</f>
        <v/>
      </c>
      <c r="O1856" t="str">
        <f>IF(專業英日文校內賽報名表!B1856="","",VLOOKUP(專業英日文校內賽報名表!N1856&amp;"("&amp;專業英日文校內賽報名表!O1856&amp;")",各項報名參數對照!D:E,2,0))</f>
        <v/>
      </c>
      <c r="P1856" t="str">
        <f>IF(專業英日文校內賽報名表!B1856="","",VLOOKUP(專業英日文校內賽報名表!P1856,各項報名參數對照!G:H,2,0))</f>
        <v/>
      </c>
      <c r="AF1856" t="str">
        <f t="shared" si="28"/>
        <v/>
      </c>
    </row>
    <row r="1857" spans="5:32">
      <c r="E1857" t="str">
        <f>IF(專業英日文校內賽報名表!B1857="","",NOT(OR(LENB(專業英日文校內賽報名表!E1857)&lt;&gt;6,NOT(ISERROR(TEXT(RIGHT(專業英日文校內賽報名表!E1857,6),"0")+1)),ISERROR(TEXT(RIGHT(專業英日文校內賽報名表!E1857,5),"0")+1))))</f>
        <v/>
      </c>
      <c r="F1857" t="str">
        <f>IF(專業英日文校內賽報名表!B1857="","",NOT(ISERROR(MATCH(專業英日文校內賽報名表!F1857,allSchoolList,0))))</f>
        <v/>
      </c>
      <c r="G1857" t="str">
        <f ca="1">IF(專業英日文校內賽報名表!B1857="","",NOT(ISERROR(HLOOKUP(專業英日文校內賽報名表!G1857,OFFSET(校系設定!$A$1,MATCH(專業英日文校內賽報名表!F1857,校系設定!$A:$A,0)-1,0,1,COUNTA(OFFSET(校系設定!$1:$1,MATCH(專業英日文校內賽報名表!F1857,校系設定!$A:$A,0)-1,0))),1,0))))</f>
        <v/>
      </c>
      <c r="J1857" s="43" t="str">
        <f>IF(專業英日文校內賽報名表!C1857="","",NOT(OR(LEN(專業英日文校內賽報名表!J1857)&lt;&gt;7,ISERROR(DATEVALUE(專業英日文校內賽報名表!J1857&amp;"/1")+FIND("/",專業英日文校內賽報名表!J1857)))))</f>
        <v/>
      </c>
      <c r="M1857" t="str">
        <f>IF(專業英日文校內賽報名表!B1857="","",VLOOKUP(專業英日文校內賽報名表!M1857,各項報名參數對照!A:B,2,0))</f>
        <v/>
      </c>
      <c r="N1857" t="str">
        <f>IF(專業英日文校內賽報名表!B1857="","",NOT(ISERROR(VLOOKUP(M1857&amp;O1857&amp;P1857,各項報名參數對照!L:L,1,0))))</f>
        <v/>
      </c>
      <c r="O1857" t="str">
        <f>IF(專業英日文校內賽報名表!B1857="","",VLOOKUP(專業英日文校內賽報名表!N1857&amp;"("&amp;專業英日文校內賽報名表!O1857&amp;")",各項報名參數對照!D:E,2,0))</f>
        <v/>
      </c>
      <c r="P1857" t="str">
        <f>IF(專業英日文校內賽報名表!B1857="","",VLOOKUP(專業英日文校內賽報名表!P1857,各項報名參數對照!G:H,2,0))</f>
        <v/>
      </c>
      <c r="AF1857" t="str">
        <f t="shared" si="28"/>
        <v/>
      </c>
    </row>
    <row r="1858" spans="5:32">
      <c r="E1858" t="str">
        <f>IF(專業英日文校內賽報名表!B1858="","",NOT(OR(LENB(專業英日文校內賽報名表!E1858)&lt;&gt;6,NOT(ISERROR(TEXT(RIGHT(專業英日文校內賽報名表!E1858,6),"0")+1)),ISERROR(TEXT(RIGHT(專業英日文校內賽報名表!E1858,5),"0")+1))))</f>
        <v/>
      </c>
      <c r="F1858" t="str">
        <f>IF(專業英日文校內賽報名表!B1858="","",NOT(ISERROR(MATCH(專業英日文校內賽報名表!F1858,allSchoolList,0))))</f>
        <v/>
      </c>
      <c r="G1858" t="str">
        <f ca="1">IF(專業英日文校內賽報名表!B1858="","",NOT(ISERROR(HLOOKUP(專業英日文校內賽報名表!G1858,OFFSET(校系設定!$A$1,MATCH(專業英日文校內賽報名表!F1858,校系設定!$A:$A,0)-1,0,1,COUNTA(OFFSET(校系設定!$1:$1,MATCH(專業英日文校內賽報名表!F1858,校系設定!$A:$A,0)-1,0))),1,0))))</f>
        <v/>
      </c>
      <c r="J1858" s="43" t="str">
        <f>IF(專業英日文校內賽報名表!C1858="","",NOT(OR(LEN(專業英日文校內賽報名表!J1858)&lt;&gt;7,ISERROR(DATEVALUE(專業英日文校內賽報名表!J1858&amp;"/1")+FIND("/",專業英日文校內賽報名表!J1858)))))</f>
        <v/>
      </c>
      <c r="M1858" t="str">
        <f>IF(專業英日文校內賽報名表!B1858="","",VLOOKUP(專業英日文校內賽報名表!M1858,各項報名參數對照!A:B,2,0))</f>
        <v/>
      </c>
      <c r="N1858" t="str">
        <f>IF(專業英日文校內賽報名表!B1858="","",NOT(ISERROR(VLOOKUP(M1858&amp;O1858&amp;P1858,各項報名參數對照!L:L,1,0))))</f>
        <v/>
      </c>
      <c r="O1858" t="str">
        <f>IF(專業英日文校內賽報名表!B1858="","",VLOOKUP(專業英日文校內賽報名表!N1858&amp;"("&amp;專業英日文校內賽報名表!O1858&amp;")",各項報名參數對照!D:E,2,0))</f>
        <v/>
      </c>
      <c r="P1858" t="str">
        <f>IF(專業英日文校內賽報名表!B1858="","",VLOOKUP(專業英日文校內賽報名表!P1858,各項報名參數對照!G:H,2,0))</f>
        <v/>
      </c>
      <c r="AF1858" t="str">
        <f t="shared" si="28"/>
        <v/>
      </c>
    </row>
    <row r="1859" spans="5:32">
      <c r="E1859" t="str">
        <f>IF(專業英日文校內賽報名表!B1859="","",NOT(OR(LENB(專業英日文校內賽報名表!E1859)&lt;&gt;6,NOT(ISERROR(TEXT(RIGHT(專業英日文校內賽報名表!E1859,6),"0")+1)),ISERROR(TEXT(RIGHT(專業英日文校內賽報名表!E1859,5),"0")+1))))</f>
        <v/>
      </c>
      <c r="F1859" t="str">
        <f>IF(專業英日文校內賽報名表!B1859="","",NOT(ISERROR(MATCH(專業英日文校內賽報名表!F1859,allSchoolList,0))))</f>
        <v/>
      </c>
      <c r="G1859" t="str">
        <f ca="1">IF(專業英日文校內賽報名表!B1859="","",NOT(ISERROR(HLOOKUP(專業英日文校內賽報名表!G1859,OFFSET(校系設定!$A$1,MATCH(專業英日文校內賽報名表!F1859,校系設定!$A:$A,0)-1,0,1,COUNTA(OFFSET(校系設定!$1:$1,MATCH(專業英日文校內賽報名表!F1859,校系設定!$A:$A,0)-1,0))),1,0))))</f>
        <v/>
      </c>
      <c r="J1859" s="43" t="str">
        <f>IF(專業英日文校內賽報名表!C1859="","",NOT(OR(LEN(專業英日文校內賽報名表!J1859)&lt;&gt;7,ISERROR(DATEVALUE(專業英日文校內賽報名表!J1859&amp;"/1")+FIND("/",專業英日文校內賽報名表!J1859)))))</f>
        <v/>
      </c>
      <c r="M1859" t="str">
        <f>IF(專業英日文校內賽報名表!B1859="","",VLOOKUP(專業英日文校內賽報名表!M1859,各項報名參數對照!A:B,2,0))</f>
        <v/>
      </c>
      <c r="N1859" t="str">
        <f>IF(專業英日文校內賽報名表!B1859="","",NOT(ISERROR(VLOOKUP(M1859&amp;O1859&amp;P1859,各項報名參數對照!L:L,1,0))))</f>
        <v/>
      </c>
      <c r="O1859" t="str">
        <f>IF(專業英日文校內賽報名表!B1859="","",VLOOKUP(專業英日文校內賽報名表!N1859&amp;"("&amp;專業英日文校內賽報名表!O1859&amp;")",各項報名參數對照!D:E,2,0))</f>
        <v/>
      </c>
      <c r="P1859" t="str">
        <f>IF(專業英日文校內賽報名表!B1859="","",VLOOKUP(專業英日文校內賽報名表!P1859,各項報名參數對照!G:H,2,0))</f>
        <v/>
      </c>
      <c r="AF1859" t="str">
        <f t="shared" ref="AF1859:AF1922" si="29">O1859</f>
        <v/>
      </c>
    </row>
    <row r="1860" spans="5:32">
      <c r="E1860" t="str">
        <f>IF(專業英日文校內賽報名表!B1860="","",NOT(OR(LENB(專業英日文校內賽報名表!E1860)&lt;&gt;6,NOT(ISERROR(TEXT(RIGHT(專業英日文校內賽報名表!E1860,6),"0")+1)),ISERROR(TEXT(RIGHT(專業英日文校內賽報名表!E1860,5),"0")+1))))</f>
        <v/>
      </c>
      <c r="F1860" t="str">
        <f>IF(專業英日文校內賽報名表!B1860="","",NOT(ISERROR(MATCH(專業英日文校內賽報名表!F1860,allSchoolList,0))))</f>
        <v/>
      </c>
      <c r="G1860" t="str">
        <f ca="1">IF(專業英日文校內賽報名表!B1860="","",NOT(ISERROR(HLOOKUP(專業英日文校內賽報名表!G1860,OFFSET(校系設定!$A$1,MATCH(專業英日文校內賽報名表!F1860,校系設定!$A:$A,0)-1,0,1,COUNTA(OFFSET(校系設定!$1:$1,MATCH(專業英日文校內賽報名表!F1860,校系設定!$A:$A,0)-1,0))),1,0))))</f>
        <v/>
      </c>
      <c r="J1860" s="43" t="str">
        <f>IF(專業英日文校內賽報名表!C1860="","",NOT(OR(LEN(專業英日文校內賽報名表!J1860)&lt;&gt;7,ISERROR(DATEVALUE(專業英日文校內賽報名表!J1860&amp;"/1")+FIND("/",專業英日文校內賽報名表!J1860)))))</f>
        <v/>
      </c>
      <c r="M1860" t="str">
        <f>IF(專業英日文校內賽報名表!B1860="","",VLOOKUP(專業英日文校內賽報名表!M1860,各項報名參數對照!A:B,2,0))</f>
        <v/>
      </c>
      <c r="N1860" t="str">
        <f>IF(專業英日文校內賽報名表!B1860="","",NOT(ISERROR(VLOOKUP(M1860&amp;O1860&amp;P1860,各項報名參數對照!L:L,1,0))))</f>
        <v/>
      </c>
      <c r="O1860" t="str">
        <f>IF(專業英日文校內賽報名表!B1860="","",VLOOKUP(專業英日文校內賽報名表!N1860&amp;"("&amp;專業英日文校內賽報名表!O1860&amp;")",各項報名參數對照!D:E,2,0))</f>
        <v/>
      </c>
      <c r="P1860" t="str">
        <f>IF(專業英日文校內賽報名表!B1860="","",VLOOKUP(專業英日文校內賽報名表!P1860,各項報名參數對照!G:H,2,0))</f>
        <v/>
      </c>
      <c r="AF1860" t="str">
        <f t="shared" si="29"/>
        <v/>
      </c>
    </row>
    <row r="1861" spans="5:32">
      <c r="E1861" t="str">
        <f>IF(專業英日文校內賽報名表!B1861="","",NOT(OR(LENB(專業英日文校內賽報名表!E1861)&lt;&gt;6,NOT(ISERROR(TEXT(RIGHT(專業英日文校內賽報名表!E1861,6),"0")+1)),ISERROR(TEXT(RIGHT(專業英日文校內賽報名表!E1861,5),"0")+1))))</f>
        <v/>
      </c>
      <c r="F1861" t="str">
        <f>IF(專業英日文校內賽報名表!B1861="","",NOT(ISERROR(MATCH(專業英日文校內賽報名表!F1861,allSchoolList,0))))</f>
        <v/>
      </c>
      <c r="G1861" t="str">
        <f ca="1">IF(專業英日文校內賽報名表!B1861="","",NOT(ISERROR(HLOOKUP(專業英日文校內賽報名表!G1861,OFFSET(校系設定!$A$1,MATCH(專業英日文校內賽報名表!F1861,校系設定!$A:$A,0)-1,0,1,COUNTA(OFFSET(校系設定!$1:$1,MATCH(專業英日文校內賽報名表!F1861,校系設定!$A:$A,0)-1,0))),1,0))))</f>
        <v/>
      </c>
      <c r="J1861" s="43" t="str">
        <f>IF(專業英日文校內賽報名表!C1861="","",NOT(OR(LEN(專業英日文校內賽報名表!J1861)&lt;&gt;7,ISERROR(DATEVALUE(專業英日文校內賽報名表!J1861&amp;"/1")+FIND("/",專業英日文校內賽報名表!J1861)))))</f>
        <v/>
      </c>
      <c r="M1861" t="str">
        <f>IF(專業英日文校內賽報名表!B1861="","",VLOOKUP(專業英日文校內賽報名表!M1861,各項報名參數對照!A:B,2,0))</f>
        <v/>
      </c>
      <c r="N1861" t="str">
        <f>IF(專業英日文校內賽報名表!B1861="","",NOT(ISERROR(VLOOKUP(M1861&amp;O1861&amp;P1861,各項報名參數對照!L:L,1,0))))</f>
        <v/>
      </c>
      <c r="O1861" t="str">
        <f>IF(專業英日文校內賽報名表!B1861="","",VLOOKUP(專業英日文校內賽報名表!N1861&amp;"("&amp;專業英日文校內賽報名表!O1861&amp;")",各項報名參數對照!D:E,2,0))</f>
        <v/>
      </c>
      <c r="P1861" t="str">
        <f>IF(專業英日文校內賽報名表!B1861="","",VLOOKUP(專業英日文校內賽報名表!P1861,各項報名參數對照!G:H,2,0))</f>
        <v/>
      </c>
      <c r="AF1861" t="str">
        <f t="shared" si="29"/>
        <v/>
      </c>
    </row>
    <row r="1862" spans="5:32">
      <c r="E1862" t="str">
        <f>IF(專業英日文校內賽報名表!B1862="","",NOT(OR(LENB(專業英日文校內賽報名表!E1862)&lt;&gt;6,NOT(ISERROR(TEXT(RIGHT(專業英日文校內賽報名表!E1862,6),"0")+1)),ISERROR(TEXT(RIGHT(專業英日文校內賽報名表!E1862,5),"0")+1))))</f>
        <v/>
      </c>
      <c r="F1862" t="str">
        <f>IF(專業英日文校內賽報名表!B1862="","",NOT(ISERROR(MATCH(專業英日文校內賽報名表!F1862,allSchoolList,0))))</f>
        <v/>
      </c>
      <c r="G1862" t="str">
        <f ca="1">IF(專業英日文校內賽報名表!B1862="","",NOT(ISERROR(HLOOKUP(專業英日文校內賽報名表!G1862,OFFSET(校系設定!$A$1,MATCH(專業英日文校內賽報名表!F1862,校系設定!$A:$A,0)-1,0,1,COUNTA(OFFSET(校系設定!$1:$1,MATCH(專業英日文校內賽報名表!F1862,校系設定!$A:$A,0)-1,0))),1,0))))</f>
        <v/>
      </c>
      <c r="J1862" s="43" t="str">
        <f>IF(專業英日文校內賽報名表!C1862="","",NOT(OR(LEN(專業英日文校內賽報名表!J1862)&lt;&gt;7,ISERROR(DATEVALUE(專業英日文校內賽報名表!J1862&amp;"/1")+FIND("/",專業英日文校內賽報名表!J1862)))))</f>
        <v/>
      </c>
      <c r="M1862" t="str">
        <f>IF(專業英日文校內賽報名表!B1862="","",VLOOKUP(專業英日文校內賽報名表!M1862,各項報名參數對照!A:B,2,0))</f>
        <v/>
      </c>
      <c r="N1862" t="str">
        <f>IF(專業英日文校內賽報名表!B1862="","",NOT(ISERROR(VLOOKUP(M1862&amp;O1862&amp;P1862,各項報名參數對照!L:L,1,0))))</f>
        <v/>
      </c>
      <c r="O1862" t="str">
        <f>IF(專業英日文校內賽報名表!B1862="","",VLOOKUP(專業英日文校內賽報名表!N1862&amp;"("&amp;專業英日文校內賽報名表!O1862&amp;")",各項報名參數對照!D:E,2,0))</f>
        <v/>
      </c>
      <c r="P1862" t="str">
        <f>IF(專業英日文校內賽報名表!B1862="","",VLOOKUP(專業英日文校內賽報名表!P1862,各項報名參數對照!G:H,2,0))</f>
        <v/>
      </c>
      <c r="AF1862" t="str">
        <f t="shared" si="29"/>
        <v/>
      </c>
    </row>
    <row r="1863" spans="5:32">
      <c r="E1863" t="str">
        <f>IF(專業英日文校內賽報名表!B1863="","",NOT(OR(LENB(專業英日文校內賽報名表!E1863)&lt;&gt;6,NOT(ISERROR(TEXT(RIGHT(專業英日文校內賽報名表!E1863,6),"0")+1)),ISERROR(TEXT(RIGHT(專業英日文校內賽報名表!E1863,5),"0")+1))))</f>
        <v/>
      </c>
      <c r="F1863" t="str">
        <f>IF(專業英日文校內賽報名表!B1863="","",NOT(ISERROR(MATCH(專業英日文校內賽報名表!F1863,allSchoolList,0))))</f>
        <v/>
      </c>
      <c r="G1863" t="str">
        <f ca="1">IF(專業英日文校內賽報名表!B1863="","",NOT(ISERROR(HLOOKUP(專業英日文校內賽報名表!G1863,OFFSET(校系設定!$A$1,MATCH(專業英日文校內賽報名表!F1863,校系設定!$A:$A,0)-1,0,1,COUNTA(OFFSET(校系設定!$1:$1,MATCH(專業英日文校內賽報名表!F1863,校系設定!$A:$A,0)-1,0))),1,0))))</f>
        <v/>
      </c>
      <c r="J1863" s="43" t="str">
        <f>IF(專業英日文校內賽報名表!C1863="","",NOT(OR(LEN(專業英日文校內賽報名表!J1863)&lt;&gt;7,ISERROR(DATEVALUE(專業英日文校內賽報名表!J1863&amp;"/1")+FIND("/",專業英日文校內賽報名表!J1863)))))</f>
        <v/>
      </c>
      <c r="M1863" t="str">
        <f>IF(專業英日文校內賽報名表!B1863="","",VLOOKUP(專業英日文校內賽報名表!M1863,各項報名參數對照!A:B,2,0))</f>
        <v/>
      </c>
      <c r="N1863" t="str">
        <f>IF(專業英日文校內賽報名表!B1863="","",NOT(ISERROR(VLOOKUP(M1863&amp;O1863&amp;P1863,各項報名參數對照!L:L,1,0))))</f>
        <v/>
      </c>
      <c r="O1863" t="str">
        <f>IF(專業英日文校內賽報名表!B1863="","",VLOOKUP(專業英日文校內賽報名表!N1863&amp;"("&amp;專業英日文校內賽報名表!O1863&amp;")",各項報名參數對照!D:E,2,0))</f>
        <v/>
      </c>
      <c r="P1863" t="str">
        <f>IF(專業英日文校內賽報名表!B1863="","",VLOOKUP(專業英日文校內賽報名表!P1863,各項報名參數對照!G:H,2,0))</f>
        <v/>
      </c>
      <c r="AF1863" t="str">
        <f t="shared" si="29"/>
        <v/>
      </c>
    </row>
    <row r="1864" spans="5:32">
      <c r="E1864" t="str">
        <f>IF(專業英日文校內賽報名表!B1864="","",NOT(OR(LENB(專業英日文校內賽報名表!E1864)&lt;&gt;6,NOT(ISERROR(TEXT(RIGHT(專業英日文校內賽報名表!E1864,6),"0")+1)),ISERROR(TEXT(RIGHT(專業英日文校內賽報名表!E1864,5),"0")+1))))</f>
        <v/>
      </c>
      <c r="F1864" t="str">
        <f>IF(專業英日文校內賽報名表!B1864="","",NOT(ISERROR(MATCH(專業英日文校內賽報名表!F1864,allSchoolList,0))))</f>
        <v/>
      </c>
      <c r="G1864" t="str">
        <f ca="1">IF(專業英日文校內賽報名表!B1864="","",NOT(ISERROR(HLOOKUP(專業英日文校內賽報名表!G1864,OFFSET(校系設定!$A$1,MATCH(專業英日文校內賽報名表!F1864,校系設定!$A:$A,0)-1,0,1,COUNTA(OFFSET(校系設定!$1:$1,MATCH(專業英日文校內賽報名表!F1864,校系設定!$A:$A,0)-1,0))),1,0))))</f>
        <v/>
      </c>
      <c r="J1864" s="43" t="str">
        <f>IF(專業英日文校內賽報名表!C1864="","",NOT(OR(LEN(專業英日文校內賽報名表!J1864)&lt;&gt;7,ISERROR(DATEVALUE(專業英日文校內賽報名表!J1864&amp;"/1")+FIND("/",專業英日文校內賽報名表!J1864)))))</f>
        <v/>
      </c>
      <c r="M1864" t="str">
        <f>IF(專業英日文校內賽報名表!B1864="","",VLOOKUP(專業英日文校內賽報名表!M1864,各項報名參數對照!A:B,2,0))</f>
        <v/>
      </c>
      <c r="N1864" t="str">
        <f>IF(專業英日文校內賽報名表!B1864="","",NOT(ISERROR(VLOOKUP(M1864&amp;O1864&amp;P1864,各項報名參數對照!L:L,1,0))))</f>
        <v/>
      </c>
      <c r="O1864" t="str">
        <f>IF(專業英日文校內賽報名表!B1864="","",VLOOKUP(專業英日文校內賽報名表!N1864&amp;"("&amp;專業英日文校內賽報名表!O1864&amp;")",各項報名參數對照!D:E,2,0))</f>
        <v/>
      </c>
      <c r="P1864" t="str">
        <f>IF(專業英日文校內賽報名表!B1864="","",VLOOKUP(專業英日文校內賽報名表!P1864,各項報名參數對照!G:H,2,0))</f>
        <v/>
      </c>
      <c r="AF1864" t="str">
        <f t="shared" si="29"/>
        <v/>
      </c>
    </row>
    <row r="1865" spans="5:32">
      <c r="E1865" t="str">
        <f>IF(專業英日文校內賽報名表!B1865="","",NOT(OR(LENB(專業英日文校內賽報名表!E1865)&lt;&gt;6,NOT(ISERROR(TEXT(RIGHT(專業英日文校內賽報名表!E1865,6),"0")+1)),ISERROR(TEXT(RIGHT(專業英日文校內賽報名表!E1865,5),"0")+1))))</f>
        <v/>
      </c>
      <c r="F1865" t="str">
        <f>IF(專業英日文校內賽報名表!B1865="","",NOT(ISERROR(MATCH(專業英日文校內賽報名表!F1865,allSchoolList,0))))</f>
        <v/>
      </c>
      <c r="G1865" t="str">
        <f ca="1">IF(專業英日文校內賽報名表!B1865="","",NOT(ISERROR(HLOOKUP(專業英日文校內賽報名表!G1865,OFFSET(校系設定!$A$1,MATCH(專業英日文校內賽報名表!F1865,校系設定!$A:$A,0)-1,0,1,COUNTA(OFFSET(校系設定!$1:$1,MATCH(專業英日文校內賽報名表!F1865,校系設定!$A:$A,0)-1,0))),1,0))))</f>
        <v/>
      </c>
      <c r="J1865" s="43" t="str">
        <f>IF(專業英日文校內賽報名表!C1865="","",NOT(OR(LEN(專業英日文校內賽報名表!J1865)&lt;&gt;7,ISERROR(DATEVALUE(專業英日文校內賽報名表!J1865&amp;"/1")+FIND("/",專業英日文校內賽報名表!J1865)))))</f>
        <v/>
      </c>
      <c r="M1865" t="str">
        <f>IF(專業英日文校內賽報名表!B1865="","",VLOOKUP(專業英日文校內賽報名表!M1865,各項報名參數對照!A:B,2,0))</f>
        <v/>
      </c>
      <c r="N1865" t="str">
        <f>IF(專業英日文校內賽報名表!B1865="","",NOT(ISERROR(VLOOKUP(M1865&amp;O1865&amp;P1865,各項報名參數對照!L:L,1,0))))</f>
        <v/>
      </c>
      <c r="O1865" t="str">
        <f>IF(專業英日文校內賽報名表!B1865="","",VLOOKUP(專業英日文校內賽報名表!N1865&amp;"("&amp;專業英日文校內賽報名表!O1865&amp;")",各項報名參數對照!D:E,2,0))</f>
        <v/>
      </c>
      <c r="P1865" t="str">
        <f>IF(專業英日文校內賽報名表!B1865="","",VLOOKUP(專業英日文校內賽報名表!P1865,各項報名參數對照!G:H,2,0))</f>
        <v/>
      </c>
      <c r="AF1865" t="str">
        <f t="shared" si="29"/>
        <v/>
      </c>
    </row>
    <row r="1866" spans="5:32">
      <c r="E1866" t="str">
        <f>IF(專業英日文校內賽報名表!B1866="","",NOT(OR(LENB(專業英日文校內賽報名表!E1866)&lt;&gt;6,NOT(ISERROR(TEXT(RIGHT(專業英日文校內賽報名表!E1866,6),"0")+1)),ISERROR(TEXT(RIGHT(專業英日文校內賽報名表!E1866,5),"0")+1))))</f>
        <v/>
      </c>
      <c r="F1866" t="str">
        <f>IF(專業英日文校內賽報名表!B1866="","",NOT(ISERROR(MATCH(專業英日文校內賽報名表!F1866,allSchoolList,0))))</f>
        <v/>
      </c>
      <c r="G1866" t="str">
        <f ca="1">IF(專業英日文校內賽報名表!B1866="","",NOT(ISERROR(HLOOKUP(專業英日文校內賽報名表!G1866,OFFSET(校系設定!$A$1,MATCH(專業英日文校內賽報名表!F1866,校系設定!$A:$A,0)-1,0,1,COUNTA(OFFSET(校系設定!$1:$1,MATCH(專業英日文校內賽報名表!F1866,校系設定!$A:$A,0)-1,0))),1,0))))</f>
        <v/>
      </c>
      <c r="J1866" s="43" t="str">
        <f>IF(專業英日文校內賽報名表!C1866="","",NOT(OR(LEN(專業英日文校內賽報名表!J1866)&lt;&gt;7,ISERROR(DATEVALUE(專業英日文校內賽報名表!J1866&amp;"/1")+FIND("/",專業英日文校內賽報名表!J1866)))))</f>
        <v/>
      </c>
      <c r="M1866" t="str">
        <f>IF(專業英日文校內賽報名表!B1866="","",VLOOKUP(專業英日文校內賽報名表!M1866,各項報名參數對照!A:B,2,0))</f>
        <v/>
      </c>
      <c r="N1866" t="str">
        <f>IF(專業英日文校內賽報名表!B1866="","",NOT(ISERROR(VLOOKUP(M1866&amp;O1866&amp;P1866,各項報名參數對照!L:L,1,0))))</f>
        <v/>
      </c>
      <c r="O1866" t="str">
        <f>IF(專業英日文校內賽報名表!B1866="","",VLOOKUP(專業英日文校內賽報名表!N1866&amp;"("&amp;專業英日文校內賽報名表!O1866&amp;")",各項報名參數對照!D:E,2,0))</f>
        <v/>
      </c>
      <c r="P1866" t="str">
        <f>IF(專業英日文校內賽報名表!B1866="","",VLOOKUP(專業英日文校內賽報名表!P1866,各項報名參數對照!G:H,2,0))</f>
        <v/>
      </c>
      <c r="AF1866" t="str">
        <f t="shared" si="29"/>
        <v/>
      </c>
    </row>
    <row r="1867" spans="5:32">
      <c r="E1867" t="str">
        <f>IF(專業英日文校內賽報名表!B1867="","",NOT(OR(LENB(專業英日文校內賽報名表!E1867)&lt;&gt;6,NOT(ISERROR(TEXT(RIGHT(專業英日文校內賽報名表!E1867,6),"0")+1)),ISERROR(TEXT(RIGHT(專業英日文校內賽報名表!E1867,5),"0")+1))))</f>
        <v/>
      </c>
      <c r="F1867" t="str">
        <f>IF(專業英日文校內賽報名表!B1867="","",NOT(ISERROR(MATCH(專業英日文校內賽報名表!F1867,allSchoolList,0))))</f>
        <v/>
      </c>
      <c r="G1867" t="str">
        <f ca="1">IF(專業英日文校內賽報名表!B1867="","",NOT(ISERROR(HLOOKUP(專業英日文校內賽報名表!G1867,OFFSET(校系設定!$A$1,MATCH(專業英日文校內賽報名表!F1867,校系設定!$A:$A,0)-1,0,1,COUNTA(OFFSET(校系設定!$1:$1,MATCH(專業英日文校內賽報名表!F1867,校系設定!$A:$A,0)-1,0))),1,0))))</f>
        <v/>
      </c>
      <c r="J1867" s="43" t="str">
        <f>IF(專業英日文校內賽報名表!C1867="","",NOT(OR(LEN(專業英日文校內賽報名表!J1867)&lt;&gt;7,ISERROR(DATEVALUE(專業英日文校內賽報名表!J1867&amp;"/1")+FIND("/",專業英日文校內賽報名表!J1867)))))</f>
        <v/>
      </c>
      <c r="M1867" t="str">
        <f>IF(專業英日文校內賽報名表!B1867="","",VLOOKUP(專業英日文校內賽報名表!M1867,各項報名參數對照!A:B,2,0))</f>
        <v/>
      </c>
      <c r="N1867" t="str">
        <f>IF(專業英日文校內賽報名表!B1867="","",NOT(ISERROR(VLOOKUP(M1867&amp;O1867&amp;P1867,各項報名參數對照!L:L,1,0))))</f>
        <v/>
      </c>
      <c r="O1867" t="str">
        <f>IF(專業英日文校內賽報名表!B1867="","",VLOOKUP(專業英日文校內賽報名表!N1867&amp;"("&amp;專業英日文校內賽報名表!O1867&amp;")",各項報名參數對照!D:E,2,0))</f>
        <v/>
      </c>
      <c r="P1867" t="str">
        <f>IF(專業英日文校內賽報名表!B1867="","",VLOOKUP(專業英日文校內賽報名表!P1867,各項報名參數對照!G:H,2,0))</f>
        <v/>
      </c>
      <c r="AF1867" t="str">
        <f t="shared" si="29"/>
        <v/>
      </c>
    </row>
    <row r="1868" spans="5:32">
      <c r="E1868" t="str">
        <f>IF(專業英日文校內賽報名表!B1868="","",NOT(OR(LENB(專業英日文校內賽報名表!E1868)&lt;&gt;6,NOT(ISERROR(TEXT(RIGHT(專業英日文校內賽報名表!E1868,6),"0")+1)),ISERROR(TEXT(RIGHT(專業英日文校內賽報名表!E1868,5),"0")+1))))</f>
        <v/>
      </c>
      <c r="F1868" t="str">
        <f>IF(專業英日文校內賽報名表!B1868="","",NOT(ISERROR(MATCH(專業英日文校內賽報名表!F1868,allSchoolList,0))))</f>
        <v/>
      </c>
      <c r="G1868" t="str">
        <f ca="1">IF(專業英日文校內賽報名表!B1868="","",NOT(ISERROR(HLOOKUP(專業英日文校內賽報名表!G1868,OFFSET(校系設定!$A$1,MATCH(專業英日文校內賽報名表!F1868,校系設定!$A:$A,0)-1,0,1,COUNTA(OFFSET(校系設定!$1:$1,MATCH(專業英日文校內賽報名表!F1868,校系設定!$A:$A,0)-1,0))),1,0))))</f>
        <v/>
      </c>
      <c r="J1868" s="43" t="str">
        <f>IF(專業英日文校內賽報名表!C1868="","",NOT(OR(LEN(專業英日文校內賽報名表!J1868)&lt;&gt;7,ISERROR(DATEVALUE(專業英日文校內賽報名表!J1868&amp;"/1")+FIND("/",專業英日文校內賽報名表!J1868)))))</f>
        <v/>
      </c>
      <c r="M1868" t="str">
        <f>IF(專業英日文校內賽報名表!B1868="","",VLOOKUP(專業英日文校內賽報名表!M1868,各項報名參數對照!A:B,2,0))</f>
        <v/>
      </c>
      <c r="N1868" t="str">
        <f>IF(專業英日文校內賽報名表!B1868="","",NOT(ISERROR(VLOOKUP(M1868&amp;O1868&amp;P1868,各項報名參數對照!L:L,1,0))))</f>
        <v/>
      </c>
      <c r="O1868" t="str">
        <f>IF(專業英日文校內賽報名表!B1868="","",VLOOKUP(專業英日文校內賽報名表!N1868&amp;"("&amp;專業英日文校內賽報名表!O1868&amp;")",各項報名參數對照!D:E,2,0))</f>
        <v/>
      </c>
      <c r="P1868" t="str">
        <f>IF(專業英日文校內賽報名表!B1868="","",VLOOKUP(專業英日文校內賽報名表!P1868,各項報名參數對照!G:H,2,0))</f>
        <v/>
      </c>
      <c r="AF1868" t="str">
        <f t="shared" si="29"/>
        <v/>
      </c>
    </row>
    <row r="1869" spans="5:32">
      <c r="E1869" t="str">
        <f>IF(專業英日文校內賽報名表!B1869="","",NOT(OR(LENB(專業英日文校內賽報名表!E1869)&lt;&gt;6,NOT(ISERROR(TEXT(RIGHT(專業英日文校內賽報名表!E1869,6),"0")+1)),ISERROR(TEXT(RIGHT(專業英日文校內賽報名表!E1869,5),"0")+1))))</f>
        <v/>
      </c>
      <c r="F1869" t="str">
        <f>IF(專業英日文校內賽報名表!B1869="","",NOT(ISERROR(MATCH(專業英日文校內賽報名表!F1869,allSchoolList,0))))</f>
        <v/>
      </c>
      <c r="G1869" t="str">
        <f ca="1">IF(專業英日文校內賽報名表!B1869="","",NOT(ISERROR(HLOOKUP(專業英日文校內賽報名表!G1869,OFFSET(校系設定!$A$1,MATCH(專業英日文校內賽報名表!F1869,校系設定!$A:$A,0)-1,0,1,COUNTA(OFFSET(校系設定!$1:$1,MATCH(專業英日文校內賽報名表!F1869,校系設定!$A:$A,0)-1,0))),1,0))))</f>
        <v/>
      </c>
      <c r="J1869" s="43" t="str">
        <f>IF(專業英日文校內賽報名表!C1869="","",NOT(OR(LEN(專業英日文校內賽報名表!J1869)&lt;&gt;7,ISERROR(DATEVALUE(專業英日文校內賽報名表!J1869&amp;"/1")+FIND("/",專業英日文校內賽報名表!J1869)))))</f>
        <v/>
      </c>
      <c r="M1869" t="str">
        <f>IF(專業英日文校內賽報名表!B1869="","",VLOOKUP(專業英日文校內賽報名表!M1869,各項報名參數對照!A:B,2,0))</f>
        <v/>
      </c>
      <c r="N1869" t="str">
        <f>IF(專業英日文校內賽報名表!B1869="","",NOT(ISERROR(VLOOKUP(M1869&amp;O1869&amp;P1869,各項報名參數對照!L:L,1,0))))</f>
        <v/>
      </c>
      <c r="O1869" t="str">
        <f>IF(專業英日文校內賽報名表!B1869="","",VLOOKUP(專業英日文校內賽報名表!N1869&amp;"("&amp;專業英日文校內賽報名表!O1869&amp;")",各項報名參數對照!D:E,2,0))</f>
        <v/>
      </c>
      <c r="P1869" t="str">
        <f>IF(專業英日文校內賽報名表!B1869="","",VLOOKUP(專業英日文校內賽報名表!P1869,各項報名參數對照!G:H,2,0))</f>
        <v/>
      </c>
      <c r="AF1869" t="str">
        <f t="shared" si="29"/>
        <v/>
      </c>
    </row>
    <row r="1870" spans="5:32">
      <c r="E1870" t="str">
        <f>IF(專業英日文校內賽報名表!B1870="","",NOT(OR(LENB(專業英日文校內賽報名表!E1870)&lt;&gt;6,NOT(ISERROR(TEXT(RIGHT(專業英日文校內賽報名表!E1870,6),"0")+1)),ISERROR(TEXT(RIGHT(專業英日文校內賽報名表!E1870,5),"0")+1))))</f>
        <v/>
      </c>
      <c r="F1870" t="str">
        <f>IF(專業英日文校內賽報名表!B1870="","",NOT(ISERROR(MATCH(專業英日文校內賽報名表!F1870,allSchoolList,0))))</f>
        <v/>
      </c>
      <c r="G1870" t="str">
        <f ca="1">IF(專業英日文校內賽報名表!B1870="","",NOT(ISERROR(HLOOKUP(專業英日文校內賽報名表!G1870,OFFSET(校系設定!$A$1,MATCH(專業英日文校內賽報名表!F1870,校系設定!$A:$A,0)-1,0,1,COUNTA(OFFSET(校系設定!$1:$1,MATCH(專業英日文校內賽報名表!F1870,校系設定!$A:$A,0)-1,0))),1,0))))</f>
        <v/>
      </c>
      <c r="J1870" s="43" t="str">
        <f>IF(專業英日文校內賽報名表!C1870="","",NOT(OR(LEN(專業英日文校內賽報名表!J1870)&lt;&gt;7,ISERROR(DATEVALUE(專業英日文校內賽報名表!J1870&amp;"/1")+FIND("/",專業英日文校內賽報名表!J1870)))))</f>
        <v/>
      </c>
      <c r="M1870" t="str">
        <f>IF(專業英日文校內賽報名表!B1870="","",VLOOKUP(專業英日文校內賽報名表!M1870,各項報名參數對照!A:B,2,0))</f>
        <v/>
      </c>
      <c r="N1870" t="str">
        <f>IF(專業英日文校內賽報名表!B1870="","",NOT(ISERROR(VLOOKUP(M1870&amp;O1870&amp;P1870,各項報名參數對照!L:L,1,0))))</f>
        <v/>
      </c>
      <c r="O1870" t="str">
        <f>IF(專業英日文校內賽報名表!B1870="","",VLOOKUP(專業英日文校內賽報名表!N1870&amp;"("&amp;專業英日文校內賽報名表!O1870&amp;")",各項報名參數對照!D:E,2,0))</f>
        <v/>
      </c>
      <c r="P1870" t="str">
        <f>IF(專業英日文校內賽報名表!B1870="","",VLOOKUP(專業英日文校內賽報名表!P1870,各項報名參數對照!G:H,2,0))</f>
        <v/>
      </c>
      <c r="AF1870" t="str">
        <f t="shared" si="29"/>
        <v/>
      </c>
    </row>
    <row r="1871" spans="5:32">
      <c r="E1871" t="str">
        <f>IF(專業英日文校內賽報名表!B1871="","",NOT(OR(LENB(專業英日文校內賽報名表!E1871)&lt;&gt;6,NOT(ISERROR(TEXT(RIGHT(專業英日文校內賽報名表!E1871,6),"0")+1)),ISERROR(TEXT(RIGHT(專業英日文校內賽報名表!E1871,5),"0")+1))))</f>
        <v/>
      </c>
      <c r="F1871" t="str">
        <f>IF(專業英日文校內賽報名表!B1871="","",NOT(ISERROR(MATCH(專業英日文校內賽報名表!F1871,allSchoolList,0))))</f>
        <v/>
      </c>
      <c r="G1871" t="str">
        <f ca="1">IF(專業英日文校內賽報名表!B1871="","",NOT(ISERROR(HLOOKUP(專業英日文校內賽報名表!G1871,OFFSET(校系設定!$A$1,MATCH(專業英日文校內賽報名表!F1871,校系設定!$A:$A,0)-1,0,1,COUNTA(OFFSET(校系設定!$1:$1,MATCH(專業英日文校內賽報名表!F1871,校系設定!$A:$A,0)-1,0))),1,0))))</f>
        <v/>
      </c>
      <c r="J1871" s="43" t="str">
        <f>IF(專業英日文校內賽報名表!C1871="","",NOT(OR(LEN(專業英日文校內賽報名表!J1871)&lt;&gt;7,ISERROR(DATEVALUE(專業英日文校內賽報名表!J1871&amp;"/1")+FIND("/",專業英日文校內賽報名表!J1871)))))</f>
        <v/>
      </c>
      <c r="M1871" t="str">
        <f>IF(專業英日文校內賽報名表!B1871="","",VLOOKUP(專業英日文校內賽報名表!M1871,各項報名參數對照!A:B,2,0))</f>
        <v/>
      </c>
      <c r="N1871" t="str">
        <f>IF(專業英日文校內賽報名表!B1871="","",NOT(ISERROR(VLOOKUP(M1871&amp;O1871&amp;P1871,各項報名參數對照!L:L,1,0))))</f>
        <v/>
      </c>
      <c r="O1871" t="str">
        <f>IF(專業英日文校內賽報名表!B1871="","",VLOOKUP(專業英日文校內賽報名表!N1871&amp;"("&amp;專業英日文校內賽報名表!O1871&amp;")",各項報名參數對照!D:E,2,0))</f>
        <v/>
      </c>
      <c r="P1871" t="str">
        <f>IF(專業英日文校內賽報名表!B1871="","",VLOOKUP(專業英日文校內賽報名表!P1871,各項報名參數對照!G:H,2,0))</f>
        <v/>
      </c>
      <c r="AF1871" t="str">
        <f t="shared" si="29"/>
        <v/>
      </c>
    </row>
    <row r="1872" spans="5:32">
      <c r="E1872" t="str">
        <f>IF(專業英日文校內賽報名表!B1872="","",NOT(OR(LENB(專業英日文校內賽報名表!E1872)&lt;&gt;6,NOT(ISERROR(TEXT(RIGHT(專業英日文校內賽報名表!E1872,6),"0")+1)),ISERROR(TEXT(RIGHT(專業英日文校內賽報名表!E1872,5),"0")+1))))</f>
        <v/>
      </c>
      <c r="F1872" t="str">
        <f>IF(專業英日文校內賽報名表!B1872="","",NOT(ISERROR(MATCH(專業英日文校內賽報名表!F1872,allSchoolList,0))))</f>
        <v/>
      </c>
      <c r="G1872" t="str">
        <f ca="1">IF(專業英日文校內賽報名表!B1872="","",NOT(ISERROR(HLOOKUP(專業英日文校內賽報名表!G1872,OFFSET(校系設定!$A$1,MATCH(專業英日文校內賽報名表!F1872,校系設定!$A:$A,0)-1,0,1,COUNTA(OFFSET(校系設定!$1:$1,MATCH(專業英日文校內賽報名表!F1872,校系設定!$A:$A,0)-1,0))),1,0))))</f>
        <v/>
      </c>
      <c r="J1872" s="43" t="str">
        <f>IF(專業英日文校內賽報名表!C1872="","",NOT(OR(LEN(專業英日文校內賽報名表!J1872)&lt;&gt;7,ISERROR(DATEVALUE(專業英日文校內賽報名表!J1872&amp;"/1")+FIND("/",專業英日文校內賽報名表!J1872)))))</f>
        <v/>
      </c>
      <c r="M1872" t="str">
        <f>IF(專業英日文校內賽報名表!B1872="","",VLOOKUP(專業英日文校內賽報名表!M1872,各項報名參數對照!A:B,2,0))</f>
        <v/>
      </c>
      <c r="N1872" t="str">
        <f>IF(專業英日文校內賽報名表!B1872="","",NOT(ISERROR(VLOOKUP(M1872&amp;O1872&amp;P1872,各項報名參數對照!L:L,1,0))))</f>
        <v/>
      </c>
      <c r="O1872" t="str">
        <f>IF(專業英日文校內賽報名表!B1872="","",VLOOKUP(專業英日文校內賽報名表!N1872&amp;"("&amp;專業英日文校內賽報名表!O1872&amp;")",各項報名參數對照!D:E,2,0))</f>
        <v/>
      </c>
      <c r="P1872" t="str">
        <f>IF(專業英日文校內賽報名表!B1872="","",VLOOKUP(專業英日文校內賽報名表!P1872,各項報名參數對照!G:H,2,0))</f>
        <v/>
      </c>
      <c r="AF1872" t="str">
        <f t="shared" si="29"/>
        <v/>
      </c>
    </row>
    <row r="1873" spans="5:32">
      <c r="E1873" t="str">
        <f>IF(專業英日文校內賽報名表!B1873="","",NOT(OR(LENB(專業英日文校內賽報名表!E1873)&lt;&gt;6,NOT(ISERROR(TEXT(RIGHT(專業英日文校內賽報名表!E1873,6),"0")+1)),ISERROR(TEXT(RIGHT(專業英日文校內賽報名表!E1873,5),"0")+1))))</f>
        <v/>
      </c>
      <c r="F1873" t="str">
        <f>IF(專業英日文校內賽報名表!B1873="","",NOT(ISERROR(MATCH(專業英日文校內賽報名表!F1873,allSchoolList,0))))</f>
        <v/>
      </c>
      <c r="G1873" t="str">
        <f ca="1">IF(專業英日文校內賽報名表!B1873="","",NOT(ISERROR(HLOOKUP(專業英日文校內賽報名表!G1873,OFFSET(校系設定!$A$1,MATCH(專業英日文校內賽報名表!F1873,校系設定!$A:$A,0)-1,0,1,COUNTA(OFFSET(校系設定!$1:$1,MATCH(專業英日文校內賽報名表!F1873,校系設定!$A:$A,0)-1,0))),1,0))))</f>
        <v/>
      </c>
      <c r="J1873" s="43" t="str">
        <f>IF(專業英日文校內賽報名表!C1873="","",NOT(OR(LEN(專業英日文校內賽報名表!J1873)&lt;&gt;7,ISERROR(DATEVALUE(專業英日文校內賽報名表!J1873&amp;"/1")+FIND("/",專業英日文校內賽報名表!J1873)))))</f>
        <v/>
      </c>
      <c r="M1873" t="str">
        <f>IF(專業英日文校內賽報名表!B1873="","",VLOOKUP(專業英日文校內賽報名表!M1873,各項報名參數對照!A:B,2,0))</f>
        <v/>
      </c>
      <c r="N1873" t="str">
        <f>IF(專業英日文校內賽報名表!B1873="","",NOT(ISERROR(VLOOKUP(M1873&amp;O1873&amp;P1873,各項報名參數對照!L:L,1,0))))</f>
        <v/>
      </c>
      <c r="O1873" t="str">
        <f>IF(專業英日文校內賽報名表!B1873="","",VLOOKUP(專業英日文校內賽報名表!N1873&amp;"("&amp;專業英日文校內賽報名表!O1873&amp;")",各項報名參數對照!D:E,2,0))</f>
        <v/>
      </c>
      <c r="P1873" t="str">
        <f>IF(專業英日文校內賽報名表!B1873="","",VLOOKUP(專業英日文校內賽報名表!P1873,各項報名參數對照!G:H,2,0))</f>
        <v/>
      </c>
      <c r="AF1873" t="str">
        <f t="shared" si="29"/>
        <v/>
      </c>
    </row>
    <row r="1874" spans="5:32">
      <c r="E1874" t="str">
        <f>IF(專業英日文校內賽報名表!B1874="","",NOT(OR(LENB(專業英日文校內賽報名表!E1874)&lt;&gt;6,NOT(ISERROR(TEXT(RIGHT(專業英日文校內賽報名表!E1874,6),"0")+1)),ISERROR(TEXT(RIGHT(專業英日文校內賽報名表!E1874,5),"0")+1))))</f>
        <v/>
      </c>
      <c r="F1874" t="str">
        <f>IF(專業英日文校內賽報名表!B1874="","",NOT(ISERROR(MATCH(專業英日文校內賽報名表!F1874,allSchoolList,0))))</f>
        <v/>
      </c>
      <c r="G1874" t="str">
        <f ca="1">IF(專業英日文校內賽報名表!B1874="","",NOT(ISERROR(HLOOKUP(專業英日文校內賽報名表!G1874,OFFSET(校系設定!$A$1,MATCH(專業英日文校內賽報名表!F1874,校系設定!$A:$A,0)-1,0,1,COUNTA(OFFSET(校系設定!$1:$1,MATCH(專業英日文校內賽報名表!F1874,校系設定!$A:$A,0)-1,0))),1,0))))</f>
        <v/>
      </c>
      <c r="J1874" s="43" t="str">
        <f>IF(專業英日文校內賽報名表!C1874="","",NOT(OR(LEN(專業英日文校內賽報名表!J1874)&lt;&gt;7,ISERROR(DATEVALUE(專業英日文校內賽報名表!J1874&amp;"/1")+FIND("/",專業英日文校內賽報名表!J1874)))))</f>
        <v/>
      </c>
      <c r="M1874" t="str">
        <f>IF(專業英日文校內賽報名表!B1874="","",VLOOKUP(專業英日文校內賽報名表!M1874,各項報名參數對照!A:B,2,0))</f>
        <v/>
      </c>
      <c r="N1874" t="str">
        <f>IF(專業英日文校內賽報名表!B1874="","",NOT(ISERROR(VLOOKUP(M1874&amp;O1874&amp;P1874,各項報名參數對照!L:L,1,0))))</f>
        <v/>
      </c>
      <c r="O1874" t="str">
        <f>IF(專業英日文校內賽報名表!B1874="","",VLOOKUP(專業英日文校內賽報名表!N1874&amp;"("&amp;專業英日文校內賽報名表!O1874&amp;")",各項報名參數對照!D:E,2,0))</f>
        <v/>
      </c>
      <c r="P1874" t="str">
        <f>IF(專業英日文校內賽報名表!B1874="","",VLOOKUP(專業英日文校內賽報名表!P1874,各項報名參數對照!G:H,2,0))</f>
        <v/>
      </c>
      <c r="AF1874" t="str">
        <f t="shared" si="29"/>
        <v/>
      </c>
    </row>
    <row r="1875" spans="5:32">
      <c r="E1875" t="str">
        <f>IF(專業英日文校內賽報名表!B1875="","",NOT(OR(LENB(專業英日文校內賽報名表!E1875)&lt;&gt;6,NOT(ISERROR(TEXT(RIGHT(專業英日文校內賽報名表!E1875,6),"0")+1)),ISERROR(TEXT(RIGHT(專業英日文校內賽報名表!E1875,5),"0")+1))))</f>
        <v/>
      </c>
      <c r="F1875" t="str">
        <f>IF(專業英日文校內賽報名表!B1875="","",NOT(ISERROR(MATCH(專業英日文校內賽報名表!F1875,allSchoolList,0))))</f>
        <v/>
      </c>
      <c r="G1875" t="str">
        <f ca="1">IF(專業英日文校內賽報名表!B1875="","",NOT(ISERROR(HLOOKUP(專業英日文校內賽報名表!G1875,OFFSET(校系設定!$A$1,MATCH(專業英日文校內賽報名表!F1875,校系設定!$A:$A,0)-1,0,1,COUNTA(OFFSET(校系設定!$1:$1,MATCH(專業英日文校內賽報名表!F1875,校系設定!$A:$A,0)-1,0))),1,0))))</f>
        <v/>
      </c>
      <c r="J1875" s="43" t="str">
        <f>IF(專業英日文校內賽報名表!C1875="","",NOT(OR(LEN(專業英日文校內賽報名表!J1875)&lt;&gt;7,ISERROR(DATEVALUE(專業英日文校內賽報名表!J1875&amp;"/1")+FIND("/",專業英日文校內賽報名表!J1875)))))</f>
        <v/>
      </c>
      <c r="M1875" t="str">
        <f>IF(專業英日文校內賽報名表!B1875="","",VLOOKUP(專業英日文校內賽報名表!M1875,各項報名參數對照!A:B,2,0))</f>
        <v/>
      </c>
      <c r="N1875" t="str">
        <f>IF(專業英日文校內賽報名表!B1875="","",NOT(ISERROR(VLOOKUP(M1875&amp;O1875&amp;P1875,各項報名參數對照!L:L,1,0))))</f>
        <v/>
      </c>
      <c r="O1875" t="str">
        <f>IF(專業英日文校內賽報名表!B1875="","",VLOOKUP(專業英日文校內賽報名表!N1875&amp;"("&amp;專業英日文校內賽報名表!O1875&amp;")",各項報名參數對照!D:E,2,0))</f>
        <v/>
      </c>
      <c r="P1875" t="str">
        <f>IF(專業英日文校內賽報名表!B1875="","",VLOOKUP(專業英日文校內賽報名表!P1875,各項報名參數對照!G:H,2,0))</f>
        <v/>
      </c>
      <c r="AF1875" t="str">
        <f t="shared" si="29"/>
        <v/>
      </c>
    </row>
    <row r="1876" spans="5:32">
      <c r="E1876" t="str">
        <f>IF(專業英日文校內賽報名表!B1876="","",NOT(OR(LENB(專業英日文校內賽報名表!E1876)&lt;&gt;6,NOT(ISERROR(TEXT(RIGHT(專業英日文校內賽報名表!E1876,6),"0")+1)),ISERROR(TEXT(RIGHT(專業英日文校內賽報名表!E1876,5),"0")+1))))</f>
        <v/>
      </c>
      <c r="F1876" t="str">
        <f>IF(專業英日文校內賽報名表!B1876="","",NOT(ISERROR(MATCH(專業英日文校內賽報名表!F1876,allSchoolList,0))))</f>
        <v/>
      </c>
      <c r="G1876" t="str">
        <f ca="1">IF(專業英日文校內賽報名表!B1876="","",NOT(ISERROR(HLOOKUP(專業英日文校內賽報名表!G1876,OFFSET(校系設定!$A$1,MATCH(專業英日文校內賽報名表!F1876,校系設定!$A:$A,0)-1,0,1,COUNTA(OFFSET(校系設定!$1:$1,MATCH(專業英日文校內賽報名表!F1876,校系設定!$A:$A,0)-1,0))),1,0))))</f>
        <v/>
      </c>
      <c r="J1876" s="43" t="str">
        <f>IF(專業英日文校內賽報名表!C1876="","",NOT(OR(LEN(專業英日文校內賽報名表!J1876)&lt;&gt;7,ISERROR(DATEVALUE(專業英日文校內賽報名表!J1876&amp;"/1")+FIND("/",專業英日文校內賽報名表!J1876)))))</f>
        <v/>
      </c>
      <c r="M1876" t="str">
        <f>IF(專業英日文校內賽報名表!B1876="","",VLOOKUP(專業英日文校內賽報名表!M1876,各項報名參數對照!A:B,2,0))</f>
        <v/>
      </c>
      <c r="N1876" t="str">
        <f>IF(專業英日文校內賽報名表!B1876="","",NOT(ISERROR(VLOOKUP(M1876&amp;O1876&amp;P1876,各項報名參數對照!L:L,1,0))))</f>
        <v/>
      </c>
      <c r="O1876" t="str">
        <f>IF(專業英日文校內賽報名表!B1876="","",VLOOKUP(專業英日文校內賽報名表!N1876&amp;"("&amp;專業英日文校內賽報名表!O1876&amp;")",各項報名參數對照!D:E,2,0))</f>
        <v/>
      </c>
      <c r="P1876" t="str">
        <f>IF(專業英日文校內賽報名表!B1876="","",VLOOKUP(專業英日文校內賽報名表!P1876,各項報名參數對照!G:H,2,0))</f>
        <v/>
      </c>
      <c r="AF1876" t="str">
        <f t="shared" si="29"/>
        <v/>
      </c>
    </row>
    <row r="1877" spans="5:32">
      <c r="E1877" t="str">
        <f>IF(專業英日文校內賽報名表!B1877="","",NOT(OR(LENB(專業英日文校內賽報名表!E1877)&lt;&gt;6,NOT(ISERROR(TEXT(RIGHT(專業英日文校內賽報名表!E1877,6),"0")+1)),ISERROR(TEXT(RIGHT(專業英日文校內賽報名表!E1877,5),"0")+1))))</f>
        <v/>
      </c>
      <c r="F1877" t="str">
        <f>IF(專業英日文校內賽報名表!B1877="","",NOT(ISERROR(MATCH(專業英日文校內賽報名表!F1877,allSchoolList,0))))</f>
        <v/>
      </c>
      <c r="G1877" t="str">
        <f ca="1">IF(專業英日文校內賽報名表!B1877="","",NOT(ISERROR(HLOOKUP(專業英日文校內賽報名表!G1877,OFFSET(校系設定!$A$1,MATCH(專業英日文校內賽報名表!F1877,校系設定!$A:$A,0)-1,0,1,COUNTA(OFFSET(校系設定!$1:$1,MATCH(專業英日文校內賽報名表!F1877,校系設定!$A:$A,0)-1,0))),1,0))))</f>
        <v/>
      </c>
      <c r="J1877" s="43" t="str">
        <f>IF(專業英日文校內賽報名表!C1877="","",NOT(OR(LEN(專業英日文校內賽報名表!J1877)&lt;&gt;7,ISERROR(DATEVALUE(專業英日文校內賽報名表!J1877&amp;"/1")+FIND("/",專業英日文校內賽報名表!J1877)))))</f>
        <v/>
      </c>
      <c r="M1877" t="str">
        <f>IF(專業英日文校內賽報名表!B1877="","",VLOOKUP(專業英日文校內賽報名表!M1877,各項報名參數對照!A:B,2,0))</f>
        <v/>
      </c>
      <c r="N1877" t="str">
        <f>IF(專業英日文校內賽報名表!B1877="","",NOT(ISERROR(VLOOKUP(M1877&amp;O1877&amp;P1877,各項報名參數對照!L:L,1,0))))</f>
        <v/>
      </c>
      <c r="O1877" t="str">
        <f>IF(專業英日文校內賽報名表!B1877="","",VLOOKUP(專業英日文校內賽報名表!N1877&amp;"("&amp;專業英日文校內賽報名表!O1877&amp;")",各項報名參數對照!D:E,2,0))</f>
        <v/>
      </c>
      <c r="P1877" t="str">
        <f>IF(專業英日文校內賽報名表!B1877="","",VLOOKUP(專業英日文校內賽報名表!P1877,各項報名參數對照!G:H,2,0))</f>
        <v/>
      </c>
      <c r="AF1877" t="str">
        <f t="shared" si="29"/>
        <v/>
      </c>
    </row>
    <row r="1878" spans="5:32">
      <c r="E1878" t="str">
        <f>IF(專業英日文校內賽報名表!B1878="","",NOT(OR(LENB(專業英日文校內賽報名表!E1878)&lt;&gt;6,NOT(ISERROR(TEXT(RIGHT(專業英日文校內賽報名表!E1878,6),"0")+1)),ISERROR(TEXT(RIGHT(專業英日文校內賽報名表!E1878,5),"0")+1))))</f>
        <v/>
      </c>
      <c r="F1878" t="str">
        <f>IF(專業英日文校內賽報名表!B1878="","",NOT(ISERROR(MATCH(專業英日文校內賽報名表!F1878,allSchoolList,0))))</f>
        <v/>
      </c>
      <c r="G1878" t="str">
        <f ca="1">IF(專業英日文校內賽報名表!B1878="","",NOT(ISERROR(HLOOKUP(專業英日文校內賽報名表!G1878,OFFSET(校系設定!$A$1,MATCH(專業英日文校內賽報名表!F1878,校系設定!$A:$A,0)-1,0,1,COUNTA(OFFSET(校系設定!$1:$1,MATCH(專業英日文校內賽報名表!F1878,校系設定!$A:$A,0)-1,0))),1,0))))</f>
        <v/>
      </c>
      <c r="J1878" s="43" t="str">
        <f>IF(專業英日文校內賽報名表!C1878="","",NOT(OR(LEN(專業英日文校內賽報名表!J1878)&lt;&gt;7,ISERROR(DATEVALUE(專業英日文校內賽報名表!J1878&amp;"/1")+FIND("/",專業英日文校內賽報名表!J1878)))))</f>
        <v/>
      </c>
      <c r="M1878" t="str">
        <f>IF(專業英日文校內賽報名表!B1878="","",VLOOKUP(專業英日文校內賽報名表!M1878,各項報名參數對照!A:B,2,0))</f>
        <v/>
      </c>
      <c r="N1878" t="str">
        <f>IF(專業英日文校內賽報名表!B1878="","",NOT(ISERROR(VLOOKUP(M1878&amp;O1878&amp;P1878,各項報名參數對照!L:L,1,0))))</f>
        <v/>
      </c>
      <c r="O1878" t="str">
        <f>IF(專業英日文校內賽報名表!B1878="","",VLOOKUP(專業英日文校內賽報名表!N1878&amp;"("&amp;專業英日文校內賽報名表!O1878&amp;")",各項報名參數對照!D:E,2,0))</f>
        <v/>
      </c>
      <c r="P1878" t="str">
        <f>IF(專業英日文校內賽報名表!B1878="","",VLOOKUP(專業英日文校內賽報名表!P1878,各項報名參數對照!G:H,2,0))</f>
        <v/>
      </c>
      <c r="AF1878" t="str">
        <f t="shared" si="29"/>
        <v/>
      </c>
    </row>
    <row r="1879" spans="5:32">
      <c r="E1879" t="str">
        <f>IF(專業英日文校內賽報名表!B1879="","",NOT(OR(LENB(專業英日文校內賽報名表!E1879)&lt;&gt;6,NOT(ISERROR(TEXT(RIGHT(專業英日文校內賽報名表!E1879,6),"0")+1)),ISERROR(TEXT(RIGHT(專業英日文校內賽報名表!E1879,5),"0")+1))))</f>
        <v/>
      </c>
      <c r="F1879" t="str">
        <f>IF(專業英日文校內賽報名表!B1879="","",NOT(ISERROR(MATCH(專業英日文校內賽報名表!F1879,allSchoolList,0))))</f>
        <v/>
      </c>
      <c r="G1879" t="str">
        <f ca="1">IF(專業英日文校內賽報名表!B1879="","",NOT(ISERROR(HLOOKUP(專業英日文校內賽報名表!G1879,OFFSET(校系設定!$A$1,MATCH(專業英日文校內賽報名表!F1879,校系設定!$A:$A,0)-1,0,1,COUNTA(OFFSET(校系設定!$1:$1,MATCH(專業英日文校內賽報名表!F1879,校系設定!$A:$A,0)-1,0))),1,0))))</f>
        <v/>
      </c>
      <c r="J1879" s="43" t="str">
        <f>IF(專業英日文校內賽報名表!C1879="","",NOT(OR(LEN(專業英日文校內賽報名表!J1879)&lt;&gt;7,ISERROR(DATEVALUE(專業英日文校內賽報名表!J1879&amp;"/1")+FIND("/",專業英日文校內賽報名表!J1879)))))</f>
        <v/>
      </c>
      <c r="M1879" t="str">
        <f>IF(專業英日文校內賽報名表!B1879="","",VLOOKUP(專業英日文校內賽報名表!M1879,各項報名參數對照!A:B,2,0))</f>
        <v/>
      </c>
      <c r="N1879" t="str">
        <f>IF(專業英日文校內賽報名表!B1879="","",NOT(ISERROR(VLOOKUP(M1879&amp;O1879&amp;P1879,各項報名參數對照!L:L,1,0))))</f>
        <v/>
      </c>
      <c r="O1879" t="str">
        <f>IF(專業英日文校內賽報名表!B1879="","",VLOOKUP(專業英日文校內賽報名表!N1879&amp;"("&amp;專業英日文校內賽報名表!O1879&amp;")",各項報名參數對照!D:E,2,0))</f>
        <v/>
      </c>
      <c r="P1879" t="str">
        <f>IF(專業英日文校內賽報名表!B1879="","",VLOOKUP(專業英日文校內賽報名表!P1879,各項報名參數對照!G:H,2,0))</f>
        <v/>
      </c>
      <c r="AF1879" t="str">
        <f t="shared" si="29"/>
        <v/>
      </c>
    </row>
    <row r="1880" spans="5:32">
      <c r="E1880" t="str">
        <f>IF(專業英日文校內賽報名表!B1880="","",NOT(OR(LENB(專業英日文校內賽報名表!E1880)&lt;&gt;6,NOT(ISERROR(TEXT(RIGHT(專業英日文校內賽報名表!E1880,6),"0")+1)),ISERROR(TEXT(RIGHT(專業英日文校內賽報名表!E1880,5),"0")+1))))</f>
        <v/>
      </c>
      <c r="F1880" t="str">
        <f>IF(專業英日文校內賽報名表!B1880="","",NOT(ISERROR(MATCH(專業英日文校內賽報名表!F1880,allSchoolList,0))))</f>
        <v/>
      </c>
      <c r="G1880" t="str">
        <f ca="1">IF(專業英日文校內賽報名表!B1880="","",NOT(ISERROR(HLOOKUP(專業英日文校內賽報名表!G1880,OFFSET(校系設定!$A$1,MATCH(專業英日文校內賽報名表!F1880,校系設定!$A:$A,0)-1,0,1,COUNTA(OFFSET(校系設定!$1:$1,MATCH(專業英日文校內賽報名表!F1880,校系設定!$A:$A,0)-1,0))),1,0))))</f>
        <v/>
      </c>
      <c r="J1880" s="43" t="str">
        <f>IF(專業英日文校內賽報名表!C1880="","",NOT(OR(LEN(專業英日文校內賽報名表!J1880)&lt;&gt;7,ISERROR(DATEVALUE(專業英日文校內賽報名表!J1880&amp;"/1")+FIND("/",專業英日文校內賽報名表!J1880)))))</f>
        <v/>
      </c>
      <c r="M1880" t="str">
        <f>IF(專業英日文校內賽報名表!B1880="","",VLOOKUP(專業英日文校內賽報名表!M1880,各項報名參數對照!A:B,2,0))</f>
        <v/>
      </c>
      <c r="N1880" t="str">
        <f>IF(專業英日文校內賽報名表!B1880="","",NOT(ISERROR(VLOOKUP(M1880&amp;O1880&amp;P1880,各項報名參數對照!L:L,1,0))))</f>
        <v/>
      </c>
      <c r="O1880" t="str">
        <f>IF(專業英日文校內賽報名表!B1880="","",VLOOKUP(專業英日文校內賽報名表!N1880&amp;"("&amp;專業英日文校內賽報名表!O1880&amp;")",各項報名參數對照!D:E,2,0))</f>
        <v/>
      </c>
      <c r="P1880" t="str">
        <f>IF(專業英日文校內賽報名表!B1880="","",VLOOKUP(專業英日文校內賽報名表!P1880,各項報名參數對照!G:H,2,0))</f>
        <v/>
      </c>
      <c r="AF1880" t="str">
        <f t="shared" si="29"/>
        <v/>
      </c>
    </row>
    <row r="1881" spans="5:32">
      <c r="E1881" t="str">
        <f>IF(專業英日文校內賽報名表!B1881="","",NOT(OR(LENB(專業英日文校內賽報名表!E1881)&lt;&gt;6,NOT(ISERROR(TEXT(RIGHT(專業英日文校內賽報名表!E1881,6),"0")+1)),ISERROR(TEXT(RIGHT(專業英日文校內賽報名表!E1881,5),"0")+1))))</f>
        <v/>
      </c>
      <c r="F1881" t="str">
        <f>IF(專業英日文校內賽報名表!B1881="","",NOT(ISERROR(MATCH(專業英日文校內賽報名表!F1881,allSchoolList,0))))</f>
        <v/>
      </c>
      <c r="G1881" t="str">
        <f ca="1">IF(專業英日文校內賽報名表!B1881="","",NOT(ISERROR(HLOOKUP(專業英日文校內賽報名表!G1881,OFFSET(校系設定!$A$1,MATCH(專業英日文校內賽報名表!F1881,校系設定!$A:$A,0)-1,0,1,COUNTA(OFFSET(校系設定!$1:$1,MATCH(專業英日文校內賽報名表!F1881,校系設定!$A:$A,0)-1,0))),1,0))))</f>
        <v/>
      </c>
      <c r="J1881" s="43" t="str">
        <f>IF(專業英日文校內賽報名表!C1881="","",NOT(OR(LEN(專業英日文校內賽報名表!J1881)&lt;&gt;7,ISERROR(DATEVALUE(專業英日文校內賽報名表!J1881&amp;"/1")+FIND("/",專業英日文校內賽報名表!J1881)))))</f>
        <v/>
      </c>
      <c r="M1881" t="str">
        <f>IF(專業英日文校內賽報名表!B1881="","",VLOOKUP(專業英日文校內賽報名表!M1881,各項報名參數對照!A:B,2,0))</f>
        <v/>
      </c>
      <c r="N1881" t="str">
        <f>IF(專業英日文校內賽報名表!B1881="","",NOT(ISERROR(VLOOKUP(M1881&amp;O1881&amp;P1881,各項報名參數對照!L:L,1,0))))</f>
        <v/>
      </c>
      <c r="O1881" t="str">
        <f>IF(專業英日文校內賽報名表!B1881="","",VLOOKUP(專業英日文校內賽報名表!N1881&amp;"("&amp;專業英日文校內賽報名表!O1881&amp;")",各項報名參數對照!D:E,2,0))</f>
        <v/>
      </c>
      <c r="P1881" t="str">
        <f>IF(專業英日文校內賽報名表!B1881="","",VLOOKUP(專業英日文校內賽報名表!P1881,各項報名參數對照!G:H,2,0))</f>
        <v/>
      </c>
      <c r="AF1881" t="str">
        <f t="shared" si="29"/>
        <v/>
      </c>
    </row>
    <row r="1882" spans="5:32">
      <c r="E1882" t="str">
        <f>IF(專業英日文校內賽報名表!B1882="","",NOT(OR(LENB(專業英日文校內賽報名表!E1882)&lt;&gt;6,NOT(ISERROR(TEXT(RIGHT(專業英日文校內賽報名表!E1882,6),"0")+1)),ISERROR(TEXT(RIGHT(專業英日文校內賽報名表!E1882,5),"0")+1))))</f>
        <v/>
      </c>
      <c r="F1882" t="str">
        <f>IF(專業英日文校內賽報名表!B1882="","",NOT(ISERROR(MATCH(專業英日文校內賽報名表!F1882,allSchoolList,0))))</f>
        <v/>
      </c>
      <c r="G1882" t="str">
        <f ca="1">IF(專業英日文校內賽報名表!B1882="","",NOT(ISERROR(HLOOKUP(專業英日文校內賽報名表!G1882,OFFSET(校系設定!$A$1,MATCH(專業英日文校內賽報名表!F1882,校系設定!$A:$A,0)-1,0,1,COUNTA(OFFSET(校系設定!$1:$1,MATCH(專業英日文校內賽報名表!F1882,校系設定!$A:$A,0)-1,0))),1,0))))</f>
        <v/>
      </c>
      <c r="J1882" s="43" t="str">
        <f>IF(專業英日文校內賽報名表!C1882="","",NOT(OR(LEN(專業英日文校內賽報名表!J1882)&lt;&gt;7,ISERROR(DATEVALUE(專業英日文校內賽報名表!J1882&amp;"/1")+FIND("/",專業英日文校內賽報名表!J1882)))))</f>
        <v/>
      </c>
      <c r="M1882" t="str">
        <f>IF(專業英日文校內賽報名表!B1882="","",VLOOKUP(專業英日文校內賽報名表!M1882,各項報名參數對照!A:B,2,0))</f>
        <v/>
      </c>
      <c r="N1882" t="str">
        <f>IF(專業英日文校內賽報名表!B1882="","",NOT(ISERROR(VLOOKUP(M1882&amp;O1882&amp;P1882,各項報名參數對照!L:L,1,0))))</f>
        <v/>
      </c>
      <c r="O1882" t="str">
        <f>IF(專業英日文校內賽報名表!B1882="","",VLOOKUP(專業英日文校內賽報名表!N1882&amp;"("&amp;專業英日文校內賽報名表!O1882&amp;")",各項報名參數對照!D:E,2,0))</f>
        <v/>
      </c>
      <c r="P1882" t="str">
        <f>IF(專業英日文校內賽報名表!B1882="","",VLOOKUP(專業英日文校內賽報名表!P1882,各項報名參數對照!G:H,2,0))</f>
        <v/>
      </c>
      <c r="AF1882" t="str">
        <f t="shared" si="29"/>
        <v/>
      </c>
    </row>
    <row r="1883" spans="5:32">
      <c r="E1883" t="str">
        <f>IF(專業英日文校內賽報名表!B1883="","",NOT(OR(LENB(專業英日文校內賽報名表!E1883)&lt;&gt;6,NOT(ISERROR(TEXT(RIGHT(專業英日文校內賽報名表!E1883,6),"0")+1)),ISERROR(TEXT(RIGHT(專業英日文校內賽報名表!E1883,5),"0")+1))))</f>
        <v/>
      </c>
      <c r="F1883" t="str">
        <f>IF(專業英日文校內賽報名表!B1883="","",NOT(ISERROR(MATCH(專業英日文校內賽報名表!F1883,allSchoolList,0))))</f>
        <v/>
      </c>
      <c r="G1883" t="str">
        <f ca="1">IF(專業英日文校內賽報名表!B1883="","",NOT(ISERROR(HLOOKUP(專業英日文校內賽報名表!G1883,OFFSET(校系設定!$A$1,MATCH(專業英日文校內賽報名表!F1883,校系設定!$A:$A,0)-1,0,1,COUNTA(OFFSET(校系設定!$1:$1,MATCH(專業英日文校內賽報名表!F1883,校系設定!$A:$A,0)-1,0))),1,0))))</f>
        <v/>
      </c>
      <c r="J1883" s="43" t="str">
        <f>IF(專業英日文校內賽報名表!C1883="","",NOT(OR(LEN(專業英日文校內賽報名表!J1883)&lt;&gt;7,ISERROR(DATEVALUE(專業英日文校內賽報名表!J1883&amp;"/1")+FIND("/",專業英日文校內賽報名表!J1883)))))</f>
        <v/>
      </c>
      <c r="M1883" t="str">
        <f>IF(專業英日文校內賽報名表!B1883="","",VLOOKUP(專業英日文校內賽報名表!M1883,各項報名參數對照!A:B,2,0))</f>
        <v/>
      </c>
      <c r="N1883" t="str">
        <f>IF(專業英日文校內賽報名表!B1883="","",NOT(ISERROR(VLOOKUP(M1883&amp;O1883&amp;P1883,各項報名參數對照!L:L,1,0))))</f>
        <v/>
      </c>
      <c r="O1883" t="str">
        <f>IF(專業英日文校內賽報名表!B1883="","",VLOOKUP(專業英日文校內賽報名表!N1883&amp;"("&amp;專業英日文校內賽報名表!O1883&amp;")",各項報名參數對照!D:E,2,0))</f>
        <v/>
      </c>
      <c r="P1883" t="str">
        <f>IF(專業英日文校內賽報名表!B1883="","",VLOOKUP(專業英日文校內賽報名表!P1883,各項報名參數對照!G:H,2,0))</f>
        <v/>
      </c>
      <c r="AF1883" t="str">
        <f t="shared" si="29"/>
        <v/>
      </c>
    </row>
    <row r="1884" spans="5:32">
      <c r="E1884" t="str">
        <f>IF(專業英日文校內賽報名表!B1884="","",NOT(OR(LENB(專業英日文校內賽報名表!E1884)&lt;&gt;6,NOT(ISERROR(TEXT(RIGHT(專業英日文校內賽報名表!E1884,6),"0")+1)),ISERROR(TEXT(RIGHT(專業英日文校內賽報名表!E1884,5),"0")+1))))</f>
        <v/>
      </c>
      <c r="F1884" t="str">
        <f>IF(專業英日文校內賽報名表!B1884="","",NOT(ISERROR(MATCH(專業英日文校內賽報名表!F1884,allSchoolList,0))))</f>
        <v/>
      </c>
      <c r="G1884" t="str">
        <f ca="1">IF(專業英日文校內賽報名表!B1884="","",NOT(ISERROR(HLOOKUP(專業英日文校內賽報名表!G1884,OFFSET(校系設定!$A$1,MATCH(專業英日文校內賽報名表!F1884,校系設定!$A:$A,0)-1,0,1,COUNTA(OFFSET(校系設定!$1:$1,MATCH(專業英日文校內賽報名表!F1884,校系設定!$A:$A,0)-1,0))),1,0))))</f>
        <v/>
      </c>
      <c r="J1884" s="43" t="str">
        <f>IF(專業英日文校內賽報名表!C1884="","",NOT(OR(LEN(專業英日文校內賽報名表!J1884)&lt;&gt;7,ISERROR(DATEVALUE(專業英日文校內賽報名表!J1884&amp;"/1")+FIND("/",專業英日文校內賽報名表!J1884)))))</f>
        <v/>
      </c>
      <c r="M1884" t="str">
        <f>IF(專業英日文校內賽報名表!B1884="","",VLOOKUP(專業英日文校內賽報名表!M1884,各項報名參數對照!A:B,2,0))</f>
        <v/>
      </c>
      <c r="N1884" t="str">
        <f>IF(專業英日文校內賽報名表!B1884="","",NOT(ISERROR(VLOOKUP(M1884&amp;O1884&amp;P1884,各項報名參數對照!L:L,1,0))))</f>
        <v/>
      </c>
      <c r="O1884" t="str">
        <f>IF(專業英日文校內賽報名表!B1884="","",VLOOKUP(專業英日文校內賽報名表!N1884&amp;"("&amp;專業英日文校內賽報名表!O1884&amp;")",各項報名參數對照!D:E,2,0))</f>
        <v/>
      </c>
      <c r="P1884" t="str">
        <f>IF(專業英日文校內賽報名表!B1884="","",VLOOKUP(專業英日文校內賽報名表!P1884,各項報名參數對照!G:H,2,0))</f>
        <v/>
      </c>
      <c r="AF1884" t="str">
        <f t="shared" si="29"/>
        <v/>
      </c>
    </row>
    <row r="1885" spans="5:32">
      <c r="E1885" t="str">
        <f>IF(專業英日文校內賽報名表!B1885="","",NOT(OR(LENB(專業英日文校內賽報名表!E1885)&lt;&gt;6,NOT(ISERROR(TEXT(RIGHT(專業英日文校內賽報名表!E1885,6),"0")+1)),ISERROR(TEXT(RIGHT(專業英日文校內賽報名表!E1885,5),"0")+1))))</f>
        <v/>
      </c>
      <c r="F1885" t="str">
        <f>IF(專業英日文校內賽報名表!B1885="","",NOT(ISERROR(MATCH(專業英日文校內賽報名表!F1885,allSchoolList,0))))</f>
        <v/>
      </c>
      <c r="G1885" t="str">
        <f ca="1">IF(專業英日文校內賽報名表!B1885="","",NOT(ISERROR(HLOOKUP(專業英日文校內賽報名表!G1885,OFFSET(校系設定!$A$1,MATCH(專業英日文校內賽報名表!F1885,校系設定!$A:$A,0)-1,0,1,COUNTA(OFFSET(校系設定!$1:$1,MATCH(專業英日文校內賽報名表!F1885,校系設定!$A:$A,0)-1,0))),1,0))))</f>
        <v/>
      </c>
      <c r="J1885" s="43" t="str">
        <f>IF(專業英日文校內賽報名表!C1885="","",NOT(OR(LEN(專業英日文校內賽報名表!J1885)&lt;&gt;7,ISERROR(DATEVALUE(專業英日文校內賽報名表!J1885&amp;"/1")+FIND("/",專業英日文校內賽報名表!J1885)))))</f>
        <v/>
      </c>
      <c r="M1885" t="str">
        <f>IF(專業英日文校內賽報名表!B1885="","",VLOOKUP(專業英日文校內賽報名表!M1885,各項報名參數對照!A:B,2,0))</f>
        <v/>
      </c>
      <c r="N1885" t="str">
        <f>IF(專業英日文校內賽報名表!B1885="","",NOT(ISERROR(VLOOKUP(M1885&amp;O1885&amp;P1885,各項報名參數對照!L:L,1,0))))</f>
        <v/>
      </c>
      <c r="O1885" t="str">
        <f>IF(專業英日文校內賽報名表!B1885="","",VLOOKUP(專業英日文校內賽報名表!N1885&amp;"("&amp;專業英日文校內賽報名表!O1885&amp;")",各項報名參數對照!D:E,2,0))</f>
        <v/>
      </c>
      <c r="P1885" t="str">
        <f>IF(專業英日文校內賽報名表!B1885="","",VLOOKUP(專業英日文校內賽報名表!P1885,各項報名參數對照!G:H,2,0))</f>
        <v/>
      </c>
      <c r="AF1885" t="str">
        <f t="shared" si="29"/>
        <v/>
      </c>
    </row>
    <row r="1886" spans="5:32">
      <c r="E1886" t="str">
        <f>IF(專業英日文校內賽報名表!B1886="","",NOT(OR(LENB(專業英日文校內賽報名表!E1886)&lt;&gt;6,NOT(ISERROR(TEXT(RIGHT(專業英日文校內賽報名表!E1886,6),"0")+1)),ISERROR(TEXT(RIGHT(專業英日文校內賽報名表!E1886,5),"0")+1))))</f>
        <v/>
      </c>
      <c r="F1886" t="str">
        <f>IF(專業英日文校內賽報名表!B1886="","",NOT(ISERROR(MATCH(專業英日文校內賽報名表!F1886,allSchoolList,0))))</f>
        <v/>
      </c>
      <c r="G1886" t="str">
        <f ca="1">IF(專業英日文校內賽報名表!B1886="","",NOT(ISERROR(HLOOKUP(專業英日文校內賽報名表!G1886,OFFSET(校系設定!$A$1,MATCH(專業英日文校內賽報名表!F1886,校系設定!$A:$A,0)-1,0,1,COUNTA(OFFSET(校系設定!$1:$1,MATCH(專業英日文校內賽報名表!F1886,校系設定!$A:$A,0)-1,0))),1,0))))</f>
        <v/>
      </c>
      <c r="J1886" s="43" t="str">
        <f>IF(專業英日文校內賽報名表!C1886="","",NOT(OR(LEN(專業英日文校內賽報名表!J1886)&lt;&gt;7,ISERROR(DATEVALUE(專業英日文校內賽報名表!J1886&amp;"/1")+FIND("/",專業英日文校內賽報名表!J1886)))))</f>
        <v/>
      </c>
      <c r="M1886" t="str">
        <f>IF(專業英日文校內賽報名表!B1886="","",VLOOKUP(專業英日文校內賽報名表!M1886,各項報名參數對照!A:B,2,0))</f>
        <v/>
      </c>
      <c r="N1886" t="str">
        <f>IF(專業英日文校內賽報名表!B1886="","",NOT(ISERROR(VLOOKUP(M1886&amp;O1886&amp;P1886,各項報名參數對照!L:L,1,0))))</f>
        <v/>
      </c>
      <c r="O1886" t="str">
        <f>IF(專業英日文校內賽報名表!B1886="","",VLOOKUP(專業英日文校內賽報名表!N1886&amp;"("&amp;專業英日文校內賽報名表!O1886&amp;")",各項報名參數對照!D:E,2,0))</f>
        <v/>
      </c>
      <c r="P1886" t="str">
        <f>IF(專業英日文校內賽報名表!B1886="","",VLOOKUP(專業英日文校內賽報名表!P1886,各項報名參數對照!G:H,2,0))</f>
        <v/>
      </c>
      <c r="AF1886" t="str">
        <f t="shared" si="29"/>
        <v/>
      </c>
    </row>
    <row r="1887" spans="5:32">
      <c r="E1887" t="str">
        <f>IF(專業英日文校內賽報名表!B1887="","",NOT(OR(LENB(專業英日文校內賽報名表!E1887)&lt;&gt;6,NOT(ISERROR(TEXT(RIGHT(專業英日文校內賽報名表!E1887,6),"0")+1)),ISERROR(TEXT(RIGHT(專業英日文校內賽報名表!E1887,5),"0")+1))))</f>
        <v/>
      </c>
      <c r="F1887" t="str">
        <f>IF(專業英日文校內賽報名表!B1887="","",NOT(ISERROR(MATCH(專業英日文校內賽報名表!F1887,allSchoolList,0))))</f>
        <v/>
      </c>
      <c r="G1887" t="str">
        <f ca="1">IF(專業英日文校內賽報名表!B1887="","",NOT(ISERROR(HLOOKUP(專業英日文校內賽報名表!G1887,OFFSET(校系設定!$A$1,MATCH(專業英日文校內賽報名表!F1887,校系設定!$A:$A,0)-1,0,1,COUNTA(OFFSET(校系設定!$1:$1,MATCH(專業英日文校內賽報名表!F1887,校系設定!$A:$A,0)-1,0))),1,0))))</f>
        <v/>
      </c>
      <c r="J1887" s="43" t="str">
        <f>IF(專業英日文校內賽報名表!C1887="","",NOT(OR(LEN(專業英日文校內賽報名表!J1887)&lt;&gt;7,ISERROR(DATEVALUE(專業英日文校內賽報名表!J1887&amp;"/1")+FIND("/",專業英日文校內賽報名表!J1887)))))</f>
        <v/>
      </c>
      <c r="M1887" t="str">
        <f>IF(專業英日文校內賽報名表!B1887="","",VLOOKUP(專業英日文校內賽報名表!M1887,各項報名參數對照!A:B,2,0))</f>
        <v/>
      </c>
      <c r="N1887" t="str">
        <f>IF(專業英日文校內賽報名表!B1887="","",NOT(ISERROR(VLOOKUP(M1887&amp;O1887&amp;P1887,各項報名參數對照!L:L,1,0))))</f>
        <v/>
      </c>
      <c r="O1887" t="str">
        <f>IF(專業英日文校內賽報名表!B1887="","",VLOOKUP(專業英日文校內賽報名表!N1887&amp;"("&amp;專業英日文校內賽報名表!O1887&amp;")",各項報名參數對照!D:E,2,0))</f>
        <v/>
      </c>
      <c r="P1887" t="str">
        <f>IF(專業英日文校內賽報名表!B1887="","",VLOOKUP(專業英日文校內賽報名表!P1887,各項報名參數對照!G:H,2,0))</f>
        <v/>
      </c>
      <c r="AF1887" t="str">
        <f t="shared" si="29"/>
        <v/>
      </c>
    </row>
    <row r="1888" spans="5:32">
      <c r="E1888" t="str">
        <f>IF(專業英日文校內賽報名表!B1888="","",NOT(OR(LENB(專業英日文校內賽報名表!E1888)&lt;&gt;6,NOT(ISERROR(TEXT(RIGHT(專業英日文校內賽報名表!E1888,6),"0")+1)),ISERROR(TEXT(RIGHT(專業英日文校內賽報名表!E1888,5),"0")+1))))</f>
        <v/>
      </c>
      <c r="F1888" t="str">
        <f>IF(專業英日文校內賽報名表!B1888="","",NOT(ISERROR(MATCH(專業英日文校內賽報名表!F1888,allSchoolList,0))))</f>
        <v/>
      </c>
      <c r="G1888" t="str">
        <f ca="1">IF(專業英日文校內賽報名表!B1888="","",NOT(ISERROR(HLOOKUP(專業英日文校內賽報名表!G1888,OFFSET(校系設定!$A$1,MATCH(專業英日文校內賽報名表!F1888,校系設定!$A:$A,0)-1,0,1,COUNTA(OFFSET(校系設定!$1:$1,MATCH(專業英日文校內賽報名表!F1888,校系設定!$A:$A,0)-1,0))),1,0))))</f>
        <v/>
      </c>
      <c r="J1888" s="43" t="str">
        <f>IF(專業英日文校內賽報名表!C1888="","",NOT(OR(LEN(專業英日文校內賽報名表!J1888)&lt;&gt;7,ISERROR(DATEVALUE(專業英日文校內賽報名表!J1888&amp;"/1")+FIND("/",專業英日文校內賽報名表!J1888)))))</f>
        <v/>
      </c>
      <c r="M1888" t="str">
        <f>IF(專業英日文校內賽報名表!B1888="","",VLOOKUP(專業英日文校內賽報名表!M1888,各項報名參數對照!A:B,2,0))</f>
        <v/>
      </c>
      <c r="N1888" t="str">
        <f>IF(專業英日文校內賽報名表!B1888="","",NOT(ISERROR(VLOOKUP(M1888&amp;O1888&amp;P1888,各項報名參數對照!L:L,1,0))))</f>
        <v/>
      </c>
      <c r="O1888" t="str">
        <f>IF(專業英日文校內賽報名表!B1888="","",VLOOKUP(專業英日文校內賽報名表!N1888&amp;"("&amp;專業英日文校內賽報名表!O1888&amp;")",各項報名參數對照!D:E,2,0))</f>
        <v/>
      </c>
      <c r="P1888" t="str">
        <f>IF(專業英日文校內賽報名表!B1888="","",VLOOKUP(專業英日文校內賽報名表!P1888,各項報名參數對照!G:H,2,0))</f>
        <v/>
      </c>
      <c r="AF1888" t="str">
        <f t="shared" si="29"/>
        <v/>
      </c>
    </row>
    <row r="1889" spans="5:32">
      <c r="E1889" t="str">
        <f>IF(專業英日文校內賽報名表!B1889="","",NOT(OR(LENB(專業英日文校內賽報名表!E1889)&lt;&gt;6,NOT(ISERROR(TEXT(RIGHT(專業英日文校內賽報名表!E1889,6),"0")+1)),ISERROR(TEXT(RIGHT(專業英日文校內賽報名表!E1889,5),"0")+1))))</f>
        <v/>
      </c>
      <c r="F1889" t="str">
        <f>IF(專業英日文校內賽報名表!B1889="","",NOT(ISERROR(MATCH(專業英日文校內賽報名表!F1889,allSchoolList,0))))</f>
        <v/>
      </c>
      <c r="G1889" t="str">
        <f ca="1">IF(專業英日文校內賽報名表!B1889="","",NOT(ISERROR(HLOOKUP(專業英日文校內賽報名表!G1889,OFFSET(校系設定!$A$1,MATCH(專業英日文校內賽報名表!F1889,校系設定!$A:$A,0)-1,0,1,COUNTA(OFFSET(校系設定!$1:$1,MATCH(專業英日文校內賽報名表!F1889,校系設定!$A:$A,0)-1,0))),1,0))))</f>
        <v/>
      </c>
      <c r="J1889" s="43" t="str">
        <f>IF(專業英日文校內賽報名表!C1889="","",NOT(OR(LEN(專業英日文校內賽報名表!J1889)&lt;&gt;7,ISERROR(DATEVALUE(專業英日文校內賽報名表!J1889&amp;"/1")+FIND("/",專業英日文校內賽報名表!J1889)))))</f>
        <v/>
      </c>
      <c r="M1889" t="str">
        <f>IF(專業英日文校內賽報名表!B1889="","",VLOOKUP(專業英日文校內賽報名表!M1889,各項報名參數對照!A:B,2,0))</f>
        <v/>
      </c>
      <c r="N1889" t="str">
        <f>IF(專業英日文校內賽報名表!B1889="","",NOT(ISERROR(VLOOKUP(M1889&amp;O1889&amp;P1889,各項報名參數對照!L:L,1,0))))</f>
        <v/>
      </c>
      <c r="O1889" t="str">
        <f>IF(專業英日文校內賽報名表!B1889="","",VLOOKUP(專業英日文校內賽報名表!N1889&amp;"("&amp;專業英日文校內賽報名表!O1889&amp;")",各項報名參數對照!D:E,2,0))</f>
        <v/>
      </c>
      <c r="P1889" t="str">
        <f>IF(專業英日文校內賽報名表!B1889="","",VLOOKUP(專業英日文校內賽報名表!P1889,各項報名參數對照!G:H,2,0))</f>
        <v/>
      </c>
      <c r="AF1889" t="str">
        <f t="shared" si="29"/>
        <v/>
      </c>
    </row>
    <row r="1890" spans="5:32">
      <c r="E1890" t="str">
        <f>IF(專業英日文校內賽報名表!B1890="","",NOT(OR(LENB(專業英日文校內賽報名表!E1890)&lt;&gt;6,NOT(ISERROR(TEXT(RIGHT(專業英日文校內賽報名表!E1890,6),"0")+1)),ISERROR(TEXT(RIGHT(專業英日文校內賽報名表!E1890,5),"0")+1))))</f>
        <v/>
      </c>
      <c r="F1890" t="str">
        <f>IF(專業英日文校內賽報名表!B1890="","",NOT(ISERROR(MATCH(專業英日文校內賽報名表!F1890,allSchoolList,0))))</f>
        <v/>
      </c>
      <c r="G1890" t="str">
        <f ca="1">IF(專業英日文校內賽報名表!B1890="","",NOT(ISERROR(HLOOKUP(專業英日文校內賽報名表!G1890,OFFSET(校系設定!$A$1,MATCH(專業英日文校內賽報名表!F1890,校系設定!$A:$A,0)-1,0,1,COUNTA(OFFSET(校系設定!$1:$1,MATCH(專業英日文校內賽報名表!F1890,校系設定!$A:$A,0)-1,0))),1,0))))</f>
        <v/>
      </c>
      <c r="J1890" s="43" t="str">
        <f>IF(專業英日文校內賽報名表!C1890="","",NOT(OR(LEN(專業英日文校內賽報名表!J1890)&lt;&gt;7,ISERROR(DATEVALUE(專業英日文校內賽報名表!J1890&amp;"/1")+FIND("/",專業英日文校內賽報名表!J1890)))))</f>
        <v/>
      </c>
      <c r="M1890" t="str">
        <f>IF(專業英日文校內賽報名表!B1890="","",VLOOKUP(專業英日文校內賽報名表!M1890,各項報名參數對照!A:B,2,0))</f>
        <v/>
      </c>
      <c r="N1890" t="str">
        <f>IF(專業英日文校內賽報名表!B1890="","",NOT(ISERROR(VLOOKUP(M1890&amp;O1890&amp;P1890,各項報名參數對照!L:L,1,0))))</f>
        <v/>
      </c>
      <c r="O1890" t="str">
        <f>IF(專業英日文校內賽報名表!B1890="","",VLOOKUP(專業英日文校內賽報名表!N1890&amp;"("&amp;專業英日文校內賽報名表!O1890&amp;")",各項報名參數對照!D:E,2,0))</f>
        <v/>
      </c>
      <c r="P1890" t="str">
        <f>IF(專業英日文校內賽報名表!B1890="","",VLOOKUP(專業英日文校內賽報名表!P1890,各項報名參數對照!G:H,2,0))</f>
        <v/>
      </c>
      <c r="AF1890" t="str">
        <f t="shared" si="29"/>
        <v/>
      </c>
    </row>
    <row r="1891" spans="5:32">
      <c r="E1891" t="str">
        <f>IF(專業英日文校內賽報名表!B1891="","",NOT(OR(LENB(專業英日文校內賽報名表!E1891)&lt;&gt;6,NOT(ISERROR(TEXT(RIGHT(專業英日文校內賽報名表!E1891,6),"0")+1)),ISERROR(TEXT(RIGHT(專業英日文校內賽報名表!E1891,5),"0")+1))))</f>
        <v/>
      </c>
      <c r="F1891" t="str">
        <f>IF(專業英日文校內賽報名表!B1891="","",NOT(ISERROR(MATCH(專業英日文校內賽報名表!F1891,allSchoolList,0))))</f>
        <v/>
      </c>
      <c r="G1891" t="str">
        <f ca="1">IF(專業英日文校內賽報名表!B1891="","",NOT(ISERROR(HLOOKUP(專業英日文校內賽報名表!G1891,OFFSET(校系設定!$A$1,MATCH(專業英日文校內賽報名表!F1891,校系設定!$A:$A,0)-1,0,1,COUNTA(OFFSET(校系設定!$1:$1,MATCH(專業英日文校內賽報名表!F1891,校系設定!$A:$A,0)-1,0))),1,0))))</f>
        <v/>
      </c>
      <c r="J1891" s="43" t="str">
        <f>IF(專業英日文校內賽報名表!C1891="","",NOT(OR(LEN(專業英日文校內賽報名表!J1891)&lt;&gt;7,ISERROR(DATEVALUE(專業英日文校內賽報名表!J1891&amp;"/1")+FIND("/",專業英日文校內賽報名表!J1891)))))</f>
        <v/>
      </c>
      <c r="M1891" t="str">
        <f>IF(專業英日文校內賽報名表!B1891="","",VLOOKUP(專業英日文校內賽報名表!M1891,各項報名參數對照!A:B,2,0))</f>
        <v/>
      </c>
      <c r="N1891" t="str">
        <f>IF(專業英日文校內賽報名表!B1891="","",NOT(ISERROR(VLOOKUP(M1891&amp;O1891&amp;P1891,各項報名參數對照!L:L,1,0))))</f>
        <v/>
      </c>
      <c r="O1891" t="str">
        <f>IF(專業英日文校內賽報名表!B1891="","",VLOOKUP(專業英日文校內賽報名表!N1891&amp;"("&amp;專業英日文校內賽報名表!O1891&amp;")",各項報名參數對照!D:E,2,0))</f>
        <v/>
      </c>
      <c r="P1891" t="str">
        <f>IF(專業英日文校內賽報名表!B1891="","",VLOOKUP(專業英日文校內賽報名表!P1891,各項報名參數對照!G:H,2,0))</f>
        <v/>
      </c>
      <c r="AF1891" t="str">
        <f t="shared" si="29"/>
        <v/>
      </c>
    </row>
    <row r="1892" spans="5:32">
      <c r="E1892" t="str">
        <f>IF(專業英日文校內賽報名表!B1892="","",NOT(OR(LENB(專業英日文校內賽報名表!E1892)&lt;&gt;6,NOT(ISERROR(TEXT(RIGHT(專業英日文校內賽報名表!E1892,6),"0")+1)),ISERROR(TEXT(RIGHT(專業英日文校內賽報名表!E1892,5),"0")+1))))</f>
        <v/>
      </c>
      <c r="F1892" t="str">
        <f>IF(專業英日文校內賽報名表!B1892="","",NOT(ISERROR(MATCH(專業英日文校內賽報名表!F1892,allSchoolList,0))))</f>
        <v/>
      </c>
      <c r="G1892" t="str">
        <f ca="1">IF(專業英日文校內賽報名表!B1892="","",NOT(ISERROR(HLOOKUP(專業英日文校內賽報名表!G1892,OFFSET(校系設定!$A$1,MATCH(專業英日文校內賽報名表!F1892,校系設定!$A:$A,0)-1,0,1,COUNTA(OFFSET(校系設定!$1:$1,MATCH(專業英日文校內賽報名表!F1892,校系設定!$A:$A,0)-1,0))),1,0))))</f>
        <v/>
      </c>
      <c r="J1892" s="43" t="str">
        <f>IF(專業英日文校內賽報名表!C1892="","",NOT(OR(LEN(專業英日文校內賽報名表!J1892)&lt;&gt;7,ISERROR(DATEVALUE(專業英日文校內賽報名表!J1892&amp;"/1")+FIND("/",專業英日文校內賽報名表!J1892)))))</f>
        <v/>
      </c>
      <c r="M1892" t="str">
        <f>IF(專業英日文校內賽報名表!B1892="","",VLOOKUP(專業英日文校內賽報名表!M1892,各項報名參數對照!A:B,2,0))</f>
        <v/>
      </c>
      <c r="N1892" t="str">
        <f>IF(專業英日文校內賽報名表!B1892="","",NOT(ISERROR(VLOOKUP(M1892&amp;O1892&amp;P1892,各項報名參數對照!L:L,1,0))))</f>
        <v/>
      </c>
      <c r="O1892" t="str">
        <f>IF(專業英日文校內賽報名表!B1892="","",VLOOKUP(專業英日文校內賽報名表!N1892&amp;"("&amp;專業英日文校內賽報名表!O1892&amp;")",各項報名參數對照!D:E,2,0))</f>
        <v/>
      </c>
      <c r="P1892" t="str">
        <f>IF(專業英日文校內賽報名表!B1892="","",VLOOKUP(專業英日文校內賽報名表!P1892,各項報名參數對照!G:H,2,0))</f>
        <v/>
      </c>
      <c r="AF1892" t="str">
        <f t="shared" si="29"/>
        <v/>
      </c>
    </row>
    <row r="1893" spans="5:32">
      <c r="E1893" t="str">
        <f>IF(專業英日文校內賽報名表!B1893="","",NOT(OR(LENB(專業英日文校內賽報名表!E1893)&lt;&gt;6,NOT(ISERROR(TEXT(RIGHT(專業英日文校內賽報名表!E1893,6),"0")+1)),ISERROR(TEXT(RIGHT(專業英日文校內賽報名表!E1893,5),"0")+1))))</f>
        <v/>
      </c>
      <c r="F1893" t="str">
        <f>IF(專業英日文校內賽報名表!B1893="","",NOT(ISERROR(MATCH(專業英日文校內賽報名表!F1893,allSchoolList,0))))</f>
        <v/>
      </c>
      <c r="G1893" t="str">
        <f ca="1">IF(專業英日文校內賽報名表!B1893="","",NOT(ISERROR(HLOOKUP(專業英日文校內賽報名表!G1893,OFFSET(校系設定!$A$1,MATCH(專業英日文校內賽報名表!F1893,校系設定!$A:$A,0)-1,0,1,COUNTA(OFFSET(校系設定!$1:$1,MATCH(專業英日文校內賽報名表!F1893,校系設定!$A:$A,0)-1,0))),1,0))))</f>
        <v/>
      </c>
      <c r="J1893" s="43" t="str">
        <f>IF(專業英日文校內賽報名表!C1893="","",NOT(OR(LEN(專業英日文校內賽報名表!J1893)&lt;&gt;7,ISERROR(DATEVALUE(專業英日文校內賽報名表!J1893&amp;"/1")+FIND("/",專業英日文校內賽報名表!J1893)))))</f>
        <v/>
      </c>
      <c r="M1893" t="str">
        <f>IF(專業英日文校內賽報名表!B1893="","",VLOOKUP(專業英日文校內賽報名表!M1893,各項報名參數對照!A:B,2,0))</f>
        <v/>
      </c>
      <c r="N1893" t="str">
        <f>IF(專業英日文校內賽報名表!B1893="","",NOT(ISERROR(VLOOKUP(M1893&amp;O1893&amp;P1893,各項報名參數對照!L:L,1,0))))</f>
        <v/>
      </c>
      <c r="O1893" t="str">
        <f>IF(專業英日文校內賽報名表!B1893="","",VLOOKUP(專業英日文校內賽報名表!N1893&amp;"("&amp;專業英日文校內賽報名表!O1893&amp;")",各項報名參數對照!D:E,2,0))</f>
        <v/>
      </c>
      <c r="P1893" t="str">
        <f>IF(專業英日文校內賽報名表!B1893="","",VLOOKUP(專業英日文校內賽報名表!P1893,各項報名參數對照!G:H,2,0))</f>
        <v/>
      </c>
      <c r="AF1893" t="str">
        <f t="shared" si="29"/>
        <v/>
      </c>
    </row>
    <row r="1894" spans="5:32">
      <c r="E1894" t="str">
        <f>IF(專業英日文校內賽報名表!B1894="","",NOT(OR(LENB(專業英日文校內賽報名表!E1894)&lt;&gt;6,NOT(ISERROR(TEXT(RIGHT(專業英日文校內賽報名表!E1894,6),"0")+1)),ISERROR(TEXT(RIGHT(專業英日文校內賽報名表!E1894,5),"0")+1))))</f>
        <v/>
      </c>
      <c r="F1894" t="str">
        <f>IF(專業英日文校內賽報名表!B1894="","",NOT(ISERROR(MATCH(專業英日文校內賽報名表!F1894,allSchoolList,0))))</f>
        <v/>
      </c>
      <c r="G1894" t="str">
        <f ca="1">IF(專業英日文校內賽報名表!B1894="","",NOT(ISERROR(HLOOKUP(專業英日文校內賽報名表!G1894,OFFSET(校系設定!$A$1,MATCH(專業英日文校內賽報名表!F1894,校系設定!$A:$A,0)-1,0,1,COUNTA(OFFSET(校系設定!$1:$1,MATCH(專業英日文校內賽報名表!F1894,校系設定!$A:$A,0)-1,0))),1,0))))</f>
        <v/>
      </c>
      <c r="J1894" s="43" t="str">
        <f>IF(專業英日文校內賽報名表!C1894="","",NOT(OR(LEN(專業英日文校內賽報名表!J1894)&lt;&gt;7,ISERROR(DATEVALUE(專業英日文校內賽報名表!J1894&amp;"/1")+FIND("/",專業英日文校內賽報名表!J1894)))))</f>
        <v/>
      </c>
      <c r="M1894" t="str">
        <f>IF(專業英日文校內賽報名表!B1894="","",VLOOKUP(專業英日文校內賽報名表!M1894,各項報名參數對照!A:B,2,0))</f>
        <v/>
      </c>
      <c r="N1894" t="str">
        <f>IF(專業英日文校內賽報名表!B1894="","",NOT(ISERROR(VLOOKUP(M1894&amp;O1894&amp;P1894,各項報名參數對照!L:L,1,0))))</f>
        <v/>
      </c>
      <c r="O1894" t="str">
        <f>IF(專業英日文校內賽報名表!B1894="","",VLOOKUP(專業英日文校內賽報名表!N1894&amp;"("&amp;專業英日文校內賽報名表!O1894&amp;")",各項報名參數對照!D:E,2,0))</f>
        <v/>
      </c>
      <c r="P1894" t="str">
        <f>IF(專業英日文校內賽報名表!B1894="","",VLOOKUP(專業英日文校內賽報名表!P1894,各項報名參數對照!G:H,2,0))</f>
        <v/>
      </c>
      <c r="AF1894" t="str">
        <f t="shared" si="29"/>
        <v/>
      </c>
    </row>
    <row r="1895" spans="5:32">
      <c r="E1895" t="str">
        <f>IF(專業英日文校內賽報名表!B1895="","",NOT(OR(LENB(專業英日文校內賽報名表!E1895)&lt;&gt;6,NOT(ISERROR(TEXT(RIGHT(專業英日文校內賽報名表!E1895,6),"0")+1)),ISERROR(TEXT(RIGHT(專業英日文校內賽報名表!E1895,5),"0")+1))))</f>
        <v/>
      </c>
      <c r="F1895" t="str">
        <f>IF(專業英日文校內賽報名表!B1895="","",NOT(ISERROR(MATCH(專業英日文校內賽報名表!F1895,allSchoolList,0))))</f>
        <v/>
      </c>
      <c r="G1895" t="str">
        <f ca="1">IF(專業英日文校內賽報名表!B1895="","",NOT(ISERROR(HLOOKUP(專業英日文校內賽報名表!G1895,OFFSET(校系設定!$A$1,MATCH(專業英日文校內賽報名表!F1895,校系設定!$A:$A,0)-1,0,1,COUNTA(OFFSET(校系設定!$1:$1,MATCH(專業英日文校內賽報名表!F1895,校系設定!$A:$A,0)-1,0))),1,0))))</f>
        <v/>
      </c>
      <c r="J1895" s="43" t="str">
        <f>IF(專業英日文校內賽報名表!C1895="","",NOT(OR(LEN(專業英日文校內賽報名表!J1895)&lt;&gt;7,ISERROR(DATEVALUE(專業英日文校內賽報名表!J1895&amp;"/1")+FIND("/",專業英日文校內賽報名表!J1895)))))</f>
        <v/>
      </c>
      <c r="M1895" t="str">
        <f>IF(專業英日文校內賽報名表!B1895="","",VLOOKUP(專業英日文校內賽報名表!M1895,各項報名參數對照!A:B,2,0))</f>
        <v/>
      </c>
      <c r="N1895" t="str">
        <f>IF(專業英日文校內賽報名表!B1895="","",NOT(ISERROR(VLOOKUP(M1895&amp;O1895&amp;P1895,各項報名參數對照!L:L,1,0))))</f>
        <v/>
      </c>
      <c r="O1895" t="str">
        <f>IF(專業英日文校內賽報名表!B1895="","",VLOOKUP(專業英日文校內賽報名表!N1895&amp;"("&amp;專業英日文校內賽報名表!O1895&amp;")",各項報名參數對照!D:E,2,0))</f>
        <v/>
      </c>
      <c r="P1895" t="str">
        <f>IF(專業英日文校內賽報名表!B1895="","",VLOOKUP(專業英日文校內賽報名表!P1895,各項報名參數對照!G:H,2,0))</f>
        <v/>
      </c>
      <c r="AF1895" t="str">
        <f t="shared" si="29"/>
        <v/>
      </c>
    </row>
    <row r="1896" spans="5:32">
      <c r="E1896" t="str">
        <f>IF(專業英日文校內賽報名表!B1896="","",NOT(OR(LENB(專業英日文校內賽報名表!E1896)&lt;&gt;6,NOT(ISERROR(TEXT(RIGHT(專業英日文校內賽報名表!E1896,6),"0")+1)),ISERROR(TEXT(RIGHT(專業英日文校內賽報名表!E1896,5),"0")+1))))</f>
        <v/>
      </c>
      <c r="F1896" t="str">
        <f>IF(專業英日文校內賽報名表!B1896="","",NOT(ISERROR(MATCH(專業英日文校內賽報名表!F1896,allSchoolList,0))))</f>
        <v/>
      </c>
      <c r="G1896" t="str">
        <f ca="1">IF(專業英日文校內賽報名表!B1896="","",NOT(ISERROR(HLOOKUP(專業英日文校內賽報名表!G1896,OFFSET(校系設定!$A$1,MATCH(專業英日文校內賽報名表!F1896,校系設定!$A:$A,0)-1,0,1,COUNTA(OFFSET(校系設定!$1:$1,MATCH(專業英日文校內賽報名表!F1896,校系設定!$A:$A,0)-1,0))),1,0))))</f>
        <v/>
      </c>
      <c r="J1896" s="43" t="str">
        <f>IF(專業英日文校內賽報名表!C1896="","",NOT(OR(LEN(專業英日文校內賽報名表!J1896)&lt;&gt;7,ISERROR(DATEVALUE(專業英日文校內賽報名表!J1896&amp;"/1")+FIND("/",專業英日文校內賽報名表!J1896)))))</f>
        <v/>
      </c>
      <c r="M1896" t="str">
        <f>IF(專業英日文校內賽報名表!B1896="","",VLOOKUP(專業英日文校內賽報名表!M1896,各項報名參數對照!A:B,2,0))</f>
        <v/>
      </c>
      <c r="N1896" t="str">
        <f>IF(專業英日文校內賽報名表!B1896="","",NOT(ISERROR(VLOOKUP(M1896&amp;O1896&amp;P1896,各項報名參數對照!L:L,1,0))))</f>
        <v/>
      </c>
      <c r="O1896" t="str">
        <f>IF(專業英日文校內賽報名表!B1896="","",VLOOKUP(專業英日文校內賽報名表!N1896&amp;"("&amp;專業英日文校內賽報名表!O1896&amp;")",各項報名參數對照!D:E,2,0))</f>
        <v/>
      </c>
      <c r="P1896" t="str">
        <f>IF(專業英日文校內賽報名表!B1896="","",VLOOKUP(專業英日文校內賽報名表!P1896,各項報名參數對照!G:H,2,0))</f>
        <v/>
      </c>
      <c r="AF1896" t="str">
        <f t="shared" si="29"/>
        <v/>
      </c>
    </row>
    <row r="1897" spans="5:32">
      <c r="E1897" t="str">
        <f>IF(專業英日文校內賽報名表!B1897="","",NOT(OR(LENB(專業英日文校內賽報名表!E1897)&lt;&gt;6,NOT(ISERROR(TEXT(RIGHT(專業英日文校內賽報名表!E1897,6),"0")+1)),ISERROR(TEXT(RIGHT(專業英日文校內賽報名表!E1897,5),"0")+1))))</f>
        <v/>
      </c>
      <c r="F1897" t="str">
        <f>IF(專業英日文校內賽報名表!B1897="","",NOT(ISERROR(MATCH(專業英日文校內賽報名表!F1897,allSchoolList,0))))</f>
        <v/>
      </c>
      <c r="G1897" t="str">
        <f ca="1">IF(專業英日文校內賽報名表!B1897="","",NOT(ISERROR(HLOOKUP(專業英日文校內賽報名表!G1897,OFFSET(校系設定!$A$1,MATCH(專業英日文校內賽報名表!F1897,校系設定!$A:$A,0)-1,0,1,COUNTA(OFFSET(校系設定!$1:$1,MATCH(專業英日文校內賽報名表!F1897,校系設定!$A:$A,0)-1,0))),1,0))))</f>
        <v/>
      </c>
      <c r="J1897" s="43" t="str">
        <f>IF(專業英日文校內賽報名表!C1897="","",NOT(OR(LEN(專業英日文校內賽報名表!J1897)&lt;&gt;7,ISERROR(DATEVALUE(專業英日文校內賽報名表!J1897&amp;"/1")+FIND("/",專業英日文校內賽報名表!J1897)))))</f>
        <v/>
      </c>
      <c r="M1897" t="str">
        <f>IF(專業英日文校內賽報名表!B1897="","",VLOOKUP(專業英日文校內賽報名表!M1897,各項報名參數對照!A:B,2,0))</f>
        <v/>
      </c>
      <c r="N1897" t="str">
        <f>IF(專業英日文校內賽報名表!B1897="","",NOT(ISERROR(VLOOKUP(M1897&amp;O1897&amp;P1897,各項報名參數對照!L:L,1,0))))</f>
        <v/>
      </c>
      <c r="O1897" t="str">
        <f>IF(專業英日文校內賽報名表!B1897="","",VLOOKUP(專業英日文校內賽報名表!N1897&amp;"("&amp;專業英日文校內賽報名表!O1897&amp;")",各項報名參數對照!D:E,2,0))</f>
        <v/>
      </c>
      <c r="P1897" t="str">
        <f>IF(專業英日文校內賽報名表!B1897="","",VLOOKUP(專業英日文校內賽報名表!P1897,各項報名參數對照!G:H,2,0))</f>
        <v/>
      </c>
      <c r="AF1897" t="str">
        <f t="shared" si="29"/>
        <v/>
      </c>
    </row>
    <row r="1898" spans="5:32">
      <c r="E1898" t="str">
        <f>IF(專業英日文校內賽報名表!B1898="","",NOT(OR(LENB(專業英日文校內賽報名表!E1898)&lt;&gt;6,NOT(ISERROR(TEXT(RIGHT(專業英日文校內賽報名表!E1898,6),"0")+1)),ISERROR(TEXT(RIGHT(專業英日文校內賽報名表!E1898,5),"0")+1))))</f>
        <v/>
      </c>
      <c r="F1898" t="str">
        <f>IF(專業英日文校內賽報名表!B1898="","",NOT(ISERROR(MATCH(專業英日文校內賽報名表!F1898,allSchoolList,0))))</f>
        <v/>
      </c>
      <c r="G1898" t="str">
        <f ca="1">IF(專業英日文校內賽報名表!B1898="","",NOT(ISERROR(HLOOKUP(專業英日文校內賽報名表!G1898,OFFSET(校系設定!$A$1,MATCH(專業英日文校內賽報名表!F1898,校系設定!$A:$A,0)-1,0,1,COUNTA(OFFSET(校系設定!$1:$1,MATCH(專業英日文校內賽報名表!F1898,校系設定!$A:$A,0)-1,0))),1,0))))</f>
        <v/>
      </c>
      <c r="J1898" s="43" t="str">
        <f>IF(專業英日文校內賽報名表!C1898="","",NOT(OR(LEN(專業英日文校內賽報名表!J1898)&lt;&gt;7,ISERROR(DATEVALUE(專業英日文校內賽報名表!J1898&amp;"/1")+FIND("/",專業英日文校內賽報名表!J1898)))))</f>
        <v/>
      </c>
      <c r="M1898" t="str">
        <f>IF(專業英日文校內賽報名表!B1898="","",VLOOKUP(專業英日文校內賽報名表!M1898,各項報名參數對照!A:B,2,0))</f>
        <v/>
      </c>
      <c r="N1898" t="str">
        <f>IF(專業英日文校內賽報名表!B1898="","",NOT(ISERROR(VLOOKUP(M1898&amp;O1898&amp;P1898,各項報名參數對照!L:L,1,0))))</f>
        <v/>
      </c>
      <c r="O1898" t="str">
        <f>IF(專業英日文校內賽報名表!B1898="","",VLOOKUP(專業英日文校內賽報名表!N1898&amp;"("&amp;專業英日文校內賽報名表!O1898&amp;")",各項報名參數對照!D:E,2,0))</f>
        <v/>
      </c>
      <c r="P1898" t="str">
        <f>IF(專業英日文校內賽報名表!B1898="","",VLOOKUP(專業英日文校內賽報名表!P1898,各項報名參數對照!G:H,2,0))</f>
        <v/>
      </c>
      <c r="AF1898" t="str">
        <f t="shared" si="29"/>
        <v/>
      </c>
    </row>
    <row r="1899" spans="5:32">
      <c r="E1899" t="str">
        <f>IF(專業英日文校內賽報名表!B1899="","",NOT(OR(LENB(專業英日文校內賽報名表!E1899)&lt;&gt;6,NOT(ISERROR(TEXT(RIGHT(專業英日文校內賽報名表!E1899,6),"0")+1)),ISERROR(TEXT(RIGHT(專業英日文校內賽報名表!E1899,5),"0")+1))))</f>
        <v/>
      </c>
      <c r="F1899" t="str">
        <f>IF(專業英日文校內賽報名表!B1899="","",NOT(ISERROR(MATCH(專業英日文校內賽報名表!F1899,allSchoolList,0))))</f>
        <v/>
      </c>
      <c r="G1899" t="str">
        <f ca="1">IF(專業英日文校內賽報名表!B1899="","",NOT(ISERROR(HLOOKUP(專業英日文校內賽報名表!G1899,OFFSET(校系設定!$A$1,MATCH(專業英日文校內賽報名表!F1899,校系設定!$A:$A,0)-1,0,1,COUNTA(OFFSET(校系設定!$1:$1,MATCH(專業英日文校內賽報名表!F1899,校系設定!$A:$A,0)-1,0))),1,0))))</f>
        <v/>
      </c>
      <c r="J1899" s="43" t="str">
        <f>IF(專業英日文校內賽報名表!C1899="","",NOT(OR(LEN(專業英日文校內賽報名表!J1899)&lt;&gt;7,ISERROR(DATEVALUE(專業英日文校內賽報名表!J1899&amp;"/1")+FIND("/",專業英日文校內賽報名表!J1899)))))</f>
        <v/>
      </c>
      <c r="M1899" t="str">
        <f>IF(專業英日文校內賽報名表!B1899="","",VLOOKUP(專業英日文校內賽報名表!M1899,各項報名參數對照!A:B,2,0))</f>
        <v/>
      </c>
      <c r="N1899" t="str">
        <f>IF(專業英日文校內賽報名表!B1899="","",NOT(ISERROR(VLOOKUP(M1899&amp;O1899&amp;P1899,各項報名參數對照!L:L,1,0))))</f>
        <v/>
      </c>
      <c r="O1899" t="str">
        <f>IF(專業英日文校內賽報名表!B1899="","",VLOOKUP(專業英日文校內賽報名表!N1899&amp;"("&amp;專業英日文校內賽報名表!O1899&amp;")",各項報名參數對照!D:E,2,0))</f>
        <v/>
      </c>
      <c r="P1899" t="str">
        <f>IF(專業英日文校內賽報名表!B1899="","",VLOOKUP(專業英日文校內賽報名表!P1899,各項報名參數對照!G:H,2,0))</f>
        <v/>
      </c>
      <c r="AF1899" t="str">
        <f t="shared" si="29"/>
        <v/>
      </c>
    </row>
    <row r="1900" spans="5:32">
      <c r="E1900" t="str">
        <f>IF(專業英日文校內賽報名表!B1900="","",NOT(OR(LENB(專業英日文校內賽報名表!E1900)&lt;&gt;6,NOT(ISERROR(TEXT(RIGHT(專業英日文校內賽報名表!E1900,6),"0")+1)),ISERROR(TEXT(RIGHT(專業英日文校內賽報名表!E1900,5),"0")+1))))</f>
        <v/>
      </c>
      <c r="F1900" t="str">
        <f>IF(專業英日文校內賽報名表!B1900="","",NOT(ISERROR(MATCH(專業英日文校內賽報名表!F1900,allSchoolList,0))))</f>
        <v/>
      </c>
      <c r="G1900" t="str">
        <f ca="1">IF(專業英日文校內賽報名表!B1900="","",NOT(ISERROR(HLOOKUP(專業英日文校內賽報名表!G1900,OFFSET(校系設定!$A$1,MATCH(專業英日文校內賽報名表!F1900,校系設定!$A:$A,0)-1,0,1,COUNTA(OFFSET(校系設定!$1:$1,MATCH(專業英日文校內賽報名表!F1900,校系設定!$A:$A,0)-1,0))),1,0))))</f>
        <v/>
      </c>
      <c r="J1900" s="43" t="str">
        <f>IF(專業英日文校內賽報名表!C1900="","",NOT(OR(LEN(專業英日文校內賽報名表!J1900)&lt;&gt;7,ISERROR(DATEVALUE(專業英日文校內賽報名表!J1900&amp;"/1")+FIND("/",專業英日文校內賽報名表!J1900)))))</f>
        <v/>
      </c>
      <c r="M1900" t="str">
        <f>IF(專業英日文校內賽報名表!B1900="","",VLOOKUP(專業英日文校內賽報名表!M1900,各項報名參數對照!A:B,2,0))</f>
        <v/>
      </c>
      <c r="N1900" t="str">
        <f>IF(專業英日文校內賽報名表!B1900="","",NOT(ISERROR(VLOOKUP(M1900&amp;O1900&amp;P1900,各項報名參數對照!L:L,1,0))))</f>
        <v/>
      </c>
      <c r="O1900" t="str">
        <f>IF(專業英日文校內賽報名表!B1900="","",VLOOKUP(專業英日文校內賽報名表!N1900&amp;"("&amp;專業英日文校內賽報名表!O1900&amp;")",各項報名參數對照!D:E,2,0))</f>
        <v/>
      </c>
      <c r="P1900" t="str">
        <f>IF(專業英日文校內賽報名表!B1900="","",VLOOKUP(專業英日文校內賽報名表!P1900,各項報名參數對照!G:H,2,0))</f>
        <v/>
      </c>
      <c r="AF1900" t="str">
        <f t="shared" si="29"/>
        <v/>
      </c>
    </row>
    <row r="1901" spans="5:32">
      <c r="E1901" t="str">
        <f>IF(專業英日文校內賽報名表!B1901="","",NOT(OR(LENB(專業英日文校內賽報名表!E1901)&lt;&gt;6,NOT(ISERROR(TEXT(RIGHT(專業英日文校內賽報名表!E1901,6),"0")+1)),ISERROR(TEXT(RIGHT(專業英日文校內賽報名表!E1901,5),"0")+1))))</f>
        <v/>
      </c>
      <c r="F1901" t="str">
        <f>IF(專業英日文校內賽報名表!B1901="","",NOT(ISERROR(MATCH(專業英日文校內賽報名表!F1901,allSchoolList,0))))</f>
        <v/>
      </c>
      <c r="G1901" t="str">
        <f ca="1">IF(專業英日文校內賽報名表!B1901="","",NOT(ISERROR(HLOOKUP(專業英日文校內賽報名表!G1901,OFFSET(校系設定!$A$1,MATCH(專業英日文校內賽報名表!F1901,校系設定!$A:$A,0)-1,0,1,COUNTA(OFFSET(校系設定!$1:$1,MATCH(專業英日文校內賽報名表!F1901,校系設定!$A:$A,0)-1,0))),1,0))))</f>
        <v/>
      </c>
      <c r="J1901" s="43" t="str">
        <f>IF(專業英日文校內賽報名表!C1901="","",NOT(OR(LEN(專業英日文校內賽報名表!J1901)&lt;&gt;7,ISERROR(DATEVALUE(專業英日文校內賽報名表!J1901&amp;"/1")+FIND("/",專業英日文校內賽報名表!J1901)))))</f>
        <v/>
      </c>
      <c r="M1901" t="str">
        <f>IF(專業英日文校內賽報名表!B1901="","",VLOOKUP(專業英日文校內賽報名表!M1901,各項報名參數對照!A:B,2,0))</f>
        <v/>
      </c>
      <c r="N1901" t="str">
        <f>IF(專業英日文校內賽報名表!B1901="","",NOT(ISERROR(VLOOKUP(M1901&amp;O1901&amp;P1901,各項報名參數對照!L:L,1,0))))</f>
        <v/>
      </c>
      <c r="O1901" t="str">
        <f>IF(專業英日文校內賽報名表!B1901="","",VLOOKUP(專業英日文校內賽報名表!N1901&amp;"("&amp;專業英日文校內賽報名表!O1901&amp;")",各項報名參數對照!D:E,2,0))</f>
        <v/>
      </c>
      <c r="P1901" t="str">
        <f>IF(專業英日文校內賽報名表!B1901="","",VLOOKUP(專業英日文校內賽報名表!P1901,各項報名參數對照!G:H,2,0))</f>
        <v/>
      </c>
      <c r="AF1901" t="str">
        <f t="shared" si="29"/>
        <v/>
      </c>
    </row>
    <row r="1902" spans="5:32">
      <c r="E1902" t="str">
        <f>IF(專業英日文校內賽報名表!B1902="","",NOT(OR(LENB(專業英日文校內賽報名表!E1902)&lt;&gt;6,NOT(ISERROR(TEXT(RIGHT(專業英日文校內賽報名表!E1902,6),"0")+1)),ISERROR(TEXT(RIGHT(專業英日文校內賽報名表!E1902,5),"0")+1))))</f>
        <v/>
      </c>
      <c r="F1902" t="str">
        <f>IF(專業英日文校內賽報名表!B1902="","",NOT(ISERROR(MATCH(專業英日文校內賽報名表!F1902,allSchoolList,0))))</f>
        <v/>
      </c>
      <c r="G1902" t="str">
        <f ca="1">IF(專業英日文校內賽報名表!B1902="","",NOT(ISERROR(HLOOKUP(專業英日文校內賽報名表!G1902,OFFSET(校系設定!$A$1,MATCH(專業英日文校內賽報名表!F1902,校系設定!$A:$A,0)-1,0,1,COUNTA(OFFSET(校系設定!$1:$1,MATCH(專業英日文校內賽報名表!F1902,校系設定!$A:$A,0)-1,0))),1,0))))</f>
        <v/>
      </c>
      <c r="J1902" s="43" t="str">
        <f>IF(專業英日文校內賽報名表!C1902="","",NOT(OR(LEN(專業英日文校內賽報名表!J1902)&lt;&gt;7,ISERROR(DATEVALUE(專業英日文校內賽報名表!J1902&amp;"/1")+FIND("/",專業英日文校內賽報名表!J1902)))))</f>
        <v/>
      </c>
      <c r="M1902" t="str">
        <f>IF(專業英日文校內賽報名表!B1902="","",VLOOKUP(專業英日文校內賽報名表!M1902,各項報名參數對照!A:B,2,0))</f>
        <v/>
      </c>
      <c r="N1902" t="str">
        <f>IF(專業英日文校內賽報名表!B1902="","",NOT(ISERROR(VLOOKUP(M1902&amp;O1902&amp;P1902,各項報名參數對照!L:L,1,0))))</f>
        <v/>
      </c>
      <c r="O1902" t="str">
        <f>IF(專業英日文校內賽報名表!B1902="","",VLOOKUP(專業英日文校內賽報名表!N1902&amp;"("&amp;專業英日文校內賽報名表!O1902&amp;")",各項報名參數對照!D:E,2,0))</f>
        <v/>
      </c>
      <c r="P1902" t="str">
        <f>IF(專業英日文校內賽報名表!B1902="","",VLOOKUP(專業英日文校內賽報名表!P1902,各項報名參數對照!G:H,2,0))</f>
        <v/>
      </c>
      <c r="AF1902" t="str">
        <f t="shared" si="29"/>
        <v/>
      </c>
    </row>
    <row r="1903" spans="5:32">
      <c r="E1903" t="str">
        <f>IF(專業英日文校內賽報名表!B1903="","",NOT(OR(LENB(專業英日文校內賽報名表!E1903)&lt;&gt;6,NOT(ISERROR(TEXT(RIGHT(專業英日文校內賽報名表!E1903,6),"0")+1)),ISERROR(TEXT(RIGHT(專業英日文校內賽報名表!E1903,5),"0")+1))))</f>
        <v/>
      </c>
      <c r="F1903" t="str">
        <f>IF(專業英日文校內賽報名表!B1903="","",NOT(ISERROR(MATCH(專業英日文校內賽報名表!F1903,allSchoolList,0))))</f>
        <v/>
      </c>
      <c r="G1903" t="str">
        <f ca="1">IF(專業英日文校內賽報名表!B1903="","",NOT(ISERROR(HLOOKUP(專業英日文校內賽報名表!G1903,OFFSET(校系設定!$A$1,MATCH(專業英日文校內賽報名表!F1903,校系設定!$A:$A,0)-1,0,1,COUNTA(OFFSET(校系設定!$1:$1,MATCH(專業英日文校內賽報名表!F1903,校系設定!$A:$A,0)-1,0))),1,0))))</f>
        <v/>
      </c>
      <c r="J1903" s="43" t="str">
        <f>IF(專業英日文校內賽報名表!C1903="","",NOT(OR(LEN(專業英日文校內賽報名表!J1903)&lt;&gt;7,ISERROR(DATEVALUE(專業英日文校內賽報名表!J1903&amp;"/1")+FIND("/",專業英日文校內賽報名表!J1903)))))</f>
        <v/>
      </c>
      <c r="M1903" t="str">
        <f>IF(專業英日文校內賽報名表!B1903="","",VLOOKUP(專業英日文校內賽報名表!M1903,各項報名參數對照!A:B,2,0))</f>
        <v/>
      </c>
      <c r="N1903" t="str">
        <f>IF(專業英日文校內賽報名表!B1903="","",NOT(ISERROR(VLOOKUP(M1903&amp;O1903&amp;P1903,各項報名參數對照!L:L,1,0))))</f>
        <v/>
      </c>
      <c r="O1903" t="str">
        <f>IF(專業英日文校內賽報名表!B1903="","",VLOOKUP(專業英日文校內賽報名表!N1903&amp;"("&amp;專業英日文校內賽報名表!O1903&amp;")",各項報名參數對照!D:E,2,0))</f>
        <v/>
      </c>
      <c r="P1903" t="str">
        <f>IF(專業英日文校內賽報名表!B1903="","",VLOOKUP(專業英日文校內賽報名表!P1903,各項報名參數對照!G:H,2,0))</f>
        <v/>
      </c>
      <c r="AF1903" t="str">
        <f t="shared" si="29"/>
        <v/>
      </c>
    </row>
    <row r="1904" spans="5:32">
      <c r="E1904" t="str">
        <f>IF(專業英日文校內賽報名表!B1904="","",NOT(OR(LENB(專業英日文校內賽報名表!E1904)&lt;&gt;6,NOT(ISERROR(TEXT(RIGHT(專業英日文校內賽報名表!E1904,6),"0")+1)),ISERROR(TEXT(RIGHT(專業英日文校內賽報名表!E1904,5),"0")+1))))</f>
        <v/>
      </c>
      <c r="F1904" t="str">
        <f>IF(專業英日文校內賽報名表!B1904="","",NOT(ISERROR(MATCH(專業英日文校內賽報名表!F1904,allSchoolList,0))))</f>
        <v/>
      </c>
      <c r="G1904" t="str">
        <f ca="1">IF(專業英日文校內賽報名表!B1904="","",NOT(ISERROR(HLOOKUP(專業英日文校內賽報名表!G1904,OFFSET(校系設定!$A$1,MATCH(專業英日文校內賽報名表!F1904,校系設定!$A:$A,0)-1,0,1,COUNTA(OFFSET(校系設定!$1:$1,MATCH(專業英日文校內賽報名表!F1904,校系設定!$A:$A,0)-1,0))),1,0))))</f>
        <v/>
      </c>
      <c r="J1904" s="43" t="str">
        <f>IF(專業英日文校內賽報名表!C1904="","",NOT(OR(LEN(專業英日文校內賽報名表!J1904)&lt;&gt;7,ISERROR(DATEVALUE(專業英日文校內賽報名表!J1904&amp;"/1")+FIND("/",專業英日文校內賽報名表!J1904)))))</f>
        <v/>
      </c>
      <c r="M1904" t="str">
        <f>IF(專業英日文校內賽報名表!B1904="","",VLOOKUP(專業英日文校內賽報名表!M1904,各項報名參數對照!A:B,2,0))</f>
        <v/>
      </c>
      <c r="N1904" t="str">
        <f>IF(專業英日文校內賽報名表!B1904="","",NOT(ISERROR(VLOOKUP(M1904&amp;O1904&amp;P1904,各項報名參數對照!L:L,1,0))))</f>
        <v/>
      </c>
      <c r="O1904" t="str">
        <f>IF(專業英日文校內賽報名表!B1904="","",VLOOKUP(專業英日文校內賽報名表!N1904&amp;"("&amp;專業英日文校內賽報名表!O1904&amp;")",各項報名參數對照!D:E,2,0))</f>
        <v/>
      </c>
      <c r="P1904" t="str">
        <f>IF(專業英日文校內賽報名表!B1904="","",VLOOKUP(專業英日文校內賽報名表!P1904,各項報名參數對照!G:H,2,0))</f>
        <v/>
      </c>
      <c r="AF1904" t="str">
        <f t="shared" si="29"/>
        <v/>
      </c>
    </row>
    <row r="1905" spans="5:32">
      <c r="E1905" t="str">
        <f>IF(專業英日文校內賽報名表!B1905="","",NOT(OR(LENB(專業英日文校內賽報名表!E1905)&lt;&gt;6,NOT(ISERROR(TEXT(RIGHT(專業英日文校內賽報名表!E1905,6),"0")+1)),ISERROR(TEXT(RIGHT(專業英日文校內賽報名表!E1905,5),"0")+1))))</f>
        <v/>
      </c>
      <c r="F1905" t="str">
        <f>IF(專業英日文校內賽報名表!B1905="","",NOT(ISERROR(MATCH(專業英日文校內賽報名表!F1905,allSchoolList,0))))</f>
        <v/>
      </c>
      <c r="G1905" t="str">
        <f ca="1">IF(專業英日文校內賽報名表!B1905="","",NOT(ISERROR(HLOOKUP(專業英日文校內賽報名表!G1905,OFFSET(校系設定!$A$1,MATCH(專業英日文校內賽報名表!F1905,校系設定!$A:$A,0)-1,0,1,COUNTA(OFFSET(校系設定!$1:$1,MATCH(專業英日文校內賽報名表!F1905,校系設定!$A:$A,0)-1,0))),1,0))))</f>
        <v/>
      </c>
      <c r="J1905" s="43" t="str">
        <f>IF(專業英日文校內賽報名表!C1905="","",NOT(OR(LEN(專業英日文校內賽報名表!J1905)&lt;&gt;7,ISERROR(DATEVALUE(專業英日文校內賽報名表!J1905&amp;"/1")+FIND("/",專業英日文校內賽報名表!J1905)))))</f>
        <v/>
      </c>
      <c r="M1905" t="str">
        <f>IF(專業英日文校內賽報名表!B1905="","",VLOOKUP(專業英日文校內賽報名表!M1905,各項報名參數對照!A:B,2,0))</f>
        <v/>
      </c>
      <c r="N1905" t="str">
        <f>IF(專業英日文校內賽報名表!B1905="","",NOT(ISERROR(VLOOKUP(M1905&amp;O1905&amp;P1905,各項報名參數對照!L:L,1,0))))</f>
        <v/>
      </c>
      <c r="O1905" t="str">
        <f>IF(專業英日文校內賽報名表!B1905="","",VLOOKUP(專業英日文校內賽報名表!N1905&amp;"("&amp;專業英日文校內賽報名表!O1905&amp;")",各項報名參數對照!D:E,2,0))</f>
        <v/>
      </c>
      <c r="P1905" t="str">
        <f>IF(專業英日文校內賽報名表!B1905="","",VLOOKUP(專業英日文校內賽報名表!P1905,各項報名參數對照!G:H,2,0))</f>
        <v/>
      </c>
      <c r="AF1905" t="str">
        <f t="shared" si="29"/>
        <v/>
      </c>
    </row>
    <row r="1906" spans="5:32">
      <c r="E1906" t="str">
        <f>IF(專業英日文校內賽報名表!B1906="","",NOT(OR(LENB(專業英日文校內賽報名表!E1906)&lt;&gt;6,NOT(ISERROR(TEXT(RIGHT(專業英日文校內賽報名表!E1906,6),"0")+1)),ISERROR(TEXT(RIGHT(專業英日文校內賽報名表!E1906,5),"0")+1))))</f>
        <v/>
      </c>
      <c r="F1906" t="str">
        <f>IF(專業英日文校內賽報名表!B1906="","",NOT(ISERROR(MATCH(專業英日文校內賽報名表!F1906,allSchoolList,0))))</f>
        <v/>
      </c>
      <c r="G1906" t="str">
        <f ca="1">IF(專業英日文校內賽報名表!B1906="","",NOT(ISERROR(HLOOKUP(專業英日文校內賽報名表!G1906,OFFSET(校系設定!$A$1,MATCH(專業英日文校內賽報名表!F1906,校系設定!$A:$A,0)-1,0,1,COUNTA(OFFSET(校系設定!$1:$1,MATCH(專業英日文校內賽報名表!F1906,校系設定!$A:$A,0)-1,0))),1,0))))</f>
        <v/>
      </c>
      <c r="J1906" s="43" t="str">
        <f>IF(專業英日文校內賽報名表!C1906="","",NOT(OR(LEN(專業英日文校內賽報名表!J1906)&lt;&gt;7,ISERROR(DATEVALUE(專業英日文校內賽報名表!J1906&amp;"/1")+FIND("/",專業英日文校內賽報名表!J1906)))))</f>
        <v/>
      </c>
      <c r="M1906" t="str">
        <f>IF(專業英日文校內賽報名表!B1906="","",VLOOKUP(專業英日文校內賽報名表!M1906,各項報名參數對照!A:B,2,0))</f>
        <v/>
      </c>
      <c r="N1906" t="str">
        <f>IF(專業英日文校內賽報名表!B1906="","",NOT(ISERROR(VLOOKUP(M1906&amp;O1906&amp;P1906,各項報名參數對照!L:L,1,0))))</f>
        <v/>
      </c>
      <c r="O1906" t="str">
        <f>IF(專業英日文校內賽報名表!B1906="","",VLOOKUP(專業英日文校內賽報名表!N1906&amp;"("&amp;專業英日文校內賽報名表!O1906&amp;")",各項報名參數對照!D:E,2,0))</f>
        <v/>
      </c>
      <c r="P1906" t="str">
        <f>IF(專業英日文校內賽報名表!B1906="","",VLOOKUP(專業英日文校內賽報名表!P1906,各項報名參數對照!G:H,2,0))</f>
        <v/>
      </c>
      <c r="AF1906" t="str">
        <f t="shared" si="29"/>
        <v/>
      </c>
    </row>
    <row r="1907" spans="5:32">
      <c r="E1907" t="str">
        <f>IF(專業英日文校內賽報名表!B1907="","",NOT(OR(LENB(專業英日文校內賽報名表!E1907)&lt;&gt;6,NOT(ISERROR(TEXT(RIGHT(專業英日文校內賽報名表!E1907,6),"0")+1)),ISERROR(TEXT(RIGHT(專業英日文校內賽報名表!E1907,5),"0")+1))))</f>
        <v/>
      </c>
      <c r="F1907" t="str">
        <f>IF(專業英日文校內賽報名表!B1907="","",NOT(ISERROR(MATCH(專業英日文校內賽報名表!F1907,allSchoolList,0))))</f>
        <v/>
      </c>
      <c r="G1907" t="str">
        <f ca="1">IF(專業英日文校內賽報名表!B1907="","",NOT(ISERROR(HLOOKUP(專業英日文校內賽報名表!G1907,OFFSET(校系設定!$A$1,MATCH(專業英日文校內賽報名表!F1907,校系設定!$A:$A,0)-1,0,1,COUNTA(OFFSET(校系設定!$1:$1,MATCH(專業英日文校內賽報名表!F1907,校系設定!$A:$A,0)-1,0))),1,0))))</f>
        <v/>
      </c>
      <c r="J1907" s="43" t="str">
        <f>IF(專業英日文校內賽報名表!C1907="","",NOT(OR(LEN(專業英日文校內賽報名表!J1907)&lt;&gt;7,ISERROR(DATEVALUE(專業英日文校內賽報名表!J1907&amp;"/1")+FIND("/",專業英日文校內賽報名表!J1907)))))</f>
        <v/>
      </c>
      <c r="M1907" t="str">
        <f>IF(專業英日文校內賽報名表!B1907="","",VLOOKUP(專業英日文校內賽報名表!M1907,各項報名參數對照!A:B,2,0))</f>
        <v/>
      </c>
      <c r="N1907" t="str">
        <f>IF(專業英日文校內賽報名表!B1907="","",NOT(ISERROR(VLOOKUP(M1907&amp;O1907&amp;P1907,各項報名參數對照!L:L,1,0))))</f>
        <v/>
      </c>
      <c r="O1907" t="str">
        <f>IF(專業英日文校內賽報名表!B1907="","",VLOOKUP(專業英日文校內賽報名表!N1907&amp;"("&amp;專業英日文校內賽報名表!O1907&amp;")",各項報名參數對照!D:E,2,0))</f>
        <v/>
      </c>
      <c r="P1907" t="str">
        <f>IF(專業英日文校內賽報名表!B1907="","",VLOOKUP(專業英日文校內賽報名表!P1907,各項報名參數對照!G:H,2,0))</f>
        <v/>
      </c>
      <c r="AF1907" t="str">
        <f t="shared" si="29"/>
        <v/>
      </c>
    </row>
    <row r="1908" spans="5:32">
      <c r="E1908" t="str">
        <f>IF(專業英日文校內賽報名表!B1908="","",NOT(OR(LENB(專業英日文校內賽報名表!E1908)&lt;&gt;6,NOT(ISERROR(TEXT(RIGHT(專業英日文校內賽報名表!E1908,6),"0")+1)),ISERROR(TEXT(RIGHT(專業英日文校內賽報名表!E1908,5),"0")+1))))</f>
        <v/>
      </c>
      <c r="F1908" t="str">
        <f>IF(專業英日文校內賽報名表!B1908="","",NOT(ISERROR(MATCH(專業英日文校內賽報名表!F1908,allSchoolList,0))))</f>
        <v/>
      </c>
      <c r="G1908" t="str">
        <f ca="1">IF(專業英日文校內賽報名表!B1908="","",NOT(ISERROR(HLOOKUP(專業英日文校內賽報名表!G1908,OFFSET(校系設定!$A$1,MATCH(專業英日文校內賽報名表!F1908,校系設定!$A:$A,0)-1,0,1,COUNTA(OFFSET(校系設定!$1:$1,MATCH(專業英日文校內賽報名表!F1908,校系設定!$A:$A,0)-1,0))),1,0))))</f>
        <v/>
      </c>
      <c r="J1908" s="43" t="str">
        <f>IF(專業英日文校內賽報名表!C1908="","",NOT(OR(LEN(專業英日文校內賽報名表!J1908)&lt;&gt;7,ISERROR(DATEVALUE(專業英日文校內賽報名表!J1908&amp;"/1")+FIND("/",專業英日文校內賽報名表!J1908)))))</f>
        <v/>
      </c>
      <c r="M1908" t="str">
        <f>IF(專業英日文校內賽報名表!B1908="","",VLOOKUP(專業英日文校內賽報名表!M1908,各項報名參數對照!A:B,2,0))</f>
        <v/>
      </c>
      <c r="N1908" t="str">
        <f>IF(專業英日文校內賽報名表!B1908="","",NOT(ISERROR(VLOOKUP(M1908&amp;O1908&amp;P1908,各項報名參數對照!L:L,1,0))))</f>
        <v/>
      </c>
      <c r="O1908" t="str">
        <f>IF(專業英日文校內賽報名表!B1908="","",VLOOKUP(專業英日文校內賽報名表!N1908&amp;"("&amp;專業英日文校內賽報名表!O1908&amp;")",各項報名參數對照!D:E,2,0))</f>
        <v/>
      </c>
      <c r="P1908" t="str">
        <f>IF(專業英日文校內賽報名表!B1908="","",VLOOKUP(專業英日文校內賽報名表!P1908,各項報名參數對照!G:H,2,0))</f>
        <v/>
      </c>
      <c r="AF1908" t="str">
        <f t="shared" si="29"/>
        <v/>
      </c>
    </row>
    <row r="1909" spans="5:32">
      <c r="E1909" t="str">
        <f>IF(專業英日文校內賽報名表!B1909="","",NOT(OR(LENB(專業英日文校內賽報名表!E1909)&lt;&gt;6,NOT(ISERROR(TEXT(RIGHT(專業英日文校內賽報名表!E1909,6),"0")+1)),ISERROR(TEXT(RIGHT(專業英日文校內賽報名表!E1909,5),"0")+1))))</f>
        <v/>
      </c>
      <c r="F1909" t="str">
        <f>IF(專業英日文校內賽報名表!B1909="","",NOT(ISERROR(MATCH(專業英日文校內賽報名表!F1909,allSchoolList,0))))</f>
        <v/>
      </c>
      <c r="G1909" t="str">
        <f ca="1">IF(專業英日文校內賽報名表!B1909="","",NOT(ISERROR(HLOOKUP(專業英日文校內賽報名表!G1909,OFFSET(校系設定!$A$1,MATCH(專業英日文校內賽報名表!F1909,校系設定!$A:$A,0)-1,0,1,COUNTA(OFFSET(校系設定!$1:$1,MATCH(專業英日文校內賽報名表!F1909,校系設定!$A:$A,0)-1,0))),1,0))))</f>
        <v/>
      </c>
      <c r="J1909" s="43" t="str">
        <f>IF(專業英日文校內賽報名表!C1909="","",NOT(OR(LEN(專業英日文校內賽報名表!J1909)&lt;&gt;7,ISERROR(DATEVALUE(專業英日文校內賽報名表!J1909&amp;"/1")+FIND("/",專業英日文校內賽報名表!J1909)))))</f>
        <v/>
      </c>
      <c r="M1909" t="str">
        <f>IF(專業英日文校內賽報名表!B1909="","",VLOOKUP(專業英日文校內賽報名表!M1909,各項報名參數對照!A:B,2,0))</f>
        <v/>
      </c>
      <c r="N1909" t="str">
        <f>IF(專業英日文校內賽報名表!B1909="","",NOT(ISERROR(VLOOKUP(M1909&amp;O1909&amp;P1909,各項報名參數對照!L:L,1,0))))</f>
        <v/>
      </c>
      <c r="O1909" t="str">
        <f>IF(專業英日文校內賽報名表!B1909="","",VLOOKUP(專業英日文校內賽報名表!N1909&amp;"("&amp;專業英日文校內賽報名表!O1909&amp;")",各項報名參數對照!D:E,2,0))</f>
        <v/>
      </c>
      <c r="P1909" t="str">
        <f>IF(專業英日文校內賽報名表!B1909="","",VLOOKUP(專業英日文校內賽報名表!P1909,各項報名參數對照!G:H,2,0))</f>
        <v/>
      </c>
      <c r="AF1909" t="str">
        <f t="shared" si="29"/>
        <v/>
      </c>
    </row>
    <row r="1910" spans="5:32">
      <c r="E1910" t="str">
        <f>IF(專業英日文校內賽報名表!B1910="","",NOT(OR(LENB(專業英日文校內賽報名表!E1910)&lt;&gt;6,NOT(ISERROR(TEXT(RIGHT(專業英日文校內賽報名表!E1910,6),"0")+1)),ISERROR(TEXT(RIGHT(專業英日文校內賽報名表!E1910,5),"0")+1))))</f>
        <v/>
      </c>
      <c r="F1910" t="str">
        <f>IF(專業英日文校內賽報名表!B1910="","",NOT(ISERROR(MATCH(專業英日文校內賽報名表!F1910,allSchoolList,0))))</f>
        <v/>
      </c>
      <c r="G1910" t="str">
        <f ca="1">IF(專業英日文校內賽報名表!B1910="","",NOT(ISERROR(HLOOKUP(專業英日文校內賽報名表!G1910,OFFSET(校系設定!$A$1,MATCH(專業英日文校內賽報名表!F1910,校系設定!$A:$A,0)-1,0,1,COUNTA(OFFSET(校系設定!$1:$1,MATCH(專業英日文校內賽報名表!F1910,校系設定!$A:$A,0)-1,0))),1,0))))</f>
        <v/>
      </c>
      <c r="J1910" s="43" t="str">
        <f>IF(專業英日文校內賽報名表!C1910="","",NOT(OR(LEN(專業英日文校內賽報名表!J1910)&lt;&gt;7,ISERROR(DATEVALUE(專業英日文校內賽報名表!J1910&amp;"/1")+FIND("/",專業英日文校內賽報名表!J1910)))))</f>
        <v/>
      </c>
      <c r="M1910" t="str">
        <f>IF(專業英日文校內賽報名表!B1910="","",VLOOKUP(專業英日文校內賽報名表!M1910,各項報名參數對照!A:B,2,0))</f>
        <v/>
      </c>
      <c r="N1910" t="str">
        <f>IF(專業英日文校內賽報名表!B1910="","",NOT(ISERROR(VLOOKUP(M1910&amp;O1910&amp;P1910,各項報名參數對照!L:L,1,0))))</f>
        <v/>
      </c>
      <c r="O1910" t="str">
        <f>IF(專業英日文校內賽報名表!B1910="","",VLOOKUP(專業英日文校內賽報名表!N1910&amp;"("&amp;專業英日文校內賽報名表!O1910&amp;")",各項報名參數對照!D:E,2,0))</f>
        <v/>
      </c>
      <c r="P1910" t="str">
        <f>IF(專業英日文校內賽報名表!B1910="","",VLOOKUP(專業英日文校內賽報名表!P1910,各項報名參數對照!G:H,2,0))</f>
        <v/>
      </c>
      <c r="AF1910" t="str">
        <f t="shared" si="29"/>
        <v/>
      </c>
    </row>
    <row r="1911" spans="5:32">
      <c r="E1911" t="str">
        <f>IF(專業英日文校內賽報名表!B1911="","",NOT(OR(LENB(專業英日文校內賽報名表!E1911)&lt;&gt;6,NOT(ISERROR(TEXT(RIGHT(專業英日文校內賽報名表!E1911,6),"0")+1)),ISERROR(TEXT(RIGHT(專業英日文校內賽報名表!E1911,5),"0")+1))))</f>
        <v/>
      </c>
      <c r="F1911" t="str">
        <f>IF(專業英日文校內賽報名表!B1911="","",NOT(ISERROR(MATCH(專業英日文校內賽報名表!F1911,allSchoolList,0))))</f>
        <v/>
      </c>
      <c r="G1911" t="str">
        <f ca="1">IF(專業英日文校內賽報名表!B1911="","",NOT(ISERROR(HLOOKUP(專業英日文校內賽報名表!G1911,OFFSET(校系設定!$A$1,MATCH(專業英日文校內賽報名表!F1911,校系設定!$A:$A,0)-1,0,1,COUNTA(OFFSET(校系設定!$1:$1,MATCH(專業英日文校內賽報名表!F1911,校系設定!$A:$A,0)-1,0))),1,0))))</f>
        <v/>
      </c>
      <c r="J1911" s="43" t="str">
        <f>IF(專業英日文校內賽報名表!C1911="","",NOT(OR(LEN(專業英日文校內賽報名表!J1911)&lt;&gt;7,ISERROR(DATEVALUE(專業英日文校內賽報名表!J1911&amp;"/1")+FIND("/",專業英日文校內賽報名表!J1911)))))</f>
        <v/>
      </c>
      <c r="M1911" t="str">
        <f>IF(專業英日文校內賽報名表!B1911="","",VLOOKUP(專業英日文校內賽報名表!M1911,各項報名參數對照!A:B,2,0))</f>
        <v/>
      </c>
      <c r="N1911" t="str">
        <f>IF(專業英日文校內賽報名表!B1911="","",NOT(ISERROR(VLOOKUP(M1911&amp;O1911&amp;P1911,各項報名參數對照!L:L,1,0))))</f>
        <v/>
      </c>
      <c r="O1911" t="str">
        <f>IF(專業英日文校內賽報名表!B1911="","",VLOOKUP(專業英日文校內賽報名表!N1911&amp;"("&amp;專業英日文校內賽報名表!O1911&amp;")",各項報名參數對照!D:E,2,0))</f>
        <v/>
      </c>
      <c r="P1911" t="str">
        <f>IF(專業英日文校內賽報名表!B1911="","",VLOOKUP(專業英日文校內賽報名表!P1911,各項報名參數對照!G:H,2,0))</f>
        <v/>
      </c>
      <c r="AF1911" t="str">
        <f t="shared" si="29"/>
        <v/>
      </c>
    </row>
    <row r="1912" spans="5:32">
      <c r="E1912" t="str">
        <f>IF(專業英日文校內賽報名表!B1912="","",NOT(OR(LENB(專業英日文校內賽報名表!E1912)&lt;&gt;6,NOT(ISERROR(TEXT(RIGHT(專業英日文校內賽報名表!E1912,6),"0")+1)),ISERROR(TEXT(RIGHT(專業英日文校內賽報名表!E1912,5),"0")+1))))</f>
        <v/>
      </c>
      <c r="F1912" t="str">
        <f>IF(專業英日文校內賽報名表!B1912="","",NOT(ISERROR(MATCH(專業英日文校內賽報名表!F1912,allSchoolList,0))))</f>
        <v/>
      </c>
      <c r="G1912" t="str">
        <f ca="1">IF(專業英日文校內賽報名表!B1912="","",NOT(ISERROR(HLOOKUP(專業英日文校內賽報名表!G1912,OFFSET(校系設定!$A$1,MATCH(專業英日文校內賽報名表!F1912,校系設定!$A:$A,0)-1,0,1,COUNTA(OFFSET(校系設定!$1:$1,MATCH(專業英日文校內賽報名表!F1912,校系設定!$A:$A,0)-1,0))),1,0))))</f>
        <v/>
      </c>
      <c r="J1912" s="43" t="str">
        <f>IF(專業英日文校內賽報名表!C1912="","",NOT(OR(LEN(專業英日文校內賽報名表!J1912)&lt;&gt;7,ISERROR(DATEVALUE(專業英日文校內賽報名表!J1912&amp;"/1")+FIND("/",專業英日文校內賽報名表!J1912)))))</f>
        <v/>
      </c>
      <c r="M1912" t="str">
        <f>IF(專業英日文校內賽報名表!B1912="","",VLOOKUP(專業英日文校內賽報名表!M1912,各項報名參數對照!A:B,2,0))</f>
        <v/>
      </c>
      <c r="N1912" t="str">
        <f>IF(專業英日文校內賽報名表!B1912="","",NOT(ISERROR(VLOOKUP(M1912&amp;O1912&amp;P1912,各項報名參數對照!L:L,1,0))))</f>
        <v/>
      </c>
      <c r="O1912" t="str">
        <f>IF(專業英日文校內賽報名表!B1912="","",VLOOKUP(專業英日文校內賽報名表!N1912&amp;"("&amp;專業英日文校內賽報名表!O1912&amp;")",各項報名參數對照!D:E,2,0))</f>
        <v/>
      </c>
      <c r="P1912" t="str">
        <f>IF(專業英日文校內賽報名表!B1912="","",VLOOKUP(專業英日文校內賽報名表!P1912,各項報名參數對照!G:H,2,0))</f>
        <v/>
      </c>
      <c r="AF1912" t="str">
        <f t="shared" si="29"/>
        <v/>
      </c>
    </row>
    <row r="1913" spans="5:32">
      <c r="E1913" t="str">
        <f>IF(專業英日文校內賽報名表!B1913="","",NOT(OR(LENB(專業英日文校內賽報名表!E1913)&lt;&gt;6,NOT(ISERROR(TEXT(RIGHT(專業英日文校內賽報名表!E1913,6),"0")+1)),ISERROR(TEXT(RIGHT(專業英日文校內賽報名表!E1913,5),"0")+1))))</f>
        <v/>
      </c>
      <c r="F1913" t="str">
        <f>IF(專業英日文校內賽報名表!B1913="","",NOT(ISERROR(MATCH(專業英日文校內賽報名表!F1913,allSchoolList,0))))</f>
        <v/>
      </c>
      <c r="G1913" t="str">
        <f ca="1">IF(專業英日文校內賽報名表!B1913="","",NOT(ISERROR(HLOOKUP(專業英日文校內賽報名表!G1913,OFFSET(校系設定!$A$1,MATCH(專業英日文校內賽報名表!F1913,校系設定!$A:$A,0)-1,0,1,COUNTA(OFFSET(校系設定!$1:$1,MATCH(專業英日文校內賽報名表!F1913,校系設定!$A:$A,0)-1,0))),1,0))))</f>
        <v/>
      </c>
      <c r="J1913" s="43" t="str">
        <f>IF(專業英日文校內賽報名表!C1913="","",NOT(OR(LEN(專業英日文校內賽報名表!J1913)&lt;&gt;7,ISERROR(DATEVALUE(專業英日文校內賽報名表!J1913&amp;"/1")+FIND("/",專業英日文校內賽報名表!J1913)))))</f>
        <v/>
      </c>
      <c r="M1913" t="str">
        <f>IF(專業英日文校內賽報名表!B1913="","",VLOOKUP(專業英日文校內賽報名表!M1913,各項報名參數對照!A:B,2,0))</f>
        <v/>
      </c>
      <c r="N1913" t="str">
        <f>IF(專業英日文校內賽報名表!B1913="","",NOT(ISERROR(VLOOKUP(M1913&amp;O1913&amp;P1913,各項報名參數對照!L:L,1,0))))</f>
        <v/>
      </c>
      <c r="O1913" t="str">
        <f>IF(專業英日文校內賽報名表!B1913="","",VLOOKUP(專業英日文校內賽報名表!N1913&amp;"("&amp;專業英日文校內賽報名表!O1913&amp;")",各項報名參數對照!D:E,2,0))</f>
        <v/>
      </c>
      <c r="P1913" t="str">
        <f>IF(專業英日文校內賽報名表!B1913="","",VLOOKUP(專業英日文校內賽報名表!P1913,各項報名參數對照!G:H,2,0))</f>
        <v/>
      </c>
      <c r="AF1913" t="str">
        <f t="shared" si="29"/>
        <v/>
      </c>
    </row>
    <row r="1914" spans="5:32">
      <c r="E1914" t="str">
        <f>IF(專業英日文校內賽報名表!B1914="","",NOT(OR(LENB(專業英日文校內賽報名表!E1914)&lt;&gt;6,NOT(ISERROR(TEXT(RIGHT(專業英日文校內賽報名表!E1914,6),"0")+1)),ISERROR(TEXT(RIGHT(專業英日文校內賽報名表!E1914,5),"0")+1))))</f>
        <v/>
      </c>
      <c r="F1914" t="str">
        <f>IF(專業英日文校內賽報名表!B1914="","",NOT(ISERROR(MATCH(專業英日文校內賽報名表!F1914,allSchoolList,0))))</f>
        <v/>
      </c>
      <c r="G1914" t="str">
        <f ca="1">IF(專業英日文校內賽報名表!B1914="","",NOT(ISERROR(HLOOKUP(專業英日文校內賽報名表!G1914,OFFSET(校系設定!$A$1,MATCH(專業英日文校內賽報名表!F1914,校系設定!$A:$A,0)-1,0,1,COUNTA(OFFSET(校系設定!$1:$1,MATCH(專業英日文校內賽報名表!F1914,校系設定!$A:$A,0)-1,0))),1,0))))</f>
        <v/>
      </c>
      <c r="J1914" s="43" t="str">
        <f>IF(專業英日文校內賽報名表!C1914="","",NOT(OR(LEN(專業英日文校內賽報名表!J1914)&lt;&gt;7,ISERROR(DATEVALUE(專業英日文校內賽報名表!J1914&amp;"/1")+FIND("/",專業英日文校內賽報名表!J1914)))))</f>
        <v/>
      </c>
      <c r="M1914" t="str">
        <f>IF(專業英日文校內賽報名表!B1914="","",VLOOKUP(專業英日文校內賽報名表!M1914,各項報名參數對照!A:B,2,0))</f>
        <v/>
      </c>
      <c r="N1914" t="str">
        <f>IF(專業英日文校內賽報名表!B1914="","",NOT(ISERROR(VLOOKUP(M1914&amp;O1914&amp;P1914,各項報名參數對照!L:L,1,0))))</f>
        <v/>
      </c>
      <c r="O1914" t="str">
        <f>IF(專業英日文校內賽報名表!B1914="","",VLOOKUP(專業英日文校內賽報名表!N1914&amp;"("&amp;專業英日文校內賽報名表!O1914&amp;")",各項報名參數對照!D:E,2,0))</f>
        <v/>
      </c>
      <c r="P1914" t="str">
        <f>IF(專業英日文校內賽報名表!B1914="","",VLOOKUP(專業英日文校內賽報名表!P1914,各項報名參數對照!G:H,2,0))</f>
        <v/>
      </c>
      <c r="AF1914" t="str">
        <f t="shared" si="29"/>
        <v/>
      </c>
    </row>
    <row r="1915" spans="5:32">
      <c r="E1915" t="str">
        <f>IF(專業英日文校內賽報名表!B1915="","",NOT(OR(LENB(專業英日文校內賽報名表!E1915)&lt;&gt;6,NOT(ISERROR(TEXT(RIGHT(專業英日文校內賽報名表!E1915,6),"0")+1)),ISERROR(TEXT(RIGHT(專業英日文校內賽報名表!E1915,5),"0")+1))))</f>
        <v/>
      </c>
      <c r="F1915" t="str">
        <f>IF(專業英日文校內賽報名表!B1915="","",NOT(ISERROR(MATCH(專業英日文校內賽報名表!F1915,allSchoolList,0))))</f>
        <v/>
      </c>
      <c r="G1915" t="str">
        <f ca="1">IF(專業英日文校內賽報名表!B1915="","",NOT(ISERROR(HLOOKUP(專業英日文校內賽報名表!G1915,OFFSET(校系設定!$A$1,MATCH(專業英日文校內賽報名表!F1915,校系設定!$A:$A,0)-1,0,1,COUNTA(OFFSET(校系設定!$1:$1,MATCH(專業英日文校內賽報名表!F1915,校系設定!$A:$A,0)-1,0))),1,0))))</f>
        <v/>
      </c>
      <c r="J1915" s="43" t="str">
        <f>IF(專業英日文校內賽報名表!C1915="","",NOT(OR(LEN(專業英日文校內賽報名表!J1915)&lt;&gt;7,ISERROR(DATEVALUE(專業英日文校內賽報名表!J1915&amp;"/1")+FIND("/",專業英日文校內賽報名表!J1915)))))</f>
        <v/>
      </c>
      <c r="M1915" t="str">
        <f>IF(專業英日文校內賽報名表!B1915="","",VLOOKUP(專業英日文校內賽報名表!M1915,各項報名參數對照!A:B,2,0))</f>
        <v/>
      </c>
      <c r="N1915" t="str">
        <f>IF(專業英日文校內賽報名表!B1915="","",NOT(ISERROR(VLOOKUP(M1915&amp;O1915&amp;P1915,各項報名參數對照!L:L,1,0))))</f>
        <v/>
      </c>
      <c r="O1915" t="str">
        <f>IF(專業英日文校內賽報名表!B1915="","",VLOOKUP(專業英日文校內賽報名表!N1915&amp;"("&amp;專業英日文校內賽報名表!O1915&amp;")",各項報名參數對照!D:E,2,0))</f>
        <v/>
      </c>
      <c r="P1915" t="str">
        <f>IF(專業英日文校內賽報名表!B1915="","",VLOOKUP(專業英日文校內賽報名表!P1915,各項報名參數對照!G:H,2,0))</f>
        <v/>
      </c>
      <c r="AF1915" t="str">
        <f t="shared" si="29"/>
        <v/>
      </c>
    </row>
    <row r="1916" spans="5:32">
      <c r="E1916" t="str">
        <f>IF(專業英日文校內賽報名表!B1916="","",NOT(OR(LENB(專業英日文校內賽報名表!E1916)&lt;&gt;6,NOT(ISERROR(TEXT(RIGHT(專業英日文校內賽報名表!E1916,6),"0")+1)),ISERROR(TEXT(RIGHT(專業英日文校內賽報名表!E1916,5),"0")+1))))</f>
        <v/>
      </c>
      <c r="F1916" t="str">
        <f>IF(專業英日文校內賽報名表!B1916="","",NOT(ISERROR(MATCH(專業英日文校內賽報名表!F1916,allSchoolList,0))))</f>
        <v/>
      </c>
      <c r="G1916" t="str">
        <f ca="1">IF(專業英日文校內賽報名表!B1916="","",NOT(ISERROR(HLOOKUP(專業英日文校內賽報名表!G1916,OFFSET(校系設定!$A$1,MATCH(專業英日文校內賽報名表!F1916,校系設定!$A:$A,0)-1,0,1,COUNTA(OFFSET(校系設定!$1:$1,MATCH(專業英日文校內賽報名表!F1916,校系設定!$A:$A,0)-1,0))),1,0))))</f>
        <v/>
      </c>
      <c r="J1916" s="43" t="str">
        <f>IF(專業英日文校內賽報名表!C1916="","",NOT(OR(LEN(專業英日文校內賽報名表!J1916)&lt;&gt;7,ISERROR(DATEVALUE(專業英日文校內賽報名表!J1916&amp;"/1")+FIND("/",專業英日文校內賽報名表!J1916)))))</f>
        <v/>
      </c>
      <c r="M1916" t="str">
        <f>IF(專業英日文校內賽報名表!B1916="","",VLOOKUP(專業英日文校內賽報名表!M1916,各項報名參數對照!A:B,2,0))</f>
        <v/>
      </c>
      <c r="N1916" t="str">
        <f>IF(專業英日文校內賽報名表!B1916="","",NOT(ISERROR(VLOOKUP(M1916&amp;O1916&amp;P1916,各項報名參數對照!L:L,1,0))))</f>
        <v/>
      </c>
      <c r="O1916" t="str">
        <f>IF(專業英日文校內賽報名表!B1916="","",VLOOKUP(專業英日文校內賽報名表!N1916&amp;"("&amp;專業英日文校內賽報名表!O1916&amp;")",各項報名參數對照!D:E,2,0))</f>
        <v/>
      </c>
      <c r="P1916" t="str">
        <f>IF(專業英日文校內賽報名表!B1916="","",VLOOKUP(專業英日文校內賽報名表!P1916,各項報名參數對照!G:H,2,0))</f>
        <v/>
      </c>
      <c r="AF1916" t="str">
        <f t="shared" si="29"/>
        <v/>
      </c>
    </row>
    <row r="1917" spans="5:32">
      <c r="E1917" t="str">
        <f>IF(專業英日文校內賽報名表!B1917="","",NOT(OR(LENB(專業英日文校內賽報名表!E1917)&lt;&gt;6,NOT(ISERROR(TEXT(RIGHT(專業英日文校內賽報名表!E1917,6),"0")+1)),ISERROR(TEXT(RIGHT(專業英日文校內賽報名表!E1917,5),"0")+1))))</f>
        <v/>
      </c>
      <c r="F1917" t="str">
        <f>IF(專業英日文校內賽報名表!B1917="","",NOT(ISERROR(MATCH(專業英日文校內賽報名表!F1917,allSchoolList,0))))</f>
        <v/>
      </c>
      <c r="G1917" t="str">
        <f ca="1">IF(專業英日文校內賽報名表!B1917="","",NOT(ISERROR(HLOOKUP(專業英日文校內賽報名表!G1917,OFFSET(校系設定!$A$1,MATCH(專業英日文校內賽報名表!F1917,校系設定!$A:$A,0)-1,0,1,COUNTA(OFFSET(校系設定!$1:$1,MATCH(專業英日文校內賽報名表!F1917,校系設定!$A:$A,0)-1,0))),1,0))))</f>
        <v/>
      </c>
      <c r="J1917" s="43" t="str">
        <f>IF(專業英日文校內賽報名表!C1917="","",NOT(OR(LEN(專業英日文校內賽報名表!J1917)&lt;&gt;7,ISERROR(DATEVALUE(專業英日文校內賽報名表!J1917&amp;"/1")+FIND("/",專業英日文校內賽報名表!J1917)))))</f>
        <v/>
      </c>
      <c r="M1917" t="str">
        <f>IF(專業英日文校內賽報名表!B1917="","",VLOOKUP(專業英日文校內賽報名表!M1917,各項報名參數對照!A:B,2,0))</f>
        <v/>
      </c>
      <c r="N1917" t="str">
        <f>IF(專業英日文校內賽報名表!B1917="","",NOT(ISERROR(VLOOKUP(M1917&amp;O1917&amp;P1917,各項報名參數對照!L:L,1,0))))</f>
        <v/>
      </c>
      <c r="O1917" t="str">
        <f>IF(專業英日文校內賽報名表!B1917="","",VLOOKUP(專業英日文校內賽報名表!N1917&amp;"("&amp;專業英日文校內賽報名表!O1917&amp;")",各項報名參數對照!D:E,2,0))</f>
        <v/>
      </c>
      <c r="P1917" t="str">
        <f>IF(專業英日文校內賽報名表!B1917="","",VLOOKUP(專業英日文校內賽報名表!P1917,各項報名參數對照!G:H,2,0))</f>
        <v/>
      </c>
      <c r="AF1917" t="str">
        <f t="shared" si="29"/>
        <v/>
      </c>
    </row>
    <row r="1918" spans="5:32">
      <c r="E1918" t="str">
        <f>IF(專業英日文校內賽報名表!B1918="","",NOT(OR(LENB(專業英日文校內賽報名表!E1918)&lt;&gt;6,NOT(ISERROR(TEXT(RIGHT(專業英日文校內賽報名表!E1918,6),"0")+1)),ISERROR(TEXT(RIGHT(專業英日文校內賽報名表!E1918,5),"0")+1))))</f>
        <v/>
      </c>
      <c r="F1918" t="str">
        <f>IF(專業英日文校內賽報名表!B1918="","",NOT(ISERROR(MATCH(專業英日文校內賽報名表!F1918,allSchoolList,0))))</f>
        <v/>
      </c>
      <c r="G1918" t="str">
        <f ca="1">IF(專業英日文校內賽報名表!B1918="","",NOT(ISERROR(HLOOKUP(專業英日文校內賽報名表!G1918,OFFSET(校系設定!$A$1,MATCH(專業英日文校內賽報名表!F1918,校系設定!$A:$A,0)-1,0,1,COUNTA(OFFSET(校系設定!$1:$1,MATCH(專業英日文校內賽報名表!F1918,校系設定!$A:$A,0)-1,0))),1,0))))</f>
        <v/>
      </c>
      <c r="J1918" s="43" t="str">
        <f>IF(專業英日文校內賽報名表!C1918="","",NOT(OR(LEN(專業英日文校內賽報名表!J1918)&lt;&gt;7,ISERROR(DATEVALUE(專業英日文校內賽報名表!J1918&amp;"/1")+FIND("/",專業英日文校內賽報名表!J1918)))))</f>
        <v/>
      </c>
      <c r="M1918" t="str">
        <f>IF(專業英日文校內賽報名表!B1918="","",VLOOKUP(專業英日文校內賽報名表!M1918,各項報名參數對照!A:B,2,0))</f>
        <v/>
      </c>
      <c r="N1918" t="str">
        <f>IF(專業英日文校內賽報名表!B1918="","",NOT(ISERROR(VLOOKUP(M1918&amp;O1918&amp;P1918,各項報名參數對照!L:L,1,0))))</f>
        <v/>
      </c>
      <c r="O1918" t="str">
        <f>IF(專業英日文校內賽報名表!B1918="","",VLOOKUP(專業英日文校內賽報名表!N1918&amp;"("&amp;專業英日文校內賽報名表!O1918&amp;")",各項報名參數對照!D:E,2,0))</f>
        <v/>
      </c>
      <c r="P1918" t="str">
        <f>IF(專業英日文校內賽報名表!B1918="","",VLOOKUP(專業英日文校內賽報名表!P1918,各項報名參數對照!G:H,2,0))</f>
        <v/>
      </c>
      <c r="AF1918" t="str">
        <f t="shared" si="29"/>
        <v/>
      </c>
    </row>
    <row r="1919" spans="5:32">
      <c r="E1919" t="str">
        <f>IF(專業英日文校內賽報名表!B1919="","",NOT(OR(LENB(專業英日文校內賽報名表!E1919)&lt;&gt;6,NOT(ISERROR(TEXT(RIGHT(專業英日文校內賽報名表!E1919,6),"0")+1)),ISERROR(TEXT(RIGHT(專業英日文校內賽報名表!E1919,5),"0")+1))))</f>
        <v/>
      </c>
      <c r="F1919" t="str">
        <f>IF(專業英日文校內賽報名表!B1919="","",NOT(ISERROR(MATCH(專業英日文校內賽報名表!F1919,allSchoolList,0))))</f>
        <v/>
      </c>
      <c r="G1919" t="str">
        <f ca="1">IF(專業英日文校內賽報名表!B1919="","",NOT(ISERROR(HLOOKUP(專業英日文校內賽報名表!G1919,OFFSET(校系設定!$A$1,MATCH(專業英日文校內賽報名表!F1919,校系設定!$A:$A,0)-1,0,1,COUNTA(OFFSET(校系設定!$1:$1,MATCH(專業英日文校內賽報名表!F1919,校系設定!$A:$A,0)-1,0))),1,0))))</f>
        <v/>
      </c>
      <c r="J1919" s="43" t="str">
        <f>IF(專業英日文校內賽報名表!C1919="","",NOT(OR(LEN(專業英日文校內賽報名表!J1919)&lt;&gt;7,ISERROR(DATEVALUE(專業英日文校內賽報名表!J1919&amp;"/1")+FIND("/",專業英日文校內賽報名表!J1919)))))</f>
        <v/>
      </c>
      <c r="M1919" t="str">
        <f>IF(專業英日文校內賽報名表!B1919="","",VLOOKUP(專業英日文校內賽報名表!M1919,各項報名參數對照!A:B,2,0))</f>
        <v/>
      </c>
      <c r="N1919" t="str">
        <f>IF(專業英日文校內賽報名表!B1919="","",NOT(ISERROR(VLOOKUP(M1919&amp;O1919&amp;P1919,各項報名參數對照!L:L,1,0))))</f>
        <v/>
      </c>
      <c r="O1919" t="str">
        <f>IF(專業英日文校內賽報名表!B1919="","",VLOOKUP(專業英日文校內賽報名表!N1919&amp;"("&amp;專業英日文校內賽報名表!O1919&amp;")",各項報名參數對照!D:E,2,0))</f>
        <v/>
      </c>
      <c r="P1919" t="str">
        <f>IF(專業英日文校內賽報名表!B1919="","",VLOOKUP(專業英日文校內賽報名表!P1919,各項報名參數對照!G:H,2,0))</f>
        <v/>
      </c>
      <c r="AF1919" t="str">
        <f t="shared" si="29"/>
        <v/>
      </c>
    </row>
    <row r="1920" spans="5:32">
      <c r="E1920" t="str">
        <f>IF(專業英日文校內賽報名表!B1920="","",NOT(OR(LENB(專業英日文校內賽報名表!E1920)&lt;&gt;6,NOT(ISERROR(TEXT(RIGHT(專業英日文校內賽報名表!E1920,6),"0")+1)),ISERROR(TEXT(RIGHT(專業英日文校內賽報名表!E1920,5),"0")+1))))</f>
        <v/>
      </c>
      <c r="F1920" t="str">
        <f>IF(專業英日文校內賽報名表!B1920="","",NOT(ISERROR(MATCH(專業英日文校內賽報名表!F1920,allSchoolList,0))))</f>
        <v/>
      </c>
      <c r="G1920" t="str">
        <f ca="1">IF(專業英日文校內賽報名表!B1920="","",NOT(ISERROR(HLOOKUP(專業英日文校內賽報名表!G1920,OFFSET(校系設定!$A$1,MATCH(專業英日文校內賽報名表!F1920,校系設定!$A:$A,0)-1,0,1,COUNTA(OFFSET(校系設定!$1:$1,MATCH(專業英日文校內賽報名表!F1920,校系設定!$A:$A,0)-1,0))),1,0))))</f>
        <v/>
      </c>
      <c r="J1920" s="43" t="str">
        <f>IF(專業英日文校內賽報名表!C1920="","",NOT(OR(LEN(專業英日文校內賽報名表!J1920)&lt;&gt;7,ISERROR(DATEVALUE(專業英日文校內賽報名表!J1920&amp;"/1")+FIND("/",專業英日文校內賽報名表!J1920)))))</f>
        <v/>
      </c>
      <c r="M1920" t="str">
        <f>IF(專業英日文校內賽報名表!B1920="","",VLOOKUP(專業英日文校內賽報名表!M1920,各項報名參數對照!A:B,2,0))</f>
        <v/>
      </c>
      <c r="N1920" t="str">
        <f>IF(專業英日文校內賽報名表!B1920="","",NOT(ISERROR(VLOOKUP(M1920&amp;O1920&amp;P1920,各項報名參數對照!L:L,1,0))))</f>
        <v/>
      </c>
      <c r="O1920" t="str">
        <f>IF(專業英日文校內賽報名表!B1920="","",VLOOKUP(專業英日文校內賽報名表!N1920&amp;"("&amp;專業英日文校內賽報名表!O1920&amp;")",各項報名參數對照!D:E,2,0))</f>
        <v/>
      </c>
      <c r="P1920" t="str">
        <f>IF(專業英日文校內賽報名表!B1920="","",VLOOKUP(專業英日文校內賽報名表!P1920,各項報名參數對照!G:H,2,0))</f>
        <v/>
      </c>
      <c r="AF1920" t="str">
        <f t="shared" si="29"/>
        <v/>
      </c>
    </row>
    <row r="1921" spans="5:32">
      <c r="E1921" t="str">
        <f>IF(專業英日文校內賽報名表!B1921="","",NOT(OR(LENB(專業英日文校內賽報名表!E1921)&lt;&gt;6,NOT(ISERROR(TEXT(RIGHT(專業英日文校內賽報名表!E1921,6),"0")+1)),ISERROR(TEXT(RIGHT(專業英日文校內賽報名表!E1921,5),"0")+1))))</f>
        <v/>
      </c>
      <c r="F1921" t="str">
        <f>IF(專業英日文校內賽報名表!B1921="","",NOT(ISERROR(MATCH(專業英日文校內賽報名表!F1921,allSchoolList,0))))</f>
        <v/>
      </c>
      <c r="G1921" t="str">
        <f ca="1">IF(專業英日文校內賽報名表!B1921="","",NOT(ISERROR(HLOOKUP(專業英日文校內賽報名表!G1921,OFFSET(校系設定!$A$1,MATCH(專業英日文校內賽報名表!F1921,校系設定!$A:$A,0)-1,0,1,COUNTA(OFFSET(校系設定!$1:$1,MATCH(專業英日文校內賽報名表!F1921,校系設定!$A:$A,0)-1,0))),1,0))))</f>
        <v/>
      </c>
      <c r="J1921" s="43" t="str">
        <f>IF(專業英日文校內賽報名表!C1921="","",NOT(OR(LEN(專業英日文校內賽報名表!J1921)&lt;&gt;7,ISERROR(DATEVALUE(專業英日文校內賽報名表!J1921&amp;"/1")+FIND("/",專業英日文校內賽報名表!J1921)))))</f>
        <v/>
      </c>
      <c r="M1921" t="str">
        <f>IF(專業英日文校內賽報名表!B1921="","",VLOOKUP(專業英日文校內賽報名表!M1921,各項報名參數對照!A:B,2,0))</f>
        <v/>
      </c>
      <c r="N1921" t="str">
        <f>IF(專業英日文校內賽報名表!B1921="","",NOT(ISERROR(VLOOKUP(M1921&amp;O1921&amp;P1921,各項報名參數對照!L:L,1,0))))</f>
        <v/>
      </c>
      <c r="O1921" t="str">
        <f>IF(專業英日文校內賽報名表!B1921="","",VLOOKUP(專業英日文校內賽報名表!N1921&amp;"("&amp;專業英日文校內賽報名表!O1921&amp;")",各項報名參數對照!D:E,2,0))</f>
        <v/>
      </c>
      <c r="P1921" t="str">
        <f>IF(專業英日文校內賽報名表!B1921="","",VLOOKUP(專業英日文校內賽報名表!P1921,各項報名參數對照!G:H,2,0))</f>
        <v/>
      </c>
      <c r="AF1921" t="str">
        <f t="shared" si="29"/>
        <v/>
      </c>
    </row>
    <row r="1922" spans="5:32">
      <c r="E1922" t="str">
        <f>IF(專業英日文校內賽報名表!B1922="","",NOT(OR(LENB(專業英日文校內賽報名表!E1922)&lt;&gt;6,NOT(ISERROR(TEXT(RIGHT(專業英日文校內賽報名表!E1922,6),"0")+1)),ISERROR(TEXT(RIGHT(專業英日文校內賽報名表!E1922,5),"0")+1))))</f>
        <v/>
      </c>
      <c r="F1922" t="str">
        <f>IF(專業英日文校內賽報名表!B1922="","",NOT(ISERROR(MATCH(專業英日文校內賽報名表!F1922,allSchoolList,0))))</f>
        <v/>
      </c>
      <c r="G1922" t="str">
        <f ca="1">IF(專業英日文校內賽報名表!B1922="","",NOT(ISERROR(HLOOKUP(專業英日文校內賽報名表!G1922,OFFSET(校系設定!$A$1,MATCH(專業英日文校內賽報名表!F1922,校系設定!$A:$A,0)-1,0,1,COUNTA(OFFSET(校系設定!$1:$1,MATCH(專業英日文校內賽報名表!F1922,校系設定!$A:$A,0)-1,0))),1,0))))</f>
        <v/>
      </c>
      <c r="J1922" s="43" t="str">
        <f>IF(專業英日文校內賽報名表!C1922="","",NOT(OR(LEN(專業英日文校內賽報名表!J1922)&lt;&gt;7,ISERROR(DATEVALUE(專業英日文校內賽報名表!J1922&amp;"/1")+FIND("/",專業英日文校內賽報名表!J1922)))))</f>
        <v/>
      </c>
      <c r="M1922" t="str">
        <f>IF(專業英日文校內賽報名表!B1922="","",VLOOKUP(專業英日文校內賽報名表!M1922,各項報名參數對照!A:B,2,0))</f>
        <v/>
      </c>
      <c r="N1922" t="str">
        <f>IF(專業英日文校內賽報名表!B1922="","",NOT(ISERROR(VLOOKUP(M1922&amp;O1922&amp;P1922,各項報名參數對照!L:L,1,0))))</f>
        <v/>
      </c>
      <c r="O1922" t="str">
        <f>IF(專業英日文校內賽報名表!B1922="","",VLOOKUP(專業英日文校內賽報名表!N1922&amp;"("&amp;專業英日文校內賽報名表!O1922&amp;")",各項報名參數對照!D:E,2,0))</f>
        <v/>
      </c>
      <c r="P1922" t="str">
        <f>IF(專業英日文校內賽報名表!B1922="","",VLOOKUP(專業英日文校內賽報名表!P1922,各項報名參數對照!G:H,2,0))</f>
        <v/>
      </c>
      <c r="AF1922" t="str">
        <f t="shared" si="29"/>
        <v/>
      </c>
    </row>
    <row r="1923" spans="5:32">
      <c r="E1923" t="str">
        <f>IF(專業英日文校內賽報名表!B1923="","",NOT(OR(LENB(專業英日文校內賽報名表!E1923)&lt;&gt;6,NOT(ISERROR(TEXT(RIGHT(專業英日文校內賽報名表!E1923,6),"0")+1)),ISERROR(TEXT(RIGHT(專業英日文校內賽報名表!E1923,5),"0")+1))))</f>
        <v/>
      </c>
      <c r="F1923" t="str">
        <f>IF(專業英日文校內賽報名表!B1923="","",NOT(ISERROR(MATCH(專業英日文校內賽報名表!F1923,allSchoolList,0))))</f>
        <v/>
      </c>
      <c r="G1923" t="str">
        <f ca="1">IF(專業英日文校內賽報名表!B1923="","",NOT(ISERROR(HLOOKUP(專業英日文校內賽報名表!G1923,OFFSET(校系設定!$A$1,MATCH(專業英日文校內賽報名表!F1923,校系設定!$A:$A,0)-1,0,1,COUNTA(OFFSET(校系設定!$1:$1,MATCH(專業英日文校內賽報名表!F1923,校系設定!$A:$A,0)-1,0))),1,0))))</f>
        <v/>
      </c>
      <c r="J1923" s="43" t="str">
        <f>IF(專業英日文校內賽報名表!C1923="","",NOT(OR(LEN(專業英日文校內賽報名表!J1923)&lt;&gt;7,ISERROR(DATEVALUE(專業英日文校內賽報名表!J1923&amp;"/1")+FIND("/",專業英日文校內賽報名表!J1923)))))</f>
        <v/>
      </c>
      <c r="M1923" t="str">
        <f>IF(專業英日文校內賽報名表!B1923="","",VLOOKUP(專業英日文校內賽報名表!M1923,各項報名參數對照!A:B,2,0))</f>
        <v/>
      </c>
      <c r="N1923" t="str">
        <f>IF(專業英日文校內賽報名表!B1923="","",NOT(ISERROR(VLOOKUP(M1923&amp;O1923&amp;P1923,各項報名參數對照!L:L,1,0))))</f>
        <v/>
      </c>
      <c r="O1923" t="str">
        <f>IF(專業英日文校內賽報名表!B1923="","",VLOOKUP(專業英日文校內賽報名表!N1923&amp;"("&amp;專業英日文校內賽報名表!O1923&amp;")",各項報名參數對照!D:E,2,0))</f>
        <v/>
      </c>
      <c r="P1923" t="str">
        <f>IF(專業英日文校內賽報名表!B1923="","",VLOOKUP(專業英日文校內賽報名表!P1923,各項報名參數對照!G:H,2,0))</f>
        <v/>
      </c>
      <c r="AF1923" t="str">
        <f t="shared" ref="AF1923:AF1986" si="30">O1923</f>
        <v/>
      </c>
    </row>
    <row r="1924" spans="5:32">
      <c r="E1924" t="str">
        <f>IF(專業英日文校內賽報名表!B1924="","",NOT(OR(LENB(專業英日文校內賽報名表!E1924)&lt;&gt;6,NOT(ISERROR(TEXT(RIGHT(專業英日文校內賽報名表!E1924,6),"0")+1)),ISERROR(TEXT(RIGHT(專業英日文校內賽報名表!E1924,5),"0")+1))))</f>
        <v/>
      </c>
      <c r="F1924" t="str">
        <f>IF(專業英日文校內賽報名表!B1924="","",NOT(ISERROR(MATCH(專業英日文校內賽報名表!F1924,allSchoolList,0))))</f>
        <v/>
      </c>
      <c r="G1924" t="str">
        <f ca="1">IF(專業英日文校內賽報名表!B1924="","",NOT(ISERROR(HLOOKUP(專業英日文校內賽報名表!G1924,OFFSET(校系設定!$A$1,MATCH(專業英日文校內賽報名表!F1924,校系設定!$A:$A,0)-1,0,1,COUNTA(OFFSET(校系設定!$1:$1,MATCH(專業英日文校內賽報名表!F1924,校系設定!$A:$A,0)-1,0))),1,0))))</f>
        <v/>
      </c>
      <c r="J1924" s="43" t="str">
        <f>IF(專業英日文校內賽報名表!C1924="","",NOT(OR(LEN(專業英日文校內賽報名表!J1924)&lt;&gt;7,ISERROR(DATEVALUE(專業英日文校內賽報名表!J1924&amp;"/1")+FIND("/",專業英日文校內賽報名表!J1924)))))</f>
        <v/>
      </c>
      <c r="M1924" t="str">
        <f>IF(專業英日文校內賽報名表!B1924="","",VLOOKUP(專業英日文校內賽報名表!M1924,各項報名參數對照!A:B,2,0))</f>
        <v/>
      </c>
      <c r="N1924" t="str">
        <f>IF(專業英日文校內賽報名表!B1924="","",NOT(ISERROR(VLOOKUP(M1924&amp;O1924&amp;P1924,各項報名參數對照!L:L,1,0))))</f>
        <v/>
      </c>
      <c r="O1924" t="str">
        <f>IF(專業英日文校內賽報名表!B1924="","",VLOOKUP(專業英日文校內賽報名表!N1924&amp;"("&amp;專業英日文校內賽報名表!O1924&amp;")",各項報名參數對照!D:E,2,0))</f>
        <v/>
      </c>
      <c r="P1924" t="str">
        <f>IF(專業英日文校內賽報名表!B1924="","",VLOOKUP(專業英日文校內賽報名表!P1924,各項報名參數對照!G:H,2,0))</f>
        <v/>
      </c>
      <c r="AF1924" t="str">
        <f t="shared" si="30"/>
        <v/>
      </c>
    </row>
    <row r="1925" spans="5:32">
      <c r="E1925" t="str">
        <f>IF(專業英日文校內賽報名表!B1925="","",NOT(OR(LENB(專業英日文校內賽報名表!E1925)&lt;&gt;6,NOT(ISERROR(TEXT(RIGHT(專業英日文校內賽報名表!E1925,6),"0")+1)),ISERROR(TEXT(RIGHT(專業英日文校內賽報名表!E1925,5),"0")+1))))</f>
        <v/>
      </c>
      <c r="F1925" t="str">
        <f>IF(專業英日文校內賽報名表!B1925="","",NOT(ISERROR(MATCH(專業英日文校內賽報名表!F1925,allSchoolList,0))))</f>
        <v/>
      </c>
      <c r="G1925" t="str">
        <f ca="1">IF(專業英日文校內賽報名表!B1925="","",NOT(ISERROR(HLOOKUP(專業英日文校內賽報名表!G1925,OFFSET(校系設定!$A$1,MATCH(專業英日文校內賽報名表!F1925,校系設定!$A:$A,0)-1,0,1,COUNTA(OFFSET(校系設定!$1:$1,MATCH(專業英日文校內賽報名表!F1925,校系設定!$A:$A,0)-1,0))),1,0))))</f>
        <v/>
      </c>
      <c r="J1925" s="43" t="str">
        <f>IF(專業英日文校內賽報名表!C1925="","",NOT(OR(LEN(專業英日文校內賽報名表!J1925)&lt;&gt;7,ISERROR(DATEVALUE(專業英日文校內賽報名表!J1925&amp;"/1")+FIND("/",專業英日文校內賽報名表!J1925)))))</f>
        <v/>
      </c>
      <c r="M1925" t="str">
        <f>IF(專業英日文校內賽報名表!B1925="","",VLOOKUP(專業英日文校內賽報名表!M1925,各項報名參數對照!A:B,2,0))</f>
        <v/>
      </c>
      <c r="N1925" t="str">
        <f>IF(專業英日文校內賽報名表!B1925="","",NOT(ISERROR(VLOOKUP(M1925&amp;O1925&amp;P1925,各項報名參數對照!L:L,1,0))))</f>
        <v/>
      </c>
      <c r="O1925" t="str">
        <f>IF(專業英日文校內賽報名表!B1925="","",VLOOKUP(專業英日文校內賽報名表!N1925&amp;"("&amp;專業英日文校內賽報名表!O1925&amp;")",各項報名參數對照!D:E,2,0))</f>
        <v/>
      </c>
      <c r="P1925" t="str">
        <f>IF(專業英日文校內賽報名表!B1925="","",VLOOKUP(專業英日文校內賽報名表!P1925,各項報名參數對照!G:H,2,0))</f>
        <v/>
      </c>
      <c r="AF1925" t="str">
        <f t="shared" si="30"/>
        <v/>
      </c>
    </row>
    <row r="1926" spans="5:32">
      <c r="E1926" t="str">
        <f>IF(專業英日文校內賽報名表!B1926="","",NOT(OR(LENB(專業英日文校內賽報名表!E1926)&lt;&gt;6,NOT(ISERROR(TEXT(RIGHT(專業英日文校內賽報名表!E1926,6),"0")+1)),ISERROR(TEXT(RIGHT(專業英日文校內賽報名表!E1926,5),"0")+1))))</f>
        <v/>
      </c>
      <c r="F1926" t="str">
        <f>IF(專業英日文校內賽報名表!B1926="","",NOT(ISERROR(MATCH(專業英日文校內賽報名表!F1926,allSchoolList,0))))</f>
        <v/>
      </c>
      <c r="G1926" t="str">
        <f ca="1">IF(專業英日文校內賽報名表!B1926="","",NOT(ISERROR(HLOOKUP(專業英日文校內賽報名表!G1926,OFFSET(校系設定!$A$1,MATCH(專業英日文校內賽報名表!F1926,校系設定!$A:$A,0)-1,0,1,COUNTA(OFFSET(校系設定!$1:$1,MATCH(專業英日文校內賽報名表!F1926,校系設定!$A:$A,0)-1,0))),1,0))))</f>
        <v/>
      </c>
      <c r="J1926" s="43" t="str">
        <f>IF(專業英日文校內賽報名表!C1926="","",NOT(OR(LEN(專業英日文校內賽報名表!J1926)&lt;&gt;7,ISERROR(DATEVALUE(專業英日文校內賽報名表!J1926&amp;"/1")+FIND("/",專業英日文校內賽報名表!J1926)))))</f>
        <v/>
      </c>
      <c r="M1926" t="str">
        <f>IF(專業英日文校內賽報名表!B1926="","",VLOOKUP(專業英日文校內賽報名表!M1926,各項報名參數對照!A:B,2,0))</f>
        <v/>
      </c>
      <c r="N1926" t="str">
        <f>IF(專業英日文校內賽報名表!B1926="","",NOT(ISERROR(VLOOKUP(M1926&amp;O1926&amp;P1926,各項報名參數對照!L:L,1,0))))</f>
        <v/>
      </c>
      <c r="O1926" t="str">
        <f>IF(專業英日文校內賽報名表!B1926="","",VLOOKUP(專業英日文校內賽報名表!N1926&amp;"("&amp;專業英日文校內賽報名表!O1926&amp;")",各項報名參數對照!D:E,2,0))</f>
        <v/>
      </c>
      <c r="P1926" t="str">
        <f>IF(專業英日文校內賽報名表!B1926="","",VLOOKUP(專業英日文校內賽報名表!P1926,各項報名參數對照!G:H,2,0))</f>
        <v/>
      </c>
      <c r="AF1926" t="str">
        <f t="shared" si="30"/>
        <v/>
      </c>
    </row>
    <row r="1927" spans="5:32">
      <c r="E1927" t="str">
        <f>IF(專業英日文校內賽報名表!B1927="","",NOT(OR(LENB(專業英日文校內賽報名表!E1927)&lt;&gt;6,NOT(ISERROR(TEXT(RIGHT(專業英日文校內賽報名表!E1927,6),"0")+1)),ISERROR(TEXT(RIGHT(專業英日文校內賽報名表!E1927,5),"0")+1))))</f>
        <v/>
      </c>
      <c r="F1927" t="str">
        <f>IF(專業英日文校內賽報名表!B1927="","",NOT(ISERROR(MATCH(專業英日文校內賽報名表!F1927,allSchoolList,0))))</f>
        <v/>
      </c>
      <c r="G1927" t="str">
        <f ca="1">IF(專業英日文校內賽報名表!B1927="","",NOT(ISERROR(HLOOKUP(專業英日文校內賽報名表!G1927,OFFSET(校系設定!$A$1,MATCH(專業英日文校內賽報名表!F1927,校系設定!$A:$A,0)-1,0,1,COUNTA(OFFSET(校系設定!$1:$1,MATCH(專業英日文校內賽報名表!F1927,校系設定!$A:$A,0)-1,0))),1,0))))</f>
        <v/>
      </c>
      <c r="J1927" s="43" t="str">
        <f>IF(專業英日文校內賽報名表!C1927="","",NOT(OR(LEN(專業英日文校內賽報名表!J1927)&lt;&gt;7,ISERROR(DATEVALUE(專業英日文校內賽報名表!J1927&amp;"/1")+FIND("/",專業英日文校內賽報名表!J1927)))))</f>
        <v/>
      </c>
      <c r="M1927" t="str">
        <f>IF(專業英日文校內賽報名表!B1927="","",VLOOKUP(專業英日文校內賽報名表!M1927,各項報名參數對照!A:B,2,0))</f>
        <v/>
      </c>
      <c r="N1927" t="str">
        <f>IF(專業英日文校內賽報名表!B1927="","",NOT(ISERROR(VLOOKUP(M1927&amp;O1927&amp;P1927,各項報名參數對照!L:L,1,0))))</f>
        <v/>
      </c>
      <c r="O1927" t="str">
        <f>IF(專業英日文校內賽報名表!B1927="","",VLOOKUP(專業英日文校內賽報名表!N1927&amp;"("&amp;專業英日文校內賽報名表!O1927&amp;")",各項報名參數對照!D:E,2,0))</f>
        <v/>
      </c>
      <c r="P1927" t="str">
        <f>IF(專業英日文校內賽報名表!B1927="","",VLOOKUP(專業英日文校內賽報名表!P1927,各項報名參數對照!G:H,2,0))</f>
        <v/>
      </c>
      <c r="AF1927" t="str">
        <f t="shared" si="30"/>
        <v/>
      </c>
    </row>
    <row r="1928" spans="5:32">
      <c r="E1928" t="str">
        <f>IF(專業英日文校內賽報名表!B1928="","",NOT(OR(LENB(專業英日文校內賽報名表!E1928)&lt;&gt;6,NOT(ISERROR(TEXT(RIGHT(專業英日文校內賽報名表!E1928,6),"0")+1)),ISERROR(TEXT(RIGHT(專業英日文校內賽報名表!E1928,5),"0")+1))))</f>
        <v/>
      </c>
      <c r="F1928" t="str">
        <f>IF(專業英日文校內賽報名表!B1928="","",NOT(ISERROR(MATCH(專業英日文校內賽報名表!F1928,allSchoolList,0))))</f>
        <v/>
      </c>
      <c r="G1928" t="str">
        <f ca="1">IF(專業英日文校內賽報名表!B1928="","",NOT(ISERROR(HLOOKUP(專業英日文校內賽報名表!G1928,OFFSET(校系設定!$A$1,MATCH(專業英日文校內賽報名表!F1928,校系設定!$A:$A,0)-1,0,1,COUNTA(OFFSET(校系設定!$1:$1,MATCH(專業英日文校內賽報名表!F1928,校系設定!$A:$A,0)-1,0))),1,0))))</f>
        <v/>
      </c>
      <c r="J1928" s="43" t="str">
        <f>IF(專業英日文校內賽報名表!C1928="","",NOT(OR(LEN(專業英日文校內賽報名表!J1928)&lt;&gt;7,ISERROR(DATEVALUE(專業英日文校內賽報名表!J1928&amp;"/1")+FIND("/",專業英日文校內賽報名表!J1928)))))</f>
        <v/>
      </c>
      <c r="M1928" t="str">
        <f>IF(專業英日文校內賽報名表!B1928="","",VLOOKUP(專業英日文校內賽報名表!M1928,各項報名參數對照!A:B,2,0))</f>
        <v/>
      </c>
      <c r="N1928" t="str">
        <f>IF(專業英日文校內賽報名表!B1928="","",NOT(ISERROR(VLOOKUP(M1928&amp;O1928&amp;P1928,各項報名參數對照!L:L,1,0))))</f>
        <v/>
      </c>
      <c r="O1928" t="str">
        <f>IF(專業英日文校內賽報名表!B1928="","",VLOOKUP(專業英日文校內賽報名表!N1928&amp;"("&amp;專業英日文校內賽報名表!O1928&amp;")",各項報名參數對照!D:E,2,0))</f>
        <v/>
      </c>
      <c r="P1928" t="str">
        <f>IF(專業英日文校內賽報名表!B1928="","",VLOOKUP(專業英日文校內賽報名表!P1928,各項報名參數對照!G:H,2,0))</f>
        <v/>
      </c>
      <c r="AF1928" t="str">
        <f t="shared" si="30"/>
        <v/>
      </c>
    </row>
    <row r="1929" spans="5:32">
      <c r="E1929" t="str">
        <f>IF(專業英日文校內賽報名表!B1929="","",NOT(OR(LENB(專業英日文校內賽報名表!E1929)&lt;&gt;6,NOT(ISERROR(TEXT(RIGHT(專業英日文校內賽報名表!E1929,6),"0")+1)),ISERROR(TEXT(RIGHT(專業英日文校內賽報名表!E1929,5),"0")+1))))</f>
        <v/>
      </c>
      <c r="F1929" t="str">
        <f>IF(專業英日文校內賽報名表!B1929="","",NOT(ISERROR(MATCH(專業英日文校內賽報名表!F1929,allSchoolList,0))))</f>
        <v/>
      </c>
      <c r="G1929" t="str">
        <f ca="1">IF(專業英日文校內賽報名表!B1929="","",NOT(ISERROR(HLOOKUP(專業英日文校內賽報名表!G1929,OFFSET(校系設定!$A$1,MATCH(專業英日文校內賽報名表!F1929,校系設定!$A:$A,0)-1,0,1,COUNTA(OFFSET(校系設定!$1:$1,MATCH(專業英日文校內賽報名表!F1929,校系設定!$A:$A,0)-1,0))),1,0))))</f>
        <v/>
      </c>
      <c r="J1929" s="43" t="str">
        <f>IF(專業英日文校內賽報名表!C1929="","",NOT(OR(LEN(專業英日文校內賽報名表!J1929)&lt;&gt;7,ISERROR(DATEVALUE(專業英日文校內賽報名表!J1929&amp;"/1")+FIND("/",專業英日文校內賽報名表!J1929)))))</f>
        <v/>
      </c>
      <c r="M1929" t="str">
        <f>IF(專業英日文校內賽報名表!B1929="","",VLOOKUP(專業英日文校內賽報名表!M1929,各項報名參數對照!A:B,2,0))</f>
        <v/>
      </c>
      <c r="N1929" t="str">
        <f>IF(專業英日文校內賽報名表!B1929="","",NOT(ISERROR(VLOOKUP(M1929&amp;O1929&amp;P1929,各項報名參數對照!L:L,1,0))))</f>
        <v/>
      </c>
      <c r="O1929" t="str">
        <f>IF(專業英日文校內賽報名表!B1929="","",VLOOKUP(專業英日文校內賽報名表!N1929&amp;"("&amp;專業英日文校內賽報名表!O1929&amp;")",各項報名參數對照!D:E,2,0))</f>
        <v/>
      </c>
      <c r="P1929" t="str">
        <f>IF(專業英日文校內賽報名表!B1929="","",VLOOKUP(專業英日文校內賽報名表!P1929,各項報名參數對照!G:H,2,0))</f>
        <v/>
      </c>
      <c r="AF1929" t="str">
        <f t="shared" si="30"/>
        <v/>
      </c>
    </row>
    <row r="1930" spans="5:32">
      <c r="E1930" t="str">
        <f>IF(專業英日文校內賽報名表!B1930="","",NOT(OR(LENB(專業英日文校內賽報名表!E1930)&lt;&gt;6,NOT(ISERROR(TEXT(RIGHT(專業英日文校內賽報名表!E1930,6),"0")+1)),ISERROR(TEXT(RIGHT(專業英日文校內賽報名表!E1930,5),"0")+1))))</f>
        <v/>
      </c>
      <c r="F1930" t="str">
        <f>IF(專業英日文校內賽報名表!B1930="","",NOT(ISERROR(MATCH(專業英日文校內賽報名表!F1930,allSchoolList,0))))</f>
        <v/>
      </c>
      <c r="G1930" t="str">
        <f ca="1">IF(專業英日文校內賽報名表!B1930="","",NOT(ISERROR(HLOOKUP(專業英日文校內賽報名表!G1930,OFFSET(校系設定!$A$1,MATCH(專業英日文校內賽報名表!F1930,校系設定!$A:$A,0)-1,0,1,COUNTA(OFFSET(校系設定!$1:$1,MATCH(專業英日文校內賽報名表!F1930,校系設定!$A:$A,0)-1,0))),1,0))))</f>
        <v/>
      </c>
      <c r="J1930" s="43" t="str">
        <f>IF(專業英日文校內賽報名表!C1930="","",NOT(OR(LEN(專業英日文校內賽報名表!J1930)&lt;&gt;7,ISERROR(DATEVALUE(專業英日文校內賽報名表!J1930&amp;"/1")+FIND("/",專業英日文校內賽報名表!J1930)))))</f>
        <v/>
      </c>
      <c r="M1930" t="str">
        <f>IF(專業英日文校內賽報名表!B1930="","",VLOOKUP(專業英日文校內賽報名表!M1930,各項報名參數對照!A:B,2,0))</f>
        <v/>
      </c>
      <c r="N1930" t="str">
        <f>IF(專業英日文校內賽報名表!B1930="","",NOT(ISERROR(VLOOKUP(M1930&amp;O1930&amp;P1930,各項報名參數對照!L:L,1,0))))</f>
        <v/>
      </c>
      <c r="O1930" t="str">
        <f>IF(專業英日文校內賽報名表!B1930="","",VLOOKUP(專業英日文校內賽報名表!N1930&amp;"("&amp;專業英日文校內賽報名表!O1930&amp;")",各項報名參數對照!D:E,2,0))</f>
        <v/>
      </c>
      <c r="P1930" t="str">
        <f>IF(專業英日文校內賽報名表!B1930="","",VLOOKUP(專業英日文校內賽報名表!P1930,各項報名參數對照!G:H,2,0))</f>
        <v/>
      </c>
      <c r="AF1930" t="str">
        <f t="shared" si="30"/>
        <v/>
      </c>
    </row>
    <row r="1931" spans="5:32">
      <c r="E1931" t="str">
        <f>IF(專業英日文校內賽報名表!B1931="","",NOT(OR(LENB(專業英日文校內賽報名表!E1931)&lt;&gt;6,NOT(ISERROR(TEXT(RIGHT(專業英日文校內賽報名表!E1931,6),"0")+1)),ISERROR(TEXT(RIGHT(專業英日文校內賽報名表!E1931,5),"0")+1))))</f>
        <v/>
      </c>
      <c r="F1931" t="str">
        <f>IF(專業英日文校內賽報名表!B1931="","",NOT(ISERROR(MATCH(專業英日文校內賽報名表!F1931,allSchoolList,0))))</f>
        <v/>
      </c>
      <c r="G1931" t="str">
        <f ca="1">IF(專業英日文校內賽報名表!B1931="","",NOT(ISERROR(HLOOKUP(專業英日文校內賽報名表!G1931,OFFSET(校系設定!$A$1,MATCH(專業英日文校內賽報名表!F1931,校系設定!$A:$A,0)-1,0,1,COUNTA(OFFSET(校系設定!$1:$1,MATCH(專業英日文校內賽報名表!F1931,校系設定!$A:$A,0)-1,0))),1,0))))</f>
        <v/>
      </c>
      <c r="J1931" s="43" t="str">
        <f>IF(專業英日文校內賽報名表!C1931="","",NOT(OR(LEN(專業英日文校內賽報名表!J1931)&lt;&gt;7,ISERROR(DATEVALUE(專業英日文校內賽報名表!J1931&amp;"/1")+FIND("/",專業英日文校內賽報名表!J1931)))))</f>
        <v/>
      </c>
      <c r="M1931" t="str">
        <f>IF(專業英日文校內賽報名表!B1931="","",VLOOKUP(專業英日文校內賽報名表!M1931,各項報名參數對照!A:B,2,0))</f>
        <v/>
      </c>
      <c r="N1931" t="str">
        <f>IF(專業英日文校內賽報名表!B1931="","",NOT(ISERROR(VLOOKUP(M1931&amp;O1931&amp;P1931,各項報名參數對照!L:L,1,0))))</f>
        <v/>
      </c>
      <c r="O1931" t="str">
        <f>IF(專業英日文校內賽報名表!B1931="","",VLOOKUP(專業英日文校內賽報名表!N1931&amp;"("&amp;專業英日文校內賽報名表!O1931&amp;")",各項報名參數對照!D:E,2,0))</f>
        <v/>
      </c>
      <c r="P1931" t="str">
        <f>IF(專業英日文校內賽報名表!B1931="","",VLOOKUP(專業英日文校內賽報名表!P1931,各項報名參數對照!G:H,2,0))</f>
        <v/>
      </c>
      <c r="AF1931" t="str">
        <f t="shared" si="30"/>
        <v/>
      </c>
    </row>
    <row r="1932" spans="5:32">
      <c r="E1932" t="str">
        <f>IF(專業英日文校內賽報名表!B1932="","",NOT(OR(LENB(專業英日文校內賽報名表!E1932)&lt;&gt;6,NOT(ISERROR(TEXT(RIGHT(專業英日文校內賽報名表!E1932,6),"0")+1)),ISERROR(TEXT(RIGHT(專業英日文校內賽報名表!E1932,5),"0")+1))))</f>
        <v/>
      </c>
      <c r="F1932" t="str">
        <f>IF(專業英日文校內賽報名表!B1932="","",NOT(ISERROR(MATCH(專業英日文校內賽報名表!F1932,allSchoolList,0))))</f>
        <v/>
      </c>
      <c r="G1932" t="str">
        <f ca="1">IF(專業英日文校內賽報名表!B1932="","",NOT(ISERROR(HLOOKUP(專業英日文校內賽報名表!G1932,OFFSET(校系設定!$A$1,MATCH(專業英日文校內賽報名表!F1932,校系設定!$A:$A,0)-1,0,1,COUNTA(OFFSET(校系設定!$1:$1,MATCH(專業英日文校內賽報名表!F1932,校系設定!$A:$A,0)-1,0))),1,0))))</f>
        <v/>
      </c>
      <c r="J1932" s="43" t="str">
        <f>IF(專業英日文校內賽報名表!C1932="","",NOT(OR(LEN(專業英日文校內賽報名表!J1932)&lt;&gt;7,ISERROR(DATEVALUE(專業英日文校內賽報名表!J1932&amp;"/1")+FIND("/",專業英日文校內賽報名表!J1932)))))</f>
        <v/>
      </c>
      <c r="M1932" t="str">
        <f>IF(專業英日文校內賽報名表!B1932="","",VLOOKUP(專業英日文校內賽報名表!M1932,各項報名參數對照!A:B,2,0))</f>
        <v/>
      </c>
      <c r="N1932" t="str">
        <f>IF(專業英日文校內賽報名表!B1932="","",NOT(ISERROR(VLOOKUP(M1932&amp;O1932&amp;P1932,各項報名參數對照!L:L,1,0))))</f>
        <v/>
      </c>
      <c r="O1932" t="str">
        <f>IF(專業英日文校內賽報名表!B1932="","",VLOOKUP(專業英日文校內賽報名表!N1932&amp;"("&amp;專業英日文校內賽報名表!O1932&amp;")",各項報名參數對照!D:E,2,0))</f>
        <v/>
      </c>
      <c r="P1932" t="str">
        <f>IF(專業英日文校內賽報名表!B1932="","",VLOOKUP(專業英日文校內賽報名表!P1932,各項報名參數對照!G:H,2,0))</f>
        <v/>
      </c>
      <c r="AF1932" t="str">
        <f t="shared" si="30"/>
        <v/>
      </c>
    </row>
    <row r="1933" spans="5:32">
      <c r="E1933" t="str">
        <f>IF(專業英日文校內賽報名表!B1933="","",NOT(OR(LENB(專業英日文校內賽報名表!E1933)&lt;&gt;6,NOT(ISERROR(TEXT(RIGHT(專業英日文校內賽報名表!E1933,6),"0")+1)),ISERROR(TEXT(RIGHT(專業英日文校內賽報名表!E1933,5),"0")+1))))</f>
        <v/>
      </c>
      <c r="F1933" t="str">
        <f>IF(專業英日文校內賽報名表!B1933="","",NOT(ISERROR(MATCH(專業英日文校內賽報名表!F1933,allSchoolList,0))))</f>
        <v/>
      </c>
      <c r="G1933" t="str">
        <f ca="1">IF(專業英日文校內賽報名表!B1933="","",NOT(ISERROR(HLOOKUP(專業英日文校內賽報名表!G1933,OFFSET(校系設定!$A$1,MATCH(專業英日文校內賽報名表!F1933,校系設定!$A:$A,0)-1,0,1,COUNTA(OFFSET(校系設定!$1:$1,MATCH(專業英日文校內賽報名表!F1933,校系設定!$A:$A,0)-1,0))),1,0))))</f>
        <v/>
      </c>
      <c r="J1933" s="43" t="str">
        <f>IF(專業英日文校內賽報名表!C1933="","",NOT(OR(LEN(專業英日文校內賽報名表!J1933)&lt;&gt;7,ISERROR(DATEVALUE(專業英日文校內賽報名表!J1933&amp;"/1")+FIND("/",專業英日文校內賽報名表!J1933)))))</f>
        <v/>
      </c>
      <c r="M1933" t="str">
        <f>IF(專業英日文校內賽報名表!B1933="","",VLOOKUP(專業英日文校內賽報名表!M1933,各項報名參數對照!A:B,2,0))</f>
        <v/>
      </c>
      <c r="N1933" t="str">
        <f>IF(專業英日文校內賽報名表!B1933="","",NOT(ISERROR(VLOOKUP(M1933&amp;O1933&amp;P1933,各項報名參數對照!L:L,1,0))))</f>
        <v/>
      </c>
      <c r="O1933" t="str">
        <f>IF(專業英日文校內賽報名表!B1933="","",VLOOKUP(專業英日文校內賽報名表!N1933&amp;"("&amp;專業英日文校內賽報名表!O1933&amp;")",各項報名參數對照!D:E,2,0))</f>
        <v/>
      </c>
      <c r="P1933" t="str">
        <f>IF(專業英日文校內賽報名表!B1933="","",VLOOKUP(專業英日文校內賽報名表!P1933,各項報名參數對照!G:H,2,0))</f>
        <v/>
      </c>
      <c r="AF1933" t="str">
        <f t="shared" si="30"/>
        <v/>
      </c>
    </row>
    <row r="1934" spans="5:32">
      <c r="E1934" t="str">
        <f>IF(專業英日文校內賽報名表!B1934="","",NOT(OR(LENB(專業英日文校內賽報名表!E1934)&lt;&gt;6,NOT(ISERROR(TEXT(RIGHT(專業英日文校內賽報名表!E1934,6),"0")+1)),ISERROR(TEXT(RIGHT(專業英日文校內賽報名表!E1934,5),"0")+1))))</f>
        <v/>
      </c>
      <c r="F1934" t="str">
        <f>IF(專業英日文校內賽報名表!B1934="","",NOT(ISERROR(MATCH(專業英日文校內賽報名表!F1934,allSchoolList,0))))</f>
        <v/>
      </c>
      <c r="G1934" t="str">
        <f ca="1">IF(專業英日文校內賽報名表!B1934="","",NOT(ISERROR(HLOOKUP(專業英日文校內賽報名表!G1934,OFFSET(校系設定!$A$1,MATCH(專業英日文校內賽報名表!F1934,校系設定!$A:$A,0)-1,0,1,COUNTA(OFFSET(校系設定!$1:$1,MATCH(專業英日文校內賽報名表!F1934,校系設定!$A:$A,0)-1,0))),1,0))))</f>
        <v/>
      </c>
      <c r="J1934" s="43" t="str">
        <f>IF(專業英日文校內賽報名表!C1934="","",NOT(OR(LEN(專業英日文校內賽報名表!J1934)&lt;&gt;7,ISERROR(DATEVALUE(專業英日文校內賽報名表!J1934&amp;"/1")+FIND("/",專業英日文校內賽報名表!J1934)))))</f>
        <v/>
      </c>
      <c r="M1934" t="str">
        <f>IF(專業英日文校內賽報名表!B1934="","",VLOOKUP(專業英日文校內賽報名表!M1934,各項報名參數對照!A:B,2,0))</f>
        <v/>
      </c>
      <c r="N1934" t="str">
        <f>IF(專業英日文校內賽報名表!B1934="","",NOT(ISERROR(VLOOKUP(M1934&amp;O1934&amp;P1934,各項報名參數對照!L:L,1,0))))</f>
        <v/>
      </c>
      <c r="O1934" t="str">
        <f>IF(專業英日文校內賽報名表!B1934="","",VLOOKUP(專業英日文校內賽報名表!N1934&amp;"("&amp;專業英日文校內賽報名表!O1934&amp;")",各項報名參數對照!D:E,2,0))</f>
        <v/>
      </c>
      <c r="P1934" t="str">
        <f>IF(專業英日文校內賽報名表!B1934="","",VLOOKUP(專業英日文校內賽報名表!P1934,各項報名參數對照!G:H,2,0))</f>
        <v/>
      </c>
      <c r="AF1934" t="str">
        <f t="shared" si="30"/>
        <v/>
      </c>
    </row>
    <row r="1935" spans="5:32">
      <c r="E1935" t="str">
        <f>IF(專業英日文校內賽報名表!B1935="","",NOT(OR(LENB(專業英日文校內賽報名表!E1935)&lt;&gt;6,NOT(ISERROR(TEXT(RIGHT(專業英日文校內賽報名表!E1935,6),"0")+1)),ISERROR(TEXT(RIGHT(專業英日文校內賽報名表!E1935,5),"0")+1))))</f>
        <v/>
      </c>
      <c r="F1935" t="str">
        <f>IF(專業英日文校內賽報名表!B1935="","",NOT(ISERROR(MATCH(專業英日文校內賽報名表!F1935,allSchoolList,0))))</f>
        <v/>
      </c>
      <c r="G1935" t="str">
        <f ca="1">IF(專業英日文校內賽報名表!B1935="","",NOT(ISERROR(HLOOKUP(專業英日文校內賽報名表!G1935,OFFSET(校系設定!$A$1,MATCH(專業英日文校內賽報名表!F1935,校系設定!$A:$A,0)-1,0,1,COUNTA(OFFSET(校系設定!$1:$1,MATCH(專業英日文校內賽報名表!F1935,校系設定!$A:$A,0)-1,0))),1,0))))</f>
        <v/>
      </c>
      <c r="J1935" s="43" t="str">
        <f>IF(專業英日文校內賽報名表!C1935="","",NOT(OR(LEN(專業英日文校內賽報名表!J1935)&lt;&gt;7,ISERROR(DATEVALUE(專業英日文校內賽報名表!J1935&amp;"/1")+FIND("/",專業英日文校內賽報名表!J1935)))))</f>
        <v/>
      </c>
      <c r="M1935" t="str">
        <f>IF(專業英日文校內賽報名表!B1935="","",VLOOKUP(專業英日文校內賽報名表!M1935,各項報名參數對照!A:B,2,0))</f>
        <v/>
      </c>
      <c r="N1935" t="str">
        <f>IF(專業英日文校內賽報名表!B1935="","",NOT(ISERROR(VLOOKUP(M1935&amp;O1935&amp;P1935,各項報名參數對照!L:L,1,0))))</f>
        <v/>
      </c>
      <c r="O1935" t="str">
        <f>IF(專業英日文校內賽報名表!B1935="","",VLOOKUP(專業英日文校內賽報名表!N1935&amp;"("&amp;專業英日文校內賽報名表!O1935&amp;")",各項報名參數對照!D:E,2,0))</f>
        <v/>
      </c>
      <c r="P1935" t="str">
        <f>IF(專業英日文校內賽報名表!B1935="","",VLOOKUP(專業英日文校內賽報名表!P1935,各項報名參數對照!G:H,2,0))</f>
        <v/>
      </c>
      <c r="AF1935" t="str">
        <f t="shared" si="30"/>
        <v/>
      </c>
    </row>
    <row r="1936" spans="5:32">
      <c r="E1936" t="str">
        <f>IF(專業英日文校內賽報名表!B1936="","",NOT(OR(LENB(專業英日文校內賽報名表!E1936)&lt;&gt;6,NOT(ISERROR(TEXT(RIGHT(專業英日文校內賽報名表!E1936,6),"0")+1)),ISERROR(TEXT(RIGHT(專業英日文校內賽報名表!E1936,5),"0")+1))))</f>
        <v/>
      </c>
      <c r="F1936" t="str">
        <f>IF(專業英日文校內賽報名表!B1936="","",NOT(ISERROR(MATCH(專業英日文校內賽報名表!F1936,allSchoolList,0))))</f>
        <v/>
      </c>
      <c r="G1936" t="str">
        <f ca="1">IF(專業英日文校內賽報名表!B1936="","",NOT(ISERROR(HLOOKUP(專業英日文校內賽報名表!G1936,OFFSET(校系設定!$A$1,MATCH(專業英日文校內賽報名表!F1936,校系設定!$A:$A,0)-1,0,1,COUNTA(OFFSET(校系設定!$1:$1,MATCH(專業英日文校內賽報名表!F1936,校系設定!$A:$A,0)-1,0))),1,0))))</f>
        <v/>
      </c>
      <c r="J1936" s="43" t="str">
        <f>IF(專業英日文校內賽報名表!C1936="","",NOT(OR(LEN(專業英日文校內賽報名表!J1936)&lt;&gt;7,ISERROR(DATEVALUE(專業英日文校內賽報名表!J1936&amp;"/1")+FIND("/",專業英日文校內賽報名表!J1936)))))</f>
        <v/>
      </c>
      <c r="M1936" t="str">
        <f>IF(專業英日文校內賽報名表!B1936="","",VLOOKUP(專業英日文校內賽報名表!M1936,各項報名參數對照!A:B,2,0))</f>
        <v/>
      </c>
      <c r="N1936" t="str">
        <f>IF(專業英日文校內賽報名表!B1936="","",NOT(ISERROR(VLOOKUP(M1936&amp;O1936&amp;P1936,各項報名參數對照!L:L,1,0))))</f>
        <v/>
      </c>
      <c r="O1936" t="str">
        <f>IF(專業英日文校內賽報名表!B1936="","",VLOOKUP(專業英日文校內賽報名表!N1936&amp;"("&amp;專業英日文校內賽報名表!O1936&amp;")",各項報名參數對照!D:E,2,0))</f>
        <v/>
      </c>
      <c r="P1936" t="str">
        <f>IF(專業英日文校內賽報名表!B1936="","",VLOOKUP(專業英日文校內賽報名表!P1936,各項報名參數對照!G:H,2,0))</f>
        <v/>
      </c>
      <c r="AF1936" t="str">
        <f t="shared" si="30"/>
        <v/>
      </c>
    </row>
    <row r="1937" spans="5:32">
      <c r="E1937" t="str">
        <f>IF(專業英日文校內賽報名表!B1937="","",NOT(OR(LENB(專業英日文校內賽報名表!E1937)&lt;&gt;6,NOT(ISERROR(TEXT(RIGHT(專業英日文校內賽報名表!E1937,6),"0")+1)),ISERROR(TEXT(RIGHT(專業英日文校內賽報名表!E1937,5),"0")+1))))</f>
        <v/>
      </c>
      <c r="F1937" t="str">
        <f>IF(專業英日文校內賽報名表!B1937="","",NOT(ISERROR(MATCH(專業英日文校內賽報名表!F1937,allSchoolList,0))))</f>
        <v/>
      </c>
      <c r="G1937" t="str">
        <f ca="1">IF(專業英日文校內賽報名表!B1937="","",NOT(ISERROR(HLOOKUP(專業英日文校內賽報名表!G1937,OFFSET(校系設定!$A$1,MATCH(專業英日文校內賽報名表!F1937,校系設定!$A:$A,0)-1,0,1,COUNTA(OFFSET(校系設定!$1:$1,MATCH(專業英日文校內賽報名表!F1937,校系設定!$A:$A,0)-1,0))),1,0))))</f>
        <v/>
      </c>
      <c r="J1937" s="43" t="str">
        <f>IF(專業英日文校內賽報名表!C1937="","",NOT(OR(LEN(專業英日文校內賽報名表!J1937)&lt;&gt;7,ISERROR(DATEVALUE(專業英日文校內賽報名表!J1937&amp;"/1")+FIND("/",專業英日文校內賽報名表!J1937)))))</f>
        <v/>
      </c>
      <c r="M1937" t="str">
        <f>IF(專業英日文校內賽報名表!B1937="","",VLOOKUP(專業英日文校內賽報名表!M1937,各項報名參數對照!A:B,2,0))</f>
        <v/>
      </c>
      <c r="N1937" t="str">
        <f>IF(專業英日文校內賽報名表!B1937="","",NOT(ISERROR(VLOOKUP(M1937&amp;O1937&amp;P1937,各項報名參數對照!L:L,1,0))))</f>
        <v/>
      </c>
      <c r="O1937" t="str">
        <f>IF(專業英日文校內賽報名表!B1937="","",VLOOKUP(專業英日文校內賽報名表!N1937&amp;"("&amp;專業英日文校內賽報名表!O1937&amp;")",各項報名參數對照!D:E,2,0))</f>
        <v/>
      </c>
      <c r="P1937" t="str">
        <f>IF(專業英日文校內賽報名表!B1937="","",VLOOKUP(專業英日文校內賽報名表!P1937,各項報名參數對照!G:H,2,0))</f>
        <v/>
      </c>
      <c r="AF1937" t="str">
        <f t="shared" si="30"/>
        <v/>
      </c>
    </row>
    <row r="1938" spans="5:32">
      <c r="E1938" t="str">
        <f>IF(專業英日文校內賽報名表!B1938="","",NOT(OR(LENB(專業英日文校內賽報名表!E1938)&lt;&gt;6,NOT(ISERROR(TEXT(RIGHT(專業英日文校內賽報名表!E1938,6),"0")+1)),ISERROR(TEXT(RIGHT(專業英日文校內賽報名表!E1938,5),"0")+1))))</f>
        <v/>
      </c>
      <c r="F1938" t="str">
        <f>IF(專業英日文校內賽報名表!B1938="","",NOT(ISERROR(MATCH(專業英日文校內賽報名表!F1938,allSchoolList,0))))</f>
        <v/>
      </c>
      <c r="G1938" t="str">
        <f ca="1">IF(專業英日文校內賽報名表!B1938="","",NOT(ISERROR(HLOOKUP(專業英日文校內賽報名表!G1938,OFFSET(校系設定!$A$1,MATCH(專業英日文校內賽報名表!F1938,校系設定!$A:$A,0)-1,0,1,COUNTA(OFFSET(校系設定!$1:$1,MATCH(專業英日文校內賽報名表!F1938,校系設定!$A:$A,0)-1,0))),1,0))))</f>
        <v/>
      </c>
      <c r="J1938" s="43" t="str">
        <f>IF(專業英日文校內賽報名表!C1938="","",NOT(OR(LEN(專業英日文校內賽報名表!J1938)&lt;&gt;7,ISERROR(DATEVALUE(專業英日文校內賽報名表!J1938&amp;"/1")+FIND("/",專業英日文校內賽報名表!J1938)))))</f>
        <v/>
      </c>
      <c r="M1938" t="str">
        <f>IF(專業英日文校內賽報名表!B1938="","",VLOOKUP(專業英日文校內賽報名表!M1938,各項報名參數對照!A:B,2,0))</f>
        <v/>
      </c>
      <c r="N1938" t="str">
        <f>IF(專業英日文校內賽報名表!B1938="","",NOT(ISERROR(VLOOKUP(M1938&amp;O1938&amp;P1938,各項報名參數對照!L:L,1,0))))</f>
        <v/>
      </c>
      <c r="O1938" t="str">
        <f>IF(專業英日文校內賽報名表!B1938="","",VLOOKUP(專業英日文校內賽報名表!N1938&amp;"("&amp;專業英日文校內賽報名表!O1938&amp;")",各項報名參數對照!D:E,2,0))</f>
        <v/>
      </c>
      <c r="P1938" t="str">
        <f>IF(專業英日文校內賽報名表!B1938="","",VLOOKUP(專業英日文校內賽報名表!P1938,各項報名參數對照!G:H,2,0))</f>
        <v/>
      </c>
      <c r="AF1938" t="str">
        <f t="shared" si="30"/>
        <v/>
      </c>
    </row>
    <row r="1939" spans="5:32">
      <c r="E1939" t="str">
        <f>IF(專業英日文校內賽報名表!B1939="","",NOT(OR(LENB(專業英日文校內賽報名表!E1939)&lt;&gt;6,NOT(ISERROR(TEXT(RIGHT(專業英日文校內賽報名表!E1939,6),"0")+1)),ISERROR(TEXT(RIGHT(專業英日文校內賽報名表!E1939,5),"0")+1))))</f>
        <v/>
      </c>
      <c r="F1939" t="str">
        <f>IF(專業英日文校內賽報名表!B1939="","",NOT(ISERROR(MATCH(專業英日文校內賽報名表!F1939,allSchoolList,0))))</f>
        <v/>
      </c>
      <c r="G1939" t="str">
        <f ca="1">IF(專業英日文校內賽報名表!B1939="","",NOT(ISERROR(HLOOKUP(專業英日文校內賽報名表!G1939,OFFSET(校系設定!$A$1,MATCH(專業英日文校內賽報名表!F1939,校系設定!$A:$A,0)-1,0,1,COUNTA(OFFSET(校系設定!$1:$1,MATCH(專業英日文校內賽報名表!F1939,校系設定!$A:$A,0)-1,0))),1,0))))</f>
        <v/>
      </c>
      <c r="J1939" s="43" t="str">
        <f>IF(專業英日文校內賽報名表!C1939="","",NOT(OR(LEN(專業英日文校內賽報名表!J1939)&lt;&gt;7,ISERROR(DATEVALUE(專業英日文校內賽報名表!J1939&amp;"/1")+FIND("/",專業英日文校內賽報名表!J1939)))))</f>
        <v/>
      </c>
      <c r="M1939" t="str">
        <f>IF(專業英日文校內賽報名表!B1939="","",VLOOKUP(專業英日文校內賽報名表!M1939,各項報名參數對照!A:B,2,0))</f>
        <v/>
      </c>
      <c r="N1939" t="str">
        <f>IF(專業英日文校內賽報名表!B1939="","",NOT(ISERROR(VLOOKUP(M1939&amp;O1939&amp;P1939,各項報名參數對照!L:L,1,0))))</f>
        <v/>
      </c>
      <c r="O1939" t="str">
        <f>IF(專業英日文校內賽報名表!B1939="","",VLOOKUP(專業英日文校內賽報名表!N1939&amp;"("&amp;專業英日文校內賽報名表!O1939&amp;")",各項報名參數對照!D:E,2,0))</f>
        <v/>
      </c>
      <c r="P1939" t="str">
        <f>IF(專業英日文校內賽報名表!B1939="","",VLOOKUP(專業英日文校內賽報名表!P1939,各項報名參數對照!G:H,2,0))</f>
        <v/>
      </c>
      <c r="AF1939" t="str">
        <f t="shared" si="30"/>
        <v/>
      </c>
    </row>
    <row r="1940" spans="5:32">
      <c r="E1940" t="str">
        <f>IF(專業英日文校內賽報名表!B1940="","",NOT(OR(LENB(專業英日文校內賽報名表!E1940)&lt;&gt;6,NOT(ISERROR(TEXT(RIGHT(專業英日文校內賽報名表!E1940,6),"0")+1)),ISERROR(TEXT(RIGHT(專業英日文校內賽報名表!E1940,5),"0")+1))))</f>
        <v/>
      </c>
      <c r="F1940" t="str">
        <f>IF(專業英日文校內賽報名表!B1940="","",NOT(ISERROR(MATCH(專業英日文校內賽報名表!F1940,allSchoolList,0))))</f>
        <v/>
      </c>
      <c r="G1940" t="str">
        <f ca="1">IF(專業英日文校內賽報名表!B1940="","",NOT(ISERROR(HLOOKUP(專業英日文校內賽報名表!G1940,OFFSET(校系設定!$A$1,MATCH(專業英日文校內賽報名表!F1940,校系設定!$A:$A,0)-1,0,1,COUNTA(OFFSET(校系設定!$1:$1,MATCH(專業英日文校內賽報名表!F1940,校系設定!$A:$A,0)-1,0))),1,0))))</f>
        <v/>
      </c>
      <c r="J1940" s="43" t="str">
        <f>IF(專業英日文校內賽報名表!C1940="","",NOT(OR(LEN(專業英日文校內賽報名表!J1940)&lt;&gt;7,ISERROR(DATEVALUE(專業英日文校內賽報名表!J1940&amp;"/1")+FIND("/",專業英日文校內賽報名表!J1940)))))</f>
        <v/>
      </c>
      <c r="M1940" t="str">
        <f>IF(專業英日文校內賽報名表!B1940="","",VLOOKUP(專業英日文校內賽報名表!M1940,各項報名參數對照!A:B,2,0))</f>
        <v/>
      </c>
      <c r="N1940" t="str">
        <f>IF(專業英日文校內賽報名表!B1940="","",NOT(ISERROR(VLOOKUP(M1940&amp;O1940&amp;P1940,各項報名參數對照!L:L,1,0))))</f>
        <v/>
      </c>
      <c r="O1940" t="str">
        <f>IF(專業英日文校內賽報名表!B1940="","",VLOOKUP(專業英日文校內賽報名表!N1940&amp;"("&amp;專業英日文校內賽報名表!O1940&amp;")",各項報名參數對照!D:E,2,0))</f>
        <v/>
      </c>
      <c r="P1940" t="str">
        <f>IF(專業英日文校內賽報名表!B1940="","",VLOOKUP(專業英日文校內賽報名表!P1940,各項報名參數對照!G:H,2,0))</f>
        <v/>
      </c>
      <c r="AF1940" t="str">
        <f t="shared" si="30"/>
        <v/>
      </c>
    </row>
    <row r="1941" spans="5:32">
      <c r="E1941" t="str">
        <f>IF(專業英日文校內賽報名表!B1941="","",NOT(OR(LENB(專業英日文校內賽報名表!E1941)&lt;&gt;6,NOT(ISERROR(TEXT(RIGHT(專業英日文校內賽報名表!E1941,6),"0")+1)),ISERROR(TEXT(RIGHT(專業英日文校內賽報名表!E1941,5),"0")+1))))</f>
        <v/>
      </c>
      <c r="F1941" t="str">
        <f>IF(專業英日文校內賽報名表!B1941="","",NOT(ISERROR(MATCH(專業英日文校內賽報名表!F1941,allSchoolList,0))))</f>
        <v/>
      </c>
      <c r="G1941" t="str">
        <f ca="1">IF(專業英日文校內賽報名表!B1941="","",NOT(ISERROR(HLOOKUP(專業英日文校內賽報名表!G1941,OFFSET(校系設定!$A$1,MATCH(專業英日文校內賽報名表!F1941,校系設定!$A:$A,0)-1,0,1,COUNTA(OFFSET(校系設定!$1:$1,MATCH(專業英日文校內賽報名表!F1941,校系設定!$A:$A,0)-1,0))),1,0))))</f>
        <v/>
      </c>
      <c r="J1941" s="43" t="str">
        <f>IF(專業英日文校內賽報名表!C1941="","",NOT(OR(LEN(專業英日文校內賽報名表!J1941)&lt;&gt;7,ISERROR(DATEVALUE(專業英日文校內賽報名表!J1941&amp;"/1")+FIND("/",專業英日文校內賽報名表!J1941)))))</f>
        <v/>
      </c>
      <c r="M1941" t="str">
        <f>IF(專業英日文校內賽報名表!B1941="","",VLOOKUP(專業英日文校內賽報名表!M1941,各項報名參數對照!A:B,2,0))</f>
        <v/>
      </c>
      <c r="N1941" t="str">
        <f>IF(專業英日文校內賽報名表!B1941="","",NOT(ISERROR(VLOOKUP(M1941&amp;O1941&amp;P1941,各項報名參數對照!L:L,1,0))))</f>
        <v/>
      </c>
      <c r="O1941" t="str">
        <f>IF(專業英日文校內賽報名表!B1941="","",VLOOKUP(專業英日文校內賽報名表!N1941&amp;"("&amp;專業英日文校內賽報名表!O1941&amp;")",各項報名參數對照!D:E,2,0))</f>
        <v/>
      </c>
      <c r="P1941" t="str">
        <f>IF(專業英日文校內賽報名表!B1941="","",VLOOKUP(專業英日文校內賽報名表!P1941,各項報名參數對照!G:H,2,0))</f>
        <v/>
      </c>
      <c r="AF1941" t="str">
        <f t="shared" si="30"/>
        <v/>
      </c>
    </row>
    <row r="1942" spans="5:32">
      <c r="E1942" t="str">
        <f>IF(專業英日文校內賽報名表!B1942="","",NOT(OR(LENB(專業英日文校內賽報名表!E1942)&lt;&gt;6,NOT(ISERROR(TEXT(RIGHT(專業英日文校內賽報名表!E1942,6),"0")+1)),ISERROR(TEXT(RIGHT(專業英日文校內賽報名表!E1942,5),"0")+1))))</f>
        <v/>
      </c>
      <c r="F1942" t="str">
        <f>IF(專業英日文校內賽報名表!B1942="","",NOT(ISERROR(MATCH(專業英日文校內賽報名表!F1942,allSchoolList,0))))</f>
        <v/>
      </c>
      <c r="G1942" t="str">
        <f ca="1">IF(專業英日文校內賽報名表!B1942="","",NOT(ISERROR(HLOOKUP(專業英日文校內賽報名表!G1942,OFFSET(校系設定!$A$1,MATCH(專業英日文校內賽報名表!F1942,校系設定!$A:$A,0)-1,0,1,COUNTA(OFFSET(校系設定!$1:$1,MATCH(專業英日文校內賽報名表!F1942,校系設定!$A:$A,0)-1,0))),1,0))))</f>
        <v/>
      </c>
      <c r="J1942" s="43" t="str">
        <f>IF(專業英日文校內賽報名表!C1942="","",NOT(OR(LEN(專業英日文校內賽報名表!J1942)&lt;&gt;7,ISERROR(DATEVALUE(專業英日文校內賽報名表!J1942&amp;"/1")+FIND("/",專業英日文校內賽報名表!J1942)))))</f>
        <v/>
      </c>
      <c r="M1942" t="str">
        <f>IF(專業英日文校內賽報名表!B1942="","",VLOOKUP(專業英日文校內賽報名表!M1942,各項報名參數對照!A:B,2,0))</f>
        <v/>
      </c>
      <c r="N1942" t="str">
        <f>IF(專業英日文校內賽報名表!B1942="","",NOT(ISERROR(VLOOKUP(M1942&amp;O1942&amp;P1942,各項報名參數對照!L:L,1,0))))</f>
        <v/>
      </c>
      <c r="O1942" t="str">
        <f>IF(專業英日文校內賽報名表!B1942="","",VLOOKUP(專業英日文校內賽報名表!N1942&amp;"("&amp;專業英日文校內賽報名表!O1942&amp;")",各項報名參數對照!D:E,2,0))</f>
        <v/>
      </c>
      <c r="P1942" t="str">
        <f>IF(專業英日文校內賽報名表!B1942="","",VLOOKUP(專業英日文校內賽報名表!P1942,各項報名參數對照!G:H,2,0))</f>
        <v/>
      </c>
      <c r="AF1942" t="str">
        <f t="shared" si="30"/>
        <v/>
      </c>
    </row>
    <row r="1943" spans="5:32">
      <c r="E1943" t="str">
        <f>IF(專業英日文校內賽報名表!B1943="","",NOT(OR(LENB(專業英日文校內賽報名表!E1943)&lt;&gt;6,NOT(ISERROR(TEXT(RIGHT(專業英日文校內賽報名表!E1943,6),"0")+1)),ISERROR(TEXT(RIGHT(專業英日文校內賽報名表!E1943,5),"0")+1))))</f>
        <v/>
      </c>
      <c r="F1943" t="str">
        <f>IF(專業英日文校內賽報名表!B1943="","",NOT(ISERROR(MATCH(專業英日文校內賽報名表!F1943,allSchoolList,0))))</f>
        <v/>
      </c>
      <c r="G1943" t="str">
        <f ca="1">IF(專業英日文校內賽報名表!B1943="","",NOT(ISERROR(HLOOKUP(專業英日文校內賽報名表!G1943,OFFSET(校系設定!$A$1,MATCH(專業英日文校內賽報名表!F1943,校系設定!$A:$A,0)-1,0,1,COUNTA(OFFSET(校系設定!$1:$1,MATCH(專業英日文校內賽報名表!F1943,校系設定!$A:$A,0)-1,0))),1,0))))</f>
        <v/>
      </c>
      <c r="J1943" s="43" t="str">
        <f>IF(專業英日文校內賽報名表!C1943="","",NOT(OR(LEN(專業英日文校內賽報名表!J1943)&lt;&gt;7,ISERROR(DATEVALUE(專業英日文校內賽報名表!J1943&amp;"/1")+FIND("/",專業英日文校內賽報名表!J1943)))))</f>
        <v/>
      </c>
      <c r="M1943" t="str">
        <f>IF(專業英日文校內賽報名表!B1943="","",VLOOKUP(專業英日文校內賽報名表!M1943,各項報名參數對照!A:B,2,0))</f>
        <v/>
      </c>
      <c r="N1943" t="str">
        <f>IF(專業英日文校內賽報名表!B1943="","",NOT(ISERROR(VLOOKUP(M1943&amp;O1943&amp;P1943,各項報名參數對照!L:L,1,0))))</f>
        <v/>
      </c>
      <c r="O1943" t="str">
        <f>IF(專業英日文校內賽報名表!B1943="","",VLOOKUP(專業英日文校內賽報名表!N1943&amp;"("&amp;專業英日文校內賽報名表!O1943&amp;")",各項報名參數對照!D:E,2,0))</f>
        <v/>
      </c>
      <c r="P1943" t="str">
        <f>IF(專業英日文校內賽報名表!B1943="","",VLOOKUP(專業英日文校內賽報名表!P1943,各項報名參數對照!G:H,2,0))</f>
        <v/>
      </c>
      <c r="AF1943" t="str">
        <f t="shared" si="30"/>
        <v/>
      </c>
    </row>
    <row r="1944" spans="5:32">
      <c r="E1944" t="str">
        <f>IF(專業英日文校內賽報名表!B1944="","",NOT(OR(LENB(專業英日文校內賽報名表!E1944)&lt;&gt;6,NOT(ISERROR(TEXT(RIGHT(專業英日文校內賽報名表!E1944,6),"0")+1)),ISERROR(TEXT(RIGHT(專業英日文校內賽報名表!E1944,5),"0")+1))))</f>
        <v/>
      </c>
      <c r="F1944" t="str">
        <f>IF(專業英日文校內賽報名表!B1944="","",NOT(ISERROR(MATCH(專業英日文校內賽報名表!F1944,allSchoolList,0))))</f>
        <v/>
      </c>
      <c r="G1944" t="str">
        <f ca="1">IF(專業英日文校內賽報名表!B1944="","",NOT(ISERROR(HLOOKUP(專業英日文校內賽報名表!G1944,OFFSET(校系設定!$A$1,MATCH(專業英日文校內賽報名表!F1944,校系設定!$A:$A,0)-1,0,1,COUNTA(OFFSET(校系設定!$1:$1,MATCH(專業英日文校內賽報名表!F1944,校系設定!$A:$A,0)-1,0))),1,0))))</f>
        <v/>
      </c>
      <c r="J1944" s="43" t="str">
        <f>IF(專業英日文校內賽報名表!C1944="","",NOT(OR(LEN(專業英日文校內賽報名表!J1944)&lt;&gt;7,ISERROR(DATEVALUE(專業英日文校內賽報名表!J1944&amp;"/1")+FIND("/",專業英日文校內賽報名表!J1944)))))</f>
        <v/>
      </c>
      <c r="M1944" t="str">
        <f>IF(專業英日文校內賽報名表!B1944="","",VLOOKUP(專業英日文校內賽報名表!M1944,各項報名參數對照!A:B,2,0))</f>
        <v/>
      </c>
      <c r="N1944" t="str">
        <f>IF(專業英日文校內賽報名表!B1944="","",NOT(ISERROR(VLOOKUP(M1944&amp;O1944&amp;P1944,各項報名參數對照!L:L,1,0))))</f>
        <v/>
      </c>
      <c r="O1944" t="str">
        <f>IF(專業英日文校內賽報名表!B1944="","",VLOOKUP(專業英日文校內賽報名表!N1944&amp;"("&amp;專業英日文校內賽報名表!O1944&amp;")",各項報名參數對照!D:E,2,0))</f>
        <v/>
      </c>
      <c r="P1944" t="str">
        <f>IF(專業英日文校內賽報名表!B1944="","",VLOOKUP(專業英日文校內賽報名表!P1944,各項報名參數對照!G:H,2,0))</f>
        <v/>
      </c>
      <c r="AF1944" t="str">
        <f t="shared" si="30"/>
        <v/>
      </c>
    </row>
    <row r="1945" spans="5:32">
      <c r="E1945" t="str">
        <f>IF(專業英日文校內賽報名表!B1945="","",NOT(OR(LENB(專業英日文校內賽報名表!E1945)&lt;&gt;6,NOT(ISERROR(TEXT(RIGHT(專業英日文校內賽報名表!E1945,6),"0")+1)),ISERROR(TEXT(RIGHT(專業英日文校內賽報名表!E1945,5),"0")+1))))</f>
        <v/>
      </c>
      <c r="F1945" t="str">
        <f>IF(專業英日文校內賽報名表!B1945="","",NOT(ISERROR(MATCH(專業英日文校內賽報名表!F1945,allSchoolList,0))))</f>
        <v/>
      </c>
      <c r="G1945" t="str">
        <f ca="1">IF(專業英日文校內賽報名表!B1945="","",NOT(ISERROR(HLOOKUP(專業英日文校內賽報名表!G1945,OFFSET(校系設定!$A$1,MATCH(專業英日文校內賽報名表!F1945,校系設定!$A:$A,0)-1,0,1,COUNTA(OFFSET(校系設定!$1:$1,MATCH(專業英日文校內賽報名表!F1945,校系設定!$A:$A,0)-1,0))),1,0))))</f>
        <v/>
      </c>
      <c r="J1945" s="43" t="str">
        <f>IF(專業英日文校內賽報名表!C1945="","",NOT(OR(LEN(專業英日文校內賽報名表!J1945)&lt;&gt;7,ISERROR(DATEVALUE(專業英日文校內賽報名表!J1945&amp;"/1")+FIND("/",專業英日文校內賽報名表!J1945)))))</f>
        <v/>
      </c>
      <c r="M1945" t="str">
        <f>IF(專業英日文校內賽報名表!B1945="","",VLOOKUP(專業英日文校內賽報名表!M1945,各項報名參數對照!A:B,2,0))</f>
        <v/>
      </c>
      <c r="N1945" t="str">
        <f>IF(專業英日文校內賽報名表!B1945="","",NOT(ISERROR(VLOOKUP(M1945&amp;O1945&amp;P1945,各項報名參數對照!L:L,1,0))))</f>
        <v/>
      </c>
      <c r="O1945" t="str">
        <f>IF(專業英日文校內賽報名表!B1945="","",VLOOKUP(專業英日文校內賽報名表!N1945&amp;"("&amp;專業英日文校內賽報名表!O1945&amp;")",各項報名參數對照!D:E,2,0))</f>
        <v/>
      </c>
      <c r="P1945" t="str">
        <f>IF(專業英日文校內賽報名表!B1945="","",VLOOKUP(專業英日文校內賽報名表!P1945,各項報名參數對照!G:H,2,0))</f>
        <v/>
      </c>
      <c r="AF1945" t="str">
        <f t="shared" si="30"/>
        <v/>
      </c>
    </row>
    <row r="1946" spans="5:32">
      <c r="E1946" t="str">
        <f>IF(專業英日文校內賽報名表!B1946="","",NOT(OR(LENB(專業英日文校內賽報名表!E1946)&lt;&gt;6,NOT(ISERROR(TEXT(RIGHT(專業英日文校內賽報名表!E1946,6),"0")+1)),ISERROR(TEXT(RIGHT(專業英日文校內賽報名表!E1946,5),"0")+1))))</f>
        <v/>
      </c>
      <c r="F1946" t="str">
        <f>IF(專業英日文校內賽報名表!B1946="","",NOT(ISERROR(MATCH(專業英日文校內賽報名表!F1946,allSchoolList,0))))</f>
        <v/>
      </c>
      <c r="G1946" t="str">
        <f ca="1">IF(專業英日文校內賽報名表!B1946="","",NOT(ISERROR(HLOOKUP(專業英日文校內賽報名表!G1946,OFFSET(校系設定!$A$1,MATCH(專業英日文校內賽報名表!F1946,校系設定!$A:$A,0)-1,0,1,COUNTA(OFFSET(校系設定!$1:$1,MATCH(專業英日文校內賽報名表!F1946,校系設定!$A:$A,0)-1,0))),1,0))))</f>
        <v/>
      </c>
      <c r="J1946" s="43" t="str">
        <f>IF(專業英日文校內賽報名表!C1946="","",NOT(OR(LEN(專業英日文校內賽報名表!J1946)&lt;&gt;7,ISERROR(DATEVALUE(專業英日文校內賽報名表!J1946&amp;"/1")+FIND("/",專業英日文校內賽報名表!J1946)))))</f>
        <v/>
      </c>
      <c r="M1946" t="str">
        <f>IF(專業英日文校內賽報名表!B1946="","",VLOOKUP(專業英日文校內賽報名表!M1946,各項報名參數對照!A:B,2,0))</f>
        <v/>
      </c>
      <c r="N1946" t="str">
        <f>IF(專業英日文校內賽報名表!B1946="","",NOT(ISERROR(VLOOKUP(M1946&amp;O1946&amp;P1946,各項報名參數對照!L:L,1,0))))</f>
        <v/>
      </c>
      <c r="O1946" t="str">
        <f>IF(專業英日文校內賽報名表!B1946="","",VLOOKUP(專業英日文校內賽報名表!N1946&amp;"("&amp;專業英日文校內賽報名表!O1946&amp;")",各項報名參數對照!D:E,2,0))</f>
        <v/>
      </c>
      <c r="P1946" t="str">
        <f>IF(專業英日文校內賽報名表!B1946="","",VLOOKUP(專業英日文校內賽報名表!P1946,各項報名參數對照!G:H,2,0))</f>
        <v/>
      </c>
      <c r="AF1946" t="str">
        <f t="shared" si="30"/>
        <v/>
      </c>
    </row>
    <row r="1947" spans="5:32">
      <c r="E1947" t="str">
        <f>IF(專業英日文校內賽報名表!B1947="","",NOT(OR(LENB(專業英日文校內賽報名表!E1947)&lt;&gt;6,NOT(ISERROR(TEXT(RIGHT(專業英日文校內賽報名表!E1947,6),"0")+1)),ISERROR(TEXT(RIGHT(專業英日文校內賽報名表!E1947,5),"0")+1))))</f>
        <v/>
      </c>
      <c r="F1947" t="str">
        <f>IF(專業英日文校內賽報名表!B1947="","",NOT(ISERROR(MATCH(專業英日文校內賽報名表!F1947,allSchoolList,0))))</f>
        <v/>
      </c>
      <c r="G1947" t="str">
        <f ca="1">IF(專業英日文校內賽報名表!B1947="","",NOT(ISERROR(HLOOKUP(專業英日文校內賽報名表!G1947,OFFSET(校系設定!$A$1,MATCH(專業英日文校內賽報名表!F1947,校系設定!$A:$A,0)-1,0,1,COUNTA(OFFSET(校系設定!$1:$1,MATCH(專業英日文校內賽報名表!F1947,校系設定!$A:$A,0)-1,0))),1,0))))</f>
        <v/>
      </c>
      <c r="J1947" s="43" t="str">
        <f>IF(專業英日文校內賽報名表!C1947="","",NOT(OR(LEN(專業英日文校內賽報名表!J1947)&lt;&gt;7,ISERROR(DATEVALUE(專業英日文校內賽報名表!J1947&amp;"/1")+FIND("/",專業英日文校內賽報名表!J1947)))))</f>
        <v/>
      </c>
      <c r="M1947" t="str">
        <f>IF(專業英日文校內賽報名表!B1947="","",VLOOKUP(專業英日文校內賽報名表!M1947,各項報名參數對照!A:B,2,0))</f>
        <v/>
      </c>
      <c r="N1947" t="str">
        <f>IF(專業英日文校內賽報名表!B1947="","",NOT(ISERROR(VLOOKUP(M1947&amp;O1947&amp;P1947,各項報名參數對照!L:L,1,0))))</f>
        <v/>
      </c>
      <c r="O1947" t="str">
        <f>IF(專業英日文校內賽報名表!B1947="","",VLOOKUP(專業英日文校內賽報名表!N1947&amp;"("&amp;專業英日文校內賽報名表!O1947&amp;")",各項報名參數對照!D:E,2,0))</f>
        <v/>
      </c>
      <c r="P1947" t="str">
        <f>IF(專業英日文校內賽報名表!B1947="","",VLOOKUP(專業英日文校內賽報名表!P1947,各項報名參數對照!G:H,2,0))</f>
        <v/>
      </c>
      <c r="AF1947" t="str">
        <f t="shared" si="30"/>
        <v/>
      </c>
    </row>
    <row r="1948" spans="5:32">
      <c r="E1948" t="str">
        <f>IF(專業英日文校內賽報名表!B1948="","",NOT(OR(LENB(專業英日文校內賽報名表!E1948)&lt;&gt;6,NOT(ISERROR(TEXT(RIGHT(專業英日文校內賽報名表!E1948,6),"0")+1)),ISERROR(TEXT(RIGHT(專業英日文校內賽報名表!E1948,5),"0")+1))))</f>
        <v/>
      </c>
      <c r="F1948" t="str">
        <f>IF(專業英日文校內賽報名表!B1948="","",NOT(ISERROR(MATCH(專業英日文校內賽報名表!F1948,allSchoolList,0))))</f>
        <v/>
      </c>
      <c r="G1948" t="str">
        <f ca="1">IF(專業英日文校內賽報名表!B1948="","",NOT(ISERROR(HLOOKUP(專業英日文校內賽報名表!G1948,OFFSET(校系設定!$A$1,MATCH(專業英日文校內賽報名表!F1948,校系設定!$A:$A,0)-1,0,1,COUNTA(OFFSET(校系設定!$1:$1,MATCH(專業英日文校內賽報名表!F1948,校系設定!$A:$A,0)-1,0))),1,0))))</f>
        <v/>
      </c>
      <c r="J1948" s="43" t="str">
        <f>IF(專業英日文校內賽報名表!C1948="","",NOT(OR(LEN(專業英日文校內賽報名表!J1948)&lt;&gt;7,ISERROR(DATEVALUE(專業英日文校內賽報名表!J1948&amp;"/1")+FIND("/",專業英日文校內賽報名表!J1948)))))</f>
        <v/>
      </c>
      <c r="M1948" t="str">
        <f>IF(專業英日文校內賽報名表!B1948="","",VLOOKUP(專業英日文校內賽報名表!M1948,各項報名參數對照!A:B,2,0))</f>
        <v/>
      </c>
      <c r="N1948" t="str">
        <f>IF(專業英日文校內賽報名表!B1948="","",NOT(ISERROR(VLOOKUP(M1948&amp;O1948&amp;P1948,各項報名參數對照!L:L,1,0))))</f>
        <v/>
      </c>
      <c r="O1948" t="str">
        <f>IF(專業英日文校內賽報名表!B1948="","",VLOOKUP(專業英日文校內賽報名表!N1948&amp;"("&amp;專業英日文校內賽報名表!O1948&amp;")",各項報名參數對照!D:E,2,0))</f>
        <v/>
      </c>
      <c r="P1948" t="str">
        <f>IF(專業英日文校內賽報名表!B1948="","",VLOOKUP(專業英日文校內賽報名表!P1948,各項報名參數對照!G:H,2,0))</f>
        <v/>
      </c>
      <c r="AF1948" t="str">
        <f t="shared" si="30"/>
        <v/>
      </c>
    </row>
    <row r="1949" spans="5:32">
      <c r="E1949" t="str">
        <f>IF(專業英日文校內賽報名表!B1949="","",NOT(OR(LENB(專業英日文校內賽報名表!E1949)&lt;&gt;6,NOT(ISERROR(TEXT(RIGHT(專業英日文校內賽報名表!E1949,6),"0")+1)),ISERROR(TEXT(RIGHT(專業英日文校內賽報名表!E1949,5),"0")+1))))</f>
        <v/>
      </c>
      <c r="F1949" t="str">
        <f>IF(專業英日文校內賽報名表!B1949="","",NOT(ISERROR(MATCH(專業英日文校內賽報名表!F1949,allSchoolList,0))))</f>
        <v/>
      </c>
      <c r="G1949" t="str">
        <f ca="1">IF(專業英日文校內賽報名表!B1949="","",NOT(ISERROR(HLOOKUP(專業英日文校內賽報名表!G1949,OFFSET(校系設定!$A$1,MATCH(專業英日文校內賽報名表!F1949,校系設定!$A:$A,0)-1,0,1,COUNTA(OFFSET(校系設定!$1:$1,MATCH(專業英日文校內賽報名表!F1949,校系設定!$A:$A,0)-1,0))),1,0))))</f>
        <v/>
      </c>
      <c r="J1949" s="43" t="str">
        <f>IF(專業英日文校內賽報名表!C1949="","",NOT(OR(LEN(專業英日文校內賽報名表!J1949)&lt;&gt;7,ISERROR(DATEVALUE(專業英日文校內賽報名表!J1949&amp;"/1")+FIND("/",專業英日文校內賽報名表!J1949)))))</f>
        <v/>
      </c>
      <c r="M1949" t="str">
        <f>IF(專業英日文校內賽報名表!B1949="","",VLOOKUP(專業英日文校內賽報名表!M1949,各項報名參數對照!A:B,2,0))</f>
        <v/>
      </c>
      <c r="N1949" t="str">
        <f>IF(專業英日文校內賽報名表!B1949="","",NOT(ISERROR(VLOOKUP(M1949&amp;O1949&amp;P1949,各項報名參數對照!L:L,1,0))))</f>
        <v/>
      </c>
      <c r="O1949" t="str">
        <f>IF(專業英日文校內賽報名表!B1949="","",VLOOKUP(專業英日文校內賽報名表!N1949&amp;"("&amp;專業英日文校內賽報名表!O1949&amp;")",各項報名參數對照!D:E,2,0))</f>
        <v/>
      </c>
      <c r="P1949" t="str">
        <f>IF(專業英日文校內賽報名表!B1949="","",VLOOKUP(專業英日文校內賽報名表!P1949,各項報名參數對照!G:H,2,0))</f>
        <v/>
      </c>
      <c r="AF1949" t="str">
        <f t="shared" si="30"/>
        <v/>
      </c>
    </row>
    <row r="1950" spans="5:32">
      <c r="E1950" t="str">
        <f>IF(專業英日文校內賽報名表!B1950="","",NOT(OR(LENB(專業英日文校內賽報名表!E1950)&lt;&gt;6,NOT(ISERROR(TEXT(RIGHT(專業英日文校內賽報名表!E1950,6),"0")+1)),ISERROR(TEXT(RIGHT(專業英日文校內賽報名表!E1950,5),"0")+1))))</f>
        <v/>
      </c>
      <c r="F1950" t="str">
        <f>IF(專業英日文校內賽報名表!B1950="","",NOT(ISERROR(MATCH(專業英日文校內賽報名表!F1950,allSchoolList,0))))</f>
        <v/>
      </c>
      <c r="G1950" t="str">
        <f ca="1">IF(專業英日文校內賽報名表!B1950="","",NOT(ISERROR(HLOOKUP(專業英日文校內賽報名表!G1950,OFFSET(校系設定!$A$1,MATCH(專業英日文校內賽報名表!F1950,校系設定!$A:$A,0)-1,0,1,COUNTA(OFFSET(校系設定!$1:$1,MATCH(專業英日文校內賽報名表!F1950,校系設定!$A:$A,0)-1,0))),1,0))))</f>
        <v/>
      </c>
      <c r="J1950" s="43" t="str">
        <f>IF(專業英日文校內賽報名表!C1950="","",NOT(OR(LEN(專業英日文校內賽報名表!J1950)&lt;&gt;7,ISERROR(DATEVALUE(專業英日文校內賽報名表!J1950&amp;"/1")+FIND("/",專業英日文校內賽報名表!J1950)))))</f>
        <v/>
      </c>
      <c r="M1950" t="str">
        <f>IF(專業英日文校內賽報名表!B1950="","",VLOOKUP(專業英日文校內賽報名表!M1950,各項報名參數對照!A:B,2,0))</f>
        <v/>
      </c>
      <c r="N1950" t="str">
        <f>IF(專業英日文校內賽報名表!B1950="","",NOT(ISERROR(VLOOKUP(M1950&amp;O1950&amp;P1950,各項報名參數對照!L:L,1,0))))</f>
        <v/>
      </c>
      <c r="O1950" t="str">
        <f>IF(專業英日文校內賽報名表!B1950="","",VLOOKUP(專業英日文校內賽報名表!N1950&amp;"("&amp;專業英日文校內賽報名表!O1950&amp;")",各項報名參數對照!D:E,2,0))</f>
        <v/>
      </c>
      <c r="P1950" t="str">
        <f>IF(專業英日文校內賽報名表!B1950="","",VLOOKUP(專業英日文校內賽報名表!P1950,各項報名參數對照!G:H,2,0))</f>
        <v/>
      </c>
      <c r="AF1950" t="str">
        <f t="shared" si="30"/>
        <v/>
      </c>
    </row>
    <row r="1951" spans="5:32">
      <c r="E1951" t="str">
        <f>IF(專業英日文校內賽報名表!B1951="","",NOT(OR(LENB(專業英日文校內賽報名表!E1951)&lt;&gt;6,NOT(ISERROR(TEXT(RIGHT(專業英日文校內賽報名表!E1951,6),"0")+1)),ISERROR(TEXT(RIGHT(專業英日文校內賽報名表!E1951,5),"0")+1))))</f>
        <v/>
      </c>
      <c r="F1951" t="str">
        <f>IF(專業英日文校內賽報名表!B1951="","",NOT(ISERROR(MATCH(專業英日文校內賽報名表!F1951,allSchoolList,0))))</f>
        <v/>
      </c>
      <c r="G1951" t="str">
        <f ca="1">IF(專業英日文校內賽報名表!B1951="","",NOT(ISERROR(HLOOKUP(專業英日文校內賽報名表!G1951,OFFSET(校系設定!$A$1,MATCH(專業英日文校內賽報名表!F1951,校系設定!$A:$A,0)-1,0,1,COUNTA(OFFSET(校系設定!$1:$1,MATCH(專業英日文校內賽報名表!F1951,校系設定!$A:$A,0)-1,0))),1,0))))</f>
        <v/>
      </c>
      <c r="J1951" s="43" t="str">
        <f>IF(專業英日文校內賽報名表!C1951="","",NOT(OR(LEN(專業英日文校內賽報名表!J1951)&lt;&gt;7,ISERROR(DATEVALUE(專業英日文校內賽報名表!J1951&amp;"/1")+FIND("/",專業英日文校內賽報名表!J1951)))))</f>
        <v/>
      </c>
      <c r="M1951" t="str">
        <f>IF(專業英日文校內賽報名表!B1951="","",VLOOKUP(專業英日文校內賽報名表!M1951,各項報名參數對照!A:B,2,0))</f>
        <v/>
      </c>
      <c r="N1951" t="str">
        <f>IF(專業英日文校內賽報名表!B1951="","",NOT(ISERROR(VLOOKUP(M1951&amp;O1951&amp;P1951,各項報名參數對照!L:L,1,0))))</f>
        <v/>
      </c>
      <c r="O1951" t="str">
        <f>IF(專業英日文校內賽報名表!B1951="","",VLOOKUP(專業英日文校內賽報名表!N1951&amp;"("&amp;專業英日文校內賽報名表!O1951&amp;")",各項報名參數對照!D:E,2,0))</f>
        <v/>
      </c>
      <c r="P1951" t="str">
        <f>IF(專業英日文校內賽報名表!B1951="","",VLOOKUP(專業英日文校內賽報名表!P1951,各項報名參數對照!G:H,2,0))</f>
        <v/>
      </c>
      <c r="AF1951" t="str">
        <f t="shared" si="30"/>
        <v/>
      </c>
    </row>
    <row r="1952" spans="5:32">
      <c r="E1952" t="str">
        <f>IF(專業英日文校內賽報名表!B1952="","",NOT(OR(LENB(專業英日文校內賽報名表!E1952)&lt;&gt;6,NOT(ISERROR(TEXT(RIGHT(專業英日文校內賽報名表!E1952,6),"0")+1)),ISERROR(TEXT(RIGHT(專業英日文校內賽報名表!E1952,5),"0")+1))))</f>
        <v/>
      </c>
      <c r="F1952" t="str">
        <f>IF(專業英日文校內賽報名表!B1952="","",NOT(ISERROR(MATCH(專業英日文校內賽報名表!F1952,allSchoolList,0))))</f>
        <v/>
      </c>
      <c r="G1952" t="str">
        <f ca="1">IF(專業英日文校內賽報名表!B1952="","",NOT(ISERROR(HLOOKUP(專業英日文校內賽報名表!G1952,OFFSET(校系設定!$A$1,MATCH(專業英日文校內賽報名表!F1952,校系設定!$A:$A,0)-1,0,1,COUNTA(OFFSET(校系設定!$1:$1,MATCH(專業英日文校內賽報名表!F1952,校系設定!$A:$A,0)-1,0))),1,0))))</f>
        <v/>
      </c>
      <c r="J1952" s="43" t="str">
        <f>IF(專業英日文校內賽報名表!C1952="","",NOT(OR(LEN(專業英日文校內賽報名表!J1952)&lt;&gt;7,ISERROR(DATEVALUE(專業英日文校內賽報名表!J1952&amp;"/1")+FIND("/",專業英日文校內賽報名表!J1952)))))</f>
        <v/>
      </c>
      <c r="M1952" t="str">
        <f>IF(專業英日文校內賽報名表!B1952="","",VLOOKUP(專業英日文校內賽報名表!M1952,各項報名參數對照!A:B,2,0))</f>
        <v/>
      </c>
      <c r="N1952" t="str">
        <f>IF(專業英日文校內賽報名表!B1952="","",NOT(ISERROR(VLOOKUP(M1952&amp;O1952&amp;P1952,各項報名參數對照!L:L,1,0))))</f>
        <v/>
      </c>
      <c r="O1952" t="str">
        <f>IF(專業英日文校內賽報名表!B1952="","",VLOOKUP(專業英日文校內賽報名表!N1952&amp;"("&amp;專業英日文校內賽報名表!O1952&amp;")",各項報名參數對照!D:E,2,0))</f>
        <v/>
      </c>
      <c r="P1952" t="str">
        <f>IF(專業英日文校內賽報名表!B1952="","",VLOOKUP(專業英日文校內賽報名表!P1952,各項報名參數對照!G:H,2,0))</f>
        <v/>
      </c>
      <c r="AF1952" t="str">
        <f t="shared" si="30"/>
        <v/>
      </c>
    </row>
    <row r="1953" spans="5:32">
      <c r="E1953" t="str">
        <f>IF(專業英日文校內賽報名表!B1953="","",NOT(OR(LENB(專業英日文校內賽報名表!E1953)&lt;&gt;6,NOT(ISERROR(TEXT(RIGHT(專業英日文校內賽報名表!E1953,6),"0")+1)),ISERROR(TEXT(RIGHT(專業英日文校內賽報名表!E1953,5),"0")+1))))</f>
        <v/>
      </c>
      <c r="F1953" t="str">
        <f>IF(專業英日文校內賽報名表!B1953="","",NOT(ISERROR(MATCH(專業英日文校內賽報名表!F1953,allSchoolList,0))))</f>
        <v/>
      </c>
      <c r="G1953" t="str">
        <f ca="1">IF(專業英日文校內賽報名表!B1953="","",NOT(ISERROR(HLOOKUP(專業英日文校內賽報名表!G1953,OFFSET(校系設定!$A$1,MATCH(專業英日文校內賽報名表!F1953,校系設定!$A:$A,0)-1,0,1,COUNTA(OFFSET(校系設定!$1:$1,MATCH(專業英日文校內賽報名表!F1953,校系設定!$A:$A,0)-1,0))),1,0))))</f>
        <v/>
      </c>
      <c r="J1953" s="43" t="str">
        <f>IF(專業英日文校內賽報名表!C1953="","",NOT(OR(LEN(專業英日文校內賽報名表!J1953)&lt;&gt;7,ISERROR(DATEVALUE(專業英日文校內賽報名表!J1953&amp;"/1")+FIND("/",專業英日文校內賽報名表!J1953)))))</f>
        <v/>
      </c>
      <c r="M1953" t="str">
        <f>IF(專業英日文校內賽報名表!B1953="","",VLOOKUP(專業英日文校內賽報名表!M1953,各項報名參數對照!A:B,2,0))</f>
        <v/>
      </c>
      <c r="N1953" t="str">
        <f>IF(專業英日文校內賽報名表!B1953="","",NOT(ISERROR(VLOOKUP(M1953&amp;O1953&amp;P1953,各項報名參數對照!L:L,1,0))))</f>
        <v/>
      </c>
      <c r="O1953" t="str">
        <f>IF(專業英日文校內賽報名表!B1953="","",VLOOKUP(專業英日文校內賽報名表!N1953&amp;"("&amp;專業英日文校內賽報名表!O1953&amp;")",各項報名參數對照!D:E,2,0))</f>
        <v/>
      </c>
      <c r="P1953" t="str">
        <f>IF(專業英日文校內賽報名表!B1953="","",VLOOKUP(專業英日文校內賽報名表!P1953,各項報名參數對照!G:H,2,0))</f>
        <v/>
      </c>
      <c r="AF1953" t="str">
        <f t="shared" si="30"/>
        <v/>
      </c>
    </row>
    <row r="1954" spans="5:32">
      <c r="E1954" t="str">
        <f>IF(專業英日文校內賽報名表!B1954="","",NOT(OR(LENB(專業英日文校內賽報名表!E1954)&lt;&gt;6,NOT(ISERROR(TEXT(RIGHT(專業英日文校內賽報名表!E1954,6),"0")+1)),ISERROR(TEXT(RIGHT(專業英日文校內賽報名表!E1954,5),"0")+1))))</f>
        <v/>
      </c>
      <c r="F1954" t="str">
        <f>IF(專業英日文校內賽報名表!B1954="","",NOT(ISERROR(MATCH(專業英日文校內賽報名表!F1954,allSchoolList,0))))</f>
        <v/>
      </c>
      <c r="G1954" t="str">
        <f ca="1">IF(專業英日文校內賽報名表!B1954="","",NOT(ISERROR(HLOOKUP(專業英日文校內賽報名表!G1954,OFFSET(校系設定!$A$1,MATCH(專業英日文校內賽報名表!F1954,校系設定!$A:$A,0)-1,0,1,COUNTA(OFFSET(校系設定!$1:$1,MATCH(專業英日文校內賽報名表!F1954,校系設定!$A:$A,0)-1,0))),1,0))))</f>
        <v/>
      </c>
      <c r="J1954" s="43" t="str">
        <f>IF(專業英日文校內賽報名表!C1954="","",NOT(OR(LEN(專業英日文校內賽報名表!J1954)&lt;&gt;7,ISERROR(DATEVALUE(專業英日文校內賽報名表!J1954&amp;"/1")+FIND("/",專業英日文校內賽報名表!J1954)))))</f>
        <v/>
      </c>
      <c r="M1954" t="str">
        <f>IF(專業英日文校內賽報名表!B1954="","",VLOOKUP(專業英日文校內賽報名表!M1954,各項報名參數對照!A:B,2,0))</f>
        <v/>
      </c>
      <c r="N1954" t="str">
        <f>IF(專業英日文校內賽報名表!B1954="","",NOT(ISERROR(VLOOKUP(M1954&amp;O1954&amp;P1954,各項報名參數對照!L:L,1,0))))</f>
        <v/>
      </c>
      <c r="O1954" t="str">
        <f>IF(專業英日文校內賽報名表!B1954="","",VLOOKUP(專業英日文校內賽報名表!N1954&amp;"("&amp;專業英日文校內賽報名表!O1954&amp;")",各項報名參數對照!D:E,2,0))</f>
        <v/>
      </c>
      <c r="P1954" t="str">
        <f>IF(專業英日文校內賽報名表!B1954="","",VLOOKUP(專業英日文校內賽報名表!P1954,各項報名參數對照!G:H,2,0))</f>
        <v/>
      </c>
      <c r="AF1954" t="str">
        <f t="shared" si="30"/>
        <v/>
      </c>
    </row>
    <row r="1955" spans="5:32">
      <c r="E1955" t="str">
        <f>IF(專業英日文校內賽報名表!B1955="","",NOT(OR(LENB(專業英日文校內賽報名表!E1955)&lt;&gt;6,NOT(ISERROR(TEXT(RIGHT(專業英日文校內賽報名表!E1955,6),"0")+1)),ISERROR(TEXT(RIGHT(專業英日文校內賽報名表!E1955,5),"0")+1))))</f>
        <v/>
      </c>
      <c r="F1955" t="str">
        <f>IF(專業英日文校內賽報名表!B1955="","",NOT(ISERROR(MATCH(專業英日文校內賽報名表!F1955,allSchoolList,0))))</f>
        <v/>
      </c>
      <c r="G1955" t="str">
        <f ca="1">IF(專業英日文校內賽報名表!B1955="","",NOT(ISERROR(HLOOKUP(專業英日文校內賽報名表!G1955,OFFSET(校系設定!$A$1,MATCH(專業英日文校內賽報名表!F1955,校系設定!$A:$A,0)-1,0,1,COUNTA(OFFSET(校系設定!$1:$1,MATCH(專業英日文校內賽報名表!F1955,校系設定!$A:$A,0)-1,0))),1,0))))</f>
        <v/>
      </c>
      <c r="J1955" s="43" t="str">
        <f>IF(專業英日文校內賽報名表!C1955="","",NOT(OR(LEN(專業英日文校內賽報名表!J1955)&lt;&gt;7,ISERROR(DATEVALUE(專業英日文校內賽報名表!J1955&amp;"/1")+FIND("/",專業英日文校內賽報名表!J1955)))))</f>
        <v/>
      </c>
      <c r="M1955" t="str">
        <f>IF(專業英日文校內賽報名表!B1955="","",VLOOKUP(專業英日文校內賽報名表!M1955,各項報名參數對照!A:B,2,0))</f>
        <v/>
      </c>
      <c r="N1955" t="str">
        <f>IF(專業英日文校內賽報名表!B1955="","",NOT(ISERROR(VLOOKUP(M1955&amp;O1955&amp;P1955,各項報名參數對照!L:L,1,0))))</f>
        <v/>
      </c>
      <c r="O1955" t="str">
        <f>IF(專業英日文校內賽報名表!B1955="","",VLOOKUP(專業英日文校內賽報名表!N1955&amp;"("&amp;專業英日文校內賽報名表!O1955&amp;")",各項報名參數對照!D:E,2,0))</f>
        <v/>
      </c>
      <c r="P1955" t="str">
        <f>IF(專業英日文校內賽報名表!B1955="","",VLOOKUP(專業英日文校內賽報名表!P1955,各項報名參數對照!G:H,2,0))</f>
        <v/>
      </c>
      <c r="AF1955" t="str">
        <f t="shared" si="30"/>
        <v/>
      </c>
    </row>
    <row r="1956" spans="5:32">
      <c r="E1956" t="str">
        <f>IF(專業英日文校內賽報名表!B1956="","",NOT(OR(LENB(專業英日文校內賽報名表!E1956)&lt;&gt;6,NOT(ISERROR(TEXT(RIGHT(專業英日文校內賽報名表!E1956,6),"0")+1)),ISERROR(TEXT(RIGHT(專業英日文校內賽報名表!E1956,5),"0")+1))))</f>
        <v/>
      </c>
      <c r="F1956" t="str">
        <f>IF(專業英日文校內賽報名表!B1956="","",NOT(ISERROR(MATCH(專業英日文校內賽報名表!F1956,allSchoolList,0))))</f>
        <v/>
      </c>
      <c r="G1956" t="str">
        <f ca="1">IF(專業英日文校內賽報名表!B1956="","",NOT(ISERROR(HLOOKUP(專業英日文校內賽報名表!G1956,OFFSET(校系設定!$A$1,MATCH(專業英日文校內賽報名表!F1956,校系設定!$A:$A,0)-1,0,1,COUNTA(OFFSET(校系設定!$1:$1,MATCH(專業英日文校內賽報名表!F1956,校系設定!$A:$A,0)-1,0))),1,0))))</f>
        <v/>
      </c>
      <c r="J1956" s="43" t="str">
        <f>IF(專業英日文校內賽報名表!C1956="","",NOT(OR(LEN(專業英日文校內賽報名表!J1956)&lt;&gt;7,ISERROR(DATEVALUE(專業英日文校內賽報名表!J1956&amp;"/1")+FIND("/",專業英日文校內賽報名表!J1956)))))</f>
        <v/>
      </c>
      <c r="M1956" t="str">
        <f>IF(專業英日文校內賽報名表!B1956="","",VLOOKUP(專業英日文校內賽報名表!M1956,各項報名參數對照!A:B,2,0))</f>
        <v/>
      </c>
      <c r="N1956" t="str">
        <f>IF(專業英日文校內賽報名表!B1956="","",NOT(ISERROR(VLOOKUP(M1956&amp;O1956&amp;P1956,各項報名參數對照!L:L,1,0))))</f>
        <v/>
      </c>
      <c r="O1956" t="str">
        <f>IF(專業英日文校內賽報名表!B1956="","",VLOOKUP(專業英日文校內賽報名表!N1956&amp;"("&amp;專業英日文校內賽報名表!O1956&amp;")",各項報名參數對照!D:E,2,0))</f>
        <v/>
      </c>
      <c r="P1956" t="str">
        <f>IF(專業英日文校內賽報名表!B1956="","",VLOOKUP(專業英日文校內賽報名表!P1956,各項報名參數對照!G:H,2,0))</f>
        <v/>
      </c>
      <c r="AF1956" t="str">
        <f t="shared" si="30"/>
        <v/>
      </c>
    </row>
    <row r="1957" spans="5:32">
      <c r="E1957" t="str">
        <f>IF(專業英日文校內賽報名表!B1957="","",NOT(OR(LENB(專業英日文校內賽報名表!E1957)&lt;&gt;6,NOT(ISERROR(TEXT(RIGHT(專業英日文校內賽報名表!E1957,6),"0")+1)),ISERROR(TEXT(RIGHT(專業英日文校內賽報名表!E1957,5),"0")+1))))</f>
        <v/>
      </c>
      <c r="F1957" t="str">
        <f>IF(專業英日文校內賽報名表!B1957="","",NOT(ISERROR(MATCH(專業英日文校內賽報名表!F1957,allSchoolList,0))))</f>
        <v/>
      </c>
      <c r="G1957" t="str">
        <f ca="1">IF(專業英日文校內賽報名表!B1957="","",NOT(ISERROR(HLOOKUP(專業英日文校內賽報名表!G1957,OFFSET(校系設定!$A$1,MATCH(專業英日文校內賽報名表!F1957,校系設定!$A:$A,0)-1,0,1,COUNTA(OFFSET(校系設定!$1:$1,MATCH(專業英日文校內賽報名表!F1957,校系設定!$A:$A,0)-1,0))),1,0))))</f>
        <v/>
      </c>
      <c r="J1957" s="43" t="str">
        <f>IF(專業英日文校內賽報名表!C1957="","",NOT(OR(LEN(專業英日文校內賽報名表!J1957)&lt;&gt;7,ISERROR(DATEVALUE(專業英日文校內賽報名表!J1957&amp;"/1")+FIND("/",專業英日文校內賽報名表!J1957)))))</f>
        <v/>
      </c>
      <c r="M1957" t="str">
        <f>IF(專業英日文校內賽報名表!B1957="","",VLOOKUP(專業英日文校內賽報名表!M1957,各項報名參數對照!A:B,2,0))</f>
        <v/>
      </c>
      <c r="N1957" t="str">
        <f>IF(專業英日文校內賽報名表!B1957="","",NOT(ISERROR(VLOOKUP(M1957&amp;O1957&amp;P1957,各項報名參數對照!L:L,1,0))))</f>
        <v/>
      </c>
      <c r="O1957" t="str">
        <f>IF(專業英日文校內賽報名表!B1957="","",VLOOKUP(專業英日文校內賽報名表!N1957&amp;"("&amp;專業英日文校內賽報名表!O1957&amp;")",各項報名參數對照!D:E,2,0))</f>
        <v/>
      </c>
      <c r="P1957" t="str">
        <f>IF(專業英日文校內賽報名表!B1957="","",VLOOKUP(專業英日文校內賽報名表!P1957,各項報名參數對照!G:H,2,0))</f>
        <v/>
      </c>
      <c r="AF1957" t="str">
        <f t="shared" si="30"/>
        <v/>
      </c>
    </row>
    <row r="1958" spans="5:32">
      <c r="E1958" t="str">
        <f>IF(專業英日文校內賽報名表!B1958="","",NOT(OR(LENB(專業英日文校內賽報名表!E1958)&lt;&gt;6,NOT(ISERROR(TEXT(RIGHT(專業英日文校內賽報名表!E1958,6),"0")+1)),ISERROR(TEXT(RIGHT(專業英日文校內賽報名表!E1958,5),"0")+1))))</f>
        <v/>
      </c>
      <c r="F1958" t="str">
        <f>IF(專業英日文校內賽報名表!B1958="","",NOT(ISERROR(MATCH(專業英日文校內賽報名表!F1958,allSchoolList,0))))</f>
        <v/>
      </c>
      <c r="G1958" t="str">
        <f ca="1">IF(專業英日文校內賽報名表!B1958="","",NOT(ISERROR(HLOOKUP(專業英日文校內賽報名表!G1958,OFFSET(校系設定!$A$1,MATCH(專業英日文校內賽報名表!F1958,校系設定!$A:$A,0)-1,0,1,COUNTA(OFFSET(校系設定!$1:$1,MATCH(專業英日文校內賽報名表!F1958,校系設定!$A:$A,0)-1,0))),1,0))))</f>
        <v/>
      </c>
      <c r="J1958" s="43" t="str">
        <f>IF(專業英日文校內賽報名表!C1958="","",NOT(OR(LEN(專業英日文校內賽報名表!J1958)&lt;&gt;7,ISERROR(DATEVALUE(專業英日文校內賽報名表!J1958&amp;"/1")+FIND("/",專業英日文校內賽報名表!J1958)))))</f>
        <v/>
      </c>
      <c r="M1958" t="str">
        <f>IF(專業英日文校內賽報名表!B1958="","",VLOOKUP(專業英日文校內賽報名表!M1958,各項報名參數對照!A:B,2,0))</f>
        <v/>
      </c>
      <c r="N1958" t="str">
        <f>IF(專業英日文校內賽報名表!B1958="","",NOT(ISERROR(VLOOKUP(M1958&amp;O1958&amp;P1958,各項報名參數對照!L:L,1,0))))</f>
        <v/>
      </c>
      <c r="O1958" t="str">
        <f>IF(專業英日文校內賽報名表!B1958="","",VLOOKUP(專業英日文校內賽報名表!N1958&amp;"("&amp;專業英日文校內賽報名表!O1958&amp;")",各項報名參數對照!D:E,2,0))</f>
        <v/>
      </c>
      <c r="P1958" t="str">
        <f>IF(專業英日文校內賽報名表!B1958="","",VLOOKUP(專業英日文校內賽報名表!P1958,各項報名參數對照!G:H,2,0))</f>
        <v/>
      </c>
      <c r="AF1958" t="str">
        <f t="shared" si="30"/>
        <v/>
      </c>
    </row>
    <row r="1959" spans="5:32">
      <c r="E1959" t="str">
        <f>IF(專業英日文校內賽報名表!B1959="","",NOT(OR(LENB(專業英日文校內賽報名表!E1959)&lt;&gt;6,NOT(ISERROR(TEXT(RIGHT(專業英日文校內賽報名表!E1959,6),"0")+1)),ISERROR(TEXT(RIGHT(專業英日文校內賽報名表!E1959,5),"0")+1))))</f>
        <v/>
      </c>
      <c r="F1959" t="str">
        <f>IF(專業英日文校內賽報名表!B1959="","",NOT(ISERROR(MATCH(專業英日文校內賽報名表!F1959,allSchoolList,0))))</f>
        <v/>
      </c>
      <c r="G1959" t="str">
        <f ca="1">IF(專業英日文校內賽報名表!B1959="","",NOT(ISERROR(HLOOKUP(專業英日文校內賽報名表!G1959,OFFSET(校系設定!$A$1,MATCH(專業英日文校內賽報名表!F1959,校系設定!$A:$A,0)-1,0,1,COUNTA(OFFSET(校系設定!$1:$1,MATCH(專業英日文校內賽報名表!F1959,校系設定!$A:$A,0)-1,0))),1,0))))</f>
        <v/>
      </c>
      <c r="J1959" s="43" t="str">
        <f>IF(專業英日文校內賽報名表!C1959="","",NOT(OR(LEN(專業英日文校內賽報名表!J1959)&lt;&gt;7,ISERROR(DATEVALUE(專業英日文校內賽報名表!J1959&amp;"/1")+FIND("/",專業英日文校內賽報名表!J1959)))))</f>
        <v/>
      </c>
      <c r="M1959" t="str">
        <f>IF(專業英日文校內賽報名表!B1959="","",VLOOKUP(專業英日文校內賽報名表!M1959,各項報名參數對照!A:B,2,0))</f>
        <v/>
      </c>
      <c r="N1959" t="str">
        <f>IF(專業英日文校內賽報名表!B1959="","",NOT(ISERROR(VLOOKUP(M1959&amp;O1959&amp;P1959,各項報名參數對照!L:L,1,0))))</f>
        <v/>
      </c>
      <c r="O1959" t="str">
        <f>IF(專業英日文校內賽報名表!B1959="","",VLOOKUP(專業英日文校內賽報名表!N1959&amp;"("&amp;專業英日文校內賽報名表!O1959&amp;")",各項報名參數對照!D:E,2,0))</f>
        <v/>
      </c>
      <c r="P1959" t="str">
        <f>IF(專業英日文校內賽報名表!B1959="","",VLOOKUP(專業英日文校內賽報名表!P1959,各項報名參數對照!G:H,2,0))</f>
        <v/>
      </c>
      <c r="AF1959" t="str">
        <f t="shared" si="30"/>
        <v/>
      </c>
    </row>
    <row r="1960" spans="5:32">
      <c r="E1960" t="str">
        <f>IF(專業英日文校內賽報名表!B1960="","",NOT(OR(LENB(專業英日文校內賽報名表!E1960)&lt;&gt;6,NOT(ISERROR(TEXT(RIGHT(專業英日文校內賽報名表!E1960,6),"0")+1)),ISERROR(TEXT(RIGHT(專業英日文校內賽報名表!E1960,5),"0")+1))))</f>
        <v/>
      </c>
      <c r="F1960" t="str">
        <f>IF(專業英日文校內賽報名表!B1960="","",NOT(ISERROR(MATCH(專業英日文校內賽報名表!F1960,allSchoolList,0))))</f>
        <v/>
      </c>
      <c r="G1960" t="str">
        <f ca="1">IF(專業英日文校內賽報名表!B1960="","",NOT(ISERROR(HLOOKUP(專業英日文校內賽報名表!G1960,OFFSET(校系設定!$A$1,MATCH(專業英日文校內賽報名表!F1960,校系設定!$A:$A,0)-1,0,1,COUNTA(OFFSET(校系設定!$1:$1,MATCH(專業英日文校內賽報名表!F1960,校系設定!$A:$A,0)-1,0))),1,0))))</f>
        <v/>
      </c>
      <c r="J1960" s="43" t="str">
        <f>IF(專業英日文校內賽報名表!C1960="","",NOT(OR(LEN(專業英日文校內賽報名表!J1960)&lt;&gt;7,ISERROR(DATEVALUE(專業英日文校內賽報名表!J1960&amp;"/1")+FIND("/",專業英日文校內賽報名表!J1960)))))</f>
        <v/>
      </c>
      <c r="M1960" t="str">
        <f>IF(專業英日文校內賽報名表!B1960="","",VLOOKUP(專業英日文校內賽報名表!M1960,各項報名參數對照!A:B,2,0))</f>
        <v/>
      </c>
      <c r="N1960" t="str">
        <f>IF(專業英日文校內賽報名表!B1960="","",NOT(ISERROR(VLOOKUP(M1960&amp;O1960&amp;P1960,各項報名參數對照!L:L,1,0))))</f>
        <v/>
      </c>
      <c r="O1960" t="str">
        <f>IF(專業英日文校內賽報名表!B1960="","",VLOOKUP(專業英日文校內賽報名表!N1960&amp;"("&amp;專業英日文校內賽報名表!O1960&amp;")",各項報名參數對照!D:E,2,0))</f>
        <v/>
      </c>
      <c r="P1960" t="str">
        <f>IF(專業英日文校內賽報名表!B1960="","",VLOOKUP(專業英日文校內賽報名表!P1960,各項報名參數對照!G:H,2,0))</f>
        <v/>
      </c>
      <c r="AF1960" t="str">
        <f t="shared" si="30"/>
        <v/>
      </c>
    </row>
    <row r="1961" spans="5:32">
      <c r="E1961" t="str">
        <f>IF(專業英日文校內賽報名表!B1961="","",NOT(OR(LENB(專業英日文校內賽報名表!E1961)&lt;&gt;6,NOT(ISERROR(TEXT(RIGHT(專業英日文校內賽報名表!E1961,6),"0")+1)),ISERROR(TEXT(RIGHT(專業英日文校內賽報名表!E1961,5),"0")+1))))</f>
        <v/>
      </c>
      <c r="F1961" t="str">
        <f>IF(專業英日文校內賽報名表!B1961="","",NOT(ISERROR(MATCH(專業英日文校內賽報名表!F1961,allSchoolList,0))))</f>
        <v/>
      </c>
      <c r="G1961" t="str">
        <f ca="1">IF(專業英日文校內賽報名表!B1961="","",NOT(ISERROR(HLOOKUP(專業英日文校內賽報名表!G1961,OFFSET(校系設定!$A$1,MATCH(專業英日文校內賽報名表!F1961,校系設定!$A:$A,0)-1,0,1,COUNTA(OFFSET(校系設定!$1:$1,MATCH(專業英日文校內賽報名表!F1961,校系設定!$A:$A,0)-1,0))),1,0))))</f>
        <v/>
      </c>
      <c r="J1961" s="43" t="str">
        <f>IF(專業英日文校內賽報名表!C1961="","",NOT(OR(LEN(專業英日文校內賽報名表!J1961)&lt;&gt;7,ISERROR(DATEVALUE(專業英日文校內賽報名表!J1961&amp;"/1")+FIND("/",專業英日文校內賽報名表!J1961)))))</f>
        <v/>
      </c>
      <c r="M1961" t="str">
        <f>IF(專業英日文校內賽報名表!B1961="","",VLOOKUP(專業英日文校內賽報名表!M1961,各項報名參數對照!A:B,2,0))</f>
        <v/>
      </c>
      <c r="N1961" t="str">
        <f>IF(專業英日文校內賽報名表!B1961="","",NOT(ISERROR(VLOOKUP(M1961&amp;O1961&amp;P1961,各項報名參數對照!L:L,1,0))))</f>
        <v/>
      </c>
      <c r="O1961" t="str">
        <f>IF(專業英日文校內賽報名表!B1961="","",VLOOKUP(專業英日文校內賽報名表!N1961&amp;"("&amp;專業英日文校內賽報名表!O1961&amp;")",各項報名參數對照!D:E,2,0))</f>
        <v/>
      </c>
      <c r="P1961" t="str">
        <f>IF(專業英日文校內賽報名表!B1961="","",VLOOKUP(專業英日文校內賽報名表!P1961,各項報名參數對照!G:H,2,0))</f>
        <v/>
      </c>
      <c r="AF1961" t="str">
        <f t="shared" si="30"/>
        <v/>
      </c>
    </row>
    <row r="1962" spans="5:32">
      <c r="E1962" t="str">
        <f>IF(專業英日文校內賽報名表!B1962="","",NOT(OR(LENB(專業英日文校內賽報名表!E1962)&lt;&gt;6,NOT(ISERROR(TEXT(RIGHT(專業英日文校內賽報名表!E1962,6),"0")+1)),ISERROR(TEXT(RIGHT(專業英日文校內賽報名表!E1962,5),"0")+1))))</f>
        <v/>
      </c>
      <c r="F1962" t="str">
        <f>IF(專業英日文校內賽報名表!B1962="","",NOT(ISERROR(MATCH(專業英日文校內賽報名表!F1962,allSchoolList,0))))</f>
        <v/>
      </c>
      <c r="G1962" t="str">
        <f ca="1">IF(專業英日文校內賽報名表!B1962="","",NOT(ISERROR(HLOOKUP(專業英日文校內賽報名表!G1962,OFFSET(校系設定!$A$1,MATCH(專業英日文校內賽報名表!F1962,校系設定!$A:$A,0)-1,0,1,COUNTA(OFFSET(校系設定!$1:$1,MATCH(專業英日文校內賽報名表!F1962,校系設定!$A:$A,0)-1,0))),1,0))))</f>
        <v/>
      </c>
      <c r="J1962" s="43" t="str">
        <f>IF(專業英日文校內賽報名表!C1962="","",NOT(OR(LEN(專業英日文校內賽報名表!J1962)&lt;&gt;7,ISERROR(DATEVALUE(專業英日文校內賽報名表!J1962&amp;"/1")+FIND("/",專業英日文校內賽報名表!J1962)))))</f>
        <v/>
      </c>
      <c r="M1962" t="str">
        <f>IF(專業英日文校內賽報名表!B1962="","",VLOOKUP(專業英日文校內賽報名表!M1962,各項報名參數對照!A:B,2,0))</f>
        <v/>
      </c>
      <c r="N1962" t="str">
        <f>IF(專業英日文校內賽報名表!B1962="","",NOT(ISERROR(VLOOKUP(M1962&amp;O1962&amp;P1962,各項報名參數對照!L:L,1,0))))</f>
        <v/>
      </c>
      <c r="O1962" t="str">
        <f>IF(專業英日文校內賽報名表!B1962="","",VLOOKUP(專業英日文校內賽報名表!N1962&amp;"("&amp;專業英日文校內賽報名表!O1962&amp;")",各項報名參數對照!D:E,2,0))</f>
        <v/>
      </c>
      <c r="P1962" t="str">
        <f>IF(專業英日文校內賽報名表!B1962="","",VLOOKUP(專業英日文校內賽報名表!P1962,各項報名參數對照!G:H,2,0))</f>
        <v/>
      </c>
      <c r="AF1962" t="str">
        <f t="shared" si="30"/>
        <v/>
      </c>
    </row>
    <row r="1963" spans="5:32">
      <c r="E1963" t="str">
        <f>IF(專業英日文校內賽報名表!B1963="","",NOT(OR(LENB(專業英日文校內賽報名表!E1963)&lt;&gt;6,NOT(ISERROR(TEXT(RIGHT(專業英日文校內賽報名表!E1963,6),"0")+1)),ISERROR(TEXT(RIGHT(專業英日文校內賽報名表!E1963,5),"0")+1))))</f>
        <v/>
      </c>
      <c r="F1963" t="str">
        <f>IF(專業英日文校內賽報名表!B1963="","",NOT(ISERROR(MATCH(專業英日文校內賽報名表!F1963,allSchoolList,0))))</f>
        <v/>
      </c>
      <c r="G1963" t="str">
        <f ca="1">IF(專業英日文校內賽報名表!B1963="","",NOT(ISERROR(HLOOKUP(專業英日文校內賽報名表!G1963,OFFSET(校系設定!$A$1,MATCH(專業英日文校內賽報名表!F1963,校系設定!$A:$A,0)-1,0,1,COUNTA(OFFSET(校系設定!$1:$1,MATCH(專業英日文校內賽報名表!F1963,校系設定!$A:$A,0)-1,0))),1,0))))</f>
        <v/>
      </c>
      <c r="J1963" s="43" t="str">
        <f>IF(專業英日文校內賽報名表!C1963="","",NOT(OR(LEN(專業英日文校內賽報名表!J1963)&lt;&gt;7,ISERROR(DATEVALUE(專業英日文校內賽報名表!J1963&amp;"/1")+FIND("/",專業英日文校內賽報名表!J1963)))))</f>
        <v/>
      </c>
      <c r="M1963" t="str">
        <f>IF(專業英日文校內賽報名表!B1963="","",VLOOKUP(專業英日文校內賽報名表!M1963,各項報名參數對照!A:B,2,0))</f>
        <v/>
      </c>
      <c r="N1963" t="str">
        <f>IF(專業英日文校內賽報名表!B1963="","",NOT(ISERROR(VLOOKUP(M1963&amp;O1963&amp;P1963,各項報名參數對照!L:L,1,0))))</f>
        <v/>
      </c>
      <c r="O1963" t="str">
        <f>IF(專業英日文校內賽報名表!B1963="","",VLOOKUP(專業英日文校內賽報名表!N1963&amp;"("&amp;專業英日文校內賽報名表!O1963&amp;")",各項報名參數對照!D:E,2,0))</f>
        <v/>
      </c>
      <c r="P1963" t="str">
        <f>IF(專業英日文校內賽報名表!B1963="","",VLOOKUP(專業英日文校內賽報名表!P1963,各項報名參數對照!G:H,2,0))</f>
        <v/>
      </c>
      <c r="AF1963" t="str">
        <f t="shared" si="30"/>
        <v/>
      </c>
    </row>
    <row r="1964" spans="5:32">
      <c r="E1964" t="str">
        <f>IF(專業英日文校內賽報名表!B1964="","",NOT(OR(LENB(專業英日文校內賽報名表!E1964)&lt;&gt;6,NOT(ISERROR(TEXT(RIGHT(專業英日文校內賽報名表!E1964,6),"0")+1)),ISERROR(TEXT(RIGHT(專業英日文校內賽報名表!E1964,5),"0")+1))))</f>
        <v/>
      </c>
      <c r="F1964" t="str">
        <f>IF(專業英日文校內賽報名表!B1964="","",NOT(ISERROR(MATCH(專業英日文校內賽報名表!F1964,allSchoolList,0))))</f>
        <v/>
      </c>
      <c r="G1964" t="str">
        <f ca="1">IF(專業英日文校內賽報名表!B1964="","",NOT(ISERROR(HLOOKUP(專業英日文校內賽報名表!G1964,OFFSET(校系設定!$A$1,MATCH(專業英日文校內賽報名表!F1964,校系設定!$A:$A,0)-1,0,1,COUNTA(OFFSET(校系設定!$1:$1,MATCH(專業英日文校內賽報名表!F1964,校系設定!$A:$A,0)-1,0))),1,0))))</f>
        <v/>
      </c>
      <c r="J1964" s="43" t="str">
        <f>IF(專業英日文校內賽報名表!C1964="","",NOT(OR(LEN(專業英日文校內賽報名表!J1964)&lt;&gt;7,ISERROR(DATEVALUE(專業英日文校內賽報名表!J1964&amp;"/1")+FIND("/",專業英日文校內賽報名表!J1964)))))</f>
        <v/>
      </c>
      <c r="M1964" t="str">
        <f>IF(專業英日文校內賽報名表!B1964="","",VLOOKUP(專業英日文校內賽報名表!M1964,各項報名參數對照!A:B,2,0))</f>
        <v/>
      </c>
      <c r="N1964" t="str">
        <f>IF(專業英日文校內賽報名表!B1964="","",NOT(ISERROR(VLOOKUP(M1964&amp;O1964&amp;P1964,各項報名參數對照!L:L,1,0))))</f>
        <v/>
      </c>
      <c r="O1964" t="str">
        <f>IF(專業英日文校內賽報名表!B1964="","",VLOOKUP(專業英日文校內賽報名表!N1964&amp;"("&amp;專業英日文校內賽報名表!O1964&amp;")",各項報名參數對照!D:E,2,0))</f>
        <v/>
      </c>
      <c r="P1964" t="str">
        <f>IF(專業英日文校內賽報名表!B1964="","",VLOOKUP(專業英日文校內賽報名表!P1964,各項報名參數對照!G:H,2,0))</f>
        <v/>
      </c>
      <c r="AF1964" t="str">
        <f t="shared" si="30"/>
        <v/>
      </c>
    </row>
    <row r="1965" spans="5:32">
      <c r="E1965" t="str">
        <f>IF(專業英日文校內賽報名表!B1965="","",NOT(OR(LENB(專業英日文校內賽報名表!E1965)&lt;&gt;6,NOT(ISERROR(TEXT(RIGHT(專業英日文校內賽報名表!E1965,6),"0")+1)),ISERROR(TEXT(RIGHT(專業英日文校內賽報名表!E1965,5),"0")+1))))</f>
        <v/>
      </c>
      <c r="F1965" t="str">
        <f>IF(專業英日文校內賽報名表!B1965="","",NOT(ISERROR(MATCH(專業英日文校內賽報名表!F1965,allSchoolList,0))))</f>
        <v/>
      </c>
      <c r="G1965" t="str">
        <f ca="1">IF(專業英日文校內賽報名表!B1965="","",NOT(ISERROR(HLOOKUP(專業英日文校內賽報名表!G1965,OFFSET(校系設定!$A$1,MATCH(專業英日文校內賽報名表!F1965,校系設定!$A:$A,0)-1,0,1,COUNTA(OFFSET(校系設定!$1:$1,MATCH(專業英日文校內賽報名表!F1965,校系設定!$A:$A,0)-1,0))),1,0))))</f>
        <v/>
      </c>
      <c r="J1965" s="43" t="str">
        <f>IF(專業英日文校內賽報名表!C1965="","",NOT(OR(LEN(專業英日文校內賽報名表!J1965)&lt;&gt;7,ISERROR(DATEVALUE(專業英日文校內賽報名表!J1965&amp;"/1")+FIND("/",專業英日文校內賽報名表!J1965)))))</f>
        <v/>
      </c>
      <c r="M1965" t="str">
        <f>IF(專業英日文校內賽報名表!B1965="","",VLOOKUP(專業英日文校內賽報名表!M1965,各項報名參數對照!A:B,2,0))</f>
        <v/>
      </c>
      <c r="N1965" t="str">
        <f>IF(專業英日文校內賽報名表!B1965="","",NOT(ISERROR(VLOOKUP(M1965&amp;O1965&amp;P1965,各項報名參數對照!L:L,1,0))))</f>
        <v/>
      </c>
      <c r="O1965" t="str">
        <f>IF(專業英日文校內賽報名表!B1965="","",VLOOKUP(專業英日文校內賽報名表!N1965&amp;"("&amp;專業英日文校內賽報名表!O1965&amp;")",各項報名參數對照!D:E,2,0))</f>
        <v/>
      </c>
      <c r="P1965" t="str">
        <f>IF(專業英日文校內賽報名表!B1965="","",VLOOKUP(專業英日文校內賽報名表!P1965,各項報名參數對照!G:H,2,0))</f>
        <v/>
      </c>
      <c r="AF1965" t="str">
        <f t="shared" si="30"/>
        <v/>
      </c>
    </row>
    <row r="1966" spans="5:32">
      <c r="E1966" t="str">
        <f>IF(專業英日文校內賽報名表!B1966="","",NOT(OR(LENB(專業英日文校內賽報名表!E1966)&lt;&gt;6,NOT(ISERROR(TEXT(RIGHT(專業英日文校內賽報名表!E1966,6),"0")+1)),ISERROR(TEXT(RIGHT(專業英日文校內賽報名表!E1966,5),"0")+1))))</f>
        <v/>
      </c>
      <c r="F1966" t="str">
        <f>IF(專業英日文校內賽報名表!B1966="","",NOT(ISERROR(MATCH(專業英日文校內賽報名表!F1966,allSchoolList,0))))</f>
        <v/>
      </c>
      <c r="G1966" t="str">
        <f ca="1">IF(專業英日文校內賽報名表!B1966="","",NOT(ISERROR(HLOOKUP(專業英日文校內賽報名表!G1966,OFFSET(校系設定!$A$1,MATCH(專業英日文校內賽報名表!F1966,校系設定!$A:$A,0)-1,0,1,COUNTA(OFFSET(校系設定!$1:$1,MATCH(專業英日文校內賽報名表!F1966,校系設定!$A:$A,0)-1,0))),1,0))))</f>
        <v/>
      </c>
      <c r="J1966" s="43" t="str">
        <f>IF(專業英日文校內賽報名表!C1966="","",NOT(OR(LEN(專業英日文校內賽報名表!J1966)&lt;&gt;7,ISERROR(DATEVALUE(專業英日文校內賽報名表!J1966&amp;"/1")+FIND("/",專業英日文校內賽報名表!J1966)))))</f>
        <v/>
      </c>
      <c r="M1966" t="str">
        <f>IF(專業英日文校內賽報名表!B1966="","",VLOOKUP(專業英日文校內賽報名表!M1966,各項報名參數對照!A:B,2,0))</f>
        <v/>
      </c>
      <c r="N1966" t="str">
        <f>IF(專業英日文校內賽報名表!B1966="","",NOT(ISERROR(VLOOKUP(M1966&amp;O1966&amp;P1966,各項報名參數對照!L:L,1,0))))</f>
        <v/>
      </c>
      <c r="O1966" t="str">
        <f>IF(專業英日文校內賽報名表!B1966="","",VLOOKUP(專業英日文校內賽報名表!N1966&amp;"("&amp;專業英日文校內賽報名表!O1966&amp;")",各項報名參數對照!D:E,2,0))</f>
        <v/>
      </c>
      <c r="P1966" t="str">
        <f>IF(專業英日文校內賽報名表!B1966="","",VLOOKUP(專業英日文校內賽報名表!P1966,各項報名參數對照!G:H,2,0))</f>
        <v/>
      </c>
      <c r="AF1966" t="str">
        <f t="shared" si="30"/>
        <v/>
      </c>
    </row>
    <row r="1967" spans="5:32">
      <c r="E1967" t="str">
        <f>IF(專業英日文校內賽報名表!B1967="","",NOT(OR(LENB(專業英日文校內賽報名表!E1967)&lt;&gt;6,NOT(ISERROR(TEXT(RIGHT(專業英日文校內賽報名表!E1967,6),"0")+1)),ISERROR(TEXT(RIGHT(專業英日文校內賽報名表!E1967,5),"0")+1))))</f>
        <v/>
      </c>
      <c r="F1967" t="str">
        <f>IF(專業英日文校內賽報名表!B1967="","",NOT(ISERROR(MATCH(專業英日文校內賽報名表!F1967,allSchoolList,0))))</f>
        <v/>
      </c>
      <c r="G1967" t="str">
        <f ca="1">IF(專業英日文校內賽報名表!B1967="","",NOT(ISERROR(HLOOKUP(專業英日文校內賽報名表!G1967,OFFSET(校系設定!$A$1,MATCH(專業英日文校內賽報名表!F1967,校系設定!$A:$A,0)-1,0,1,COUNTA(OFFSET(校系設定!$1:$1,MATCH(專業英日文校內賽報名表!F1967,校系設定!$A:$A,0)-1,0))),1,0))))</f>
        <v/>
      </c>
      <c r="J1967" s="43" t="str">
        <f>IF(專業英日文校內賽報名表!C1967="","",NOT(OR(LEN(專業英日文校內賽報名表!J1967)&lt;&gt;7,ISERROR(DATEVALUE(專業英日文校內賽報名表!J1967&amp;"/1")+FIND("/",專業英日文校內賽報名表!J1967)))))</f>
        <v/>
      </c>
      <c r="M1967" t="str">
        <f>IF(專業英日文校內賽報名表!B1967="","",VLOOKUP(專業英日文校內賽報名表!M1967,各項報名參數對照!A:B,2,0))</f>
        <v/>
      </c>
      <c r="N1967" t="str">
        <f>IF(專業英日文校內賽報名表!B1967="","",NOT(ISERROR(VLOOKUP(M1967&amp;O1967&amp;P1967,各項報名參數對照!L:L,1,0))))</f>
        <v/>
      </c>
      <c r="O1967" t="str">
        <f>IF(專業英日文校內賽報名表!B1967="","",VLOOKUP(專業英日文校內賽報名表!N1967&amp;"("&amp;專業英日文校內賽報名表!O1967&amp;")",各項報名參數對照!D:E,2,0))</f>
        <v/>
      </c>
      <c r="P1967" t="str">
        <f>IF(專業英日文校內賽報名表!B1967="","",VLOOKUP(專業英日文校內賽報名表!P1967,各項報名參數對照!G:H,2,0))</f>
        <v/>
      </c>
      <c r="AF1967" t="str">
        <f t="shared" si="30"/>
        <v/>
      </c>
    </row>
    <row r="1968" spans="5:32">
      <c r="E1968" t="str">
        <f>IF(專業英日文校內賽報名表!B1968="","",NOT(OR(LENB(專業英日文校內賽報名表!E1968)&lt;&gt;6,NOT(ISERROR(TEXT(RIGHT(專業英日文校內賽報名表!E1968,6),"0")+1)),ISERROR(TEXT(RIGHT(專業英日文校內賽報名表!E1968,5),"0")+1))))</f>
        <v/>
      </c>
      <c r="F1968" t="str">
        <f>IF(專業英日文校內賽報名表!B1968="","",NOT(ISERROR(MATCH(專業英日文校內賽報名表!F1968,allSchoolList,0))))</f>
        <v/>
      </c>
      <c r="G1968" t="str">
        <f ca="1">IF(專業英日文校內賽報名表!B1968="","",NOT(ISERROR(HLOOKUP(專業英日文校內賽報名表!G1968,OFFSET(校系設定!$A$1,MATCH(專業英日文校內賽報名表!F1968,校系設定!$A:$A,0)-1,0,1,COUNTA(OFFSET(校系設定!$1:$1,MATCH(專業英日文校內賽報名表!F1968,校系設定!$A:$A,0)-1,0))),1,0))))</f>
        <v/>
      </c>
      <c r="J1968" s="43" t="str">
        <f>IF(專業英日文校內賽報名表!C1968="","",NOT(OR(LEN(專業英日文校內賽報名表!J1968)&lt;&gt;7,ISERROR(DATEVALUE(專業英日文校內賽報名表!J1968&amp;"/1")+FIND("/",專業英日文校內賽報名表!J1968)))))</f>
        <v/>
      </c>
      <c r="M1968" t="str">
        <f>IF(專業英日文校內賽報名表!B1968="","",VLOOKUP(專業英日文校內賽報名表!M1968,各項報名參數對照!A:B,2,0))</f>
        <v/>
      </c>
      <c r="N1968" t="str">
        <f>IF(專業英日文校內賽報名表!B1968="","",NOT(ISERROR(VLOOKUP(M1968&amp;O1968&amp;P1968,各項報名參數對照!L:L,1,0))))</f>
        <v/>
      </c>
      <c r="O1968" t="str">
        <f>IF(專業英日文校內賽報名表!B1968="","",VLOOKUP(專業英日文校內賽報名表!N1968&amp;"("&amp;專業英日文校內賽報名表!O1968&amp;")",各項報名參數對照!D:E,2,0))</f>
        <v/>
      </c>
      <c r="P1968" t="str">
        <f>IF(專業英日文校內賽報名表!B1968="","",VLOOKUP(專業英日文校內賽報名表!P1968,各項報名參數對照!G:H,2,0))</f>
        <v/>
      </c>
      <c r="AF1968" t="str">
        <f t="shared" si="30"/>
        <v/>
      </c>
    </row>
    <row r="1969" spans="5:32">
      <c r="E1969" t="str">
        <f>IF(專業英日文校內賽報名表!B1969="","",NOT(OR(LENB(專業英日文校內賽報名表!E1969)&lt;&gt;6,NOT(ISERROR(TEXT(RIGHT(專業英日文校內賽報名表!E1969,6),"0")+1)),ISERROR(TEXT(RIGHT(專業英日文校內賽報名表!E1969,5),"0")+1))))</f>
        <v/>
      </c>
      <c r="F1969" t="str">
        <f>IF(專業英日文校內賽報名表!B1969="","",NOT(ISERROR(MATCH(專業英日文校內賽報名表!F1969,allSchoolList,0))))</f>
        <v/>
      </c>
      <c r="G1969" t="str">
        <f ca="1">IF(專業英日文校內賽報名表!B1969="","",NOT(ISERROR(HLOOKUP(專業英日文校內賽報名表!G1969,OFFSET(校系設定!$A$1,MATCH(專業英日文校內賽報名表!F1969,校系設定!$A:$A,0)-1,0,1,COUNTA(OFFSET(校系設定!$1:$1,MATCH(專業英日文校內賽報名表!F1969,校系設定!$A:$A,0)-1,0))),1,0))))</f>
        <v/>
      </c>
      <c r="J1969" s="43" t="str">
        <f>IF(專業英日文校內賽報名表!C1969="","",NOT(OR(LEN(專業英日文校內賽報名表!J1969)&lt;&gt;7,ISERROR(DATEVALUE(專業英日文校內賽報名表!J1969&amp;"/1")+FIND("/",專業英日文校內賽報名表!J1969)))))</f>
        <v/>
      </c>
      <c r="M1969" t="str">
        <f>IF(專業英日文校內賽報名表!B1969="","",VLOOKUP(專業英日文校內賽報名表!M1969,各項報名參數對照!A:B,2,0))</f>
        <v/>
      </c>
      <c r="N1969" t="str">
        <f>IF(專業英日文校內賽報名表!B1969="","",NOT(ISERROR(VLOOKUP(M1969&amp;O1969&amp;P1969,各項報名參數對照!L:L,1,0))))</f>
        <v/>
      </c>
      <c r="O1969" t="str">
        <f>IF(專業英日文校內賽報名表!B1969="","",VLOOKUP(專業英日文校內賽報名表!N1969&amp;"("&amp;專業英日文校內賽報名表!O1969&amp;")",各項報名參數對照!D:E,2,0))</f>
        <v/>
      </c>
      <c r="P1969" t="str">
        <f>IF(專業英日文校內賽報名表!B1969="","",VLOOKUP(專業英日文校內賽報名表!P1969,各項報名參數對照!G:H,2,0))</f>
        <v/>
      </c>
      <c r="AF1969" t="str">
        <f t="shared" si="30"/>
        <v/>
      </c>
    </row>
    <row r="1970" spans="5:32">
      <c r="E1970" t="str">
        <f>IF(專業英日文校內賽報名表!B1970="","",NOT(OR(LENB(專業英日文校內賽報名表!E1970)&lt;&gt;6,NOT(ISERROR(TEXT(RIGHT(專業英日文校內賽報名表!E1970,6),"0")+1)),ISERROR(TEXT(RIGHT(專業英日文校內賽報名表!E1970,5),"0")+1))))</f>
        <v/>
      </c>
      <c r="F1970" t="str">
        <f>IF(專業英日文校內賽報名表!B1970="","",NOT(ISERROR(MATCH(專業英日文校內賽報名表!F1970,allSchoolList,0))))</f>
        <v/>
      </c>
      <c r="G1970" t="str">
        <f ca="1">IF(專業英日文校內賽報名表!B1970="","",NOT(ISERROR(HLOOKUP(專業英日文校內賽報名表!G1970,OFFSET(校系設定!$A$1,MATCH(專業英日文校內賽報名表!F1970,校系設定!$A:$A,0)-1,0,1,COUNTA(OFFSET(校系設定!$1:$1,MATCH(專業英日文校內賽報名表!F1970,校系設定!$A:$A,0)-1,0))),1,0))))</f>
        <v/>
      </c>
      <c r="J1970" s="43" t="str">
        <f>IF(專業英日文校內賽報名表!C1970="","",NOT(OR(LEN(專業英日文校內賽報名表!J1970)&lt;&gt;7,ISERROR(DATEVALUE(專業英日文校內賽報名表!J1970&amp;"/1")+FIND("/",專業英日文校內賽報名表!J1970)))))</f>
        <v/>
      </c>
      <c r="M1970" t="str">
        <f>IF(專業英日文校內賽報名表!B1970="","",VLOOKUP(專業英日文校內賽報名表!M1970,各項報名參數對照!A:B,2,0))</f>
        <v/>
      </c>
      <c r="N1970" t="str">
        <f>IF(專業英日文校內賽報名表!B1970="","",NOT(ISERROR(VLOOKUP(M1970&amp;O1970&amp;P1970,各項報名參數對照!L:L,1,0))))</f>
        <v/>
      </c>
      <c r="O1970" t="str">
        <f>IF(專業英日文校內賽報名表!B1970="","",VLOOKUP(專業英日文校內賽報名表!N1970&amp;"("&amp;專業英日文校內賽報名表!O1970&amp;")",各項報名參數對照!D:E,2,0))</f>
        <v/>
      </c>
      <c r="P1970" t="str">
        <f>IF(專業英日文校內賽報名表!B1970="","",VLOOKUP(專業英日文校內賽報名表!P1970,各項報名參數對照!G:H,2,0))</f>
        <v/>
      </c>
      <c r="AF1970" t="str">
        <f t="shared" si="30"/>
        <v/>
      </c>
    </row>
    <row r="1971" spans="5:32">
      <c r="E1971" t="str">
        <f>IF(專業英日文校內賽報名表!B1971="","",NOT(OR(LENB(專業英日文校內賽報名表!E1971)&lt;&gt;6,NOT(ISERROR(TEXT(RIGHT(專業英日文校內賽報名表!E1971,6),"0")+1)),ISERROR(TEXT(RIGHT(專業英日文校內賽報名表!E1971,5),"0")+1))))</f>
        <v/>
      </c>
      <c r="F1971" t="str">
        <f>IF(專業英日文校內賽報名表!B1971="","",NOT(ISERROR(MATCH(專業英日文校內賽報名表!F1971,allSchoolList,0))))</f>
        <v/>
      </c>
      <c r="G1971" t="str">
        <f ca="1">IF(專業英日文校內賽報名表!B1971="","",NOT(ISERROR(HLOOKUP(專業英日文校內賽報名表!G1971,OFFSET(校系設定!$A$1,MATCH(專業英日文校內賽報名表!F1971,校系設定!$A:$A,0)-1,0,1,COUNTA(OFFSET(校系設定!$1:$1,MATCH(專業英日文校內賽報名表!F1971,校系設定!$A:$A,0)-1,0))),1,0))))</f>
        <v/>
      </c>
      <c r="J1971" s="43" t="str">
        <f>IF(專業英日文校內賽報名表!C1971="","",NOT(OR(LEN(專業英日文校內賽報名表!J1971)&lt;&gt;7,ISERROR(DATEVALUE(專業英日文校內賽報名表!J1971&amp;"/1")+FIND("/",專業英日文校內賽報名表!J1971)))))</f>
        <v/>
      </c>
      <c r="M1971" t="str">
        <f>IF(專業英日文校內賽報名表!B1971="","",VLOOKUP(專業英日文校內賽報名表!M1971,各項報名參數對照!A:B,2,0))</f>
        <v/>
      </c>
      <c r="N1971" t="str">
        <f>IF(專業英日文校內賽報名表!B1971="","",NOT(ISERROR(VLOOKUP(M1971&amp;O1971&amp;P1971,各項報名參數對照!L:L,1,0))))</f>
        <v/>
      </c>
      <c r="O1971" t="str">
        <f>IF(專業英日文校內賽報名表!B1971="","",VLOOKUP(專業英日文校內賽報名表!N1971&amp;"("&amp;專業英日文校內賽報名表!O1971&amp;")",各項報名參數對照!D:E,2,0))</f>
        <v/>
      </c>
      <c r="P1971" t="str">
        <f>IF(專業英日文校內賽報名表!B1971="","",VLOOKUP(專業英日文校內賽報名表!P1971,各項報名參數對照!G:H,2,0))</f>
        <v/>
      </c>
      <c r="AF1971" t="str">
        <f t="shared" si="30"/>
        <v/>
      </c>
    </row>
    <row r="1972" spans="5:32">
      <c r="E1972" t="str">
        <f>IF(專業英日文校內賽報名表!B1972="","",NOT(OR(LENB(專業英日文校內賽報名表!E1972)&lt;&gt;6,NOT(ISERROR(TEXT(RIGHT(專業英日文校內賽報名表!E1972,6),"0")+1)),ISERROR(TEXT(RIGHT(專業英日文校內賽報名表!E1972,5),"0")+1))))</f>
        <v/>
      </c>
      <c r="F1972" t="str">
        <f>IF(專業英日文校內賽報名表!B1972="","",NOT(ISERROR(MATCH(專業英日文校內賽報名表!F1972,allSchoolList,0))))</f>
        <v/>
      </c>
      <c r="G1972" t="str">
        <f ca="1">IF(專業英日文校內賽報名表!B1972="","",NOT(ISERROR(HLOOKUP(專業英日文校內賽報名表!G1972,OFFSET(校系設定!$A$1,MATCH(專業英日文校內賽報名表!F1972,校系設定!$A:$A,0)-1,0,1,COUNTA(OFFSET(校系設定!$1:$1,MATCH(專業英日文校內賽報名表!F1972,校系設定!$A:$A,0)-1,0))),1,0))))</f>
        <v/>
      </c>
      <c r="J1972" s="43" t="str">
        <f>IF(專業英日文校內賽報名表!C1972="","",NOT(OR(LEN(專業英日文校內賽報名表!J1972)&lt;&gt;7,ISERROR(DATEVALUE(專業英日文校內賽報名表!J1972&amp;"/1")+FIND("/",專業英日文校內賽報名表!J1972)))))</f>
        <v/>
      </c>
      <c r="M1972" t="str">
        <f>IF(專業英日文校內賽報名表!B1972="","",VLOOKUP(專業英日文校內賽報名表!M1972,各項報名參數對照!A:B,2,0))</f>
        <v/>
      </c>
      <c r="N1972" t="str">
        <f>IF(專業英日文校內賽報名表!B1972="","",NOT(ISERROR(VLOOKUP(M1972&amp;O1972&amp;P1972,各項報名參數對照!L:L,1,0))))</f>
        <v/>
      </c>
      <c r="O1972" t="str">
        <f>IF(專業英日文校內賽報名表!B1972="","",VLOOKUP(專業英日文校內賽報名表!N1972&amp;"("&amp;專業英日文校內賽報名表!O1972&amp;")",各項報名參數對照!D:E,2,0))</f>
        <v/>
      </c>
      <c r="P1972" t="str">
        <f>IF(專業英日文校內賽報名表!B1972="","",VLOOKUP(專業英日文校內賽報名表!P1972,各項報名參數對照!G:H,2,0))</f>
        <v/>
      </c>
      <c r="AF1972" t="str">
        <f t="shared" si="30"/>
        <v/>
      </c>
    </row>
    <row r="1973" spans="5:32">
      <c r="E1973" t="str">
        <f>IF(專業英日文校內賽報名表!B1973="","",NOT(OR(LENB(專業英日文校內賽報名表!E1973)&lt;&gt;6,NOT(ISERROR(TEXT(RIGHT(專業英日文校內賽報名表!E1973,6),"0")+1)),ISERROR(TEXT(RIGHT(專業英日文校內賽報名表!E1973,5),"0")+1))))</f>
        <v/>
      </c>
      <c r="F1973" t="str">
        <f>IF(專業英日文校內賽報名表!B1973="","",NOT(ISERROR(MATCH(專業英日文校內賽報名表!F1973,allSchoolList,0))))</f>
        <v/>
      </c>
      <c r="G1973" t="str">
        <f ca="1">IF(專業英日文校內賽報名表!B1973="","",NOT(ISERROR(HLOOKUP(專業英日文校內賽報名表!G1973,OFFSET(校系設定!$A$1,MATCH(專業英日文校內賽報名表!F1973,校系設定!$A:$A,0)-1,0,1,COUNTA(OFFSET(校系設定!$1:$1,MATCH(專業英日文校內賽報名表!F1973,校系設定!$A:$A,0)-1,0))),1,0))))</f>
        <v/>
      </c>
      <c r="J1973" s="43" t="str">
        <f>IF(專業英日文校內賽報名表!C1973="","",NOT(OR(LEN(專業英日文校內賽報名表!J1973)&lt;&gt;7,ISERROR(DATEVALUE(專業英日文校內賽報名表!J1973&amp;"/1")+FIND("/",專業英日文校內賽報名表!J1973)))))</f>
        <v/>
      </c>
      <c r="M1973" t="str">
        <f>IF(專業英日文校內賽報名表!B1973="","",VLOOKUP(專業英日文校內賽報名表!M1973,各項報名參數對照!A:B,2,0))</f>
        <v/>
      </c>
      <c r="N1973" t="str">
        <f>IF(專業英日文校內賽報名表!B1973="","",NOT(ISERROR(VLOOKUP(M1973&amp;O1973&amp;P1973,各項報名參數對照!L:L,1,0))))</f>
        <v/>
      </c>
      <c r="O1973" t="str">
        <f>IF(專業英日文校內賽報名表!B1973="","",VLOOKUP(專業英日文校內賽報名表!N1973&amp;"("&amp;專業英日文校內賽報名表!O1973&amp;")",各項報名參數對照!D:E,2,0))</f>
        <v/>
      </c>
      <c r="P1973" t="str">
        <f>IF(專業英日文校內賽報名表!B1973="","",VLOOKUP(專業英日文校內賽報名表!P1973,各項報名參數對照!G:H,2,0))</f>
        <v/>
      </c>
      <c r="AF1973" t="str">
        <f t="shared" si="30"/>
        <v/>
      </c>
    </row>
    <row r="1974" spans="5:32">
      <c r="E1974" t="str">
        <f>IF(專業英日文校內賽報名表!B1974="","",NOT(OR(LENB(專業英日文校內賽報名表!E1974)&lt;&gt;6,NOT(ISERROR(TEXT(RIGHT(專業英日文校內賽報名表!E1974,6),"0")+1)),ISERROR(TEXT(RIGHT(專業英日文校內賽報名表!E1974,5),"0")+1))))</f>
        <v/>
      </c>
      <c r="F1974" t="str">
        <f>IF(專業英日文校內賽報名表!B1974="","",NOT(ISERROR(MATCH(專業英日文校內賽報名表!F1974,allSchoolList,0))))</f>
        <v/>
      </c>
      <c r="G1974" t="str">
        <f ca="1">IF(專業英日文校內賽報名表!B1974="","",NOT(ISERROR(HLOOKUP(專業英日文校內賽報名表!G1974,OFFSET(校系設定!$A$1,MATCH(專業英日文校內賽報名表!F1974,校系設定!$A:$A,0)-1,0,1,COUNTA(OFFSET(校系設定!$1:$1,MATCH(專業英日文校內賽報名表!F1974,校系設定!$A:$A,0)-1,0))),1,0))))</f>
        <v/>
      </c>
      <c r="J1974" s="43" t="str">
        <f>IF(專業英日文校內賽報名表!C1974="","",NOT(OR(LEN(專業英日文校內賽報名表!J1974)&lt;&gt;7,ISERROR(DATEVALUE(專業英日文校內賽報名表!J1974&amp;"/1")+FIND("/",專業英日文校內賽報名表!J1974)))))</f>
        <v/>
      </c>
      <c r="M1974" t="str">
        <f>IF(專業英日文校內賽報名表!B1974="","",VLOOKUP(專業英日文校內賽報名表!M1974,各項報名參數對照!A:B,2,0))</f>
        <v/>
      </c>
      <c r="N1974" t="str">
        <f>IF(專業英日文校內賽報名表!B1974="","",NOT(ISERROR(VLOOKUP(M1974&amp;O1974&amp;P1974,各項報名參數對照!L:L,1,0))))</f>
        <v/>
      </c>
      <c r="O1974" t="str">
        <f>IF(專業英日文校內賽報名表!B1974="","",VLOOKUP(專業英日文校內賽報名表!N1974&amp;"("&amp;專業英日文校內賽報名表!O1974&amp;")",各項報名參數對照!D:E,2,0))</f>
        <v/>
      </c>
      <c r="P1974" t="str">
        <f>IF(專業英日文校內賽報名表!B1974="","",VLOOKUP(專業英日文校內賽報名表!P1974,各項報名參數對照!G:H,2,0))</f>
        <v/>
      </c>
      <c r="AF1974" t="str">
        <f t="shared" si="30"/>
        <v/>
      </c>
    </row>
    <row r="1975" spans="5:32">
      <c r="E1975" t="str">
        <f>IF(專業英日文校內賽報名表!B1975="","",NOT(OR(LENB(專業英日文校內賽報名表!E1975)&lt;&gt;6,NOT(ISERROR(TEXT(RIGHT(專業英日文校內賽報名表!E1975,6),"0")+1)),ISERROR(TEXT(RIGHT(專業英日文校內賽報名表!E1975,5),"0")+1))))</f>
        <v/>
      </c>
      <c r="F1975" t="str">
        <f>IF(專業英日文校內賽報名表!B1975="","",NOT(ISERROR(MATCH(專業英日文校內賽報名表!F1975,allSchoolList,0))))</f>
        <v/>
      </c>
      <c r="G1975" t="str">
        <f ca="1">IF(專業英日文校內賽報名表!B1975="","",NOT(ISERROR(HLOOKUP(專業英日文校內賽報名表!G1975,OFFSET(校系設定!$A$1,MATCH(專業英日文校內賽報名表!F1975,校系設定!$A:$A,0)-1,0,1,COUNTA(OFFSET(校系設定!$1:$1,MATCH(專業英日文校內賽報名表!F1975,校系設定!$A:$A,0)-1,0))),1,0))))</f>
        <v/>
      </c>
      <c r="J1975" s="43" t="str">
        <f>IF(專業英日文校內賽報名表!C1975="","",NOT(OR(LEN(專業英日文校內賽報名表!J1975)&lt;&gt;7,ISERROR(DATEVALUE(專業英日文校內賽報名表!J1975&amp;"/1")+FIND("/",專業英日文校內賽報名表!J1975)))))</f>
        <v/>
      </c>
      <c r="M1975" t="str">
        <f>IF(專業英日文校內賽報名表!B1975="","",VLOOKUP(專業英日文校內賽報名表!M1975,各項報名參數對照!A:B,2,0))</f>
        <v/>
      </c>
      <c r="N1975" t="str">
        <f>IF(專業英日文校內賽報名表!B1975="","",NOT(ISERROR(VLOOKUP(M1975&amp;O1975&amp;P1975,各項報名參數對照!L:L,1,0))))</f>
        <v/>
      </c>
      <c r="O1975" t="str">
        <f>IF(專業英日文校內賽報名表!B1975="","",VLOOKUP(專業英日文校內賽報名表!N1975&amp;"("&amp;專業英日文校內賽報名表!O1975&amp;")",各項報名參數對照!D:E,2,0))</f>
        <v/>
      </c>
      <c r="P1975" t="str">
        <f>IF(專業英日文校內賽報名表!B1975="","",VLOOKUP(專業英日文校內賽報名表!P1975,各項報名參數對照!G:H,2,0))</f>
        <v/>
      </c>
      <c r="AF1975" t="str">
        <f t="shared" si="30"/>
        <v/>
      </c>
    </row>
    <row r="1976" spans="5:32">
      <c r="E1976" t="str">
        <f>IF(專業英日文校內賽報名表!B1976="","",NOT(OR(LENB(專業英日文校內賽報名表!E1976)&lt;&gt;6,NOT(ISERROR(TEXT(RIGHT(專業英日文校內賽報名表!E1976,6),"0")+1)),ISERROR(TEXT(RIGHT(專業英日文校內賽報名表!E1976,5),"0")+1))))</f>
        <v/>
      </c>
      <c r="F1976" t="str">
        <f>IF(專業英日文校內賽報名表!B1976="","",NOT(ISERROR(MATCH(專業英日文校內賽報名表!F1976,allSchoolList,0))))</f>
        <v/>
      </c>
      <c r="G1976" t="str">
        <f ca="1">IF(專業英日文校內賽報名表!B1976="","",NOT(ISERROR(HLOOKUP(專業英日文校內賽報名表!G1976,OFFSET(校系設定!$A$1,MATCH(專業英日文校內賽報名表!F1976,校系設定!$A:$A,0)-1,0,1,COUNTA(OFFSET(校系設定!$1:$1,MATCH(專業英日文校內賽報名表!F1976,校系設定!$A:$A,0)-1,0))),1,0))))</f>
        <v/>
      </c>
      <c r="J1976" s="43" t="str">
        <f>IF(專業英日文校內賽報名表!C1976="","",NOT(OR(LEN(專業英日文校內賽報名表!J1976)&lt;&gt;7,ISERROR(DATEVALUE(專業英日文校內賽報名表!J1976&amp;"/1")+FIND("/",專業英日文校內賽報名表!J1976)))))</f>
        <v/>
      </c>
      <c r="M1976" t="str">
        <f>IF(專業英日文校內賽報名表!B1976="","",VLOOKUP(專業英日文校內賽報名表!M1976,各項報名參數對照!A:B,2,0))</f>
        <v/>
      </c>
      <c r="N1976" t="str">
        <f>IF(專業英日文校內賽報名表!B1976="","",NOT(ISERROR(VLOOKUP(M1976&amp;O1976&amp;P1976,各項報名參數對照!L:L,1,0))))</f>
        <v/>
      </c>
      <c r="O1976" t="str">
        <f>IF(專業英日文校內賽報名表!B1976="","",VLOOKUP(專業英日文校內賽報名表!N1976&amp;"("&amp;專業英日文校內賽報名表!O1976&amp;")",各項報名參數對照!D:E,2,0))</f>
        <v/>
      </c>
      <c r="P1976" t="str">
        <f>IF(專業英日文校內賽報名表!B1976="","",VLOOKUP(專業英日文校內賽報名表!P1976,各項報名參數對照!G:H,2,0))</f>
        <v/>
      </c>
      <c r="AF1976" t="str">
        <f t="shared" si="30"/>
        <v/>
      </c>
    </row>
    <row r="1977" spans="5:32">
      <c r="E1977" t="str">
        <f>IF(專業英日文校內賽報名表!B1977="","",NOT(OR(LENB(專業英日文校內賽報名表!E1977)&lt;&gt;6,NOT(ISERROR(TEXT(RIGHT(專業英日文校內賽報名表!E1977,6),"0")+1)),ISERROR(TEXT(RIGHT(專業英日文校內賽報名表!E1977,5),"0")+1))))</f>
        <v/>
      </c>
      <c r="F1977" t="str">
        <f>IF(專業英日文校內賽報名表!B1977="","",NOT(ISERROR(MATCH(專業英日文校內賽報名表!F1977,allSchoolList,0))))</f>
        <v/>
      </c>
      <c r="G1977" t="str">
        <f ca="1">IF(專業英日文校內賽報名表!B1977="","",NOT(ISERROR(HLOOKUP(專業英日文校內賽報名表!G1977,OFFSET(校系設定!$A$1,MATCH(專業英日文校內賽報名表!F1977,校系設定!$A:$A,0)-1,0,1,COUNTA(OFFSET(校系設定!$1:$1,MATCH(專業英日文校內賽報名表!F1977,校系設定!$A:$A,0)-1,0))),1,0))))</f>
        <v/>
      </c>
      <c r="J1977" s="43" t="str">
        <f>IF(專業英日文校內賽報名表!C1977="","",NOT(OR(LEN(專業英日文校內賽報名表!J1977)&lt;&gt;7,ISERROR(DATEVALUE(專業英日文校內賽報名表!J1977&amp;"/1")+FIND("/",專業英日文校內賽報名表!J1977)))))</f>
        <v/>
      </c>
      <c r="M1977" t="str">
        <f>IF(專業英日文校內賽報名表!B1977="","",VLOOKUP(專業英日文校內賽報名表!M1977,各項報名參數對照!A:B,2,0))</f>
        <v/>
      </c>
      <c r="N1977" t="str">
        <f>IF(專業英日文校內賽報名表!B1977="","",NOT(ISERROR(VLOOKUP(M1977&amp;O1977&amp;P1977,各項報名參數對照!L:L,1,0))))</f>
        <v/>
      </c>
      <c r="O1977" t="str">
        <f>IF(專業英日文校內賽報名表!B1977="","",VLOOKUP(專業英日文校內賽報名表!N1977&amp;"("&amp;專業英日文校內賽報名表!O1977&amp;")",各項報名參數對照!D:E,2,0))</f>
        <v/>
      </c>
      <c r="P1977" t="str">
        <f>IF(專業英日文校內賽報名表!B1977="","",VLOOKUP(專業英日文校內賽報名表!P1977,各項報名參數對照!G:H,2,0))</f>
        <v/>
      </c>
      <c r="AF1977" t="str">
        <f t="shared" si="30"/>
        <v/>
      </c>
    </row>
    <row r="1978" spans="5:32">
      <c r="E1978" t="str">
        <f>IF(專業英日文校內賽報名表!B1978="","",NOT(OR(LENB(專業英日文校內賽報名表!E1978)&lt;&gt;6,NOT(ISERROR(TEXT(RIGHT(專業英日文校內賽報名表!E1978,6),"0")+1)),ISERROR(TEXT(RIGHT(專業英日文校內賽報名表!E1978,5),"0")+1))))</f>
        <v/>
      </c>
      <c r="F1978" t="str">
        <f>IF(專業英日文校內賽報名表!B1978="","",NOT(ISERROR(MATCH(專業英日文校內賽報名表!F1978,allSchoolList,0))))</f>
        <v/>
      </c>
      <c r="G1978" t="str">
        <f ca="1">IF(專業英日文校內賽報名表!B1978="","",NOT(ISERROR(HLOOKUP(專業英日文校內賽報名表!G1978,OFFSET(校系設定!$A$1,MATCH(專業英日文校內賽報名表!F1978,校系設定!$A:$A,0)-1,0,1,COUNTA(OFFSET(校系設定!$1:$1,MATCH(專業英日文校內賽報名表!F1978,校系設定!$A:$A,0)-1,0))),1,0))))</f>
        <v/>
      </c>
      <c r="J1978" s="43" t="str">
        <f>IF(專業英日文校內賽報名表!C1978="","",NOT(OR(LEN(專業英日文校內賽報名表!J1978)&lt;&gt;7,ISERROR(DATEVALUE(專業英日文校內賽報名表!J1978&amp;"/1")+FIND("/",專業英日文校內賽報名表!J1978)))))</f>
        <v/>
      </c>
      <c r="M1978" t="str">
        <f>IF(專業英日文校內賽報名表!B1978="","",VLOOKUP(專業英日文校內賽報名表!M1978,各項報名參數對照!A:B,2,0))</f>
        <v/>
      </c>
      <c r="N1978" t="str">
        <f>IF(專業英日文校內賽報名表!B1978="","",NOT(ISERROR(VLOOKUP(M1978&amp;O1978&amp;P1978,各項報名參數對照!L:L,1,0))))</f>
        <v/>
      </c>
      <c r="O1978" t="str">
        <f>IF(專業英日文校內賽報名表!B1978="","",VLOOKUP(專業英日文校內賽報名表!N1978&amp;"("&amp;專業英日文校內賽報名表!O1978&amp;")",各項報名參數對照!D:E,2,0))</f>
        <v/>
      </c>
      <c r="P1978" t="str">
        <f>IF(專業英日文校內賽報名表!B1978="","",VLOOKUP(專業英日文校內賽報名表!P1978,各項報名參數對照!G:H,2,0))</f>
        <v/>
      </c>
      <c r="AF1978" t="str">
        <f t="shared" si="30"/>
        <v/>
      </c>
    </row>
    <row r="1979" spans="5:32">
      <c r="E1979" t="str">
        <f>IF(專業英日文校內賽報名表!B1979="","",NOT(OR(LENB(專業英日文校內賽報名表!E1979)&lt;&gt;6,NOT(ISERROR(TEXT(RIGHT(專業英日文校內賽報名表!E1979,6),"0")+1)),ISERROR(TEXT(RIGHT(專業英日文校內賽報名表!E1979,5),"0")+1))))</f>
        <v/>
      </c>
      <c r="F1979" t="str">
        <f>IF(專業英日文校內賽報名表!B1979="","",NOT(ISERROR(MATCH(專業英日文校內賽報名表!F1979,allSchoolList,0))))</f>
        <v/>
      </c>
      <c r="G1979" t="str">
        <f ca="1">IF(專業英日文校內賽報名表!B1979="","",NOT(ISERROR(HLOOKUP(專業英日文校內賽報名表!G1979,OFFSET(校系設定!$A$1,MATCH(專業英日文校內賽報名表!F1979,校系設定!$A:$A,0)-1,0,1,COUNTA(OFFSET(校系設定!$1:$1,MATCH(專業英日文校內賽報名表!F1979,校系設定!$A:$A,0)-1,0))),1,0))))</f>
        <v/>
      </c>
      <c r="J1979" s="43" t="str">
        <f>IF(專業英日文校內賽報名表!C1979="","",NOT(OR(LEN(專業英日文校內賽報名表!J1979)&lt;&gt;7,ISERROR(DATEVALUE(專業英日文校內賽報名表!J1979&amp;"/1")+FIND("/",專業英日文校內賽報名表!J1979)))))</f>
        <v/>
      </c>
      <c r="M1979" t="str">
        <f>IF(專業英日文校內賽報名表!B1979="","",VLOOKUP(專業英日文校內賽報名表!M1979,各項報名參數對照!A:B,2,0))</f>
        <v/>
      </c>
      <c r="N1979" t="str">
        <f>IF(專業英日文校內賽報名表!B1979="","",NOT(ISERROR(VLOOKUP(M1979&amp;O1979&amp;P1979,各項報名參數對照!L:L,1,0))))</f>
        <v/>
      </c>
      <c r="O1979" t="str">
        <f>IF(專業英日文校內賽報名表!B1979="","",VLOOKUP(專業英日文校內賽報名表!N1979&amp;"("&amp;專業英日文校內賽報名表!O1979&amp;")",各項報名參數對照!D:E,2,0))</f>
        <v/>
      </c>
      <c r="P1979" t="str">
        <f>IF(專業英日文校內賽報名表!B1979="","",VLOOKUP(專業英日文校內賽報名表!P1979,各項報名參數對照!G:H,2,0))</f>
        <v/>
      </c>
      <c r="AF1979" t="str">
        <f t="shared" si="30"/>
        <v/>
      </c>
    </row>
    <row r="1980" spans="5:32">
      <c r="E1980" t="str">
        <f>IF(專業英日文校內賽報名表!B1980="","",NOT(OR(LENB(專業英日文校內賽報名表!E1980)&lt;&gt;6,NOT(ISERROR(TEXT(RIGHT(專業英日文校內賽報名表!E1980,6),"0")+1)),ISERROR(TEXT(RIGHT(專業英日文校內賽報名表!E1980,5),"0")+1))))</f>
        <v/>
      </c>
      <c r="F1980" t="str">
        <f>IF(專業英日文校內賽報名表!B1980="","",NOT(ISERROR(MATCH(專業英日文校內賽報名表!F1980,allSchoolList,0))))</f>
        <v/>
      </c>
      <c r="G1980" t="str">
        <f ca="1">IF(專業英日文校內賽報名表!B1980="","",NOT(ISERROR(HLOOKUP(專業英日文校內賽報名表!G1980,OFFSET(校系設定!$A$1,MATCH(專業英日文校內賽報名表!F1980,校系設定!$A:$A,0)-1,0,1,COUNTA(OFFSET(校系設定!$1:$1,MATCH(專業英日文校內賽報名表!F1980,校系設定!$A:$A,0)-1,0))),1,0))))</f>
        <v/>
      </c>
      <c r="J1980" s="43" t="str">
        <f>IF(專業英日文校內賽報名表!C1980="","",NOT(OR(LEN(專業英日文校內賽報名表!J1980)&lt;&gt;7,ISERROR(DATEVALUE(專業英日文校內賽報名表!J1980&amp;"/1")+FIND("/",專業英日文校內賽報名表!J1980)))))</f>
        <v/>
      </c>
      <c r="M1980" t="str">
        <f>IF(專業英日文校內賽報名表!B1980="","",VLOOKUP(專業英日文校內賽報名表!M1980,各項報名參數對照!A:B,2,0))</f>
        <v/>
      </c>
      <c r="N1980" t="str">
        <f>IF(專業英日文校內賽報名表!B1980="","",NOT(ISERROR(VLOOKUP(M1980&amp;O1980&amp;P1980,各項報名參數對照!L:L,1,0))))</f>
        <v/>
      </c>
      <c r="O1980" t="str">
        <f>IF(專業英日文校內賽報名表!B1980="","",VLOOKUP(專業英日文校內賽報名表!N1980&amp;"("&amp;專業英日文校內賽報名表!O1980&amp;")",各項報名參數對照!D:E,2,0))</f>
        <v/>
      </c>
      <c r="P1980" t="str">
        <f>IF(專業英日文校內賽報名表!B1980="","",VLOOKUP(專業英日文校內賽報名表!P1980,各項報名參數對照!G:H,2,0))</f>
        <v/>
      </c>
      <c r="AF1980" t="str">
        <f t="shared" si="30"/>
        <v/>
      </c>
    </row>
    <row r="1981" spans="5:32">
      <c r="E1981" t="str">
        <f>IF(專業英日文校內賽報名表!B1981="","",NOT(OR(LENB(專業英日文校內賽報名表!E1981)&lt;&gt;6,NOT(ISERROR(TEXT(RIGHT(專業英日文校內賽報名表!E1981,6),"0")+1)),ISERROR(TEXT(RIGHT(專業英日文校內賽報名表!E1981,5),"0")+1))))</f>
        <v/>
      </c>
      <c r="F1981" t="str">
        <f>IF(專業英日文校內賽報名表!B1981="","",NOT(ISERROR(MATCH(專業英日文校內賽報名表!F1981,allSchoolList,0))))</f>
        <v/>
      </c>
      <c r="G1981" t="str">
        <f ca="1">IF(專業英日文校內賽報名表!B1981="","",NOT(ISERROR(HLOOKUP(專業英日文校內賽報名表!G1981,OFFSET(校系設定!$A$1,MATCH(專業英日文校內賽報名表!F1981,校系設定!$A:$A,0)-1,0,1,COUNTA(OFFSET(校系設定!$1:$1,MATCH(專業英日文校內賽報名表!F1981,校系設定!$A:$A,0)-1,0))),1,0))))</f>
        <v/>
      </c>
      <c r="J1981" s="43" t="str">
        <f>IF(專業英日文校內賽報名表!C1981="","",NOT(OR(LEN(專業英日文校內賽報名表!J1981)&lt;&gt;7,ISERROR(DATEVALUE(專業英日文校內賽報名表!J1981&amp;"/1")+FIND("/",專業英日文校內賽報名表!J1981)))))</f>
        <v/>
      </c>
      <c r="M1981" t="str">
        <f>IF(專業英日文校內賽報名表!B1981="","",VLOOKUP(專業英日文校內賽報名表!M1981,各項報名參數對照!A:B,2,0))</f>
        <v/>
      </c>
      <c r="N1981" t="str">
        <f>IF(專業英日文校內賽報名表!B1981="","",NOT(ISERROR(VLOOKUP(M1981&amp;O1981&amp;P1981,各項報名參數對照!L:L,1,0))))</f>
        <v/>
      </c>
      <c r="O1981" t="str">
        <f>IF(專業英日文校內賽報名表!B1981="","",VLOOKUP(專業英日文校內賽報名表!N1981&amp;"("&amp;專業英日文校內賽報名表!O1981&amp;")",各項報名參數對照!D:E,2,0))</f>
        <v/>
      </c>
      <c r="P1981" t="str">
        <f>IF(專業英日文校內賽報名表!B1981="","",VLOOKUP(專業英日文校內賽報名表!P1981,各項報名參數對照!G:H,2,0))</f>
        <v/>
      </c>
      <c r="AF1981" t="str">
        <f t="shared" si="30"/>
        <v/>
      </c>
    </row>
    <row r="1982" spans="5:32">
      <c r="E1982" t="str">
        <f>IF(專業英日文校內賽報名表!B1982="","",NOT(OR(LENB(專業英日文校內賽報名表!E1982)&lt;&gt;6,NOT(ISERROR(TEXT(RIGHT(專業英日文校內賽報名表!E1982,6),"0")+1)),ISERROR(TEXT(RIGHT(專業英日文校內賽報名表!E1982,5),"0")+1))))</f>
        <v/>
      </c>
      <c r="F1982" t="str">
        <f>IF(專業英日文校內賽報名表!B1982="","",NOT(ISERROR(MATCH(專業英日文校內賽報名表!F1982,allSchoolList,0))))</f>
        <v/>
      </c>
      <c r="G1982" t="str">
        <f ca="1">IF(專業英日文校內賽報名表!B1982="","",NOT(ISERROR(HLOOKUP(專業英日文校內賽報名表!G1982,OFFSET(校系設定!$A$1,MATCH(專業英日文校內賽報名表!F1982,校系設定!$A:$A,0)-1,0,1,COUNTA(OFFSET(校系設定!$1:$1,MATCH(專業英日文校內賽報名表!F1982,校系設定!$A:$A,0)-1,0))),1,0))))</f>
        <v/>
      </c>
      <c r="J1982" s="43" t="str">
        <f>IF(專業英日文校內賽報名表!C1982="","",NOT(OR(LEN(專業英日文校內賽報名表!J1982)&lt;&gt;7,ISERROR(DATEVALUE(專業英日文校內賽報名表!J1982&amp;"/1")+FIND("/",專業英日文校內賽報名表!J1982)))))</f>
        <v/>
      </c>
      <c r="M1982" t="str">
        <f>IF(專業英日文校內賽報名表!B1982="","",VLOOKUP(專業英日文校內賽報名表!M1982,各項報名參數對照!A:B,2,0))</f>
        <v/>
      </c>
      <c r="N1982" t="str">
        <f>IF(專業英日文校內賽報名表!B1982="","",NOT(ISERROR(VLOOKUP(M1982&amp;O1982&amp;P1982,各項報名參數對照!L:L,1,0))))</f>
        <v/>
      </c>
      <c r="O1982" t="str">
        <f>IF(專業英日文校內賽報名表!B1982="","",VLOOKUP(專業英日文校內賽報名表!N1982&amp;"("&amp;專業英日文校內賽報名表!O1982&amp;")",各項報名參數對照!D:E,2,0))</f>
        <v/>
      </c>
      <c r="P1982" t="str">
        <f>IF(專業英日文校內賽報名表!B1982="","",VLOOKUP(專業英日文校內賽報名表!P1982,各項報名參數對照!G:H,2,0))</f>
        <v/>
      </c>
      <c r="AF1982" t="str">
        <f t="shared" si="30"/>
        <v/>
      </c>
    </row>
    <row r="1983" spans="5:32">
      <c r="E1983" t="str">
        <f>IF(專業英日文校內賽報名表!B1983="","",NOT(OR(LENB(專業英日文校內賽報名表!E1983)&lt;&gt;6,NOT(ISERROR(TEXT(RIGHT(專業英日文校內賽報名表!E1983,6),"0")+1)),ISERROR(TEXT(RIGHT(專業英日文校內賽報名表!E1983,5),"0")+1))))</f>
        <v/>
      </c>
      <c r="F1983" t="str">
        <f>IF(專業英日文校內賽報名表!B1983="","",NOT(ISERROR(MATCH(專業英日文校內賽報名表!F1983,allSchoolList,0))))</f>
        <v/>
      </c>
      <c r="G1983" t="str">
        <f ca="1">IF(專業英日文校內賽報名表!B1983="","",NOT(ISERROR(HLOOKUP(專業英日文校內賽報名表!G1983,OFFSET(校系設定!$A$1,MATCH(專業英日文校內賽報名表!F1983,校系設定!$A:$A,0)-1,0,1,COUNTA(OFFSET(校系設定!$1:$1,MATCH(專業英日文校內賽報名表!F1983,校系設定!$A:$A,0)-1,0))),1,0))))</f>
        <v/>
      </c>
      <c r="J1983" s="43" t="str">
        <f>IF(專業英日文校內賽報名表!C1983="","",NOT(OR(LEN(專業英日文校內賽報名表!J1983)&lt;&gt;7,ISERROR(DATEVALUE(專業英日文校內賽報名表!J1983&amp;"/1")+FIND("/",專業英日文校內賽報名表!J1983)))))</f>
        <v/>
      </c>
      <c r="M1983" t="str">
        <f>IF(專業英日文校內賽報名表!B1983="","",VLOOKUP(專業英日文校內賽報名表!M1983,各項報名參數對照!A:B,2,0))</f>
        <v/>
      </c>
      <c r="N1983" t="str">
        <f>IF(專業英日文校內賽報名表!B1983="","",NOT(ISERROR(VLOOKUP(M1983&amp;O1983&amp;P1983,各項報名參數對照!L:L,1,0))))</f>
        <v/>
      </c>
      <c r="O1983" t="str">
        <f>IF(專業英日文校內賽報名表!B1983="","",VLOOKUP(專業英日文校內賽報名表!N1983&amp;"("&amp;專業英日文校內賽報名表!O1983&amp;")",各項報名參數對照!D:E,2,0))</f>
        <v/>
      </c>
      <c r="P1983" t="str">
        <f>IF(專業英日文校內賽報名表!B1983="","",VLOOKUP(專業英日文校內賽報名表!P1983,各項報名參數對照!G:H,2,0))</f>
        <v/>
      </c>
      <c r="AF1983" t="str">
        <f t="shared" si="30"/>
        <v/>
      </c>
    </row>
    <row r="1984" spans="5:32">
      <c r="E1984" t="str">
        <f>IF(專業英日文校內賽報名表!B1984="","",NOT(OR(LENB(專業英日文校內賽報名表!E1984)&lt;&gt;6,NOT(ISERROR(TEXT(RIGHT(專業英日文校內賽報名表!E1984,6),"0")+1)),ISERROR(TEXT(RIGHT(專業英日文校內賽報名表!E1984,5),"0")+1))))</f>
        <v/>
      </c>
      <c r="F1984" t="str">
        <f>IF(專業英日文校內賽報名表!B1984="","",NOT(ISERROR(MATCH(專業英日文校內賽報名表!F1984,allSchoolList,0))))</f>
        <v/>
      </c>
      <c r="G1984" t="str">
        <f ca="1">IF(專業英日文校內賽報名表!B1984="","",NOT(ISERROR(HLOOKUP(專業英日文校內賽報名表!G1984,OFFSET(校系設定!$A$1,MATCH(專業英日文校內賽報名表!F1984,校系設定!$A:$A,0)-1,0,1,COUNTA(OFFSET(校系設定!$1:$1,MATCH(專業英日文校內賽報名表!F1984,校系設定!$A:$A,0)-1,0))),1,0))))</f>
        <v/>
      </c>
      <c r="J1984" s="43" t="str">
        <f>IF(專業英日文校內賽報名表!C1984="","",NOT(OR(LEN(專業英日文校內賽報名表!J1984)&lt;&gt;7,ISERROR(DATEVALUE(專業英日文校內賽報名表!J1984&amp;"/1")+FIND("/",專業英日文校內賽報名表!J1984)))))</f>
        <v/>
      </c>
      <c r="M1984" t="str">
        <f>IF(專業英日文校內賽報名表!B1984="","",VLOOKUP(專業英日文校內賽報名表!M1984,各項報名參數對照!A:B,2,0))</f>
        <v/>
      </c>
      <c r="N1984" t="str">
        <f>IF(專業英日文校內賽報名表!B1984="","",NOT(ISERROR(VLOOKUP(M1984&amp;O1984&amp;P1984,各項報名參數對照!L:L,1,0))))</f>
        <v/>
      </c>
      <c r="O1984" t="str">
        <f>IF(專業英日文校內賽報名表!B1984="","",VLOOKUP(專業英日文校內賽報名表!N1984&amp;"("&amp;專業英日文校內賽報名表!O1984&amp;")",各項報名參數對照!D:E,2,0))</f>
        <v/>
      </c>
      <c r="P1984" t="str">
        <f>IF(專業英日文校內賽報名表!B1984="","",VLOOKUP(專業英日文校內賽報名表!P1984,各項報名參數對照!G:H,2,0))</f>
        <v/>
      </c>
      <c r="AF1984" t="str">
        <f t="shared" si="30"/>
        <v/>
      </c>
    </row>
    <row r="1985" spans="5:32">
      <c r="E1985" t="str">
        <f>IF(專業英日文校內賽報名表!B1985="","",NOT(OR(LENB(專業英日文校內賽報名表!E1985)&lt;&gt;6,NOT(ISERROR(TEXT(RIGHT(專業英日文校內賽報名表!E1985,6),"0")+1)),ISERROR(TEXT(RIGHT(專業英日文校內賽報名表!E1985,5),"0")+1))))</f>
        <v/>
      </c>
      <c r="F1985" t="str">
        <f>IF(專業英日文校內賽報名表!B1985="","",NOT(ISERROR(MATCH(專業英日文校內賽報名表!F1985,allSchoolList,0))))</f>
        <v/>
      </c>
      <c r="G1985" t="str">
        <f ca="1">IF(專業英日文校內賽報名表!B1985="","",NOT(ISERROR(HLOOKUP(專業英日文校內賽報名表!G1985,OFFSET(校系設定!$A$1,MATCH(專業英日文校內賽報名表!F1985,校系設定!$A:$A,0)-1,0,1,COUNTA(OFFSET(校系設定!$1:$1,MATCH(專業英日文校內賽報名表!F1985,校系設定!$A:$A,0)-1,0))),1,0))))</f>
        <v/>
      </c>
      <c r="J1985" s="43" t="str">
        <f>IF(專業英日文校內賽報名表!C1985="","",NOT(OR(LEN(專業英日文校內賽報名表!J1985)&lt;&gt;7,ISERROR(DATEVALUE(專業英日文校內賽報名表!J1985&amp;"/1")+FIND("/",專業英日文校內賽報名表!J1985)))))</f>
        <v/>
      </c>
      <c r="M1985" t="str">
        <f>IF(專業英日文校內賽報名表!B1985="","",VLOOKUP(專業英日文校內賽報名表!M1985,各項報名參數對照!A:B,2,0))</f>
        <v/>
      </c>
      <c r="N1985" t="str">
        <f>IF(專業英日文校內賽報名表!B1985="","",NOT(ISERROR(VLOOKUP(M1985&amp;O1985&amp;P1985,各項報名參數對照!L:L,1,0))))</f>
        <v/>
      </c>
      <c r="O1985" t="str">
        <f>IF(專業英日文校內賽報名表!B1985="","",VLOOKUP(專業英日文校內賽報名表!N1985&amp;"("&amp;專業英日文校內賽報名表!O1985&amp;")",各項報名參數對照!D:E,2,0))</f>
        <v/>
      </c>
      <c r="P1985" t="str">
        <f>IF(專業英日文校內賽報名表!B1985="","",VLOOKUP(專業英日文校內賽報名表!P1985,各項報名參數對照!G:H,2,0))</f>
        <v/>
      </c>
      <c r="AF1985" t="str">
        <f t="shared" si="30"/>
        <v/>
      </c>
    </row>
    <row r="1986" spans="5:32">
      <c r="E1986" t="str">
        <f>IF(專業英日文校內賽報名表!B1986="","",NOT(OR(LENB(專業英日文校內賽報名表!E1986)&lt;&gt;6,NOT(ISERROR(TEXT(RIGHT(專業英日文校內賽報名表!E1986,6),"0")+1)),ISERROR(TEXT(RIGHT(專業英日文校內賽報名表!E1986,5),"0")+1))))</f>
        <v/>
      </c>
      <c r="F1986" t="str">
        <f>IF(專業英日文校內賽報名表!B1986="","",NOT(ISERROR(MATCH(專業英日文校內賽報名表!F1986,allSchoolList,0))))</f>
        <v/>
      </c>
      <c r="G1986" t="str">
        <f ca="1">IF(專業英日文校內賽報名表!B1986="","",NOT(ISERROR(HLOOKUP(專業英日文校內賽報名表!G1986,OFFSET(校系設定!$A$1,MATCH(專業英日文校內賽報名表!F1986,校系設定!$A:$A,0)-1,0,1,COUNTA(OFFSET(校系設定!$1:$1,MATCH(專業英日文校內賽報名表!F1986,校系設定!$A:$A,0)-1,0))),1,0))))</f>
        <v/>
      </c>
      <c r="J1986" s="43" t="str">
        <f>IF(專業英日文校內賽報名表!C1986="","",NOT(OR(LEN(專業英日文校內賽報名表!J1986)&lt;&gt;7,ISERROR(DATEVALUE(專業英日文校內賽報名表!J1986&amp;"/1")+FIND("/",專業英日文校內賽報名表!J1986)))))</f>
        <v/>
      </c>
      <c r="M1986" t="str">
        <f>IF(專業英日文校內賽報名表!B1986="","",VLOOKUP(專業英日文校內賽報名表!M1986,各項報名參數對照!A:B,2,0))</f>
        <v/>
      </c>
      <c r="N1986" t="str">
        <f>IF(專業英日文校內賽報名表!B1986="","",NOT(ISERROR(VLOOKUP(M1986&amp;O1986&amp;P1986,各項報名參數對照!L:L,1,0))))</f>
        <v/>
      </c>
      <c r="O1986" t="str">
        <f>IF(專業英日文校內賽報名表!B1986="","",VLOOKUP(專業英日文校內賽報名表!N1986&amp;"("&amp;專業英日文校內賽報名表!O1986&amp;")",各項報名參數對照!D:E,2,0))</f>
        <v/>
      </c>
      <c r="P1986" t="str">
        <f>IF(專業英日文校內賽報名表!B1986="","",VLOOKUP(專業英日文校內賽報名表!P1986,各項報名參數對照!G:H,2,0))</f>
        <v/>
      </c>
      <c r="AF1986" t="str">
        <f t="shared" si="30"/>
        <v/>
      </c>
    </row>
    <row r="1987" spans="5:32">
      <c r="E1987" t="str">
        <f>IF(專業英日文校內賽報名表!B1987="","",NOT(OR(LENB(專業英日文校內賽報名表!E1987)&lt;&gt;6,NOT(ISERROR(TEXT(RIGHT(專業英日文校內賽報名表!E1987,6),"0")+1)),ISERROR(TEXT(RIGHT(專業英日文校內賽報名表!E1987,5),"0")+1))))</f>
        <v/>
      </c>
      <c r="F1987" t="str">
        <f>IF(專業英日文校內賽報名表!B1987="","",NOT(ISERROR(MATCH(專業英日文校內賽報名表!F1987,allSchoolList,0))))</f>
        <v/>
      </c>
      <c r="G1987" t="str">
        <f ca="1">IF(專業英日文校內賽報名表!B1987="","",NOT(ISERROR(HLOOKUP(專業英日文校內賽報名表!G1987,OFFSET(校系設定!$A$1,MATCH(專業英日文校內賽報名表!F1987,校系設定!$A:$A,0)-1,0,1,COUNTA(OFFSET(校系設定!$1:$1,MATCH(專業英日文校內賽報名表!F1987,校系設定!$A:$A,0)-1,0))),1,0))))</f>
        <v/>
      </c>
      <c r="J1987" s="43" t="str">
        <f>IF(專業英日文校內賽報名表!C1987="","",NOT(OR(LEN(專業英日文校內賽報名表!J1987)&lt;&gt;7,ISERROR(DATEVALUE(專業英日文校內賽報名表!J1987&amp;"/1")+FIND("/",專業英日文校內賽報名表!J1987)))))</f>
        <v/>
      </c>
      <c r="M1987" t="str">
        <f>IF(專業英日文校內賽報名表!B1987="","",VLOOKUP(專業英日文校內賽報名表!M1987,各項報名參數對照!A:B,2,0))</f>
        <v/>
      </c>
      <c r="N1987" t="str">
        <f>IF(專業英日文校內賽報名表!B1987="","",NOT(ISERROR(VLOOKUP(M1987&amp;O1987&amp;P1987,各項報名參數對照!L:L,1,0))))</f>
        <v/>
      </c>
      <c r="O1987" t="str">
        <f>IF(專業英日文校內賽報名表!B1987="","",VLOOKUP(專業英日文校內賽報名表!N1987&amp;"("&amp;專業英日文校內賽報名表!O1987&amp;")",各項報名參數對照!D:E,2,0))</f>
        <v/>
      </c>
      <c r="P1987" t="str">
        <f>IF(專業英日文校內賽報名表!B1987="","",VLOOKUP(專業英日文校內賽報名表!P1987,各項報名參數對照!G:H,2,0))</f>
        <v/>
      </c>
      <c r="AF1987" t="str">
        <f t="shared" ref="AF1987:AF2000" si="31">O1987</f>
        <v/>
      </c>
    </row>
    <row r="1988" spans="5:32">
      <c r="E1988" t="str">
        <f>IF(專業英日文校內賽報名表!B1988="","",NOT(OR(LENB(專業英日文校內賽報名表!E1988)&lt;&gt;6,NOT(ISERROR(TEXT(RIGHT(專業英日文校內賽報名表!E1988,6),"0")+1)),ISERROR(TEXT(RIGHT(專業英日文校內賽報名表!E1988,5),"0")+1))))</f>
        <v/>
      </c>
      <c r="F1988" t="str">
        <f>IF(專業英日文校內賽報名表!B1988="","",NOT(ISERROR(MATCH(專業英日文校內賽報名表!F1988,allSchoolList,0))))</f>
        <v/>
      </c>
      <c r="G1988" t="str">
        <f ca="1">IF(專業英日文校內賽報名表!B1988="","",NOT(ISERROR(HLOOKUP(專業英日文校內賽報名表!G1988,OFFSET(校系設定!$A$1,MATCH(專業英日文校內賽報名表!F1988,校系設定!$A:$A,0)-1,0,1,COUNTA(OFFSET(校系設定!$1:$1,MATCH(專業英日文校內賽報名表!F1988,校系設定!$A:$A,0)-1,0))),1,0))))</f>
        <v/>
      </c>
      <c r="J1988" s="43" t="str">
        <f>IF(專業英日文校內賽報名表!C1988="","",NOT(OR(LEN(專業英日文校內賽報名表!J1988)&lt;&gt;7,ISERROR(DATEVALUE(專業英日文校內賽報名表!J1988&amp;"/1")+FIND("/",專業英日文校內賽報名表!J1988)))))</f>
        <v/>
      </c>
      <c r="M1988" t="str">
        <f>IF(專業英日文校內賽報名表!B1988="","",VLOOKUP(專業英日文校內賽報名表!M1988,各項報名參數對照!A:B,2,0))</f>
        <v/>
      </c>
      <c r="N1988" t="str">
        <f>IF(專業英日文校內賽報名表!B1988="","",NOT(ISERROR(VLOOKUP(M1988&amp;O1988&amp;P1988,各項報名參數對照!L:L,1,0))))</f>
        <v/>
      </c>
      <c r="O1988" t="str">
        <f>IF(專業英日文校內賽報名表!B1988="","",VLOOKUP(專業英日文校內賽報名表!N1988&amp;"("&amp;專業英日文校內賽報名表!O1988&amp;")",各項報名參數對照!D:E,2,0))</f>
        <v/>
      </c>
      <c r="P1988" t="str">
        <f>IF(專業英日文校內賽報名表!B1988="","",VLOOKUP(專業英日文校內賽報名表!P1988,各項報名參數對照!G:H,2,0))</f>
        <v/>
      </c>
      <c r="AF1988" t="str">
        <f t="shared" si="31"/>
        <v/>
      </c>
    </row>
    <row r="1989" spans="5:32">
      <c r="E1989" t="str">
        <f>IF(專業英日文校內賽報名表!B1989="","",NOT(OR(LENB(專業英日文校內賽報名表!E1989)&lt;&gt;6,NOT(ISERROR(TEXT(RIGHT(專業英日文校內賽報名表!E1989,6),"0")+1)),ISERROR(TEXT(RIGHT(專業英日文校內賽報名表!E1989,5),"0")+1))))</f>
        <v/>
      </c>
      <c r="F1989" t="str">
        <f>IF(專業英日文校內賽報名表!B1989="","",NOT(ISERROR(MATCH(專業英日文校內賽報名表!F1989,allSchoolList,0))))</f>
        <v/>
      </c>
      <c r="G1989" t="str">
        <f ca="1">IF(專業英日文校內賽報名表!B1989="","",NOT(ISERROR(HLOOKUP(專業英日文校內賽報名表!G1989,OFFSET(校系設定!$A$1,MATCH(專業英日文校內賽報名表!F1989,校系設定!$A:$A,0)-1,0,1,COUNTA(OFFSET(校系設定!$1:$1,MATCH(專業英日文校內賽報名表!F1989,校系設定!$A:$A,0)-1,0))),1,0))))</f>
        <v/>
      </c>
      <c r="J1989" s="43" t="str">
        <f>IF(專業英日文校內賽報名表!C1989="","",NOT(OR(LEN(專業英日文校內賽報名表!J1989)&lt;&gt;7,ISERROR(DATEVALUE(專業英日文校內賽報名表!J1989&amp;"/1")+FIND("/",專業英日文校內賽報名表!J1989)))))</f>
        <v/>
      </c>
      <c r="M1989" t="str">
        <f>IF(專業英日文校內賽報名表!B1989="","",VLOOKUP(專業英日文校內賽報名表!M1989,各項報名參數對照!A:B,2,0))</f>
        <v/>
      </c>
      <c r="N1989" t="str">
        <f>IF(專業英日文校內賽報名表!B1989="","",NOT(ISERROR(VLOOKUP(M1989&amp;O1989&amp;P1989,各項報名參數對照!L:L,1,0))))</f>
        <v/>
      </c>
      <c r="O1989" t="str">
        <f>IF(專業英日文校內賽報名表!B1989="","",VLOOKUP(專業英日文校內賽報名表!N1989&amp;"("&amp;專業英日文校內賽報名表!O1989&amp;")",各項報名參數對照!D:E,2,0))</f>
        <v/>
      </c>
      <c r="P1989" t="str">
        <f>IF(專業英日文校內賽報名表!B1989="","",VLOOKUP(專業英日文校內賽報名表!P1989,各項報名參數對照!G:H,2,0))</f>
        <v/>
      </c>
      <c r="AF1989" t="str">
        <f t="shared" si="31"/>
        <v/>
      </c>
    </row>
    <row r="1990" spans="5:32">
      <c r="E1990" t="str">
        <f>IF(專業英日文校內賽報名表!B1990="","",NOT(OR(LENB(專業英日文校內賽報名表!E1990)&lt;&gt;6,NOT(ISERROR(TEXT(RIGHT(專業英日文校內賽報名表!E1990,6),"0")+1)),ISERROR(TEXT(RIGHT(專業英日文校內賽報名表!E1990,5),"0")+1))))</f>
        <v/>
      </c>
      <c r="F1990" t="str">
        <f>IF(專業英日文校內賽報名表!B1990="","",NOT(ISERROR(MATCH(專業英日文校內賽報名表!F1990,allSchoolList,0))))</f>
        <v/>
      </c>
      <c r="G1990" t="str">
        <f ca="1">IF(專業英日文校內賽報名表!B1990="","",NOT(ISERROR(HLOOKUP(專業英日文校內賽報名表!G1990,OFFSET(校系設定!$A$1,MATCH(專業英日文校內賽報名表!F1990,校系設定!$A:$A,0)-1,0,1,COUNTA(OFFSET(校系設定!$1:$1,MATCH(專業英日文校內賽報名表!F1990,校系設定!$A:$A,0)-1,0))),1,0))))</f>
        <v/>
      </c>
      <c r="J1990" s="43" t="str">
        <f>IF(專業英日文校內賽報名表!C1990="","",NOT(OR(LEN(專業英日文校內賽報名表!J1990)&lt;&gt;7,ISERROR(DATEVALUE(專業英日文校內賽報名表!J1990&amp;"/1")+FIND("/",專業英日文校內賽報名表!J1990)))))</f>
        <v/>
      </c>
      <c r="M1990" t="str">
        <f>IF(專業英日文校內賽報名表!B1990="","",VLOOKUP(專業英日文校內賽報名表!M1990,各項報名參數對照!A:B,2,0))</f>
        <v/>
      </c>
      <c r="N1990" t="str">
        <f>IF(專業英日文校內賽報名表!B1990="","",NOT(ISERROR(VLOOKUP(M1990&amp;O1990&amp;P1990,各項報名參數對照!L:L,1,0))))</f>
        <v/>
      </c>
      <c r="O1990" t="str">
        <f>IF(專業英日文校內賽報名表!B1990="","",VLOOKUP(專業英日文校內賽報名表!N1990&amp;"("&amp;專業英日文校內賽報名表!O1990&amp;")",各項報名參數對照!D:E,2,0))</f>
        <v/>
      </c>
      <c r="P1990" t="str">
        <f>IF(專業英日文校內賽報名表!B1990="","",VLOOKUP(專業英日文校內賽報名表!P1990,各項報名參數對照!G:H,2,0))</f>
        <v/>
      </c>
      <c r="AF1990" t="str">
        <f t="shared" si="31"/>
        <v/>
      </c>
    </row>
    <row r="1991" spans="5:32">
      <c r="E1991" t="str">
        <f>IF(專業英日文校內賽報名表!B1991="","",NOT(OR(LENB(專業英日文校內賽報名表!E1991)&lt;&gt;6,NOT(ISERROR(TEXT(RIGHT(專業英日文校內賽報名表!E1991,6),"0")+1)),ISERROR(TEXT(RIGHT(專業英日文校內賽報名表!E1991,5),"0")+1))))</f>
        <v/>
      </c>
      <c r="F1991" t="str">
        <f>IF(專業英日文校內賽報名表!B1991="","",NOT(ISERROR(MATCH(專業英日文校內賽報名表!F1991,allSchoolList,0))))</f>
        <v/>
      </c>
      <c r="G1991" t="str">
        <f ca="1">IF(專業英日文校內賽報名表!B1991="","",NOT(ISERROR(HLOOKUP(專業英日文校內賽報名表!G1991,OFFSET(校系設定!$A$1,MATCH(專業英日文校內賽報名表!F1991,校系設定!$A:$A,0)-1,0,1,COUNTA(OFFSET(校系設定!$1:$1,MATCH(專業英日文校內賽報名表!F1991,校系設定!$A:$A,0)-1,0))),1,0))))</f>
        <v/>
      </c>
      <c r="J1991" s="43" t="str">
        <f>IF(專業英日文校內賽報名表!C1991="","",NOT(OR(LEN(專業英日文校內賽報名表!J1991)&lt;&gt;7,ISERROR(DATEVALUE(專業英日文校內賽報名表!J1991&amp;"/1")+FIND("/",專業英日文校內賽報名表!J1991)))))</f>
        <v/>
      </c>
      <c r="M1991" t="str">
        <f>IF(專業英日文校內賽報名表!B1991="","",VLOOKUP(專業英日文校內賽報名表!M1991,各項報名參數對照!A:B,2,0))</f>
        <v/>
      </c>
      <c r="N1991" t="str">
        <f>IF(專業英日文校內賽報名表!B1991="","",NOT(ISERROR(VLOOKUP(M1991&amp;O1991&amp;P1991,各項報名參數對照!L:L,1,0))))</f>
        <v/>
      </c>
      <c r="O1991" t="str">
        <f>IF(專業英日文校內賽報名表!B1991="","",VLOOKUP(專業英日文校內賽報名表!N1991&amp;"("&amp;專業英日文校內賽報名表!O1991&amp;")",各項報名參數對照!D:E,2,0))</f>
        <v/>
      </c>
      <c r="P1991" t="str">
        <f>IF(專業英日文校內賽報名表!B1991="","",VLOOKUP(專業英日文校內賽報名表!P1991,各項報名參數對照!G:H,2,0))</f>
        <v/>
      </c>
      <c r="AF1991" t="str">
        <f t="shared" si="31"/>
        <v/>
      </c>
    </row>
    <row r="1992" spans="5:32">
      <c r="E1992" t="str">
        <f>IF(專業英日文校內賽報名表!B1992="","",NOT(OR(LENB(專業英日文校內賽報名表!E1992)&lt;&gt;6,NOT(ISERROR(TEXT(RIGHT(專業英日文校內賽報名表!E1992,6),"0")+1)),ISERROR(TEXT(RIGHT(專業英日文校內賽報名表!E1992,5),"0")+1))))</f>
        <v/>
      </c>
      <c r="F1992" t="str">
        <f>IF(專業英日文校內賽報名表!B1992="","",NOT(ISERROR(MATCH(專業英日文校內賽報名表!F1992,allSchoolList,0))))</f>
        <v/>
      </c>
      <c r="G1992" t="str">
        <f ca="1">IF(專業英日文校內賽報名表!B1992="","",NOT(ISERROR(HLOOKUP(專業英日文校內賽報名表!G1992,OFFSET(校系設定!$A$1,MATCH(專業英日文校內賽報名表!F1992,校系設定!$A:$A,0)-1,0,1,COUNTA(OFFSET(校系設定!$1:$1,MATCH(專業英日文校內賽報名表!F1992,校系設定!$A:$A,0)-1,0))),1,0))))</f>
        <v/>
      </c>
      <c r="J1992" s="43" t="str">
        <f>IF(專業英日文校內賽報名表!C1992="","",NOT(OR(LEN(專業英日文校內賽報名表!J1992)&lt;&gt;7,ISERROR(DATEVALUE(專業英日文校內賽報名表!J1992&amp;"/1")+FIND("/",專業英日文校內賽報名表!J1992)))))</f>
        <v/>
      </c>
      <c r="M1992" t="str">
        <f>IF(專業英日文校內賽報名表!B1992="","",VLOOKUP(專業英日文校內賽報名表!M1992,各項報名參數對照!A:B,2,0))</f>
        <v/>
      </c>
      <c r="N1992" t="str">
        <f>IF(專業英日文校內賽報名表!B1992="","",NOT(ISERROR(VLOOKUP(M1992&amp;O1992&amp;P1992,各項報名參數對照!L:L,1,0))))</f>
        <v/>
      </c>
      <c r="O1992" t="str">
        <f>IF(專業英日文校內賽報名表!B1992="","",VLOOKUP(專業英日文校內賽報名表!N1992&amp;"("&amp;專業英日文校內賽報名表!O1992&amp;")",各項報名參數對照!D:E,2,0))</f>
        <v/>
      </c>
      <c r="P1992" t="str">
        <f>IF(專業英日文校內賽報名表!B1992="","",VLOOKUP(專業英日文校內賽報名表!P1992,各項報名參數對照!G:H,2,0))</f>
        <v/>
      </c>
      <c r="AF1992" t="str">
        <f t="shared" si="31"/>
        <v/>
      </c>
    </row>
    <row r="1993" spans="5:32">
      <c r="E1993" t="str">
        <f>IF(專業英日文校內賽報名表!B1993="","",NOT(OR(LENB(專業英日文校內賽報名表!E1993)&lt;&gt;6,NOT(ISERROR(TEXT(RIGHT(專業英日文校內賽報名表!E1993,6),"0")+1)),ISERROR(TEXT(RIGHT(專業英日文校內賽報名表!E1993,5),"0")+1))))</f>
        <v/>
      </c>
      <c r="F1993" t="str">
        <f>IF(專業英日文校內賽報名表!B1993="","",NOT(ISERROR(MATCH(專業英日文校內賽報名表!F1993,allSchoolList,0))))</f>
        <v/>
      </c>
      <c r="G1993" t="str">
        <f ca="1">IF(專業英日文校內賽報名表!B1993="","",NOT(ISERROR(HLOOKUP(專業英日文校內賽報名表!G1993,OFFSET(校系設定!$A$1,MATCH(專業英日文校內賽報名表!F1993,校系設定!$A:$A,0)-1,0,1,COUNTA(OFFSET(校系設定!$1:$1,MATCH(專業英日文校內賽報名表!F1993,校系設定!$A:$A,0)-1,0))),1,0))))</f>
        <v/>
      </c>
      <c r="J1993" s="43" t="str">
        <f>IF(專業英日文校內賽報名表!C1993="","",NOT(OR(LEN(專業英日文校內賽報名表!J1993)&lt;&gt;7,ISERROR(DATEVALUE(專業英日文校內賽報名表!J1993&amp;"/1")+FIND("/",專業英日文校內賽報名表!J1993)))))</f>
        <v/>
      </c>
      <c r="M1993" t="str">
        <f>IF(專業英日文校內賽報名表!B1993="","",VLOOKUP(專業英日文校內賽報名表!M1993,各項報名參數對照!A:B,2,0))</f>
        <v/>
      </c>
      <c r="N1993" t="str">
        <f>IF(專業英日文校內賽報名表!B1993="","",NOT(ISERROR(VLOOKUP(M1993&amp;O1993&amp;P1993,各項報名參數對照!L:L,1,0))))</f>
        <v/>
      </c>
      <c r="O1993" t="str">
        <f>IF(專業英日文校內賽報名表!B1993="","",VLOOKUP(專業英日文校內賽報名表!N1993&amp;"("&amp;專業英日文校內賽報名表!O1993&amp;")",各項報名參數對照!D:E,2,0))</f>
        <v/>
      </c>
      <c r="P1993" t="str">
        <f>IF(專業英日文校內賽報名表!B1993="","",VLOOKUP(專業英日文校內賽報名表!P1993,各項報名參數對照!G:H,2,0))</f>
        <v/>
      </c>
      <c r="AF1993" t="str">
        <f t="shared" si="31"/>
        <v/>
      </c>
    </row>
    <row r="1994" spans="5:32">
      <c r="E1994" t="str">
        <f>IF(專業英日文校內賽報名表!B1994="","",NOT(OR(LENB(專業英日文校內賽報名表!E1994)&lt;&gt;6,NOT(ISERROR(TEXT(RIGHT(專業英日文校內賽報名表!E1994,6),"0")+1)),ISERROR(TEXT(RIGHT(專業英日文校內賽報名表!E1994,5),"0")+1))))</f>
        <v/>
      </c>
      <c r="F1994" t="str">
        <f>IF(專業英日文校內賽報名表!B1994="","",NOT(ISERROR(MATCH(專業英日文校內賽報名表!F1994,allSchoolList,0))))</f>
        <v/>
      </c>
      <c r="G1994" t="str">
        <f ca="1">IF(專業英日文校內賽報名表!B1994="","",NOT(ISERROR(HLOOKUP(專業英日文校內賽報名表!G1994,OFFSET(校系設定!$A$1,MATCH(專業英日文校內賽報名表!F1994,校系設定!$A:$A,0)-1,0,1,COUNTA(OFFSET(校系設定!$1:$1,MATCH(專業英日文校內賽報名表!F1994,校系設定!$A:$A,0)-1,0))),1,0))))</f>
        <v/>
      </c>
      <c r="J1994" s="43" t="str">
        <f>IF(專業英日文校內賽報名表!C1994="","",NOT(OR(LEN(專業英日文校內賽報名表!J1994)&lt;&gt;7,ISERROR(DATEVALUE(專業英日文校內賽報名表!J1994&amp;"/1")+FIND("/",專業英日文校內賽報名表!J1994)))))</f>
        <v/>
      </c>
      <c r="M1994" t="str">
        <f>IF(專業英日文校內賽報名表!B1994="","",VLOOKUP(專業英日文校內賽報名表!M1994,各項報名參數對照!A:B,2,0))</f>
        <v/>
      </c>
      <c r="N1994" t="str">
        <f>IF(專業英日文校內賽報名表!B1994="","",NOT(ISERROR(VLOOKUP(M1994&amp;O1994&amp;P1994,各項報名參數對照!L:L,1,0))))</f>
        <v/>
      </c>
      <c r="O1994" t="str">
        <f>IF(專業英日文校內賽報名表!B1994="","",VLOOKUP(專業英日文校內賽報名表!N1994&amp;"("&amp;專業英日文校內賽報名表!O1994&amp;")",各項報名參數對照!D:E,2,0))</f>
        <v/>
      </c>
      <c r="P1994" t="str">
        <f>IF(專業英日文校內賽報名表!B1994="","",VLOOKUP(專業英日文校內賽報名表!P1994,各項報名參數對照!G:H,2,0))</f>
        <v/>
      </c>
      <c r="AF1994" t="str">
        <f t="shared" si="31"/>
        <v/>
      </c>
    </row>
    <row r="1995" spans="5:32">
      <c r="E1995" t="str">
        <f>IF(專業英日文校內賽報名表!B1995="","",NOT(OR(LENB(專業英日文校內賽報名表!E1995)&lt;&gt;6,NOT(ISERROR(TEXT(RIGHT(專業英日文校內賽報名表!E1995,6),"0")+1)),ISERROR(TEXT(RIGHT(專業英日文校內賽報名表!E1995,5),"0")+1))))</f>
        <v/>
      </c>
      <c r="F1995" t="str">
        <f>IF(專業英日文校內賽報名表!B1995="","",NOT(ISERROR(MATCH(專業英日文校內賽報名表!F1995,allSchoolList,0))))</f>
        <v/>
      </c>
      <c r="G1995" t="str">
        <f ca="1">IF(專業英日文校內賽報名表!B1995="","",NOT(ISERROR(HLOOKUP(專業英日文校內賽報名表!G1995,OFFSET(校系設定!$A$1,MATCH(專業英日文校內賽報名表!F1995,校系設定!$A:$A,0)-1,0,1,COUNTA(OFFSET(校系設定!$1:$1,MATCH(專業英日文校內賽報名表!F1995,校系設定!$A:$A,0)-1,0))),1,0))))</f>
        <v/>
      </c>
      <c r="J1995" s="43" t="str">
        <f>IF(專業英日文校內賽報名表!C1995="","",NOT(OR(LEN(專業英日文校內賽報名表!J1995)&lt;&gt;7,ISERROR(DATEVALUE(專業英日文校內賽報名表!J1995&amp;"/1")+FIND("/",專業英日文校內賽報名表!J1995)))))</f>
        <v/>
      </c>
      <c r="M1995" t="str">
        <f>IF(專業英日文校內賽報名表!B1995="","",VLOOKUP(專業英日文校內賽報名表!M1995,各項報名參數對照!A:B,2,0))</f>
        <v/>
      </c>
      <c r="N1995" t="str">
        <f>IF(專業英日文校內賽報名表!B1995="","",NOT(ISERROR(VLOOKUP(M1995&amp;O1995&amp;P1995,各項報名參數對照!L:L,1,0))))</f>
        <v/>
      </c>
      <c r="O1995" t="str">
        <f>IF(專業英日文校內賽報名表!B1995="","",VLOOKUP(專業英日文校內賽報名表!N1995&amp;"("&amp;專業英日文校內賽報名表!O1995&amp;")",各項報名參數對照!D:E,2,0))</f>
        <v/>
      </c>
      <c r="P1995" t="str">
        <f>IF(專業英日文校內賽報名表!B1995="","",VLOOKUP(專業英日文校內賽報名表!P1995,各項報名參數對照!G:H,2,0))</f>
        <v/>
      </c>
      <c r="AF1995" t="str">
        <f t="shared" si="31"/>
        <v/>
      </c>
    </row>
    <row r="1996" spans="5:32">
      <c r="E1996" t="str">
        <f>IF(專業英日文校內賽報名表!B1996="","",NOT(OR(LENB(專業英日文校內賽報名表!E1996)&lt;&gt;6,NOT(ISERROR(TEXT(RIGHT(專業英日文校內賽報名表!E1996,6),"0")+1)),ISERROR(TEXT(RIGHT(專業英日文校內賽報名表!E1996,5),"0")+1))))</f>
        <v/>
      </c>
      <c r="F1996" t="str">
        <f>IF(專業英日文校內賽報名表!B1996="","",NOT(ISERROR(MATCH(專業英日文校內賽報名表!F1996,allSchoolList,0))))</f>
        <v/>
      </c>
      <c r="G1996" t="str">
        <f ca="1">IF(專業英日文校內賽報名表!B1996="","",NOT(ISERROR(HLOOKUP(專業英日文校內賽報名表!G1996,OFFSET(校系設定!$A$1,MATCH(專業英日文校內賽報名表!F1996,校系設定!$A:$A,0)-1,0,1,COUNTA(OFFSET(校系設定!$1:$1,MATCH(專業英日文校內賽報名表!F1996,校系設定!$A:$A,0)-1,0))),1,0))))</f>
        <v/>
      </c>
      <c r="J1996" s="43" t="str">
        <f>IF(專業英日文校內賽報名表!C1996="","",NOT(OR(LEN(專業英日文校內賽報名表!J1996)&lt;&gt;7,ISERROR(DATEVALUE(專業英日文校內賽報名表!J1996&amp;"/1")+FIND("/",專業英日文校內賽報名表!J1996)))))</f>
        <v/>
      </c>
      <c r="M1996" t="str">
        <f>IF(專業英日文校內賽報名表!B1996="","",VLOOKUP(專業英日文校內賽報名表!M1996,各項報名參數對照!A:B,2,0))</f>
        <v/>
      </c>
      <c r="N1996" t="str">
        <f>IF(專業英日文校內賽報名表!B1996="","",NOT(ISERROR(VLOOKUP(M1996&amp;O1996&amp;P1996,各項報名參數對照!L:L,1,0))))</f>
        <v/>
      </c>
      <c r="O1996" t="str">
        <f>IF(專業英日文校內賽報名表!B1996="","",VLOOKUP(專業英日文校內賽報名表!N1996&amp;"("&amp;專業英日文校內賽報名表!O1996&amp;")",各項報名參數對照!D:E,2,0))</f>
        <v/>
      </c>
      <c r="P1996" t="str">
        <f>IF(專業英日文校內賽報名表!B1996="","",VLOOKUP(專業英日文校內賽報名表!P1996,各項報名參數對照!G:H,2,0))</f>
        <v/>
      </c>
      <c r="AF1996" t="str">
        <f t="shared" si="31"/>
        <v/>
      </c>
    </row>
    <row r="1997" spans="5:32">
      <c r="E1997" t="str">
        <f>IF(專業英日文校內賽報名表!B1997="","",NOT(OR(LENB(專業英日文校內賽報名表!E1997)&lt;&gt;6,NOT(ISERROR(TEXT(RIGHT(專業英日文校內賽報名表!E1997,6),"0")+1)),ISERROR(TEXT(RIGHT(專業英日文校內賽報名表!E1997,5),"0")+1))))</f>
        <v/>
      </c>
      <c r="F1997" t="str">
        <f>IF(專業英日文校內賽報名表!B1997="","",NOT(ISERROR(MATCH(專業英日文校內賽報名表!F1997,allSchoolList,0))))</f>
        <v/>
      </c>
      <c r="G1997" t="str">
        <f ca="1">IF(專業英日文校內賽報名表!B1997="","",NOT(ISERROR(HLOOKUP(專業英日文校內賽報名表!G1997,OFFSET(校系設定!$A$1,MATCH(專業英日文校內賽報名表!F1997,校系設定!$A:$A,0)-1,0,1,COUNTA(OFFSET(校系設定!$1:$1,MATCH(專業英日文校內賽報名表!F1997,校系設定!$A:$A,0)-1,0))),1,0))))</f>
        <v/>
      </c>
      <c r="J1997" s="43" t="str">
        <f>IF(專業英日文校內賽報名表!C1997="","",NOT(OR(LEN(專業英日文校內賽報名表!J1997)&lt;&gt;7,ISERROR(DATEVALUE(專業英日文校內賽報名表!J1997&amp;"/1")+FIND("/",專業英日文校內賽報名表!J1997)))))</f>
        <v/>
      </c>
      <c r="M1997" t="str">
        <f>IF(專業英日文校內賽報名表!B1997="","",VLOOKUP(專業英日文校內賽報名表!M1997,各項報名參數對照!A:B,2,0))</f>
        <v/>
      </c>
      <c r="N1997" t="str">
        <f>IF(專業英日文校內賽報名表!B1997="","",NOT(ISERROR(VLOOKUP(M1997&amp;O1997&amp;P1997,各項報名參數對照!L:L,1,0))))</f>
        <v/>
      </c>
      <c r="O1997" t="str">
        <f>IF(專業英日文校內賽報名表!B1997="","",VLOOKUP(專業英日文校內賽報名表!N1997&amp;"("&amp;專業英日文校內賽報名表!O1997&amp;")",各項報名參數對照!D:E,2,0))</f>
        <v/>
      </c>
      <c r="P1997" t="str">
        <f>IF(專業英日文校內賽報名表!B1997="","",VLOOKUP(專業英日文校內賽報名表!P1997,各項報名參數對照!G:H,2,0))</f>
        <v/>
      </c>
      <c r="AF1997" t="str">
        <f t="shared" si="31"/>
        <v/>
      </c>
    </row>
    <row r="1998" spans="5:32">
      <c r="E1998" t="str">
        <f>IF(專業英日文校內賽報名表!B1998="","",NOT(OR(LENB(專業英日文校內賽報名表!E1998)&lt;&gt;6,NOT(ISERROR(TEXT(RIGHT(專業英日文校內賽報名表!E1998,6),"0")+1)),ISERROR(TEXT(RIGHT(專業英日文校內賽報名表!E1998,5),"0")+1))))</f>
        <v/>
      </c>
      <c r="F1998" t="str">
        <f>IF(專業英日文校內賽報名表!B1998="","",NOT(ISERROR(MATCH(專業英日文校內賽報名表!F1998,allSchoolList,0))))</f>
        <v/>
      </c>
      <c r="G1998" t="str">
        <f ca="1">IF(專業英日文校內賽報名表!B1998="","",NOT(ISERROR(HLOOKUP(專業英日文校內賽報名表!G1998,OFFSET(校系設定!$A$1,MATCH(專業英日文校內賽報名表!F1998,校系設定!$A:$A,0)-1,0,1,COUNTA(OFFSET(校系設定!$1:$1,MATCH(專業英日文校內賽報名表!F1998,校系設定!$A:$A,0)-1,0))),1,0))))</f>
        <v/>
      </c>
      <c r="J1998" s="43" t="str">
        <f>IF(專業英日文校內賽報名表!C1998="","",NOT(OR(LEN(專業英日文校內賽報名表!J1998)&lt;&gt;7,ISERROR(DATEVALUE(專業英日文校內賽報名表!J1998&amp;"/1")+FIND("/",專業英日文校內賽報名表!J1998)))))</f>
        <v/>
      </c>
      <c r="M1998" t="str">
        <f>IF(專業英日文校內賽報名表!B1998="","",VLOOKUP(專業英日文校內賽報名表!M1998,各項報名參數對照!A:B,2,0))</f>
        <v/>
      </c>
      <c r="N1998" t="str">
        <f>IF(專業英日文校內賽報名表!B1998="","",NOT(ISERROR(VLOOKUP(M1998&amp;O1998&amp;P1998,各項報名參數對照!L:L,1,0))))</f>
        <v/>
      </c>
      <c r="O1998" t="str">
        <f>IF(專業英日文校內賽報名表!B1998="","",VLOOKUP(專業英日文校內賽報名表!N1998&amp;"("&amp;專業英日文校內賽報名表!O1998&amp;")",各項報名參數對照!D:E,2,0))</f>
        <v/>
      </c>
      <c r="P1998" t="str">
        <f>IF(專業英日文校內賽報名表!B1998="","",VLOOKUP(專業英日文校內賽報名表!P1998,各項報名參數對照!G:H,2,0))</f>
        <v/>
      </c>
      <c r="AF1998" t="str">
        <f t="shared" si="31"/>
        <v/>
      </c>
    </row>
    <row r="1999" spans="5:32">
      <c r="E1999" t="str">
        <f>IF(專業英日文校內賽報名表!B1999="","",NOT(OR(LENB(專業英日文校內賽報名表!E1999)&lt;&gt;6,NOT(ISERROR(TEXT(RIGHT(專業英日文校內賽報名表!E1999,6),"0")+1)),ISERROR(TEXT(RIGHT(專業英日文校內賽報名表!E1999,5),"0")+1))))</f>
        <v/>
      </c>
      <c r="F1999" t="str">
        <f>IF(專業英日文校內賽報名表!B1999="","",NOT(ISERROR(MATCH(專業英日文校內賽報名表!F1999,allSchoolList,0))))</f>
        <v/>
      </c>
      <c r="G1999" t="str">
        <f ca="1">IF(專業英日文校內賽報名表!B1999="","",NOT(ISERROR(HLOOKUP(專業英日文校內賽報名表!G1999,OFFSET(校系設定!$A$1,MATCH(專業英日文校內賽報名表!F1999,校系設定!$A:$A,0)-1,0,1,COUNTA(OFFSET(校系設定!$1:$1,MATCH(專業英日文校內賽報名表!F1999,校系設定!$A:$A,0)-1,0))),1,0))))</f>
        <v/>
      </c>
      <c r="J1999" s="43" t="str">
        <f>IF(專業英日文校內賽報名表!C1999="","",NOT(OR(LEN(專業英日文校內賽報名表!J1999)&lt;&gt;7,ISERROR(DATEVALUE(專業英日文校內賽報名表!J1999&amp;"/1")+FIND("/",專業英日文校內賽報名表!J1999)))))</f>
        <v/>
      </c>
      <c r="M1999" t="str">
        <f>IF(專業英日文校內賽報名表!B1999="","",VLOOKUP(專業英日文校內賽報名表!M1999,各項報名參數對照!A:B,2,0))</f>
        <v/>
      </c>
      <c r="N1999" t="str">
        <f>IF(專業英日文校內賽報名表!B1999="","",NOT(ISERROR(VLOOKUP(M1999&amp;O1999&amp;P1999,各項報名參數對照!L:L,1,0))))</f>
        <v/>
      </c>
      <c r="O1999" t="str">
        <f>IF(專業英日文校內賽報名表!B1999="","",VLOOKUP(專業英日文校內賽報名表!N1999&amp;"("&amp;專業英日文校內賽報名表!O1999&amp;")",各項報名參數對照!D:E,2,0))</f>
        <v/>
      </c>
      <c r="P1999" t="str">
        <f>IF(專業英日文校內賽報名表!B1999="","",VLOOKUP(專業英日文校內賽報名表!P1999,各項報名參數對照!G:H,2,0))</f>
        <v/>
      </c>
      <c r="AF1999" t="str">
        <f t="shared" si="31"/>
        <v/>
      </c>
    </row>
    <row r="2000" spans="5:32">
      <c r="E2000" t="str">
        <f>IF(專業英日文校內賽報名表!B2000="","",NOT(OR(LENB(專業英日文校內賽報名表!E2000)&lt;&gt;6,NOT(ISERROR(TEXT(RIGHT(專業英日文校內賽報名表!E2000,6),"0")+1)),ISERROR(TEXT(RIGHT(專業英日文校內賽報名表!E2000,5),"0")+1))))</f>
        <v/>
      </c>
      <c r="F2000" t="str">
        <f>IF(專業英日文校內賽報名表!B2000="","",NOT(ISERROR(MATCH(專業英日文校內賽報名表!F2000,allSchoolList,0))))</f>
        <v/>
      </c>
      <c r="G2000" t="str">
        <f ca="1">IF(專業英日文校內賽報名表!B2000="","",NOT(ISERROR(HLOOKUP(專業英日文校內賽報名表!G2000,OFFSET(校系設定!$A$1,MATCH(專業英日文校內賽報名表!F2000,校系設定!$A:$A,0)-1,0,1,COUNTA(OFFSET(校系設定!$1:$1,MATCH(專業英日文校內賽報名表!F2000,校系設定!$A:$A,0)-1,0))),1,0))))</f>
        <v/>
      </c>
      <c r="J2000" s="43" t="str">
        <f>IF(專業英日文校內賽報名表!C2000="","",NOT(OR(LEN(專業英日文校內賽報名表!J2000)&lt;&gt;7,ISERROR(DATEVALUE(專業英日文校內賽報名表!J2000&amp;"/1")+FIND("/",專業英日文校內賽報名表!J2000)))))</f>
        <v/>
      </c>
      <c r="M2000" t="str">
        <f>IF(專業英日文校內賽報名表!B2000="","",VLOOKUP(專業英日文校內賽報名表!M2000,各項報名參數對照!A:B,2,0))</f>
        <v/>
      </c>
      <c r="N2000" t="str">
        <f>IF(專業英日文校內賽報名表!B2000="","",NOT(ISERROR(VLOOKUP(M2000&amp;O2000&amp;P2000,各項報名參數對照!L:L,1,0))))</f>
        <v/>
      </c>
      <c r="O2000" t="str">
        <f>IF(專業英日文校內賽報名表!B2000="","",VLOOKUP(專業英日文校內賽報名表!N2000&amp;"("&amp;專業英日文校內賽報名表!O2000&amp;")",各項報名參數對照!D:E,2,0))</f>
        <v/>
      </c>
      <c r="P2000" t="str">
        <f>IF(專業英日文校內賽報名表!B2000="","",VLOOKUP(專業英日文校內賽報名表!P2000,各項報名參數對照!G:H,2,0))</f>
        <v/>
      </c>
      <c r="AF2000" t="str">
        <f t="shared" si="31"/>
        <v/>
      </c>
    </row>
  </sheetData>
  <sheetCalcPr fullCalcOnLoad="1"/>
  <phoneticPr fontId="5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5"/>
  <dimension ref="A1:H70"/>
  <sheetViews>
    <sheetView zoomScale="115" zoomScaleNormal="115" workbookViewId="0">
      <selection activeCell="A2" sqref="A2"/>
    </sheetView>
  </sheetViews>
  <sheetFormatPr defaultRowHeight="13.8"/>
  <cols>
    <col min="1" max="1" width="17.44140625" bestFit="1" customWidth="1"/>
    <col min="2" max="3" width="11.109375" bestFit="1" customWidth="1"/>
    <col min="4" max="4" width="15.33203125" bestFit="1" customWidth="1"/>
    <col min="5" max="5" width="13.6640625" customWidth="1"/>
    <col min="6" max="6" width="15.33203125" bestFit="1" customWidth="1"/>
    <col min="7" max="7" width="17.44140625" customWidth="1"/>
    <col min="8" max="8" width="13.109375" bestFit="1" customWidth="1"/>
  </cols>
  <sheetData>
    <row r="1" spans="1:8">
      <c r="A1" s="47" t="s">
        <v>367</v>
      </c>
      <c r="B1" s="52" t="s">
        <v>157</v>
      </c>
      <c r="C1" s="52" t="s">
        <v>158</v>
      </c>
      <c r="D1" s="47" t="s">
        <v>371</v>
      </c>
      <c r="E1" s="52" t="s">
        <v>362</v>
      </c>
      <c r="F1" s="47" t="s">
        <v>9159</v>
      </c>
      <c r="G1" s="47" t="s">
        <v>9160</v>
      </c>
      <c r="H1" s="47" t="s">
        <v>9163</v>
      </c>
    </row>
    <row r="2" spans="1:8">
      <c r="A2" s="42" t="s">
        <v>9455</v>
      </c>
      <c r="B2" s="43" t="s">
        <v>168</v>
      </c>
      <c r="C2" t="s">
        <v>159</v>
      </c>
      <c r="D2" s="42">
        <v>2000</v>
      </c>
      <c r="E2" s="42"/>
      <c r="F2" t="s">
        <v>9161</v>
      </c>
      <c r="H2" s="42" t="s">
        <v>9164</v>
      </c>
    </row>
    <row r="3" spans="1:8" ht="27.6">
      <c r="B3" s="43" t="s">
        <v>169</v>
      </c>
      <c r="C3" t="s">
        <v>160</v>
      </c>
      <c r="E3" s="42"/>
      <c r="F3" s="70" t="s">
        <v>9454</v>
      </c>
      <c r="H3" s="42" t="s">
        <v>9165</v>
      </c>
    </row>
    <row r="4" spans="1:8">
      <c r="B4" s="43" t="s">
        <v>170</v>
      </c>
      <c r="C4" t="s">
        <v>161</v>
      </c>
      <c r="H4" s="42" t="s">
        <v>9450</v>
      </c>
    </row>
    <row r="5" spans="1:8">
      <c r="B5" t="s">
        <v>162</v>
      </c>
      <c r="C5" t="s">
        <v>163</v>
      </c>
    </row>
    <row r="6" spans="1:8">
      <c r="B6" s="43" t="s">
        <v>167</v>
      </c>
      <c r="C6" t="s">
        <v>164</v>
      </c>
    </row>
    <row r="7" spans="1:8">
      <c r="B7" s="43" t="s">
        <v>166</v>
      </c>
      <c r="C7" t="s">
        <v>165</v>
      </c>
    </row>
    <row r="8" spans="1:8">
      <c r="B8" t="s">
        <v>217</v>
      </c>
      <c r="C8" t="s">
        <v>49</v>
      </c>
    </row>
    <row r="9" spans="1:8">
      <c r="B9" t="s">
        <v>218</v>
      </c>
      <c r="C9" t="s">
        <v>171</v>
      </c>
    </row>
    <row r="10" spans="1:8">
      <c r="B10" t="s">
        <v>219</v>
      </c>
      <c r="C10" t="s">
        <v>172</v>
      </c>
    </row>
    <row r="11" spans="1:8">
      <c r="B11" t="s">
        <v>220</v>
      </c>
      <c r="C11" t="s">
        <v>173</v>
      </c>
    </row>
    <row r="12" spans="1:8">
      <c r="B12" t="s">
        <v>221</v>
      </c>
      <c r="C12" t="s">
        <v>174</v>
      </c>
    </row>
    <row r="13" spans="1:8">
      <c r="B13" t="s">
        <v>222</v>
      </c>
      <c r="C13" t="s">
        <v>175</v>
      </c>
    </row>
    <row r="14" spans="1:8">
      <c r="B14" t="s">
        <v>223</v>
      </c>
      <c r="C14" t="s">
        <v>176</v>
      </c>
    </row>
    <row r="15" spans="1:8">
      <c r="B15" t="s">
        <v>224</v>
      </c>
      <c r="C15" t="s">
        <v>177</v>
      </c>
    </row>
    <row r="16" spans="1:8">
      <c r="B16" t="s">
        <v>225</v>
      </c>
      <c r="C16" t="s">
        <v>178</v>
      </c>
    </row>
    <row r="17" spans="2:3">
      <c r="B17" t="s">
        <v>226</v>
      </c>
      <c r="C17" t="s">
        <v>179</v>
      </c>
    </row>
    <row r="18" spans="2:3">
      <c r="B18" t="s">
        <v>227</v>
      </c>
      <c r="C18" t="s">
        <v>180</v>
      </c>
    </row>
    <row r="19" spans="2:3">
      <c r="B19" t="s">
        <v>228</v>
      </c>
      <c r="C19" t="s">
        <v>181</v>
      </c>
    </row>
    <row r="20" spans="2:3">
      <c r="B20" t="s">
        <v>229</v>
      </c>
      <c r="C20" t="s">
        <v>182</v>
      </c>
    </row>
    <row r="21" spans="2:3">
      <c r="B21" t="s">
        <v>230</v>
      </c>
      <c r="C21" t="s">
        <v>183</v>
      </c>
    </row>
    <row r="22" spans="2:3">
      <c r="B22" t="s">
        <v>231</v>
      </c>
      <c r="C22" t="s">
        <v>184</v>
      </c>
    </row>
    <row r="23" spans="2:3">
      <c r="B23" t="s">
        <v>232</v>
      </c>
      <c r="C23" t="s">
        <v>185</v>
      </c>
    </row>
    <row r="24" spans="2:3">
      <c r="B24" t="s">
        <v>233</v>
      </c>
      <c r="C24" t="s">
        <v>186</v>
      </c>
    </row>
    <row r="25" spans="2:3">
      <c r="B25" t="s">
        <v>234</v>
      </c>
      <c r="C25" t="s">
        <v>187</v>
      </c>
    </row>
    <row r="26" spans="2:3">
      <c r="B26" t="s">
        <v>235</v>
      </c>
      <c r="C26" t="s">
        <v>188</v>
      </c>
    </row>
    <row r="27" spans="2:3">
      <c r="B27" t="s">
        <v>236</v>
      </c>
      <c r="C27" t="s">
        <v>189</v>
      </c>
    </row>
    <row r="28" spans="2:3">
      <c r="B28" t="s">
        <v>237</v>
      </c>
      <c r="C28" t="s">
        <v>190</v>
      </c>
    </row>
    <row r="29" spans="2:3">
      <c r="B29" t="s">
        <v>238</v>
      </c>
      <c r="C29" t="s">
        <v>191</v>
      </c>
    </row>
    <row r="30" spans="2:3">
      <c r="B30" t="s">
        <v>239</v>
      </c>
      <c r="C30" t="s">
        <v>192</v>
      </c>
    </row>
    <row r="31" spans="2:3">
      <c r="B31" t="s">
        <v>240</v>
      </c>
      <c r="C31" t="s">
        <v>193</v>
      </c>
    </row>
    <row r="32" spans="2:3">
      <c r="B32" t="s">
        <v>241</v>
      </c>
      <c r="C32" t="s">
        <v>194</v>
      </c>
    </row>
    <row r="33" spans="2:3">
      <c r="B33" t="s">
        <v>242</v>
      </c>
      <c r="C33" t="s">
        <v>195</v>
      </c>
    </row>
    <row r="34" spans="2:3">
      <c r="B34" t="s">
        <v>243</v>
      </c>
      <c r="C34" t="s">
        <v>159</v>
      </c>
    </row>
    <row r="35" spans="2:3">
      <c r="B35" t="s">
        <v>244</v>
      </c>
      <c r="C35" t="s">
        <v>196</v>
      </c>
    </row>
    <row r="36" spans="2:3">
      <c r="B36" t="s">
        <v>245</v>
      </c>
      <c r="C36" t="s">
        <v>197</v>
      </c>
    </row>
    <row r="37" spans="2:3">
      <c r="B37" t="s">
        <v>246</v>
      </c>
      <c r="C37" t="s">
        <v>198</v>
      </c>
    </row>
    <row r="38" spans="2:3">
      <c r="B38" t="s">
        <v>247</v>
      </c>
      <c r="C38" t="s">
        <v>160</v>
      </c>
    </row>
    <row r="39" spans="2:3">
      <c r="B39" t="s">
        <v>248</v>
      </c>
      <c r="C39" t="s">
        <v>199</v>
      </c>
    </row>
    <row r="40" spans="2:3">
      <c r="B40" t="s">
        <v>249</v>
      </c>
      <c r="C40" t="s">
        <v>200</v>
      </c>
    </row>
    <row r="41" spans="2:3">
      <c r="B41" t="s">
        <v>250</v>
      </c>
      <c r="C41" t="s">
        <v>201</v>
      </c>
    </row>
    <row r="42" spans="2:3">
      <c r="B42" t="s">
        <v>251</v>
      </c>
      <c r="C42" t="s">
        <v>161</v>
      </c>
    </row>
    <row r="43" spans="2:3">
      <c r="B43" t="s">
        <v>252</v>
      </c>
      <c r="C43" t="s">
        <v>202</v>
      </c>
    </row>
    <row r="44" spans="2:3">
      <c r="B44" t="s">
        <v>253</v>
      </c>
      <c r="C44" t="s">
        <v>203</v>
      </c>
    </row>
    <row r="45" spans="2:3">
      <c r="B45" t="s">
        <v>254</v>
      </c>
      <c r="C45" t="s">
        <v>204</v>
      </c>
    </row>
    <row r="46" spans="2:3">
      <c r="B46" t="s">
        <v>255</v>
      </c>
      <c r="C46" t="s">
        <v>205</v>
      </c>
    </row>
    <row r="47" spans="2:3">
      <c r="B47" t="s">
        <v>256</v>
      </c>
      <c r="C47" t="s">
        <v>206</v>
      </c>
    </row>
    <row r="48" spans="2:3">
      <c r="B48" t="s">
        <v>257</v>
      </c>
      <c r="C48" t="s">
        <v>163</v>
      </c>
    </row>
    <row r="49" spans="2:3">
      <c r="B49" t="s">
        <v>258</v>
      </c>
      <c r="C49" t="s">
        <v>207</v>
      </c>
    </row>
    <row r="50" spans="2:3">
      <c r="B50" t="s">
        <v>259</v>
      </c>
      <c r="C50" t="s">
        <v>208</v>
      </c>
    </row>
    <row r="51" spans="2:3">
      <c r="B51" t="s">
        <v>260</v>
      </c>
      <c r="C51" t="s">
        <v>209</v>
      </c>
    </row>
    <row r="52" spans="2:3">
      <c r="B52" t="s">
        <v>261</v>
      </c>
      <c r="C52" t="s">
        <v>210</v>
      </c>
    </row>
    <row r="53" spans="2:3">
      <c r="B53" t="s">
        <v>262</v>
      </c>
      <c r="C53" t="s">
        <v>211</v>
      </c>
    </row>
    <row r="54" spans="2:3">
      <c r="B54" t="s">
        <v>263</v>
      </c>
      <c r="C54" t="s">
        <v>164</v>
      </c>
    </row>
    <row r="55" spans="2:3">
      <c r="B55" t="s">
        <v>264</v>
      </c>
      <c r="C55" t="s">
        <v>212</v>
      </c>
    </row>
    <row r="56" spans="2:3">
      <c r="B56" t="s">
        <v>265</v>
      </c>
      <c r="C56" t="s">
        <v>213</v>
      </c>
    </row>
    <row r="57" spans="2:3">
      <c r="B57" t="s">
        <v>266</v>
      </c>
      <c r="C57" t="s">
        <v>214</v>
      </c>
    </row>
    <row r="58" spans="2:3">
      <c r="B58" t="s">
        <v>267</v>
      </c>
      <c r="C58" t="s">
        <v>215</v>
      </c>
    </row>
    <row r="59" spans="2:3">
      <c r="B59" t="s">
        <v>268</v>
      </c>
      <c r="C59" t="s">
        <v>216</v>
      </c>
    </row>
    <row r="60" spans="2:3">
      <c r="B60" t="s">
        <v>279</v>
      </c>
      <c r="C60" t="s">
        <v>269</v>
      </c>
    </row>
    <row r="61" spans="2:3">
      <c r="B61" t="s">
        <v>280</v>
      </c>
      <c r="C61" t="s">
        <v>270</v>
      </c>
    </row>
    <row r="62" spans="2:3">
      <c r="B62" t="s">
        <v>281</v>
      </c>
      <c r="C62" t="s">
        <v>271</v>
      </c>
    </row>
    <row r="63" spans="2:3">
      <c r="B63" t="s">
        <v>282</v>
      </c>
      <c r="C63" t="s">
        <v>272</v>
      </c>
    </row>
    <row r="64" spans="2:3">
      <c r="B64" t="s">
        <v>283</v>
      </c>
      <c r="C64" t="s">
        <v>273</v>
      </c>
    </row>
    <row r="65" spans="2:3">
      <c r="B65" t="s">
        <v>284</v>
      </c>
      <c r="C65" t="s">
        <v>274</v>
      </c>
    </row>
    <row r="66" spans="2:3">
      <c r="B66" t="s">
        <v>285</v>
      </c>
      <c r="C66" t="s">
        <v>275</v>
      </c>
    </row>
    <row r="67" spans="2:3">
      <c r="B67" t="s">
        <v>286</v>
      </c>
      <c r="C67" t="s">
        <v>276</v>
      </c>
    </row>
    <row r="68" spans="2:3">
      <c r="B68" t="s">
        <v>287</v>
      </c>
      <c r="C68" t="s">
        <v>277</v>
      </c>
    </row>
    <row r="69" spans="2:3">
      <c r="B69" t="s">
        <v>288</v>
      </c>
      <c r="C69" t="s">
        <v>278</v>
      </c>
    </row>
    <row r="70" spans="2:3">
      <c r="B70" s="43" t="s">
        <v>9451</v>
      </c>
    </row>
  </sheetData>
  <dataConsolidate/>
  <phoneticPr fontId="5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7"/>
  <dimension ref="A1:R4393"/>
  <sheetViews>
    <sheetView topLeftCell="A4204" zoomScale="130" zoomScaleNormal="130" workbookViewId="0">
      <selection activeCell="N97" sqref="N97"/>
    </sheetView>
  </sheetViews>
  <sheetFormatPr defaultRowHeight="13.8"/>
  <cols>
    <col min="1" max="1" width="38" style="62" bestFit="1" customWidth="1"/>
    <col min="2" max="2" width="25.5546875" style="62" bestFit="1" customWidth="1"/>
    <col min="3" max="3" width="29.6640625" style="54" bestFit="1" customWidth="1"/>
    <col min="4" max="4" width="25.5546875" style="54" bestFit="1" customWidth="1"/>
    <col min="5" max="6" width="21.44140625" style="54" bestFit="1" customWidth="1"/>
    <col min="7" max="7" width="23.5546875" style="54" bestFit="1" customWidth="1"/>
    <col min="8" max="9" width="21.44140625" style="54" bestFit="1" customWidth="1"/>
    <col min="10" max="10" width="25.5546875" style="54" bestFit="1" customWidth="1"/>
    <col min="11" max="11" width="15.33203125" style="54" bestFit="1" customWidth="1"/>
    <col min="12" max="13" width="11.109375" style="54" bestFit="1" customWidth="1"/>
    <col min="14" max="14" width="21.44140625" style="54" bestFit="1" customWidth="1"/>
    <col min="15" max="15" width="11.109375" style="54" bestFit="1" customWidth="1"/>
    <col min="16" max="16" width="21.44140625" style="54" bestFit="1" customWidth="1"/>
    <col min="17" max="18" width="11.109375" style="54" bestFit="1" customWidth="1"/>
    <col min="19" max="16384" width="8.88671875" style="54"/>
  </cols>
  <sheetData>
    <row r="1" spans="1:11" s="58" customFormat="1">
      <c r="A1" s="60" t="s">
        <v>3</v>
      </c>
      <c r="B1" s="61" t="s">
        <v>9158</v>
      </c>
      <c r="G1" s="59"/>
      <c r="H1" s="59"/>
      <c r="I1" s="59"/>
      <c r="J1" s="59"/>
      <c r="K1" s="59"/>
    </row>
    <row r="2" spans="1:11">
      <c r="A2" s="62" t="s">
        <v>375</v>
      </c>
      <c r="G2" s="65"/>
      <c r="H2" s="65"/>
      <c r="I2" s="65"/>
      <c r="J2" s="65"/>
      <c r="K2" s="65"/>
    </row>
    <row r="3" spans="1:11">
      <c r="A3" s="62" t="s">
        <v>376</v>
      </c>
      <c r="G3" s="65"/>
      <c r="J3" s="65"/>
      <c r="K3" s="65"/>
    </row>
    <row r="4" spans="1:11">
      <c r="A4" s="62" t="s">
        <v>377</v>
      </c>
      <c r="J4" s="65"/>
      <c r="K4" s="65"/>
    </row>
    <row r="5" spans="1:11">
      <c r="A5" s="62" t="s">
        <v>378</v>
      </c>
      <c r="J5" s="65"/>
      <c r="K5" s="65"/>
    </row>
    <row r="6" spans="1:11">
      <c r="A6" s="62" t="s">
        <v>379</v>
      </c>
      <c r="J6" s="65"/>
    </row>
    <row r="7" spans="1:11">
      <c r="A7" s="62" t="s">
        <v>380</v>
      </c>
      <c r="J7" s="65"/>
    </row>
    <row r="8" spans="1:11">
      <c r="A8" s="62" t="s">
        <v>381</v>
      </c>
      <c r="J8" s="65"/>
    </row>
    <row r="9" spans="1:11">
      <c r="A9" s="62" t="s">
        <v>382</v>
      </c>
      <c r="J9" s="65"/>
    </row>
    <row r="10" spans="1:11">
      <c r="A10" s="62" t="s">
        <v>383</v>
      </c>
      <c r="J10" s="65"/>
    </row>
    <row r="11" spans="1:11">
      <c r="A11" s="62" t="s">
        <v>384</v>
      </c>
      <c r="J11" s="65"/>
    </row>
    <row r="12" spans="1:11">
      <c r="A12" s="62" t="s">
        <v>385</v>
      </c>
      <c r="J12" s="65"/>
    </row>
    <row r="13" spans="1:11">
      <c r="A13" s="62" t="s">
        <v>386</v>
      </c>
      <c r="J13" s="65"/>
    </row>
    <row r="14" spans="1:11">
      <c r="A14" s="62" t="s">
        <v>387</v>
      </c>
    </row>
    <row r="15" spans="1:11">
      <c r="A15" s="62" t="s">
        <v>388</v>
      </c>
    </row>
    <row r="16" spans="1:11">
      <c r="A16" s="62" t="s">
        <v>389</v>
      </c>
    </row>
    <row r="17" spans="1:1">
      <c r="A17" s="62" t="s">
        <v>390</v>
      </c>
    </row>
    <row r="18" spans="1:1">
      <c r="A18" s="62" t="s">
        <v>391</v>
      </c>
    </row>
    <row r="19" spans="1:1">
      <c r="A19" s="62" t="s">
        <v>392</v>
      </c>
    </row>
    <row r="20" spans="1:1">
      <c r="A20" s="62" t="s">
        <v>393</v>
      </c>
    </row>
    <row r="21" spans="1:1">
      <c r="A21" s="62" t="s">
        <v>394</v>
      </c>
    </row>
    <row r="22" spans="1:1">
      <c r="A22" s="62" t="s">
        <v>395</v>
      </c>
    </row>
    <row r="23" spans="1:1">
      <c r="A23" s="62" t="s">
        <v>396</v>
      </c>
    </row>
    <row r="24" spans="1:1">
      <c r="A24" s="62" t="s">
        <v>397</v>
      </c>
    </row>
    <row r="25" spans="1:1">
      <c r="A25" s="62" t="s">
        <v>398</v>
      </c>
    </row>
    <row r="26" spans="1:1">
      <c r="A26" s="62" t="s">
        <v>399</v>
      </c>
    </row>
    <row r="27" spans="1:1">
      <c r="A27" s="62" t="s">
        <v>400</v>
      </c>
    </row>
    <row r="28" spans="1:1">
      <c r="A28" s="62" t="s">
        <v>401</v>
      </c>
    </row>
    <row r="29" spans="1:1">
      <c r="A29" s="62" t="s">
        <v>402</v>
      </c>
    </row>
    <row r="30" spans="1:1">
      <c r="A30" s="62" t="s">
        <v>403</v>
      </c>
    </row>
    <row r="31" spans="1:1">
      <c r="A31" s="62" t="s">
        <v>404</v>
      </c>
    </row>
    <row r="32" spans="1:1">
      <c r="A32" s="62" t="s">
        <v>405</v>
      </c>
    </row>
    <row r="33" spans="1:1">
      <c r="A33" s="62" t="s">
        <v>406</v>
      </c>
    </row>
    <row r="34" spans="1:1">
      <c r="A34" s="62" t="s">
        <v>407</v>
      </c>
    </row>
    <row r="35" spans="1:1">
      <c r="A35" s="62" t="s">
        <v>408</v>
      </c>
    </row>
    <row r="36" spans="1:1">
      <c r="A36" s="62" t="s">
        <v>409</v>
      </c>
    </row>
    <row r="37" spans="1:1">
      <c r="A37" s="62" t="s">
        <v>410</v>
      </c>
    </row>
    <row r="38" spans="1:1">
      <c r="A38" s="62" t="s">
        <v>411</v>
      </c>
    </row>
    <row r="39" spans="1:1">
      <c r="A39" s="62" t="s">
        <v>412</v>
      </c>
    </row>
    <row r="40" spans="1:1">
      <c r="A40" s="62" t="s">
        <v>413</v>
      </c>
    </row>
    <row r="41" spans="1:1">
      <c r="A41" s="62" t="s">
        <v>414</v>
      </c>
    </row>
    <row r="42" spans="1:1">
      <c r="A42" s="62" t="s">
        <v>415</v>
      </c>
    </row>
    <row r="43" spans="1:1">
      <c r="A43" s="62" t="s">
        <v>416</v>
      </c>
    </row>
    <row r="44" spans="1:1">
      <c r="A44" s="62" t="s">
        <v>417</v>
      </c>
    </row>
    <row r="45" spans="1:1">
      <c r="A45" s="62" t="s">
        <v>418</v>
      </c>
    </row>
    <row r="46" spans="1:1">
      <c r="A46" s="62" t="s">
        <v>419</v>
      </c>
    </row>
    <row r="47" spans="1:1">
      <c r="A47" s="62" t="s">
        <v>420</v>
      </c>
    </row>
    <row r="48" spans="1:1">
      <c r="A48" s="62" t="s">
        <v>421</v>
      </c>
    </row>
    <row r="49" spans="1:1">
      <c r="A49" s="62" t="s">
        <v>422</v>
      </c>
    </row>
    <row r="50" spans="1:1">
      <c r="A50" s="62" t="s">
        <v>423</v>
      </c>
    </row>
    <row r="51" spans="1:1">
      <c r="A51" s="62" t="s">
        <v>424</v>
      </c>
    </row>
    <row r="52" spans="1:1">
      <c r="A52" s="62" t="s">
        <v>425</v>
      </c>
    </row>
    <row r="53" spans="1:1">
      <c r="A53" s="62" t="s">
        <v>426</v>
      </c>
    </row>
    <row r="54" spans="1:1">
      <c r="A54" s="62" t="s">
        <v>427</v>
      </c>
    </row>
    <row r="55" spans="1:1">
      <c r="A55" s="62" t="s">
        <v>428</v>
      </c>
    </row>
    <row r="56" spans="1:1">
      <c r="A56" s="62" t="s">
        <v>429</v>
      </c>
    </row>
    <row r="57" spans="1:1">
      <c r="A57" s="62" t="s">
        <v>430</v>
      </c>
    </row>
    <row r="58" spans="1:1">
      <c r="A58" s="62" t="s">
        <v>431</v>
      </c>
    </row>
    <row r="59" spans="1:1">
      <c r="A59" s="62" t="s">
        <v>432</v>
      </c>
    </row>
    <row r="60" spans="1:1">
      <c r="A60" s="62" t="s">
        <v>433</v>
      </c>
    </row>
    <row r="61" spans="1:1">
      <c r="A61" s="62" t="s">
        <v>434</v>
      </c>
    </row>
    <row r="62" spans="1:1">
      <c r="A62" s="62" t="s">
        <v>435</v>
      </c>
    </row>
    <row r="63" spans="1:1">
      <c r="A63" s="62" t="s">
        <v>436</v>
      </c>
    </row>
    <row r="64" spans="1:1">
      <c r="A64" s="62" t="s">
        <v>437</v>
      </c>
    </row>
    <row r="65" spans="1:1">
      <c r="A65" s="62" t="s">
        <v>438</v>
      </c>
    </row>
    <row r="66" spans="1:1">
      <c r="A66" s="62" t="s">
        <v>439</v>
      </c>
    </row>
    <row r="67" spans="1:1">
      <c r="A67" s="62" t="s">
        <v>440</v>
      </c>
    </row>
    <row r="68" spans="1:1">
      <c r="A68" s="62" t="s">
        <v>441</v>
      </c>
    </row>
    <row r="69" spans="1:1">
      <c r="A69" s="62" t="s">
        <v>442</v>
      </c>
    </row>
    <row r="70" spans="1:1">
      <c r="A70" s="62" t="s">
        <v>443</v>
      </c>
    </row>
    <row r="71" spans="1:1">
      <c r="A71" s="62" t="s">
        <v>444</v>
      </c>
    </row>
    <row r="72" spans="1:1">
      <c r="A72" s="62" t="s">
        <v>445</v>
      </c>
    </row>
    <row r="73" spans="1:1">
      <c r="A73" s="62" t="s">
        <v>446</v>
      </c>
    </row>
    <row r="74" spans="1:1">
      <c r="A74" s="62" t="s">
        <v>447</v>
      </c>
    </row>
    <row r="75" spans="1:1">
      <c r="A75" s="62" t="s">
        <v>448</v>
      </c>
    </row>
    <row r="76" spans="1:1">
      <c r="A76" s="62" t="s">
        <v>449</v>
      </c>
    </row>
    <row r="77" spans="1:1">
      <c r="A77" s="62" t="s">
        <v>450</v>
      </c>
    </row>
    <row r="78" spans="1:1">
      <c r="A78" s="62" t="s">
        <v>451</v>
      </c>
    </row>
    <row r="79" spans="1:1">
      <c r="A79" s="62" t="s">
        <v>452</v>
      </c>
    </row>
    <row r="80" spans="1:1">
      <c r="A80" s="62" t="s">
        <v>453</v>
      </c>
    </row>
    <row r="81" spans="1:1">
      <c r="A81" s="62" t="s">
        <v>454</v>
      </c>
    </row>
    <row r="82" spans="1:1">
      <c r="A82" s="62" t="s">
        <v>455</v>
      </c>
    </row>
    <row r="83" spans="1:1">
      <c r="A83" s="62" t="s">
        <v>456</v>
      </c>
    </row>
    <row r="84" spans="1:1">
      <c r="A84" s="62" t="s">
        <v>457</v>
      </c>
    </row>
    <row r="85" spans="1:1">
      <c r="A85" s="62" t="s">
        <v>458</v>
      </c>
    </row>
    <row r="86" spans="1:1">
      <c r="A86" s="62" t="s">
        <v>459</v>
      </c>
    </row>
    <row r="87" spans="1:1">
      <c r="A87" s="62" t="s">
        <v>460</v>
      </c>
    </row>
    <row r="88" spans="1:1">
      <c r="A88" s="62" t="s">
        <v>461</v>
      </c>
    </row>
    <row r="89" spans="1:1">
      <c r="A89" s="62" t="s">
        <v>462</v>
      </c>
    </row>
    <row r="90" spans="1:1">
      <c r="A90" s="62" t="s">
        <v>463</v>
      </c>
    </row>
    <row r="91" spans="1:1">
      <c r="A91" s="62" t="s">
        <v>464</v>
      </c>
    </row>
    <row r="92" spans="1:1">
      <c r="A92" s="62" t="s">
        <v>465</v>
      </c>
    </row>
    <row r="93" spans="1:1">
      <c r="A93" s="62" t="s">
        <v>466</v>
      </c>
    </row>
    <row r="94" spans="1:1">
      <c r="A94" s="62" t="s">
        <v>467</v>
      </c>
    </row>
    <row r="95" spans="1:1">
      <c r="A95" s="62" t="s">
        <v>468</v>
      </c>
    </row>
    <row r="96" spans="1:1">
      <c r="A96" s="62" t="s">
        <v>469</v>
      </c>
    </row>
    <row r="97" spans="1:1">
      <c r="A97" s="62" t="s">
        <v>470</v>
      </c>
    </row>
    <row r="98" spans="1:1">
      <c r="A98" s="62" t="s">
        <v>471</v>
      </c>
    </row>
    <row r="99" spans="1:1">
      <c r="A99" s="62" t="s">
        <v>472</v>
      </c>
    </row>
    <row r="100" spans="1:1">
      <c r="A100" s="62" t="s">
        <v>473</v>
      </c>
    </row>
    <row r="101" spans="1:1">
      <c r="A101" s="62" t="s">
        <v>474</v>
      </c>
    </row>
    <row r="102" spans="1:1">
      <c r="A102" s="62" t="s">
        <v>475</v>
      </c>
    </row>
    <row r="103" spans="1:1">
      <c r="A103" s="62" t="s">
        <v>476</v>
      </c>
    </row>
    <row r="104" spans="1:1">
      <c r="A104" s="62" t="s">
        <v>477</v>
      </c>
    </row>
    <row r="105" spans="1:1">
      <c r="A105" s="62" t="s">
        <v>478</v>
      </c>
    </row>
    <row r="106" spans="1:1">
      <c r="A106" s="62" t="s">
        <v>479</v>
      </c>
    </row>
    <row r="107" spans="1:1">
      <c r="A107" s="62" t="s">
        <v>480</v>
      </c>
    </row>
    <row r="108" spans="1:1">
      <c r="A108" s="62" t="s">
        <v>481</v>
      </c>
    </row>
    <row r="109" spans="1:1">
      <c r="A109" s="62" t="s">
        <v>482</v>
      </c>
    </row>
    <row r="110" spans="1:1">
      <c r="A110" s="62" t="s">
        <v>483</v>
      </c>
    </row>
    <row r="111" spans="1:1">
      <c r="A111" s="62" t="s">
        <v>484</v>
      </c>
    </row>
    <row r="112" spans="1:1">
      <c r="A112" s="62" t="s">
        <v>485</v>
      </c>
    </row>
    <row r="113" spans="1:1">
      <c r="A113" s="62" t="s">
        <v>486</v>
      </c>
    </row>
    <row r="114" spans="1:1">
      <c r="A114" s="62" t="s">
        <v>487</v>
      </c>
    </row>
    <row r="115" spans="1:1">
      <c r="A115" s="62" t="s">
        <v>488</v>
      </c>
    </row>
    <row r="116" spans="1:1">
      <c r="A116" s="62" t="s">
        <v>489</v>
      </c>
    </row>
    <row r="117" spans="1:1">
      <c r="A117" s="62" t="s">
        <v>490</v>
      </c>
    </row>
    <row r="118" spans="1:1">
      <c r="A118" s="62" t="s">
        <v>491</v>
      </c>
    </row>
    <row r="119" spans="1:1">
      <c r="A119" s="62" t="s">
        <v>492</v>
      </c>
    </row>
    <row r="120" spans="1:1">
      <c r="A120" s="62" t="s">
        <v>493</v>
      </c>
    </row>
    <row r="121" spans="1:1">
      <c r="A121" s="62" t="s">
        <v>494</v>
      </c>
    </row>
    <row r="122" spans="1:1">
      <c r="A122" s="62" t="s">
        <v>495</v>
      </c>
    </row>
    <row r="123" spans="1:1">
      <c r="A123" s="62" t="s">
        <v>496</v>
      </c>
    </row>
    <row r="124" spans="1:1">
      <c r="A124" s="62" t="s">
        <v>497</v>
      </c>
    </row>
    <row r="125" spans="1:1">
      <c r="A125" s="62" t="s">
        <v>498</v>
      </c>
    </row>
    <row r="126" spans="1:1">
      <c r="A126" s="62" t="s">
        <v>499</v>
      </c>
    </row>
    <row r="127" spans="1:1">
      <c r="A127" s="62" t="s">
        <v>500</v>
      </c>
    </row>
    <row r="128" spans="1:1">
      <c r="A128" s="62" t="s">
        <v>501</v>
      </c>
    </row>
    <row r="129" spans="1:1">
      <c r="A129" s="62" t="s">
        <v>502</v>
      </c>
    </row>
    <row r="130" spans="1:1">
      <c r="A130" s="62" t="s">
        <v>503</v>
      </c>
    </row>
    <row r="131" spans="1:1">
      <c r="A131" s="62" t="s">
        <v>504</v>
      </c>
    </row>
    <row r="132" spans="1:1">
      <c r="A132" s="62" t="s">
        <v>505</v>
      </c>
    </row>
    <row r="133" spans="1:1">
      <c r="A133" s="62" t="s">
        <v>506</v>
      </c>
    </row>
    <row r="134" spans="1:1">
      <c r="A134" s="62" t="s">
        <v>507</v>
      </c>
    </row>
    <row r="135" spans="1:1">
      <c r="A135" s="62" t="s">
        <v>508</v>
      </c>
    </row>
    <row r="136" spans="1:1">
      <c r="A136" s="62" t="s">
        <v>509</v>
      </c>
    </row>
    <row r="137" spans="1:1">
      <c r="A137" s="62" t="s">
        <v>510</v>
      </c>
    </row>
    <row r="138" spans="1:1">
      <c r="A138" s="62" t="s">
        <v>511</v>
      </c>
    </row>
    <row r="139" spans="1:1">
      <c r="A139" s="62" t="s">
        <v>512</v>
      </c>
    </row>
    <row r="140" spans="1:1">
      <c r="A140" s="62" t="s">
        <v>513</v>
      </c>
    </row>
    <row r="141" spans="1:1">
      <c r="A141" s="62" t="s">
        <v>514</v>
      </c>
    </row>
    <row r="142" spans="1:1">
      <c r="A142" s="62" t="s">
        <v>515</v>
      </c>
    </row>
    <row r="143" spans="1:1">
      <c r="A143" s="62" t="s">
        <v>516</v>
      </c>
    </row>
    <row r="144" spans="1:1">
      <c r="A144" s="62" t="s">
        <v>517</v>
      </c>
    </row>
    <row r="145" spans="1:1">
      <c r="A145" s="62" t="s">
        <v>518</v>
      </c>
    </row>
    <row r="146" spans="1:1">
      <c r="A146" s="62" t="s">
        <v>519</v>
      </c>
    </row>
    <row r="147" spans="1:1">
      <c r="A147" s="62" t="s">
        <v>520</v>
      </c>
    </row>
    <row r="148" spans="1:1">
      <c r="A148" s="62" t="s">
        <v>521</v>
      </c>
    </row>
    <row r="149" spans="1:1">
      <c r="A149" s="62" t="s">
        <v>522</v>
      </c>
    </row>
    <row r="150" spans="1:1">
      <c r="A150" s="62" t="s">
        <v>523</v>
      </c>
    </row>
    <row r="151" spans="1:1">
      <c r="A151" s="62" t="s">
        <v>524</v>
      </c>
    </row>
    <row r="152" spans="1:1">
      <c r="A152" s="62" t="s">
        <v>525</v>
      </c>
    </row>
    <row r="153" spans="1:1">
      <c r="A153" s="62" t="s">
        <v>526</v>
      </c>
    </row>
    <row r="154" spans="1:1">
      <c r="A154" s="62" t="s">
        <v>527</v>
      </c>
    </row>
    <row r="155" spans="1:1">
      <c r="A155" s="62" t="s">
        <v>528</v>
      </c>
    </row>
    <row r="156" spans="1:1">
      <c r="A156" s="62" t="s">
        <v>529</v>
      </c>
    </row>
    <row r="157" spans="1:1">
      <c r="A157" s="62" t="s">
        <v>530</v>
      </c>
    </row>
    <row r="158" spans="1:1">
      <c r="A158" s="62" t="s">
        <v>531</v>
      </c>
    </row>
    <row r="159" spans="1:1">
      <c r="A159" s="62" t="s">
        <v>532</v>
      </c>
    </row>
    <row r="160" spans="1:1">
      <c r="A160" s="62" t="s">
        <v>533</v>
      </c>
    </row>
    <row r="161" spans="1:1">
      <c r="A161" s="62" t="s">
        <v>534</v>
      </c>
    </row>
    <row r="162" spans="1:1">
      <c r="A162" s="62" t="s">
        <v>535</v>
      </c>
    </row>
    <row r="163" spans="1:1">
      <c r="A163" s="62" t="s">
        <v>536</v>
      </c>
    </row>
    <row r="164" spans="1:1">
      <c r="A164" s="62" t="s">
        <v>537</v>
      </c>
    </row>
    <row r="165" spans="1:1">
      <c r="A165" s="62" t="s">
        <v>538</v>
      </c>
    </row>
    <row r="166" spans="1:1">
      <c r="A166" s="62" t="s">
        <v>539</v>
      </c>
    </row>
    <row r="167" spans="1:1">
      <c r="A167" s="62" t="s">
        <v>540</v>
      </c>
    </row>
    <row r="168" spans="1:1">
      <c r="A168" s="62" t="s">
        <v>541</v>
      </c>
    </row>
    <row r="169" spans="1:1">
      <c r="A169" s="62" t="s">
        <v>542</v>
      </c>
    </row>
    <row r="170" spans="1:1">
      <c r="A170" s="62" t="s">
        <v>543</v>
      </c>
    </row>
    <row r="171" spans="1:1">
      <c r="A171" s="62" t="s">
        <v>544</v>
      </c>
    </row>
    <row r="172" spans="1:1">
      <c r="A172" s="62" t="s">
        <v>545</v>
      </c>
    </row>
    <row r="173" spans="1:1">
      <c r="A173" s="62" t="s">
        <v>546</v>
      </c>
    </row>
    <row r="174" spans="1:1">
      <c r="A174" s="62" t="s">
        <v>547</v>
      </c>
    </row>
    <row r="175" spans="1:1">
      <c r="A175" s="62" t="s">
        <v>548</v>
      </c>
    </row>
    <row r="176" spans="1:1">
      <c r="A176" s="62" t="s">
        <v>549</v>
      </c>
    </row>
    <row r="177" spans="1:1">
      <c r="A177" s="62" t="s">
        <v>550</v>
      </c>
    </row>
    <row r="178" spans="1:1">
      <c r="A178" s="62" t="s">
        <v>551</v>
      </c>
    </row>
    <row r="179" spans="1:1">
      <c r="A179" s="62" t="s">
        <v>552</v>
      </c>
    </row>
    <row r="180" spans="1:1">
      <c r="A180" s="62" t="s">
        <v>553</v>
      </c>
    </row>
    <row r="181" spans="1:1">
      <c r="A181" s="62" t="s">
        <v>554</v>
      </c>
    </row>
    <row r="182" spans="1:1">
      <c r="A182" s="62" t="s">
        <v>555</v>
      </c>
    </row>
    <row r="183" spans="1:1">
      <c r="A183" s="62" t="s">
        <v>556</v>
      </c>
    </row>
    <row r="184" spans="1:1">
      <c r="A184" s="62" t="s">
        <v>557</v>
      </c>
    </row>
    <row r="185" spans="1:1">
      <c r="A185" s="62" t="s">
        <v>558</v>
      </c>
    </row>
    <row r="186" spans="1:1">
      <c r="A186" s="62" t="s">
        <v>559</v>
      </c>
    </row>
    <row r="187" spans="1:1">
      <c r="A187" s="62" t="s">
        <v>560</v>
      </c>
    </row>
    <row r="188" spans="1:1">
      <c r="A188" s="62" t="s">
        <v>561</v>
      </c>
    </row>
    <row r="189" spans="1:1">
      <c r="A189" s="62" t="s">
        <v>562</v>
      </c>
    </row>
    <row r="190" spans="1:1">
      <c r="A190" s="62" t="s">
        <v>563</v>
      </c>
    </row>
    <row r="191" spans="1:1">
      <c r="A191" s="62" t="s">
        <v>564</v>
      </c>
    </row>
    <row r="192" spans="1:1">
      <c r="A192" s="62" t="s">
        <v>565</v>
      </c>
    </row>
    <row r="193" spans="1:1">
      <c r="A193" s="62" t="s">
        <v>566</v>
      </c>
    </row>
    <row r="194" spans="1:1">
      <c r="A194" s="62" t="s">
        <v>567</v>
      </c>
    </row>
    <row r="195" spans="1:1">
      <c r="A195" s="62" t="s">
        <v>568</v>
      </c>
    </row>
    <row r="196" spans="1:1">
      <c r="A196" s="62" t="s">
        <v>569</v>
      </c>
    </row>
    <row r="197" spans="1:1">
      <c r="A197" s="62" t="s">
        <v>570</v>
      </c>
    </row>
    <row r="198" spans="1:1">
      <c r="A198" s="62" t="s">
        <v>571</v>
      </c>
    </row>
    <row r="199" spans="1:1">
      <c r="A199" s="62" t="s">
        <v>572</v>
      </c>
    </row>
    <row r="200" spans="1:1">
      <c r="A200" s="62" t="s">
        <v>573</v>
      </c>
    </row>
    <row r="201" spans="1:1">
      <c r="A201" s="62" t="s">
        <v>574</v>
      </c>
    </row>
    <row r="202" spans="1:1">
      <c r="A202" s="62" t="s">
        <v>575</v>
      </c>
    </row>
    <row r="203" spans="1:1">
      <c r="A203" s="62" t="s">
        <v>576</v>
      </c>
    </row>
    <row r="204" spans="1:1">
      <c r="A204" s="62" t="s">
        <v>577</v>
      </c>
    </row>
    <row r="205" spans="1:1">
      <c r="A205" s="62" t="s">
        <v>578</v>
      </c>
    </row>
    <row r="206" spans="1:1">
      <c r="A206" s="62" t="s">
        <v>579</v>
      </c>
    </row>
    <row r="207" spans="1:1">
      <c r="A207" s="62" t="s">
        <v>580</v>
      </c>
    </row>
    <row r="208" spans="1:1">
      <c r="A208" s="62" t="s">
        <v>581</v>
      </c>
    </row>
    <row r="209" spans="1:1">
      <c r="A209" s="62" t="s">
        <v>582</v>
      </c>
    </row>
    <row r="210" spans="1:1">
      <c r="A210" s="62" t="s">
        <v>583</v>
      </c>
    </row>
    <row r="211" spans="1:1">
      <c r="A211" s="62" t="s">
        <v>584</v>
      </c>
    </row>
    <row r="212" spans="1:1">
      <c r="A212" s="62" t="s">
        <v>585</v>
      </c>
    </row>
    <row r="213" spans="1:1">
      <c r="A213" s="62" t="s">
        <v>586</v>
      </c>
    </row>
    <row r="214" spans="1:1">
      <c r="A214" s="62" t="s">
        <v>587</v>
      </c>
    </row>
    <row r="215" spans="1:1">
      <c r="A215" s="62" t="s">
        <v>588</v>
      </c>
    </row>
    <row r="216" spans="1:1">
      <c r="A216" s="62" t="s">
        <v>589</v>
      </c>
    </row>
    <row r="217" spans="1:1">
      <c r="A217" s="62" t="s">
        <v>590</v>
      </c>
    </row>
    <row r="218" spans="1:1">
      <c r="A218" s="62" t="s">
        <v>591</v>
      </c>
    </row>
    <row r="219" spans="1:1">
      <c r="A219" s="62" t="s">
        <v>592</v>
      </c>
    </row>
    <row r="220" spans="1:1">
      <c r="A220" s="62" t="s">
        <v>593</v>
      </c>
    </row>
    <row r="221" spans="1:1">
      <c r="A221" s="62" t="s">
        <v>594</v>
      </c>
    </row>
    <row r="222" spans="1:1">
      <c r="A222" s="62" t="s">
        <v>595</v>
      </c>
    </row>
    <row r="223" spans="1:1">
      <c r="A223" s="62" t="s">
        <v>596</v>
      </c>
    </row>
    <row r="224" spans="1:1">
      <c r="A224" s="62" t="s">
        <v>597</v>
      </c>
    </row>
    <row r="225" spans="1:1">
      <c r="A225" s="62" t="s">
        <v>598</v>
      </c>
    </row>
    <row r="226" spans="1:1">
      <c r="A226" s="62" t="s">
        <v>599</v>
      </c>
    </row>
    <row r="227" spans="1:1">
      <c r="A227" s="62" t="s">
        <v>600</v>
      </c>
    </row>
    <row r="228" spans="1:1">
      <c r="A228" s="62" t="s">
        <v>601</v>
      </c>
    </row>
    <row r="229" spans="1:1">
      <c r="A229" s="62" t="s">
        <v>602</v>
      </c>
    </row>
    <row r="230" spans="1:1">
      <c r="A230" s="62" t="s">
        <v>603</v>
      </c>
    </row>
    <row r="231" spans="1:1">
      <c r="A231" s="62" t="s">
        <v>604</v>
      </c>
    </row>
    <row r="232" spans="1:1">
      <c r="A232" s="62" t="s">
        <v>605</v>
      </c>
    </row>
    <row r="233" spans="1:1">
      <c r="A233" s="62" t="s">
        <v>606</v>
      </c>
    </row>
    <row r="234" spans="1:1">
      <c r="A234" s="62" t="s">
        <v>607</v>
      </c>
    </row>
    <row r="235" spans="1:1">
      <c r="A235" s="62" t="s">
        <v>608</v>
      </c>
    </row>
    <row r="236" spans="1:1">
      <c r="A236" s="62" t="s">
        <v>609</v>
      </c>
    </row>
    <row r="237" spans="1:1">
      <c r="A237" s="62" t="s">
        <v>610</v>
      </c>
    </row>
    <row r="238" spans="1:1">
      <c r="A238" s="62" t="s">
        <v>611</v>
      </c>
    </row>
    <row r="239" spans="1:1">
      <c r="A239" s="62" t="s">
        <v>612</v>
      </c>
    </row>
    <row r="240" spans="1:1">
      <c r="A240" s="62" t="s">
        <v>613</v>
      </c>
    </row>
    <row r="241" spans="1:1">
      <c r="A241" s="62" t="s">
        <v>614</v>
      </c>
    </row>
    <row r="242" spans="1:1">
      <c r="A242" s="62" t="s">
        <v>615</v>
      </c>
    </row>
    <row r="243" spans="1:1">
      <c r="A243" s="62" t="s">
        <v>616</v>
      </c>
    </row>
    <row r="244" spans="1:1">
      <c r="A244" s="62" t="s">
        <v>617</v>
      </c>
    </row>
    <row r="245" spans="1:1">
      <c r="A245" s="62" t="s">
        <v>618</v>
      </c>
    </row>
    <row r="246" spans="1:1">
      <c r="A246" s="62" t="s">
        <v>619</v>
      </c>
    </row>
    <row r="247" spans="1:1">
      <c r="A247" s="62" t="s">
        <v>620</v>
      </c>
    </row>
    <row r="248" spans="1:1">
      <c r="A248" s="62" t="s">
        <v>621</v>
      </c>
    </row>
    <row r="249" spans="1:1">
      <c r="A249" s="62" t="s">
        <v>622</v>
      </c>
    </row>
    <row r="250" spans="1:1">
      <c r="A250" s="62" t="s">
        <v>623</v>
      </c>
    </row>
    <row r="251" spans="1:1">
      <c r="A251" s="62" t="s">
        <v>624</v>
      </c>
    </row>
    <row r="252" spans="1:1">
      <c r="A252" s="62" t="s">
        <v>625</v>
      </c>
    </row>
    <row r="253" spans="1:1">
      <c r="A253" s="62" t="s">
        <v>626</v>
      </c>
    </row>
    <row r="254" spans="1:1">
      <c r="A254" s="62" t="s">
        <v>627</v>
      </c>
    </row>
    <row r="255" spans="1:1">
      <c r="A255" s="62" t="s">
        <v>628</v>
      </c>
    </row>
    <row r="256" spans="1:1">
      <c r="A256" s="62" t="s">
        <v>629</v>
      </c>
    </row>
    <row r="257" spans="1:1">
      <c r="A257" s="62" t="s">
        <v>630</v>
      </c>
    </row>
    <row r="258" spans="1:1">
      <c r="A258" s="62" t="s">
        <v>631</v>
      </c>
    </row>
    <row r="259" spans="1:1">
      <c r="A259" s="62" t="s">
        <v>632</v>
      </c>
    </row>
    <row r="260" spans="1:1">
      <c r="A260" s="62" t="s">
        <v>633</v>
      </c>
    </row>
    <row r="261" spans="1:1">
      <c r="A261" s="62" t="s">
        <v>634</v>
      </c>
    </row>
    <row r="262" spans="1:1">
      <c r="A262" s="62" t="s">
        <v>635</v>
      </c>
    </row>
    <row r="263" spans="1:1">
      <c r="A263" s="62" t="s">
        <v>636</v>
      </c>
    </row>
    <row r="264" spans="1:1">
      <c r="A264" s="62" t="s">
        <v>637</v>
      </c>
    </row>
    <row r="265" spans="1:1">
      <c r="A265" s="62" t="s">
        <v>638</v>
      </c>
    </row>
    <row r="266" spans="1:1">
      <c r="A266" s="62" t="s">
        <v>639</v>
      </c>
    </row>
    <row r="267" spans="1:1">
      <c r="A267" s="62" t="s">
        <v>640</v>
      </c>
    </row>
    <row r="268" spans="1:1">
      <c r="A268" s="62" t="s">
        <v>641</v>
      </c>
    </row>
    <row r="269" spans="1:1">
      <c r="A269" s="62" t="s">
        <v>642</v>
      </c>
    </row>
    <row r="270" spans="1:1">
      <c r="A270" s="62" t="s">
        <v>643</v>
      </c>
    </row>
    <row r="271" spans="1:1">
      <c r="A271" s="62" t="s">
        <v>644</v>
      </c>
    </row>
    <row r="272" spans="1:1">
      <c r="A272" s="62" t="s">
        <v>645</v>
      </c>
    </row>
    <row r="273" spans="1:1">
      <c r="A273" s="62" t="s">
        <v>646</v>
      </c>
    </row>
    <row r="274" spans="1:1">
      <c r="A274" s="62" t="s">
        <v>647</v>
      </c>
    </row>
    <row r="275" spans="1:1">
      <c r="A275" s="62" t="s">
        <v>648</v>
      </c>
    </row>
    <row r="276" spans="1:1">
      <c r="A276" s="62" t="s">
        <v>649</v>
      </c>
    </row>
    <row r="277" spans="1:1">
      <c r="A277" s="62" t="s">
        <v>650</v>
      </c>
    </row>
    <row r="278" spans="1:1">
      <c r="A278" s="62" t="s">
        <v>651</v>
      </c>
    </row>
    <row r="279" spans="1:1">
      <c r="A279" s="62" t="s">
        <v>652</v>
      </c>
    </row>
    <row r="280" spans="1:1">
      <c r="A280" s="62" t="s">
        <v>653</v>
      </c>
    </row>
    <row r="281" spans="1:1">
      <c r="A281" s="62" t="s">
        <v>654</v>
      </c>
    </row>
    <row r="282" spans="1:1">
      <c r="A282" s="62" t="s">
        <v>655</v>
      </c>
    </row>
    <row r="283" spans="1:1">
      <c r="A283" s="62" t="s">
        <v>656</v>
      </c>
    </row>
    <row r="284" spans="1:1">
      <c r="A284" s="62" t="s">
        <v>657</v>
      </c>
    </row>
    <row r="285" spans="1:1">
      <c r="A285" s="62" t="s">
        <v>658</v>
      </c>
    </row>
    <row r="286" spans="1:1">
      <c r="A286" s="62" t="s">
        <v>659</v>
      </c>
    </row>
    <row r="287" spans="1:1">
      <c r="A287" s="62" t="s">
        <v>660</v>
      </c>
    </row>
    <row r="288" spans="1:1">
      <c r="A288" s="62" t="s">
        <v>661</v>
      </c>
    </row>
    <row r="289" spans="1:1">
      <c r="A289" s="62" t="s">
        <v>662</v>
      </c>
    </row>
    <row r="290" spans="1:1">
      <c r="A290" s="62" t="s">
        <v>663</v>
      </c>
    </row>
    <row r="291" spans="1:1">
      <c r="A291" s="62" t="s">
        <v>664</v>
      </c>
    </row>
    <row r="292" spans="1:1">
      <c r="A292" s="62" t="s">
        <v>665</v>
      </c>
    </row>
    <row r="293" spans="1:1">
      <c r="A293" s="62" t="s">
        <v>666</v>
      </c>
    </row>
    <row r="294" spans="1:1">
      <c r="A294" s="62" t="s">
        <v>667</v>
      </c>
    </row>
    <row r="295" spans="1:1">
      <c r="A295" s="62" t="s">
        <v>668</v>
      </c>
    </row>
    <row r="296" spans="1:1">
      <c r="A296" s="62" t="s">
        <v>669</v>
      </c>
    </row>
    <row r="297" spans="1:1">
      <c r="A297" s="62" t="s">
        <v>670</v>
      </c>
    </row>
    <row r="298" spans="1:1">
      <c r="A298" s="62" t="s">
        <v>671</v>
      </c>
    </row>
    <row r="299" spans="1:1">
      <c r="A299" s="62" t="s">
        <v>672</v>
      </c>
    </row>
    <row r="300" spans="1:1">
      <c r="A300" s="62" t="s">
        <v>673</v>
      </c>
    </row>
    <row r="301" spans="1:1">
      <c r="A301" s="62" t="s">
        <v>674</v>
      </c>
    </row>
    <row r="302" spans="1:1">
      <c r="A302" s="62" t="s">
        <v>675</v>
      </c>
    </row>
    <row r="303" spans="1:1">
      <c r="A303" s="62" t="s">
        <v>676</v>
      </c>
    </row>
    <row r="304" spans="1:1">
      <c r="A304" s="62" t="s">
        <v>677</v>
      </c>
    </row>
    <row r="305" spans="1:1">
      <c r="A305" s="62" t="s">
        <v>678</v>
      </c>
    </row>
    <row r="306" spans="1:1">
      <c r="A306" s="62" t="s">
        <v>679</v>
      </c>
    </row>
    <row r="307" spans="1:1">
      <c r="A307" s="62" t="s">
        <v>680</v>
      </c>
    </row>
    <row r="308" spans="1:1">
      <c r="A308" s="62" t="s">
        <v>681</v>
      </c>
    </row>
    <row r="309" spans="1:1">
      <c r="A309" s="62" t="s">
        <v>682</v>
      </c>
    </row>
    <row r="310" spans="1:1">
      <c r="A310" s="62" t="s">
        <v>683</v>
      </c>
    </row>
    <row r="311" spans="1:1">
      <c r="A311" s="62" t="s">
        <v>684</v>
      </c>
    </row>
    <row r="312" spans="1:1">
      <c r="A312" s="62" t="s">
        <v>685</v>
      </c>
    </row>
    <row r="313" spans="1:1">
      <c r="A313" s="62" t="s">
        <v>686</v>
      </c>
    </row>
    <row r="314" spans="1:1">
      <c r="A314" s="62" t="s">
        <v>687</v>
      </c>
    </row>
    <row r="315" spans="1:1">
      <c r="A315" s="62" t="s">
        <v>688</v>
      </c>
    </row>
    <row r="316" spans="1:1">
      <c r="A316" s="62" t="s">
        <v>689</v>
      </c>
    </row>
    <row r="317" spans="1:1">
      <c r="A317" s="62" t="s">
        <v>690</v>
      </c>
    </row>
    <row r="318" spans="1:1">
      <c r="A318" s="62" t="s">
        <v>691</v>
      </c>
    </row>
    <row r="319" spans="1:1">
      <c r="A319" s="62" t="s">
        <v>692</v>
      </c>
    </row>
    <row r="320" spans="1:1">
      <c r="A320" s="62" t="s">
        <v>693</v>
      </c>
    </row>
    <row r="321" spans="1:1">
      <c r="A321" s="62" t="s">
        <v>694</v>
      </c>
    </row>
    <row r="322" spans="1:1">
      <c r="A322" s="62" t="s">
        <v>695</v>
      </c>
    </row>
    <row r="323" spans="1:1">
      <c r="A323" s="62" t="s">
        <v>696</v>
      </c>
    </row>
    <row r="324" spans="1:1">
      <c r="A324" s="62" t="s">
        <v>697</v>
      </c>
    </row>
    <row r="325" spans="1:1">
      <c r="A325" s="62" t="s">
        <v>698</v>
      </c>
    </row>
    <row r="326" spans="1:1">
      <c r="A326" s="62" t="s">
        <v>699</v>
      </c>
    </row>
    <row r="327" spans="1:1">
      <c r="A327" s="62" t="s">
        <v>700</v>
      </c>
    </row>
    <row r="328" spans="1:1">
      <c r="A328" s="62" t="s">
        <v>701</v>
      </c>
    </row>
    <row r="329" spans="1:1">
      <c r="A329" s="62" t="s">
        <v>702</v>
      </c>
    </row>
    <row r="330" spans="1:1">
      <c r="A330" s="62" t="s">
        <v>703</v>
      </c>
    </row>
    <row r="331" spans="1:1">
      <c r="A331" s="62" t="s">
        <v>704</v>
      </c>
    </row>
    <row r="332" spans="1:1">
      <c r="A332" s="62" t="s">
        <v>705</v>
      </c>
    </row>
    <row r="333" spans="1:1">
      <c r="A333" s="62" t="s">
        <v>706</v>
      </c>
    </row>
    <row r="334" spans="1:1">
      <c r="A334" s="62" t="s">
        <v>707</v>
      </c>
    </row>
    <row r="335" spans="1:1">
      <c r="A335" s="62" t="s">
        <v>708</v>
      </c>
    </row>
    <row r="336" spans="1:1">
      <c r="A336" s="62" t="s">
        <v>709</v>
      </c>
    </row>
    <row r="337" spans="1:1">
      <c r="A337" s="62" t="s">
        <v>710</v>
      </c>
    </row>
    <row r="338" spans="1:1">
      <c r="A338" s="62" t="s">
        <v>711</v>
      </c>
    </row>
    <row r="339" spans="1:1">
      <c r="A339" s="62" t="s">
        <v>712</v>
      </c>
    </row>
    <row r="340" spans="1:1">
      <c r="A340" s="62" t="s">
        <v>713</v>
      </c>
    </row>
    <row r="341" spans="1:1">
      <c r="A341" s="62" t="s">
        <v>714</v>
      </c>
    </row>
    <row r="342" spans="1:1">
      <c r="A342" s="62" t="s">
        <v>715</v>
      </c>
    </row>
    <row r="343" spans="1:1">
      <c r="A343" s="62" t="s">
        <v>716</v>
      </c>
    </row>
    <row r="344" spans="1:1">
      <c r="A344" s="62" t="s">
        <v>717</v>
      </c>
    </row>
    <row r="345" spans="1:1">
      <c r="A345" s="62" t="s">
        <v>718</v>
      </c>
    </row>
    <row r="346" spans="1:1">
      <c r="A346" s="62" t="s">
        <v>719</v>
      </c>
    </row>
    <row r="347" spans="1:1">
      <c r="A347" s="62" t="s">
        <v>720</v>
      </c>
    </row>
    <row r="348" spans="1:1">
      <c r="A348" s="62" t="s">
        <v>721</v>
      </c>
    </row>
    <row r="349" spans="1:1">
      <c r="A349" s="62" t="s">
        <v>722</v>
      </c>
    </row>
    <row r="350" spans="1:1">
      <c r="A350" s="62" t="s">
        <v>723</v>
      </c>
    </row>
    <row r="351" spans="1:1">
      <c r="A351" s="62" t="s">
        <v>724</v>
      </c>
    </row>
    <row r="352" spans="1:1">
      <c r="A352" s="62" t="s">
        <v>725</v>
      </c>
    </row>
    <row r="353" spans="1:1">
      <c r="A353" s="62" t="s">
        <v>726</v>
      </c>
    </row>
    <row r="354" spans="1:1">
      <c r="A354" s="62" t="s">
        <v>727</v>
      </c>
    </row>
    <row r="355" spans="1:1">
      <c r="A355" s="62" t="s">
        <v>728</v>
      </c>
    </row>
    <row r="356" spans="1:1">
      <c r="A356" s="62" t="s">
        <v>729</v>
      </c>
    </row>
    <row r="357" spans="1:1">
      <c r="A357" s="62" t="s">
        <v>730</v>
      </c>
    </row>
    <row r="358" spans="1:1">
      <c r="A358" s="62" t="s">
        <v>731</v>
      </c>
    </row>
    <row r="359" spans="1:1">
      <c r="A359" s="62" t="s">
        <v>732</v>
      </c>
    </row>
    <row r="360" spans="1:1">
      <c r="A360" s="62" t="s">
        <v>733</v>
      </c>
    </row>
    <row r="361" spans="1:1">
      <c r="A361" s="62" t="s">
        <v>734</v>
      </c>
    </row>
    <row r="362" spans="1:1">
      <c r="A362" s="62" t="s">
        <v>735</v>
      </c>
    </row>
    <row r="363" spans="1:1">
      <c r="A363" s="62" t="s">
        <v>736</v>
      </c>
    </row>
    <row r="364" spans="1:1">
      <c r="A364" s="62" t="s">
        <v>737</v>
      </c>
    </row>
    <row r="365" spans="1:1">
      <c r="A365" s="62" t="s">
        <v>738</v>
      </c>
    </row>
    <row r="366" spans="1:1">
      <c r="A366" s="62" t="s">
        <v>739</v>
      </c>
    </row>
    <row r="367" spans="1:1">
      <c r="A367" s="62" t="s">
        <v>740</v>
      </c>
    </row>
    <row r="368" spans="1:1">
      <c r="A368" s="62" t="s">
        <v>741</v>
      </c>
    </row>
    <row r="369" spans="1:1">
      <c r="A369" s="62" t="s">
        <v>742</v>
      </c>
    </row>
    <row r="370" spans="1:1">
      <c r="A370" s="62" t="s">
        <v>743</v>
      </c>
    </row>
    <row r="371" spans="1:1">
      <c r="A371" s="62" t="s">
        <v>744</v>
      </c>
    </row>
    <row r="372" spans="1:1">
      <c r="A372" s="62" t="s">
        <v>745</v>
      </c>
    </row>
    <row r="373" spans="1:1">
      <c r="A373" s="62" t="s">
        <v>746</v>
      </c>
    </row>
    <row r="374" spans="1:1">
      <c r="A374" s="62" t="s">
        <v>747</v>
      </c>
    </row>
    <row r="375" spans="1:1">
      <c r="A375" s="62" t="s">
        <v>748</v>
      </c>
    </row>
    <row r="376" spans="1:1">
      <c r="A376" s="62" t="s">
        <v>749</v>
      </c>
    </row>
    <row r="377" spans="1:1">
      <c r="A377" s="62" t="s">
        <v>750</v>
      </c>
    </row>
    <row r="378" spans="1:1">
      <c r="A378" s="62" t="s">
        <v>751</v>
      </c>
    </row>
    <row r="379" spans="1:1">
      <c r="A379" s="62" t="s">
        <v>752</v>
      </c>
    </row>
    <row r="380" spans="1:1">
      <c r="A380" s="62" t="s">
        <v>753</v>
      </c>
    </row>
    <row r="381" spans="1:1">
      <c r="A381" s="62" t="s">
        <v>754</v>
      </c>
    </row>
    <row r="382" spans="1:1">
      <c r="A382" s="62" t="s">
        <v>755</v>
      </c>
    </row>
    <row r="383" spans="1:1">
      <c r="A383" s="62" t="s">
        <v>756</v>
      </c>
    </row>
    <row r="384" spans="1:1">
      <c r="A384" s="62" t="s">
        <v>757</v>
      </c>
    </row>
    <row r="385" spans="1:1">
      <c r="A385" s="62" t="s">
        <v>758</v>
      </c>
    </row>
    <row r="386" spans="1:1">
      <c r="A386" s="62" t="s">
        <v>759</v>
      </c>
    </row>
    <row r="387" spans="1:1">
      <c r="A387" s="62" t="s">
        <v>760</v>
      </c>
    </row>
    <row r="388" spans="1:1">
      <c r="A388" s="62" t="s">
        <v>761</v>
      </c>
    </row>
    <row r="389" spans="1:1">
      <c r="A389" s="62" t="s">
        <v>762</v>
      </c>
    </row>
    <row r="390" spans="1:1">
      <c r="A390" s="62" t="s">
        <v>763</v>
      </c>
    </row>
    <row r="391" spans="1:1">
      <c r="A391" s="62" t="s">
        <v>764</v>
      </c>
    </row>
    <row r="392" spans="1:1">
      <c r="A392" s="62" t="s">
        <v>765</v>
      </c>
    </row>
    <row r="393" spans="1:1">
      <c r="A393" s="62" t="s">
        <v>766</v>
      </c>
    </row>
    <row r="394" spans="1:1">
      <c r="A394" s="62" t="s">
        <v>767</v>
      </c>
    </row>
    <row r="395" spans="1:1">
      <c r="A395" s="62" t="s">
        <v>768</v>
      </c>
    </row>
    <row r="396" spans="1:1">
      <c r="A396" s="62" t="s">
        <v>769</v>
      </c>
    </row>
    <row r="397" spans="1:1">
      <c r="A397" s="62" t="s">
        <v>770</v>
      </c>
    </row>
    <row r="398" spans="1:1">
      <c r="A398" s="62" t="s">
        <v>771</v>
      </c>
    </row>
    <row r="399" spans="1:1">
      <c r="A399" s="62" t="s">
        <v>772</v>
      </c>
    </row>
    <row r="400" spans="1:1">
      <c r="A400" s="62" t="s">
        <v>773</v>
      </c>
    </row>
    <row r="401" spans="1:1">
      <c r="A401" s="62" t="s">
        <v>774</v>
      </c>
    </row>
    <row r="402" spans="1:1">
      <c r="A402" s="62" t="s">
        <v>775</v>
      </c>
    </row>
    <row r="403" spans="1:1">
      <c r="A403" s="62" t="s">
        <v>776</v>
      </c>
    </row>
    <row r="404" spans="1:1">
      <c r="A404" s="62" t="s">
        <v>777</v>
      </c>
    </row>
    <row r="405" spans="1:1">
      <c r="A405" s="62" t="s">
        <v>778</v>
      </c>
    </row>
    <row r="406" spans="1:1">
      <c r="A406" s="62" t="s">
        <v>779</v>
      </c>
    </row>
    <row r="407" spans="1:1">
      <c r="A407" s="62" t="s">
        <v>780</v>
      </c>
    </row>
    <row r="408" spans="1:1">
      <c r="A408" s="62" t="s">
        <v>781</v>
      </c>
    </row>
    <row r="409" spans="1:1">
      <c r="A409" s="62" t="s">
        <v>782</v>
      </c>
    </row>
    <row r="410" spans="1:1">
      <c r="A410" s="62" t="s">
        <v>783</v>
      </c>
    </row>
    <row r="411" spans="1:1">
      <c r="A411" s="62" t="s">
        <v>784</v>
      </c>
    </row>
    <row r="412" spans="1:1">
      <c r="A412" s="62" t="s">
        <v>785</v>
      </c>
    </row>
    <row r="413" spans="1:1">
      <c r="A413" s="62" t="s">
        <v>786</v>
      </c>
    </row>
    <row r="414" spans="1:1">
      <c r="A414" s="62" t="s">
        <v>787</v>
      </c>
    </row>
    <row r="415" spans="1:1">
      <c r="A415" s="62" t="s">
        <v>788</v>
      </c>
    </row>
    <row r="416" spans="1:1">
      <c r="A416" s="62" t="s">
        <v>789</v>
      </c>
    </row>
    <row r="417" spans="1:1">
      <c r="A417" s="62" t="s">
        <v>790</v>
      </c>
    </row>
    <row r="418" spans="1:1">
      <c r="A418" s="62" t="s">
        <v>791</v>
      </c>
    </row>
    <row r="419" spans="1:1">
      <c r="A419" s="62" t="s">
        <v>792</v>
      </c>
    </row>
    <row r="420" spans="1:1">
      <c r="A420" s="62" t="s">
        <v>793</v>
      </c>
    </row>
    <row r="421" spans="1:1">
      <c r="A421" s="62" t="s">
        <v>794</v>
      </c>
    </row>
    <row r="422" spans="1:1">
      <c r="A422" s="62" t="s">
        <v>795</v>
      </c>
    </row>
    <row r="423" spans="1:1">
      <c r="A423" s="62" t="s">
        <v>796</v>
      </c>
    </row>
    <row r="424" spans="1:1">
      <c r="A424" s="62" t="s">
        <v>797</v>
      </c>
    </row>
    <row r="425" spans="1:1">
      <c r="A425" s="62" t="s">
        <v>798</v>
      </c>
    </row>
    <row r="426" spans="1:1">
      <c r="A426" s="62" t="s">
        <v>799</v>
      </c>
    </row>
    <row r="427" spans="1:1">
      <c r="A427" s="62" t="s">
        <v>800</v>
      </c>
    </row>
    <row r="428" spans="1:1">
      <c r="A428" s="62" t="s">
        <v>801</v>
      </c>
    </row>
    <row r="429" spans="1:1">
      <c r="A429" s="62" t="s">
        <v>802</v>
      </c>
    </row>
    <row r="430" spans="1:1">
      <c r="A430" s="62" t="s">
        <v>803</v>
      </c>
    </row>
    <row r="431" spans="1:1">
      <c r="A431" s="62" t="s">
        <v>804</v>
      </c>
    </row>
    <row r="432" spans="1:1">
      <c r="A432" s="62" t="s">
        <v>805</v>
      </c>
    </row>
    <row r="433" spans="1:1">
      <c r="A433" s="62" t="s">
        <v>806</v>
      </c>
    </row>
    <row r="434" spans="1:1">
      <c r="A434" s="62" t="s">
        <v>807</v>
      </c>
    </row>
    <row r="435" spans="1:1">
      <c r="A435" s="62" t="s">
        <v>808</v>
      </c>
    </row>
    <row r="436" spans="1:1">
      <c r="A436" s="62" t="s">
        <v>809</v>
      </c>
    </row>
    <row r="437" spans="1:1">
      <c r="A437" s="62" t="s">
        <v>810</v>
      </c>
    </row>
    <row r="438" spans="1:1">
      <c r="A438" s="62" t="s">
        <v>811</v>
      </c>
    </row>
    <row r="439" spans="1:1">
      <c r="A439" s="62" t="s">
        <v>812</v>
      </c>
    </row>
    <row r="440" spans="1:1">
      <c r="A440" s="62" t="s">
        <v>813</v>
      </c>
    </row>
    <row r="441" spans="1:1">
      <c r="A441" s="62" t="s">
        <v>814</v>
      </c>
    </row>
    <row r="442" spans="1:1">
      <c r="A442" s="62" t="s">
        <v>815</v>
      </c>
    </row>
    <row r="443" spans="1:1">
      <c r="A443" s="62" t="s">
        <v>816</v>
      </c>
    </row>
    <row r="444" spans="1:1">
      <c r="A444" s="62" t="s">
        <v>817</v>
      </c>
    </row>
    <row r="445" spans="1:1">
      <c r="A445" s="62" t="s">
        <v>818</v>
      </c>
    </row>
    <row r="446" spans="1:1">
      <c r="A446" s="62" t="s">
        <v>819</v>
      </c>
    </row>
    <row r="447" spans="1:1">
      <c r="A447" s="62" t="s">
        <v>820</v>
      </c>
    </row>
    <row r="448" spans="1:1">
      <c r="A448" s="62" t="s">
        <v>821</v>
      </c>
    </row>
    <row r="449" spans="1:1">
      <c r="A449" s="62" t="s">
        <v>822</v>
      </c>
    </row>
    <row r="450" spans="1:1">
      <c r="A450" s="62" t="s">
        <v>823</v>
      </c>
    </row>
    <row r="451" spans="1:1">
      <c r="A451" s="62" t="s">
        <v>824</v>
      </c>
    </row>
    <row r="452" spans="1:1">
      <c r="A452" s="62" t="s">
        <v>825</v>
      </c>
    </row>
    <row r="453" spans="1:1">
      <c r="A453" s="62" t="s">
        <v>826</v>
      </c>
    </row>
    <row r="454" spans="1:1">
      <c r="A454" s="62" t="s">
        <v>827</v>
      </c>
    </row>
    <row r="455" spans="1:1">
      <c r="A455" s="62" t="s">
        <v>828</v>
      </c>
    </row>
    <row r="456" spans="1:1">
      <c r="A456" s="62" t="s">
        <v>829</v>
      </c>
    </row>
    <row r="457" spans="1:1">
      <c r="A457" s="62" t="s">
        <v>830</v>
      </c>
    </row>
    <row r="458" spans="1:1">
      <c r="A458" s="62" t="s">
        <v>831</v>
      </c>
    </row>
    <row r="459" spans="1:1">
      <c r="A459" s="62" t="s">
        <v>832</v>
      </c>
    </row>
    <row r="460" spans="1:1">
      <c r="A460" s="62" t="s">
        <v>833</v>
      </c>
    </row>
    <row r="461" spans="1:1">
      <c r="A461" s="62" t="s">
        <v>834</v>
      </c>
    </row>
    <row r="462" spans="1:1">
      <c r="A462" s="62" t="s">
        <v>835</v>
      </c>
    </row>
    <row r="463" spans="1:1">
      <c r="A463" s="62" t="s">
        <v>836</v>
      </c>
    </row>
    <row r="464" spans="1:1">
      <c r="A464" s="62" t="s">
        <v>837</v>
      </c>
    </row>
    <row r="465" spans="1:1">
      <c r="A465" s="62" t="s">
        <v>838</v>
      </c>
    </row>
    <row r="466" spans="1:1">
      <c r="A466" s="62" t="s">
        <v>839</v>
      </c>
    </row>
    <row r="467" spans="1:1">
      <c r="A467" s="62" t="s">
        <v>840</v>
      </c>
    </row>
    <row r="468" spans="1:1">
      <c r="A468" s="62" t="s">
        <v>841</v>
      </c>
    </row>
    <row r="469" spans="1:1">
      <c r="A469" s="62" t="s">
        <v>842</v>
      </c>
    </row>
    <row r="470" spans="1:1">
      <c r="A470" s="62" t="s">
        <v>843</v>
      </c>
    </row>
    <row r="471" spans="1:1">
      <c r="A471" s="62" t="s">
        <v>844</v>
      </c>
    </row>
    <row r="472" spans="1:1">
      <c r="A472" s="62" t="s">
        <v>845</v>
      </c>
    </row>
    <row r="473" spans="1:1">
      <c r="A473" s="62" t="s">
        <v>846</v>
      </c>
    </row>
    <row r="474" spans="1:1">
      <c r="A474" s="62" t="s">
        <v>847</v>
      </c>
    </row>
    <row r="475" spans="1:1">
      <c r="A475" s="62" t="s">
        <v>848</v>
      </c>
    </row>
    <row r="476" spans="1:1">
      <c r="A476" s="62" t="s">
        <v>849</v>
      </c>
    </row>
    <row r="477" spans="1:1">
      <c r="A477" s="62" t="s">
        <v>850</v>
      </c>
    </row>
    <row r="478" spans="1:1">
      <c r="A478" s="62" t="s">
        <v>851</v>
      </c>
    </row>
    <row r="479" spans="1:1">
      <c r="A479" s="62" t="s">
        <v>852</v>
      </c>
    </row>
    <row r="480" spans="1:1">
      <c r="A480" s="62" t="s">
        <v>853</v>
      </c>
    </row>
    <row r="481" spans="1:1">
      <c r="A481" s="62" t="s">
        <v>854</v>
      </c>
    </row>
    <row r="482" spans="1:1">
      <c r="A482" s="62" t="s">
        <v>855</v>
      </c>
    </row>
    <row r="483" spans="1:1">
      <c r="A483" s="62" t="s">
        <v>856</v>
      </c>
    </row>
    <row r="484" spans="1:1">
      <c r="A484" s="62" t="s">
        <v>857</v>
      </c>
    </row>
    <row r="485" spans="1:1">
      <c r="A485" s="62" t="s">
        <v>858</v>
      </c>
    </row>
    <row r="486" spans="1:1">
      <c r="A486" s="62" t="s">
        <v>859</v>
      </c>
    </row>
    <row r="487" spans="1:1">
      <c r="A487" s="62" t="s">
        <v>860</v>
      </c>
    </row>
    <row r="488" spans="1:1">
      <c r="A488" s="62" t="s">
        <v>861</v>
      </c>
    </row>
    <row r="489" spans="1:1">
      <c r="A489" s="62" t="s">
        <v>862</v>
      </c>
    </row>
    <row r="490" spans="1:1">
      <c r="A490" s="62" t="s">
        <v>863</v>
      </c>
    </row>
    <row r="491" spans="1:1">
      <c r="A491" s="62" t="s">
        <v>864</v>
      </c>
    </row>
    <row r="492" spans="1:1">
      <c r="A492" s="62" t="s">
        <v>865</v>
      </c>
    </row>
    <row r="493" spans="1:1">
      <c r="A493" s="62" t="s">
        <v>866</v>
      </c>
    </row>
    <row r="494" spans="1:1">
      <c r="A494" s="62" t="s">
        <v>867</v>
      </c>
    </row>
    <row r="495" spans="1:1">
      <c r="A495" s="62" t="s">
        <v>868</v>
      </c>
    </row>
    <row r="496" spans="1:1">
      <c r="A496" s="62" t="s">
        <v>869</v>
      </c>
    </row>
    <row r="497" spans="1:1">
      <c r="A497" s="62" t="s">
        <v>870</v>
      </c>
    </row>
    <row r="498" spans="1:1">
      <c r="A498" s="62" t="s">
        <v>871</v>
      </c>
    </row>
    <row r="499" spans="1:1">
      <c r="A499" s="62" t="s">
        <v>872</v>
      </c>
    </row>
    <row r="500" spans="1:1">
      <c r="A500" s="62" t="s">
        <v>873</v>
      </c>
    </row>
    <row r="501" spans="1:1">
      <c r="A501" s="62" t="s">
        <v>874</v>
      </c>
    </row>
    <row r="502" spans="1:1">
      <c r="A502" s="62" t="s">
        <v>875</v>
      </c>
    </row>
    <row r="503" spans="1:1">
      <c r="A503" s="62" t="s">
        <v>876</v>
      </c>
    </row>
    <row r="504" spans="1:1">
      <c r="A504" s="62" t="s">
        <v>877</v>
      </c>
    </row>
    <row r="505" spans="1:1">
      <c r="A505" s="62" t="s">
        <v>878</v>
      </c>
    </row>
    <row r="506" spans="1:1">
      <c r="A506" s="62" t="s">
        <v>879</v>
      </c>
    </row>
    <row r="507" spans="1:1">
      <c r="A507" s="62" t="s">
        <v>880</v>
      </c>
    </row>
    <row r="508" spans="1:1">
      <c r="A508" s="62" t="s">
        <v>881</v>
      </c>
    </row>
    <row r="509" spans="1:1">
      <c r="A509" s="62" t="s">
        <v>882</v>
      </c>
    </row>
    <row r="510" spans="1:1">
      <c r="A510" s="62" t="s">
        <v>883</v>
      </c>
    </row>
    <row r="511" spans="1:1">
      <c r="A511" s="62" t="s">
        <v>884</v>
      </c>
    </row>
    <row r="512" spans="1:1">
      <c r="A512" s="62" t="s">
        <v>885</v>
      </c>
    </row>
    <row r="513" spans="1:1">
      <c r="A513" s="62" t="s">
        <v>886</v>
      </c>
    </row>
    <row r="514" spans="1:1">
      <c r="A514" s="62" t="s">
        <v>887</v>
      </c>
    </row>
    <row r="515" spans="1:1">
      <c r="A515" s="62" t="s">
        <v>888</v>
      </c>
    </row>
    <row r="516" spans="1:1">
      <c r="A516" s="62" t="s">
        <v>889</v>
      </c>
    </row>
    <row r="517" spans="1:1">
      <c r="A517" s="62" t="s">
        <v>890</v>
      </c>
    </row>
    <row r="518" spans="1:1">
      <c r="A518" s="62" t="s">
        <v>891</v>
      </c>
    </row>
    <row r="519" spans="1:1">
      <c r="A519" s="62" t="s">
        <v>892</v>
      </c>
    </row>
    <row r="520" spans="1:1">
      <c r="A520" s="62" t="s">
        <v>893</v>
      </c>
    </row>
    <row r="521" spans="1:1">
      <c r="A521" s="62" t="s">
        <v>894</v>
      </c>
    </row>
    <row r="522" spans="1:1">
      <c r="A522" s="62" t="s">
        <v>895</v>
      </c>
    </row>
    <row r="523" spans="1:1">
      <c r="A523" s="62" t="s">
        <v>896</v>
      </c>
    </row>
    <row r="524" spans="1:1">
      <c r="A524" s="62" t="s">
        <v>897</v>
      </c>
    </row>
    <row r="525" spans="1:1">
      <c r="A525" s="62" t="s">
        <v>898</v>
      </c>
    </row>
    <row r="526" spans="1:1">
      <c r="A526" s="62" t="s">
        <v>899</v>
      </c>
    </row>
    <row r="527" spans="1:1">
      <c r="A527" s="62" t="s">
        <v>900</v>
      </c>
    </row>
    <row r="528" spans="1:1">
      <c r="A528" s="62" t="s">
        <v>901</v>
      </c>
    </row>
    <row r="529" spans="1:1">
      <c r="A529" s="62" t="s">
        <v>902</v>
      </c>
    </row>
    <row r="530" spans="1:1">
      <c r="A530" s="62" t="s">
        <v>903</v>
      </c>
    </row>
    <row r="531" spans="1:1">
      <c r="A531" s="62" t="s">
        <v>904</v>
      </c>
    </row>
    <row r="532" spans="1:1">
      <c r="A532" s="62" t="s">
        <v>905</v>
      </c>
    </row>
    <row r="533" spans="1:1">
      <c r="A533" s="62" t="s">
        <v>906</v>
      </c>
    </row>
    <row r="534" spans="1:1">
      <c r="A534" s="62" t="s">
        <v>907</v>
      </c>
    </row>
    <row r="535" spans="1:1">
      <c r="A535" s="62" t="s">
        <v>908</v>
      </c>
    </row>
    <row r="536" spans="1:1">
      <c r="A536" s="62" t="s">
        <v>909</v>
      </c>
    </row>
    <row r="537" spans="1:1">
      <c r="A537" s="62" t="s">
        <v>910</v>
      </c>
    </row>
    <row r="538" spans="1:1">
      <c r="A538" s="62" t="s">
        <v>911</v>
      </c>
    </row>
    <row r="539" spans="1:1">
      <c r="A539" s="62" t="s">
        <v>912</v>
      </c>
    </row>
    <row r="540" spans="1:1">
      <c r="A540" s="62" t="s">
        <v>913</v>
      </c>
    </row>
    <row r="541" spans="1:1">
      <c r="A541" s="62" t="s">
        <v>914</v>
      </c>
    </row>
    <row r="542" spans="1:1">
      <c r="A542" s="62" t="s">
        <v>915</v>
      </c>
    </row>
    <row r="543" spans="1:1">
      <c r="A543" s="62" t="s">
        <v>916</v>
      </c>
    </row>
    <row r="544" spans="1:1">
      <c r="A544" s="62" t="s">
        <v>917</v>
      </c>
    </row>
    <row r="545" spans="1:1">
      <c r="A545" s="62" t="s">
        <v>918</v>
      </c>
    </row>
    <row r="546" spans="1:1">
      <c r="A546" s="62" t="s">
        <v>919</v>
      </c>
    </row>
    <row r="547" spans="1:1">
      <c r="A547" s="62" t="s">
        <v>920</v>
      </c>
    </row>
    <row r="548" spans="1:1">
      <c r="A548" s="62" t="s">
        <v>921</v>
      </c>
    </row>
    <row r="549" spans="1:1">
      <c r="A549" s="62" t="s">
        <v>922</v>
      </c>
    </row>
    <row r="550" spans="1:1">
      <c r="A550" s="62" t="s">
        <v>923</v>
      </c>
    </row>
    <row r="551" spans="1:1">
      <c r="A551" s="62" t="s">
        <v>924</v>
      </c>
    </row>
    <row r="552" spans="1:1">
      <c r="A552" s="62" t="s">
        <v>925</v>
      </c>
    </row>
    <row r="553" spans="1:1">
      <c r="A553" s="62" t="s">
        <v>926</v>
      </c>
    </row>
    <row r="554" spans="1:1">
      <c r="A554" s="62" t="s">
        <v>927</v>
      </c>
    </row>
    <row r="555" spans="1:1">
      <c r="A555" s="62" t="s">
        <v>928</v>
      </c>
    </row>
    <row r="556" spans="1:1">
      <c r="A556" s="62" t="s">
        <v>929</v>
      </c>
    </row>
    <row r="557" spans="1:1">
      <c r="A557" s="62" t="s">
        <v>930</v>
      </c>
    </row>
    <row r="558" spans="1:1">
      <c r="A558" s="62" t="s">
        <v>931</v>
      </c>
    </row>
    <row r="559" spans="1:1">
      <c r="A559" s="62" t="s">
        <v>932</v>
      </c>
    </row>
    <row r="560" spans="1:1">
      <c r="A560" s="62" t="s">
        <v>933</v>
      </c>
    </row>
    <row r="561" spans="1:1">
      <c r="A561" s="62" t="s">
        <v>934</v>
      </c>
    </row>
    <row r="562" spans="1:1">
      <c r="A562" s="62" t="s">
        <v>935</v>
      </c>
    </row>
    <row r="563" spans="1:1">
      <c r="A563" s="62" t="s">
        <v>936</v>
      </c>
    </row>
    <row r="564" spans="1:1">
      <c r="A564" s="62" t="s">
        <v>937</v>
      </c>
    </row>
    <row r="565" spans="1:1">
      <c r="A565" s="62" t="s">
        <v>938</v>
      </c>
    </row>
    <row r="566" spans="1:1">
      <c r="A566" s="62" t="s">
        <v>939</v>
      </c>
    </row>
    <row r="567" spans="1:1">
      <c r="A567" s="62" t="s">
        <v>940</v>
      </c>
    </row>
    <row r="568" spans="1:1">
      <c r="A568" s="62" t="s">
        <v>941</v>
      </c>
    </row>
    <row r="569" spans="1:1">
      <c r="A569" s="62" t="s">
        <v>942</v>
      </c>
    </row>
    <row r="570" spans="1:1">
      <c r="A570" s="62" t="s">
        <v>943</v>
      </c>
    </row>
    <row r="571" spans="1:1">
      <c r="A571" s="62" t="s">
        <v>944</v>
      </c>
    </row>
    <row r="572" spans="1:1">
      <c r="A572" s="62" t="s">
        <v>945</v>
      </c>
    </row>
    <row r="573" spans="1:1">
      <c r="A573" s="62" t="s">
        <v>946</v>
      </c>
    </row>
    <row r="574" spans="1:1">
      <c r="A574" s="62" t="s">
        <v>947</v>
      </c>
    </row>
    <row r="575" spans="1:1">
      <c r="A575" s="62" t="s">
        <v>948</v>
      </c>
    </row>
    <row r="576" spans="1:1">
      <c r="A576" s="62" t="s">
        <v>949</v>
      </c>
    </row>
    <row r="577" spans="1:1">
      <c r="A577" s="62" t="s">
        <v>950</v>
      </c>
    </row>
    <row r="578" spans="1:1">
      <c r="A578" s="62" t="s">
        <v>951</v>
      </c>
    </row>
    <row r="579" spans="1:1">
      <c r="A579" s="62" t="s">
        <v>952</v>
      </c>
    </row>
    <row r="580" spans="1:1">
      <c r="A580" s="62" t="s">
        <v>953</v>
      </c>
    </row>
    <row r="581" spans="1:1">
      <c r="A581" s="62" t="s">
        <v>954</v>
      </c>
    </row>
    <row r="582" spans="1:1">
      <c r="A582" s="62" t="s">
        <v>955</v>
      </c>
    </row>
    <row r="583" spans="1:1">
      <c r="A583" s="62" t="s">
        <v>956</v>
      </c>
    </row>
    <row r="584" spans="1:1">
      <c r="A584" s="62" t="s">
        <v>957</v>
      </c>
    </row>
    <row r="585" spans="1:1">
      <c r="A585" s="62" t="s">
        <v>958</v>
      </c>
    </row>
    <row r="586" spans="1:1">
      <c r="A586" s="62" t="s">
        <v>959</v>
      </c>
    </row>
    <row r="587" spans="1:1">
      <c r="A587" s="62" t="s">
        <v>960</v>
      </c>
    </row>
    <row r="588" spans="1:1">
      <c r="A588" s="62" t="s">
        <v>961</v>
      </c>
    </row>
    <row r="589" spans="1:1">
      <c r="A589" s="62" t="s">
        <v>962</v>
      </c>
    </row>
    <row r="590" spans="1:1">
      <c r="A590" s="62" t="s">
        <v>963</v>
      </c>
    </row>
    <row r="591" spans="1:1">
      <c r="A591" s="62" t="s">
        <v>964</v>
      </c>
    </row>
    <row r="592" spans="1:1">
      <c r="A592" s="62" t="s">
        <v>965</v>
      </c>
    </row>
    <row r="593" spans="1:1">
      <c r="A593" s="62" t="s">
        <v>966</v>
      </c>
    </row>
    <row r="594" spans="1:1">
      <c r="A594" s="62" t="s">
        <v>967</v>
      </c>
    </row>
    <row r="595" spans="1:1">
      <c r="A595" s="62" t="s">
        <v>968</v>
      </c>
    </row>
    <row r="596" spans="1:1">
      <c r="A596" s="62" t="s">
        <v>969</v>
      </c>
    </row>
    <row r="597" spans="1:1">
      <c r="A597" s="62" t="s">
        <v>970</v>
      </c>
    </row>
    <row r="598" spans="1:1">
      <c r="A598" s="62" t="s">
        <v>971</v>
      </c>
    </row>
    <row r="599" spans="1:1">
      <c r="A599" s="62" t="s">
        <v>972</v>
      </c>
    </row>
    <row r="600" spans="1:1">
      <c r="A600" s="62" t="s">
        <v>973</v>
      </c>
    </row>
    <row r="601" spans="1:1">
      <c r="A601" s="62" t="s">
        <v>974</v>
      </c>
    </row>
    <row r="602" spans="1:1">
      <c r="A602" s="62" t="s">
        <v>975</v>
      </c>
    </row>
    <row r="603" spans="1:1">
      <c r="A603" s="62" t="s">
        <v>976</v>
      </c>
    </row>
    <row r="604" spans="1:1">
      <c r="A604" s="62" t="s">
        <v>977</v>
      </c>
    </row>
    <row r="605" spans="1:1">
      <c r="A605" s="62" t="s">
        <v>978</v>
      </c>
    </row>
    <row r="606" spans="1:1">
      <c r="A606" s="62" t="s">
        <v>979</v>
      </c>
    </row>
    <row r="607" spans="1:1">
      <c r="A607" s="62" t="s">
        <v>980</v>
      </c>
    </row>
    <row r="608" spans="1:1">
      <c r="A608" s="62" t="s">
        <v>981</v>
      </c>
    </row>
    <row r="609" spans="1:1">
      <c r="A609" s="62" t="s">
        <v>982</v>
      </c>
    </row>
    <row r="610" spans="1:1">
      <c r="A610" s="62" t="s">
        <v>983</v>
      </c>
    </row>
    <row r="611" spans="1:1">
      <c r="A611" s="62" t="s">
        <v>984</v>
      </c>
    </row>
    <row r="612" spans="1:1">
      <c r="A612" s="62" t="s">
        <v>985</v>
      </c>
    </row>
    <row r="613" spans="1:1">
      <c r="A613" s="62" t="s">
        <v>986</v>
      </c>
    </row>
    <row r="614" spans="1:1">
      <c r="A614" s="62" t="s">
        <v>987</v>
      </c>
    </row>
    <row r="615" spans="1:1">
      <c r="A615" s="62" t="s">
        <v>988</v>
      </c>
    </row>
    <row r="616" spans="1:1">
      <c r="A616" s="62" t="s">
        <v>989</v>
      </c>
    </row>
    <row r="617" spans="1:1">
      <c r="A617" s="62" t="s">
        <v>990</v>
      </c>
    </row>
    <row r="618" spans="1:1">
      <c r="A618" s="62" t="s">
        <v>991</v>
      </c>
    </row>
    <row r="619" spans="1:1">
      <c r="A619" s="62" t="s">
        <v>992</v>
      </c>
    </row>
    <row r="620" spans="1:1">
      <c r="A620" s="62" t="s">
        <v>993</v>
      </c>
    </row>
    <row r="621" spans="1:1">
      <c r="A621" s="62" t="s">
        <v>994</v>
      </c>
    </row>
    <row r="622" spans="1:1">
      <c r="A622" s="62" t="s">
        <v>995</v>
      </c>
    </row>
    <row r="623" spans="1:1">
      <c r="A623" s="62" t="s">
        <v>996</v>
      </c>
    </row>
    <row r="624" spans="1:1">
      <c r="A624" s="62" t="s">
        <v>997</v>
      </c>
    </row>
    <row r="625" spans="1:1">
      <c r="A625" s="62" t="s">
        <v>998</v>
      </c>
    </row>
    <row r="626" spans="1:1">
      <c r="A626" s="62" t="s">
        <v>999</v>
      </c>
    </row>
    <row r="627" spans="1:1">
      <c r="A627" s="62" t="s">
        <v>1000</v>
      </c>
    </row>
    <row r="628" spans="1:1">
      <c r="A628" s="62" t="s">
        <v>1001</v>
      </c>
    </row>
    <row r="629" spans="1:1">
      <c r="A629" s="62" t="s">
        <v>1002</v>
      </c>
    </row>
    <row r="630" spans="1:1">
      <c r="A630" s="62" t="s">
        <v>1003</v>
      </c>
    </row>
    <row r="631" spans="1:1">
      <c r="A631" s="62" t="s">
        <v>1004</v>
      </c>
    </row>
    <row r="632" spans="1:1">
      <c r="A632" s="62" t="s">
        <v>1005</v>
      </c>
    </row>
    <row r="633" spans="1:1">
      <c r="A633" s="62" t="s">
        <v>1006</v>
      </c>
    </row>
    <row r="634" spans="1:1">
      <c r="A634" s="62" t="s">
        <v>1007</v>
      </c>
    </row>
    <row r="635" spans="1:1">
      <c r="A635" s="62" t="s">
        <v>1008</v>
      </c>
    </row>
    <row r="636" spans="1:1">
      <c r="A636" s="62" t="s">
        <v>1009</v>
      </c>
    </row>
    <row r="637" spans="1:1">
      <c r="A637" s="62" t="s">
        <v>1010</v>
      </c>
    </row>
    <row r="638" spans="1:1">
      <c r="A638" s="62" t="s">
        <v>1011</v>
      </c>
    </row>
    <row r="639" spans="1:1">
      <c r="A639" s="62" t="s">
        <v>1012</v>
      </c>
    </row>
    <row r="640" spans="1:1">
      <c r="A640" s="62" t="s">
        <v>1013</v>
      </c>
    </row>
    <row r="641" spans="1:1">
      <c r="A641" s="62" t="s">
        <v>1014</v>
      </c>
    </row>
    <row r="642" spans="1:1">
      <c r="A642" s="62" t="s">
        <v>1015</v>
      </c>
    </row>
    <row r="643" spans="1:1">
      <c r="A643" s="62" t="s">
        <v>1016</v>
      </c>
    </row>
    <row r="644" spans="1:1">
      <c r="A644" s="62" t="s">
        <v>1017</v>
      </c>
    </row>
    <row r="645" spans="1:1">
      <c r="A645" s="62" t="s">
        <v>1018</v>
      </c>
    </row>
    <row r="646" spans="1:1">
      <c r="A646" s="62" t="s">
        <v>1019</v>
      </c>
    </row>
    <row r="647" spans="1:1">
      <c r="A647" s="62" t="s">
        <v>1020</v>
      </c>
    </row>
    <row r="648" spans="1:1">
      <c r="A648" s="62" t="s">
        <v>1021</v>
      </c>
    </row>
    <row r="649" spans="1:1">
      <c r="A649" s="62" t="s">
        <v>1022</v>
      </c>
    </row>
    <row r="650" spans="1:1">
      <c r="A650" s="62" t="s">
        <v>1023</v>
      </c>
    </row>
    <row r="651" spans="1:1">
      <c r="A651" s="62" t="s">
        <v>1024</v>
      </c>
    </row>
    <row r="652" spans="1:1">
      <c r="A652" s="62" t="s">
        <v>1025</v>
      </c>
    </row>
    <row r="653" spans="1:1">
      <c r="A653" s="62" t="s">
        <v>1026</v>
      </c>
    </row>
    <row r="654" spans="1:1">
      <c r="A654" s="62" t="s">
        <v>1027</v>
      </c>
    </row>
    <row r="655" spans="1:1">
      <c r="A655" s="62" t="s">
        <v>1028</v>
      </c>
    </row>
    <row r="656" spans="1:1">
      <c r="A656" s="62" t="s">
        <v>1029</v>
      </c>
    </row>
    <row r="657" spans="1:1">
      <c r="A657" s="62" t="s">
        <v>1030</v>
      </c>
    </row>
    <row r="658" spans="1:1">
      <c r="A658" s="62" t="s">
        <v>1031</v>
      </c>
    </row>
    <row r="659" spans="1:1">
      <c r="A659" s="62" t="s">
        <v>1032</v>
      </c>
    </row>
    <row r="660" spans="1:1">
      <c r="A660" s="62" t="s">
        <v>1033</v>
      </c>
    </row>
    <row r="661" spans="1:1">
      <c r="A661" s="62" t="s">
        <v>1034</v>
      </c>
    </row>
    <row r="662" spans="1:1">
      <c r="A662" s="62" t="s">
        <v>1035</v>
      </c>
    </row>
    <row r="663" spans="1:1">
      <c r="A663" s="62" t="s">
        <v>1036</v>
      </c>
    </row>
    <row r="664" spans="1:1">
      <c r="A664" s="62" t="s">
        <v>1037</v>
      </c>
    </row>
    <row r="665" spans="1:1">
      <c r="A665" s="62" t="s">
        <v>1038</v>
      </c>
    </row>
    <row r="666" spans="1:1">
      <c r="A666" s="62" t="s">
        <v>1039</v>
      </c>
    </row>
    <row r="667" spans="1:1">
      <c r="A667" s="62" t="s">
        <v>1040</v>
      </c>
    </row>
    <row r="668" spans="1:1">
      <c r="A668" s="62" t="s">
        <v>1041</v>
      </c>
    </row>
    <row r="669" spans="1:1">
      <c r="A669" s="62" t="s">
        <v>1042</v>
      </c>
    </row>
    <row r="670" spans="1:1">
      <c r="A670" s="62" t="s">
        <v>1043</v>
      </c>
    </row>
    <row r="671" spans="1:1">
      <c r="A671" s="62" t="s">
        <v>1044</v>
      </c>
    </row>
    <row r="672" spans="1:1">
      <c r="A672" s="62" t="s">
        <v>1045</v>
      </c>
    </row>
    <row r="673" spans="1:1">
      <c r="A673" s="62" t="s">
        <v>1046</v>
      </c>
    </row>
    <row r="674" spans="1:1">
      <c r="A674" s="62" t="s">
        <v>1047</v>
      </c>
    </row>
    <row r="675" spans="1:1">
      <c r="A675" s="62" t="s">
        <v>1048</v>
      </c>
    </row>
    <row r="676" spans="1:1">
      <c r="A676" s="62" t="s">
        <v>1049</v>
      </c>
    </row>
    <row r="677" spans="1:1">
      <c r="A677" s="62" t="s">
        <v>1050</v>
      </c>
    </row>
    <row r="678" spans="1:1">
      <c r="A678" s="62" t="s">
        <v>1051</v>
      </c>
    </row>
    <row r="679" spans="1:1">
      <c r="A679" s="62" t="s">
        <v>1052</v>
      </c>
    </row>
    <row r="680" spans="1:1">
      <c r="A680" s="62" t="s">
        <v>1053</v>
      </c>
    </row>
    <row r="681" spans="1:1">
      <c r="A681" s="62" t="s">
        <v>1054</v>
      </c>
    </row>
    <row r="682" spans="1:1">
      <c r="A682" s="62" t="s">
        <v>1055</v>
      </c>
    </row>
    <row r="683" spans="1:1">
      <c r="A683" s="62" t="s">
        <v>1056</v>
      </c>
    </row>
    <row r="684" spans="1:1">
      <c r="A684" s="62" t="s">
        <v>1057</v>
      </c>
    </row>
    <row r="685" spans="1:1">
      <c r="A685" s="62" t="s">
        <v>1058</v>
      </c>
    </row>
    <row r="686" spans="1:1">
      <c r="A686" s="62" t="s">
        <v>1059</v>
      </c>
    </row>
    <row r="687" spans="1:1">
      <c r="A687" s="62" t="s">
        <v>1060</v>
      </c>
    </row>
    <row r="688" spans="1:1">
      <c r="A688" s="62" t="s">
        <v>1061</v>
      </c>
    </row>
    <row r="689" spans="1:1">
      <c r="A689" s="62" t="s">
        <v>1062</v>
      </c>
    </row>
    <row r="690" spans="1:1">
      <c r="A690" s="62" t="s">
        <v>1063</v>
      </c>
    </row>
    <row r="691" spans="1:1">
      <c r="A691" s="62" t="s">
        <v>1064</v>
      </c>
    </row>
    <row r="692" spans="1:1">
      <c r="A692" s="62" t="s">
        <v>1065</v>
      </c>
    </row>
    <row r="693" spans="1:1">
      <c r="A693" s="62" t="s">
        <v>1066</v>
      </c>
    </row>
    <row r="694" spans="1:1">
      <c r="A694" s="62" t="s">
        <v>1067</v>
      </c>
    </row>
    <row r="695" spans="1:1">
      <c r="A695" s="62" t="s">
        <v>1068</v>
      </c>
    </row>
    <row r="696" spans="1:1">
      <c r="A696" s="62" t="s">
        <v>1069</v>
      </c>
    </row>
    <row r="697" spans="1:1">
      <c r="A697" s="62" t="s">
        <v>1070</v>
      </c>
    </row>
    <row r="698" spans="1:1">
      <c r="A698" s="62" t="s">
        <v>1071</v>
      </c>
    </row>
    <row r="699" spans="1:1">
      <c r="A699" s="62" t="s">
        <v>1072</v>
      </c>
    </row>
    <row r="700" spans="1:1">
      <c r="A700" s="62" t="s">
        <v>1073</v>
      </c>
    </row>
    <row r="701" spans="1:1">
      <c r="A701" s="62" t="s">
        <v>1074</v>
      </c>
    </row>
    <row r="702" spans="1:1">
      <c r="A702" s="62" t="s">
        <v>1075</v>
      </c>
    </row>
    <row r="703" spans="1:1">
      <c r="A703" s="62" t="s">
        <v>1076</v>
      </c>
    </row>
    <row r="704" spans="1:1">
      <c r="A704" s="62" t="s">
        <v>1077</v>
      </c>
    </row>
    <row r="705" spans="1:1">
      <c r="A705" s="62" t="s">
        <v>1078</v>
      </c>
    </row>
    <row r="706" spans="1:1">
      <c r="A706" s="62" t="s">
        <v>1079</v>
      </c>
    </row>
    <row r="707" spans="1:1">
      <c r="A707" s="62" t="s">
        <v>1080</v>
      </c>
    </row>
    <row r="708" spans="1:1">
      <c r="A708" s="62" t="s">
        <v>1081</v>
      </c>
    </row>
    <row r="709" spans="1:1">
      <c r="A709" s="62" t="s">
        <v>1082</v>
      </c>
    </row>
    <row r="710" spans="1:1">
      <c r="A710" s="62" t="s">
        <v>1083</v>
      </c>
    </row>
    <row r="711" spans="1:1">
      <c r="A711" s="62" t="s">
        <v>1084</v>
      </c>
    </row>
    <row r="712" spans="1:1">
      <c r="A712" s="62" t="s">
        <v>1085</v>
      </c>
    </row>
    <row r="713" spans="1:1">
      <c r="A713" s="62" t="s">
        <v>1086</v>
      </c>
    </row>
    <row r="714" spans="1:1">
      <c r="A714" s="62" t="s">
        <v>1087</v>
      </c>
    </row>
    <row r="715" spans="1:1">
      <c r="A715" s="62" t="s">
        <v>1088</v>
      </c>
    </row>
    <row r="716" spans="1:1">
      <c r="A716" s="62" t="s">
        <v>1089</v>
      </c>
    </row>
    <row r="717" spans="1:1">
      <c r="A717" s="62" t="s">
        <v>1090</v>
      </c>
    </row>
    <row r="718" spans="1:1">
      <c r="A718" s="62" t="s">
        <v>1091</v>
      </c>
    </row>
    <row r="719" spans="1:1">
      <c r="A719" s="62" t="s">
        <v>1092</v>
      </c>
    </row>
    <row r="720" spans="1:1">
      <c r="A720" s="62" t="s">
        <v>1093</v>
      </c>
    </row>
    <row r="721" spans="1:1">
      <c r="A721" s="62" t="s">
        <v>1094</v>
      </c>
    </row>
    <row r="722" spans="1:1">
      <c r="A722" s="62" t="s">
        <v>1095</v>
      </c>
    </row>
    <row r="723" spans="1:1">
      <c r="A723" s="62" t="s">
        <v>1096</v>
      </c>
    </row>
    <row r="724" spans="1:1">
      <c r="A724" s="62" t="s">
        <v>1097</v>
      </c>
    </row>
    <row r="725" spans="1:1">
      <c r="A725" s="62" t="s">
        <v>1098</v>
      </c>
    </row>
    <row r="726" spans="1:1">
      <c r="A726" s="62" t="s">
        <v>1099</v>
      </c>
    </row>
    <row r="727" spans="1:1">
      <c r="A727" s="62" t="s">
        <v>1100</v>
      </c>
    </row>
    <row r="728" spans="1:1">
      <c r="A728" s="62" t="s">
        <v>1101</v>
      </c>
    </row>
    <row r="729" spans="1:1">
      <c r="A729" s="62" t="s">
        <v>1102</v>
      </c>
    </row>
    <row r="730" spans="1:1">
      <c r="A730" s="62" t="s">
        <v>1103</v>
      </c>
    </row>
    <row r="731" spans="1:1">
      <c r="A731" s="62" t="s">
        <v>1104</v>
      </c>
    </row>
    <row r="732" spans="1:1">
      <c r="A732" s="62" t="s">
        <v>1105</v>
      </c>
    </row>
    <row r="733" spans="1:1">
      <c r="A733" s="62" t="s">
        <v>1106</v>
      </c>
    </row>
    <row r="734" spans="1:1">
      <c r="A734" s="62" t="s">
        <v>1107</v>
      </c>
    </row>
    <row r="735" spans="1:1">
      <c r="A735" s="62" t="s">
        <v>1108</v>
      </c>
    </row>
    <row r="736" spans="1:1">
      <c r="A736" s="62" t="s">
        <v>1109</v>
      </c>
    </row>
    <row r="737" spans="1:1">
      <c r="A737" s="62" t="s">
        <v>1110</v>
      </c>
    </row>
    <row r="738" spans="1:1">
      <c r="A738" s="62" t="s">
        <v>1111</v>
      </c>
    </row>
    <row r="739" spans="1:1">
      <c r="A739" s="62" t="s">
        <v>1112</v>
      </c>
    </row>
    <row r="740" spans="1:1">
      <c r="A740" s="62" t="s">
        <v>1113</v>
      </c>
    </row>
    <row r="741" spans="1:1">
      <c r="A741" s="62" t="s">
        <v>1114</v>
      </c>
    </row>
    <row r="742" spans="1:1">
      <c r="A742" s="62" t="s">
        <v>1115</v>
      </c>
    </row>
    <row r="743" spans="1:1">
      <c r="A743" s="62" t="s">
        <v>1116</v>
      </c>
    </row>
    <row r="744" spans="1:1">
      <c r="A744" s="62" t="s">
        <v>1117</v>
      </c>
    </row>
    <row r="745" spans="1:1">
      <c r="A745" s="62" t="s">
        <v>1118</v>
      </c>
    </row>
    <row r="746" spans="1:1">
      <c r="A746" s="62" t="s">
        <v>1119</v>
      </c>
    </row>
    <row r="747" spans="1:1">
      <c r="A747" s="62" t="s">
        <v>1120</v>
      </c>
    </row>
    <row r="748" spans="1:1">
      <c r="A748" s="62" t="s">
        <v>1121</v>
      </c>
    </row>
    <row r="749" spans="1:1">
      <c r="A749" s="62" t="s">
        <v>1122</v>
      </c>
    </row>
    <row r="750" spans="1:1">
      <c r="A750" s="62" t="s">
        <v>1123</v>
      </c>
    </row>
    <row r="751" spans="1:1">
      <c r="A751" s="62" t="s">
        <v>1124</v>
      </c>
    </row>
    <row r="752" spans="1:1">
      <c r="A752" s="62" t="s">
        <v>1125</v>
      </c>
    </row>
    <row r="753" spans="1:1">
      <c r="A753" s="62" t="s">
        <v>1126</v>
      </c>
    </row>
    <row r="754" spans="1:1">
      <c r="A754" s="62" t="s">
        <v>1127</v>
      </c>
    </row>
    <row r="755" spans="1:1">
      <c r="A755" s="62" t="s">
        <v>1128</v>
      </c>
    </row>
    <row r="756" spans="1:1">
      <c r="A756" s="62" t="s">
        <v>1129</v>
      </c>
    </row>
    <row r="757" spans="1:1">
      <c r="A757" s="62" t="s">
        <v>1130</v>
      </c>
    </row>
    <row r="758" spans="1:1">
      <c r="A758" s="62" t="s">
        <v>1131</v>
      </c>
    </row>
    <row r="759" spans="1:1">
      <c r="A759" s="62" t="s">
        <v>1132</v>
      </c>
    </row>
    <row r="760" spans="1:1">
      <c r="A760" s="62" t="s">
        <v>1133</v>
      </c>
    </row>
    <row r="761" spans="1:1">
      <c r="A761" s="62" t="s">
        <v>1134</v>
      </c>
    </row>
    <row r="762" spans="1:1">
      <c r="A762" s="62" t="s">
        <v>1135</v>
      </c>
    </row>
    <row r="763" spans="1:1">
      <c r="A763" s="62" t="s">
        <v>1136</v>
      </c>
    </row>
    <row r="764" spans="1:1">
      <c r="A764" s="62" t="s">
        <v>1137</v>
      </c>
    </row>
    <row r="765" spans="1:1">
      <c r="A765" s="62" t="s">
        <v>1138</v>
      </c>
    </row>
    <row r="766" spans="1:1">
      <c r="A766" s="62" t="s">
        <v>1139</v>
      </c>
    </row>
    <row r="767" spans="1:1">
      <c r="A767" s="62" t="s">
        <v>1140</v>
      </c>
    </row>
    <row r="768" spans="1:1">
      <c r="A768" s="62" t="s">
        <v>1141</v>
      </c>
    </row>
    <row r="769" spans="1:1">
      <c r="A769" s="62" t="s">
        <v>1142</v>
      </c>
    </row>
    <row r="770" spans="1:1">
      <c r="A770" s="62" t="s">
        <v>1143</v>
      </c>
    </row>
    <row r="771" spans="1:1">
      <c r="A771" s="62" t="s">
        <v>1144</v>
      </c>
    </row>
    <row r="772" spans="1:1">
      <c r="A772" s="62" t="s">
        <v>1145</v>
      </c>
    </row>
    <row r="773" spans="1:1">
      <c r="A773" s="62" t="s">
        <v>1146</v>
      </c>
    </row>
    <row r="774" spans="1:1">
      <c r="A774" s="62" t="s">
        <v>1147</v>
      </c>
    </row>
    <row r="775" spans="1:1">
      <c r="A775" s="62" t="s">
        <v>1148</v>
      </c>
    </row>
    <row r="776" spans="1:1">
      <c r="A776" s="62" t="s">
        <v>1149</v>
      </c>
    </row>
    <row r="777" spans="1:1">
      <c r="A777" s="62" t="s">
        <v>1150</v>
      </c>
    </row>
    <row r="778" spans="1:1">
      <c r="A778" s="62" t="s">
        <v>1151</v>
      </c>
    </row>
    <row r="779" spans="1:1">
      <c r="A779" s="62" t="s">
        <v>1152</v>
      </c>
    </row>
    <row r="780" spans="1:1">
      <c r="A780" s="62" t="s">
        <v>1153</v>
      </c>
    </row>
    <row r="781" spans="1:1">
      <c r="A781" s="62" t="s">
        <v>1154</v>
      </c>
    </row>
    <row r="782" spans="1:1">
      <c r="A782" s="62" t="s">
        <v>1155</v>
      </c>
    </row>
    <row r="783" spans="1:1">
      <c r="A783" s="62" t="s">
        <v>1156</v>
      </c>
    </row>
    <row r="784" spans="1:1">
      <c r="A784" s="62" t="s">
        <v>1157</v>
      </c>
    </row>
    <row r="785" spans="1:1">
      <c r="A785" s="62" t="s">
        <v>1158</v>
      </c>
    </row>
    <row r="786" spans="1:1">
      <c r="A786" s="62" t="s">
        <v>1159</v>
      </c>
    </row>
    <row r="787" spans="1:1">
      <c r="A787" s="62" t="s">
        <v>1160</v>
      </c>
    </row>
    <row r="788" spans="1:1">
      <c r="A788" s="62" t="s">
        <v>1161</v>
      </c>
    </row>
    <row r="789" spans="1:1">
      <c r="A789" s="62" t="s">
        <v>1162</v>
      </c>
    </row>
    <row r="790" spans="1:1">
      <c r="A790" s="62" t="s">
        <v>1163</v>
      </c>
    </row>
    <row r="791" spans="1:1">
      <c r="A791" s="62" t="s">
        <v>1164</v>
      </c>
    </row>
    <row r="792" spans="1:1">
      <c r="A792" s="62" t="s">
        <v>1165</v>
      </c>
    </row>
    <row r="793" spans="1:1">
      <c r="A793" s="62" t="s">
        <v>1166</v>
      </c>
    </row>
    <row r="794" spans="1:1">
      <c r="A794" s="62" t="s">
        <v>1167</v>
      </c>
    </row>
    <row r="795" spans="1:1">
      <c r="A795" s="62" t="s">
        <v>1168</v>
      </c>
    </row>
    <row r="796" spans="1:1">
      <c r="A796" s="62" t="s">
        <v>1169</v>
      </c>
    </row>
    <row r="797" spans="1:1">
      <c r="A797" s="62" t="s">
        <v>1170</v>
      </c>
    </row>
    <row r="798" spans="1:1">
      <c r="A798" s="62" t="s">
        <v>1171</v>
      </c>
    </row>
    <row r="799" spans="1:1">
      <c r="A799" s="62" t="s">
        <v>1172</v>
      </c>
    </row>
    <row r="800" spans="1:1">
      <c r="A800" s="62" t="s">
        <v>1173</v>
      </c>
    </row>
    <row r="801" spans="1:1">
      <c r="A801" s="62" t="s">
        <v>1174</v>
      </c>
    </row>
    <row r="802" spans="1:1">
      <c r="A802" s="62" t="s">
        <v>1175</v>
      </c>
    </row>
    <row r="803" spans="1:1">
      <c r="A803" s="62" t="s">
        <v>1176</v>
      </c>
    </row>
    <row r="804" spans="1:1">
      <c r="A804" s="62" t="s">
        <v>1177</v>
      </c>
    </row>
    <row r="805" spans="1:1">
      <c r="A805" s="62" t="s">
        <v>1178</v>
      </c>
    </row>
    <row r="806" spans="1:1">
      <c r="A806" s="62" t="s">
        <v>1179</v>
      </c>
    </row>
    <row r="807" spans="1:1">
      <c r="A807" s="62" t="s">
        <v>1180</v>
      </c>
    </row>
    <row r="808" spans="1:1">
      <c r="A808" s="62" t="s">
        <v>1181</v>
      </c>
    </row>
    <row r="809" spans="1:1">
      <c r="A809" s="62" t="s">
        <v>1182</v>
      </c>
    </row>
    <row r="810" spans="1:1">
      <c r="A810" s="62" t="s">
        <v>1183</v>
      </c>
    </row>
    <row r="811" spans="1:1">
      <c r="A811" s="62" t="s">
        <v>1184</v>
      </c>
    </row>
    <row r="812" spans="1:1">
      <c r="A812" s="62" t="s">
        <v>1185</v>
      </c>
    </row>
    <row r="813" spans="1:1">
      <c r="A813" s="62" t="s">
        <v>1186</v>
      </c>
    </row>
    <row r="814" spans="1:1">
      <c r="A814" s="62" t="s">
        <v>1187</v>
      </c>
    </row>
    <row r="815" spans="1:1">
      <c r="A815" s="62" t="s">
        <v>1188</v>
      </c>
    </row>
    <row r="816" spans="1:1">
      <c r="A816" s="62" t="s">
        <v>1189</v>
      </c>
    </row>
    <row r="817" spans="1:1">
      <c r="A817" s="62" t="s">
        <v>1190</v>
      </c>
    </row>
    <row r="818" spans="1:1">
      <c r="A818" s="62" t="s">
        <v>1191</v>
      </c>
    </row>
    <row r="819" spans="1:1">
      <c r="A819" s="62" t="s">
        <v>1192</v>
      </c>
    </row>
    <row r="820" spans="1:1">
      <c r="A820" s="62" t="s">
        <v>1193</v>
      </c>
    </row>
    <row r="821" spans="1:1">
      <c r="A821" s="62" t="s">
        <v>1194</v>
      </c>
    </row>
    <row r="822" spans="1:1">
      <c r="A822" s="62" t="s">
        <v>1195</v>
      </c>
    </row>
    <row r="823" spans="1:1">
      <c r="A823" s="62" t="s">
        <v>1196</v>
      </c>
    </row>
    <row r="824" spans="1:1">
      <c r="A824" s="62" t="s">
        <v>1197</v>
      </c>
    </row>
    <row r="825" spans="1:1">
      <c r="A825" s="62" t="s">
        <v>1198</v>
      </c>
    </row>
    <row r="826" spans="1:1">
      <c r="A826" s="62" t="s">
        <v>1199</v>
      </c>
    </row>
    <row r="827" spans="1:1">
      <c r="A827" s="62" t="s">
        <v>1200</v>
      </c>
    </row>
    <row r="828" spans="1:1">
      <c r="A828" s="62" t="s">
        <v>1201</v>
      </c>
    </row>
    <row r="829" spans="1:1">
      <c r="A829" s="62" t="s">
        <v>1202</v>
      </c>
    </row>
    <row r="830" spans="1:1">
      <c r="A830" s="62" t="s">
        <v>1203</v>
      </c>
    </row>
    <row r="831" spans="1:1">
      <c r="A831" s="62" t="s">
        <v>1204</v>
      </c>
    </row>
    <row r="832" spans="1:1">
      <c r="A832" s="62" t="s">
        <v>1205</v>
      </c>
    </row>
    <row r="833" spans="1:1">
      <c r="A833" s="62" t="s">
        <v>1206</v>
      </c>
    </row>
    <row r="834" spans="1:1">
      <c r="A834" s="62" t="s">
        <v>1207</v>
      </c>
    </row>
    <row r="835" spans="1:1">
      <c r="A835" s="62" t="s">
        <v>1208</v>
      </c>
    </row>
    <row r="836" spans="1:1">
      <c r="A836" s="62" t="s">
        <v>1209</v>
      </c>
    </row>
    <row r="837" spans="1:1">
      <c r="A837" s="62" t="s">
        <v>1210</v>
      </c>
    </row>
    <row r="838" spans="1:1">
      <c r="A838" s="62" t="s">
        <v>1211</v>
      </c>
    </row>
    <row r="839" spans="1:1">
      <c r="A839" s="62" t="s">
        <v>1212</v>
      </c>
    </row>
    <row r="840" spans="1:1">
      <c r="A840" s="62" t="s">
        <v>1213</v>
      </c>
    </row>
    <row r="841" spans="1:1">
      <c r="A841" s="62" t="s">
        <v>1214</v>
      </c>
    </row>
    <row r="842" spans="1:1">
      <c r="A842" s="62" t="s">
        <v>1215</v>
      </c>
    </row>
    <row r="843" spans="1:1">
      <c r="A843" s="62" t="s">
        <v>1216</v>
      </c>
    </row>
    <row r="844" spans="1:1">
      <c r="A844" s="62" t="s">
        <v>1217</v>
      </c>
    </row>
    <row r="845" spans="1:1">
      <c r="A845" s="62" t="s">
        <v>1218</v>
      </c>
    </row>
    <row r="846" spans="1:1">
      <c r="A846" s="62" t="s">
        <v>1219</v>
      </c>
    </row>
    <row r="847" spans="1:1">
      <c r="A847" s="62" t="s">
        <v>1220</v>
      </c>
    </row>
    <row r="848" spans="1:1">
      <c r="A848" s="62" t="s">
        <v>1221</v>
      </c>
    </row>
    <row r="849" spans="1:1">
      <c r="A849" s="62" t="s">
        <v>1222</v>
      </c>
    </row>
    <row r="850" spans="1:1">
      <c r="A850" s="62" t="s">
        <v>1223</v>
      </c>
    </row>
    <row r="851" spans="1:1">
      <c r="A851" s="62" t="s">
        <v>1224</v>
      </c>
    </row>
    <row r="852" spans="1:1">
      <c r="A852" s="62" t="s">
        <v>1225</v>
      </c>
    </row>
    <row r="853" spans="1:1">
      <c r="A853" s="62" t="s">
        <v>1226</v>
      </c>
    </row>
    <row r="854" spans="1:1">
      <c r="A854" s="62" t="s">
        <v>1227</v>
      </c>
    </row>
    <row r="855" spans="1:1">
      <c r="A855" s="62" t="s">
        <v>1228</v>
      </c>
    </row>
    <row r="856" spans="1:1">
      <c r="A856" s="62" t="s">
        <v>1229</v>
      </c>
    </row>
    <row r="857" spans="1:1">
      <c r="A857" s="62" t="s">
        <v>1230</v>
      </c>
    </row>
    <row r="858" spans="1:1">
      <c r="A858" s="62" t="s">
        <v>1231</v>
      </c>
    </row>
    <row r="859" spans="1:1">
      <c r="A859" s="62" t="s">
        <v>1232</v>
      </c>
    </row>
    <row r="860" spans="1:1">
      <c r="A860" s="62" t="s">
        <v>1233</v>
      </c>
    </row>
    <row r="861" spans="1:1">
      <c r="A861" s="62" t="s">
        <v>1234</v>
      </c>
    </row>
    <row r="862" spans="1:1">
      <c r="A862" s="62" t="s">
        <v>1235</v>
      </c>
    </row>
    <row r="863" spans="1:1">
      <c r="A863" s="62" t="s">
        <v>1236</v>
      </c>
    </row>
    <row r="864" spans="1:1">
      <c r="A864" s="62" t="s">
        <v>1237</v>
      </c>
    </row>
    <row r="865" spans="1:1">
      <c r="A865" s="62" t="s">
        <v>1238</v>
      </c>
    </row>
    <row r="866" spans="1:1">
      <c r="A866" s="62" t="s">
        <v>1239</v>
      </c>
    </row>
    <row r="867" spans="1:1">
      <c r="A867" s="62" t="s">
        <v>1240</v>
      </c>
    </row>
    <row r="868" spans="1:1">
      <c r="A868" s="62" t="s">
        <v>1241</v>
      </c>
    </row>
    <row r="869" spans="1:1">
      <c r="A869" s="62" t="s">
        <v>1242</v>
      </c>
    </row>
    <row r="870" spans="1:1">
      <c r="A870" s="62" t="s">
        <v>1243</v>
      </c>
    </row>
    <row r="871" spans="1:1">
      <c r="A871" s="62" t="s">
        <v>1244</v>
      </c>
    </row>
    <row r="872" spans="1:1">
      <c r="A872" s="62" t="s">
        <v>1245</v>
      </c>
    </row>
    <row r="873" spans="1:1">
      <c r="A873" s="62" t="s">
        <v>1246</v>
      </c>
    </row>
    <row r="874" spans="1:1">
      <c r="A874" s="62" t="s">
        <v>1247</v>
      </c>
    </row>
    <row r="875" spans="1:1">
      <c r="A875" s="62" t="s">
        <v>1248</v>
      </c>
    </row>
    <row r="876" spans="1:1">
      <c r="A876" s="62" t="s">
        <v>1249</v>
      </c>
    </row>
    <row r="877" spans="1:1">
      <c r="A877" s="62" t="s">
        <v>1250</v>
      </c>
    </row>
    <row r="878" spans="1:1">
      <c r="A878" s="62" t="s">
        <v>1251</v>
      </c>
    </row>
    <row r="879" spans="1:1">
      <c r="A879" s="62" t="s">
        <v>1252</v>
      </c>
    </row>
    <row r="880" spans="1:1">
      <c r="A880" s="62" t="s">
        <v>1253</v>
      </c>
    </row>
    <row r="881" spans="1:1">
      <c r="A881" s="62" t="s">
        <v>1254</v>
      </c>
    </row>
    <row r="882" spans="1:1">
      <c r="A882" s="62" t="s">
        <v>1255</v>
      </c>
    </row>
    <row r="883" spans="1:1">
      <c r="A883" s="62" t="s">
        <v>1256</v>
      </c>
    </row>
    <row r="884" spans="1:1">
      <c r="A884" s="62" t="s">
        <v>1257</v>
      </c>
    </row>
    <row r="885" spans="1:1">
      <c r="A885" s="62" t="s">
        <v>1258</v>
      </c>
    </row>
    <row r="886" spans="1:1">
      <c r="A886" s="62" t="s">
        <v>1259</v>
      </c>
    </row>
    <row r="887" spans="1:1">
      <c r="A887" s="62" t="s">
        <v>1260</v>
      </c>
    </row>
    <row r="888" spans="1:1">
      <c r="A888" s="62" t="s">
        <v>1261</v>
      </c>
    </row>
    <row r="889" spans="1:1">
      <c r="A889" s="62" t="s">
        <v>1262</v>
      </c>
    </row>
    <row r="890" spans="1:1">
      <c r="A890" s="62" t="s">
        <v>1263</v>
      </c>
    </row>
    <row r="891" spans="1:1">
      <c r="A891" s="62" t="s">
        <v>1264</v>
      </c>
    </row>
    <row r="892" spans="1:1">
      <c r="A892" s="62" t="s">
        <v>1265</v>
      </c>
    </row>
    <row r="893" spans="1:1">
      <c r="A893" s="62" t="s">
        <v>1266</v>
      </c>
    </row>
    <row r="894" spans="1:1">
      <c r="A894" s="62" t="s">
        <v>1267</v>
      </c>
    </row>
    <row r="895" spans="1:1">
      <c r="A895" s="62" t="s">
        <v>1268</v>
      </c>
    </row>
    <row r="896" spans="1:1">
      <c r="A896" s="62" t="s">
        <v>1269</v>
      </c>
    </row>
    <row r="897" spans="1:1">
      <c r="A897" s="62" t="s">
        <v>1270</v>
      </c>
    </row>
    <row r="898" spans="1:1">
      <c r="A898" s="62" t="s">
        <v>1271</v>
      </c>
    </row>
    <row r="899" spans="1:1">
      <c r="A899" s="62" t="s">
        <v>1272</v>
      </c>
    </row>
    <row r="900" spans="1:1">
      <c r="A900" s="62" t="s">
        <v>1273</v>
      </c>
    </row>
    <row r="901" spans="1:1">
      <c r="A901" s="62" t="s">
        <v>1274</v>
      </c>
    </row>
    <row r="902" spans="1:1">
      <c r="A902" s="62" t="s">
        <v>1275</v>
      </c>
    </row>
    <row r="903" spans="1:1">
      <c r="A903" s="62" t="s">
        <v>1276</v>
      </c>
    </row>
    <row r="904" spans="1:1">
      <c r="A904" s="62" t="s">
        <v>1277</v>
      </c>
    </row>
    <row r="905" spans="1:1">
      <c r="A905" s="62" t="s">
        <v>1278</v>
      </c>
    </row>
    <row r="906" spans="1:1">
      <c r="A906" s="62" t="s">
        <v>1279</v>
      </c>
    </row>
    <row r="907" spans="1:1">
      <c r="A907" s="62" t="s">
        <v>1280</v>
      </c>
    </row>
    <row r="908" spans="1:1">
      <c r="A908" s="62" t="s">
        <v>1281</v>
      </c>
    </row>
    <row r="909" spans="1:1">
      <c r="A909" s="62" t="s">
        <v>1282</v>
      </c>
    </row>
    <row r="910" spans="1:1">
      <c r="A910" s="62" t="s">
        <v>1283</v>
      </c>
    </row>
    <row r="911" spans="1:1">
      <c r="A911" s="62" t="s">
        <v>1284</v>
      </c>
    </row>
    <row r="912" spans="1:1">
      <c r="A912" s="62" t="s">
        <v>1285</v>
      </c>
    </row>
    <row r="913" spans="1:1">
      <c r="A913" s="62" t="s">
        <v>1286</v>
      </c>
    </row>
    <row r="914" spans="1:1">
      <c r="A914" s="62" t="s">
        <v>1287</v>
      </c>
    </row>
    <row r="915" spans="1:1">
      <c r="A915" s="62" t="s">
        <v>1288</v>
      </c>
    </row>
    <row r="916" spans="1:1">
      <c r="A916" s="62" t="s">
        <v>1289</v>
      </c>
    </row>
    <row r="917" spans="1:1">
      <c r="A917" s="62" t="s">
        <v>1290</v>
      </c>
    </row>
    <row r="918" spans="1:1">
      <c r="A918" s="62" t="s">
        <v>1291</v>
      </c>
    </row>
    <row r="919" spans="1:1">
      <c r="A919" s="62" t="s">
        <v>1292</v>
      </c>
    </row>
    <row r="920" spans="1:1">
      <c r="A920" s="62" t="s">
        <v>1293</v>
      </c>
    </row>
    <row r="921" spans="1:1">
      <c r="A921" s="62" t="s">
        <v>1294</v>
      </c>
    </row>
    <row r="922" spans="1:1">
      <c r="A922" s="62" t="s">
        <v>1295</v>
      </c>
    </row>
    <row r="923" spans="1:1">
      <c r="A923" s="62" t="s">
        <v>1296</v>
      </c>
    </row>
    <row r="924" spans="1:1">
      <c r="A924" s="62" t="s">
        <v>1297</v>
      </c>
    </row>
    <row r="925" spans="1:1">
      <c r="A925" s="62" t="s">
        <v>1298</v>
      </c>
    </row>
    <row r="926" spans="1:1">
      <c r="A926" s="62" t="s">
        <v>1299</v>
      </c>
    </row>
    <row r="927" spans="1:1">
      <c r="A927" s="62" t="s">
        <v>1300</v>
      </c>
    </row>
    <row r="928" spans="1:1">
      <c r="A928" s="62" t="s">
        <v>1301</v>
      </c>
    </row>
    <row r="929" spans="1:1">
      <c r="A929" s="62" t="s">
        <v>1302</v>
      </c>
    </row>
    <row r="930" spans="1:1">
      <c r="A930" s="62" t="s">
        <v>1303</v>
      </c>
    </row>
    <row r="931" spans="1:1">
      <c r="A931" s="62" t="s">
        <v>1304</v>
      </c>
    </row>
    <row r="932" spans="1:1">
      <c r="A932" s="62" t="s">
        <v>1305</v>
      </c>
    </row>
    <row r="933" spans="1:1">
      <c r="A933" s="62" t="s">
        <v>1306</v>
      </c>
    </row>
    <row r="934" spans="1:1">
      <c r="A934" s="62" t="s">
        <v>1307</v>
      </c>
    </row>
    <row r="935" spans="1:1">
      <c r="A935" s="62" t="s">
        <v>1308</v>
      </c>
    </row>
    <row r="936" spans="1:1">
      <c r="A936" s="62" t="s">
        <v>1309</v>
      </c>
    </row>
    <row r="937" spans="1:1">
      <c r="A937" s="62" t="s">
        <v>1310</v>
      </c>
    </row>
    <row r="938" spans="1:1">
      <c r="A938" s="62" t="s">
        <v>1311</v>
      </c>
    </row>
    <row r="939" spans="1:1">
      <c r="A939" s="62" t="s">
        <v>1312</v>
      </c>
    </row>
    <row r="940" spans="1:1">
      <c r="A940" s="62" t="s">
        <v>1313</v>
      </c>
    </row>
    <row r="941" spans="1:1">
      <c r="A941" s="62" t="s">
        <v>1314</v>
      </c>
    </row>
    <row r="942" spans="1:1">
      <c r="A942" s="62" t="s">
        <v>1315</v>
      </c>
    </row>
    <row r="943" spans="1:1">
      <c r="A943" s="62" t="s">
        <v>1316</v>
      </c>
    </row>
    <row r="944" spans="1:1">
      <c r="A944" s="62" t="s">
        <v>1317</v>
      </c>
    </row>
    <row r="945" spans="1:1">
      <c r="A945" s="62" t="s">
        <v>1318</v>
      </c>
    </row>
    <row r="946" spans="1:1">
      <c r="A946" s="62" t="s">
        <v>1319</v>
      </c>
    </row>
    <row r="947" spans="1:1">
      <c r="A947" s="62" t="s">
        <v>1320</v>
      </c>
    </row>
    <row r="948" spans="1:1">
      <c r="A948" s="62" t="s">
        <v>1321</v>
      </c>
    </row>
    <row r="949" spans="1:1">
      <c r="A949" s="62" t="s">
        <v>1322</v>
      </c>
    </row>
    <row r="950" spans="1:1">
      <c r="A950" s="62" t="s">
        <v>1323</v>
      </c>
    </row>
    <row r="951" spans="1:1">
      <c r="A951" s="62" t="s">
        <v>1324</v>
      </c>
    </row>
    <row r="952" spans="1:1">
      <c r="A952" s="62" t="s">
        <v>1325</v>
      </c>
    </row>
    <row r="953" spans="1:1">
      <c r="A953" s="62" t="s">
        <v>1326</v>
      </c>
    </row>
    <row r="954" spans="1:1">
      <c r="A954" s="62" t="s">
        <v>1327</v>
      </c>
    </row>
    <row r="955" spans="1:1">
      <c r="A955" s="62" t="s">
        <v>1328</v>
      </c>
    </row>
    <row r="956" spans="1:1">
      <c r="A956" s="62" t="s">
        <v>1329</v>
      </c>
    </row>
    <row r="957" spans="1:1">
      <c r="A957" s="62" t="s">
        <v>1330</v>
      </c>
    </row>
    <row r="958" spans="1:1">
      <c r="A958" s="62" t="s">
        <v>1331</v>
      </c>
    </row>
    <row r="959" spans="1:1">
      <c r="A959" s="62" t="s">
        <v>1332</v>
      </c>
    </row>
    <row r="960" spans="1:1">
      <c r="A960" s="62" t="s">
        <v>1333</v>
      </c>
    </row>
    <row r="961" spans="1:1">
      <c r="A961" s="62" t="s">
        <v>1334</v>
      </c>
    </row>
    <row r="962" spans="1:1">
      <c r="A962" s="62" t="s">
        <v>1335</v>
      </c>
    </row>
    <row r="963" spans="1:1">
      <c r="A963" s="62" t="s">
        <v>1336</v>
      </c>
    </row>
    <row r="964" spans="1:1">
      <c r="A964" s="62" t="s">
        <v>1337</v>
      </c>
    </row>
    <row r="965" spans="1:1">
      <c r="A965" s="62" t="s">
        <v>1338</v>
      </c>
    </row>
    <row r="966" spans="1:1">
      <c r="A966" s="62" t="s">
        <v>1339</v>
      </c>
    </row>
    <row r="967" spans="1:1">
      <c r="A967" s="62" t="s">
        <v>1340</v>
      </c>
    </row>
    <row r="968" spans="1:1">
      <c r="A968" s="62" t="s">
        <v>1341</v>
      </c>
    </row>
    <row r="969" spans="1:1">
      <c r="A969" s="62" t="s">
        <v>1342</v>
      </c>
    </row>
    <row r="970" spans="1:1">
      <c r="A970" s="62" t="s">
        <v>1343</v>
      </c>
    </row>
    <row r="971" spans="1:1">
      <c r="A971" s="62" t="s">
        <v>1344</v>
      </c>
    </row>
    <row r="972" spans="1:1">
      <c r="A972" s="62" t="s">
        <v>1345</v>
      </c>
    </row>
    <row r="973" spans="1:1">
      <c r="A973" s="62" t="s">
        <v>1346</v>
      </c>
    </row>
    <row r="974" spans="1:1">
      <c r="A974" s="62" t="s">
        <v>1347</v>
      </c>
    </row>
    <row r="975" spans="1:1">
      <c r="A975" s="62" t="s">
        <v>1348</v>
      </c>
    </row>
    <row r="976" spans="1:1">
      <c r="A976" s="62" t="s">
        <v>1349</v>
      </c>
    </row>
    <row r="977" spans="1:1">
      <c r="A977" s="62" t="s">
        <v>1350</v>
      </c>
    </row>
    <row r="978" spans="1:1">
      <c r="A978" s="62" t="s">
        <v>1351</v>
      </c>
    </row>
    <row r="979" spans="1:1">
      <c r="A979" s="62" t="s">
        <v>1352</v>
      </c>
    </row>
    <row r="980" spans="1:1">
      <c r="A980" s="62" t="s">
        <v>1353</v>
      </c>
    </row>
    <row r="981" spans="1:1">
      <c r="A981" s="62" t="s">
        <v>1354</v>
      </c>
    </row>
    <row r="982" spans="1:1">
      <c r="A982" s="62" t="s">
        <v>1355</v>
      </c>
    </row>
    <row r="983" spans="1:1">
      <c r="A983" s="62" t="s">
        <v>1356</v>
      </c>
    </row>
    <row r="984" spans="1:1">
      <c r="A984" s="62" t="s">
        <v>1357</v>
      </c>
    </row>
    <row r="985" spans="1:1">
      <c r="A985" s="62" t="s">
        <v>1358</v>
      </c>
    </row>
    <row r="986" spans="1:1">
      <c r="A986" s="62" t="s">
        <v>1359</v>
      </c>
    </row>
    <row r="987" spans="1:1">
      <c r="A987" s="62" t="s">
        <v>1360</v>
      </c>
    </row>
    <row r="988" spans="1:1">
      <c r="A988" s="62" t="s">
        <v>1361</v>
      </c>
    </row>
    <row r="989" spans="1:1">
      <c r="A989" s="62" t="s">
        <v>1362</v>
      </c>
    </row>
    <row r="990" spans="1:1">
      <c r="A990" s="62" t="s">
        <v>1363</v>
      </c>
    </row>
    <row r="991" spans="1:1">
      <c r="A991" s="62" t="s">
        <v>1364</v>
      </c>
    </row>
    <row r="992" spans="1:1">
      <c r="A992" s="62" t="s">
        <v>1365</v>
      </c>
    </row>
    <row r="993" spans="1:1">
      <c r="A993" s="62" t="s">
        <v>1366</v>
      </c>
    </row>
    <row r="994" spans="1:1">
      <c r="A994" s="62" t="s">
        <v>1367</v>
      </c>
    </row>
    <row r="995" spans="1:1">
      <c r="A995" s="62" t="s">
        <v>1368</v>
      </c>
    </row>
    <row r="996" spans="1:1">
      <c r="A996" s="62" t="s">
        <v>1369</v>
      </c>
    </row>
    <row r="997" spans="1:1">
      <c r="A997" s="62" t="s">
        <v>1370</v>
      </c>
    </row>
    <row r="998" spans="1:1">
      <c r="A998" s="62" t="s">
        <v>1371</v>
      </c>
    </row>
    <row r="999" spans="1:1">
      <c r="A999" s="62" t="s">
        <v>1372</v>
      </c>
    </row>
    <row r="1000" spans="1:1">
      <c r="A1000" s="62" t="s">
        <v>1373</v>
      </c>
    </row>
    <row r="1001" spans="1:1">
      <c r="A1001" s="62" t="s">
        <v>1374</v>
      </c>
    </row>
    <row r="1002" spans="1:1">
      <c r="A1002" s="62" t="s">
        <v>1375</v>
      </c>
    </row>
    <row r="1003" spans="1:1">
      <c r="A1003" s="62" t="s">
        <v>1376</v>
      </c>
    </row>
    <row r="1004" spans="1:1">
      <c r="A1004" s="62" t="s">
        <v>1377</v>
      </c>
    </row>
    <row r="1005" spans="1:1">
      <c r="A1005" s="62" t="s">
        <v>1378</v>
      </c>
    </row>
    <row r="1006" spans="1:1">
      <c r="A1006" s="62" t="s">
        <v>1379</v>
      </c>
    </row>
    <row r="1007" spans="1:1">
      <c r="A1007" s="62" t="s">
        <v>1380</v>
      </c>
    </row>
    <row r="1008" spans="1:1">
      <c r="A1008" s="62" t="s">
        <v>1381</v>
      </c>
    </row>
    <row r="1009" spans="1:1">
      <c r="A1009" s="62" t="s">
        <v>1382</v>
      </c>
    </row>
    <row r="1010" spans="1:1">
      <c r="A1010" s="62" t="s">
        <v>1383</v>
      </c>
    </row>
    <row r="1011" spans="1:1">
      <c r="A1011" s="62" t="s">
        <v>1384</v>
      </c>
    </row>
    <row r="1012" spans="1:1">
      <c r="A1012" s="62" t="s">
        <v>1385</v>
      </c>
    </row>
    <row r="1013" spans="1:1">
      <c r="A1013" s="62" t="s">
        <v>1386</v>
      </c>
    </row>
    <row r="1014" spans="1:1">
      <c r="A1014" s="62" t="s">
        <v>1387</v>
      </c>
    </row>
    <row r="1015" spans="1:1">
      <c r="A1015" s="62" t="s">
        <v>1388</v>
      </c>
    </row>
    <row r="1016" spans="1:1">
      <c r="A1016" s="62" t="s">
        <v>1389</v>
      </c>
    </row>
    <row r="1017" spans="1:1">
      <c r="A1017" s="62" t="s">
        <v>1390</v>
      </c>
    </row>
    <row r="1018" spans="1:1">
      <c r="A1018" s="62" t="s">
        <v>1391</v>
      </c>
    </row>
    <row r="1019" spans="1:1">
      <c r="A1019" s="62" t="s">
        <v>1392</v>
      </c>
    </row>
    <row r="1020" spans="1:1">
      <c r="A1020" s="62" t="s">
        <v>1393</v>
      </c>
    </row>
    <row r="1021" spans="1:1">
      <c r="A1021" s="62" t="s">
        <v>1394</v>
      </c>
    </row>
    <row r="1022" spans="1:1">
      <c r="A1022" s="62" t="s">
        <v>1395</v>
      </c>
    </row>
    <row r="1023" spans="1:1">
      <c r="A1023" s="62" t="s">
        <v>1396</v>
      </c>
    </row>
    <row r="1024" spans="1:1">
      <c r="A1024" s="62" t="s">
        <v>1397</v>
      </c>
    </row>
    <row r="1025" spans="1:1">
      <c r="A1025" s="62" t="s">
        <v>1398</v>
      </c>
    </row>
    <row r="1026" spans="1:1">
      <c r="A1026" s="62" t="s">
        <v>1399</v>
      </c>
    </row>
    <row r="1027" spans="1:1">
      <c r="A1027" s="62" t="s">
        <v>1400</v>
      </c>
    </row>
    <row r="1028" spans="1:1">
      <c r="A1028" s="62" t="s">
        <v>1401</v>
      </c>
    </row>
    <row r="1029" spans="1:1">
      <c r="A1029" s="62" t="s">
        <v>1402</v>
      </c>
    </row>
    <row r="1030" spans="1:1">
      <c r="A1030" s="62" t="s">
        <v>1403</v>
      </c>
    </row>
    <row r="1031" spans="1:1">
      <c r="A1031" s="62" t="s">
        <v>1404</v>
      </c>
    </row>
    <row r="1032" spans="1:1">
      <c r="A1032" s="62" t="s">
        <v>1405</v>
      </c>
    </row>
    <row r="1033" spans="1:1">
      <c r="A1033" s="62" t="s">
        <v>1406</v>
      </c>
    </row>
    <row r="1034" spans="1:1">
      <c r="A1034" s="62" t="s">
        <v>1407</v>
      </c>
    </row>
    <row r="1035" spans="1:1">
      <c r="A1035" s="62" t="s">
        <v>1408</v>
      </c>
    </row>
    <row r="1036" spans="1:1">
      <c r="A1036" s="62" t="s">
        <v>1409</v>
      </c>
    </row>
    <row r="1037" spans="1:1">
      <c r="A1037" s="62" t="s">
        <v>1410</v>
      </c>
    </row>
    <row r="1038" spans="1:1">
      <c r="A1038" s="62" t="s">
        <v>1411</v>
      </c>
    </row>
    <row r="1039" spans="1:1">
      <c r="A1039" s="62" t="s">
        <v>1412</v>
      </c>
    </row>
    <row r="1040" spans="1:1">
      <c r="A1040" s="62" t="s">
        <v>1413</v>
      </c>
    </row>
    <row r="1041" spans="1:1">
      <c r="A1041" s="62" t="s">
        <v>1414</v>
      </c>
    </row>
    <row r="1042" spans="1:1">
      <c r="A1042" s="62" t="s">
        <v>1415</v>
      </c>
    </row>
    <row r="1043" spans="1:1">
      <c r="A1043" s="62" t="s">
        <v>1416</v>
      </c>
    </row>
    <row r="1044" spans="1:1">
      <c r="A1044" s="62" t="s">
        <v>1417</v>
      </c>
    </row>
    <row r="1045" spans="1:1">
      <c r="A1045" s="62" t="s">
        <v>1418</v>
      </c>
    </row>
    <row r="1046" spans="1:1">
      <c r="A1046" s="62" t="s">
        <v>1419</v>
      </c>
    </row>
    <row r="1047" spans="1:1">
      <c r="A1047" s="62" t="s">
        <v>1420</v>
      </c>
    </row>
    <row r="1048" spans="1:1">
      <c r="A1048" s="62" t="s">
        <v>1421</v>
      </c>
    </row>
    <row r="1049" spans="1:1">
      <c r="A1049" s="62" t="s">
        <v>1422</v>
      </c>
    </row>
    <row r="1050" spans="1:1">
      <c r="A1050" s="62" t="s">
        <v>1423</v>
      </c>
    </row>
    <row r="1051" spans="1:1">
      <c r="A1051" s="62" t="s">
        <v>1424</v>
      </c>
    </row>
    <row r="1052" spans="1:1">
      <c r="A1052" s="62" t="s">
        <v>1425</v>
      </c>
    </row>
    <row r="1053" spans="1:1">
      <c r="A1053" s="62" t="s">
        <v>1426</v>
      </c>
    </row>
    <row r="1054" spans="1:1">
      <c r="A1054" s="62" t="s">
        <v>1427</v>
      </c>
    </row>
    <row r="1055" spans="1:1">
      <c r="A1055" s="62" t="s">
        <v>1428</v>
      </c>
    </row>
    <row r="1056" spans="1:1">
      <c r="A1056" s="62" t="s">
        <v>1429</v>
      </c>
    </row>
    <row r="1057" spans="1:1">
      <c r="A1057" s="62" t="s">
        <v>1430</v>
      </c>
    </row>
    <row r="1058" spans="1:1">
      <c r="A1058" s="62" t="s">
        <v>1431</v>
      </c>
    </row>
    <row r="1059" spans="1:1">
      <c r="A1059" s="62" t="s">
        <v>1432</v>
      </c>
    </row>
    <row r="1060" spans="1:1">
      <c r="A1060" s="62" t="s">
        <v>1433</v>
      </c>
    </row>
    <row r="1061" spans="1:1">
      <c r="A1061" s="62" t="s">
        <v>1434</v>
      </c>
    </row>
    <row r="1062" spans="1:1">
      <c r="A1062" s="62" t="s">
        <v>1435</v>
      </c>
    </row>
    <row r="1063" spans="1:1">
      <c r="A1063" s="62" t="s">
        <v>1436</v>
      </c>
    </row>
    <row r="1064" spans="1:1">
      <c r="A1064" s="62" t="s">
        <v>1437</v>
      </c>
    </row>
    <row r="1065" spans="1:1">
      <c r="A1065" s="62" t="s">
        <v>1438</v>
      </c>
    </row>
    <row r="1066" spans="1:1">
      <c r="A1066" s="62" t="s">
        <v>1439</v>
      </c>
    </row>
    <row r="1067" spans="1:1">
      <c r="A1067" s="62" t="s">
        <v>1440</v>
      </c>
    </row>
    <row r="1068" spans="1:1">
      <c r="A1068" s="62" t="s">
        <v>1441</v>
      </c>
    </row>
    <row r="1069" spans="1:1">
      <c r="A1069" s="62" t="s">
        <v>1442</v>
      </c>
    </row>
    <row r="1070" spans="1:1">
      <c r="A1070" s="62" t="s">
        <v>1443</v>
      </c>
    </row>
    <row r="1071" spans="1:1">
      <c r="A1071" s="62" t="s">
        <v>1444</v>
      </c>
    </row>
    <row r="1072" spans="1:1">
      <c r="A1072" s="62" t="s">
        <v>1445</v>
      </c>
    </row>
    <row r="1073" spans="1:1">
      <c r="A1073" s="62" t="s">
        <v>1446</v>
      </c>
    </row>
    <row r="1074" spans="1:1">
      <c r="A1074" s="62" t="s">
        <v>1447</v>
      </c>
    </row>
    <row r="1075" spans="1:1">
      <c r="A1075" s="62" t="s">
        <v>1448</v>
      </c>
    </row>
    <row r="1076" spans="1:1">
      <c r="A1076" s="62" t="s">
        <v>1449</v>
      </c>
    </row>
    <row r="1077" spans="1:1">
      <c r="A1077" s="62" t="s">
        <v>1450</v>
      </c>
    </row>
    <row r="1078" spans="1:1">
      <c r="A1078" s="62" t="s">
        <v>1451</v>
      </c>
    </row>
    <row r="1079" spans="1:1">
      <c r="A1079" s="62" t="s">
        <v>1452</v>
      </c>
    </row>
    <row r="1080" spans="1:1">
      <c r="A1080" s="62" t="s">
        <v>1453</v>
      </c>
    </row>
    <row r="1081" spans="1:1">
      <c r="A1081" s="62" t="s">
        <v>1454</v>
      </c>
    </row>
    <row r="1082" spans="1:1">
      <c r="A1082" s="62" t="s">
        <v>1455</v>
      </c>
    </row>
    <row r="1083" spans="1:1">
      <c r="A1083" s="62" t="s">
        <v>1456</v>
      </c>
    </row>
    <row r="1084" spans="1:1">
      <c r="A1084" s="62" t="s">
        <v>1457</v>
      </c>
    </row>
    <row r="1085" spans="1:1">
      <c r="A1085" s="62" t="s">
        <v>1458</v>
      </c>
    </row>
    <row r="1086" spans="1:1">
      <c r="A1086" s="62" t="s">
        <v>1459</v>
      </c>
    </row>
    <row r="1087" spans="1:1">
      <c r="A1087" s="62" t="s">
        <v>1460</v>
      </c>
    </row>
    <row r="1088" spans="1:1">
      <c r="A1088" s="62" t="s">
        <v>1461</v>
      </c>
    </row>
    <row r="1089" spans="1:1">
      <c r="A1089" s="62" t="s">
        <v>1462</v>
      </c>
    </row>
    <row r="1090" spans="1:1">
      <c r="A1090" s="62" t="s">
        <v>1463</v>
      </c>
    </row>
    <row r="1091" spans="1:1">
      <c r="A1091" s="62" t="s">
        <v>1464</v>
      </c>
    </row>
    <row r="1092" spans="1:1">
      <c r="A1092" s="62" t="s">
        <v>1465</v>
      </c>
    </row>
    <row r="1093" spans="1:1">
      <c r="A1093" s="62" t="s">
        <v>1466</v>
      </c>
    </row>
    <row r="1094" spans="1:1">
      <c r="A1094" s="62" t="s">
        <v>1467</v>
      </c>
    </row>
    <row r="1095" spans="1:1">
      <c r="A1095" s="62" t="s">
        <v>1468</v>
      </c>
    </row>
    <row r="1096" spans="1:1">
      <c r="A1096" s="62" t="s">
        <v>1469</v>
      </c>
    </row>
    <row r="1097" spans="1:1">
      <c r="A1097" s="62" t="s">
        <v>1470</v>
      </c>
    </row>
    <row r="1098" spans="1:1">
      <c r="A1098" s="62" t="s">
        <v>1471</v>
      </c>
    </row>
    <row r="1099" spans="1:1">
      <c r="A1099" s="62" t="s">
        <v>1472</v>
      </c>
    </row>
    <row r="1100" spans="1:1">
      <c r="A1100" s="62" t="s">
        <v>1473</v>
      </c>
    </row>
    <row r="1101" spans="1:1">
      <c r="A1101" s="62" t="s">
        <v>1474</v>
      </c>
    </row>
    <row r="1102" spans="1:1">
      <c r="A1102" s="62" t="s">
        <v>1475</v>
      </c>
    </row>
    <row r="1103" spans="1:1">
      <c r="A1103" s="62" t="s">
        <v>1476</v>
      </c>
    </row>
    <row r="1104" spans="1:1">
      <c r="A1104" s="62" t="s">
        <v>1477</v>
      </c>
    </row>
    <row r="1105" spans="1:1">
      <c r="A1105" s="62" t="s">
        <v>1478</v>
      </c>
    </row>
    <row r="1106" spans="1:1">
      <c r="A1106" s="62" t="s">
        <v>1479</v>
      </c>
    </row>
    <row r="1107" spans="1:1">
      <c r="A1107" s="62" t="s">
        <v>1480</v>
      </c>
    </row>
    <row r="1108" spans="1:1">
      <c r="A1108" s="62" t="s">
        <v>1481</v>
      </c>
    </row>
    <row r="1109" spans="1:1">
      <c r="A1109" s="62" t="s">
        <v>1482</v>
      </c>
    </row>
    <row r="1110" spans="1:1">
      <c r="A1110" s="62" t="s">
        <v>1483</v>
      </c>
    </row>
    <row r="1111" spans="1:1">
      <c r="A1111" s="62" t="s">
        <v>1484</v>
      </c>
    </row>
    <row r="1112" spans="1:1">
      <c r="A1112" s="62" t="s">
        <v>1485</v>
      </c>
    </row>
    <row r="1113" spans="1:1">
      <c r="A1113" s="62" t="s">
        <v>1486</v>
      </c>
    </row>
    <row r="1114" spans="1:1">
      <c r="A1114" s="62" t="s">
        <v>1487</v>
      </c>
    </row>
    <row r="1115" spans="1:1">
      <c r="A1115" s="62" t="s">
        <v>1488</v>
      </c>
    </row>
    <row r="1116" spans="1:1">
      <c r="A1116" s="62" t="s">
        <v>1489</v>
      </c>
    </row>
    <row r="1117" spans="1:1">
      <c r="A1117" s="62" t="s">
        <v>1490</v>
      </c>
    </row>
    <row r="1118" spans="1:1">
      <c r="A1118" s="62" t="s">
        <v>1491</v>
      </c>
    </row>
    <row r="1119" spans="1:1">
      <c r="A1119" s="62" t="s">
        <v>1492</v>
      </c>
    </row>
    <row r="1120" spans="1:1">
      <c r="A1120" s="62" t="s">
        <v>1493</v>
      </c>
    </row>
    <row r="1121" spans="1:1">
      <c r="A1121" s="62" t="s">
        <v>1494</v>
      </c>
    </row>
    <row r="1122" spans="1:1">
      <c r="A1122" s="62" t="s">
        <v>1495</v>
      </c>
    </row>
    <row r="1123" spans="1:1">
      <c r="A1123" s="62" t="s">
        <v>1496</v>
      </c>
    </row>
    <row r="1124" spans="1:1">
      <c r="A1124" s="62" t="s">
        <v>1497</v>
      </c>
    </row>
    <row r="1125" spans="1:1">
      <c r="A1125" s="62" t="s">
        <v>1498</v>
      </c>
    </row>
    <row r="1126" spans="1:1">
      <c r="A1126" s="62" t="s">
        <v>1499</v>
      </c>
    </row>
    <row r="1127" spans="1:1">
      <c r="A1127" s="62" t="s">
        <v>1500</v>
      </c>
    </row>
    <row r="1128" spans="1:1">
      <c r="A1128" s="62" t="s">
        <v>1501</v>
      </c>
    </row>
    <row r="1129" spans="1:1">
      <c r="A1129" s="62" t="s">
        <v>1502</v>
      </c>
    </row>
    <row r="1130" spans="1:1">
      <c r="A1130" s="62" t="s">
        <v>1503</v>
      </c>
    </row>
    <row r="1131" spans="1:1">
      <c r="A1131" s="62" t="s">
        <v>1504</v>
      </c>
    </row>
    <row r="1132" spans="1:1">
      <c r="A1132" s="62" t="s">
        <v>1505</v>
      </c>
    </row>
    <row r="1133" spans="1:1">
      <c r="A1133" s="62" t="s">
        <v>1506</v>
      </c>
    </row>
    <row r="1134" spans="1:1">
      <c r="A1134" s="62" t="s">
        <v>1507</v>
      </c>
    </row>
    <row r="1135" spans="1:1">
      <c r="A1135" s="62" t="s">
        <v>1508</v>
      </c>
    </row>
    <row r="1136" spans="1:1">
      <c r="A1136" s="62" t="s">
        <v>1509</v>
      </c>
    </row>
    <row r="1137" spans="1:1">
      <c r="A1137" s="62" t="s">
        <v>1510</v>
      </c>
    </row>
    <row r="1138" spans="1:1">
      <c r="A1138" s="62" t="s">
        <v>1511</v>
      </c>
    </row>
    <row r="1139" spans="1:1">
      <c r="A1139" s="62" t="s">
        <v>1512</v>
      </c>
    </row>
    <row r="1140" spans="1:1">
      <c r="A1140" s="62" t="s">
        <v>1513</v>
      </c>
    </row>
    <row r="1141" spans="1:1">
      <c r="A1141" s="62" t="s">
        <v>1514</v>
      </c>
    </row>
    <row r="1142" spans="1:1">
      <c r="A1142" s="62" t="s">
        <v>1515</v>
      </c>
    </row>
    <row r="1143" spans="1:1">
      <c r="A1143" s="62" t="s">
        <v>1516</v>
      </c>
    </row>
    <row r="1144" spans="1:1">
      <c r="A1144" s="62" t="s">
        <v>1517</v>
      </c>
    </row>
    <row r="1145" spans="1:1">
      <c r="A1145" s="62" t="s">
        <v>1518</v>
      </c>
    </row>
    <row r="1146" spans="1:1">
      <c r="A1146" s="62" t="s">
        <v>1519</v>
      </c>
    </row>
    <row r="1147" spans="1:1">
      <c r="A1147" s="62" t="s">
        <v>1520</v>
      </c>
    </row>
    <row r="1148" spans="1:1">
      <c r="A1148" s="62" t="s">
        <v>1521</v>
      </c>
    </row>
    <row r="1149" spans="1:1">
      <c r="A1149" s="62" t="s">
        <v>1522</v>
      </c>
    </row>
    <row r="1150" spans="1:1">
      <c r="A1150" s="62" t="s">
        <v>1523</v>
      </c>
    </row>
    <row r="1151" spans="1:1">
      <c r="A1151" s="62" t="s">
        <v>1524</v>
      </c>
    </row>
    <row r="1152" spans="1:1">
      <c r="A1152" s="62" t="s">
        <v>1525</v>
      </c>
    </row>
    <row r="1153" spans="1:1">
      <c r="A1153" s="62" t="s">
        <v>1526</v>
      </c>
    </row>
    <row r="1154" spans="1:1">
      <c r="A1154" s="62" t="s">
        <v>1527</v>
      </c>
    </row>
    <row r="1155" spans="1:1">
      <c r="A1155" s="62" t="s">
        <v>1528</v>
      </c>
    </row>
    <row r="1156" spans="1:1">
      <c r="A1156" s="62" t="s">
        <v>1529</v>
      </c>
    </row>
    <row r="1157" spans="1:1">
      <c r="A1157" s="62" t="s">
        <v>1530</v>
      </c>
    </row>
    <row r="1158" spans="1:1">
      <c r="A1158" s="62" t="s">
        <v>1531</v>
      </c>
    </row>
    <row r="1159" spans="1:1">
      <c r="A1159" s="62" t="s">
        <v>1532</v>
      </c>
    </row>
    <row r="1160" spans="1:1">
      <c r="A1160" s="62" t="s">
        <v>1533</v>
      </c>
    </row>
    <row r="1161" spans="1:1">
      <c r="A1161" s="62" t="s">
        <v>1534</v>
      </c>
    </row>
    <row r="1162" spans="1:1">
      <c r="A1162" s="62" t="s">
        <v>1535</v>
      </c>
    </row>
    <row r="1163" spans="1:1">
      <c r="A1163" s="62" t="s">
        <v>1536</v>
      </c>
    </row>
    <row r="1164" spans="1:1">
      <c r="A1164" s="62" t="s">
        <v>1537</v>
      </c>
    </row>
    <row r="1165" spans="1:1">
      <c r="A1165" s="62" t="s">
        <v>1538</v>
      </c>
    </row>
    <row r="1166" spans="1:1">
      <c r="A1166" s="62" t="s">
        <v>1539</v>
      </c>
    </row>
    <row r="1167" spans="1:1">
      <c r="A1167" s="62" t="s">
        <v>1540</v>
      </c>
    </row>
    <row r="1168" spans="1:1">
      <c r="A1168" s="62" t="s">
        <v>1541</v>
      </c>
    </row>
    <row r="1169" spans="1:1">
      <c r="A1169" s="62" t="s">
        <v>1542</v>
      </c>
    </row>
    <row r="1170" spans="1:1">
      <c r="A1170" s="62" t="s">
        <v>1543</v>
      </c>
    </row>
    <row r="1171" spans="1:1">
      <c r="A1171" s="62" t="s">
        <v>1544</v>
      </c>
    </row>
    <row r="1172" spans="1:1">
      <c r="A1172" s="62" t="s">
        <v>1545</v>
      </c>
    </row>
    <row r="1173" spans="1:1">
      <c r="A1173" s="62" t="s">
        <v>1546</v>
      </c>
    </row>
    <row r="1174" spans="1:1">
      <c r="A1174" s="62" t="s">
        <v>1547</v>
      </c>
    </row>
    <row r="1175" spans="1:1">
      <c r="A1175" s="62" t="s">
        <v>1548</v>
      </c>
    </row>
    <row r="1176" spans="1:1">
      <c r="A1176" s="62" t="s">
        <v>1549</v>
      </c>
    </row>
    <row r="1177" spans="1:1">
      <c r="A1177" s="62" t="s">
        <v>1550</v>
      </c>
    </row>
    <row r="1178" spans="1:1">
      <c r="A1178" s="62" t="s">
        <v>1551</v>
      </c>
    </row>
    <row r="1179" spans="1:1">
      <c r="A1179" s="62" t="s">
        <v>1552</v>
      </c>
    </row>
    <row r="1180" spans="1:1">
      <c r="A1180" s="62" t="s">
        <v>1553</v>
      </c>
    </row>
    <row r="1181" spans="1:1">
      <c r="A1181" s="62" t="s">
        <v>1554</v>
      </c>
    </row>
    <row r="1182" spans="1:1">
      <c r="A1182" s="62" t="s">
        <v>1555</v>
      </c>
    </row>
    <row r="1183" spans="1:1">
      <c r="A1183" s="62" t="s">
        <v>1556</v>
      </c>
    </row>
    <row r="1184" spans="1:1">
      <c r="A1184" s="62" t="s">
        <v>1557</v>
      </c>
    </row>
    <row r="1185" spans="1:1">
      <c r="A1185" s="62" t="s">
        <v>1558</v>
      </c>
    </row>
    <row r="1186" spans="1:1">
      <c r="A1186" s="62" t="s">
        <v>1559</v>
      </c>
    </row>
    <row r="1187" spans="1:1">
      <c r="A1187" s="62" t="s">
        <v>1560</v>
      </c>
    </row>
    <row r="1188" spans="1:1">
      <c r="A1188" s="62" t="s">
        <v>1561</v>
      </c>
    </row>
    <row r="1189" spans="1:1">
      <c r="A1189" s="62" t="s">
        <v>1562</v>
      </c>
    </row>
    <row r="1190" spans="1:1">
      <c r="A1190" s="62" t="s">
        <v>1563</v>
      </c>
    </row>
    <row r="1191" spans="1:1">
      <c r="A1191" s="62" t="s">
        <v>1564</v>
      </c>
    </row>
    <row r="1192" spans="1:1">
      <c r="A1192" s="62" t="s">
        <v>1565</v>
      </c>
    </row>
    <row r="1193" spans="1:1">
      <c r="A1193" s="62" t="s">
        <v>1566</v>
      </c>
    </row>
    <row r="1194" spans="1:1">
      <c r="A1194" s="62" t="s">
        <v>1567</v>
      </c>
    </row>
    <row r="1195" spans="1:1">
      <c r="A1195" s="62" t="s">
        <v>1568</v>
      </c>
    </row>
    <row r="1196" spans="1:1">
      <c r="A1196" s="62" t="s">
        <v>1569</v>
      </c>
    </row>
    <row r="1197" spans="1:1">
      <c r="A1197" s="62" t="s">
        <v>1570</v>
      </c>
    </row>
    <row r="1198" spans="1:1">
      <c r="A1198" s="62" t="s">
        <v>1571</v>
      </c>
    </row>
    <row r="1199" spans="1:1">
      <c r="A1199" s="62" t="s">
        <v>1572</v>
      </c>
    </row>
    <row r="1200" spans="1:1">
      <c r="A1200" s="62" t="s">
        <v>1573</v>
      </c>
    </row>
    <row r="1201" spans="1:1">
      <c r="A1201" s="62" t="s">
        <v>1574</v>
      </c>
    </row>
    <row r="1202" spans="1:1">
      <c r="A1202" s="62" t="s">
        <v>1575</v>
      </c>
    </row>
    <row r="1203" spans="1:1">
      <c r="A1203" s="62" t="s">
        <v>1576</v>
      </c>
    </row>
    <row r="1204" spans="1:1">
      <c r="A1204" s="62" t="s">
        <v>1577</v>
      </c>
    </row>
    <row r="1205" spans="1:1">
      <c r="A1205" s="62" t="s">
        <v>1578</v>
      </c>
    </row>
    <row r="1206" spans="1:1">
      <c r="A1206" s="62" t="s">
        <v>1579</v>
      </c>
    </row>
    <row r="1207" spans="1:1">
      <c r="A1207" s="62" t="s">
        <v>1580</v>
      </c>
    </row>
    <row r="1208" spans="1:1">
      <c r="A1208" s="62" t="s">
        <v>1581</v>
      </c>
    </row>
    <row r="1209" spans="1:1">
      <c r="A1209" s="62" t="s">
        <v>1582</v>
      </c>
    </row>
    <row r="1210" spans="1:1">
      <c r="A1210" s="62" t="s">
        <v>1583</v>
      </c>
    </row>
    <row r="1211" spans="1:1">
      <c r="A1211" s="62" t="s">
        <v>1584</v>
      </c>
    </row>
    <row r="1212" spans="1:1">
      <c r="A1212" s="62" t="s">
        <v>1585</v>
      </c>
    </row>
    <row r="1213" spans="1:1">
      <c r="A1213" s="62" t="s">
        <v>1586</v>
      </c>
    </row>
    <row r="1214" spans="1:1">
      <c r="A1214" s="62" t="s">
        <v>1587</v>
      </c>
    </row>
    <row r="1215" spans="1:1">
      <c r="A1215" s="62" t="s">
        <v>1588</v>
      </c>
    </row>
    <row r="1216" spans="1:1">
      <c r="A1216" s="62" t="s">
        <v>1589</v>
      </c>
    </row>
    <row r="1217" spans="1:1">
      <c r="A1217" s="62" t="s">
        <v>1590</v>
      </c>
    </row>
    <row r="1218" spans="1:1">
      <c r="A1218" s="62" t="s">
        <v>1591</v>
      </c>
    </row>
    <row r="1219" spans="1:1">
      <c r="A1219" s="62" t="s">
        <v>1592</v>
      </c>
    </row>
    <row r="1220" spans="1:1">
      <c r="A1220" s="62" t="s">
        <v>1593</v>
      </c>
    </row>
    <row r="1221" spans="1:1">
      <c r="A1221" s="62" t="s">
        <v>1594</v>
      </c>
    </row>
    <row r="1222" spans="1:1">
      <c r="A1222" s="62" t="s">
        <v>1595</v>
      </c>
    </row>
    <row r="1223" spans="1:1">
      <c r="A1223" s="62" t="s">
        <v>1596</v>
      </c>
    </row>
    <row r="1224" spans="1:1">
      <c r="A1224" s="62" t="s">
        <v>1597</v>
      </c>
    </row>
    <row r="1225" spans="1:1">
      <c r="A1225" s="62" t="s">
        <v>1598</v>
      </c>
    </row>
    <row r="1226" spans="1:1">
      <c r="A1226" s="62" t="s">
        <v>1599</v>
      </c>
    </row>
    <row r="1227" spans="1:1">
      <c r="A1227" s="62" t="s">
        <v>1600</v>
      </c>
    </row>
    <row r="1228" spans="1:1">
      <c r="A1228" s="62" t="s">
        <v>1601</v>
      </c>
    </row>
    <row r="1229" spans="1:1">
      <c r="A1229" s="62" t="s">
        <v>1602</v>
      </c>
    </row>
    <row r="1230" spans="1:1">
      <c r="A1230" s="62" t="s">
        <v>1603</v>
      </c>
    </row>
    <row r="1231" spans="1:1">
      <c r="A1231" s="62" t="s">
        <v>1604</v>
      </c>
    </row>
    <row r="1232" spans="1:1">
      <c r="A1232" s="62" t="s">
        <v>1605</v>
      </c>
    </row>
    <row r="1233" spans="1:1">
      <c r="A1233" s="62" t="s">
        <v>1606</v>
      </c>
    </row>
    <row r="1234" spans="1:1">
      <c r="A1234" s="62" t="s">
        <v>1607</v>
      </c>
    </row>
    <row r="1235" spans="1:1">
      <c r="A1235" s="62" t="s">
        <v>1608</v>
      </c>
    </row>
    <row r="1236" spans="1:1">
      <c r="A1236" s="62" t="s">
        <v>1609</v>
      </c>
    </row>
    <row r="1237" spans="1:1">
      <c r="A1237" s="62" t="s">
        <v>1610</v>
      </c>
    </row>
    <row r="1238" spans="1:1">
      <c r="A1238" s="62" t="s">
        <v>1611</v>
      </c>
    </row>
    <row r="1239" spans="1:1">
      <c r="A1239" s="62" t="s">
        <v>1612</v>
      </c>
    </row>
    <row r="1240" spans="1:1">
      <c r="A1240" s="62" t="s">
        <v>1613</v>
      </c>
    </row>
    <row r="1241" spans="1:1">
      <c r="A1241" s="62" t="s">
        <v>1614</v>
      </c>
    </row>
    <row r="1242" spans="1:1">
      <c r="A1242" s="62" t="s">
        <v>1615</v>
      </c>
    </row>
    <row r="1243" spans="1:1">
      <c r="A1243" s="62" t="s">
        <v>1616</v>
      </c>
    </row>
    <row r="1244" spans="1:1">
      <c r="A1244" s="62" t="s">
        <v>1617</v>
      </c>
    </row>
    <row r="1245" spans="1:1">
      <c r="A1245" s="62" t="s">
        <v>1618</v>
      </c>
    </row>
    <row r="1246" spans="1:1">
      <c r="A1246" s="62" t="s">
        <v>1619</v>
      </c>
    </row>
    <row r="1247" spans="1:1">
      <c r="A1247" s="62" t="s">
        <v>1620</v>
      </c>
    </row>
    <row r="1248" spans="1:1">
      <c r="A1248" s="62" t="s">
        <v>1621</v>
      </c>
    </row>
    <row r="1249" spans="1:1">
      <c r="A1249" s="62" t="s">
        <v>1622</v>
      </c>
    </row>
    <row r="1250" spans="1:1">
      <c r="A1250" s="62" t="s">
        <v>1623</v>
      </c>
    </row>
    <row r="1251" spans="1:1">
      <c r="A1251" s="62" t="s">
        <v>1624</v>
      </c>
    </row>
    <row r="1252" spans="1:1">
      <c r="A1252" s="62" t="s">
        <v>1625</v>
      </c>
    </row>
    <row r="1253" spans="1:1">
      <c r="A1253" s="62" t="s">
        <v>1626</v>
      </c>
    </row>
    <row r="1254" spans="1:1">
      <c r="A1254" s="62" t="s">
        <v>1627</v>
      </c>
    </row>
    <row r="1255" spans="1:1">
      <c r="A1255" s="62" t="s">
        <v>1628</v>
      </c>
    </row>
    <row r="1256" spans="1:1">
      <c r="A1256" s="62" t="s">
        <v>1629</v>
      </c>
    </row>
    <row r="1257" spans="1:1">
      <c r="A1257" s="62" t="s">
        <v>1630</v>
      </c>
    </row>
    <row r="1258" spans="1:1">
      <c r="A1258" s="62" t="s">
        <v>1631</v>
      </c>
    </row>
    <row r="1259" spans="1:1">
      <c r="A1259" s="62" t="s">
        <v>1632</v>
      </c>
    </row>
    <row r="1260" spans="1:1">
      <c r="A1260" s="62" t="s">
        <v>1633</v>
      </c>
    </row>
    <row r="1261" spans="1:1">
      <c r="A1261" s="62" t="s">
        <v>1634</v>
      </c>
    </row>
    <row r="1262" spans="1:1">
      <c r="A1262" s="62" t="s">
        <v>1635</v>
      </c>
    </row>
    <row r="1263" spans="1:1">
      <c r="A1263" s="62" t="s">
        <v>1636</v>
      </c>
    </row>
    <row r="1264" spans="1:1">
      <c r="A1264" s="62" t="s">
        <v>1637</v>
      </c>
    </row>
    <row r="1265" spans="1:1">
      <c r="A1265" s="62" t="s">
        <v>1638</v>
      </c>
    </row>
    <row r="1266" spans="1:1">
      <c r="A1266" s="62" t="s">
        <v>1639</v>
      </c>
    </row>
    <row r="1267" spans="1:1">
      <c r="A1267" s="62" t="s">
        <v>1640</v>
      </c>
    </row>
    <row r="1268" spans="1:1">
      <c r="A1268" s="62" t="s">
        <v>1641</v>
      </c>
    </row>
    <row r="1269" spans="1:1">
      <c r="A1269" s="62" t="s">
        <v>1642</v>
      </c>
    </row>
    <row r="1270" spans="1:1">
      <c r="A1270" s="62" t="s">
        <v>1643</v>
      </c>
    </row>
    <row r="1271" spans="1:1">
      <c r="A1271" s="62" t="s">
        <v>1644</v>
      </c>
    </row>
    <row r="1272" spans="1:1">
      <c r="A1272" s="62" t="s">
        <v>1645</v>
      </c>
    </row>
    <row r="1273" spans="1:1">
      <c r="A1273" s="62" t="s">
        <v>1646</v>
      </c>
    </row>
    <row r="1274" spans="1:1">
      <c r="A1274" s="62" t="s">
        <v>1647</v>
      </c>
    </row>
    <row r="1275" spans="1:1">
      <c r="A1275" s="62" t="s">
        <v>1648</v>
      </c>
    </row>
    <row r="1276" spans="1:1">
      <c r="A1276" s="62" t="s">
        <v>1649</v>
      </c>
    </row>
    <row r="1277" spans="1:1">
      <c r="A1277" s="62" t="s">
        <v>1650</v>
      </c>
    </row>
    <row r="1278" spans="1:1">
      <c r="A1278" s="62" t="s">
        <v>1651</v>
      </c>
    </row>
    <row r="1279" spans="1:1">
      <c r="A1279" s="62" t="s">
        <v>1652</v>
      </c>
    </row>
    <row r="1280" spans="1:1">
      <c r="A1280" s="62" t="s">
        <v>1653</v>
      </c>
    </row>
    <row r="1281" spans="1:1">
      <c r="A1281" s="62" t="s">
        <v>1654</v>
      </c>
    </row>
    <row r="1282" spans="1:1">
      <c r="A1282" s="62" t="s">
        <v>1655</v>
      </c>
    </row>
    <row r="1283" spans="1:1">
      <c r="A1283" s="62" t="s">
        <v>1656</v>
      </c>
    </row>
    <row r="1284" spans="1:1">
      <c r="A1284" s="62" t="s">
        <v>1657</v>
      </c>
    </row>
    <row r="1285" spans="1:1">
      <c r="A1285" s="62" t="s">
        <v>1658</v>
      </c>
    </row>
    <row r="1286" spans="1:1">
      <c r="A1286" s="62" t="s">
        <v>1659</v>
      </c>
    </row>
    <row r="1287" spans="1:1">
      <c r="A1287" s="62" t="s">
        <v>1660</v>
      </c>
    </row>
    <row r="1288" spans="1:1">
      <c r="A1288" s="62" t="s">
        <v>1661</v>
      </c>
    </row>
    <row r="1289" spans="1:1">
      <c r="A1289" s="62" t="s">
        <v>1662</v>
      </c>
    </row>
    <row r="1290" spans="1:1">
      <c r="A1290" s="62" t="s">
        <v>1663</v>
      </c>
    </row>
    <row r="1291" spans="1:1">
      <c r="A1291" s="62" t="s">
        <v>1664</v>
      </c>
    </row>
    <row r="1292" spans="1:1">
      <c r="A1292" s="62" t="s">
        <v>1665</v>
      </c>
    </row>
    <row r="1293" spans="1:1">
      <c r="A1293" s="62" t="s">
        <v>1666</v>
      </c>
    </row>
    <row r="1294" spans="1:1">
      <c r="A1294" s="62" t="s">
        <v>1667</v>
      </c>
    </row>
    <row r="1295" spans="1:1">
      <c r="A1295" s="62" t="s">
        <v>1668</v>
      </c>
    </row>
    <row r="1296" spans="1:1">
      <c r="A1296" s="62" t="s">
        <v>1669</v>
      </c>
    </row>
    <row r="1297" spans="1:1">
      <c r="A1297" s="62" t="s">
        <v>1670</v>
      </c>
    </row>
    <row r="1298" spans="1:1">
      <c r="A1298" s="62" t="s">
        <v>1671</v>
      </c>
    </row>
    <row r="1299" spans="1:1">
      <c r="A1299" s="62" t="s">
        <v>1672</v>
      </c>
    </row>
    <row r="1300" spans="1:1">
      <c r="A1300" s="62" t="s">
        <v>1673</v>
      </c>
    </row>
    <row r="1301" spans="1:1">
      <c r="A1301" s="62" t="s">
        <v>1674</v>
      </c>
    </row>
    <row r="1302" spans="1:1">
      <c r="A1302" s="62" t="s">
        <v>1675</v>
      </c>
    </row>
    <row r="1303" spans="1:1">
      <c r="A1303" s="62" t="s">
        <v>1676</v>
      </c>
    </row>
    <row r="1304" spans="1:1">
      <c r="A1304" s="62" t="s">
        <v>1677</v>
      </c>
    </row>
    <row r="1305" spans="1:1">
      <c r="A1305" s="62" t="s">
        <v>1678</v>
      </c>
    </row>
    <row r="1306" spans="1:1">
      <c r="A1306" s="62" t="s">
        <v>1679</v>
      </c>
    </row>
    <row r="1307" spans="1:1">
      <c r="A1307" s="62" t="s">
        <v>1680</v>
      </c>
    </row>
    <row r="1308" spans="1:1">
      <c r="A1308" s="62" t="s">
        <v>1681</v>
      </c>
    </row>
    <row r="1309" spans="1:1">
      <c r="A1309" s="62" t="s">
        <v>1682</v>
      </c>
    </row>
    <row r="1310" spans="1:1">
      <c r="A1310" s="62" t="s">
        <v>1683</v>
      </c>
    </row>
    <row r="1311" spans="1:1">
      <c r="A1311" s="62" t="s">
        <v>1684</v>
      </c>
    </row>
    <row r="1312" spans="1:1">
      <c r="A1312" s="62" t="s">
        <v>1685</v>
      </c>
    </row>
    <row r="1313" spans="1:1">
      <c r="A1313" s="62" t="s">
        <v>1686</v>
      </c>
    </row>
    <row r="1314" spans="1:1">
      <c r="A1314" s="62" t="s">
        <v>1687</v>
      </c>
    </row>
    <row r="1315" spans="1:1">
      <c r="A1315" s="62" t="s">
        <v>1688</v>
      </c>
    </row>
    <row r="1316" spans="1:1">
      <c r="A1316" s="62" t="s">
        <v>1689</v>
      </c>
    </row>
    <row r="1317" spans="1:1">
      <c r="A1317" s="62" t="s">
        <v>1690</v>
      </c>
    </row>
    <row r="1318" spans="1:1">
      <c r="A1318" s="62" t="s">
        <v>1691</v>
      </c>
    </row>
    <row r="1319" spans="1:1">
      <c r="A1319" s="62" t="s">
        <v>1692</v>
      </c>
    </row>
    <row r="1320" spans="1:1">
      <c r="A1320" s="62" t="s">
        <v>1693</v>
      </c>
    </row>
    <row r="1321" spans="1:1">
      <c r="A1321" s="62" t="s">
        <v>1694</v>
      </c>
    </row>
    <row r="1322" spans="1:1">
      <c r="A1322" s="62" t="s">
        <v>1695</v>
      </c>
    </row>
    <row r="1323" spans="1:1">
      <c r="A1323" s="62" t="s">
        <v>1696</v>
      </c>
    </row>
    <row r="1324" spans="1:1">
      <c r="A1324" s="62" t="s">
        <v>1697</v>
      </c>
    </row>
    <row r="1325" spans="1:1">
      <c r="A1325" s="62" t="s">
        <v>1698</v>
      </c>
    </row>
    <row r="1326" spans="1:1">
      <c r="A1326" s="62" t="s">
        <v>1699</v>
      </c>
    </row>
    <row r="1327" spans="1:1">
      <c r="A1327" s="62" t="s">
        <v>1700</v>
      </c>
    </row>
    <row r="1328" spans="1:1">
      <c r="A1328" s="62" t="s">
        <v>1701</v>
      </c>
    </row>
    <row r="1329" spans="1:1">
      <c r="A1329" s="62" t="s">
        <v>1702</v>
      </c>
    </row>
    <row r="1330" spans="1:1">
      <c r="A1330" s="62" t="s">
        <v>1703</v>
      </c>
    </row>
    <row r="1331" spans="1:1">
      <c r="A1331" s="62" t="s">
        <v>1704</v>
      </c>
    </row>
    <row r="1332" spans="1:1">
      <c r="A1332" s="62" t="s">
        <v>1705</v>
      </c>
    </row>
    <row r="1333" spans="1:1">
      <c r="A1333" s="62" t="s">
        <v>1706</v>
      </c>
    </row>
    <row r="1334" spans="1:1">
      <c r="A1334" s="62" t="s">
        <v>1707</v>
      </c>
    </row>
    <row r="1335" spans="1:1">
      <c r="A1335" s="62" t="s">
        <v>1708</v>
      </c>
    </row>
    <row r="1336" spans="1:1">
      <c r="A1336" s="62" t="s">
        <v>1709</v>
      </c>
    </row>
    <row r="1337" spans="1:1">
      <c r="A1337" s="62" t="s">
        <v>1710</v>
      </c>
    </row>
    <row r="1338" spans="1:1">
      <c r="A1338" s="62" t="s">
        <v>1711</v>
      </c>
    </row>
    <row r="1339" spans="1:1">
      <c r="A1339" s="62" t="s">
        <v>1712</v>
      </c>
    </row>
    <row r="1340" spans="1:1">
      <c r="A1340" s="62" t="s">
        <v>1713</v>
      </c>
    </row>
    <row r="1341" spans="1:1">
      <c r="A1341" s="62" t="s">
        <v>1714</v>
      </c>
    </row>
    <row r="1342" spans="1:1">
      <c r="A1342" s="62" t="s">
        <v>1715</v>
      </c>
    </row>
    <row r="1343" spans="1:1">
      <c r="A1343" s="62" t="s">
        <v>1716</v>
      </c>
    </row>
    <row r="1344" spans="1:1">
      <c r="A1344" s="62" t="s">
        <v>1717</v>
      </c>
    </row>
    <row r="1345" spans="1:1">
      <c r="A1345" s="62" t="s">
        <v>1718</v>
      </c>
    </row>
    <row r="1346" spans="1:1">
      <c r="A1346" s="62" t="s">
        <v>1719</v>
      </c>
    </row>
    <row r="1347" spans="1:1">
      <c r="A1347" s="62" t="s">
        <v>1720</v>
      </c>
    </row>
    <row r="1348" spans="1:1">
      <c r="A1348" s="62" t="s">
        <v>1721</v>
      </c>
    </row>
    <row r="1349" spans="1:1">
      <c r="A1349" s="62" t="s">
        <v>1722</v>
      </c>
    </row>
    <row r="1350" spans="1:1">
      <c r="A1350" s="62" t="s">
        <v>1723</v>
      </c>
    </row>
    <row r="1351" spans="1:1">
      <c r="A1351" s="62" t="s">
        <v>1724</v>
      </c>
    </row>
    <row r="1352" spans="1:1">
      <c r="A1352" s="62" t="s">
        <v>1725</v>
      </c>
    </row>
    <row r="1353" spans="1:1">
      <c r="A1353" s="62" t="s">
        <v>1726</v>
      </c>
    </row>
    <row r="1354" spans="1:1">
      <c r="A1354" s="62" t="s">
        <v>1727</v>
      </c>
    </row>
    <row r="1355" spans="1:1">
      <c r="A1355" s="62" t="s">
        <v>1728</v>
      </c>
    </row>
    <row r="1356" spans="1:1">
      <c r="A1356" s="62" t="s">
        <v>1729</v>
      </c>
    </row>
    <row r="1357" spans="1:1">
      <c r="A1357" s="62" t="s">
        <v>1730</v>
      </c>
    </row>
    <row r="1358" spans="1:1">
      <c r="A1358" s="62" t="s">
        <v>1731</v>
      </c>
    </row>
    <row r="1359" spans="1:1">
      <c r="A1359" s="62" t="s">
        <v>1732</v>
      </c>
    </row>
    <row r="1360" spans="1:1">
      <c r="A1360" s="62" t="s">
        <v>1733</v>
      </c>
    </row>
    <row r="1361" spans="1:1">
      <c r="A1361" s="62" t="s">
        <v>1734</v>
      </c>
    </row>
    <row r="1362" spans="1:1">
      <c r="A1362" s="62" t="s">
        <v>1735</v>
      </c>
    </row>
    <row r="1363" spans="1:1">
      <c r="A1363" s="62" t="s">
        <v>1736</v>
      </c>
    </row>
    <row r="1364" spans="1:1">
      <c r="A1364" s="62" t="s">
        <v>1737</v>
      </c>
    </row>
    <row r="1365" spans="1:1">
      <c r="A1365" s="62" t="s">
        <v>1738</v>
      </c>
    </row>
    <row r="1366" spans="1:1">
      <c r="A1366" s="62" t="s">
        <v>1739</v>
      </c>
    </row>
    <row r="1367" spans="1:1">
      <c r="A1367" s="62" t="s">
        <v>1740</v>
      </c>
    </row>
    <row r="1368" spans="1:1">
      <c r="A1368" s="62" t="s">
        <v>1741</v>
      </c>
    </row>
    <row r="1369" spans="1:1">
      <c r="A1369" s="62" t="s">
        <v>1742</v>
      </c>
    </row>
    <row r="1370" spans="1:1">
      <c r="A1370" s="62" t="s">
        <v>1743</v>
      </c>
    </row>
    <row r="1371" spans="1:1">
      <c r="A1371" s="62" t="s">
        <v>1744</v>
      </c>
    </row>
    <row r="1372" spans="1:1">
      <c r="A1372" s="62" t="s">
        <v>1745</v>
      </c>
    </row>
    <row r="1373" spans="1:1">
      <c r="A1373" s="62" t="s">
        <v>1746</v>
      </c>
    </row>
    <row r="1374" spans="1:1">
      <c r="A1374" s="62" t="s">
        <v>1747</v>
      </c>
    </row>
    <row r="1375" spans="1:1">
      <c r="A1375" s="62" t="s">
        <v>1748</v>
      </c>
    </row>
    <row r="1376" spans="1:1">
      <c r="A1376" s="62" t="s">
        <v>1749</v>
      </c>
    </row>
    <row r="1377" spans="1:1">
      <c r="A1377" s="62" t="s">
        <v>1750</v>
      </c>
    </row>
    <row r="1378" spans="1:1">
      <c r="A1378" s="62" t="s">
        <v>1751</v>
      </c>
    </row>
    <row r="1379" spans="1:1">
      <c r="A1379" s="62" t="s">
        <v>1752</v>
      </c>
    </row>
    <row r="1380" spans="1:1">
      <c r="A1380" s="62" t="s">
        <v>1753</v>
      </c>
    </row>
    <row r="1381" spans="1:1">
      <c r="A1381" s="62" t="s">
        <v>1754</v>
      </c>
    </row>
    <row r="1382" spans="1:1">
      <c r="A1382" s="62" t="s">
        <v>1755</v>
      </c>
    </row>
    <row r="1383" spans="1:1">
      <c r="A1383" s="62" t="s">
        <v>1756</v>
      </c>
    </row>
    <row r="1384" spans="1:1">
      <c r="A1384" s="62" t="s">
        <v>1757</v>
      </c>
    </row>
    <row r="1385" spans="1:1">
      <c r="A1385" s="62" t="s">
        <v>1758</v>
      </c>
    </row>
    <row r="1386" spans="1:1">
      <c r="A1386" s="62" t="s">
        <v>1759</v>
      </c>
    </row>
    <row r="1387" spans="1:1">
      <c r="A1387" s="62" t="s">
        <v>1760</v>
      </c>
    </row>
    <row r="1388" spans="1:1">
      <c r="A1388" s="62" t="s">
        <v>1761</v>
      </c>
    </row>
    <row r="1389" spans="1:1">
      <c r="A1389" s="62" t="s">
        <v>1762</v>
      </c>
    </row>
    <row r="1390" spans="1:1">
      <c r="A1390" s="62" t="s">
        <v>1763</v>
      </c>
    </row>
    <row r="1391" spans="1:1">
      <c r="A1391" s="62" t="s">
        <v>1764</v>
      </c>
    </row>
    <row r="1392" spans="1:1">
      <c r="A1392" s="62" t="s">
        <v>1765</v>
      </c>
    </row>
    <row r="1393" spans="1:1">
      <c r="A1393" s="62" t="s">
        <v>1766</v>
      </c>
    </row>
    <row r="1394" spans="1:1">
      <c r="A1394" s="62" t="s">
        <v>1767</v>
      </c>
    </row>
    <row r="1395" spans="1:1">
      <c r="A1395" s="62" t="s">
        <v>1768</v>
      </c>
    </row>
    <row r="1396" spans="1:1">
      <c r="A1396" s="62" t="s">
        <v>1769</v>
      </c>
    </row>
    <row r="1397" spans="1:1">
      <c r="A1397" s="62" t="s">
        <v>1770</v>
      </c>
    </row>
    <row r="1398" spans="1:1">
      <c r="A1398" s="62" t="s">
        <v>1771</v>
      </c>
    </row>
    <row r="1399" spans="1:1">
      <c r="A1399" s="62" t="s">
        <v>1772</v>
      </c>
    </row>
    <row r="1400" spans="1:1">
      <c r="A1400" s="62" t="s">
        <v>1773</v>
      </c>
    </row>
    <row r="1401" spans="1:1">
      <c r="A1401" s="62" t="s">
        <v>1774</v>
      </c>
    </row>
    <row r="1402" spans="1:1">
      <c r="A1402" s="62" t="s">
        <v>1775</v>
      </c>
    </row>
    <row r="1403" spans="1:1">
      <c r="A1403" s="62" t="s">
        <v>1776</v>
      </c>
    </row>
    <row r="1404" spans="1:1">
      <c r="A1404" s="62" t="s">
        <v>1777</v>
      </c>
    </row>
    <row r="1405" spans="1:1">
      <c r="A1405" s="62" t="s">
        <v>1778</v>
      </c>
    </row>
    <row r="1406" spans="1:1">
      <c r="A1406" s="62" t="s">
        <v>1779</v>
      </c>
    </row>
    <row r="1407" spans="1:1">
      <c r="A1407" s="62" t="s">
        <v>1780</v>
      </c>
    </row>
    <row r="1408" spans="1:1">
      <c r="A1408" s="62" t="s">
        <v>1781</v>
      </c>
    </row>
    <row r="1409" spans="1:1">
      <c r="A1409" s="62" t="s">
        <v>1782</v>
      </c>
    </row>
    <row r="1410" spans="1:1">
      <c r="A1410" s="62" t="s">
        <v>1783</v>
      </c>
    </row>
    <row r="1411" spans="1:1">
      <c r="A1411" s="62" t="s">
        <v>1784</v>
      </c>
    </row>
    <row r="1412" spans="1:1">
      <c r="A1412" s="62" t="s">
        <v>1785</v>
      </c>
    </row>
    <row r="1413" spans="1:1">
      <c r="A1413" s="62" t="s">
        <v>1786</v>
      </c>
    </row>
    <row r="1414" spans="1:1">
      <c r="A1414" s="62" t="s">
        <v>1787</v>
      </c>
    </row>
    <row r="1415" spans="1:1">
      <c r="A1415" s="62" t="s">
        <v>1788</v>
      </c>
    </row>
    <row r="1416" spans="1:1">
      <c r="A1416" s="62" t="s">
        <v>1789</v>
      </c>
    </row>
    <row r="1417" spans="1:1">
      <c r="A1417" s="62" t="s">
        <v>1790</v>
      </c>
    </row>
    <row r="1418" spans="1:1">
      <c r="A1418" s="62" t="s">
        <v>1791</v>
      </c>
    </row>
    <row r="1419" spans="1:1">
      <c r="A1419" s="62" t="s">
        <v>1792</v>
      </c>
    </row>
    <row r="1420" spans="1:1">
      <c r="A1420" s="62" t="s">
        <v>1793</v>
      </c>
    </row>
    <row r="1421" spans="1:1">
      <c r="A1421" s="62" t="s">
        <v>1794</v>
      </c>
    </row>
    <row r="1422" spans="1:1">
      <c r="A1422" s="62" t="s">
        <v>1795</v>
      </c>
    </row>
    <row r="1423" spans="1:1">
      <c r="A1423" s="62" t="s">
        <v>1796</v>
      </c>
    </row>
    <row r="1424" spans="1:1">
      <c r="A1424" s="62" t="s">
        <v>1797</v>
      </c>
    </row>
    <row r="1425" spans="1:1">
      <c r="A1425" s="62" t="s">
        <v>1798</v>
      </c>
    </row>
    <row r="1426" spans="1:1">
      <c r="A1426" s="62" t="s">
        <v>1799</v>
      </c>
    </row>
    <row r="1427" spans="1:1">
      <c r="A1427" s="62" t="s">
        <v>1800</v>
      </c>
    </row>
    <row r="1428" spans="1:1">
      <c r="A1428" s="62" t="s">
        <v>1801</v>
      </c>
    </row>
    <row r="1429" spans="1:1">
      <c r="A1429" s="62" t="s">
        <v>1802</v>
      </c>
    </row>
    <row r="1430" spans="1:1">
      <c r="A1430" s="62" t="s">
        <v>1803</v>
      </c>
    </row>
    <row r="1431" spans="1:1">
      <c r="A1431" s="62" t="s">
        <v>1804</v>
      </c>
    </row>
    <row r="1432" spans="1:1">
      <c r="A1432" s="62" t="s">
        <v>1805</v>
      </c>
    </row>
    <row r="1433" spans="1:1">
      <c r="A1433" s="62" t="s">
        <v>1806</v>
      </c>
    </row>
    <row r="1434" spans="1:1">
      <c r="A1434" s="62" t="s">
        <v>1807</v>
      </c>
    </row>
    <row r="1435" spans="1:1">
      <c r="A1435" s="62" t="s">
        <v>1808</v>
      </c>
    </row>
    <row r="1436" spans="1:1">
      <c r="A1436" s="62" t="s">
        <v>1809</v>
      </c>
    </row>
    <row r="1437" spans="1:1">
      <c r="A1437" s="62" t="s">
        <v>1810</v>
      </c>
    </row>
    <row r="1438" spans="1:1">
      <c r="A1438" s="62" t="s">
        <v>1811</v>
      </c>
    </row>
    <row r="1439" spans="1:1">
      <c r="A1439" s="62" t="s">
        <v>1812</v>
      </c>
    </row>
    <row r="1440" spans="1:1">
      <c r="A1440" s="62" t="s">
        <v>1813</v>
      </c>
    </row>
    <row r="1441" spans="1:1">
      <c r="A1441" s="62" t="s">
        <v>1814</v>
      </c>
    </row>
    <row r="1442" spans="1:1">
      <c r="A1442" s="62" t="s">
        <v>1815</v>
      </c>
    </row>
    <row r="1443" spans="1:1">
      <c r="A1443" s="62" t="s">
        <v>1816</v>
      </c>
    </row>
    <row r="1444" spans="1:1">
      <c r="A1444" s="62" t="s">
        <v>1817</v>
      </c>
    </row>
    <row r="1445" spans="1:1">
      <c r="A1445" s="62" t="s">
        <v>1818</v>
      </c>
    </row>
    <row r="1446" spans="1:1">
      <c r="A1446" s="62" t="s">
        <v>1819</v>
      </c>
    </row>
    <row r="1447" spans="1:1">
      <c r="A1447" s="62" t="s">
        <v>1820</v>
      </c>
    </row>
    <row r="1448" spans="1:1">
      <c r="A1448" s="62" t="s">
        <v>1821</v>
      </c>
    </row>
    <row r="1449" spans="1:1">
      <c r="A1449" s="62" t="s">
        <v>1822</v>
      </c>
    </row>
    <row r="1450" spans="1:1">
      <c r="A1450" s="62" t="s">
        <v>1823</v>
      </c>
    </row>
    <row r="1451" spans="1:1">
      <c r="A1451" s="62" t="s">
        <v>1824</v>
      </c>
    </row>
    <row r="1452" spans="1:1">
      <c r="A1452" s="62" t="s">
        <v>1825</v>
      </c>
    </row>
    <row r="1453" spans="1:1">
      <c r="A1453" s="62" t="s">
        <v>1826</v>
      </c>
    </row>
    <row r="1454" spans="1:1">
      <c r="A1454" s="62" t="s">
        <v>1827</v>
      </c>
    </row>
    <row r="1455" spans="1:1">
      <c r="A1455" s="62" t="s">
        <v>1828</v>
      </c>
    </row>
    <row r="1456" spans="1:1">
      <c r="A1456" s="62" t="s">
        <v>1829</v>
      </c>
    </row>
    <row r="1457" spans="1:1">
      <c r="A1457" s="62" t="s">
        <v>1830</v>
      </c>
    </row>
    <row r="1458" spans="1:1">
      <c r="A1458" s="62" t="s">
        <v>1831</v>
      </c>
    </row>
    <row r="1459" spans="1:1">
      <c r="A1459" s="62" t="s">
        <v>1832</v>
      </c>
    </row>
    <row r="1460" spans="1:1">
      <c r="A1460" s="62" t="s">
        <v>1833</v>
      </c>
    </row>
    <row r="1461" spans="1:1">
      <c r="A1461" s="62" t="s">
        <v>1834</v>
      </c>
    </row>
    <row r="1462" spans="1:1">
      <c r="A1462" s="62" t="s">
        <v>1835</v>
      </c>
    </row>
    <row r="1463" spans="1:1">
      <c r="A1463" s="62" t="s">
        <v>1836</v>
      </c>
    </row>
    <row r="1464" spans="1:1">
      <c r="A1464" s="62" t="s">
        <v>1837</v>
      </c>
    </row>
    <row r="1465" spans="1:1">
      <c r="A1465" s="62" t="s">
        <v>1838</v>
      </c>
    </row>
    <row r="1466" spans="1:1">
      <c r="A1466" s="62" t="s">
        <v>1839</v>
      </c>
    </row>
    <row r="1467" spans="1:1">
      <c r="A1467" s="62" t="s">
        <v>1840</v>
      </c>
    </row>
    <row r="1468" spans="1:1">
      <c r="A1468" s="62" t="s">
        <v>1841</v>
      </c>
    </row>
    <row r="1469" spans="1:1">
      <c r="A1469" s="62" t="s">
        <v>1842</v>
      </c>
    </row>
    <row r="1470" spans="1:1">
      <c r="A1470" s="62" t="s">
        <v>1843</v>
      </c>
    </row>
    <row r="1471" spans="1:1">
      <c r="A1471" s="62" t="s">
        <v>1844</v>
      </c>
    </row>
    <row r="1472" spans="1:1">
      <c r="A1472" s="62" t="s">
        <v>1845</v>
      </c>
    </row>
    <row r="1473" spans="1:1">
      <c r="A1473" s="62" t="s">
        <v>1846</v>
      </c>
    </row>
    <row r="1474" spans="1:1">
      <c r="A1474" s="62" t="s">
        <v>1847</v>
      </c>
    </row>
    <row r="1475" spans="1:1">
      <c r="A1475" s="62" t="s">
        <v>1848</v>
      </c>
    </row>
    <row r="1476" spans="1:1">
      <c r="A1476" s="62" t="s">
        <v>1849</v>
      </c>
    </row>
    <row r="1477" spans="1:1">
      <c r="A1477" s="62" t="s">
        <v>1850</v>
      </c>
    </row>
    <row r="1478" spans="1:1">
      <c r="A1478" s="62" t="s">
        <v>1851</v>
      </c>
    </row>
    <row r="1479" spans="1:1">
      <c r="A1479" s="62" t="s">
        <v>1852</v>
      </c>
    </row>
    <row r="1480" spans="1:1">
      <c r="A1480" s="62" t="s">
        <v>1853</v>
      </c>
    </row>
    <row r="1481" spans="1:1">
      <c r="A1481" s="62" t="s">
        <v>1854</v>
      </c>
    </row>
    <row r="1482" spans="1:1">
      <c r="A1482" s="62" t="s">
        <v>1855</v>
      </c>
    </row>
    <row r="1483" spans="1:1">
      <c r="A1483" s="62" t="s">
        <v>1856</v>
      </c>
    </row>
    <row r="1484" spans="1:1">
      <c r="A1484" s="62" t="s">
        <v>1857</v>
      </c>
    </row>
    <row r="1485" spans="1:1">
      <c r="A1485" s="62" t="s">
        <v>1858</v>
      </c>
    </row>
    <row r="1486" spans="1:1">
      <c r="A1486" s="62" t="s">
        <v>1859</v>
      </c>
    </row>
    <row r="1487" spans="1:1">
      <c r="A1487" s="62" t="s">
        <v>1860</v>
      </c>
    </row>
    <row r="1488" spans="1:1">
      <c r="A1488" s="62" t="s">
        <v>1861</v>
      </c>
    </row>
    <row r="1489" spans="1:1">
      <c r="A1489" s="62" t="s">
        <v>1862</v>
      </c>
    </row>
    <row r="1490" spans="1:1">
      <c r="A1490" s="62" t="s">
        <v>1863</v>
      </c>
    </row>
    <row r="1491" spans="1:1">
      <c r="A1491" s="62" t="s">
        <v>1864</v>
      </c>
    </row>
    <row r="1492" spans="1:1">
      <c r="A1492" s="62" t="s">
        <v>1865</v>
      </c>
    </row>
    <row r="1493" spans="1:1">
      <c r="A1493" s="62" t="s">
        <v>1866</v>
      </c>
    </row>
    <row r="1494" spans="1:1">
      <c r="A1494" s="62" t="s">
        <v>1867</v>
      </c>
    </row>
    <row r="1495" spans="1:1">
      <c r="A1495" s="62" t="s">
        <v>1868</v>
      </c>
    </row>
    <row r="1496" spans="1:1">
      <c r="A1496" s="62" t="s">
        <v>1869</v>
      </c>
    </row>
    <row r="1497" spans="1:1">
      <c r="A1497" s="62" t="s">
        <v>1870</v>
      </c>
    </row>
    <row r="1498" spans="1:1">
      <c r="A1498" s="62" t="s">
        <v>1871</v>
      </c>
    </row>
    <row r="1499" spans="1:1">
      <c r="A1499" s="62" t="s">
        <v>1872</v>
      </c>
    </row>
    <row r="1500" spans="1:1">
      <c r="A1500" s="62" t="s">
        <v>1873</v>
      </c>
    </row>
    <row r="1501" spans="1:1">
      <c r="A1501" s="62" t="s">
        <v>1874</v>
      </c>
    </row>
    <row r="1502" spans="1:1">
      <c r="A1502" s="62" t="s">
        <v>1875</v>
      </c>
    </row>
    <row r="1503" spans="1:1">
      <c r="A1503" s="62" t="s">
        <v>1876</v>
      </c>
    </row>
    <row r="1504" spans="1:1">
      <c r="A1504" s="62" t="s">
        <v>1877</v>
      </c>
    </row>
    <row r="1505" spans="1:1">
      <c r="A1505" s="62" t="s">
        <v>1878</v>
      </c>
    </row>
    <row r="1506" spans="1:1">
      <c r="A1506" s="62" t="s">
        <v>1879</v>
      </c>
    </row>
    <row r="1507" spans="1:1">
      <c r="A1507" s="62" t="s">
        <v>1880</v>
      </c>
    </row>
    <row r="1508" spans="1:1">
      <c r="A1508" s="62" t="s">
        <v>1881</v>
      </c>
    </row>
    <row r="1509" spans="1:1">
      <c r="A1509" s="62" t="s">
        <v>1882</v>
      </c>
    </row>
    <row r="1510" spans="1:1">
      <c r="A1510" s="62" t="s">
        <v>1883</v>
      </c>
    </row>
    <row r="1511" spans="1:1">
      <c r="A1511" s="62" t="s">
        <v>1884</v>
      </c>
    </row>
    <row r="1512" spans="1:1">
      <c r="A1512" s="62" t="s">
        <v>1885</v>
      </c>
    </row>
    <row r="1513" spans="1:1">
      <c r="A1513" s="62" t="s">
        <v>1886</v>
      </c>
    </row>
    <row r="1514" spans="1:1">
      <c r="A1514" s="62" t="s">
        <v>1887</v>
      </c>
    </row>
    <row r="1515" spans="1:1">
      <c r="A1515" s="62" t="s">
        <v>1888</v>
      </c>
    </row>
    <row r="1516" spans="1:1">
      <c r="A1516" s="62" t="s">
        <v>1889</v>
      </c>
    </row>
    <row r="1517" spans="1:1">
      <c r="A1517" s="62" t="s">
        <v>1890</v>
      </c>
    </row>
    <row r="1518" spans="1:1">
      <c r="A1518" s="62" t="s">
        <v>1891</v>
      </c>
    </row>
    <row r="1519" spans="1:1">
      <c r="A1519" s="62" t="s">
        <v>1892</v>
      </c>
    </row>
    <row r="1520" spans="1:1">
      <c r="A1520" s="62" t="s">
        <v>1893</v>
      </c>
    </row>
    <row r="1521" spans="1:1">
      <c r="A1521" s="62" t="s">
        <v>1894</v>
      </c>
    </row>
    <row r="1522" spans="1:1">
      <c r="A1522" s="62" t="s">
        <v>1895</v>
      </c>
    </row>
    <row r="1523" spans="1:1">
      <c r="A1523" s="62" t="s">
        <v>1896</v>
      </c>
    </row>
    <row r="1524" spans="1:1">
      <c r="A1524" s="62" t="s">
        <v>1897</v>
      </c>
    </row>
    <row r="1525" spans="1:1">
      <c r="A1525" s="62" t="s">
        <v>1898</v>
      </c>
    </row>
    <row r="1526" spans="1:1">
      <c r="A1526" s="62" t="s">
        <v>1899</v>
      </c>
    </row>
    <row r="1527" spans="1:1">
      <c r="A1527" s="62" t="s">
        <v>1900</v>
      </c>
    </row>
    <row r="1528" spans="1:1">
      <c r="A1528" s="62" t="s">
        <v>1901</v>
      </c>
    </row>
    <row r="1529" spans="1:1">
      <c r="A1529" s="62" t="s">
        <v>1902</v>
      </c>
    </row>
    <row r="1530" spans="1:1">
      <c r="A1530" s="62" t="s">
        <v>1903</v>
      </c>
    </row>
    <row r="1531" spans="1:1">
      <c r="A1531" s="62" t="s">
        <v>1904</v>
      </c>
    </row>
    <row r="1532" spans="1:1">
      <c r="A1532" s="62" t="s">
        <v>1905</v>
      </c>
    </row>
    <row r="1533" spans="1:1">
      <c r="A1533" s="62" t="s">
        <v>1906</v>
      </c>
    </row>
    <row r="1534" spans="1:1">
      <c r="A1534" s="62" t="s">
        <v>1907</v>
      </c>
    </row>
    <row r="1535" spans="1:1">
      <c r="A1535" s="62" t="s">
        <v>1908</v>
      </c>
    </row>
    <row r="1536" spans="1:1">
      <c r="A1536" s="62" t="s">
        <v>1909</v>
      </c>
    </row>
    <row r="1537" spans="1:1">
      <c r="A1537" s="62" t="s">
        <v>1910</v>
      </c>
    </row>
    <row r="1538" spans="1:1">
      <c r="A1538" s="62" t="s">
        <v>1911</v>
      </c>
    </row>
    <row r="1539" spans="1:1">
      <c r="A1539" s="62" t="s">
        <v>1912</v>
      </c>
    </row>
    <row r="1540" spans="1:1">
      <c r="A1540" s="62" t="s">
        <v>1913</v>
      </c>
    </row>
    <row r="1541" spans="1:1">
      <c r="A1541" s="62" t="s">
        <v>1914</v>
      </c>
    </row>
    <row r="1542" spans="1:1">
      <c r="A1542" s="62" t="s">
        <v>1915</v>
      </c>
    </row>
    <row r="1543" spans="1:1">
      <c r="A1543" s="62" t="s">
        <v>1916</v>
      </c>
    </row>
    <row r="1544" spans="1:1">
      <c r="A1544" s="62" t="s">
        <v>1917</v>
      </c>
    </row>
    <row r="1545" spans="1:1">
      <c r="A1545" s="62" t="s">
        <v>1918</v>
      </c>
    </row>
    <row r="1546" spans="1:1">
      <c r="A1546" s="62" t="s">
        <v>1919</v>
      </c>
    </row>
    <row r="1547" spans="1:1">
      <c r="A1547" s="62" t="s">
        <v>1920</v>
      </c>
    </row>
    <row r="1548" spans="1:1">
      <c r="A1548" s="62" t="s">
        <v>1921</v>
      </c>
    </row>
    <row r="1549" spans="1:1">
      <c r="A1549" s="62" t="s">
        <v>1922</v>
      </c>
    </row>
    <row r="1550" spans="1:1">
      <c r="A1550" s="62" t="s">
        <v>1923</v>
      </c>
    </row>
    <row r="1551" spans="1:1">
      <c r="A1551" s="62" t="s">
        <v>1924</v>
      </c>
    </row>
    <row r="1552" spans="1:1">
      <c r="A1552" s="62" t="s">
        <v>1925</v>
      </c>
    </row>
    <row r="1553" spans="1:1">
      <c r="A1553" s="62" t="s">
        <v>1926</v>
      </c>
    </row>
    <row r="1554" spans="1:1">
      <c r="A1554" s="62" t="s">
        <v>1927</v>
      </c>
    </row>
    <row r="1555" spans="1:1">
      <c r="A1555" s="62" t="s">
        <v>1928</v>
      </c>
    </row>
    <row r="1556" spans="1:1">
      <c r="A1556" s="62" t="s">
        <v>1929</v>
      </c>
    </row>
    <row r="1557" spans="1:1">
      <c r="A1557" s="62" t="s">
        <v>1930</v>
      </c>
    </row>
    <row r="1558" spans="1:1">
      <c r="A1558" s="62" t="s">
        <v>1931</v>
      </c>
    </row>
    <row r="1559" spans="1:1">
      <c r="A1559" s="62" t="s">
        <v>1932</v>
      </c>
    </row>
    <row r="1560" spans="1:1">
      <c r="A1560" s="62" t="s">
        <v>1933</v>
      </c>
    </row>
    <row r="1561" spans="1:1">
      <c r="A1561" s="62" t="s">
        <v>1934</v>
      </c>
    </row>
    <row r="1562" spans="1:1">
      <c r="A1562" s="62" t="s">
        <v>1935</v>
      </c>
    </row>
    <row r="1563" spans="1:1">
      <c r="A1563" s="62" t="s">
        <v>1936</v>
      </c>
    </row>
    <row r="1564" spans="1:1">
      <c r="A1564" s="62" t="s">
        <v>1937</v>
      </c>
    </row>
    <row r="1565" spans="1:1">
      <c r="A1565" s="62" t="s">
        <v>1938</v>
      </c>
    </row>
    <row r="1566" spans="1:1">
      <c r="A1566" s="62" t="s">
        <v>1939</v>
      </c>
    </row>
    <row r="1567" spans="1:1">
      <c r="A1567" s="62" t="s">
        <v>1940</v>
      </c>
    </row>
    <row r="1568" spans="1:1">
      <c r="A1568" s="62" t="s">
        <v>1941</v>
      </c>
    </row>
    <row r="1569" spans="1:1">
      <c r="A1569" s="62" t="s">
        <v>1942</v>
      </c>
    </row>
    <row r="1570" spans="1:1">
      <c r="A1570" s="62" t="s">
        <v>1943</v>
      </c>
    </row>
    <row r="1571" spans="1:1">
      <c r="A1571" s="62" t="s">
        <v>1944</v>
      </c>
    </row>
    <row r="1572" spans="1:1">
      <c r="A1572" s="62" t="s">
        <v>1945</v>
      </c>
    </row>
    <row r="1573" spans="1:1">
      <c r="A1573" s="62" t="s">
        <v>1946</v>
      </c>
    </row>
    <row r="1574" spans="1:1">
      <c r="A1574" s="62" t="s">
        <v>1947</v>
      </c>
    </row>
    <row r="1575" spans="1:1">
      <c r="A1575" s="62" t="s">
        <v>1948</v>
      </c>
    </row>
    <row r="1576" spans="1:1">
      <c r="A1576" s="62" t="s">
        <v>1949</v>
      </c>
    </row>
    <row r="1577" spans="1:1">
      <c r="A1577" s="62" t="s">
        <v>1950</v>
      </c>
    </row>
    <row r="1578" spans="1:1">
      <c r="A1578" s="62" t="s">
        <v>1951</v>
      </c>
    </row>
    <row r="1579" spans="1:1">
      <c r="A1579" s="62" t="s">
        <v>1952</v>
      </c>
    </row>
    <row r="1580" spans="1:1">
      <c r="A1580" s="62" t="s">
        <v>1953</v>
      </c>
    </row>
    <row r="1581" spans="1:1">
      <c r="A1581" s="62" t="s">
        <v>1954</v>
      </c>
    </row>
    <row r="1582" spans="1:1">
      <c r="A1582" s="62" t="s">
        <v>1955</v>
      </c>
    </row>
    <row r="1583" spans="1:1">
      <c r="A1583" s="62" t="s">
        <v>1956</v>
      </c>
    </row>
    <row r="1584" spans="1:1">
      <c r="A1584" s="62" t="s">
        <v>1957</v>
      </c>
    </row>
    <row r="1585" spans="1:1">
      <c r="A1585" s="62" t="s">
        <v>1958</v>
      </c>
    </row>
    <row r="1586" spans="1:1">
      <c r="A1586" s="62" t="s">
        <v>1959</v>
      </c>
    </row>
    <row r="1587" spans="1:1">
      <c r="A1587" s="62" t="s">
        <v>1960</v>
      </c>
    </row>
    <row r="1588" spans="1:1">
      <c r="A1588" s="62" t="s">
        <v>1961</v>
      </c>
    </row>
    <row r="1589" spans="1:1">
      <c r="A1589" s="62" t="s">
        <v>1962</v>
      </c>
    </row>
    <row r="1590" spans="1:1">
      <c r="A1590" s="62" t="s">
        <v>1963</v>
      </c>
    </row>
    <row r="1591" spans="1:1">
      <c r="A1591" s="62" t="s">
        <v>1964</v>
      </c>
    </row>
    <row r="1592" spans="1:1">
      <c r="A1592" s="62" t="s">
        <v>1965</v>
      </c>
    </row>
    <row r="1593" spans="1:1">
      <c r="A1593" s="62" t="s">
        <v>1966</v>
      </c>
    </row>
    <row r="1594" spans="1:1">
      <c r="A1594" s="62" t="s">
        <v>1967</v>
      </c>
    </row>
    <row r="1595" spans="1:1">
      <c r="A1595" s="62" t="s">
        <v>1968</v>
      </c>
    </row>
    <row r="1596" spans="1:1">
      <c r="A1596" s="62" t="s">
        <v>1969</v>
      </c>
    </row>
    <row r="1597" spans="1:1">
      <c r="A1597" s="62" t="s">
        <v>1970</v>
      </c>
    </row>
    <row r="1598" spans="1:1">
      <c r="A1598" s="62" t="s">
        <v>1971</v>
      </c>
    </row>
    <row r="1599" spans="1:1">
      <c r="A1599" s="62" t="s">
        <v>1972</v>
      </c>
    </row>
    <row r="1600" spans="1:1">
      <c r="A1600" s="62" t="s">
        <v>1973</v>
      </c>
    </row>
    <row r="1601" spans="1:1">
      <c r="A1601" s="62" t="s">
        <v>1974</v>
      </c>
    </row>
    <row r="1602" spans="1:1">
      <c r="A1602" s="62" t="s">
        <v>1975</v>
      </c>
    </row>
    <row r="1603" spans="1:1">
      <c r="A1603" s="62" t="s">
        <v>1976</v>
      </c>
    </row>
    <row r="1604" spans="1:1">
      <c r="A1604" s="62" t="s">
        <v>1977</v>
      </c>
    </row>
    <row r="1605" spans="1:1">
      <c r="A1605" s="62" t="s">
        <v>1978</v>
      </c>
    </row>
    <row r="1606" spans="1:1">
      <c r="A1606" s="62" t="s">
        <v>1979</v>
      </c>
    </row>
    <row r="1607" spans="1:1">
      <c r="A1607" s="62" t="s">
        <v>1980</v>
      </c>
    </row>
    <row r="1608" spans="1:1">
      <c r="A1608" s="62" t="s">
        <v>1981</v>
      </c>
    </row>
    <row r="1609" spans="1:1">
      <c r="A1609" s="62" t="s">
        <v>1982</v>
      </c>
    </row>
    <row r="1610" spans="1:1">
      <c r="A1610" s="62" t="s">
        <v>1983</v>
      </c>
    </row>
    <row r="1611" spans="1:1">
      <c r="A1611" s="62" t="s">
        <v>1984</v>
      </c>
    </row>
    <row r="1612" spans="1:1">
      <c r="A1612" s="62" t="s">
        <v>1985</v>
      </c>
    </row>
    <row r="1613" spans="1:1">
      <c r="A1613" s="62" t="s">
        <v>1986</v>
      </c>
    </row>
    <row r="1614" spans="1:1">
      <c r="A1614" s="62" t="s">
        <v>1987</v>
      </c>
    </row>
    <row r="1615" spans="1:1">
      <c r="A1615" s="62" t="s">
        <v>1988</v>
      </c>
    </row>
    <row r="1616" spans="1:1">
      <c r="A1616" s="62" t="s">
        <v>1989</v>
      </c>
    </row>
    <row r="1617" spans="1:1">
      <c r="A1617" s="62" t="s">
        <v>1990</v>
      </c>
    </row>
    <row r="1618" spans="1:1">
      <c r="A1618" s="62" t="s">
        <v>1991</v>
      </c>
    </row>
    <row r="1619" spans="1:1">
      <c r="A1619" s="62" t="s">
        <v>1992</v>
      </c>
    </row>
    <row r="1620" spans="1:1">
      <c r="A1620" s="62" t="s">
        <v>1993</v>
      </c>
    </row>
    <row r="1621" spans="1:1">
      <c r="A1621" s="62" t="s">
        <v>1994</v>
      </c>
    </row>
    <row r="1622" spans="1:1">
      <c r="A1622" s="62" t="s">
        <v>1995</v>
      </c>
    </row>
    <row r="1623" spans="1:1">
      <c r="A1623" s="62" t="s">
        <v>1996</v>
      </c>
    </row>
    <row r="1624" spans="1:1">
      <c r="A1624" s="62" t="s">
        <v>1997</v>
      </c>
    </row>
    <row r="1625" spans="1:1">
      <c r="A1625" s="62" t="s">
        <v>1998</v>
      </c>
    </row>
    <row r="1626" spans="1:1">
      <c r="A1626" s="62" t="s">
        <v>1999</v>
      </c>
    </row>
    <row r="1627" spans="1:1">
      <c r="A1627" s="62" t="s">
        <v>2000</v>
      </c>
    </row>
    <row r="1628" spans="1:1">
      <c r="A1628" s="62" t="s">
        <v>2001</v>
      </c>
    </row>
    <row r="1629" spans="1:1">
      <c r="A1629" s="62" t="s">
        <v>2002</v>
      </c>
    </row>
    <row r="1630" spans="1:1">
      <c r="A1630" s="62" t="s">
        <v>2003</v>
      </c>
    </row>
    <row r="1631" spans="1:1">
      <c r="A1631" s="62" t="s">
        <v>2004</v>
      </c>
    </row>
    <row r="1632" spans="1:1">
      <c r="A1632" s="62" t="s">
        <v>2005</v>
      </c>
    </row>
    <row r="1633" spans="1:1">
      <c r="A1633" s="62" t="s">
        <v>2006</v>
      </c>
    </row>
    <row r="1634" spans="1:1">
      <c r="A1634" s="62" t="s">
        <v>2007</v>
      </c>
    </row>
    <row r="1635" spans="1:1">
      <c r="A1635" s="62" t="s">
        <v>2008</v>
      </c>
    </row>
    <row r="1636" spans="1:1">
      <c r="A1636" s="62" t="s">
        <v>2009</v>
      </c>
    </row>
    <row r="1637" spans="1:1">
      <c r="A1637" s="62" t="s">
        <v>2010</v>
      </c>
    </row>
    <row r="1638" spans="1:1">
      <c r="A1638" s="62" t="s">
        <v>2011</v>
      </c>
    </row>
    <row r="1639" spans="1:1">
      <c r="A1639" s="62" t="s">
        <v>2012</v>
      </c>
    </row>
    <row r="1640" spans="1:1">
      <c r="A1640" s="62" t="s">
        <v>2013</v>
      </c>
    </row>
    <row r="1641" spans="1:1">
      <c r="A1641" s="62" t="s">
        <v>2014</v>
      </c>
    </row>
    <row r="1642" spans="1:1">
      <c r="A1642" s="62" t="s">
        <v>2015</v>
      </c>
    </row>
    <row r="1643" spans="1:1">
      <c r="A1643" s="62" t="s">
        <v>2016</v>
      </c>
    </row>
    <row r="1644" spans="1:1">
      <c r="A1644" s="62" t="s">
        <v>2017</v>
      </c>
    </row>
    <row r="1645" spans="1:1">
      <c r="A1645" s="62" t="s">
        <v>2018</v>
      </c>
    </row>
    <row r="1646" spans="1:1">
      <c r="A1646" s="62" t="s">
        <v>2019</v>
      </c>
    </row>
    <row r="1647" spans="1:1">
      <c r="A1647" s="62" t="s">
        <v>2020</v>
      </c>
    </row>
    <row r="1648" spans="1:1">
      <c r="A1648" s="62" t="s">
        <v>2021</v>
      </c>
    </row>
    <row r="1649" spans="1:1">
      <c r="A1649" s="62" t="s">
        <v>2022</v>
      </c>
    </row>
    <row r="1650" spans="1:1">
      <c r="A1650" s="62" t="s">
        <v>2023</v>
      </c>
    </row>
    <row r="1651" spans="1:1">
      <c r="A1651" s="62" t="s">
        <v>2024</v>
      </c>
    </row>
    <row r="1652" spans="1:1">
      <c r="A1652" s="62" t="s">
        <v>2025</v>
      </c>
    </row>
    <row r="1653" spans="1:1">
      <c r="A1653" s="62" t="s">
        <v>2026</v>
      </c>
    </row>
    <row r="1654" spans="1:1">
      <c r="A1654" s="62" t="s">
        <v>2027</v>
      </c>
    </row>
    <row r="1655" spans="1:1">
      <c r="A1655" s="62" t="s">
        <v>2028</v>
      </c>
    </row>
    <row r="1656" spans="1:1">
      <c r="A1656" s="62" t="s">
        <v>2029</v>
      </c>
    </row>
    <row r="1657" spans="1:1">
      <c r="A1657" s="62" t="s">
        <v>2030</v>
      </c>
    </row>
    <row r="1658" spans="1:1">
      <c r="A1658" s="62" t="s">
        <v>2031</v>
      </c>
    </row>
    <row r="1659" spans="1:1">
      <c r="A1659" s="62" t="s">
        <v>2032</v>
      </c>
    </row>
    <row r="1660" spans="1:1">
      <c r="A1660" s="62" t="s">
        <v>2033</v>
      </c>
    </row>
    <row r="1661" spans="1:1">
      <c r="A1661" s="62" t="s">
        <v>2034</v>
      </c>
    </row>
    <row r="1662" spans="1:1">
      <c r="A1662" s="62" t="s">
        <v>2035</v>
      </c>
    </row>
    <row r="1663" spans="1:1">
      <c r="A1663" s="62" t="s">
        <v>2036</v>
      </c>
    </row>
    <row r="1664" spans="1:1">
      <c r="A1664" s="62" t="s">
        <v>2037</v>
      </c>
    </row>
    <row r="1665" spans="1:1">
      <c r="A1665" s="62" t="s">
        <v>2038</v>
      </c>
    </row>
    <row r="1666" spans="1:1">
      <c r="A1666" s="62" t="s">
        <v>2039</v>
      </c>
    </row>
    <row r="1667" spans="1:1">
      <c r="A1667" s="62" t="s">
        <v>2040</v>
      </c>
    </row>
    <row r="1668" spans="1:1">
      <c r="A1668" s="62" t="s">
        <v>2041</v>
      </c>
    </row>
    <row r="1669" spans="1:1">
      <c r="A1669" s="62" t="s">
        <v>2042</v>
      </c>
    </row>
    <row r="1670" spans="1:1">
      <c r="A1670" s="62" t="s">
        <v>2043</v>
      </c>
    </row>
    <row r="1671" spans="1:1">
      <c r="A1671" s="62" t="s">
        <v>2044</v>
      </c>
    </row>
    <row r="1672" spans="1:1">
      <c r="A1672" s="62" t="s">
        <v>2045</v>
      </c>
    </row>
    <row r="1673" spans="1:1">
      <c r="A1673" s="62" t="s">
        <v>2046</v>
      </c>
    </row>
    <row r="1674" spans="1:1">
      <c r="A1674" s="62" t="s">
        <v>2047</v>
      </c>
    </row>
    <row r="1675" spans="1:1">
      <c r="A1675" s="62" t="s">
        <v>2048</v>
      </c>
    </row>
    <row r="1676" spans="1:1">
      <c r="A1676" s="62" t="s">
        <v>2049</v>
      </c>
    </row>
    <row r="1677" spans="1:1">
      <c r="A1677" s="62" t="s">
        <v>2050</v>
      </c>
    </row>
    <row r="1678" spans="1:1">
      <c r="A1678" s="62" t="s">
        <v>2051</v>
      </c>
    </row>
    <row r="1679" spans="1:1">
      <c r="A1679" s="62" t="s">
        <v>2052</v>
      </c>
    </row>
    <row r="1680" spans="1:1">
      <c r="A1680" s="62" t="s">
        <v>2053</v>
      </c>
    </row>
    <row r="1681" spans="1:1">
      <c r="A1681" s="62" t="s">
        <v>2054</v>
      </c>
    </row>
    <row r="1682" spans="1:1">
      <c r="A1682" s="62" t="s">
        <v>2055</v>
      </c>
    </row>
    <row r="1683" spans="1:1">
      <c r="A1683" s="62" t="s">
        <v>2056</v>
      </c>
    </row>
    <row r="1684" spans="1:1">
      <c r="A1684" s="62" t="s">
        <v>2057</v>
      </c>
    </row>
    <row r="1685" spans="1:1">
      <c r="A1685" s="62" t="s">
        <v>2058</v>
      </c>
    </row>
    <row r="1686" spans="1:1">
      <c r="A1686" s="62" t="s">
        <v>2059</v>
      </c>
    </row>
    <row r="1687" spans="1:1">
      <c r="A1687" s="62" t="s">
        <v>2060</v>
      </c>
    </row>
    <row r="1688" spans="1:1">
      <c r="A1688" s="62" t="s">
        <v>2061</v>
      </c>
    </row>
    <row r="1689" spans="1:1">
      <c r="A1689" s="62" t="s">
        <v>2062</v>
      </c>
    </row>
    <row r="1690" spans="1:1">
      <c r="A1690" s="62" t="s">
        <v>2063</v>
      </c>
    </row>
    <row r="1691" spans="1:1">
      <c r="A1691" s="62" t="s">
        <v>2064</v>
      </c>
    </row>
    <row r="1692" spans="1:1">
      <c r="A1692" s="62" t="s">
        <v>2065</v>
      </c>
    </row>
    <row r="1693" spans="1:1">
      <c r="A1693" s="62" t="s">
        <v>2066</v>
      </c>
    </row>
    <row r="1694" spans="1:1">
      <c r="A1694" s="62" t="s">
        <v>2067</v>
      </c>
    </row>
    <row r="1695" spans="1:1">
      <c r="A1695" s="62" t="s">
        <v>2068</v>
      </c>
    </row>
    <row r="1696" spans="1:1">
      <c r="A1696" s="62" t="s">
        <v>2069</v>
      </c>
    </row>
    <row r="1697" spans="1:1">
      <c r="A1697" s="62" t="s">
        <v>2070</v>
      </c>
    </row>
    <row r="1698" spans="1:1">
      <c r="A1698" s="62" t="s">
        <v>2071</v>
      </c>
    </row>
    <row r="1699" spans="1:1">
      <c r="A1699" s="62" t="s">
        <v>2072</v>
      </c>
    </row>
    <row r="1700" spans="1:1">
      <c r="A1700" s="62" t="s">
        <v>2073</v>
      </c>
    </row>
    <row r="1701" spans="1:1">
      <c r="A1701" s="62" t="s">
        <v>2074</v>
      </c>
    </row>
    <row r="1702" spans="1:1">
      <c r="A1702" s="62" t="s">
        <v>2075</v>
      </c>
    </row>
    <row r="1703" spans="1:1">
      <c r="A1703" s="62" t="s">
        <v>2076</v>
      </c>
    </row>
    <row r="1704" spans="1:1">
      <c r="A1704" s="62" t="s">
        <v>2077</v>
      </c>
    </row>
    <row r="1705" spans="1:1">
      <c r="A1705" s="62" t="s">
        <v>2078</v>
      </c>
    </row>
    <row r="1706" spans="1:1">
      <c r="A1706" s="62" t="s">
        <v>2079</v>
      </c>
    </row>
    <row r="1707" spans="1:1">
      <c r="A1707" s="62" t="s">
        <v>2080</v>
      </c>
    </row>
    <row r="1708" spans="1:1">
      <c r="A1708" s="62" t="s">
        <v>2081</v>
      </c>
    </row>
    <row r="1709" spans="1:1">
      <c r="A1709" s="62" t="s">
        <v>2082</v>
      </c>
    </row>
    <row r="1710" spans="1:1">
      <c r="A1710" s="62" t="s">
        <v>2083</v>
      </c>
    </row>
    <row r="1711" spans="1:1">
      <c r="A1711" s="62" t="s">
        <v>2084</v>
      </c>
    </row>
    <row r="1712" spans="1:1">
      <c r="A1712" s="62" t="s">
        <v>2085</v>
      </c>
    </row>
    <row r="1713" spans="1:1">
      <c r="A1713" s="62" t="s">
        <v>2086</v>
      </c>
    </row>
    <row r="1714" spans="1:1">
      <c r="A1714" s="62" t="s">
        <v>2087</v>
      </c>
    </row>
    <row r="1715" spans="1:1">
      <c r="A1715" s="62" t="s">
        <v>2088</v>
      </c>
    </row>
    <row r="1716" spans="1:1">
      <c r="A1716" s="62" t="s">
        <v>2089</v>
      </c>
    </row>
    <row r="1717" spans="1:1">
      <c r="A1717" s="62" t="s">
        <v>2090</v>
      </c>
    </row>
    <row r="1718" spans="1:1">
      <c r="A1718" s="62" t="s">
        <v>2091</v>
      </c>
    </row>
    <row r="1719" spans="1:1">
      <c r="A1719" s="62" t="s">
        <v>2092</v>
      </c>
    </row>
    <row r="1720" spans="1:1">
      <c r="A1720" s="62" t="s">
        <v>2093</v>
      </c>
    </row>
    <row r="1721" spans="1:1">
      <c r="A1721" s="62" t="s">
        <v>2094</v>
      </c>
    </row>
    <row r="1722" spans="1:1">
      <c r="A1722" s="62" t="s">
        <v>2095</v>
      </c>
    </row>
    <row r="1723" spans="1:1">
      <c r="A1723" s="62" t="s">
        <v>2096</v>
      </c>
    </row>
    <row r="1724" spans="1:1">
      <c r="A1724" s="62" t="s">
        <v>2097</v>
      </c>
    </row>
    <row r="1725" spans="1:1">
      <c r="A1725" s="62" t="s">
        <v>2098</v>
      </c>
    </row>
    <row r="1726" spans="1:1">
      <c r="A1726" s="62" t="s">
        <v>2099</v>
      </c>
    </row>
    <row r="1727" spans="1:1">
      <c r="A1727" s="62" t="s">
        <v>2100</v>
      </c>
    </row>
    <row r="1728" spans="1:1">
      <c r="A1728" s="62" t="s">
        <v>2101</v>
      </c>
    </row>
    <row r="1729" spans="1:1">
      <c r="A1729" s="62" t="s">
        <v>2102</v>
      </c>
    </row>
    <row r="1730" spans="1:1">
      <c r="A1730" s="62" t="s">
        <v>2103</v>
      </c>
    </row>
    <row r="1731" spans="1:1">
      <c r="A1731" s="62" t="s">
        <v>2104</v>
      </c>
    </row>
    <row r="1732" spans="1:1">
      <c r="A1732" s="62" t="s">
        <v>2105</v>
      </c>
    </row>
    <row r="1733" spans="1:1">
      <c r="A1733" s="62" t="s">
        <v>2106</v>
      </c>
    </row>
    <row r="1734" spans="1:1">
      <c r="A1734" s="62" t="s">
        <v>2107</v>
      </c>
    </row>
    <row r="1735" spans="1:1">
      <c r="A1735" s="62" t="s">
        <v>2108</v>
      </c>
    </row>
    <row r="1736" spans="1:1">
      <c r="A1736" s="62" t="s">
        <v>2109</v>
      </c>
    </row>
    <row r="1737" spans="1:1">
      <c r="A1737" s="62" t="s">
        <v>2110</v>
      </c>
    </row>
    <row r="1738" spans="1:1">
      <c r="A1738" s="62" t="s">
        <v>2111</v>
      </c>
    </row>
    <row r="1739" spans="1:1">
      <c r="A1739" s="62" t="s">
        <v>2112</v>
      </c>
    </row>
    <row r="1740" spans="1:1">
      <c r="A1740" s="62" t="s">
        <v>2113</v>
      </c>
    </row>
    <row r="1741" spans="1:1">
      <c r="A1741" s="62" t="s">
        <v>2114</v>
      </c>
    </row>
    <row r="1742" spans="1:1">
      <c r="A1742" s="62" t="s">
        <v>2115</v>
      </c>
    </row>
    <row r="1743" spans="1:1">
      <c r="A1743" s="62" t="s">
        <v>2116</v>
      </c>
    </row>
    <row r="1744" spans="1:1">
      <c r="A1744" s="62" t="s">
        <v>2117</v>
      </c>
    </row>
    <row r="1745" spans="1:1">
      <c r="A1745" s="62" t="s">
        <v>2118</v>
      </c>
    </row>
    <row r="1746" spans="1:1">
      <c r="A1746" s="62" t="s">
        <v>2119</v>
      </c>
    </row>
    <row r="1747" spans="1:1">
      <c r="A1747" s="62" t="s">
        <v>2120</v>
      </c>
    </row>
    <row r="1748" spans="1:1">
      <c r="A1748" s="62" t="s">
        <v>2121</v>
      </c>
    </row>
    <row r="1749" spans="1:1">
      <c r="A1749" s="62" t="s">
        <v>2122</v>
      </c>
    </row>
    <row r="1750" spans="1:1">
      <c r="A1750" s="62" t="s">
        <v>2123</v>
      </c>
    </row>
    <row r="1751" spans="1:1">
      <c r="A1751" s="62" t="s">
        <v>2124</v>
      </c>
    </row>
    <row r="1752" spans="1:1">
      <c r="A1752" s="62" t="s">
        <v>2125</v>
      </c>
    </row>
    <row r="1753" spans="1:1">
      <c r="A1753" s="62" t="s">
        <v>2126</v>
      </c>
    </row>
    <row r="1754" spans="1:1">
      <c r="A1754" s="62" t="s">
        <v>2127</v>
      </c>
    </row>
    <row r="1755" spans="1:1">
      <c r="A1755" s="62" t="s">
        <v>2128</v>
      </c>
    </row>
    <row r="1756" spans="1:1">
      <c r="A1756" s="62" t="s">
        <v>2129</v>
      </c>
    </row>
    <row r="1757" spans="1:1">
      <c r="A1757" s="62" t="s">
        <v>2130</v>
      </c>
    </row>
    <row r="1758" spans="1:1">
      <c r="A1758" s="62" t="s">
        <v>2131</v>
      </c>
    </row>
    <row r="1759" spans="1:1">
      <c r="A1759" s="62" t="s">
        <v>2132</v>
      </c>
    </row>
    <row r="1760" spans="1:1">
      <c r="A1760" s="62" t="s">
        <v>2133</v>
      </c>
    </row>
    <row r="1761" spans="1:1">
      <c r="A1761" s="62" t="s">
        <v>2134</v>
      </c>
    </row>
    <row r="1762" spans="1:1">
      <c r="A1762" s="62" t="s">
        <v>2135</v>
      </c>
    </row>
    <row r="1763" spans="1:1">
      <c r="A1763" s="62" t="s">
        <v>2136</v>
      </c>
    </row>
    <row r="1764" spans="1:1">
      <c r="A1764" s="62" t="s">
        <v>2137</v>
      </c>
    </row>
    <row r="1765" spans="1:1">
      <c r="A1765" s="62" t="s">
        <v>2138</v>
      </c>
    </row>
    <row r="1766" spans="1:1">
      <c r="A1766" s="62" t="s">
        <v>2139</v>
      </c>
    </row>
    <row r="1767" spans="1:1">
      <c r="A1767" s="62" t="s">
        <v>2140</v>
      </c>
    </row>
    <row r="1768" spans="1:1">
      <c r="A1768" s="62" t="s">
        <v>2141</v>
      </c>
    </row>
    <row r="1769" spans="1:1">
      <c r="A1769" s="62" t="s">
        <v>2142</v>
      </c>
    </row>
    <row r="1770" spans="1:1">
      <c r="A1770" s="62" t="s">
        <v>2143</v>
      </c>
    </row>
    <row r="1771" spans="1:1">
      <c r="A1771" s="62" t="s">
        <v>2144</v>
      </c>
    </row>
    <row r="1772" spans="1:1">
      <c r="A1772" s="62" t="s">
        <v>2145</v>
      </c>
    </row>
    <row r="1773" spans="1:1">
      <c r="A1773" s="62" t="s">
        <v>2146</v>
      </c>
    </row>
    <row r="1774" spans="1:1">
      <c r="A1774" s="62" t="s">
        <v>2147</v>
      </c>
    </row>
    <row r="1775" spans="1:1">
      <c r="A1775" s="62" t="s">
        <v>2148</v>
      </c>
    </row>
    <row r="1776" spans="1:1">
      <c r="A1776" s="62" t="s">
        <v>2149</v>
      </c>
    </row>
    <row r="1777" spans="1:1">
      <c r="A1777" s="62" t="s">
        <v>2150</v>
      </c>
    </row>
    <row r="1778" spans="1:1">
      <c r="A1778" s="62" t="s">
        <v>2151</v>
      </c>
    </row>
    <row r="1779" spans="1:1">
      <c r="A1779" s="62" t="s">
        <v>2152</v>
      </c>
    </row>
    <row r="1780" spans="1:1">
      <c r="A1780" s="62" t="s">
        <v>2153</v>
      </c>
    </row>
    <row r="1781" spans="1:1">
      <c r="A1781" s="62" t="s">
        <v>2154</v>
      </c>
    </row>
    <row r="1782" spans="1:1">
      <c r="A1782" s="62" t="s">
        <v>2155</v>
      </c>
    </row>
    <row r="1783" spans="1:1">
      <c r="A1783" s="62" t="s">
        <v>2156</v>
      </c>
    </row>
    <row r="1784" spans="1:1">
      <c r="A1784" s="62" t="s">
        <v>2157</v>
      </c>
    </row>
    <row r="1785" spans="1:1">
      <c r="A1785" s="62" t="s">
        <v>2158</v>
      </c>
    </row>
    <row r="1786" spans="1:1">
      <c r="A1786" s="62" t="s">
        <v>2159</v>
      </c>
    </row>
    <row r="1787" spans="1:1">
      <c r="A1787" s="62" t="s">
        <v>2160</v>
      </c>
    </row>
    <row r="1788" spans="1:1">
      <c r="A1788" s="62" t="s">
        <v>2161</v>
      </c>
    </row>
    <row r="1789" spans="1:1">
      <c r="A1789" s="62" t="s">
        <v>2162</v>
      </c>
    </row>
    <row r="1790" spans="1:1">
      <c r="A1790" s="62" t="s">
        <v>2163</v>
      </c>
    </row>
    <row r="1791" spans="1:1">
      <c r="A1791" s="62" t="s">
        <v>2164</v>
      </c>
    </row>
    <row r="1792" spans="1:1">
      <c r="A1792" s="62" t="s">
        <v>2165</v>
      </c>
    </row>
    <row r="1793" spans="1:1">
      <c r="A1793" s="62" t="s">
        <v>2166</v>
      </c>
    </row>
    <row r="1794" spans="1:1">
      <c r="A1794" s="62" t="s">
        <v>2167</v>
      </c>
    </row>
    <row r="1795" spans="1:1">
      <c r="A1795" s="62" t="s">
        <v>2168</v>
      </c>
    </row>
    <row r="1796" spans="1:1">
      <c r="A1796" s="62" t="s">
        <v>2169</v>
      </c>
    </row>
    <row r="1797" spans="1:1">
      <c r="A1797" s="62" t="s">
        <v>2170</v>
      </c>
    </row>
    <row r="1798" spans="1:1">
      <c r="A1798" s="62" t="s">
        <v>2171</v>
      </c>
    </row>
    <row r="1799" spans="1:1">
      <c r="A1799" s="62" t="s">
        <v>2172</v>
      </c>
    </row>
    <row r="1800" spans="1:1">
      <c r="A1800" s="62" t="s">
        <v>2173</v>
      </c>
    </row>
    <row r="1801" spans="1:1">
      <c r="A1801" s="62" t="s">
        <v>2174</v>
      </c>
    </row>
    <row r="1802" spans="1:1">
      <c r="A1802" s="62" t="s">
        <v>2175</v>
      </c>
    </row>
    <row r="1803" spans="1:1">
      <c r="A1803" s="62" t="s">
        <v>2176</v>
      </c>
    </row>
    <row r="1804" spans="1:1">
      <c r="A1804" s="62" t="s">
        <v>2177</v>
      </c>
    </row>
    <row r="1805" spans="1:1">
      <c r="A1805" s="62" t="s">
        <v>2178</v>
      </c>
    </row>
    <row r="1806" spans="1:1">
      <c r="A1806" s="62" t="s">
        <v>2179</v>
      </c>
    </row>
    <row r="1807" spans="1:1">
      <c r="A1807" s="62" t="s">
        <v>2180</v>
      </c>
    </row>
    <row r="1808" spans="1:1">
      <c r="A1808" s="62" t="s">
        <v>2181</v>
      </c>
    </row>
    <row r="1809" spans="1:1">
      <c r="A1809" s="62" t="s">
        <v>2182</v>
      </c>
    </row>
    <row r="1810" spans="1:1">
      <c r="A1810" s="62" t="s">
        <v>2183</v>
      </c>
    </row>
    <row r="1811" spans="1:1">
      <c r="A1811" s="62" t="s">
        <v>2184</v>
      </c>
    </row>
    <row r="1812" spans="1:1">
      <c r="A1812" s="62" t="s">
        <v>2185</v>
      </c>
    </row>
    <row r="1813" spans="1:1">
      <c r="A1813" s="62" t="s">
        <v>2186</v>
      </c>
    </row>
    <row r="1814" spans="1:1">
      <c r="A1814" s="62" t="s">
        <v>2187</v>
      </c>
    </row>
    <row r="1815" spans="1:1">
      <c r="A1815" s="62" t="s">
        <v>2188</v>
      </c>
    </row>
    <row r="1816" spans="1:1">
      <c r="A1816" s="62" t="s">
        <v>2189</v>
      </c>
    </row>
    <row r="1817" spans="1:1">
      <c r="A1817" s="62" t="s">
        <v>2190</v>
      </c>
    </row>
    <row r="1818" spans="1:1">
      <c r="A1818" s="62" t="s">
        <v>2191</v>
      </c>
    </row>
    <row r="1819" spans="1:1">
      <c r="A1819" s="62" t="s">
        <v>2192</v>
      </c>
    </row>
    <row r="1820" spans="1:1">
      <c r="A1820" s="62" t="s">
        <v>2193</v>
      </c>
    </row>
    <row r="1821" spans="1:1">
      <c r="A1821" s="62" t="s">
        <v>2194</v>
      </c>
    </row>
    <row r="1822" spans="1:1">
      <c r="A1822" s="62" t="s">
        <v>2195</v>
      </c>
    </row>
    <row r="1823" spans="1:1">
      <c r="A1823" s="62" t="s">
        <v>2196</v>
      </c>
    </row>
    <row r="1824" spans="1:1">
      <c r="A1824" s="62" t="s">
        <v>2197</v>
      </c>
    </row>
    <row r="1825" spans="1:1">
      <c r="A1825" s="62" t="s">
        <v>2198</v>
      </c>
    </row>
    <row r="1826" spans="1:1">
      <c r="A1826" s="62" t="s">
        <v>2199</v>
      </c>
    </row>
    <row r="1827" spans="1:1">
      <c r="A1827" s="62" t="s">
        <v>2200</v>
      </c>
    </row>
    <row r="1828" spans="1:1">
      <c r="A1828" s="62" t="s">
        <v>2201</v>
      </c>
    </row>
    <row r="1829" spans="1:1">
      <c r="A1829" s="62" t="s">
        <v>2202</v>
      </c>
    </row>
    <row r="1830" spans="1:1">
      <c r="A1830" s="62" t="s">
        <v>2203</v>
      </c>
    </row>
    <row r="1831" spans="1:1">
      <c r="A1831" s="62" t="s">
        <v>2204</v>
      </c>
    </row>
    <row r="1832" spans="1:1">
      <c r="A1832" s="62" t="s">
        <v>2205</v>
      </c>
    </row>
    <row r="1833" spans="1:1">
      <c r="A1833" s="62" t="s">
        <v>2206</v>
      </c>
    </row>
    <row r="1834" spans="1:1">
      <c r="A1834" s="62" t="s">
        <v>2207</v>
      </c>
    </row>
    <row r="1835" spans="1:1">
      <c r="A1835" s="62" t="s">
        <v>2208</v>
      </c>
    </row>
    <row r="1836" spans="1:1">
      <c r="A1836" s="62" t="s">
        <v>2209</v>
      </c>
    </row>
    <row r="1837" spans="1:1">
      <c r="A1837" s="62" t="s">
        <v>2210</v>
      </c>
    </row>
    <row r="1838" spans="1:1">
      <c r="A1838" s="62" t="s">
        <v>2211</v>
      </c>
    </row>
    <row r="1839" spans="1:1">
      <c r="A1839" s="62" t="s">
        <v>2212</v>
      </c>
    </row>
    <row r="1840" spans="1:1">
      <c r="A1840" s="62" t="s">
        <v>2213</v>
      </c>
    </row>
    <row r="1841" spans="1:1">
      <c r="A1841" s="62" t="s">
        <v>2214</v>
      </c>
    </row>
    <row r="1842" spans="1:1">
      <c r="A1842" s="62" t="s">
        <v>2215</v>
      </c>
    </row>
    <row r="1843" spans="1:1">
      <c r="A1843" s="62" t="s">
        <v>2216</v>
      </c>
    </row>
    <row r="1844" spans="1:1">
      <c r="A1844" s="62" t="s">
        <v>2217</v>
      </c>
    </row>
    <row r="1845" spans="1:1">
      <c r="A1845" s="62" t="s">
        <v>2218</v>
      </c>
    </row>
    <row r="1846" spans="1:1">
      <c r="A1846" s="62" t="s">
        <v>2219</v>
      </c>
    </row>
    <row r="1847" spans="1:1">
      <c r="A1847" s="62" t="s">
        <v>2220</v>
      </c>
    </row>
    <row r="1848" spans="1:1">
      <c r="A1848" s="62" t="s">
        <v>2221</v>
      </c>
    </row>
    <row r="1849" spans="1:1">
      <c r="A1849" s="62" t="s">
        <v>2222</v>
      </c>
    </row>
    <row r="1850" spans="1:1">
      <c r="A1850" s="62" t="s">
        <v>2223</v>
      </c>
    </row>
    <row r="1851" spans="1:1">
      <c r="A1851" s="62" t="s">
        <v>2224</v>
      </c>
    </row>
    <row r="1852" spans="1:1">
      <c r="A1852" s="62" t="s">
        <v>2225</v>
      </c>
    </row>
    <row r="1853" spans="1:1">
      <c r="A1853" s="62" t="s">
        <v>2226</v>
      </c>
    </row>
    <row r="1854" spans="1:1">
      <c r="A1854" s="62" t="s">
        <v>2227</v>
      </c>
    </row>
    <row r="1855" spans="1:1">
      <c r="A1855" s="62" t="s">
        <v>2228</v>
      </c>
    </row>
    <row r="1856" spans="1:1">
      <c r="A1856" s="62" t="s">
        <v>2229</v>
      </c>
    </row>
    <row r="1857" spans="1:1">
      <c r="A1857" s="62" t="s">
        <v>2230</v>
      </c>
    </row>
    <row r="1858" spans="1:1">
      <c r="A1858" s="62" t="s">
        <v>2231</v>
      </c>
    </row>
    <row r="1859" spans="1:1">
      <c r="A1859" s="62" t="s">
        <v>2232</v>
      </c>
    </row>
    <row r="1860" spans="1:1">
      <c r="A1860" s="62" t="s">
        <v>2233</v>
      </c>
    </row>
    <row r="1861" spans="1:1">
      <c r="A1861" s="62" t="s">
        <v>2234</v>
      </c>
    </row>
    <row r="1862" spans="1:1">
      <c r="A1862" s="62" t="s">
        <v>2235</v>
      </c>
    </row>
    <row r="1863" spans="1:1">
      <c r="A1863" s="62" t="s">
        <v>2236</v>
      </c>
    </row>
    <row r="1864" spans="1:1">
      <c r="A1864" s="62" t="s">
        <v>2237</v>
      </c>
    </row>
    <row r="1865" spans="1:1">
      <c r="A1865" s="62" t="s">
        <v>2238</v>
      </c>
    </row>
    <row r="1866" spans="1:1">
      <c r="A1866" s="62" t="s">
        <v>2239</v>
      </c>
    </row>
    <row r="1867" spans="1:1">
      <c r="A1867" s="62" t="s">
        <v>2240</v>
      </c>
    </row>
    <row r="1868" spans="1:1">
      <c r="A1868" s="62" t="s">
        <v>2241</v>
      </c>
    </row>
    <row r="1869" spans="1:1">
      <c r="A1869" s="62" t="s">
        <v>2242</v>
      </c>
    </row>
    <row r="1870" spans="1:1">
      <c r="A1870" s="62" t="s">
        <v>2243</v>
      </c>
    </row>
    <row r="1871" spans="1:1">
      <c r="A1871" s="62" t="s">
        <v>2244</v>
      </c>
    </row>
    <row r="1872" spans="1:1">
      <c r="A1872" s="62" t="s">
        <v>2245</v>
      </c>
    </row>
    <row r="1873" spans="1:1">
      <c r="A1873" s="62" t="s">
        <v>2246</v>
      </c>
    </row>
    <row r="1874" spans="1:1">
      <c r="A1874" s="62" t="s">
        <v>2247</v>
      </c>
    </row>
    <row r="1875" spans="1:1">
      <c r="A1875" s="62" t="s">
        <v>2248</v>
      </c>
    </row>
    <row r="1876" spans="1:1">
      <c r="A1876" s="62" t="s">
        <v>2249</v>
      </c>
    </row>
    <row r="1877" spans="1:1">
      <c r="A1877" s="62" t="s">
        <v>2250</v>
      </c>
    </row>
    <row r="1878" spans="1:1">
      <c r="A1878" s="62" t="s">
        <v>2251</v>
      </c>
    </row>
    <row r="1879" spans="1:1">
      <c r="A1879" s="62" t="s">
        <v>2252</v>
      </c>
    </row>
    <row r="1880" spans="1:1">
      <c r="A1880" s="62" t="s">
        <v>2253</v>
      </c>
    </row>
    <row r="1881" spans="1:1">
      <c r="A1881" s="62" t="s">
        <v>2254</v>
      </c>
    </row>
    <row r="1882" spans="1:1">
      <c r="A1882" s="62" t="s">
        <v>2255</v>
      </c>
    </row>
    <row r="1883" spans="1:1">
      <c r="A1883" s="62" t="s">
        <v>2256</v>
      </c>
    </row>
    <row r="1884" spans="1:1">
      <c r="A1884" s="62" t="s">
        <v>2257</v>
      </c>
    </row>
    <row r="1885" spans="1:1">
      <c r="A1885" s="62" t="s">
        <v>2258</v>
      </c>
    </row>
    <row r="1886" spans="1:1">
      <c r="A1886" s="62" t="s">
        <v>2259</v>
      </c>
    </row>
    <row r="1887" spans="1:1">
      <c r="A1887" s="62" t="s">
        <v>2260</v>
      </c>
    </row>
    <row r="1888" spans="1:1">
      <c r="A1888" s="62" t="s">
        <v>2261</v>
      </c>
    </row>
    <row r="1889" spans="1:1">
      <c r="A1889" s="62" t="s">
        <v>2262</v>
      </c>
    </row>
    <row r="1890" spans="1:1">
      <c r="A1890" s="62" t="s">
        <v>2263</v>
      </c>
    </row>
    <row r="1891" spans="1:1">
      <c r="A1891" s="62" t="s">
        <v>2264</v>
      </c>
    </row>
    <row r="1892" spans="1:1">
      <c r="A1892" s="62" t="s">
        <v>2265</v>
      </c>
    </row>
    <row r="1893" spans="1:1">
      <c r="A1893" s="62" t="s">
        <v>2266</v>
      </c>
    </row>
    <row r="1894" spans="1:1">
      <c r="A1894" s="62" t="s">
        <v>2267</v>
      </c>
    </row>
    <row r="1895" spans="1:1">
      <c r="A1895" s="62" t="s">
        <v>2268</v>
      </c>
    </row>
    <row r="1896" spans="1:1">
      <c r="A1896" s="62" t="s">
        <v>2269</v>
      </c>
    </row>
    <row r="1897" spans="1:1">
      <c r="A1897" s="62" t="s">
        <v>2270</v>
      </c>
    </row>
    <row r="1898" spans="1:1">
      <c r="A1898" s="62" t="s">
        <v>2271</v>
      </c>
    </row>
    <row r="1899" spans="1:1">
      <c r="A1899" s="62" t="s">
        <v>2272</v>
      </c>
    </row>
    <row r="1900" spans="1:1">
      <c r="A1900" s="62" t="s">
        <v>2273</v>
      </c>
    </row>
    <row r="1901" spans="1:1">
      <c r="A1901" s="62" t="s">
        <v>2274</v>
      </c>
    </row>
    <row r="1902" spans="1:1">
      <c r="A1902" s="62" t="s">
        <v>2275</v>
      </c>
    </row>
    <row r="1903" spans="1:1">
      <c r="A1903" s="62" t="s">
        <v>2276</v>
      </c>
    </row>
    <row r="1904" spans="1:1">
      <c r="A1904" s="62" t="s">
        <v>2277</v>
      </c>
    </row>
    <row r="1905" spans="1:1">
      <c r="A1905" s="62" t="s">
        <v>2278</v>
      </c>
    </row>
    <row r="1906" spans="1:1">
      <c r="A1906" s="62" t="s">
        <v>2279</v>
      </c>
    </row>
    <row r="1907" spans="1:1">
      <c r="A1907" s="62" t="s">
        <v>2280</v>
      </c>
    </row>
    <row r="1908" spans="1:1">
      <c r="A1908" s="62" t="s">
        <v>2281</v>
      </c>
    </row>
    <row r="1909" spans="1:1">
      <c r="A1909" s="62" t="s">
        <v>2282</v>
      </c>
    </row>
    <row r="1910" spans="1:1">
      <c r="A1910" s="62" t="s">
        <v>2283</v>
      </c>
    </row>
    <row r="1911" spans="1:1">
      <c r="A1911" s="62" t="s">
        <v>2284</v>
      </c>
    </row>
    <row r="1912" spans="1:1">
      <c r="A1912" s="62" t="s">
        <v>2285</v>
      </c>
    </row>
    <row r="1913" spans="1:1">
      <c r="A1913" s="62" t="s">
        <v>2286</v>
      </c>
    </row>
    <row r="1914" spans="1:1">
      <c r="A1914" s="62" t="s">
        <v>2287</v>
      </c>
    </row>
    <row r="1915" spans="1:1">
      <c r="A1915" s="62" t="s">
        <v>2288</v>
      </c>
    </row>
    <row r="1916" spans="1:1">
      <c r="A1916" s="62" t="s">
        <v>2289</v>
      </c>
    </row>
    <row r="1917" spans="1:1">
      <c r="A1917" s="62" t="s">
        <v>2290</v>
      </c>
    </row>
    <row r="1918" spans="1:1">
      <c r="A1918" s="62" t="s">
        <v>2291</v>
      </c>
    </row>
    <row r="1919" spans="1:1">
      <c r="A1919" s="62" t="s">
        <v>2292</v>
      </c>
    </row>
    <row r="1920" spans="1:1">
      <c r="A1920" s="62" t="s">
        <v>2293</v>
      </c>
    </row>
    <row r="1921" spans="1:1">
      <c r="A1921" s="62" t="s">
        <v>2294</v>
      </c>
    </row>
    <row r="1922" spans="1:1">
      <c r="A1922" s="62" t="s">
        <v>2295</v>
      </c>
    </row>
    <row r="1923" spans="1:1">
      <c r="A1923" s="62" t="s">
        <v>2296</v>
      </c>
    </row>
    <row r="1924" spans="1:1">
      <c r="A1924" s="62" t="s">
        <v>2297</v>
      </c>
    </row>
    <row r="1925" spans="1:1">
      <c r="A1925" s="62" t="s">
        <v>2298</v>
      </c>
    </row>
    <row r="1926" spans="1:1">
      <c r="A1926" s="62" t="s">
        <v>2299</v>
      </c>
    </row>
    <row r="1927" spans="1:1">
      <c r="A1927" s="62" t="s">
        <v>2300</v>
      </c>
    </row>
    <row r="1928" spans="1:1">
      <c r="A1928" s="62" t="s">
        <v>2301</v>
      </c>
    </row>
    <row r="1929" spans="1:1">
      <c r="A1929" s="62" t="s">
        <v>2302</v>
      </c>
    </row>
    <row r="1930" spans="1:1">
      <c r="A1930" s="62" t="s">
        <v>2303</v>
      </c>
    </row>
    <row r="1931" spans="1:1">
      <c r="A1931" s="62" t="s">
        <v>2304</v>
      </c>
    </row>
    <row r="1932" spans="1:1">
      <c r="A1932" s="62" t="s">
        <v>2305</v>
      </c>
    </row>
    <row r="1933" spans="1:1">
      <c r="A1933" s="62" t="s">
        <v>2306</v>
      </c>
    </row>
    <row r="1934" spans="1:1">
      <c r="A1934" s="62" t="s">
        <v>2307</v>
      </c>
    </row>
    <row r="1935" spans="1:1">
      <c r="A1935" s="62" t="s">
        <v>2308</v>
      </c>
    </row>
    <row r="1936" spans="1:1">
      <c r="A1936" s="62" t="s">
        <v>2309</v>
      </c>
    </row>
    <row r="1937" spans="1:1">
      <c r="A1937" s="62" t="s">
        <v>2310</v>
      </c>
    </row>
    <row r="1938" spans="1:1">
      <c r="A1938" s="62" t="s">
        <v>2311</v>
      </c>
    </row>
    <row r="1939" spans="1:1">
      <c r="A1939" s="62" t="s">
        <v>2312</v>
      </c>
    </row>
    <row r="1940" spans="1:1">
      <c r="A1940" s="62" t="s">
        <v>2313</v>
      </c>
    </row>
    <row r="1941" spans="1:1">
      <c r="A1941" s="62" t="s">
        <v>2314</v>
      </c>
    </row>
    <row r="1942" spans="1:1">
      <c r="A1942" s="62" t="s">
        <v>2315</v>
      </c>
    </row>
    <row r="1943" spans="1:1">
      <c r="A1943" s="62" t="s">
        <v>2316</v>
      </c>
    </row>
    <row r="1944" spans="1:1">
      <c r="A1944" s="62" t="s">
        <v>2317</v>
      </c>
    </row>
    <row r="1945" spans="1:1">
      <c r="A1945" s="62" t="s">
        <v>2318</v>
      </c>
    </row>
    <row r="1946" spans="1:1">
      <c r="A1946" s="62" t="s">
        <v>2319</v>
      </c>
    </row>
    <row r="1947" spans="1:1">
      <c r="A1947" s="62" t="s">
        <v>2320</v>
      </c>
    </row>
    <row r="1948" spans="1:1">
      <c r="A1948" s="62" t="s">
        <v>2321</v>
      </c>
    </row>
    <row r="1949" spans="1:1">
      <c r="A1949" s="62" t="s">
        <v>2322</v>
      </c>
    </row>
    <row r="1950" spans="1:1">
      <c r="A1950" s="62" t="s">
        <v>2323</v>
      </c>
    </row>
    <row r="1951" spans="1:1">
      <c r="A1951" s="62" t="s">
        <v>2324</v>
      </c>
    </row>
    <row r="1952" spans="1:1">
      <c r="A1952" s="62" t="s">
        <v>2325</v>
      </c>
    </row>
    <row r="1953" spans="1:1">
      <c r="A1953" s="62" t="s">
        <v>2326</v>
      </c>
    </row>
    <row r="1954" spans="1:1">
      <c r="A1954" s="62" t="s">
        <v>2327</v>
      </c>
    </row>
    <row r="1955" spans="1:1">
      <c r="A1955" s="62" t="s">
        <v>2328</v>
      </c>
    </row>
    <row r="1956" spans="1:1">
      <c r="A1956" s="62" t="s">
        <v>2329</v>
      </c>
    </row>
    <row r="1957" spans="1:1">
      <c r="A1957" s="62" t="s">
        <v>2330</v>
      </c>
    </row>
    <row r="1958" spans="1:1">
      <c r="A1958" s="62" t="s">
        <v>2331</v>
      </c>
    </row>
    <row r="1959" spans="1:1">
      <c r="A1959" s="62" t="s">
        <v>2332</v>
      </c>
    </row>
    <row r="1960" spans="1:1">
      <c r="A1960" s="62" t="s">
        <v>2333</v>
      </c>
    </row>
    <row r="1961" spans="1:1">
      <c r="A1961" s="62" t="s">
        <v>2334</v>
      </c>
    </row>
    <row r="1962" spans="1:1">
      <c r="A1962" s="62" t="s">
        <v>2335</v>
      </c>
    </row>
    <row r="1963" spans="1:1">
      <c r="A1963" s="62" t="s">
        <v>2336</v>
      </c>
    </row>
    <row r="1964" spans="1:1">
      <c r="A1964" s="62" t="s">
        <v>2337</v>
      </c>
    </row>
    <row r="1965" spans="1:1">
      <c r="A1965" s="62" t="s">
        <v>2338</v>
      </c>
    </row>
    <row r="1966" spans="1:1">
      <c r="A1966" s="62" t="s">
        <v>2339</v>
      </c>
    </row>
    <row r="1967" spans="1:1">
      <c r="A1967" s="62" t="s">
        <v>2340</v>
      </c>
    </row>
    <row r="1968" spans="1:1">
      <c r="A1968" s="62" t="s">
        <v>2341</v>
      </c>
    </row>
    <row r="1969" spans="1:1">
      <c r="A1969" s="62" t="s">
        <v>2342</v>
      </c>
    </row>
    <row r="1970" spans="1:1">
      <c r="A1970" s="62" t="s">
        <v>2343</v>
      </c>
    </row>
    <row r="1971" spans="1:1">
      <c r="A1971" s="62" t="s">
        <v>2344</v>
      </c>
    </row>
    <row r="1972" spans="1:1">
      <c r="A1972" s="62" t="s">
        <v>2345</v>
      </c>
    </row>
    <row r="1973" spans="1:1">
      <c r="A1973" s="62" t="s">
        <v>2346</v>
      </c>
    </row>
    <row r="1974" spans="1:1">
      <c r="A1974" s="62" t="s">
        <v>2347</v>
      </c>
    </row>
    <row r="1975" spans="1:1">
      <c r="A1975" s="62" t="s">
        <v>2348</v>
      </c>
    </row>
    <row r="1976" spans="1:1">
      <c r="A1976" s="62" t="s">
        <v>2349</v>
      </c>
    </row>
    <row r="1977" spans="1:1">
      <c r="A1977" s="62" t="s">
        <v>2350</v>
      </c>
    </row>
    <row r="1978" spans="1:1">
      <c r="A1978" s="62" t="s">
        <v>2351</v>
      </c>
    </row>
    <row r="1979" spans="1:1">
      <c r="A1979" s="62" t="s">
        <v>2352</v>
      </c>
    </row>
    <row r="1980" spans="1:1">
      <c r="A1980" s="62" t="s">
        <v>2353</v>
      </c>
    </row>
    <row r="1981" spans="1:1">
      <c r="A1981" s="62" t="s">
        <v>2354</v>
      </c>
    </row>
    <row r="1982" spans="1:1">
      <c r="A1982" s="62" t="s">
        <v>2355</v>
      </c>
    </row>
    <row r="1983" spans="1:1">
      <c r="A1983" s="62" t="s">
        <v>2356</v>
      </c>
    </row>
    <row r="1984" spans="1:1">
      <c r="A1984" s="62" t="s">
        <v>2357</v>
      </c>
    </row>
    <row r="1985" spans="1:1">
      <c r="A1985" s="62" t="s">
        <v>2358</v>
      </c>
    </row>
    <row r="1986" spans="1:1">
      <c r="A1986" s="62" t="s">
        <v>2359</v>
      </c>
    </row>
    <row r="1987" spans="1:1">
      <c r="A1987" s="62" t="s">
        <v>2360</v>
      </c>
    </row>
    <row r="1988" spans="1:1">
      <c r="A1988" s="62" t="s">
        <v>2361</v>
      </c>
    </row>
    <row r="1989" spans="1:1">
      <c r="A1989" s="62" t="s">
        <v>2362</v>
      </c>
    </row>
    <row r="1990" spans="1:1">
      <c r="A1990" s="62" t="s">
        <v>2363</v>
      </c>
    </row>
    <row r="1991" spans="1:1">
      <c r="A1991" s="62" t="s">
        <v>2364</v>
      </c>
    </row>
    <row r="1992" spans="1:1">
      <c r="A1992" s="62" t="s">
        <v>2365</v>
      </c>
    </row>
    <row r="1993" spans="1:1">
      <c r="A1993" s="62" t="s">
        <v>2366</v>
      </c>
    </row>
    <row r="1994" spans="1:1">
      <c r="A1994" s="62" t="s">
        <v>2367</v>
      </c>
    </row>
    <row r="1995" spans="1:1">
      <c r="A1995" s="62" t="s">
        <v>2368</v>
      </c>
    </row>
    <row r="1996" spans="1:1">
      <c r="A1996" s="62" t="s">
        <v>2369</v>
      </c>
    </row>
    <row r="1997" spans="1:1">
      <c r="A1997" s="62" t="s">
        <v>2370</v>
      </c>
    </row>
    <row r="1998" spans="1:1">
      <c r="A1998" s="62" t="s">
        <v>2371</v>
      </c>
    </row>
    <row r="1999" spans="1:1">
      <c r="A1999" s="62" t="s">
        <v>2372</v>
      </c>
    </row>
    <row r="2000" spans="1:1">
      <c r="A2000" s="62" t="s">
        <v>2373</v>
      </c>
    </row>
    <row r="2001" spans="1:1">
      <c r="A2001" s="62" t="s">
        <v>2374</v>
      </c>
    </row>
    <row r="2002" spans="1:1">
      <c r="A2002" s="62" t="s">
        <v>2375</v>
      </c>
    </row>
    <row r="2003" spans="1:1">
      <c r="A2003" s="62" t="s">
        <v>2376</v>
      </c>
    </row>
    <row r="2004" spans="1:1">
      <c r="A2004" s="62" t="s">
        <v>2377</v>
      </c>
    </row>
    <row r="2005" spans="1:1">
      <c r="A2005" s="62" t="s">
        <v>2378</v>
      </c>
    </row>
    <row r="2006" spans="1:1">
      <c r="A2006" s="62" t="s">
        <v>2379</v>
      </c>
    </row>
    <row r="2007" spans="1:1">
      <c r="A2007" s="62" t="s">
        <v>2380</v>
      </c>
    </row>
    <row r="2008" spans="1:1">
      <c r="A2008" s="62" t="s">
        <v>2381</v>
      </c>
    </row>
    <row r="2009" spans="1:1">
      <c r="A2009" s="62" t="s">
        <v>2382</v>
      </c>
    </row>
    <row r="2010" spans="1:1">
      <c r="A2010" s="62" t="s">
        <v>2383</v>
      </c>
    </row>
    <row r="2011" spans="1:1">
      <c r="A2011" s="62" t="s">
        <v>2384</v>
      </c>
    </row>
    <row r="2012" spans="1:1">
      <c r="A2012" s="62" t="s">
        <v>2385</v>
      </c>
    </row>
    <row r="2013" spans="1:1">
      <c r="A2013" s="62" t="s">
        <v>2386</v>
      </c>
    </row>
    <row r="2014" spans="1:1">
      <c r="A2014" s="62" t="s">
        <v>2387</v>
      </c>
    </row>
    <row r="2015" spans="1:1">
      <c r="A2015" s="62" t="s">
        <v>2388</v>
      </c>
    </row>
    <row r="2016" spans="1:1">
      <c r="A2016" s="62" t="s">
        <v>2389</v>
      </c>
    </row>
    <row r="2017" spans="1:1">
      <c r="A2017" s="62" t="s">
        <v>2390</v>
      </c>
    </row>
    <row r="2018" spans="1:1">
      <c r="A2018" s="62" t="s">
        <v>2391</v>
      </c>
    </row>
    <row r="2019" spans="1:1">
      <c r="A2019" s="62" t="s">
        <v>2392</v>
      </c>
    </row>
    <row r="2020" spans="1:1">
      <c r="A2020" s="62" t="s">
        <v>2393</v>
      </c>
    </row>
    <row r="2021" spans="1:1">
      <c r="A2021" s="62" t="s">
        <v>2394</v>
      </c>
    </row>
    <row r="2022" spans="1:1">
      <c r="A2022" s="62" t="s">
        <v>2395</v>
      </c>
    </row>
    <row r="2023" spans="1:1">
      <c r="A2023" s="62" t="s">
        <v>2396</v>
      </c>
    </row>
    <row r="2024" spans="1:1">
      <c r="A2024" s="62" t="s">
        <v>2397</v>
      </c>
    </row>
    <row r="2025" spans="1:1">
      <c r="A2025" s="62" t="s">
        <v>2398</v>
      </c>
    </row>
    <row r="2026" spans="1:1">
      <c r="A2026" s="62" t="s">
        <v>2399</v>
      </c>
    </row>
    <row r="2027" spans="1:1">
      <c r="A2027" s="62" t="s">
        <v>2400</v>
      </c>
    </row>
    <row r="2028" spans="1:1">
      <c r="A2028" s="62" t="s">
        <v>2401</v>
      </c>
    </row>
    <row r="2029" spans="1:1">
      <c r="A2029" s="62" t="s">
        <v>2402</v>
      </c>
    </row>
    <row r="2030" spans="1:1">
      <c r="A2030" s="62" t="s">
        <v>2403</v>
      </c>
    </row>
    <row r="2031" spans="1:1">
      <c r="A2031" s="62" t="s">
        <v>2404</v>
      </c>
    </row>
    <row r="2032" spans="1:1">
      <c r="A2032" s="62" t="s">
        <v>2405</v>
      </c>
    </row>
    <row r="2033" spans="1:1">
      <c r="A2033" s="62" t="s">
        <v>2406</v>
      </c>
    </row>
    <row r="2034" spans="1:1">
      <c r="A2034" s="62" t="s">
        <v>2407</v>
      </c>
    </row>
    <row r="2035" spans="1:1">
      <c r="A2035" s="62" t="s">
        <v>2408</v>
      </c>
    </row>
    <row r="2036" spans="1:1">
      <c r="A2036" s="62" t="s">
        <v>2409</v>
      </c>
    </row>
    <row r="2037" spans="1:1">
      <c r="A2037" s="62" t="s">
        <v>2410</v>
      </c>
    </row>
    <row r="2038" spans="1:1">
      <c r="A2038" s="62" t="s">
        <v>2411</v>
      </c>
    </row>
    <row r="2039" spans="1:1">
      <c r="A2039" s="62" t="s">
        <v>2412</v>
      </c>
    </row>
    <row r="2040" spans="1:1">
      <c r="A2040" s="62" t="s">
        <v>2413</v>
      </c>
    </row>
    <row r="2041" spans="1:1">
      <c r="A2041" s="62" t="s">
        <v>2414</v>
      </c>
    </row>
    <row r="2042" spans="1:1">
      <c r="A2042" s="62" t="s">
        <v>2415</v>
      </c>
    </row>
    <row r="2043" spans="1:1">
      <c r="A2043" s="62" t="s">
        <v>2416</v>
      </c>
    </row>
    <row r="2044" spans="1:1">
      <c r="A2044" s="62" t="s">
        <v>2417</v>
      </c>
    </row>
    <row r="2045" spans="1:1">
      <c r="A2045" s="62" t="s">
        <v>2418</v>
      </c>
    </row>
    <row r="2046" spans="1:1">
      <c r="A2046" s="62" t="s">
        <v>2419</v>
      </c>
    </row>
    <row r="2047" spans="1:1">
      <c r="A2047" s="62" t="s">
        <v>2420</v>
      </c>
    </row>
    <row r="2048" spans="1:1">
      <c r="A2048" s="62" t="s">
        <v>2421</v>
      </c>
    </row>
    <row r="2049" spans="1:1">
      <c r="A2049" s="62" t="s">
        <v>2422</v>
      </c>
    </row>
    <row r="2050" spans="1:1">
      <c r="A2050" s="62" t="s">
        <v>2423</v>
      </c>
    </row>
    <row r="2051" spans="1:1">
      <c r="A2051" s="62" t="s">
        <v>2424</v>
      </c>
    </row>
    <row r="2052" spans="1:1">
      <c r="A2052" s="62" t="s">
        <v>2425</v>
      </c>
    </row>
    <row r="2053" spans="1:1">
      <c r="A2053" s="62" t="s">
        <v>2426</v>
      </c>
    </row>
    <row r="2054" spans="1:1">
      <c r="A2054" s="62" t="s">
        <v>2427</v>
      </c>
    </row>
    <row r="2055" spans="1:1">
      <c r="A2055" s="62" t="s">
        <v>2428</v>
      </c>
    </row>
    <row r="2056" spans="1:1">
      <c r="A2056" s="62" t="s">
        <v>2429</v>
      </c>
    </row>
    <row r="2057" spans="1:1">
      <c r="A2057" s="62" t="s">
        <v>2430</v>
      </c>
    </row>
    <row r="2058" spans="1:1">
      <c r="A2058" s="62" t="s">
        <v>2431</v>
      </c>
    </row>
    <row r="2059" spans="1:1">
      <c r="A2059" s="62" t="s">
        <v>2432</v>
      </c>
    </row>
    <row r="2060" spans="1:1">
      <c r="A2060" s="62" t="s">
        <v>2433</v>
      </c>
    </row>
    <row r="2061" spans="1:1">
      <c r="A2061" s="62" t="s">
        <v>2434</v>
      </c>
    </row>
    <row r="2062" spans="1:1">
      <c r="A2062" s="62" t="s">
        <v>2435</v>
      </c>
    </row>
    <row r="2063" spans="1:1">
      <c r="A2063" s="62" t="s">
        <v>2436</v>
      </c>
    </row>
    <row r="2064" spans="1:1">
      <c r="A2064" s="62" t="s">
        <v>2437</v>
      </c>
    </row>
    <row r="2065" spans="1:1">
      <c r="A2065" s="62" t="s">
        <v>2438</v>
      </c>
    </row>
    <row r="2066" spans="1:1">
      <c r="A2066" s="62" t="s">
        <v>2439</v>
      </c>
    </row>
    <row r="2067" spans="1:1">
      <c r="A2067" s="62" t="s">
        <v>2440</v>
      </c>
    </row>
    <row r="2068" spans="1:1">
      <c r="A2068" s="62" t="s">
        <v>2441</v>
      </c>
    </row>
    <row r="2069" spans="1:1">
      <c r="A2069" s="62" t="s">
        <v>2442</v>
      </c>
    </row>
    <row r="2070" spans="1:1">
      <c r="A2070" s="62" t="s">
        <v>2443</v>
      </c>
    </row>
    <row r="2071" spans="1:1">
      <c r="A2071" s="62" t="s">
        <v>2444</v>
      </c>
    </row>
    <row r="2072" spans="1:1">
      <c r="A2072" s="62" t="s">
        <v>2445</v>
      </c>
    </row>
    <row r="2073" spans="1:1">
      <c r="A2073" s="62" t="s">
        <v>2446</v>
      </c>
    </row>
    <row r="2074" spans="1:1">
      <c r="A2074" s="62" t="s">
        <v>2447</v>
      </c>
    </row>
    <row r="2075" spans="1:1">
      <c r="A2075" s="62" t="s">
        <v>2448</v>
      </c>
    </row>
    <row r="2076" spans="1:1">
      <c r="A2076" s="62" t="s">
        <v>2449</v>
      </c>
    </row>
    <row r="2077" spans="1:1">
      <c r="A2077" s="62" t="s">
        <v>2450</v>
      </c>
    </row>
    <row r="2078" spans="1:1">
      <c r="A2078" s="62" t="s">
        <v>2451</v>
      </c>
    </row>
    <row r="2079" spans="1:1">
      <c r="A2079" s="62" t="s">
        <v>2452</v>
      </c>
    </row>
    <row r="2080" spans="1:1">
      <c r="A2080" s="62" t="s">
        <v>2453</v>
      </c>
    </row>
    <row r="2081" spans="1:1">
      <c r="A2081" s="62" t="s">
        <v>2454</v>
      </c>
    </row>
    <row r="2082" spans="1:1">
      <c r="A2082" s="62" t="s">
        <v>2455</v>
      </c>
    </row>
    <row r="2083" spans="1:1">
      <c r="A2083" s="62" t="s">
        <v>2456</v>
      </c>
    </row>
    <row r="2084" spans="1:1">
      <c r="A2084" s="62" t="s">
        <v>2457</v>
      </c>
    </row>
    <row r="2085" spans="1:1">
      <c r="A2085" s="62" t="s">
        <v>2458</v>
      </c>
    </row>
    <row r="2086" spans="1:1">
      <c r="A2086" s="62" t="s">
        <v>2459</v>
      </c>
    </row>
    <row r="2087" spans="1:1">
      <c r="A2087" s="62" t="s">
        <v>2460</v>
      </c>
    </row>
    <row r="2088" spans="1:1">
      <c r="A2088" s="62" t="s">
        <v>2461</v>
      </c>
    </row>
    <row r="2089" spans="1:1">
      <c r="A2089" s="62" t="s">
        <v>2462</v>
      </c>
    </row>
    <row r="2090" spans="1:1">
      <c r="A2090" s="62" t="s">
        <v>2463</v>
      </c>
    </row>
    <row r="2091" spans="1:1">
      <c r="A2091" s="62" t="s">
        <v>2464</v>
      </c>
    </row>
    <row r="2092" spans="1:1">
      <c r="A2092" s="62" t="s">
        <v>2465</v>
      </c>
    </row>
    <row r="2093" spans="1:1">
      <c r="A2093" s="62" t="s">
        <v>2466</v>
      </c>
    </row>
    <row r="2094" spans="1:1">
      <c r="A2094" s="62" t="s">
        <v>2467</v>
      </c>
    </row>
    <row r="2095" spans="1:1">
      <c r="A2095" s="62" t="s">
        <v>2468</v>
      </c>
    </row>
    <row r="2096" spans="1:1">
      <c r="A2096" s="62" t="s">
        <v>2469</v>
      </c>
    </row>
    <row r="2097" spans="1:1">
      <c r="A2097" s="62" t="s">
        <v>2470</v>
      </c>
    </row>
    <row r="2098" spans="1:1">
      <c r="A2098" s="62" t="s">
        <v>2471</v>
      </c>
    </row>
    <row r="2099" spans="1:1">
      <c r="A2099" s="62" t="s">
        <v>2472</v>
      </c>
    </row>
    <row r="2100" spans="1:1">
      <c r="A2100" s="62" t="s">
        <v>2473</v>
      </c>
    </row>
    <row r="2101" spans="1:1">
      <c r="A2101" s="62" t="s">
        <v>2474</v>
      </c>
    </row>
    <row r="2102" spans="1:1">
      <c r="A2102" s="62" t="s">
        <v>2475</v>
      </c>
    </row>
    <row r="2103" spans="1:1">
      <c r="A2103" s="62" t="s">
        <v>2476</v>
      </c>
    </row>
    <row r="2104" spans="1:1">
      <c r="A2104" s="62" t="s">
        <v>2477</v>
      </c>
    </row>
    <row r="2105" spans="1:1">
      <c r="A2105" s="62" t="s">
        <v>2478</v>
      </c>
    </row>
    <row r="2106" spans="1:1">
      <c r="A2106" s="62" t="s">
        <v>2479</v>
      </c>
    </row>
    <row r="2107" spans="1:1">
      <c r="A2107" s="62" t="s">
        <v>2480</v>
      </c>
    </row>
    <row r="2108" spans="1:1">
      <c r="A2108" s="62" t="s">
        <v>2481</v>
      </c>
    </row>
    <row r="2109" spans="1:1">
      <c r="A2109" s="62" t="s">
        <v>2482</v>
      </c>
    </row>
    <row r="2110" spans="1:1">
      <c r="A2110" s="62" t="s">
        <v>2483</v>
      </c>
    </row>
    <row r="2111" spans="1:1">
      <c r="A2111" s="62" t="s">
        <v>2484</v>
      </c>
    </row>
    <row r="2112" spans="1:1">
      <c r="A2112" s="62" t="s">
        <v>2485</v>
      </c>
    </row>
    <row r="2113" spans="1:1">
      <c r="A2113" s="62" t="s">
        <v>2486</v>
      </c>
    </row>
    <row r="2114" spans="1:1">
      <c r="A2114" s="62" t="s">
        <v>2487</v>
      </c>
    </row>
    <row r="2115" spans="1:1">
      <c r="A2115" s="62" t="s">
        <v>2488</v>
      </c>
    </row>
    <row r="2116" spans="1:1">
      <c r="A2116" s="62" t="s">
        <v>2489</v>
      </c>
    </row>
    <row r="2117" spans="1:1">
      <c r="A2117" s="62" t="s">
        <v>2490</v>
      </c>
    </row>
    <row r="2118" spans="1:1">
      <c r="A2118" s="62" t="s">
        <v>2491</v>
      </c>
    </row>
    <row r="2119" spans="1:1">
      <c r="A2119" s="62" t="s">
        <v>2492</v>
      </c>
    </row>
    <row r="2120" spans="1:1">
      <c r="A2120" s="62" t="s">
        <v>2493</v>
      </c>
    </row>
    <row r="2121" spans="1:1">
      <c r="A2121" s="62" t="s">
        <v>2494</v>
      </c>
    </row>
    <row r="2122" spans="1:1">
      <c r="A2122" s="62" t="s">
        <v>2495</v>
      </c>
    </row>
    <row r="2123" spans="1:1">
      <c r="A2123" s="62" t="s">
        <v>2496</v>
      </c>
    </row>
    <row r="2124" spans="1:1">
      <c r="A2124" s="62" t="s">
        <v>2497</v>
      </c>
    </row>
    <row r="2125" spans="1:1">
      <c r="A2125" s="62" t="s">
        <v>2498</v>
      </c>
    </row>
    <row r="2126" spans="1:1">
      <c r="A2126" s="62" t="s">
        <v>2499</v>
      </c>
    </row>
    <row r="2127" spans="1:1">
      <c r="A2127" s="62" t="s">
        <v>2500</v>
      </c>
    </row>
    <row r="2128" spans="1:1">
      <c r="A2128" s="62" t="s">
        <v>2501</v>
      </c>
    </row>
    <row r="2129" spans="1:1">
      <c r="A2129" s="62" t="s">
        <v>2502</v>
      </c>
    </row>
    <row r="2130" spans="1:1">
      <c r="A2130" s="62" t="s">
        <v>2503</v>
      </c>
    </row>
    <row r="2131" spans="1:1">
      <c r="A2131" s="62" t="s">
        <v>2504</v>
      </c>
    </row>
    <row r="2132" spans="1:1">
      <c r="A2132" s="62" t="s">
        <v>2505</v>
      </c>
    </row>
    <row r="2133" spans="1:1">
      <c r="A2133" s="62" t="s">
        <v>2506</v>
      </c>
    </row>
    <row r="2134" spans="1:1">
      <c r="A2134" s="62" t="s">
        <v>2507</v>
      </c>
    </row>
    <row r="2135" spans="1:1">
      <c r="A2135" s="62" t="s">
        <v>2508</v>
      </c>
    </row>
    <row r="2136" spans="1:1">
      <c r="A2136" s="62" t="s">
        <v>2509</v>
      </c>
    </row>
    <row r="2137" spans="1:1">
      <c r="A2137" s="62" t="s">
        <v>2510</v>
      </c>
    </row>
    <row r="2138" spans="1:1">
      <c r="A2138" s="62" t="s">
        <v>2511</v>
      </c>
    </row>
    <row r="2139" spans="1:1">
      <c r="A2139" s="62" t="s">
        <v>2512</v>
      </c>
    </row>
    <row r="2140" spans="1:1">
      <c r="A2140" s="62" t="s">
        <v>2513</v>
      </c>
    </row>
    <row r="2141" spans="1:1">
      <c r="A2141" s="62" t="s">
        <v>2514</v>
      </c>
    </row>
    <row r="2142" spans="1:1">
      <c r="A2142" s="62" t="s">
        <v>2515</v>
      </c>
    </row>
    <row r="2143" spans="1:1">
      <c r="A2143" s="62" t="s">
        <v>2516</v>
      </c>
    </row>
    <row r="2144" spans="1:1">
      <c r="A2144" s="62" t="s">
        <v>2517</v>
      </c>
    </row>
    <row r="2145" spans="1:1">
      <c r="A2145" s="62" t="s">
        <v>2518</v>
      </c>
    </row>
    <row r="2146" spans="1:1">
      <c r="A2146" s="62" t="s">
        <v>2519</v>
      </c>
    </row>
    <row r="2147" spans="1:1">
      <c r="A2147" s="62" t="s">
        <v>2520</v>
      </c>
    </row>
    <row r="2148" spans="1:1">
      <c r="A2148" s="62" t="s">
        <v>2521</v>
      </c>
    </row>
    <row r="2149" spans="1:1">
      <c r="A2149" s="62" t="s">
        <v>2522</v>
      </c>
    </row>
    <row r="2150" spans="1:1">
      <c r="A2150" s="62" t="s">
        <v>2523</v>
      </c>
    </row>
    <row r="2151" spans="1:1">
      <c r="A2151" s="62" t="s">
        <v>2524</v>
      </c>
    </row>
    <row r="2152" spans="1:1">
      <c r="A2152" s="62" t="s">
        <v>2525</v>
      </c>
    </row>
    <row r="2153" spans="1:1">
      <c r="A2153" s="62" t="s">
        <v>2526</v>
      </c>
    </row>
    <row r="2154" spans="1:1">
      <c r="A2154" s="62" t="s">
        <v>2527</v>
      </c>
    </row>
    <row r="2155" spans="1:1">
      <c r="A2155" s="62" t="s">
        <v>2528</v>
      </c>
    </row>
    <row r="2156" spans="1:1">
      <c r="A2156" s="62" t="s">
        <v>2529</v>
      </c>
    </row>
    <row r="2157" spans="1:1">
      <c r="A2157" s="62" t="s">
        <v>2530</v>
      </c>
    </row>
    <row r="2158" spans="1:1">
      <c r="A2158" s="62" t="s">
        <v>2531</v>
      </c>
    </row>
    <row r="2159" spans="1:1">
      <c r="A2159" s="62" t="s">
        <v>2532</v>
      </c>
    </row>
    <row r="2160" spans="1:1">
      <c r="A2160" s="62" t="s">
        <v>2533</v>
      </c>
    </row>
    <row r="2161" spans="1:1">
      <c r="A2161" s="62" t="s">
        <v>2534</v>
      </c>
    </row>
    <row r="2162" spans="1:1">
      <c r="A2162" s="62" t="s">
        <v>2535</v>
      </c>
    </row>
    <row r="2163" spans="1:1">
      <c r="A2163" s="62" t="s">
        <v>2536</v>
      </c>
    </row>
    <row r="2164" spans="1:1">
      <c r="A2164" s="62" t="s">
        <v>2537</v>
      </c>
    </row>
    <row r="2165" spans="1:1">
      <c r="A2165" s="62" t="s">
        <v>2538</v>
      </c>
    </row>
    <row r="2166" spans="1:1">
      <c r="A2166" s="62" t="s">
        <v>2539</v>
      </c>
    </row>
    <row r="2167" spans="1:1">
      <c r="A2167" s="62" t="s">
        <v>2540</v>
      </c>
    </row>
    <row r="2168" spans="1:1">
      <c r="A2168" s="62" t="s">
        <v>2541</v>
      </c>
    </row>
    <row r="2169" spans="1:1">
      <c r="A2169" s="62" t="s">
        <v>2542</v>
      </c>
    </row>
    <row r="2170" spans="1:1">
      <c r="A2170" s="62" t="s">
        <v>2543</v>
      </c>
    </row>
    <row r="2171" spans="1:1">
      <c r="A2171" s="62" t="s">
        <v>2544</v>
      </c>
    </row>
    <row r="2172" spans="1:1">
      <c r="A2172" s="62" t="s">
        <v>2545</v>
      </c>
    </row>
    <row r="2173" spans="1:1">
      <c r="A2173" s="62" t="s">
        <v>2546</v>
      </c>
    </row>
    <row r="2174" spans="1:1">
      <c r="A2174" s="62" t="s">
        <v>2547</v>
      </c>
    </row>
    <row r="2175" spans="1:1">
      <c r="A2175" s="62" t="s">
        <v>2548</v>
      </c>
    </row>
    <row r="2176" spans="1:1">
      <c r="A2176" s="62" t="s">
        <v>2549</v>
      </c>
    </row>
    <row r="2177" spans="1:1">
      <c r="A2177" s="62" t="s">
        <v>2550</v>
      </c>
    </row>
    <row r="2178" spans="1:1">
      <c r="A2178" s="62" t="s">
        <v>2551</v>
      </c>
    </row>
    <row r="2179" spans="1:1">
      <c r="A2179" s="62" t="s">
        <v>2552</v>
      </c>
    </row>
    <row r="2180" spans="1:1">
      <c r="A2180" s="62" t="s">
        <v>2553</v>
      </c>
    </row>
    <row r="2181" spans="1:1">
      <c r="A2181" s="62" t="s">
        <v>2554</v>
      </c>
    </row>
    <row r="2182" spans="1:1">
      <c r="A2182" s="62" t="s">
        <v>2555</v>
      </c>
    </row>
    <row r="2183" spans="1:1">
      <c r="A2183" s="62" t="s">
        <v>2556</v>
      </c>
    </row>
    <row r="2184" spans="1:1">
      <c r="A2184" s="62" t="s">
        <v>2557</v>
      </c>
    </row>
    <row r="2185" spans="1:1">
      <c r="A2185" s="62" t="s">
        <v>2558</v>
      </c>
    </row>
    <row r="2186" spans="1:1">
      <c r="A2186" s="62" t="s">
        <v>2559</v>
      </c>
    </row>
    <row r="2187" spans="1:1">
      <c r="A2187" s="62" t="s">
        <v>2560</v>
      </c>
    </row>
    <row r="2188" spans="1:1">
      <c r="A2188" s="62" t="s">
        <v>2561</v>
      </c>
    </row>
    <row r="2189" spans="1:1">
      <c r="A2189" s="62" t="s">
        <v>2562</v>
      </c>
    </row>
    <row r="2190" spans="1:1">
      <c r="A2190" s="62" t="s">
        <v>2563</v>
      </c>
    </row>
    <row r="2191" spans="1:1">
      <c r="A2191" s="62" t="s">
        <v>2564</v>
      </c>
    </row>
    <row r="2192" spans="1:1">
      <c r="A2192" s="62" t="s">
        <v>2565</v>
      </c>
    </row>
    <row r="2193" spans="1:1">
      <c r="A2193" s="62" t="s">
        <v>2566</v>
      </c>
    </row>
    <row r="2194" spans="1:1">
      <c r="A2194" s="62" t="s">
        <v>2567</v>
      </c>
    </row>
    <row r="2195" spans="1:1">
      <c r="A2195" s="62" t="s">
        <v>2568</v>
      </c>
    </row>
    <row r="2196" spans="1:1">
      <c r="A2196" s="62" t="s">
        <v>2569</v>
      </c>
    </row>
    <row r="2197" spans="1:1">
      <c r="A2197" s="62" t="s">
        <v>2570</v>
      </c>
    </row>
    <row r="2198" spans="1:1">
      <c r="A2198" s="62" t="s">
        <v>2571</v>
      </c>
    </row>
    <row r="2199" spans="1:1">
      <c r="A2199" s="62" t="s">
        <v>2572</v>
      </c>
    </row>
    <row r="2200" spans="1:1">
      <c r="A2200" s="62" t="s">
        <v>2573</v>
      </c>
    </row>
    <row r="2201" spans="1:1">
      <c r="A2201" s="62" t="s">
        <v>2574</v>
      </c>
    </row>
    <row r="2202" spans="1:1">
      <c r="A2202" s="62" t="s">
        <v>2575</v>
      </c>
    </row>
    <row r="2203" spans="1:1">
      <c r="A2203" s="62" t="s">
        <v>2576</v>
      </c>
    </row>
    <row r="2204" spans="1:1">
      <c r="A2204" s="62" t="s">
        <v>2577</v>
      </c>
    </row>
    <row r="2205" spans="1:1">
      <c r="A2205" s="62" t="s">
        <v>2578</v>
      </c>
    </row>
    <row r="2206" spans="1:1">
      <c r="A2206" s="62" t="s">
        <v>2579</v>
      </c>
    </row>
    <row r="2207" spans="1:1">
      <c r="A2207" s="62" t="s">
        <v>2580</v>
      </c>
    </row>
    <row r="2208" spans="1:1">
      <c r="A2208" s="62" t="s">
        <v>2581</v>
      </c>
    </row>
    <row r="2209" spans="1:1">
      <c r="A2209" s="62" t="s">
        <v>2582</v>
      </c>
    </row>
    <row r="2210" spans="1:1">
      <c r="A2210" s="62" t="s">
        <v>2583</v>
      </c>
    </row>
    <row r="2211" spans="1:1">
      <c r="A2211" s="62" t="s">
        <v>2584</v>
      </c>
    </row>
    <row r="2212" spans="1:1">
      <c r="A2212" s="62" t="s">
        <v>2585</v>
      </c>
    </row>
    <row r="2213" spans="1:1">
      <c r="A2213" s="62" t="s">
        <v>2586</v>
      </c>
    </row>
    <row r="2214" spans="1:1">
      <c r="A2214" s="62" t="s">
        <v>2587</v>
      </c>
    </row>
    <row r="2215" spans="1:1">
      <c r="A2215" s="62" t="s">
        <v>2588</v>
      </c>
    </row>
    <row r="2216" spans="1:1">
      <c r="A2216" s="62" t="s">
        <v>2589</v>
      </c>
    </row>
    <row r="2217" spans="1:1">
      <c r="A2217" s="62" t="s">
        <v>2590</v>
      </c>
    </row>
    <row r="2218" spans="1:1">
      <c r="A2218" s="62" t="s">
        <v>2591</v>
      </c>
    </row>
    <row r="2219" spans="1:1">
      <c r="A2219" s="62" t="s">
        <v>2592</v>
      </c>
    </row>
    <row r="2220" spans="1:1">
      <c r="A2220" s="62" t="s">
        <v>2593</v>
      </c>
    </row>
    <row r="2221" spans="1:1">
      <c r="A2221" s="62" t="s">
        <v>2594</v>
      </c>
    </row>
    <row r="2222" spans="1:1">
      <c r="A2222" s="62" t="s">
        <v>2595</v>
      </c>
    </row>
    <row r="2223" spans="1:1">
      <c r="A2223" s="62" t="s">
        <v>2596</v>
      </c>
    </row>
    <row r="2224" spans="1:1">
      <c r="A2224" s="62" t="s">
        <v>2597</v>
      </c>
    </row>
    <row r="2225" spans="1:1">
      <c r="A2225" s="62" t="s">
        <v>2598</v>
      </c>
    </row>
    <row r="2226" spans="1:1">
      <c r="A2226" s="62" t="s">
        <v>2599</v>
      </c>
    </row>
    <row r="2227" spans="1:1">
      <c r="A2227" s="62" t="s">
        <v>2600</v>
      </c>
    </row>
    <row r="2228" spans="1:1">
      <c r="A2228" s="62" t="s">
        <v>2601</v>
      </c>
    </row>
    <row r="2229" spans="1:1">
      <c r="A2229" s="62" t="s">
        <v>2602</v>
      </c>
    </row>
    <row r="2230" spans="1:1">
      <c r="A2230" s="62" t="s">
        <v>2603</v>
      </c>
    </row>
    <row r="2231" spans="1:1">
      <c r="A2231" s="62" t="s">
        <v>2604</v>
      </c>
    </row>
    <row r="2232" spans="1:1">
      <c r="A2232" s="62" t="s">
        <v>2605</v>
      </c>
    </row>
    <row r="2233" spans="1:1">
      <c r="A2233" s="62" t="s">
        <v>2606</v>
      </c>
    </row>
    <row r="2234" spans="1:1">
      <c r="A2234" s="62" t="s">
        <v>2607</v>
      </c>
    </row>
    <row r="2235" spans="1:1">
      <c r="A2235" s="62" t="s">
        <v>2608</v>
      </c>
    </row>
    <row r="2236" spans="1:1">
      <c r="A2236" s="62" t="s">
        <v>2609</v>
      </c>
    </row>
    <row r="2237" spans="1:1">
      <c r="A2237" s="62" t="s">
        <v>2610</v>
      </c>
    </row>
    <row r="2238" spans="1:1">
      <c r="A2238" s="62" t="s">
        <v>2611</v>
      </c>
    </row>
    <row r="2239" spans="1:1">
      <c r="A2239" s="62" t="s">
        <v>2612</v>
      </c>
    </row>
    <row r="2240" spans="1:1">
      <c r="A2240" s="62" t="s">
        <v>2613</v>
      </c>
    </row>
    <row r="2241" spans="1:1">
      <c r="A2241" s="62" t="s">
        <v>2614</v>
      </c>
    </row>
    <row r="2242" spans="1:1">
      <c r="A2242" s="62" t="s">
        <v>2615</v>
      </c>
    </row>
    <row r="2243" spans="1:1">
      <c r="A2243" s="62" t="s">
        <v>2616</v>
      </c>
    </row>
    <row r="2244" spans="1:1">
      <c r="A2244" s="62" t="s">
        <v>2617</v>
      </c>
    </row>
    <row r="2245" spans="1:1">
      <c r="A2245" s="62" t="s">
        <v>2618</v>
      </c>
    </row>
    <row r="2246" spans="1:1">
      <c r="A2246" s="62" t="s">
        <v>2619</v>
      </c>
    </row>
    <row r="2247" spans="1:1">
      <c r="A2247" s="62" t="s">
        <v>2620</v>
      </c>
    </row>
    <row r="2248" spans="1:1">
      <c r="A2248" s="62" t="s">
        <v>2621</v>
      </c>
    </row>
    <row r="2249" spans="1:1">
      <c r="A2249" s="62" t="s">
        <v>2622</v>
      </c>
    </row>
    <row r="2250" spans="1:1">
      <c r="A2250" s="62" t="s">
        <v>2623</v>
      </c>
    </row>
    <row r="2251" spans="1:1">
      <c r="A2251" s="62" t="s">
        <v>2624</v>
      </c>
    </row>
    <row r="2252" spans="1:1">
      <c r="A2252" s="62" t="s">
        <v>2625</v>
      </c>
    </row>
    <row r="2253" spans="1:1">
      <c r="A2253" s="62" t="s">
        <v>2626</v>
      </c>
    </row>
    <row r="2254" spans="1:1">
      <c r="A2254" s="62" t="s">
        <v>2627</v>
      </c>
    </row>
    <row r="2255" spans="1:1">
      <c r="A2255" s="62" t="s">
        <v>2628</v>
      </c>
    </row>
    <row r="2256" spans="1:1">
      <c r="A2256" s="62" t="s">
        <v>2629</v>
      </c>
    </row>
    <row r="2257" spans="1:1">
      <c r="A2257" s="62" t="s">
        <v>2630</v>
      </c>
    </row>
    <row r="2258" spans="1:1">
      <c r="A2258" s="62" t="s">
        <v>2631</v>
      </c>
    </row>
    <row r="2259" spans="1:1">
      <c r="A2259" s="62" t="s">
        <v>2632</v>
      </c>
    </row>
    <row r="2260" spans="1:1">
      <c r="A2260" s="62" t="s">
        <v>2633</v>
      </c>
    </row>
    <row r="2261" spans="1:1">
      <c r="A2261" s="62" t="s">
        <v>2634</v>
      </c>
    </row>
    <row r="2262" spans="1:1">
      <c r="A2262" s="62" t="s">
        <v>2635</v>
      </c>
    </row>
    <row r="2263" spans="1:1">
      <c r="A2263" s="62" t="s">
        <v>2636</v>
      </c>
    </row>
    <row r="2264" spans="1:1">
      <c r="A2264" s="62" t="s">
        <v>2637</v>
      </c>
    </row>
    <row r="2265" spans="1:1">
      <c r="A2265" s="62" t="s">
        <v>2638</v>
      </c>
    </row>
    <row r="2266" spans="1:1">
      <c r="A2266" s="62" t="s">
        <v>2639</v>
      </c>
    </row>
    <row r="2267" spans="1:1">
      <c r="A2267" s="62" t="s">
        <v>2640</v>
      </c>
    </row>
    <row r="2268" spans="1:1">
      <c r="A2268" s="62" t="s">
        <v>2641</v>
      </c>
    </row>
    <row r="2269" spans="1:1">
      <c r="A2269" s="62" t="s">
        <v>2642</v>
      </c>
    </row>
    <row r="2270" spans="1:1">
      <c r="A2270" s="62" t="s">
        <v>2643</v>
      </c>
    </row>
    <row r="2271" spans="1:1">
      <c r="A2271" s="62" t="s">
        <v>2644</v>
      </c>
    </row>
    <row r="2272" spans="1:1">
      <c r="A2272" s="62" t="s">
        <v>2645</v>
      </c>
    </row>
    <row r="2273" spans="1:1">
      <c r="A2273" s="62" t="s">
        <v>2646</v>
      </c>
    </row>
    <row r="2274" spans="1:1">
      <c r="A2274" s="62" t="s">
        <v>2647</v>
      </c>
    </row>
    <row r="2275" spans="1:1">
      <c r="A2275" s="62" t="s">
        <v>2648</v>
      </c>
    </row>
    <row r="2276" spans="1:1">
      <c r="A2276" s="62" t="s">
        <v>2649</v>
      </c>
    </row>
    <row r="2277" spans="1:1">
      <c r="A2277" s="62" t="s">
        <v>2650</v>
      </c>
    </row>
    <row r="2278" spans="1:1">
      <c r="A2278" s="62" t="s">
        <v>2651</v>
      </c>
    </row>
    <row r="2279" spans="1:1">
      <c r="A2279" s="62" t="s">
        <v>2652</v>
      </c>
    </row>
    <row r="2280" spans="1:1">
      <c r="A2280" s="62" t="s">
        <v>2653</v>
      </c>
    </row>
    <row r="2281" spans="1:1">
      <c r="A2281" s="62" t="s">
        <v>2654</v>
      </c>
    </row>
    <row r="2282" spans="1:1">
      <c r="A2282" s="62" t="s">
        <v>2655</v>
      </c>
    </row>
    <row r="2283" spans="1:1">
      <c r="A2283" s="62" t="s">
        <v>2656</v>
      </c>
    </row>
    <row r="2284" spans="1:1">
      <c r="A2284" s="62" t="s">
        <v>2657</v>
      </c>
    </row>
    <row r="2285" spans="1:1">
      <c r="A2285" s="62" t="s">
        <v>2658</v>
      </c>
    </row>
    <row r="2286" spans="1:1">
      <c r="A2286" s="62" t="s">
        <v>2659</v>
      </c>
    </row>
    <row r="2287" spans="1:1">
      <c r="A2287" s="62" t="s">
        <v>2660</v>
      </c>
    </row>
    <row r="2288" spans="1:1">
      <c r="A2288" s="62" t="s">
        <v>2661</v>
      </c>
    </row>
    <row r="2289" spans="1:1">
      <c r="A2289" s="62" t="s">
        <v>2662</v>
      </c>
    </row>
    <row r="2290" spans="1:1">
      <c r="A2290" s="62" t="s">
        <v>2663</v>
      </c>
    </row>
    <row r="2291" spans="1:1">
      <c r="A2291" s="62" t="s">
        <v>2664</v>
      </c>
    </row>
    <row r="2292" spans="1:1">
      <c r="A2292" s="62" t="s">
        <v>2665</v>
      </c>
    </row>
    <row r="2293" spans="1:1">
      <c r="A2293" s="62" t="s">
        <v>2666</v>
      </c>
    </row>
    <row r="2294" spans="1:1">
      <c r="A2294" s="62" t="s">
        <v>2667</v>
      </c>
    </row>
    <row r="2295" spans="1:1">
      <c r="A2295" s="62" t="s">
        <v>2668</v>
      </c>
    </row>
    <row r="2296" spans="1:1">
      <c r="A2296" s="62" t="s">
        <v>2669</v>
      </c>
    </row>
    <row r="2297" spans="1:1">
      <c r="A2297" s="62" t="s">
        <v>2670</v>
      </c>
    </row>
    <row r="2298" spans="1:1">
      <c r="A2298" s="62" t="s">
        <v>2671</v>
      </c>
    </row>
    <row r="2299" spans="1:1">
      <c r="A2299" s="62" t="s">
        <v>2672</v>
      </c>
    </row>
    <row r="2300" spans="1:1">
      <c r="A2300" s="62" t="s">
        <v>2673</v>
      </c>
    </row>
    <row r="2301" spans="1:1">
      <c r="A2301" s="62" t="s">
        <v>2674</v>
      </c>
    </row>
    <row r="2302" spans="1:1">
      <c r="A2302" s="62" t="s">
        <v>2675</v>
      </c>
    </row>
    <row r="2303" spans="1:1">
      <c r="A2303" s="62" t="s">
        <v>2676</v>
      </c>
    </row>
    <row r="2304" spans="1:1">
      <c r="A2304" s="62" t="s">
        <v>2677</v>
      </c>
    </row>
    <row r="2305" spans="1:1">
      <c r="A2305" s="62" t="s">
        <v>2678</v>
      </c>
    </row>
    <row r="2306" spans="1:1">
      <c r="A2306" s="62" t="s">
        <v>2679</v>
      </c>
    </row>
    <row r="2307" spans="1:1">
      <c r="A2307" s="62" t="s">
        <v>2680</v>
      </c>
    </row>
    <row r="2308" spans="1:1">
      <c r="A2308" s="62" t="s">
        <v>2681</v>
      </c>
    </row>
    <row r="2309" spans="1:1">
      <c r="A2309" s="62" t="s">
        <v>2682</v>
      </c>
    </row>
    <row r="2310" spans="1:1">
      <c r="A2310" s="62" t="s">
        <v>2683</v>
      </c>
    </row>
    <row r="2311" spans="1:1">
      <c r="A2311" s="62" t="s">
        <v>2684</v>
      </c>
    </row>
    <row r="2312" spans="1:1">
      <c r="A2312" s="62" t="s">
        <v>2685</v>
      </c>
    </row>
    <row r="2313" spans="1:1">
      <c r="A2313" s="62" t="s">
        <v>2686</v>
      </c>
    </row>
    <row r="2314" spans="1:1">
      <c r="A2314" s="62" t="s">
        <v>2687</v>
      </c>
    </row>
    <row r="2315" spans="1:1">
      <c r="A2315" s="62" t="s">
        <v>2688</v>
      </c>
    </row>
    <row r="2316" spans="1:1">
      <c r="A2316" s="62" t="s">
        <v>2689</v>
      </c>
    </row>
    <row r="2317" spans="1:1">
      <c r="A2317" s="62" t="s">
        <v>2690</v>
      </c>
    </row>
    <row r="2318" spans="1:1">
      <c r="A2318" s="62" t="s">
        <v>2691</v>
      </c>
    </row>
    <row r="2319" spans="1:1">
      <c r="A2319" s="62" t="s">
        <v>2692</v>
      </c>
    </row>
    <row r="2320" spans="1:1">
      <c r="A2320" s="62" t="s">
        <v>2693</v>
      </c>
    </row>
    <row r="2321" spans="1:1">
      <c r="A2321" s="62" t="s">
        <v>2694</v>
      </c>
    </row>
    <row r="2322" spans="1:1">
      <c r="A2322" s="62" t="s">
        <v>2695</v>
      </c>
    </row>
    <row r="2323" spans="1:1">
      <c r="A2323" s="62" t="s">
        <v>2696</v>
      </c>
    </row>
    <row r="2324" spans="1:1">
      <c r="A2324" s="62" t="s">
        <v>2697</v>
      </c>
    </row>
    <row r="2325" spans="1:1">
      <c r="A2325" s="62" t="s">
        <v>2698</v>
      </c>
    </row>
    <row r="2326" spans="1:1">
      <c r="A2326" s="62" t="s">
        <v>2699</v>
      </c>
    </row>
    <row r="2327" spans="1:1">
      <c r="A2327" s="62" t="s">
        <v>2700</v>
      </c>
    </row>
    <row r="2328" spans="1:1">
      <c r="A2328" s="62" t="s">
        <v>2701</v>
      </c>
    </row>
    <row r="2329" spans="1:1">
      <c r="A2329" s="62" t="s">
        <v>2702</v>
      </c>
    </row>
    <row r="2330" spans="1:1">
      <c r="A2330" s="62" t="s">
        <v>2703</v>
      </c>
    </row>
    <row r="2331" spans="1:1">
      <c r="A2331" s="62" t="s">
        <v>2704</v>
      </c>
    </row>
    <row r="2332" spans="1:1">
      <c r="A2332" s="62" t="s">
        <v>2705</v>
      </c>
    </row>
    <row r="2333" spans="1:1">
      <c r="A2333" s="62" t="s">
        <v>2706</v>
      </c>
    </row>
    <row r="2334" spans="1:1">
      <c r="A2334" s="62" t="s">
        <v>2707</v>
      </c>
    </row>
    <row r="2335" spans="1:1">
      <c r="A2335" s="62" t="s">
        <v>2708</v>
      </c>
    </row>
    <row r="2336" spans="1:1">
      <c r="A2336" s="62" t="s">
        <v>2709</v>
      </c>
    </row>
    <row r="2337" spans="1:1">
      <c r="A2337" s="62" t="s">
        <v>2710</v>
      </c>
    </row>
    <row r="2338" spans="1:1">
      <c r="A2338" s="62" t="s">
        <v>2711</v>
      </c>
    </row>
    <row r="2339" spans="1:1">
      <c r="A2339" s="62" t="s">
        <v>2712</v>
      </c>
    </row>
    <row r="2340" spans="1:1">
      <c r="A2340" s="62" t="s">
        <v>2713</v>
      </c>
    </row>
    <row r="2341" spans="1:1">
      <c r="A2341" s="62" t="s">
        <v>2714</v>
      </c>
    </row>
    <row r="2342" spans="1:1">
      <c r="A2342" s="62" t="s">
        <v>2715</v>
      </c>
    </row>
    <row r="2343" spans="1:1">
      <c r="A2343" s="62" t="s">
        <v>2716</v>
      </c>
    </row>
    <row r="2344" spans="1:1">
      <c r="A2344" s="62" t="s">
        <v>2717</v>
      </c>
    </row>
    <row r="2345" spans="1:1">
      <c r="A2345" s="62" t="s">
        <v>2718</v>
      </c>
    </row>
    <row r="2346" spans="1:1">
      <c r="A2346" s="62" t="s">
        <v>2719</v>
      </c>
    </row>
    <row r="2347" spans="1:1">
      <c r="A2347" s="62" t="s">
        <v>2720</v>
      </c>
    </row>
    <row r="2348" spans="1:1">
      <c r="A2348" s="62" t="s">
        <v>2721</v>
      </c>
    </row>
    <row r="2349" spans="1:1">
      <c r="A2349" s="62" t="s">
        <v>2722</v>
      </c>
    </row>
    <row r="2350" spans="1:1">
      <c r="A2350" s="62" t="s">
        <v>2723</v>
      </c>
    </row>
    <row r="2351" spans="1:1">
      <c r="A2351" s="62" t="s">
        <v>2724</v>
      </c>
    </row>
    <row r="2352" spans="1:1">
      <c r="A2352" s="62" t="s">
        <v>2725</v>
      </c>
    </row>
    <row r="2353" spans="1:1">
      <c r="A2353" s="62" t="s">
        <v>2726</v>
      </c>
    </row>
    <row r="2354" spans="1:1">
      <c r="A2354" s="62" t="s">
        <v>2727</v>
      </c>
    </row>
    <row r="2355" spans="1:1">
      <c r="A2355" s="62" t="s">
        <v>2728</v>
      </c>
    </row>
    <row r="2356" spans="1:1">
      <c r="A2356" s="62" t="s">
        <v>2729</v>
      </c>
    </row>
    <row r="2357" spans="1:1">
      <c r="A2357" s="62" t="s">
        <v>2730</v>
      </c>
    </row>
    <row r="2358" spans="1:1">
      <c r="A2358" s="62" t="s">
        <v>2731</v>
      </c>
    </row>
    <row r="2359" spans="1:1">
      <c r="A2359" s="62" t="s">
        <v>2732</v>
      </c>
    </row>
    <row r="2360" spans="1:1">
      <c r="A2360" s="62" t="s">
        <v>2733</v>
      </c>
    </row>
    <row r="2361" spans="1:1">
      <c r="A2361" s="62" t="s">
        <v>2734</v>
      </c>
    </row>
    <row r="2362" spans="1:1">
      <c r="A2362" s="62" t="s">
        <v>2735</v>
      </c>
    </row>
    <row r="2363" spans="1:1">
      <c r="A2363" s="62" t="s">
        <v>2736</v>
      </c>
    </row>
    <row r="2364" spans="1:1">
      <c r="A2364" s="62" t="s">
        <v>2737</v>
      </c>
    </row>
    <row r="2365" spans="1:1">
      <c r="A2365" s="62" t="s">
        <v>2738</v>
      </c>
    </row>
    <row r="2366" spans="1:1">
      <c r="A2366" s="62" t="s">
        <v>2739</v>
      </c>
    </row>
    <row r="2367" spans="1:1">
      <c r="A2367" s="62" t="s">
        <v>2740</v>
      </c>
    </row>
    <row r="2368" spans="1:1">
      <c r="A2368" s="62" t="s">
        <v>2741</v>
      </c>
    </row>
    <row r="2369" spans="1:1">
      <c r="A2369" s="62" t="s">
        <v>2742</v>
      </c>
    </row>
    <row r="2370" spans="1:1">
      <c r="A2370" s="62" t="s">
        <v>2743</v>
      </c>
    </row>
    <row r="2371" spans="1:1">
      <c r="A2371" s="62" t="s">
        <v>2744</v>
      </c>
    </row>
    <row r="2372" spans="1:1">
      <c r="A2372" s="62" t="s">
        <v>2745</v>
      </c>
    </row>
    <row r="2373" spans="1:1">
      <c r="A2373" s="62" t="s">
        <v>2746</v>
      </c>
    </row>
    <row r="2374" spans="1:1">
      <c r="A2374" s="62" t="s">
        <v>2747</v>
      </c>
    </row>
    <row r="2375" spans="1:1">
      <c r="A2375" s="62" t="s">
        <v>2748</v>
      </c>
    </row>
    <row r="2376" spans="1:1">
      <c r="A2376" s="62" t="s">
        <v>2749</v>
      </c>
    </row>
    <row r="2377" spans="1:1">
      <c r="A2377" s="62" t="s">
        <v>2750</v>
      </c>
    </row>
    <row r="2378" spans="1:1">
      <c r="A2378" s="62" t="s">
        <v>2751</v>
      </c>
    </row>
    <row r="2379" spans="1:1">
      <c r="A2379" s="62" t="s">
        <v>2752</v>
      </c>
    </row>
    <row r="2380" spans="1:1">
      <c r="A2380" s="62" t="s">
        <v>2753</v>
      </c>
    </row>
    <row r="2381" spans="1:1">
      <c r="A2381" s="62" t="s">
        <v>2754</v>
      </c>
    </row>
    <row r="2382" spans="1:1">
      <c r="A2382" s="62" t="s">
        <v>2755</v>
      </c>
    </row>
    <row r="2383" spans="1:1">
      <c r="A2383" s="62" t="s">
        <v>2756</v>
      </c>
    </row>
    <row r="2384" spans="1:1">
      <c r="A2384" s="62" t="s">
        <v>2757</v>
      </c>
    </row>
    <row r="2385" spans="1:1">
      <c r="A2385" s="62" t="s">
        <v>2758</v>
      </c>
    </row>
    <row r="2386" spans="1:1">
      <c r="A2386" s="62" t="s">
        <v>2759</v>
      </c>
    </row>
    <row r="2387" spans="1:1">
      <c r="A2387" s="62" t="s">
        <v>2760</v>
      </c>
    </row>
    <row r="2388" spans="1:1">
      <c r="A2388" s="62" t="s">
        <v>2761</v>
      </c>
    </row>
    <row r="2389" spans="1:1">
      <c r="A2389" s="62" t="s">
        <v>2762</v>
      </c>
    </row>
    <row r="2390" spans="1:1">
      <c r="A2390" s="62" t="s">
        <v>2763</v>
      </c>
    </row>
    <row r="2391" spans="1:1">
      <c r="A2391" s="62" t="s">
        <v>2764</v>
      </c>
    </row>
    <row r="2392" spans="1:1">
      <c r="A2392" s="62" t="s">
        <v>2765</v>
      </c>
    </row>
    <row r="2393" spans="1:1">
      <c r="A2393" s="62" t="s">
        <v>2766</v>
      </c>
    </row>
    <row r="2394" spans="1:1">
      <c r="A2394" s="62" t="s">
        <v>2767</v>
      </c>
    </row>
    <row r="2395" spans="1:1">
      <c r="A2395" s="62" t="s">
        <v>2768</v>
      </c>
    </row>
    <row r="2396" spans="1:1">
      <c r="A2396" s="62" t="s">
        <v>2769</v>
      </c>
    </row>
    <row r="2397" spans="1:1">
      <c r="A2397" s="62" t="s">
        <v>2770</v>
      </c>
    </row>
    <row r="2398" spans="1:1">
      <c r="A2398" s="62" t="s">
        <v>2771</v>
      </c>
    </row>
    <row r="2399" spans="1:1">
      <c r="A2399" s="62" t="s">
        <v>2772</v>
      </c>
    </row>
    <row r="2400" spans="1:1">
      <c r="A2400" s="62" t="s">
        <v>2773</v>
      </c>
    </row>
    <row r="2401" spans="1:1">
      <c r="A2401" s="62" t="s">
        <v>2774</v>
      </c>
    </row>
    <row r="2402" spans="1:1">
      <c r="A2402" s="62" t="s">
        <v>2775</v>
      </c>
    </row>
    <row r="2403" spans="1:1">
      <c r="A2403" s="62" t="s">
        <v>2776</v>
      </c>
    </row>
    <row r="2404" spans="1:1">
      <c r="A2404" s="62" t="s">
        <v>2777</v>
      </c>
    </row>
    <row r="2405" spans="1:1">
      <c r="A2405" s="62" t="s">
        <v>2778</v>
      </c>
    </row>
    <row r="2406" spans="1:1">
      <c r="A2406" s="62" t="s">
        <v>2779</v>
      </c>
    </row>
    <row r="2407" spans="1:1">
      <c r="A2407" s="62" t="s">
        <v>2780</v>
      </c>
    </row>
    <row r="2408" spans="1:1">
      <c r="A2408" s="62" t="s">
        <v>2781</v>
      </c>
    </row>
    <row r="2409" spans="1:1">
      <c r="A2409" s="62" t="s">
        <v>2782</v>
      </c>
    </row>
    <row r="2410" spans="1:1">
      <c r="A2410" s="62" t="s">
        <v>2783</v>
      </c>
    </row>
    <row r="2411" spans="1:1">
      <c r="A2411" s="62" t="s">
        <v>2784</v>
      </c>
    </row>
    <row r="2412" spans="1:1">
      <c r="A2412" s="62" t="s">
        <v>2785</v>
      </c>
    </row>
    <row r="2413" spans="1:1">
      <c r="A2413" s="62" t="s">
        <v>2786</v>
      </c>
    </row>
    <row r="2414" spans="1:1">
      <c r="A2414" s="62" t="s">
        <v>2787</v>
      </c>
    </row>
    <row r="2415" spans="1:1">
      <c r="A2415" s="62" t="s">
        <v>2788</v>
      </c>
    </row>
    <row r="2416" spans="1:1">
      <c r="A2416" s="62" t="s">
        <v>2789</v>
      </c>
    </row>
    <row r="2417" spans="1:1">
      <c r="A2417" s="62" t="s">
        <v>2790</v>
      </c>
    </row>
    <row r="2418" spans="1:1">
      <c r="A2418" s="62" t="s">
        <v>2791</v>
      </c>
    </row>
    <row r="2419" spans="1:1">
      <c r="A2419" s="62" t="s">
        <v>2792</v>
      </c>
    </row>
    <row r="2420" spans="1:1">
      <c r="A2420" s="62" t="s">
        <v>2793</v>
      </c>
    </row>
    <row r="2421" spans="1:1">
      <c r="A2421" s="62" t="s">
        <v>2794</v>
      </c>
    </row>
    <row r="2422" spans="1:1">
      <c r="A2422" s="62" t="s">
        <v>2795</v>
      </c>
    </row>
    <row r="2423" spans="1:1">
      <c r="A2423" s="62" t="s">
        <v>2796</v>
      </c>
    </row>
    <row r="2424" spans="1:1">
      <c r="A2424" s="62" t="s">
        <v>2797</v>
      </c>
    </row>
    <row r="2425" spans="1:1">
      <c r="A2425" s="62" t="s">
        <v>2798</v>
      </c>
    </row>
    <row r="2426" spans="1:1">
      <c r="A2426" s="62" t="s">
        <v>2799</v>
      </c>
    </row>
    <row r="2427" spans="1:1">
      <c r="A2427" s="62" t="s">
        <v>2800</v>
      </c>
    </row>
    <row r="2428" spans="1:1">
      <c r="A2428" s="62" t="s">
        <v>2801</v>
      </c>
    </row>
    <row r="2429" spans="1:1">
      <c r="A2429" s="62" t="s">
        <v>2802</v>
      </c>
    </row>
    <row r="2430" spans="1:1">
      <c r="A2430" s="62" t="s">
        <v>2803</v>
      </c>
    </row>
    <row r="2431" spans="1:1">
      <c r="A2431" s="62" t="s">
        <v>2804</v>
      </c>
    </row>
    <row r="2432" spans="1:1">
      <c r="A2432" s="62" t="s">
        <v>2805</v>
      </c>
    </row>
    <row r="2433" spans="1:1">
      <c r="A2433" s="62" t="s">
        <v>2806</v>
      </c>
    </row>
    <row r="2434" spans="1:1">
      <c r="A2434" s="62" t="s">
        <v>2807</v>
      </c>
    </row>
    <row r="2435" spans="1:1">
      <c r="A2435" s="62" t="s">
        <v>2808</v>
      </c>
    </row>
    <row r="2436" spans="1:1">
      <c r="A2436" s="62" t="s">
        <v>2809</v>
      </c>
    </row>
    <row r="2437" spans="1:1">
      <c r="A2437" s="62" t="s">
        <v>2810</v>
      </c>
    </row>
    <row r="2438" spans="1:1">
      <c r="A2438" s="62" t="s">
        <v>2811</v>
      </c>
    </row>
    <row r="2439" spans="1:1">
      <c r="A2439" s="62" t="s">
        <v>2812</v>
      </c>
    </row>
    <row r="2440" spans="1:1">
      <c r="A2440" s="62" t="s">
        <v>2813</v>
      </c>
    </row>
    <row r="2441" spans="1:1">
      <c r="A2441" s="62" t="s">
        <v>2814</v>
      </c>
    </row>
    <row r="2442" spans="1:1">
      <c r="A2442" s="62" t="s">
        <v>2815</v>
      </c>
    </row>
    <row r="2443" spans="1:1">
      <c r="A2443" s="62" t="s">
        <v>2816</v>
      </c>
    </row>
    <row r="2444" spans="1:1">
      <c r="A2444" s="62" t="s">
        <v>2817</v>
      </c>
    </row>
    <row r="2445" spans="1:1">
      <c r="A2445" s="62" t="s">
        <v>2818</v>
      </c>
    </row>
    <row r="2446" spans="1:1">
      <c r="A2446" s="62" t="s">
        <v>2819</v>
      </c>
    </row>
    <row r="2447" spans="1:1">
      <c r="A2447" s="62" t="s">
        <v>2820</v>
      </c>
    </row>
    <row r="2448" spans="1:1">
      <c r="A2448" s="62" t="s">
        <v>2821</v>
      </c>
    </row>
    <row r="2449" spans="1:1">
      <c r="A2449" s="62" t="s">
        <v>2822</v>
      </c>
    </row>
    <row r="2450" spans="1:1">
      <c r="A2450" s="62" t="s">
        <v>2823</v>
      </c>
    </row>
    <row r="2451" spans="1:1">
      <c r="A2451" s="62" t="s">
        <v>2824</v>
      </c>
    </row>
    <row r="2452" spans="1:1">
      <c r="A2452" s="62" t="s">
        <v>2825</v>
      </c>
    </row>
    <row r="2453" spans="1:1">
      <c r="A2453" s="62" t="s">
        <v>2826</v>
      </c>
    </row>
    <row r="2454" spans="1:1">
      <c r="A2454" s="62" t="s">
        <v>2827</v>
      </c>
    </row>
    <row r="2455" spans="1:1">
      <c r="A2455" s="62" t="s">
        <v>2828</v>
      </c>
    </row>
    <row r="2456" spans="1:1">
      <c r="A2456" s="62" t="s">
        <v>2829</v>
      </c>
    </row>
    <row r="2457" spans="1:1">
      <c r="A2457" s="62" t="s">
        <v>2830</v>
      </c>
    </row>
    <row r="2458" spans="1:1">
      <c r="A2458" s="62" t="s">
        <v>2831</v>
      </c>
    </row>
    <row r="2459" spans="1:1">
      <c r="A2459" s="62" t="s">
        <v>2832</v>
      </c>
    </row>
    <row r="2460" spans="1:1">
      <c r="A2460" s="62" t="s">
        <v>2833</v>
      </c>
    </row>
    <row r="2461" spans="1:1">
      <c r="A2461" s="62" t="s">
        <v>2834</v>
      </c>
    </row>
    <row r="2462" spans="1:1">
      <c r="A2462" s="62" t="s">
        <v>2835</v>
      </c>
    </row>
    <row r="2463" spans="1:1">
      <c r="A2463" s="62" t="s">
        <v>2836</v>
      </c>
    </row>
    <row r="2464" spans="1:1">
      <c r="A2464" s="62" t="s">
        <v>2837</v>
      </c>
    </row>
    <row r="2465" spans="1:1">
      <c r="A2465" s="62" t="s">
        <v>2838</v>
      </c>
    </row>
    <row r="2466" spans="1:1">
      <c r="A2466" s="62" t="s">
        <v>2839</v>
      </c>
    </row>
    <row r="2467" spans="1:1">
      <c r="A2467" s="62" t="s">
        <v>2840</v>
      </c>
    </row>
    <row r="2468" spans="1:1">
      <c r="A2468" s="62" t="s">
        <v>2841</v>
      </c>
    </row>
    <row r="2469" spans="1:1">
      <c r="A2469" s="62" t="s">
        <v>2842</v>
      </c>
    </row>
    <row r="2470" spans="1:1">
      <c r="A2470" s="62" t="s">
        <v>2843</v>
      </c>
    </row>
    <row r="2471" spans="1:1">
      <c r="A2471" s="62" t="s">
        <v>2844</v>
      </c>
    </row>
    <row r="2472" spans="1:1">
      <c r="A2472" s="62" t="s">
        <v>2845</v>
      </c>
    </row>
    <row r="2473" spans="1:1">
      <c r="A2473" s="62" t="s">
        <v>2846</v>
      </c>
    </row>
    <row r="2474" spans="1:1">
      <c r="A2474" s="62" t="s">
        <v>2847</v>
      </c>
    </row>
    <row r="2475" spans="1:1">
      <c r="A2475" s="62" t="s">
        <v>2848</v>
      </c>
    </row>
    <row r="2476" spans="1:1">
      <c r="A2476" s="62" t="s">
        <v>2849</v>
      </c>
    </row>
    <row r="2477" spans="1:1">
      <c r="A2477" s="62" t="s">
        <v>2850</v>
      </c>
    </row>
    <row r="2478" spans="1:1">
      <c r="A2478" s="62" t="s">
        <v>2851</v>
      </c>
    </row>
    <row r="2479" spans="1:1">
      <c r="A2479" s="62" t="s">
        <v>2852</v>
      </c>
    </row>
    <row r="2480" spans="1:1">
      <c r="A2480" s="62" t="s">
        <v>2853</v>
      </c>
    </row>
    <row r="2481" spans="1:1">
      <c r="A2481" s="62" t="s">
        <v>2854</v>
      </c>
    </row>
    <row r="2482" spans="1:1">
      <c r="A2482" s="62" t="s">
        <v>2855</v>
      </c>
    </row>
    <row r="2483" spans="1:1">
      <c r="A2483" s="62" t="s">
        <v>2856</v>
      </c>
    </row>
    <row r="2484" spans="1:1">
      <c r="A2484" s="62" t="s">
        <v>2857</v>
      </c>
    </row>
    <row r="2485" spans="1:1">
      <c r="A2485" s="62" t="s">
        <v>2858</v>
      </c>
    </row>
    <row r="2486" spans="1:1">
      <c r="A2486" s="62" t="s">
        <v>2859</v>
      </c>
    </row>
    <row r="2487" spans="1:1">
      <c r="A2487" s="62" t="s">
        <v>2860</v>
      </c>
    </row>
    <row r="2488" spans="1:1">
      <c r="A2488" s="62" t="s">
        <v>2861</v>
      </c>
    </row>
    <row r="2489" spans="1:1">
      <c r="A2489" s="62" t="s">
        <v>2862</v>
      </c>
    </row>
    <row r="2490" spans="1:1">
      <c r="A2490" s="62" t="s">
        <v>2863</v>
      </c>
    </row>
    <row r="2491" spans="1:1">
      <c r="A2491" s="62" t="s">
        <v>2864</v>
      </c>
    </row>
    <row r="2492" spans="1:1">
      <c r="A2492" s="62" t="s">
        <v>2865</v>
      </c>
    </row>
    <row r="2493" spans="1:1">
      <c r="A2493" s="62" t="s">
        <v>2866</v>
      </c>
    </row>
    <row r="2494" spans="1:1">
      <c r="A2494" s="62" t="s">
        <v>2867</v>
      </c>
    </row>
    <row r="2495" spans="1:1">
      <c r="A2495" s="62" t="s">
        <v>2868</v>
      </c>
    </row>
    <row r="2496" spans="1:1">
      <c r="A2496" s="62" t="s">
        <v>2869</v>
      </c>
    </row>
    <row r="2497" spans="1:1">
      <c r="A2497" s="62" t="s">
        <v>2870</v>
      </c>
    </row>
    <row r="2498" spans="1:1">
      <c r="A2498" s="62" t="s">
        <v>2871</v>
      </c>
    </row>
    <row r="2499" spans="1:1">
      <c r="A2499" s="62" t="s">
        <v>2872</v>
      </c>
    </row>
    <row r="2500" spans="1:1">
      <c r="A2500" s="62" t="s">
        <v>2873</v>
      </c>
    </row>
    <row r="2501" spans="1:1">
      <c r="A2501" s="62" t="s">
        <v>2874</v>
      </c>
    </row>
    <row r="2502" spans="1:1">
      <c r="A2502" s="62" t="s">
        <v>2875</v>
      </c>
    </row>
    <row r="2503" spans="1:1">
      <c r="A2503" s="62" t="s">
        <v>2876</v>
      </c>
    </row>
    <row r="2504" spans="1:1">
      <c r="A2504" s="62" t="s">
        <v>2877</v>
      </c>
    </row>
    <row r="2505" spans="1:1">
      <c r="A2505" s="62" t="s">
        <v>2878</v>
      </c>
    </row>
    <row r="2506" spans="1:1">
      <c r="A2506" s="62" t="s">
        <v>2879</v>
      </c>
    </row>
    <row r="2507" spans="1:1">
      <c r="A2507" s="62" t="s">
        <v>2880</v>
      </c>
    </row>
    <row r="2508" spans="1:1">
      <c r="A2508" s="62" t="s">
        <v>2881</v>
      </c>
    </row>
    <row r="2509" spans="1:1">
      <c r="A2509" s="62" t="s">
        <v>2882</v>
      </c>
    </row>
    <row r="2510" spans="1:1">
      <c r="A2510" s="62" t="s">
        <v>2883</v>
      </c>
    </row>
    <row r="2511" spans="1:1">
      <c r="A2511" s="62" t="s">
        <v>2884</v>
      </c>
    </row>
    <row r="2512" spans="1:1">
      <c r="A2512" s="62" t="s">
        <v>2885</v>
      </c>
    </row>
    <row r="2513" spans="1:1">
      <c r="A2513" s="62" t="s">
        <v>2886</v>
      </c>
    </row>
    <row r="2514" spans="1:1">
      <c r="A2514" s="62" t="s">
        <v>2887</v>
      </c>
    </row>
    <row r="2515" spans="1:1">
      <c r="A2515" s="62" t="s">
        <v>2888</v>
      </c>
    </row>
    <row r="2516" spans="1:1">
      <c r="A2516" s="62" t="s">
        <v>2889</v>
      </c>
    </row>
    <row r="2517" spans="1:1">
      <c r="A2517" s="62" t="s">
        <v>2890</v>
      </c>
    </row>
    <row r="2518" spans="1:1">
      <c r="A2518" s="62" t="s">
        <v>2891</v>
      </c>
    </row>
    <row r="2519" spans="1:1">
      <c r="A2519" s="62" t="s">
        <v>2892</v>
      </c>
    </row>
    <row r="2520" spans="1:1">
      <c r="A2520" s="62" t="s">
        <v>2893</v>
      </c>
    </row>
    <row r="2521" spans="1:1">
      <c r="A2521" s="62" t="s">
        <v>2894</v>
      </c>
    </row>
    <row r="2522" spans="1:1">
      <c r="A2522" s="62" t="s">
        <v>2895</v>
      </c>
    </row>
    <row r="2523" spans="1:1">
      <c r="A2523" s="62" t="s">
        <v>2896</v>
      </c>
    </row>
    <row r="2524" spans="1:1">
      <c r="A2524" s="62" t="s">
        <v>2897</v>
      </c>
    </row>
    <row r="2525" spans="1:1">
      <c r="A2525" s="62" t="s">
        <v>2898</v>
      </c>
    </row>
    <row r="2526" spans="1:1">
      <c r="A2526" s="62" t="s">
        <v>2899</v>
      </c>
    </row>
    <row r="2527" spans="1:1">
      <c r="A2527" s="62" t="s">
        <v>2900</v>
      </c>
    </row>
    <row r="2528" spans="1:1">
      <c r="A2528" s="62" t="s">
        <v>2901</v>
      </c>
    </row>
    <row r="2529" spans="1:1">
      <c r="A2529" s="62" t="s">
        <v>2902</v>
      </c>
    </row>
    <row r="2530" spans="1:1">
      <c r="A2530" s="62" t="s">
        <v>2903</v>
      </c>
    </row>
    <row r="2531" spans="1:1">
      <c r="A2531" s="62" t="s">
        <v>2904</v>
      </c>
    </row>
    <row r="2532" spans="1:1">
      <c r="A2532" s="62" t="s">
        <v>2905</v>
      </c>
    </row>
    <row r="2533" spans="1:1">
      <c r="A2533" s="62" t="s">
        <v>2906</v>
      </c>
    </row>
    <row r="2534" spans="1:1">
      <c r="A2534" s="62" t="s">
        <v>2907</v>
      </c>
    </row>
    <row r="2535" spans="1:1">
      <c r="A2535" s="62" t="s">
        <v>2908</v>
      </c>
    </row>
    <row r="2536" spans="1:1">
      <c r="A2536" s="62" t="s">
        <v>2909</v>
      </c>
    </row>
    <row r="2537" spans="1:1">
      <c r="A2537" s="62" t="s">
        <v>2910</v>
      </c>
    </row>
    <row r="2538" spans="1:1">
      <c r="A2538" s="62" t="s">
        <v>2911</v>
      </c>
    </row>
    <row r="2539" spans="1:1">
      <c r="A2539" s="62" t="s">
        <v>2912</v>
      </c>
    </row>
    <row r="2540" spans="1:1">
      <c r="A2540" s="62" t="s">
        <v>2913</v>
      </c>
    </row>
    <row r="2541" spans="1:1">
      <c r="A2541" s="62" t="s">
        <v>2914</v>
      </c>
    </row>
    <row r="2542" spans="1:1">
      <c r="A2542" s="62" t="s">
        <v>2915</v>
      </c>
    </row>
    <row r="2543" spans="1:1">
      <c r="A2543" s="62" t="s">
        <v>2916</v>
      </c>
    </row>
    <row r="2544" spans="1:1">
      <c r="A2544" s="62" t="s">
        <v>2917</v>
      </c>
    </row>
    <row r="2545" spans="1:1">
      <c r="A2545" s="62" t="s">
        <v>2918</v>
      </c>
    </row>
    <row r="2546" spans="1:1">
      <c r="A2546" s="62" t="s">
        <v>2919</v>
      </c>
    </row>
    <row r="2547" spans="1:1">
      <c r="A2547" s="62" t="s">
        <v>2920</v>
      </c>
    </row>
    <row r="2548" spans="1:1">
      <c r="A2548" s="62" t="s">
        <v>2921</v>
      </c>
    </row>
    <row r="2549" spans="1:1">
      <c r="A2549" s="62" t="s">
        <v>2922</v>
      </c>
    </row>
    <row r="2550" spans="1:1">
      <c r="A2550" s="62" t="s">
        <v>2923</v>
      </c>
    </row>
    <row r="2551" spans="1:1">
      <c r="A2551" s="62" t="s">
        <v>2924</v>
      </c>
    </row>
    <row r="2552" spans="1:1">
      <c r="A2552" s="62" t="s">
        <v>2925</v>
      </c>
    </row>
    <row r="2553" spans="1:1">
      <c r="A2553" s="62" t="s">
        <v>2926</v>
      </c>
    </row>
    <row r="2554" spans="1:1">
      <c r="A2554" s="62" t="s">
        <v>2927</v>
      </c>
    </row>
    <row r="2555" spans="1:1">
      <c r="A2555" s="62" t="s">
        <v>2928</v>
      </c>
    </row>
    <row r="2556" spans="1:1">
      <c r="A2556" s="62" t="s">
        <v>2929</v>
      </c>
    </row>
    <row r="2557" spans="1:1">
      <c r="A2557" s="62" t="s">
        <v>2930</v>
      </c>
    </row>
    <row r="2558" spans="1:1">
      <c r="A2558" s="62" t="s">
        <v>2931</v>
      </c>
    </row>
    <row r="2559" spans="1:1">
      <c r="A2559" s="62" t="s">
        <v>2932</v>
      </c>
    </row>
    <row r="2560" spans="1:1">
      <c r="A2560" s="62" t="s">
        <v>2933</v>
      </c>
    </row>
    <row r="2561" spans="1:1">
      <c r="A2561" s="62" t="s">
        <v>2934</v>
      </c>
    </row>
    <row r="2562" spans="1:1">
      <c r="A2562" s="62" t="s">
        <v>2935</v>
      </c>
    </row>
    <row r="2563" spans="1:1">
      <c r="A2563" s="62" t="s">
        <v>2936</v>
      </c>
    </row>
    <row r="2564" spans="1:1">
      <c r="A2564" s="62" t="s">
        <v>2937</v>
      </c>
    </row>
    <row r="2565" spans="1:1">
      <c r="A2565" s="62" t="s">
        <v>2938</v>
      </c>
    </row>
    <row r="2566" spans="1:1">
      <c r="A2566" s="62" t="s">
        <v>2939</v>
      </c>
    </row>
    <row r="2567" spans="1:1">
      <c r="A2567" s="62" t="s">
        <v>2940</v>
      </c>
    </row>
    <row r="2568" spans="1:1">
      <c r="A2568" s="62" t="s">
        <v>2941</v>
      </c>
    </row>
    <row r="2569" spans="1:1">
      <c r="A2569" s="62" t="s">
        <v>2942</v>
      </c>
    </row>
    <row r="2570" spans="1:1">
      <c r="A2570" s="62" t="s">
        <v>2943</v>
      </c>
    </row>
    <row r="2571" spans="1:1">
      <c r="A2571" s="62" t="s">
        <v>2944</v>
      </c>
    </row>
    <row r="2572" spans="1:1">
      <c r="A2572" s="62" t="s">
        <v>2945</v>
      </c>
    </row>
    <row r="2573" spans="1:1">
      <c r="A2573" s="62" t="s">
        <v>2946</v>
      </c>
    </row>
    <row r="2574" spans="1:1">
      <c r="A2574" s="62" t="s">
        <v>2947</v>
      </c>
    </row>
    <row r="2575" spans="1:1">
      <c r="A2575" s="62" t="s">
        <v>2948</v>
      </c>
    </row>
    <row r="2576" spans="1:1">
      <c r="A2576" s="62" t="s">
        <v>2949</v>
      </c>
    </row>
    <row r="2577" spans="1:1">
      <c r="A2577" s="62" t="s">
        <v>2950</v>
      </c>
    </row>
    <row r="2578" spans="1:1">
      <c r="A2578" s="62" t="s">
        <v>2951</v>
      </c>
    </row>
    <row r="2579" spans="1:1">
      <c r="A2579" s="62" t="s">
        <v>2952</v>
      </c>
    </row>
    <row r="2580" spans="1:1">
      <c r="A2580" s="62" t="s">
        <v>2953</v>
      </c>
    </row>
    <row r="2581" spans="1:1">
      <c r="A2581" s="62" t="s">
        <v>2954</v>
      </c>
    </row>
    <row r="2582" spans="1:1">
      <c r="A2582" s="62" t="s">
        <v>2955</v>
      </c>
    </row>
    <row r="2583" spans="1:1">
      <c r="A2583" s="62" t="s">
        <v>2956</v>
      </c>
    </row>
    <row r="2584" spans="1:1">
      <c r="A2584" s="62" t="s">
        <v>2957</v>
      </c>
    </row>
    <row r="2585" spans="1:1">
      <c r="A2585" s="62" t="s">
        <v>2958</v>
      </c>
    </row>
    <row r="2586" spans="1:1">
      <c r="A2586" s="62" t="s">
        <v>2959</v>
      </c>
    </row>
    <row r="2587" spans="1:1">
      <c r="A2587" s="62" t="s">
        <v>2960</v>
      </c>
    </row>
    <row r="2588" spans="1:1">
      <c r="A2588" s="62" t="s">
        <v>2961</v>
      </c>
    </row>
    <row r="2589" spans="1:1">
      <c r="A2589" s="62" t="s">
        <v>2962</v>
      </c>
    </row>
    <row r="2590" spans="1:1">
      <c r="A2590" s="62" t="s">
        <v>2963</v>
      </c>
    </row>
    <row r="2591" spans="1:1">
      <c r="A2591" s="62" t="s">
        <v>2964</v>
      </c>
    </row>
    <row r="2592" spans="1:1">
      <c r="A2592" s="62" t="s">
        <v>2965</v>
      </c>
    </row>
    <row r="2593" spans="1:1">
      <c r="A2593" s="62" t="s">
        <v>2966</v>
      </c>
    </row>
    <row r="2594" spans="1:1">
      <c r="A2594" s="62" t="s">
        <v>2967</v>
      </c>
    </row>
    <row r="2595" spans="1:1">
      <c r="A2595" s="62" t="s">
        <v>2968</v>
      </c>
    </row>
    <row r="2596" spans="1:1">
      <c r="A2596" s="62" t="s">
        <v>2969</v>
      </c>
    </row>
    <row r="2597" spans="1:1">
      <c r="A2597" s="62" t="s">
        <v>2970</v>
      </c>
    </row>
    <row r="2598" spans="1:1">
      <c r="A2598" s="62" t="s">
        <v>2971</v>
      </c>
    </row>
    <row r="2599" spans="1:1">
      <c r="A2599" s="62" t="s">
        <v>2972</v>
      </c>
    </row>
    <row r="2600" spans="1:1">
      <c r="A2600" s="62" t="s">
        <v>2973</v>
      </c>
    </row>
    <row r="2601" spans="1:1">
      <c r="A2601" s="62" t="s">
        <v>2974</v>
      </c>
    </row>
    <row r="2602" spans="1:1">
      <c r="A2602" s="62" t="s">
        <v>2975</v>
      </c>
    </row>
    <row r="2603" spans="1:1">
      <c r="A2603" s="62" t="s">
        <v>2976</v>
      </c>
    </row>
    <row r="2604" spans="1:1">
      <c r="A2604" s="62" t="s">
        <v>2977</v>
      </c>
    </row>
    <row r="2605" spans="1:1">
      <c r="A2605" s="62" t="s">
        <v>2978</v>
      </c>
    </row>
    <row r="2606" spans="1:1">
      <c r="A2606" s="62" t="s">
        <v>2979</v>
      </c>
    </row>
    <row r="2607" spans="1:1">
      <c r="A2607" s="62" t="s">
        <v>2980</v>
      </c>
    </row>
    <row r="2608" spans="1:1">
      <c r="A2608" s="62" t="s">
        <v>2981</v>
      </c>
    </row>
    <row r="2609" spans="1:1">
      <c r="A2609" s="62" t="s">
        <v>2982</v>
      </c>
    </row>
    <row r="2610" spans="1:1">
      <c r="A2610" s="62" t="s">
        <v>2983</v>
      </c>
    </row>
    <row r="2611" spans="1:1">
      <c r="A2611" s="62" t="s">
        <v>2984</v>
      </c>
    </row>
    <row r="2612" spans="1:1">
      <c r="A2612" s="62" t="s">
        <v>2985</v>
      </c>
    </row>
    <row r="2613" spans="1:1">
      <c r="A2613" s="62" t="s">
        <v>2986</v>
      </c>
    </row>
    <row r="2614" spans="1:1">
      <c r="A2614" s="62" t="s">
        <v>2987</v>
      </c>
    </row>
    <row r="2615" spans="1:1">
      <c r="A2615" s="62" t="s">
        <v>2988</v>
      </c>
    </row>
    <row r="2616" spans="1:1">
      <c r="A2616" s="62" t="s">
        <v>2989</v>
      </c>
    </row>
    <row r="2617" spans="1:1">
      <c r="A2617" s="62" t="s">
        <v>2990</v>
      </c>
    </row>
    <row r="2618" spans="1:1">
      <c r="A2618" s="62" t="s">
        <v>2991</v>
      </c>
    </row>
    <row r="2619" spans="1:1">
      <c r="A2619" s="62" t="s">
        <v>2992</v>
      </c>
    </row>
    <row r="2620" spans="1:1">
      <c r="A2620" s="62" t="s">
        <v>2993</v>
      </c>
    </row>
    <row r="2621" spans="1:1">
      <c r="A2621" s="62" t="s">
        <v>2994</v>
      </c>
    </row>
    <row r="2622" spans="1:1">
      <c r="A2622" s="62" t="s">
        <v>2995</v>
      </c>
    </row>
    <row r="2623" spans="1:1">
      <c r="A2623" s="62" t="s">
        <v>2996</v>
      </c>
    </row>
    <row r="2624" spans="1:1">
      <c r="A2624" s="62" t="s">
        <v>2997</v>
      </c>
    </row>
    <row r="2625" spans="1:1">
      <c r="A2625" s="62" t="s">
        <v>2998</v>
      </c>
    </row>
    <row r="2626" spans="1:1">
      <c r="A2626" s="62" t="s">
        <v>2999</v>
      </c>
    </row>
    <row r="2627" spans="1:1">
      <c r="A2627" s="62" t="s">
        <v>3000</v>
      </c>
    </row>
    <row r="2628" spans="1:1">
      <c r="A2628" s="62" t="s">
        <v>3001</v>
      </c>
    </row>
    <row r="2629" spans="1:1">
      <c r="A2629" s="62" t="s">
        <v>3002</v>
      </c>
    </row>
    <row r="2630" spans="1:1">
      <c r="A2630" s="62" t="s">
        <v>3003</v>
      </c>
    </row>
    <row r="2631" spans="1:1">
      <c r="A2631" s="62" t="s">
        <v>3004</v>
      </c>
    </row>
    <row r="2632" spans="1:1">
      <c r="A2632" s="62" t="s">
        <v>3005</v>
      </c>
    </row>
    <row r="2633" spans="1:1">
      <c r="A2633" s="62" t="s">
        <v>3006</v>
      </c>
    </row>
    <row r="2634" spans="1:1">
      <c r="A2634" s="62" t="s">
        <v>3007</v>
      </c>
    </row>
    <row r="2635" spans="1:1">
      <c r="A2635" s="62" t="s">
        <v>3008</v>
      </c>
    </row>
    <row r="2636" spans="1:1">
      <c r="A2636" s="62" t="s">
        <v>3009</v>
      </c>
    </row>
    <row r="2637" spans="1:1">
      <c r="A2637" s="62" t="s">
        <v>3010</v>
      </c>
    </row>
    <row r="2638" spans="1:1">
      <c r="A2638" s="62" t="s">
        <v>3011</v>
      </c>
    </row>
    <row r="2639" spans="1:1">
      <c r="A2639" s="62" t="s">
        <v>3012</v>
      </c>
    </row>
    <row r="2640" spans="1:1">
      <c r="A2640" s="62" t="s">
        <v>3013</v>
      </c>
    </row>
    <row r="2641" spans="1:1">
      <c r="A2641" s="62" t="s">
        <v>3014</v>
      </c>
    </row>
    <row r="2642" spans="1:1">
      <c r="A2642" s="62" t="s">
        <v>3015</v>
      </c>
    </row>
    <row r="2643" spans="1:1">
      <c r="A2643" s="62" t="s">
        <v>3016</v>
      </c>
    </row>
    <row r="2644" spans="1:1">
      <c r="A2644" s="62" t="s">
        <v>3017</v>
      </c>
    </row>
    <row r="2645" spans="1:1">
      <c r="A2645" s="62" t="s">
        <v>3018</v>
      </c>
    </row>
    <row r="2646" spans="1:1">
      <c r="A2646" s="62" t="s">
        <v>3019</v>
      </c>
    </row>
    <row r="2647" spans="1:1">
      <c r="A2647" s="62" t="s">
        <v>3020</v>
      </c>
    </row>
    <row r="2648" spans="1:1">
      <c r="A2648" s="62" t="s">
        <v>3021</v>
      </c>
    </row>
    <row r="2649" spans="1:1">
      <c r="A2649" s="62" t="s">
        <v>3022</v>
      </c>
    </row>
    <row r="2650" spans="1:1">
      <c r="A2650" s="62" t="s">
        <v>3023</v>
      </c>
    </row>
    <row r="2651" spans="1:1">
      <c r="A2651" s="62" t="s">
        <v>3024</v>
      </c>
    </row>
    <row r="2652" spans="1:1">
      <c r="A2652" s="62" t="s">
        <v>3025</v>
      </c>
    </row>
    <row r="2653" spans="1:1">
      <c r="A2653" s="62" t="s">
        <v>3026</v>
      </c>
    </row>
    <row r="2654" spans="1:1">
      <c r="A2654" s="62" t="s">
        <v>3027</v>
      </c>
    </row>
    <row r="2655" spans="1:1">
      <c r="A2655" s="62" t="s">
        <v>3028</v>
      </c>
    </row>
    <row r="2656" spans="1:1">
      <c r="A2656" s="62" t="s">
        <v>3029</v>
      </c>
    </row>
    <row r="2657" spans="1:1">
      <c r="A2657" s="62" t="s">
        <v>3030</v>
      </c>
    </row>
    <row r="2658" spans="1:1">
      <c r="A2658" s="62" t="s">
        <v>3031</v>
      </c>
    </row>
    <row r="2659" spans="1:1">
      <c r="A2659" s="62" t="s">
        <v>3032</v>
      </c>
    </row>
    <row r="2660" spans="1:1">
      <c r="A2660" s="62" t="s">
        <v>3033</v>
      </c>
    </row>
    <row r="2661" spans="1:1">
      <c r="A2661" s="62" t="s">
        <v>3034</v>
      </c>
    </row>
    <row r="2662" spans="1:1">
      <c r="A2662" s="62" t="s">
        <v>3035</v>
      </c>
    </row>
    <row r="2663" spans="1:1">
      <c r="A2663" s="62" t="s">
        <v>3036</v>
      </c>
    </row>
    <row r="2664" spans="1:1">
      <c r="A2664" s="62" t="s">
        <v>3037</v>
      </c>
    </row>
    <row r="2665" spans="1:1">
      <c r="A2665" s="62" t="s">
        <v>3038</v>
      </c>
    </row>
    <row r="2666" spans="1:1">
      <c r="A2666" s="62" t="s">
        <v>3039</v>
      </c>
    </row>
    <row r="2667" spans="1:1">
      <c r="A2667" s="62" t="s">
        <v>3040</v>
      </c>
    </row>
    <row r="2668" spans="1:1">
      <c r="A2668" s="62" t="s">
        <v>3041</v>
      </c>
    </row>
    <row r="2669" spans="1:1">
      <c r="A2669" s="62" t="s">
        <v>3042</v>
      </c>
    </row>
    <row r="2670" spans="1:1">
      <c r="A2670" s="62" t="s">
        <v>3043</v>
      </c>
    </row>
    <row r="2671" spans="1:1">
      <c r="A2671" s="62" t="s">
        <v>3044</v>
      </c>
    </row>
    <row r="2672" spans="1:1">
      <c r="A2672" s="62" t="s">
        <v>3045</v>
      </c>
    </row>
    <row r="2673" spans="1:1">
      <c r="A2673" s="62" t="s">
        <v>3046</v>
      </c>
    </row>
    <row r="2674" spans="1:1">
      <c r="A2674" s="62" t="s">
        <v>3047</v>
      </c>
    </row>
    <row r="2675" spans="1:1">
      <c r="A2675" s="62" t="s">
        <v>3048</v>
      </c>
    </row>
    <row r="2676" spans="1:1">
      <c r="A2676" s="62" t="s">
        <v>3049</v>
      </c>
    </row>
    <row r="2677" spans="1:1">
      <c r="A2677" s="62" t="s">
        <v>3050</v>
      </c>
    </row>
    <row r="2678" spans="1:1">
      <c r="A2678" s="62" t="s">
        <v>3051</v>
      </c>
    </row>
    <row r="2679" spans="1:1">
      <c r="A2679" s="62" t="s">
        <v>3052</v>
      </c>
    </row>
    <row r="2680" spans="1:1">
      <c r="A2680" s="62" t="s">
        <v>3053</v>
      </c>
    </row>
    <row r="2681" spans="1:1">
      <c r="A2681" s="62" t="s">
        <v>3054</v>
      </c>
    </row>
    <row r="2682" spans="1:1">
      <c r="A2682" s="62" t="s">
        <v>3055</v>
      </c>
    </row>
    <row r="2683" spans="1:1">
      <c r="A2683" s="62" t="s">
        <v>3056</v>
      </c>
    </row>
    <row r="2684" spans="1:1">
      <c r="A2684" s="62" t="s">
        <v>3057</v>
      </c>
    </row>
    <row r="2685" spans="1:1">
      <c r="A2685" s="62" t="s">
        <v>3058</v>
      </c>
    </row>
    <row r="2686" spans="1:1">
      <c r="A2686" s="62" t="s">
        <v>3059</v>
      </c>
    </row>
    <row r="2687" spans="1:1">
      <c r="A2687" s="62" t="s">
        <v>3060</v>
      </c>
    </row>
    <row r="2688" spans="1:1">
      <c r="A2688" s="62" t="s">
        <v>3061</v>
      </c>
    </row>
    <row r="2689" spans="1:1">
      <c r="A2689" s="62" t="s">
        <v>3062</v>
      </c>
    </row>
    <row r="2690" spans="1:1">
      <c r="A2690" s="62" t="s">
        <v>3063</v>
      </c>
    </row>
    <row r="2691" spans="1:1">
      <c r="A2691" s="62" t="s">
        <v>3064</v>
      </c>
    </row>
    <row r="2692" spans="1:1">
      <c r="A2692" s="62" t="s">
        <v>3065</v>
      </c>
    </row>
    <row r="2693" spans="1:1">
      <c r="A2693" s="62" t="s">
        <v>3066</v>
      </c>
    </row>
    <row r="2694" spans="1:1">
      <c r="A2694" s="62" t="s">
        <v>3067</v>
      </c>
    </row>
    <row r="2695" spans="1:1">
      <c r="A2695" s="62" t="s">
        <v>3068</v>
      </c>
    </row>
    <row r="2696" spans="1:1">
      <c r="A2696" s="62" t="s">
        <v>3069</v>
      </c>
    </row>
    <row r="2697" spans="1:1">
      <c r="A2697" s="62" t="s">
        <v>3070</v>
      </c>
    </row>
    <row r="2698" spans="1:1">
      <c r="A2698" s="62" t="s">
        <v>3071</v>
      </c>
    </row>
    <row r="2699" spans="1:1">
      <c r="A2699" s="62" t="s">
        <v>3072</v>
      </c>
    </row>
    <row r="2700" spans="1:1">
      <c r="A2700" s="62" t="s">
        <v>3073</v>
      </c>
    </row>
    <row r="2701" spans="1:1">
      <c r="A2701" s="62" t="s">
        <v>3074</v>
      </c>
    </row>
    <row r="2702" spans="1:1">
      <c r="A2702" s="62" t="s">
        <v>3075</v>
      </c>
    </row>
    <row r="2703" spans="1:1">
      <c r="A2703" s="62" t="s">
        <v>3076</v>
      </c>
    </row>
    <row r="2704" spans="1:1">
      <c r="A2704" s="62" t="s">
        <v>3077</v>
      </c>
    </row>
    <row r="2705" spans="1:1">
      <c r="A2705" s="62" t="s">
        <v>3078</v>
      </c>
    </row>
    <row r="2706" spans="1:1">
      <c r="A2706" s="62" t="s">
        <v>3079</v>
      </c>
    </row>
    <row r="2707" spans="1:1">
      <c r="A2707" s="62" t="s">
        <v>3080</v>
      </c>
    </row>
    <row r="2708" spans="1:1">
      <c r="A2708" s="62" t="s">
        <v>3081</v>
      </c>
    </row>
    <row r="2709" spans="1:1">
      <c r="A2709" s="62" t="s">
        <v>3082</v>
      </c>
    </row>
    <row r="2710" spans="1:1">
      <c r="A2710" s="62" t="s">
        <v>3083</v>
      </c>
    </row>
    <row r="2711" spans="1:1">
      <c r="A2711" s="62" t="s">
        <v>3084</v>
      </c>
    </row>
    <row r="2712" spans="1:1">
      <c r="A2712" s="62" t="s">
        <v>3085</v>
      </c>
    </row>
    <row r="2713" spans="1:1">
      <c r="A2713" s="62" t="s">
        <v>3086</v>
      </c>
    </row>
    <row r="2714" spans="1:1">
      <c r="A2714" s="62" t="s">
        <v>3087</v>
      </c>
    </row>
    <row r="2715" spans="1:1">
      <c r="A2715" s="62" t="s">
        <v>3088</v>
      </c>
    </row>
    <row r="2716" spans="1:1">
      <c r="A2716" s="62" t="s">
        <v>3089</v>
      </c>
    </row>
    <row r="2717" spans="1:1">
      <c r="A2717" s="62" t="s">
        <v>3090</v>
      </c>
    </row>
    <row r="2718" spans="1:1">
      <c r="A2718" s="62" t="s">
        <v>3091</v>
      </c>
    </row>
    <row r="2719" spans="1:1">
      <c r="A2719" s="62" t="s">
        <v>3092</v>
      </c>
    </row>
    <row r="2720" spans="1:1">
      <c r="A2720" s="62" t="s">
        <v>3093</v>
      </c>
    </row>
    <row r="2721" spans="1:1">
      <c r="A2721" s="62" t="s">
        <v>3094</v>
      </c>
    </row>
    <row r="2722" spans="1:1">
      <c r="A2722" s="62" t="s">
        <v>3095</v>
      </c>
    </row>
    <row r="2723" spans="1:1">
      <c r="A2723" s="62" t="s">
        <v>3096</v>
      </c>
    </row>
    <row r="2724" spans="1:1">
      <c r="A2724" s="62" t="s">
        <v>3097</v>
      </c>
    </row>
    <row r="2725" spans="1:1">
      <c r="A2725" s="62" t="s">
        <v>3098</v>
      </c>
    </row>
    <row r="2726" spans="1:1">
      <c r="A2726" s="62" t="s">
        <v>3099</v>
      </c>
    </row>
    <row r="2727" spans="1:1">
      <c r="A2727" s="62" t="s">
        <v>3100</v>
      </c>
    </row>
    <row r="2728" spans="1:1">
      <c r="A2728" s="62" t="s">
        <v>3101</v>
      </c>
    </row>
    <row r="2729" spans="1:1">
      <c r="A2729" s="62" t="s">
        <v>3102</v>
      </c>
    </row>
    <row r="2730" spans="1:1">
      <c r="A2730" s="62" t="s">
        <v>3103</v>
      </c>
    </row>
    <row r="2731" spans="1:1">
      <c r="A2731" s="62" t="s">
        <v>3104</v>
      </c>
    </row>
    <row r="2732" spans="1:1">
      <c r="A2732" s="62" t="s">
        <v>3105</v>
      </c>
    </row>
    <row r="2733" spans="1:1">
      <c r="A2733" s="62" t="s">
        <v>3106</v>
      </c>
    </row>
    <row r="2734" spans="1:1">
      <c r="A2734" s="62" t="s">
        <v>3107</v>
      </c>
    </row>
    <row r="2735" spans="1:1">
      <c r="A2735" s="62" t="s">
        <v>3108</v>
      </c>
    </row>
    <row r="2736" spans="1:1">
      <c r="A2736" s="62" t="s">
        <v>3109</v>
      </c>
    </row>
    <row r="2737" spans="1:1">
      <c r="A2737" s="62" t="s">
        <v>3110</v>
      </c>
    </row>
    <row r="2738" spans="1:1">
      <c r="A2738" s="62" t="s">
        <v>3111</v>
      </c>
    </row>
    <row r="2739" spans="1:1">
      <c r="A2739" s="62" t="s">
        <v>3112</v>
      </c>
    </row>
    <row r="2740" spans="1:1">
      <c r="A2740" s="62" t="s">
        <v>3113</v>
      </c>
    </row>
    <row r="2741" spans="1:1">
      <c r="A2741" s="62" t="s">
        <v>3114</v>
      </c>
    </row>
    <row r="2742" spans="1:1">
      <c r="A2742" s="62" t="s">
        <v>3115</v>
      </c>
    </row>
    <row r="2743" spans="1:1">
      <c r="A2743" s="62" t="s">
        <v>3116</v>
      </c>
    </row>
    <row r="2744" spans="1:1">
      <c r="A2744" s="62" t="s">
        <v>3117</v>
      </c>
    </row>
    <row r="2745" spans="1:1">
      <c r="A2745" s="62" t="s">
        <v>3118</v>
      </c>
    </row>
    <row r="2746" spans="1:1">
      <c r="A2746" s="62" t="s">
        <v>3119</v>
      </c>
    </row>
    <row r="2747" spans="1:1">
      <c r="A2747" s="62" t="s">
        <v>3120</v>
      </c>
    </row>
    <row r="2748" spans="1:1">
      <c r="A2748" s="62" t="s">
        <v>3121</v>
      </c>
    </row>
    <row r="2749" spans="1:1">
      <c r="A2749" s="62" t="s">
        <v>3122</v>
      </c>
    </row>
    <row r="2750" spans="1:1">
      <c r="A2750" s="62" t="s">
        <v>3123</v>
      </c>
    </row>
    <row r="2751" spans="1:1">
      <c r="A2751" s="62" t="s">
        <v>3124</v>
      </c>
    </row>
    <row r="2752" spans="1:1">
      <c r="A2752" s="62" t="s">
        <v>3125</v>
      </c>
    </row>
    <row r="2753" spans="1:1">
      <c r="A2753" s="62" t="s">
        <v>3126</v>
      </c>
    </row>
    <row r="2754" spans="1:1">
      <c r="A2754" s="62" t="s">
        <v>3127</v>
      </c>
    </row>
    <row r="2755" spans="1:1">
      <c r="A2755" s="62" t="s">
        <v>3128</v>
      </c>
    </row>
    <row r="2756" spans="1:1">
      <c r="A2756" s="62" t="s">
        <v>3129</v>
      </c>
    </row>
    <row r="2757" spans="1:1">
      <c r="A2757" s="62" t="s">
        <v>3130</v>
      </c>
    </row>
    <row r="2758" spans="1:1">
      <c r="A2758" s="62" t="s">
        <v>3131</v>
      </c>
    </row>
    <row r="2759" spans="1:1">
      <c r="A2759" s="62" t="s">
        <v>3132</v>
      </c>
    </row>
    <row r="2760" spans="1:1">
      <c r="A2760" s="62" t="s">
        <v>3133</v>
      </c>
    </row>
    <row r="2761" spans="1:1">
      <c r="A2761" s="62" t="s">
        <v>3134</v>
      </c>
    </row>
    <row r="2762" spans="1:1">
      <c r="A2762" s="62" t="s">
        <v>3135</v>
      </c>
    </row>
    <row r="2763" spans="1:1">
      <c r="A2763" s="62" t="s">
        <v>3136</v>
      </c>
    </row>
    <row r="2764" spans="1:1">
      <c r="A2764" s="62" t="s">
        <v>3137</v>
      </c>
    </row>
    <row r="2765" spans="1:1">
      <c r="A2765" s="62" t="s">
        <v>3138</v>
      </c>
    </row>
    <row r="2766" spans="1:1">
      <c r="A2766" s="62" t="s">
        <v>3139</v>
      </c>
    </row>
    <row r="2767" spans="1:1">
      <c r="A2767" s="62" t="s">
        <v>3140</v>
      </c>
    </row>
    <row r="2768" spans="1:1">
      <c r="A2768" s="62" t="s">
        <v>3141</v>
      </c>
    </row>
    <row r="2769" spans="1:1">
      <c r="A2769" s="62" t="s">
        <v>3142</v>
      </c>
    </row>
    <row r="2770" spans="1:1">
      <c r="A2770" s="62" t="s">
        <v>3143</v>
      </c>
    </row>
    <row r="2771" spans="1:1">
      <c r="A2771" s="62" t="s">
        <v>3144</v>
      </c>
    </row>
    <row r="2772" spans="1:1">
      <c r="A2772" s="62" t="s">
        <v>3145</v>
      </c>
    </row>
    <row r="2773" spans="1:1">
      <c r="A2773" s="62" t="s">
        <v>3146</v>
      </c>
    </row>
    <row r="2774" spans="1:1">
      <c r="A2774" s="62" t="s">
        <v>3147</v>
      </c>
    </row>
    <row r="2775" spans="1:1">
      <c r="A2775" s="62" t="s">
        <v>3148</v>
      </c>
    </row>
    <row r="2776" spans="1:1">
      <c r="A2776" s="62" t="s">
        <v>3149</v>
      </c>
    </row>
    <row r="2777" spans="1:1">
      <c r="A2777" s="62" t="s">
        <v>3150</v>
      </c>
    </row>
    <row r="2778" spans="1:1">
      <c r="A2778" s="62" t="s">
        <v>3151</v>
      </c>
    </row>
    <row r="2779" spans="1:1">
      <c r="A2779" s="62" t="s">
        <v>3152</v>
      </c>
    </row>
    <row r="2780" spans="1:1">
      <c r="A2780" s="62" t="s">
        <v>3153</v>
      </c>
    </row>
    <row r="2781" spans="1:1">
      <c r="A2781" s="62" t="s">
        <v>3154</v>
      </c>
    </row>
    <row r="2782" spans="1:1">
      <c r="A2782" s="62" t="s">
        <v>3155</v>
      </c>
    </row>
    <row r="2783" spans="1:1">
      <c r="A2783" s="62" t="s">
        <v>3156</v>
      </c>
    </row>
    <row r="2784" spans="1:1">
      <c r="A2784" s="62" t="s">
        <v>3157</v>
      </c>
    </row>
    <row r="2785" spans="1:1">
      <c r="A2785" s="62" t="s">
        <v>3158</v>
      </c>
    </row>
    <row r="2786" spans="1:1">
      <c r="A2786" s="62" t="s">
        <v>3159</v>
      </c>
    </row>
    <row r="2787" spans="1:1">
      <c r="A2787" s="62" t="s">
        <v>3160</v>
      </c>
    </row>
    <row r="2788" spans="1:1">
      <c r="A2788" s="62" t="s">
        <v>3161</v>
      </c>
    </row>
    <row r="2789" spans="1:1">
      <c r="A2789" s="62" t="s">
        <v>3162</v>
      </c>
    </row>
    <row r="2790" spans="1:1">
      <c r="A2790" s="62" t="s">
        <v>3163</v>
      </c>
    </row>
    <row r="2791" spans="1:1">
      <c r="A2791" s="62" t="s">
        <v>3164</v>
      </c>
    </row>
    <row r="2792" spans="1:1">
      <c r="A2792" s="62" t="s">
        <v>3165</v>
      </c>
    </row>
    <row r="2793" spans="1:1">
      <c r="A2793" s="62" t="s">
        <v>3166</v>
      </c>
    </row>
    <row r="2794" spans="1:1">
      <c r="A2794" s="62" t="s">
        <v>3167</v>
      </c>
    </row>
    <row r="2795" spans="1:1">
      <c r="A2795" s="62" t="s">
        <v>3168</v>
      </c>
    </row>
    <row r="2796" spans="1:1">
      <c r="A2796" s="62" t="s">
        <v>3169</v>
      </c>
    </row>
    <row r="2797" spans="1:1">
      <c r="A2797" s="62" t="s">
        <v>3170</v>
      </c>
    </row>
    <row r="2798" spans="1:1">
      <c r="A2798" s="62" t="s">
        <v>3171</v>
      </c>
    </row>
    <row r="2799" spans="1:1">
      <c r="A2799" s="62" t="s">
        <v>3172</v>
      </c>
    </row>
    <row r="2800" spans="1:1">
      <c r="A2800" s="62" t="s">
        <v>3173</v>
      </c>
    </row>
    <row r="2801" spans="1:1">
      <c r="A2801" s="62" t="s">
        <v>3174</v>
      </c>
    </row>
    <row r="2802" spans="1:1">
      <c r="A2802" s="62" t="s">
        <v>3175</v>
      </c>
    </row>
    <row r="2803" spans="1:1">
      <c r="A2803" s="62" t="s">
        <v>3176</v>
      </c>
    </row>
    <row r="2804" spans="1:1">
      <c r="A2804" s="62" t="s">
        <v>3177</v>
      </c>
    </row>
    <row r="2805" spans="1:1">
      <c r="A2805" s="62" t="s">
        <v>3178</v>
      </c>
    </row>
    <row r="2806" spans="1:1">
      <c r="A2806" s="62" t="s">
        <v>3179</v>
      </c>
    </row>
    <row r="2807" spans="1:1">
      <c r="A2807" s="62" t="s">
        <v>3180</v>
      </c>
    </row>
    <row r="2808" spans="1:1">
      <c r="A2808" s="62" t="s">
        <v>3181</v>
      </c>
    </row>
    <row r="2809" spans="1:1">
      <c r="A2809" s="62" t="s">
        <v>3182</v>
      </c>
    </row>
    <row r="2810" spans="1:1">
      <c r="A2810" s="62" t="s">
        <v>3183</v>
      </c>
    </row>
    <row r="2811" spans="1:1">
      <c r="A2811" s="62" t="s">
        <v>3184</v>
      </c>
    </row>
    <row r="2812" spans="1:1">
      <c r="A2812" s="62" t="s">
        <v>3185</v>
      </c>
    </row>
    <row r="2813" spans="1:1">
      <c r="A2813" s="62" t="s">
        <v>3186</v>
      </c>
    </row>
    <row r="2814" spans="1:1">
      <c r="A2814" s="62" t="s">
        <v>3187</v>
      </c>
    </row>
    <row r="2815" spans="1:1">
      <c r="A2815" s="62" t="s">
        <v>3188</v>
      </c>
    </row>
    <row r="2816" spans="1:1">
      <c r="A2816" s="62" t="s">
        <v>3189</v>
      </c>
    </row>
    <row r="2817" spans="1:1">
      <c r="A2817" s="62" t="s">
        <v>3190</v>
      </c>
    </row>
    <row r="2818" spans="1:1">
      <c r="A2818" s="62" t="s">
        <v>3191</v>
      </c>
    </row>
    <row r="2819" spans="1:1">
      <c r="A2819" s="62" t="s">
        <v>3192</v>
      </c>
    </row>
    <row r="2820" spans="1:1">
      <c r="A2820" s="62" t="s">
        <v>3193</v>
      </c>
    </row>
    <row r="2821" spans="1:1">
      <c r="A2821" s="62" t="s">
        <v>3194</v>
      </c>
    </row>
    <row r="2822" spans="1:1">
      <c r="A2822" s="62" t="s">
        <v>3195</v>
      </c>
    </row>
    <row r="2823" spans="1:1">
      <c r="A2823" s="62" t="s">
        <v>3196</v>
      </c>
    </row>
    <row r="2824" spans="1:1">
      <c r="A2824" s="62" t="s">
        <v>3197</v>
      </c>
    </row>
    <row r="2825" spans="1:1">
      <c r="A2825" s="62" t="s">
        <v>3198</v>
      </c>
    </row>
    <row r="2826" spans="1:1">
      <c r="A2826" s="62" t="s">
        <v>3199</v>
      </c>
    </row>
    <row r="2827" spans="1:1">
      <c r="A2827" s="62" t="s">
        <v>3200</v>
      </c>
    </row>
    <row r="2828" spans="1:1">
      <c r="A2828" s="62" t="s">
        <v>3201</v>
      </c>
    </row>
    <row r="2829" spans="1:1">
      <c r="A2829" s="62" t="s">
        <v>3202</v>
      </c>
    </row>
    <row r="2830" spans="1:1">
      <c r="A2830" s="62" t="s">
        <v>3203</v>
      </c>
    </row>
    <row r="2831" spans="1:1">
      <c r="A2831" s="62" t="s">
        <v>3204</v>
      </c>
    </row>
    <row r="2832" spans="1:1">
      <c r="A2832" s="62" t="s">
        <v>3205</v>
      </c>
    </row>
    <row r="2833" spans="1:1">
      <c r="A2833" s="62" t="s">
        <v>3206</v>
      </c>
    </row>
    <row r="2834" spans="1:1">
      <c r="A2834" s="62" t="s">
        <v>3207</v>
      </c>
    </row>
    <row r="2835" spans="1:1">
      <c r="A2835" s="62" t="s">
        <v>3208</v>
      </c>
    </row>
    <row r="2836" spans="1:1">
      <c r="A2836" s="62" t="s">
        <v>3209</v>
      </c>
    </row>
    <row r="2837" spans="1:1">
      <c r="A2837" s="62" t="s">
        <v>3210</v>
      </c>
    </row>
    <row r="2838" spans="1:1">
      <c r="A2838" s="62" t="s">
        <v>3211</v>
      </c>
    </row>
    <row r="2839" spans="1:1">
      <c r="A2839" s="62" t="s">
        <v>3212</v>
      </c>
    </row>
    <row r="2840" spans="1:1">
      <c r="A2840" s="62" t="s">
        <v>3213</v>
      </c>
    </row>
    <row r="2841" spans="1:1">
      <c r="A2841" s="62" t="s">
        <v>3214</v>
      </c>
    </row>
    <row r="2842" spans="1:1">
      <c r="A2842" s="62" t="s">
        <v>3215</v>
      </c>
    </row>
    <row r="2843" spans="1:1">
      <c r="A2843" s="62" t="s">
        <v>3216</v>
      </c>
    </row>
    <row r="2844" spans="1:1">
      <c r="A2844" s="62" t="s">
        <v>3217</v>
      </c>
    </row>
    <row r="2845" spans="1:1">
      <c r="A2845" s="62" t="s">
        <v>3218</v>
      </c>
    </row>
    <row r="2846" spans="1:1">
      <c r="A2846" s="62" t="s">
        <v>3219</v>
      </c>
    </row>
    <row r="2847" spans="1:1">
      <c r="A2847" s="62" t="s">
        <v>3220</v>
      </c>
    </row>
    <row r="2848" spans="1:1">
      <c r="A2848" s="62" t="s">
        <v>3221</v>
      </c>
    </row>
    <row r="2849" spans="1:1">
      <c r="A2849" s="62" t="s">
        <v>3222</v>
      </c>
    </row>
    <row r="2850" spans="1:1">
      <c r="A2850" s="62" t="s">
        <v>3223</v>
      </c>
    </row>
    <row r="2851" spans="1:1">
      <c r="A2851" s="62" t="s">
        <v>3224</v>
      </c>
    </row>
    <row r="2852" spans="1:1">
      <c r="A2852" s="62" t="s">
        <v>3225</v>
      </c>
    </row>
    <row r="2853" spans="1:1">
      <c r="A2853" s="62" t="s">
        <v>3226</v>
      </c>
    </row>
    <row r="2854" spans="1:1">
      <c r="A2854" s="62" t="s">
        <v>3227</v>
      </c>
    </row>
    <row r="2855" spans="1:1">
      <c r="A2855" s="62" t="s">
        <v>3228</v>
      </c>
    </row>
    <row r="2856" spans="1:1">
      <c r="A2856" s="62" t="s">
        <v>3229</v>
      </c>
    </row>
    <row r="2857" spans="1:1">
      <c r="A2857" s="62" t="s">
        <v>3230</v>
      </c>
    </row>
    <row r="2858" spans="1:1">
      <c r="A2858" s="62" t="s">
        <v>3231</v>
      </c>
    </row>
    <row r="2859" spans="1:1">
      <c r="A2859" s="62" t="s">
        <v>3232</v>
      </c>
    </row>
    <row r="2860" spans="1:1">
      <c r="A2860" s="62" t="s">
        <v>3233</v>
      </c>
    </row>
    <row r="2861" spans="1:1">
      <c r="A2861" s="62" t="s">
        <v>3234</v>
      </c>
    </row>
    <row r="2862" spans="1:1">
      <c r="A2862" s="62" t="s">
        <v>3235</v>
      </c>
    </row>
    <row r="2863" spans="1:1">
      <c r="A2863" s="62" t="s">
        <v>3236</v>
      </c>
    </row>
    <row r="2864" spans="1:1">
      <c r="A2864" s="62" t="s">
        <v>3237</v>
      </c>
    </row>
    <row r="2865" spans="1:1">
      <c r="A2865" s="62" t="s">
        <v>3238</v>
      </c>
    </row>
    <row r="2866" spans="1:1">
      <c r="A2866" s="62" t="s">
        <v>3239</v>
      </c>
    </row>
    <row r="2867" spans="1:1">
      <c r="A2867" s="62" t="s">
        <v>3240</v>
      </c>
    </row>
    <row r="2868" spans="1:1">
      <c r="A2868" s="62" t="s">
        <v>3241</v>
      </c>
    </row>
    <row r="2869" spans="1:1">
      <c r="A2869" s="62" t="s">
        <v>3242</v>
      </c>
    </row>
    <row r="2870" spans="1:1">
      <c r="A2870" s="62" t="s">
        <v>3243</v>
      </c>
    </row>
    <row r="2871" spans="1:1">
      <c r="A2871" s="62" t="s">
        <v>3244</v>
      </c>
    </row>
    <row r="2872" spans="1:1">
      <c r="A2872" s="62" t="s">
        <v>3245</v>
      </c>
    </row>
    <row r="2873" spans="1:1">
      <c r="A2873" s="62" t="s">
        <v>3246</v>
      </c>
    </row>
    <row r="2874" spans="1:1">
      <c r="A2874" s="62" t="s">
        <v>3247</v>
      </c>
    </row>
    <row r="2875" spans="1:1">
      <c r="A2875" s="62" t="s">
        <v>3248</v>
      </c>
    </row>
    <row r="2876" spans="1:1">
      <c r="A2876" s="62" t="s">
        <v>3249</v>
      </c>
    </row>
    <row r="2877" spans="1:1">
      <c r="A2877" s="62" t="s">
        <v>3250</v>
      </c>
    </row>
    <row r="2878" spans="1:1">
      <c r="A2878" s="62" t="s">
        <v>3251</v>
      </c>
    </row>
    <row r="2879" spans="1:1">
      <c r="A2879" s="62" t="s">
        <v>3252</v>
      </c>
    </row>
    <row r="2880" spans="1:1">
      <c r="A2880" s="62" t="s">
        <v>3253</v>
      </c>
    </row>
    <row r="2881" spans="1:1">
      <c r="A2881" s="62" t="s">
        <v>3254</v>
      </c>
    </row>
    <row r="2882" spans="1:1">
      <c r="A2882" s="62" t="s">
        <v>3255</v>
      </c>
    </row>
    <row r="2883" spans="1:1">
      <c r="A2883" s="62" t="s">
        <v>3256</v>
      </c>
    </row>
    <row r="2884" spans="1:1">
      <c r="A2884" s="62" t="s">
        <v>3257</v>
      </c>
    </row>
    <row r="2885" spans="1:1">
      <c r="A2885" s="62" t="s">
        <v>3258</v>
      </c>
    </row>
    <row r="2886" spans="1:1">
      <c r="A2886" s="62" t="s">
        <v>3259</v>
      </c>
    </row>
    <row r="2887" spans="1:1">
      <c r="A2887" s="62" t="s">
        <v>3260</v>
      </c>
    </row>
    <row r="2888" spans="1:1">
      <c r="A2888" s="62" t="s">
        <v>3261</v>
      </c>
    </row>
    <row r="2889" spans="1:1">
      <c r="A2889" s="62" t="s">
        <v>3262</v>
      </c>
    </row>
    <row r="2890" spans="1:1">
      <c r="A2890" s="62" t="s">
        <v>3263</v>
      </c>
    </row>
    <row r="2891" spans="1:1">
      <c r="A2891" s="62" t="s">
        <v>3264</v>
      </c>
    </row>
    <row r="2892" spans="1:1">
      <c r="A2892" s="62" t="s">
        <v>3265</v>
      </c>
    </row>
    <row r="2893" spans="1:1">
      <c r="A2893" s="62" t="s">
        <v>3266</v>
      </c>
    </row>
    <row r="2894" spans="1:1">
      <c r="A2894" s="62" t="s">
        <v>3267</v>
      </c>
    </row>
    <row r="2895" spans="1:1">
      <c r="A2895" s="62" t="s">
        <v>3268</v>
      </c>
    </row>
    <row r="2896" spans="1:1">
      <c r="A2896" s="62" t="s">
        <v>3269</v>
      </c>
    </row>
    <row r="2897" spans="1:1">
      <c r="A2897" s="62" t="s">
        <v>3270</v>
      </c>
    </row>
    <row r="2898" spans="1:1">
      <c r="A2898" s="62" t="s">
        <v>3271</v>
      </c>
    </row>
    <row r="2899" spans="1:1">
      <c r="A2899" s="62" t="s">
        <v>3272</v>
      </c>
    </row>
    <row r="2900" spans="1:1">
      <c r="A2900" s="62" t="s">
        <v>3273</v>
      </c>
    </row>
    <row r="2901" spans="1:1">
      <c r="A2901" s="62" t="s">
        <v>3274</v>
      </c>
    </row>
    <row r="2902" spans="1:1">
      <c r="A2902" s="62" t="s">
        <v>3275</v>
      </c>
    </row>
    <row r="2903" spans="1:1">
      <c r="A2903" s="62" t="s">
        <v>3276</v>
      </c>
    </row>
    <row r="2904" spans="1:1">
      <c r="A2904" s="62" t="s">
        <v>3277</v>
      </c>
    </row>
    <row r="2905" spans="1:1">
      <c r="A2905" s="62" t="s">
        <v>3278</v>
      </c>
    </row>
    <row r="2906" spans="1:1">
      <c r="A2906" s="62" t="s">
        <v>3279</v>
      </c>
    </row>
    <row r="2907" spans="1:1">
      <c r="A2907" s="62" t="s">
        <v>3280</v>
      </c>
    </row>
    <row r="2908" spans="1:1">
      <c r="A2908" s="62" t="s">
        <v>3281</v>
      </c>
    </row>
    <row r="2909" spans="1:1">
      <c r="A2909" s="62" t="s">
        <v>3282</v>
      </c>
    </row>
    <row r="2910" spans="1:1">
      <c r="A2910" s="62" t="s">
        <v>3283</v>
      </c>
    </row>
    <row r="2911" spans="1:1">
      <c r="A2911" s="62" t="s">
        <v>3284</v>
      </c>
    </row>
    <row r="2912" spans="1:1">
      <c r="A2912" s="62" t="s">
        <v>3285</v>
      </c>
    </row>
    <row r="2913" spans="1:1">
      <c r="A2913" s="62" t="s">
        <v>3286</v>
      </c>
    </row>
    <row r="2914" spans="1:1">
      <c r="A2914" s="62" t="s">
        <v>3287</v>
      </c>
    </row>
    <row r="2915" spans="1:1">
      <c r="A2915" s="62" t="s">
        <v>3288</v>
      </c>
    </row>
    <row r="2916" spans="1:1">
      <c r="A2916" s="62" t="s">
        <v>3289</v>
      </c>
    </row>
    <row r="2917" spans="1:1">
      <c r="A2917" s="62" t="s">
        <v>3290</v>
      </c>
    </row>
    <row r="2918" spans="1:1">
      <c r="A2918" s="62" t="s">
        <v>3291</v>
      </c>
    </row>
    <row r="2919" spans="1:1">
      <c r="A2919" s="62" t="s">
        <v>3292</v>
      </c>
    </row>
    <row r="2920" spans="1:1">
      <c r="A2920" s="62" t="s">
        <v>3293</v>
      </c>
    </row>
    <row r="2921" spans="1:1">
      <c r="A2921" s="62" t="s">
        <v>3294</v>
      </c>
    </row>
    <row r="2922" spans="1:1">
      <c r="A2922" s="62" t="s">
        <v>3295</v>
      </c>
    </row>
    <row r="2923" spans="1:1">
      <c r="A2923" s="62" t="s">
        <v>3296</v>
      </c>
    </row>
    <row r="2924" spans="1:1">
      <c r="A2924" s="62" t="s">
        <v>3297</v>
      </c>
    </row>
    <row r="2925" spans="1:1">
      <c r="A2925" s="62" t="s">
        <v>3298</v>
      </c>
    </row>
    <row r="2926" spans="1:1">
      <c r="A2926" s="62" t="s">
        <v>3299</v>
      </c>
    </row>
    <row r="2927" spans="1:1">
      <c r="A2927" s="62" t="s">
        <v>3300</v>
      </c>
    </row>
    <row r="2928" spans="1:1">
      <c r="A2928" s="62" t="s">
        <v>3301</v>
      </c>
    </row>
    <row r="2929" spans="1:1">
      <c r="A2929" s="62" t="s">
        <v>3302</v>
      </c>
    </row>
    <row r="2930" spans="1:1">
      <c r="A2930" s="62" t="s">
        <v>3303</v>
      </c>
    </row>
    <row r="2931" spans="1:1">
      <c r="A2931" s="62" t="s">
        <v>3304</v>
      </c>
    </row>
    <row r="2932" spans="1:1">
      <c r="A2932" s="62" t="s">
        <v>3305</v>
      </c>
    </row>
    <row r="2933" spans="1:1">
      <c r="A2933" s="62" t="s">
        <v>3306</v>
      </c>
    </row>
    <row r="2934" spans="1:1">
      <c r="A2934" s="62" t="s">
        <v>3307</v>
      </c>
    </row>
    <row r="2935" spans="1:1">
      <c r="A2935" s="62" t="s">
        <v>3308</v>
      </c>
    </row>
    <row r="2936" spans="1:1">
      <c r="A2936" s="62" t="s">
        <v>3309</v>
      </c>
    </row>
    <row r="2937" spans="1:1">
      <c r="A2937" s="62" t="s">
        <v>3310</v>
      </c>
    </row>
    <row r="2938" spans="1:1">
      <c r="A2938" s="62" t="s">
        <v>3311</v>
      </c>
    </row>
    <row r="2939" spans="1:1">
      <c r="A2939" s="62" t="s">
        <v>3312</v>
      </c>
    </row>
    <row r="2940" spans="1:1">
      <c r="A2940" s="62" t="s">
        <v>3313</v>
      </c>
    </row>
    <row r="2941" spans="1:1">
      <c r="A2941" s="62" t="s">
        <v>3314</v>
      </c>
    </row>
    <row r="2942" spans="1:1">
      <c r="A2942" s="62" t="s">
        <v>3315</v>
      </c>
    </row>
    <row r="2943" spans="1:1">
      <c r="A2943" s="62" t="s">
        <v>3316</v>
      </c>
    </row>
    <row r="2944" spans="1:1">
      <c r="A2944" s="62" t="s">
        <v>3317</v>
      </c>
    </row>
    <row r="2945" spans="1:1">
      <c r="A2945" s="62" t="s">
        <v>3318</v>
      </c>
    </row>
    <row r="2946" spans="1:1">
      <c r="A2946" s="62" t="s">
        <v>3319</v>
      </c>
    </row>
    <row r="2947" spans="1:1">
      <c r="A2947" s="62" t="s">
        <v>3320</v>
      </c>
    </row>
    <row r="2948" spans="1:1">
      <c r="A2948" s="62" t="s">
        <v>3321</v>
      </c>
    </row>
    <row r="2949" spans="1:1">
      <c r="A2949" s="62" t="s">
        <v>3322</v>
      </c>
    </row>
    <row r="2950" spans="1:1">
      <c r="A2950" s="62" t="s">
        <v>3323</v>
      </c>
    </row>
    <row r="2951" spans="1:1">
      <c r="A2951" s="62" t="s">
        <v>3324</v>
      </c>
    </row>
    <row r="2952" spans="1:1">
      <c r="A2952" s="62" t="s">
        <v>3325</v>
      </c>
    </row>
    <row r="2953" spans="1:1">
      <c r="A2953" s="62" t="s">
        <v>3326</v>
      </c>
    </row>
    <row r="2954" spans="1:1">
      <c r="A2954" s="62" t="s">
        <v>3327</v>
      </c>
    </row>
    <row r="2955" spans="1:1">
      <c r="A2955" s="62" t="s">
        <v>3328</v>
      </c>
    </row>
    <row r="2956" spans="1:1">
      <c r="A2956" s="62" t="s">
        <v>3329</v>
      </c>
    </row>
    <row r="2957" spans="1:1">
      <c r="A2957" s="62" t="s">
        <v>3330</v>
      </c>
    </row>
    <row r="2958" spans="1:1">
      <c r="A2958" s="62" t="s">
        <v>3331</v>
      </c>
    </row>
    <row r="2959" spans="1:1">
      <c r="A2959" s="62" t="s">
        <v>3332</v>
      </c>
    </row>
    <row r="2960" spans="1:1">
      <c r="A2960" s="62" t="s">
        <v>3333</v>
      </c>
    </row>
    <row r="2961" spans="1:1">
      <c r="A2961" s="62" t="s">
        <v>3334</v>
      </c>
    </row>
    <row r="2962" spans="1:1">
      <c r="A2962" s="62" t="s">
        <v>3335</v>
      </c>
    </row>
    <row r="2963" spans="1:1">
      <c r="A2963" s="62" t="s">
        <v>3336</v>
      </c>
    </row>
    <row r="2964" spans="1:1">
      <c r="A2964" s="62" t="s">
        <v>3337</v>
      </c>
    </row>
    <row r="2965" spans="1:1">
      <c r="A2965" s="62" t="s">
        <v>3338</v>
      </c>
    </row>
    <row r="2966" spans="1:1">
      <c r="A2966" s="62" t="s">
        <v>3339</v>
      </c>
    </row>
    <row r="2967" spans="1:1">
      <c r="A2967" s="62" t="s">
        <v>3340</v>
      </c>
    </row>
    <row r="2968" spans="1:1">
      <c r="A2968" s="62" t="s">
        <v>3341</v>
      </c>
    </row>
    <row r="2969" spans="1:1">
      <c r="A2969" s="62" t="s">
        <v>3342</v>
      </c>
    </row>
    <row r="2970" spans="1:1">
      <c r="A2970" s="62" t="s">
        <v>3343</v>
      </c>
    </row>
    <row r="2971" spans="1:1">
      <c r="A2971" s="62" t="s">
        <v>3344</v>
      </c>
    </row>
    <row r="2972" spans="1:1">
      <c r="A2972" s="62" t="s">
        <v>3345</v>
      </c>
    </row>
    <row r="2973" spans="1:1">
      <c r="A2973" s="62" t="s">
        <v>3346</v>
      </c>
    </row>
    <row r="2974" spans="1:1">
      <c r="A2974" s="62" t="s">
        <v>3347</v>
      </c>
    </row>
    <row r="2975" spans="1:1">
      <c r="A2975" s="62" t="s">
        <v>3348</v>
      </c>
    </row>
    <row r="2976" spans="1:1">
      <c r="A2976" s="62" t="s">
        <v>3349</v>
      </c>
    </row>
    <row r="2977" spans="1:1">
      <c r="A2977" s="62" t="s">
        <v>3350</v>
      </c>
    </row>
    <row r="2978" spans="1:1">
      <c r="A2978" s="62" t="s">
        <v>3351</v>
      </c>
    </row>
    <row r="2979" spans="1:1">
      <c r="A2979" s="62" t="s">
        <v>3352</v>
      </c>
    </row>
    <row r="2980" spans="1:1">
      <c r="A2980" s="62" t="s">
        <v>3353</v>
      </c>
    </row>
    <row r="2981" spans="1:1">
      <c r="A2981" s="62" t="s">
        <v>3354</v>
      </c>
    </row>
    <row r="2982" spans="1:1">
      <c r="A2982" s="62" t="s">
        <v>3355</v>
      </c>
    </row>
    <row r="2983" spans="1:1">
      <c r="A2983" s="62" t="s">
        <v>3356</v>
      </c>
    </row>
    <row r="2984" spans="1:1">
      <c r="A2984" s="62" t="s">
        <v>3357</v>
      </c>
    </row>
    <row r="2985" spans="1:1">
      <c r="A2985" s="62" t="s">
        <v>3358</v>
      </c>
    </row>
    <row r="2986" spans="1:1">
      <c r="A2986" s="62" t="s">
        <v>3359</v>
      </c>
    </row>
    <row r="2987" spans="1:1">
      <c r="A2987" s="62" t="s">
        <v>3360</v>
      </c>
    </row>
    <row r="2988" spans="1:1">
      <c r="A2988" s="62" t="s">
        <v>3361</v>
      </c>
    </row>
    <row r="2989" spans="1:1">
      <c r="A2989" s="62" t="s">
        <v>3362</v>
      </c>
    </row>
    <row r="2990" spans="1:1">
      <c r="A2990" s="62" t="s">
        <v>3363</v>
      </c>
    </row>
    <row r="2991" spans="1:1">
      <c r="A2991" s="62" t="s">
        <v>3364</v>
      </c>
    </row>
    <row r="2992" spans="1:1">
      <c r="A2992" s="62" t="s">
        <v>3365</v>
      </c>
    </row>
    <row r="2993" spans="1:1">
      <c r="A2993" s="62" t="s">
        <v>3366</v>
      </c>
    </row>
    <row r="2994" spans="1:1">
      <c r="A2994" s="62" t="s">
        <v>3367</v>
      </c>
    </row>
    <row r="2995" spans="1:1">
      <c r="A2995" s="62" t="s">
        <v>3368</v>
      </c>
    </row>
    <row r="2996" spans="1:1">
      <c r="A2996" s="62" t="s">
        <v>3369</v>
      </c>
    </row>
    <row r="2997" spans="1:1">
      <c r="A2997" s="62" t="s">
        <v>3370</v>
      </c>
    </row>
    <row r="2998" spans="1:1">
      <c r="A2998" s="62" t="s">
        <v>3371</v>
      </c>
    </row>
    <row r="2999" spans="1:1">
      <c r="A2999" s="62" t="s">
        <v>3372</v>
      </c>
    </row>
    <row r="3000" spans="1:1">
      <c r="A3000" s="62" t="s">
        <v>3373</v>
      </c>
    </row>
    <row r="3001" spans="1:1">
      <c r="A3001" s="62" t="s">
        <v>3374</v>
      </c>
    </row>
    <row r="3002" spans="1:1">
      <c r="A3002" s="62" t="s">
        <v>3375</v>
      </c>
    </row>
    <row r="3003" spans="1:1">
      <c r="A3003" s="62" t="s">
        <v>3376</v>
      </c>
    </row>
    <row r="3004" spans="1:1">
      <c r="A3004" s="62" t="s">
        <v>3377</v>
      </c>
    </row>
    <row r="3005" spans="1:1">
      <c r="A3005" s="62" t="s">
        <v>3378</v>
      </c>
    </row>
    <row r="3006" spans="1:1">
      <c r="A3006" s="62" t="s">
        <v>3379</v>
      </c>
    </row>
    <row r="3007" spans="1:1">
      <c r="A3007" s="62" t="s">
        <v>3380</v>
      </c>
    </row>
    <row r="3008" spans="1:1">
      <c r="A3008" s="62" t="s">
        <v>3381</v>
      </c>
    </row>
    <row r="3009" spans="1:1">
      <c r="A3009" s="62" t="s">
        <v>3382</v>
      </c>
    </row>
    <row r="3010" spans="1:1">
      <c r="A3010" s="62" t="s">
        <v>3383</v>
      </c>
    </row>
    <row r="3011" spans="1:1">
      <c r="A3011" s="62" t="s">
        <v>3384</v>
      </c>
    </row>
    <row r="3012" spans="1:1">
      <c r="A3012" s="62" t="s">
        <v>3385</v>
      </c>
    </row>
    <row r="3013" spans="1:1">
      <c r="A3013" s="62" t="s">
        <v>3386</v>
      </c>
    </row>
    <row r="3014" spans="1:1">
      <c r="A3014" s="62" t="s">
        <v>3387</v>
      </c>
    </row>
    <row r="3015" spans="1:1">
      <c r="A3015" s="62" t="s">
        <v>3388</v>
      </c>
    </row>
    <row r="3016" spans="1:1">
      <c r="A3016" s="62" t="s">
        <v>3389</v>
      </c>
    </row>
    <row r="3017" spans="1:1">
      <c r="A3017" s="62" t="s">
        <v>3390</v>
      </c>
    </row>
    <row r="3018" spans="1:1">
      <c r="A3018" s="62" t="s">
        <v>3391</v>
      </c>
    </row>
    <row r="3019" spans="1:1">
      <c r="A3019" s="62" t="s">
        <v>3392</v>
      </c>
    </row>
    <row r="3020" spans="1:1">
      <c r="A3020" s="62" t="s">
        <v>3393</v>
      </c>
    </row>
    <row r="3021" spans="1:1">
      <c r="A3021" s="62" t="s">
        <v>3394</v>
      </c>
    </row>
    <row r="3022" spans="1:1">
      <c r="A3022" s="62" t="s">
        <v>3395</v>
      </c>
    </row>
    <row r="3023" spans="1:1">
      <c r="A3023" s="62" t="s">
        <v>3396</v>
      </c>
    </row>
    <row r="3024" spans="1:1">
      <c r="A3024" s="62" t="s">
        <v>3397</v>
      </c>
    </row>
    <row r="3025" spans="1:1">
      <c r="A3025" s="62" t="s">
        <v>3398</v>
      </c>
    </row>
    <row r="3026" spans="1:1">
      <c r="A3026" s="62" t="s">
        <v>3399</v>
      </c>
    </row>
    <row r="3027" spans="1:1">
      <c r="A3027" s="62" t="s">
        <v>3400</v>
      </c>
    </row>
    <row r="3028" spans="1:1">
      <c r="A3028" s="62" t="s">
        <v>3401</v>
      </c>
    </row>
    <row r="3029" spans="1:1">
      <c r="A3029" s="62" t="s">
        <v>3402</v>
      </c>
    </row>
    <row r="3030" spans="1:1">
      <c r="A3030" s="62" t="s">
        <v>3403</v>
      </c>
    </row>
    <row r="3031" spans="1:1">
      <c r="A3031" s="62" t="s">
        <v>3404</v>
      </c>
    </row>
    <row r="3032" spans="1:1">
      <c r="A3032" s="62" t="s">
        <v>3405</v>
      </c>
    </row>
    <row r="3033" spans="1:1">
      <c r="A3033" s="62" t="s">
        <v>3406</v>
      </c>
    </row>
    <row r="3034" spans="1:1">
      <c r="A3034" s="62" t="s">
        <v>3407</v>
      </c>
    </row>
    <row r="3035" spans="1:1">
      <c r="A3035" s="62" t="s">
        <v>3408</v>
      </c>
    </row>
    <row r="3036" spans="1:1">
      <c r="A3036" s="62" t="s">
        <v>3409</v>
      </c>
    </row>
    <row r="3037" spans="1:1">
      <c r="A3037" s="62" t="s">
        <v>3410</v>
      </c>
    </row>
    <row r="3038" spans="1:1">
      <c r="A3038" s="62" t="s">
        <v>3411</v>
      </c>
    </row>
    <row r="3039" spans="1:1">
      <c r="A3039" s="62" t="s">
        <v>3412</v>
      </c>
    </row>
    <row r="3040" spans="1:1">
      <c r="A3040" s="62" t="s">
        <v>3413</v>
      </c>
    </row>
    <row r="3041" spans="1:1">
      <c r="A3041" s="62" t="s">
        <v>3414</v>
      </c>
    </row>
    <row r="3042" spans="1:1">
      <c r="A3042" s="62" t="s">
        <v>3415</v>
      </c>
    </row>
    <row r="3043" spans="1:1">
      <c r="A3043" s="62" t="s">
        <v>3416</v>
      </c>
    </row>
    <row r="3044" spans="1:1">
      <c r="A3044" s="62" t="s">
        <v>3417</v>
      </c>
    </row>
    <row r="3045" spans="1:1">
      <c r="A3045" s="62" t="s">
        <v>3418</v>
      </c>
    </row>
    <row r="3046" spans="1:1">
      <c r="A3046" s="62" t="s">
        <v>3419</v>
      </c>
    </row>
    <row r="3047" spans="1:1">
      <c r="A3047" s="62" t="s">
        <v>3420</v>
      </c>
    </row>
    <row r="3048" spans="1:1">
      <c r="A3048" s="62" t="s">
        <v>3421</v>
      </c>
    </row>
    <row r="3049" spans="1:1">
      <c r="A3049" s="62" t="s">
        <v>3422</v>
      </c>
    </row>
    <row r="3050" spans="1:1">
      <c r="A3050" s="62" t="s">
        <v>3423</v>
      </c>
    </row>
    <row r="3051" spans="1:1">
      <c r="A3051" s="62" t="s">
        <v>3424</v>
      </c>
    </row>
    <row r="3052" spans="1:1">
      <c r="A3052" s="62" t="s">
        <v>3425</v>
      </c>
    </row>
    <row r="3053" spans="1:1">
      <c r="A3053" s="62" t="s">
        <v>3426</v>
      </c>
    </row>
    <row r="3054" spans="1:1">
      <c r="A3054" s="62" t="s">
        <v>3427</v>
      </c>
    </row>
    <row r="3055" spans="1:1">
      <c r="A3055" s="62" t="s">
        <v>3428</v>
      </c>
    </row>
    <row r="3056" spans="1:1">
      <c r="A3056" s="62" t="s">
        <v>3429</v>
      </c>
    </row>
    <row r="3057" spans="1:1">
      <c r="A3057" s="62" t="s">
        <v>3430</v>
      </c>
    </row>
    <row r="3058" spans="1:1">
      <c r="A3058" s="62" t="s">
        <v>3431</v>
      </c>
    </row>
    <row r="3059" spans="1:1">
      <c r="A3059" s="62" t="s">
        <v>3432</v>
      </c>
    </row>
    <row r="3060" spans="1:1">
      <c r="A3060" s="62" t="s">
        <v>3433</v>
      </c>
    </row>
    <row r="3061" spans="1:1">
      <c r="A3061" s="62" t="s">
        <v>3434</v>
      </c>
    </row>
    <row r="3062" spans="1:1">
      <c r="A3062" s="62" t="s">
        <v>3435</v>
      </c>
    </row>
    <row r="3063" spans="1:1">
      <c r="A3063" s="62" t="s">
        <v>3436</v>
      </c>
    </row>
    <row r="3064" spans="1:1">
      <c r="A3064" s="62" t="s">
        <v>3437</v>
      </c>
    </row>
    <row r="3065" spans="1:1">
      <c r="A3065" s="62" t="s">
        <v>3438</v>
      </c>
    </row>
    <row r="3066" spans="1:1">
      <c r="A3066" s="62" t="s">
        <v>3439</v>
      </c>
    </row>
    <row r="3067" spans="1:1">
      <c r="A3067" s="62" t="s">
        <v>3440</v>
      </c>
    </row>
    <row r="3068" spans="1:1">
      <c r="A3068" s="62" t="s">
        <v>3441</v>
      </c>
    </row>
    <row r="3069" spans="1:1">
      <c r="A3069" s="62" t="s">
        <v>3442</v>
      </c>
    </row>
    <row r="3070" spans="1:1">
      <c r="A3070" s="62" t="s">
        <v>3443</v>
      </c>
    </row>
    <row r="3071" spans="1:1">
      <c r="A3071" s="62" t="s">
        <v>3444</v>
      </c>
    </row>
    <row r="3072" spans="1:1">
      <c r="A3072" s="62" t="s">
        <v>3445</v>
      </c>
    </row>
    <row r="3073" spans="1:1">
      <c r="A3073" s="62" t="s">
        <v>3446</v>
      </c>
    </row>
    <row r="3074" spans="1:1">
      <c r="A3074" s="62" t="s">
        <v>3447</v>
      </c>
    </row>
    <row r="3075" spans="1:1">
      <c r="A3075" s="62" t="s">
        <v>3448</v>
      </c>
    </row>
    <row r="3076" spans="1:1">
      <c r="A3076" s="62" t="s">
        <v>3449</v>
      </c>
    </row>
    <row r="3077" spans="1:1">
      <c r="A3077" s="62" t="s">
        <v>3450</v>
      </c>
    </row>
    <row r="3078" spans="1:1">
      <c r="A3078" s="62" t="s">
        <v>3451</v>
      </c>
    </row>
    <row r="3079" spans="1:1">
      <c r="A3079" s="62" t="s">
        <v>3452</v>
      </c>
    </row>
    <row r="3080" spans="1:1">
      <c r="A3080" s="62" t="s">
        <v>3453</v>
      </c>
    </row>
    <row r="3081" spans="1:1">
      <c r="A3081" s="62" t="s">
        <v>3454</v>
      </c>
    </row>
    <row r="3082" spans="1:1">
      <c r="A3082" s="62" t="s">
        <v>3455</v>
      </c>
    </row>
    <row r="3083" spans="1:1">
      <c r="A3083" s="62" t="s">
        <v>3456</v>
      </c>
    </row>
    <row r="3084" spans="1:1">
      <c r="A3084" s="62" t="s">
        <v>3457</v>
      </c>
    </row>
    <row r="3085" spans="1:1">
      <c r="A3085" s="62" t="s">
        <v>3458</v>
      </c>
    </row>
    <row r="3086" spans="1:1">
      <c r="A3086" s="62" t="s">
        <v>3459</v>
      </c>
    </row>
    <row r="3087" spans="1:1">
      <c r="A3087" s="62" t="s">
        <v>3460</v>
      </c>
    </row>
    <row r="3088" spans="1:1">
      <c r="A3088" s="62" t="s">
        <v>3461</v>
      </c>
    </row>
    <row r="3089" spans="1:1">
      <c r="A3089" s="62" t="s">
        <v>3462</v>
      </c>
    </row>
    <row r="3090" spans="1:1">
      <c r="A3090" s="62" t="s">
        <v>3463</v>
      </c>
    </row>
    <row r="3091" spans="1:1">
      <c r="A3091" s="62" t="s">
        <v>3464</v>
      </c>
    </row>
    <row r="3092" spans="1:1">
      <c r="A3092" s="62" t="s">
        <v>3465</v>
      </c>
    </row>
    <row r="3093" spans="1:1">
      <c r="A3093" s="62" t="s">
        <v>3466</v>
      </c>
    </row>
    <row r="3094" spans="1:1">
      <c r="A3094" s="62" t="s">
        <v>3467</v>
      </c>
    </row>
    <row r="3095" spans="1:1">
      <c r="A3095" s="62" t="s">
        <v>3468</v>
      </c>
    </row>
    <row r="3096" spans="1:1">
      <c r="A3096" s="62" t="s">
        <v>3469</v>
      </c>
    </row>
    <row r="3097" spans="1:1">
      <c r="A3097" s="62" t="s">
        <v>3470</v>
      </c>
    </row>
    <row r="3098" spans="1:1">
      <c r="A3098" s="62" t="s">
        <v>3471</v>
      </c>
    </row>
    <row r="3099" spans="1:1">
      <c r="A3099" s="62" t="s">
        <v>3472</v>
      </c>
    </row>
    <row r="3100" spans="1:1">
      <c r="A3100" s="62" t="s">
        <v>3473</v>
      </c>
    </row>
    <row r="3101" spans="1:1">
      <c r="A3101" s="62" t="s">
        <v>3474</v>
      </c>
    </row>
    <row r="3102" spans="1:1">
      <c r="A3102" s="62" t="s">
        <v>3475</v>
      </c>
    </row>
    <row r="3103" spans="1:1">
      <c r="A3103" s="62" t="s">
        <v>3476</v>
      </c>
    </row>
    <row r="3104" spans="1:1">
      <c r="A3104" s="62" t="s">
        <v>3477</v>
      </c>
    </row>
    <row r="3105" spans="1:1">
      <c r="A3105" s="62" t="s">
        <v>3478</v>
      </c>
    </row>
    <row r="3106" spans="1:1">
      <c r="A3106" s="62" t="s">
        <v>3479</v>
      </c>
    </row>
    <row r="3107" spans="1:1">
      <c r="A3107" s="62" t="s">
        <v>3480</v>
      </c>
    </row>
    <row r="3108" spans="1:1">
      <c r="A3108" s="62" t="s">
        <v>3481</v>
      </c>
    </row>
    <row r="3109" spans="1:1">
      <c r="A3109" s="62" t="s">
        <v>3482</v>
      </c>
    </row>
    <row r="3110" spans="1:1">
      <c r="A3110" s="62" t="s">
        <v>3483</v>
      </c>
    </row>
    <row r="3111" spans="1:1">
      <c r="A3111" s="62" t="s">
        <v>3484</v>
      </c>
    </row>
    <row r="3112" spans="1:1">
      <c r="A3112" s="62" t="s">
        <v>3485</v>
      </c>
    </row>
    <row r="3113" spans="1:1">
      <c r="A3113" s="62" t="s">
        <v>3486</v>
      </c>
    </row>
    <row r="3114" spans="1:1">
      <c r="A3114" s="62" t="s">
        <v>3487</v>
      </c>
    </row>
    <row r="3115" spans="1:1">
      <c r="A3115" s="62" t="s">
        <v>3488</v>
      </c>
    </row>
    <row r="3116" spans="1:1">
      <c r="A3116" s="62" t="s">
        <v>3489</v>
      </c>
    </row>
    <row r="3117" spans="1:1">
      <c r="A3117" s="62" t="s">
        <v>3490</v>
      </c>
    </row>
    <row r="3118" spans="1:1">
      <c r="A3118" s="62" t="s">
        <v>3491</v>
      </c>
    </row>
    <row r="3119" spans="1:1">
      <c r="A3119" s="62" t="s">
        <v>3492</v>
      </c>
    </row>
    <row r="3120" spans="1:1">
      <c r="A3120" s="62" t="s">
        <v>3493</v>
      </c>
    </row>
    <row r="3121" spans="1:1">
      <c r="A3121" s="62" t="s">
        <v>3494</v>
      </c>
    </row>
    <row r="3122" spans="1:1">
      <c r="A3122" s="62" t="s">
        <v>3495</v>
      </c>
    </row>
    <row r="3123" spans="1:1">
      <c r="A3123" s="62" t="s">
        <v>3496</v>
      </c>
    </row>
    <row r="3124" spans="1:1">
      <c r="A3124" s="62" t="s">
        <v>3497</v>
      </c>
    </row>
    <row r="3125" spans="1:1">
      <c r="A3125" s="62" t="s">
        <v>3498</v>
      </c>
    </row>
    <row r="3126" spans="1:1">
      <c r="A3126" s="62" t="s">
        <v>3499</v>
      </c>
    </row>
    <row r="3127" spans="1:1">
      <c r="A3127" s="62" t="s">
        <v>3500</v>
      </c>
    </row>
    <row r="3128" spans="1:1">
      <c r="A3128" s="62" t="s">
        <v>3501</v>
      </c>
    </row>
    <row r="3129" spans="1:1">
      <c r="A3129" s="62" t="s">
        <v>3502</v>
      </c>
    </row>
    <row r="3130" spans="1:1">
      <c r="A3130" s="62" t="s">
        <v>3503</v>
      </c>
    </row>
    <row r="3131" spans="1:1">
      <c r="A3131" s="62" t="s">
        <v>3504</v>
      </c>
    </row>
    <row r="3132" spans="1:1">
      <c r="A3132" s="62" t="s">
        <v>3505</v>
      </c>
    </row>
    <row r="3133" spans="1:1">
      <c r="A3133" s="62" t="s">
        <v>3506</v>
      </c>
    </row>
    <row r="3134" spans="1:1">
      <c r="A3134" s="62" t="s">
        <v>3507</v>
      </c>
    </row>
    <row r="3135" spans="1:1">
      <c r="A3135" s="62" t="s">
        <v>3508</v>
      </c>
    </row>
    <row r="3136" spans="1:1">
      <c r="A3136" s="62" t="s">
        <v>3509</v>
      </c>
    </row>
    <row r="3137" spans="1:1">
      <c r="A3137" s="62" t="s">
        <v>3510</v>
      </c>
    </row>
    <row r="3138" spans="1:1">
      <c r="A3138" s="62" t="s">
        <v>3511</v>
      </c>
    </row>
    <row r="3139" spans="1:1">
      <c r="A3139" s="62" t="s">
        <v>3512</v>
      </c>
    </row>
    <row r="3140" spans="1:1">
      <c r="A3140" s="62" t="s">
        <v>3513</v>
      </c>
    </row>
    <row r="3141" spans="1:1">
      <c r="A3141" s="62" t="s">
        <v>3514</v>
      </c>
    </row>
    <row r="3142" spans="1:1">
      <c r="A3142" s="62" t="s">
        <v>3515</v>
      </c>
    </row>
    <row r="3143" spans="1:1">
      <c r="A3143" s="62" t="s">
        <v>3516</v>
      </c>
    </row>
    <row r="3144" spans="1:1">
      <c r="A3144" s="62" t="s">
        <v>3517</v>
      </c>
    </row>
    <row r="3145" spans="1:1">
      <c r="A3145" s="62" t="s">
        <v>3518</v>
      </c>
    </row>
    <row r="3146" spans="1:1">
      <c r="A3146" s="62" t="s">
        <v>3519</v>
      </c>
    </row>
    <row r="3147" spans="1:1">
      <c r="A3147" s="62" t="s">
        <v>3520</v>
      </c>
    </row>
    <row r="3148" spans="1:1">
      <c r="A3148" s="62" t="s">
        <v>3521</v>
      </c>
    </row>
    <row r="3149" spans="1:1">
      <c r="A3149" s="62" t="s">
        <v>3522</v>
      </c>
    </row>
    <row r="3150" spans="1:1">
      <c r="A3150" s="62" t="s">
        <v>3523</v>
      </c>
    </row>
    <row r="3151" spans="1:1">
      <c r="A3151" s="62" t="s">
        <v>3524</v>
      </c>
    </row>
    <row r="3152" spans="1:1">
      <c r="A3152" s="62" t="s">
        <v>3525</v>
      </c>
    </row>
    <row r="3153" spans="1:1">
      <c r="A3153" s="62" t="s">
        <v>3526</v>
      </c>
    </row>
    <row r="3154" spans="1:1">
      <c r="A3154" s="62" t="s">
        <v>3527</v>
      </c>
    </row>
    <row r="3155" spans="1:1">
      <c r="A3155" s="62" t="s">
        <v>3528</v>
      </c>
    </row>
    <row r="3156" spans="1:1">
      <c r="A3156" s="62" t="s">
        <v>3529</v>
      </c>
    </row>
    <row r="3157" spans="1:1">
      <c r="A3157" s="62" t="s">
        <v>3530</v>
      </c>
    </row>
    <row r="3158" spans="1:1">
      <c r="A3158" s="62" t="s">
        <v>3531</v>
      </c>
    </row>
    <row r="3159" spans="1:1">
      <c r="A3159" s="62" t="s">
        <v>3532</v>
      </c>
    </row>
    <row r="3160" spans="1:1">
      <c r="A3160" s="62" t="s">
        <v>3533</v>
      </c>
    </row>
    <row r="3161" spans="1:1">
      <c r="A3161" s="62" t="s">
        <v>3534</v>
      </c>
    </row>
    <row r="3162" spans="1:1">
      <c r="A3162" s="62" t="s">
        <v>3535</v>
      </c>
    </row>
    <row r="3163" spans="1:1">
      <c r="A3163" s="62" t="s">
        <v>3536</v>
      </c>
    </row>
    <row r="3164" spans="1:1">
      <c r="A3164" s="62" t="s">
        <v>3537</v>
      </c>
    </row>
    <row r="3165" spans="1:1">
      <c r="A3165" s="62" t="s">
        <v>3538</v>
      </c>
    </row>
    <row r="3166" spans="1:1">
      <c r="A3166" s="62" t="s">
        <v>3539</v>
      </c>
    </row>
    <row r="3167" spans="1:1">
      <c r="A3167" s="62" t="s">
        <v>3540</v>
      </c>
    </row>
    <row r="3168" spans="1:1">
      <c r="A3168" s="62" t="s">
        <v>3541</v>
      </c>
    </row>
    <row r="3169" spans="1:1">
      <c r="A3169" s="62" t="s">
        <v>3542</v>
      </c>
    </row>
    <row r="3170" spans="1:1">
      <c r="A3170" s="62" t="s">
        <v>3543</v>
      </c>
    </row>
    <row r="3171" spans="1:1">
      <c r="A3171" s="62" t="s">
        <v>3544</v>
      </c>
    </row>
    <row r="3172" spans="1:1">
      <c r="A3172" s="62" t="s">
        <v>3545</v>
      </c>
    </row>
    <row r="3173" spans="1:1">
      <c r="A3173" s="62" t="s">
        <v>3546</v>
      </c>
    </row>
    <row r="3174" spans="1:1">
      <c r="A3174" s="62" t="s">
        <v>3547</v>
      </c>
    </row>
    <row r="3175" spans="1:1">
      <c r="A3175" s="62" t="s">
        <v>3548</v>
      </c>
    </row>
    <row r="3176" spans="1:1">
      <c r="A3176" s="62" t="s">
        <v>3549</v>
      </c>
    </row>
    <row r="3177" spans="1:1">
      <c r="A3177" s="62" t="s">
        <v>3550</v>
      </c>
    </row>
    <row r="3178" spans="1:1">
      <c r="A3178" s="62" t="s">
        <v>3551</v>
      </c>
    </row>
    <row r="3179" spans="1:1">
      <c r="A3179" s="62" t="s">
        <v>3552</v>
      </c>
    </row>
    <row r="3180" spans="1:1">
      <c r="A3180" s="62" t="s">
        <v>3553</v>
      </c>
    </row>
    <row r="3181" spans="1:1">
      <c r="A3181" s="62" t="s">
        <v>3554</v>
      </c>
    </row>
    <row r="3182" spans="1:1">
      <c r="A3182" s="62" t="s">
        <v>3555</v>
      </c>
    </row>
    <row r="3183" spans="1:1">
      <c r="A3183" s="62" t="s">
        <v>3556</v>
      </c>
    </row>
    <row r="3184" spans="1:1">
      <c r="A3184" s="62" t="s">
        <v>3557</v>
      </c>
    </row>
    <row r="3185" spans="1:1">
      <c r="A3185" s="62" t="s">
        <v>3558</v>
      </c>
    </row>
    <row r="3186" spans="1:1">
      <c r="A3186" s="62" t="s">
        <v>3559</v>
      </c>
    </row>
    <row r="3187" spans="1:1">
      <c r="A3187" s="62" t="s">
        <v>3560</v>
      </c>
    </row>
    <row r="3188" spans="1:1">
      <c r="A3188" s="62" t="s">
        <v>3561</v>
      </c>
    </row>
    <row r="3189" spans="1:1">
      <c r="A3189" s="62" t="s">
        <v>3562</v>
      </c>
    </row>
    <row r="3190" spans="1:1">
      <c r="A3190" s="62" t="s">
        <v>3563</v>
      </c>
    </row>
    <row r="3191" spans="1:1">
      <c r="A3191" s="62" t="s">
        <v>3564</v>
      </c>
    </row>
    <row r="3192" spans="1:1">
      <c r="A3192" s="62" t="s">
        <v>3565</v>
      </c>
    </row>
    <row r="3193" spans="1:1">
      <c r="A3193" s="62" t="s">
        <v>3566</v>
      </c>
    </row>
    <row r="3194" spans="1:1">
      <c r="A3194" s="62" t="s">
        <v>3567</v>
      </c>
    </row>
    <row r="3195" spans="1:1">
      <c r="A3195" s="62" t="s">
        <v>3568</v>
      </c>
    </row>
    <row r="3196" spans="1:1">
      <c r="A3196" s="62" t="s">
        <v>3569</v>
      </c>
    </row>
    <row r="3197" spans="1:1">
      <c r="A3197" s="62" t="s">
        <v>3570</v>
      </c>
    </row>
    <row r="3198" spans="1:1">
      <c r="A3198" s="62" t="s">
        <v>3571</v>
      </c>
    </row>
    <row r="3199" spans="1:1">
      <c r="A3199" s="62" t="s">
        <v>3572</v>
      </c>
    </row>
    <row r="3200" spans="1:1">
      <c r="A3200" s="62" t="s">
        <v>3573</v>
      </c>
    </row>
    <row r="3201" spans="1:1">
      <c r="A3201" s="62" t="s">
        <v>3574</v>
      </c>
    </row>
    <row r="3202" spans="1:1">
      <c r="A3202" s="62" t="s">
        <v>3575</v>
      </c>
    </row>
    <row r="3203" spans="1:1">
      <c r="A3203" s="62" t="s">
        <v>3576</v>
      </c>
    </row>
    <row r="3204" spans="1:1">
      <c r="A3204" s="62" t="s">
        <v>3577</v>
      </c>
    </row>
    <row r="3205" spans="1:1">
      <c r="A3205" s="62" t="s">
        <v>3578</v>
      </c>
    </row>
    <row r="3206" spans="1:1">
      <c r="A3206" s="62" t="s">
        <v>3579</v>
      </c>
    </row>
    <row r="3207" spans="1:1">
      <c r="A3207" s="62" t="s">
        <v>3580</v>
      </c>
    </row>
    <row r="3208" spans="1:1">
      <c r="A3208" s="62" t="s">
        <v>3581</v>
      </c>
    </row>
    <row r="3209" spans="1:1">
      <c r="A3209" s="62" t="s">
        <v>3582</v>
      </c>
    </row>
    <row r="3210" spans="1:1">
      <c r="A3210" s="62" t="s">
        <v>3583</v>
      </c>
    </row>
    <row r="3211" spans="1:1">
      <c r="A3211" s="62" t="s">
        <v>3584</v>
      </c>
    </row>
    <row r="3212" spans="1:1">
      <c r="A3212" s="62" t="s">
        <v>3585</v>
      </c>
    </row>
    <row r="3213" spans="1:1">
      <c r="A3213" s="62" t="s">
        <v>3586</v>
      </c>
    </row>
    <row r="3214" spans="1:1">
      <c r="A3214" s="62" t="s">
        <v>3587</v>
      </c>
    </row>
    <row r="3215" spans="1:1">
      <c r="A3215" s="62" t="s">
        <v>3588</v>
      </c>
    </row>
    <row r="3216" spans="1:1">
      <c r="A3216" s="62" t="s">
        <v>3589</v>
      </c>
    </row>
    <row r="3217" spans="1:1">
      <c r="A3217" s="62" t="s">
        <v>3590</v>
      </c>
    </row>
    <row r="3218" spans="1:1">
      <c r="A3218" s="62" t="s">
        <v>3591</v>
      </c>
    </row>
    <row r="3219" spans="1:1">
      <c r="A3219" s="62" t="s">
        <v>3592</v>
      </c>
    </row>
    <row r="3220" spans="1:1">
      <c r="A3220" s="62" t="s">
        <v>3593</v>
      </c>
    </row>
    <row r="3221" spans="1:1">
      <c r="A3221" s="62" t="s">
        <v>3594</v>
      </c>
    </row>
    <row r="3222" spans="1:1">
      <c r="A3222" s="62" t="s">
        <v>3595</v>
      </c>
    </row>
    <row r="3223" spans="1:1">
      <c r="A3223" s="62" t="s">
        <v>3596</v>
      </c>
    </row>
    <row r="3224" spans="1:1">
      <c r="A3224" s="62" t="s">
        <v>3597</v>
      </c>
    </row>
    <row r="3225" spans="1:1">
      <c r="A3225" s="62" t="s">
        <v>3598</v>
      </c>
    </row>
    <row r="3226" spans="1:1">
      <c r="A3226" s="62" t="s">
        <v>3599</v>
      </c>
    </row>
    <row r="3227" spans="1:1">
      <c r="A3227" s="62" t="s">
        <v>3600</v>
      </c>
    </row>
    <row r="3228" spans="1:1">
      <c r="A3228" s="62" t="s">
        <v>3601</v>
      </c>
    </row>
    <row r="3229" spans="1:1">
      <c r="A3229" s="62" t="s">
        <v>3602</v>
      </c>
    </row>
    <row r="3230" spans="1:1">
      <c r="A3230" s="62" t="s">
        <v>3603</v>
      </c>
    </row>
    <row r="3231" spans="1:1">
      <c r="A3231" s="62" t="s">
        <v>3604</v>
      </c>
    </row>
    <row r="3232" spans="1:1">
      <c r="A3232" s="62" t="s">
        <v>3605</v>
      </c>
    </row>
    <row r="3233" spans="1:1">
      <c r="A3233" s="62" t="s">
        <v>3606</v>
      </c>
    </row>
    <row r="3234" spans="1:1">
      <c r="A3234" s="62" t="s">
        <v>3607</v>
      </c>
    </row>
    <row r="3235" spans="1:1">
      <c r="A3235" s="62" t="s">
        <v>3608</v>
      </c>
    </row>
    <row r="3236" spans="1:1">
      <c r="A3236" s="62" t="s">
        <v>3609</v>
      </c>
    </row>
    <row r="3237" spans="1:1">
      <c r="A3237" s="62" t="s">
        <v>3610</v>
      </c>
    </row>
    <row r="3238" spans="1:1">
      <c r="A3238" s="62" t="s">
        <v>3611</v>
      </c>
    </row>
    <row r="3239" spans="1:1">
      <c r="A3239" s="62" t="s">
        <v>3612</v>
      </c>
    </row>
    <row r="3240" spans="1:1">
      <c r="A3240" s="62" t="s">
        <v>3613</v>
      </c>
    </row>
    <row r="3241" spans="1:1">
      <c r="A3241" s="62" t="s">
        <v>3614</v>
      </c>
    </row>
    <row r="3242" spans="1:1">
      <c r="A3242" s="62" t="s">
        <v>3615</v>
      </c>
    </row>
    <row r="3243" spans="1:1">
      <c r="A3243" s="62" t="s">
        <v>3616</v>
      </c>
    </row>
    <row r="3244" spans="1:1">
      <c r="A3244" s="62" t="s">
        <v>3617</v>
      </c>
    </row>
    <row r="3245" spans="1:1">
      <c r="A3245" s="62" t="s">
        <v>3618</v>
      </c>
    </row>
    <row r="3246" spans="1:1">
      <c r="A3246" s="62" t="s">
        <v>3619</v>
      </c>
    </row>
    <row r="3247" spans="1:1">
      <c r="A3247" s="62" t="s">
        <v>3620</v>
      </c>
    </row>
    <row r="3248" spans="1:1">
      <c r="A3248" s="62" t="s">
        <v>3621</v>
      </c>
    </row>
    <row r="3249" spans="1:1">
      <c r="A3249" s="62" t="s">
        <v>3622</v>
      </c>
    </row>
    <row r="3250" spans="1:1">
      <c r="A3250" s="62" t="s">
        <v>3623</v>
      </c>
    </row>
    <row r="3251" spans="1:1">
      <c r="A3251" s="62" t="s">
        <v>3624</v>
      </c>
    </row>
    <row r="3252" spans="1:1">
      <c r="A3252" s="62" t="s">
        <v>3625</v>
      </c>
    </row>
    <row r="3253" spans="1:1">
      <c r="A3253" s="62" t="s">
        <v>3626</v>
      </c>
    </row>
    <row r="3254" spans="1:1">
      <c r="A3254" s="62" t="s">
        <v>3627</v>
      </c>
    </row>
    <row r="3255" spans="1:1">
      <c r="A3255" s="62" t="s">
        <v>3628</v>
      </c>
    </row>
    <row r="3256" spans="1:1">
      <c r="A3256" s="62" t="s">
        <v>3629</v>
      </c>
    </row>
    <row r="3257" spans="1:1">
      <c r="A3257" s="62" t="s">
        <v>3630</v>
      </c>
    </row>
    <row r="3258" spans="1:1">
      <c r="A3258" s="62" t="s">
        <v>3631</v>
      </c>
    </row>
    <row r="3259" spans="1:1">
      <c r="A3259" s="62" t="s">
        <v>3632</v>
      </c>
    </row>
    <row r="3260" spans="1:1">
      <c r="A3260" s="62" t="s">
        <v>3633</v>
      </c>
    </row>
    <row r="3261" spans="1:1">
      <c r="A3261" s="62" t="s">
        <v>3634</v>
      </c>
    </row>
    <row r="3262" spans="1:1">
      <c r="A3262" s="62" t="s">
        <v>3635</v>
      </c>
    </row>
    <row r="3263" spans="1:1">
      <c r="A3263" s="62" t="s">
        <v>3636</v>
      </c>
    </row>
    <row r="3264" spans="1:1">
      <c r="A3264" s="62" t="s">
        <v>3637</v>
      </c>
    </row>
    <row r="3265" spans="1:1">
      <c r="A3265" s="62" t="s">
        <v>3638</v>
      </c>
    </row>
    <row r="3266" spans="1:1">
      <c r="A3266" s="62" t="s">
        <v>3639</v>
      </c>
    </row>
    <row r="3267" spans="1:1">
      <c r="A3267" s="62" t="s">
        <v>3640</v>
      </c>
    </row>
    <row r="3268" spans="1:1">
      <c r="A3268" s="62" t="s">
        <v>3641</v>
      </c>
    </row>
    <row r="3269" spans="1:1">
      <c r="A3269" s="62" t="s">
        <v>3642</v>
      </c>
    </row>
    <row r="3270" spans="1:1">
      <c r="A3270" s="62" t="s">
        <v>3643</v>
      </c>
    </row>
    <row r="3271" spans="1:1">
      <c r="A3271" s="62" t="s">
        <v>3644</v>
      </c>
    </row>
    <row r="3272" spans="1:1">
      <c r="A3272" s="62" t="s">
        <v>3645</v>
      </c>
    </row>
    <row r="3273" spans="1:1">
      <c r="A3273" s="62" t="s">
        <v>3646</v>
      </c>
    </row>
    <row r="3274" spans="1:1">
      <c r="A3274" s="62" t="s">
        <v>3647</v>
      </c>
    </row>
    <row r="3275" spans="1:1">
      <c r="A3275" s="62" t="s">
        <v>3648</v>
      </c>
    </row>
    <row r="3276" spans="1:1">
      <c r="A3276" s="62" t="s">
        <v>3649</v>
      </c>
    </row>
    <row r="3277" spans="1:1">
      <c r="A3277" s="62" t="s">
        <v>3650</v>
      </c>
    </row>
    <row r="3278" spans="1:1">
      <c r="A3278" s="62" t="s">
        <v>3651</v>
      </c>
    </row>
    <row r="3279" spans="1:1">
      <c r="A3279" s="62" t="s">
        <v>3652</v>
      </c>
    </row>
    <row r="3280" spans="1:1">
      <c r="A3280" s="62" t="s">
        <v>3653</v>
      </c>
    </row>
    <row r="3281" spans="1:1">
      <c r="A3281" s="62" t="s">
        <v>3654</v>
      </c>
    </row>
    <row r="3282" spans="1:1">
      <c r="A3282" s="62" t="s">
        <v>3655</v>
      </c>
    </row>
    <row r="3283" spans="1:1">
      <c r="A3283" s="62" t="s">
        <v>3656</v>
      </c>
    </row>
    <row r="3284" spans="1:1">
      <c r="A3284" s="62" t="s">
        <v>3657</v>
      </c>
    </row>
    <row r="3285" spans="1:1">
      <c r="A3285" s="62" t="s">
        <v>3658</v>
      </c>
    </row>
    <row r="3286" spans="1:1">
      <c r="A3286" s="62" t="s">
        <v>3659</v>
      </c>
    </row>
    <row r="3287" spans="1:1">
      <c r="A3287" s="62" t="s">
        <v>3660</v>
      </c>
    </row>
    <row r="3288" spans="1:1">
      <c r="A3288" s="62" t="s">
        <v>3661</v>
      </c>
    </row>
    <row r="3289" spans="1:1">
      <c r="A3289" s="62" t="s">
        <v>3662</v>
      </c>
    </row>
    <row r="3290" spans="1:1">
      <c r="A3290" s="62" t="s">
        <v>3663</v>
      </c>
    </row>
    <row r="3291" spans="1:1">
      <c r="A3291" s="62" t="s">
        <v>3664</v>
      </c>
    </row>
    <row r="3292" spans="1:1">
      <c r="A3292" s="62" t="s">
        <v>3665</v>
      </c>
    </row>
    <row r="3293" spans="1:1">
      <c r="A3293" s="62" t="s">
        <v>3666</v>
      </c>
    </row>
    <row r="3294" spans="1:1">
      <c r="A3294" s="62" t="s">
        <v>3667</v>
      </c>
    </row>
    <row r="3295" spans="1:1">
      <c r="A3295" s="62" t="s">
        <v>3668</v>
      </c>
    </row>
    <row r="3296" spans="1:1">
      <c r="A3296" s="62" t="s">
        <v>3669</v>
      </c>
    </row>
    <row r="3297" spans="1:1">
      <c r="A3297" s="62" t="s">
        <v>3670</v>
      </c>
    </row>
    <row r="3298" spans="1:1">
      <c r="A3298" s="62" t="s">
        <v>3671</v>
      </c>
    </row>
    <row r="3299" spans="1:1">
      <c r="A3299" s="62" t="s">
        <v>3672</v>
      </c>
    </row>
    <row r="3300" spans="1:1">
      <c r="A3300" s="62" t="s">
        <v>3673</v>
      </c>
    </row>
    <row r="3301" spans="1:1">
      <c r="A3301" s="62" t="s">
        <v>3674</v>
      </c>
    </row>
    <row r="3302" spans="1:1">
      <c r="A3302" s="62" t="s">
        <v>3675</v>
      </c>
    </row>
    <row r="3303" spans="1:1">
      <c r="A3303" s="62" t="s">
        <v>3676</v>
      </c>
    </row>
    <row r="3304" spans="1:1">
      <c r="A3304" s="62" t="s">
        <v>3677</v>
      </c>
    </row>
    <row r="3305" spans="1:1">
      <c r="A3305" s="62" t="s">
        <v>3678</v>
      </c>
    </row>
    <row r="3306" spans="1:1">
      <c r="A3306" s="62" t="s">
        <v>3679</v>
      </c>
    </row>
    <row r="3307" spans="1:1">
      <c r="A3307" s="62" t="s">
        <v>3680</v>
      </c>
    </row>
    <row r="3308" spans="1:1">
      <c r="A3308" s="62" t="s">
        <v>3681</v>
      </c>
    </row>
    <row r="3309" spans="1:1">
      <c r="A3309" s="62" t="s">
        <v>3682</v>
      </c>
    </row>
    <row r="3310" spans="1:1">
      <c r="A3310" s="62" t="s">
        <v>3683</v>
      </c>
    </row>
    <row r="3311" spans="1:1">
      <c r="A3311" s="62" t="s">
        <v>3684</v>
      </c>
    </row>
    <row r="3312" spans="1:1">
      <c r="A3312" s="62" t="s">
        <v>3685</v>
      </c>
    </row>
    <row r="3313" spans="1:1">
      <c r="A3313" s="62" t="s">
        <v>3686</v>
      </c>
    </row>
    <row r="3314" spans="1:1">
      <c r="A3314" s="62" t="s">
        <v>3687</v>
      </c>
    </row>
    <row r="3315" spans="1:1">
      <c r="A3315" s="62" t="s">
        <v>3688</v>
      </c>
    </row>
    <row r="3316" spans="1:1">
      <c r="A3316" s="62" t="s">
        <v>3689</v>
      </c>
    </row>
    <row r="3317" spans="1:1">
      <c r="A3317" s="62" t="s">
        <v>3690</v>
      </c>
    </row>
    <row r="3318" spans="1:1">
      <c r="A3318" s="62" t="s">
        <v>3691</v>
      </c>
    </row>
    <row r="3319" spans="1:1">
      <c r="A3319" s="62" t="s">
        <v>3692</v>
      </c>
    </row>
    <row r="3320" spans="1:1">
      <c r="A3320" s="62" t="s">
        <v>3693</v>
      </c>
    </row>
    <row r="3321" spans="1:1">
      <c r="A3321" s="62" t="s">
        <v>3694</v>
      </c>
    </row>
    <row r="3322" spans="1:1">
      <c r="A3322" s="62" t="s">
        <v>3695</v>
      </c>
    </row>
    <row r="3323" spans="1:1">
      <c r="A3323" s="62" t="s">
        <v>3696</v>
      </c>
    </row>
    <row r="3324" spans="1:1">
      <c r="A3324" s="62" t="s">
        <v>3697</v>
      </c>
    </row>
    <row r="3325" spans="1:1">
      <c r="A3325" s="62" t="s">
        <v>3698</v>
      </c>
    </row>
    <row r="3326" spans="1:1">
      <c r="A3326" s="62" t="s">
        <v>3699</v>
      </c>
    </row>
    <row r="3327" spans="1:1">
      <c r="A3327" s="62" t="s">
        <v>3700</v>
      </c>
    </row>
    <row r="3328" spans="1:1">
      <c r="A3328" s="62" t="s">
        <v>3701</v>
      </c>
    </row>
    <row r="3329" spans="1:1">
      <c r="A3329" s="62" t="s">
        <v>3702</v>
      </c>
    </row>
    <row r="3330" spans="1:1">
      <c r="A3330" s="62" t="s">
        <v>3703</v>
      </c>
    </row>
    <row r="3331" spans="1:1">
      <c r="A3331" s="62" t="s">
        <v>3704</v>
      </c>
    </row>
    <row r="3332" spans="1:1">
      <c r="A3332" s="62" t="s">
        <v>3705</v>
      </c>
    </row>
    <row r="3333" spans="1:1">
      <c r="A3333" s="62" t="s">
        <v>3706</v>
      </c>
    </row>
    <row r="3334" spans="1:1">
      <c r="A3334" s="62" t="s">
        <v>3707</v>
      </c>
    </row>
    <row r="3335" spans="1:1">
      <c r="A3335" s="62" t="s">
        <v>3708</v>
      </c>
    </row>
    <row r="3336" spans="1:1">
      <c r="A3336" s="62" t="s">
        <v>3709</v>
      </c>
    </row>
    <row r="3337" spans="1:1">
      <c r="A3337" s="62" t="s">
        <v>3710</v>
      </c>
    </row>
    <row r="3338" spans="1:1">
      <c r="A3338" s="62" t="s">
        <v>3711</v>
      </c>
    </row>
    <row r="3339" spans="1:1">
      <c r="A3339" s="62" t="s">
        <v>3712</v>
      </c>
    </row>
    <row r="3340" spans="1:1">
      <c r="A3340" s="62" t="s">
        <v>3713</v>
      </c>
    </row>
    <row r="3341" spans="1:1">
      <c r="A3341" s="62" t="s">
        <v>3714</v>
      </c>
    </row>
    <row r="3342" spans="1:1">
      <c r="A3342" s="62" t="s">
        <v>3715</v>
      </c>
    </row>
    <row r="3343" spans="1:1">
      <c r="A3343" s="62" t="s">
        <v>3716</v>
      </c>
    </row>
    <row r="3344" spans="1:1">
      <c r="A3344" s="62" t="s">
        <v>3717</v>
      </c>
    </row>
    <row r="3345" spans="1:1">
      <c r="A3345" s="62" t="s">
        <v>3718</v>
      </c>
    </row>
    <row r="3346" spans="1:1">
      <c r="A3346" s="62" t="s">
        <v>3719</v>
      </c>
    </row>
    <row r="3347" spans="1:1">
      <c r="A3347" s="62" t="s">
        <v>3720</v>
      </c>
    </row>
    <row r="3348" spans="1:1">
      <c r="A3348" s="62" t="s">
        <v>3721</v>
      </c>
    </row>
    <row r="3349" spans="1:1">
      <c r="A3349" s="62" t="s">
        <v>3722</v>
      </c>
    </row>
    <row r="3350" spans="1:1">
      <c r="A3350" s="62" t="s">
        <v>3723</v>
      </c>
    </row>
    <row r="3351" spans="1:1">
      <c r="A3351" s="62" t="s">
        <v>3724</v>
      </c>
    </row>
    <row r="3352" spans="1:1">
      <c r="A3352" s="62" t="s">
        <v>3725</v>
      </c>
    </row>
    <row r="3353" spans="1:1">
      <c r="A3353" s="62" t="s">
        <v>3726</v>
      </c>
    </row>
    <row r="3354" spans="1:1">
      <c r="A3354" s="62" t="s">
        <v>3727</v>
      </c>
    </row>
    <row r="3355" spans="1:1">
      <c r="A3355" s="62" t="s">
        <v>3728</v>
      </c>
    </row>
    <row r="3356" spans="1:1">
      <c r="A3356" s="62" t="s">
        <v>3729</v>
      </c>
    </row>
    <row r="3357" spans="1:1">
      <c r="A3357" s="62" t="s">
        <v>3730</v>
      </c>
    </row>
    <row r="3358" spans="1:1">
      <c r="A3358" s="62" t="s">
        <v>3731</v>
      </c>
    </row>
    <row r="3359" spans="1:1">
      <c r="A3359" s="62" t="s">
        <v>3732</v>
      </c>
    </row>
    <row r="3360" spans="1:1">
      <c r="A3360" s="62" t="s">
        <v>3733</v>
      </c>
    </row>
    <row r="3361" spans="1:1">
      <c r="A3361" s="62" t="s">
        <v>3734</v>
      </c>
    </row>
    <row r="3362" spans="1:1">
      <c r="A3362" s="62" t="s">
        <v>3735</v>
      </c>
    </row>
    <row r="3363" spans="1:1">
      <c r="A3363" s="62" t="s">
        <v>3736</v>
      </c>
    </row>
    <row r="3364" spans="1:1">
      <c r="A3364" s="62" t="s">
        <v>3737</v>
      </c>
    </row>
    <row r="3365" spans="1:1">
      <c r="A3365" s="62" t="s">
        <v>3738</v>
      </c>
    </row>
    <row r="3366" spans="1:1">
      <c r="A3366" s="62" t="s">
        <v>3739</v>
      </c>
    </row>
    <row r="3367" spans="1:1">
      <c r="A3367" s="62" t="s">
        <v>3740</v>
      </c>
    </row>
    <row r="3368" spans="1:1">
      <c r="A3368" s="62" t="s">
        <v>3741</v>
      </c>
    </row>
    <row r="3369" spans="1:1">
      <c r="A3369" s="62" t="s">
        <v>3742</v>
      </c>
    </row>
    <row r="3370" spans="1:1">
      <c r="A3370" s="62" t="s">
        <v>3743</v>
      </c>
    </row>
    <row r="3371" spans="1:1">
      <c r="A3371" s="62" t="s">
        <v>3744</v>
      </c>
    </row>
    <row r="3372" spans="1:1">
      <c r="A3372" s="62" t="s">
        <v>3745</v>
      </c>
    </row>
    <row r="3373" spans="1:1">
      <c r="A3373" s="62" t="s">
        <v>3746</v>
      </c>
    </row>
    <row r="3374" spans="1:1">
      <c r="A3374" s="62" t="s">
        <v>3747</v>
      </c>
    </row>
    <row r="3375" spans="1:1">
      <c r="A3375" s="62" t="s">
        <v>3748</v>
      </c>
    </row>
    <row r="3376" spans="1:1">
      <c r="A3376" s="62" t="s">
        <v>3749</v>
      </c>
    </row>
    <row r="3377" spans="1:1">
      <c r="A3377" s="62" t="s">
        <v>3750</v>
      </c>
    </row>
    <row r="3378" spans="1:1">
      <c r="A3378" s="62" t="s">
        <v>3751</v>
      </c>
    </row>
    <row r="3379" spans="1:1">
      <c r="A3379" s="62" t="s">
        <v>3752</v>
      </c>
    </row>
    <row r="3380" spans="1:1">
      <c r="A3380" s="62" t="s">
        <v>3753</v>
      </c>
    </row>
    <row r="3381" spans="1:1">
      <c r="A3381" s="62" t="s">
        <v>3754</v>
      </c>
    </row>
    <row r="3382" spans="1:1">
      <c r="A3382" s="62" t="s">
        <v>3755</v>
      </c>
    </row>
    <row r="3383" spans="1:1">
      <c r="A3383" s="62" t="s">
        <v>3756</v>
      </c>
    </row>
    <row r="3384" spans="1:1">
      <c r="A3384" s="62" t="s">
        <v>3757</v>
      </c>
    </row>
    <row r="3385" spans="1:1">
      <c r="A3385" s="62" t="s">
        <v>3758</v>
      </c>
    </row>
    <row r="3386" spans="1:1">
      <c r="A3386" s="62" t="s">
        <v>3759</v>
      </c>
    </row>
    <row r="3387" spans="1:1">
      <c r="A3387" s="62" t="s">
        <v>3760</v>
      </c>
    </row>
    <row r="3388" spans="1:1">
      <c r="A3388" s="62" t="s">
        <v>3761</v>
      </c>
    </row>
    <row r="3389" spans="1:1">
      <c r="A3389" s="62" t="s">
        <v>3762</v>
      </c>
    </row>
    <row r="3390" spans="1:1">
      <c r="A3390" s="62" t="s">
        <v>3763</v>
      </c>
    </row>
    <row r="3391" spans="1:1">
      <c r="A3391" s="62" t="s">
        <v>3764</v>
      </c>
    </row>
    <row r="3392" spans="1:1">
      <c r="A3392" s="62" t="s">
        <v>3765</v>
      </c>
    </row>
    <row r="3393" spans="1:1">
      <c r="A3393" s="62" t="s">
        <v>3766</v>
      </c>
    </row>
    <row r="3394" spans="1:1">
      <c r="A3394" s="62" t="s">
        <v>3767</v>
      </c>
    </row>
    <row r="3395" spans="1:1">
      <c r="A3395" s="62" t="s">
        <v>3768</v>
      </c>
    </row>
    <row r="3396" spans="1:1">
      <c r="A3396" s="62" t="s">
        <v>3769</v>
      </c>
    </row>
    <row r="3397" spans="1:1">
      <c r="A3397" s="62" t="s">
        <v>3770</v>
      </c>
    </row>
    <row r="3398" spans="1:1">
      <c r="A3398" s="62" t="s">
        <v>3771</v>
      </c>
    </row>
    <row r="3399" spans="1:1">
      <c r="A3399" s="62" t="s">
        <v>3772</v>
      </c>
    </row>
    <row r="3400" spans="1:1">
      <c r="A3400" s="62" t="s">
        <v>3773</v>
      </c>
    </row>
    <row r="3401" spans="1:1">
      <c r="A3401" s="62" t="s">
        <v>3774</v>
      </c>
    </row>
    <row r="3402" spans="1:1">
      <c r="A3402" s="62" t="s">
        <v>3775</v>
      </c>
    </row>
    <row r="3403" spans="1:1">
      <c r="A3403" s="62" t="s">
        <v>3776</v>
      </c>
    </row>
    <row r="3404" spans="1:1">
      <c r="A3404" s="62" t="s">
        <v>3777</v>
      </c>
    </row>
    <row r="3405" spans="1:1">
      <c r="A3405" s="62" t="s">
        <v>3778</v>
      </c>
    </row>
    <row r="3406" spans="1:1">
      <c r="A3406" s="62" t="s">
        <v>3779</v>
      </c>
    </row>
    <row r="3407" spans="1:1">
      <c r="A3407" s="62" t="s">
        <v>3780</v>
      </c>
    </row>
    <row r="3408" spans="1:1">
      <c r="A3408" s="62" t="s">
        <v>3781</v>
      </c>
    </row>
    <row r="3409" spans="1:1">
      <c r="A3409" s="62" t="s">
        <v>3782</v>
      </c>
    </row>
    <row r="3410" spans="1:1">
      <c r="A3410" s="62" t="s">
        <v>3783</v>
      </c>
    </row>
    <row r="3411" spans="1:1">
      <c r="A3411" s="62" t="s">
        <v>3784</v>
      </c>
    </row>
    <row r="3412" spans="1:1">
      <c r="A3412" s="62" t="s">
        <v>3785</v>
      </c>
    </row>
    <row r="3413" spans="1:1">
      <c r="A3413" s="62" t="s">
        <v>3786</v>
      </c>
    </row>
    <row r="3414" spans="1:1">
      <c r="A3414" s="62" t="s">
        <v>3787</v>
      </c>
    </row>
    <row r="3415" spans="1:1">
      <c r="A3415" s="62" t="s">
        <v>3788</v>
      </c>
    </row>
    <row r="3416" spans="1:1">
      <c r="A3416" s="62" t="s">
        <v>3789</v>
      </c>
    </row>
    <row r="3417" spans="1:1">
      <c r="A3417" s="62" t="s">
        <v>3790</v>
      </c>
    </row>
    <row r="3418" spans="1:1">
      <c r="A3418" s="62" t="s">
        <v>3791</v>
      </c>
    </row>
    <row r="3419" spans="1:1">
      <c r="A3419" s="62" t="s">
        <v>3792</v>
      </c>
    </row>
    <row r="3420" spans="1:1">
      <c r="A3420" s="62" t="s">
        <v>3793</v>
      </c>
    </row>
    <row r="3421" spans="1:1">
      <c r="A3421" s="62" t="s">
        <v>3794</v>
      </c>
    </row>
    <row r="3422" spans="1:1">
      <c r="A3422" s="62" t="s">
        <v>3795</v>
      </c>
    </row>
    <row r="3423" spans="1:1">
      <c r="A3423" s="62" t="s">
        <v>3796</v>
      </c>
    </row>
    <row r="3424" spans="1:1">
      <c r="A3424" s="62" t="s">
        <v>3797</v>
      </c>
    </row>
    <row r="3425" spans="1:1">
      <c r="A3425" s="62" t="s">
        <v>3798</v>
      </c>
    </row>
    <row r="3426" spans="1:1">
      <c r="A3426" s="62" t="s">
        <v>3799</v>
      </c>
    </row>
    <row r="3427" spans="1:1">
      <c r="A3427" s="62" t="s">
        <v>3800</v>
      </c>
    </row>
    <row r="3428" spans="1:1">
      <c r="A3428" s="62" t="s">
        <v>3801</v>
      </c>
    </row>
    <row r="3429" spans="1:1">
      <c r="A3429" s="62" t="s">
        <v>3802</v>
      </c>
    </row>
    <row r="3430" spans="1:1">
      <c r="A3430" s="62" t="s">
        <v>3803</v>
      </c>
    </row>
    <row r="3431" spans="1:1">
      <c r="A3431" s="62" t="s">
        <v>3804</v>
      </c>
    </row>
    <row r="3432" spans="1:1">
      <c r="A3432" s="62" t="s">
        <v>3805</v>
      </c>
    </row>
    <row r="3433" spans="1:1">
      <c r="A3433" s="62" t="s">
        <v>3806</v>
      </c>
    </row>
    <row r="3434" spans="1:1">
      <c r="A3434" s="62" t="s">
        <v>3807</v>
      </c>
    </row>
    <row r="3435" spans="1:1">
      <c r="A3435" s="62" t="s">
        <v>3808</v>
      </c>
    </row>
    <row r="3436" spans="1:1">
      <c r="A3436" s="62" t="s">
        <v>3809</v>
      </c>
    </row>
    <row r="3437" spans="1:1">
      <c r="A3437" s="62" t="s">
        <v>3810</v>
      </c>
    </row>
    <row r="3438" spans="1:1">
      <c r="A3438" s="62" t="s">
        <v>3811</v>
      </c>
    </row>
    <row r="3439" spans="1:1">
      <c r="A3439" s="62" t="s">
        <v>3812</v>
      </c>
    </row>
    <row r="3440" spans="1:1">
      <c r="A3440" s="62" t="s">
        <v>3813</v>
      </c>
    </row>
    <row r="3441" spans="1:1">
      <c r="A3441" s="62" t="s">
        <v>3814</v>
      </c>
    </row>
    <row r="3442" spans="1:1">
      <c r="A3442" s="62" t="s">
        <v>3815</v>
      </c>
    </row>
    <row r="3443" spans="1:1">
      <c r="A3443" s="62" t="s">
        <v>3816</v>
      </c>
    </row>
    <row r="3444" spans="1:1">
      <c r="A3444" s="62" t="s">
        <v>3817</v>
      </c>
    </row>
    <row r="3445" spans="1:1">
      <c r="A3445" s="62" t="s">
        <v>3818</v>
      </c>
    </row>
    <row r="3446" spans="1:1">
      <c r="A3446" s="62" t="s">
        <v>3819</v>
      </c>
    </row>
    <row r="3447" spans="1:1">
      <c r="A3447" s="62" t="s">
        <v>3820</v>
      </c>
    </row>
    <row r="3448" spans="1:1">
      <c r="A3448" s="62" t="s">
        <v>3821</v>
      </c>
    </row>
    <row r="3449" spans="1:1">
      <c r="A3449" s="62" t="s">
        <v>3822</v>
      </c>
    </row>
    <row r="3450" spans="1:1">
      <c r="A3450" s="62" t="s">
        <v>3823</v>
      </c>
    </row>
    <row r="3451" spans="1:1">
      <c r="A3451" s="62" t="s">
        <v>3824</v>
      </c>
    </row>
    <row r="3452" spans="1:1">
      <c r="A3452" s="62" t="s">
        <v>3825</v>
      </c>
    </row>
    <row r="3453" spans="1:1">
      <c r="A3453" s="62" t="s">
        <v>3826</v>
      </c>
    </row>
    <row r="3454" spans="1:1">
      <c r="A3454" s="62" t="s">
        <v>3827</v>
      </c>
    </row>
    <row r="3455" spans="1:1">
      <c r="A3455" s="62" t="s">
        <v>3828</v>
      </c>
    </row>
    <row r="3456" spans="1:1">
      <c r="A3456" s="62" t="s">
        <v>3829</v>
      </c>
    </row>
    <row r="3457" spans="1:1">
      <c r="A3457" s="62" t="s">
        <v>3830</v>
      </c>
    </row>
    <row r="3458" spans="1:1">
      <c r="A3458" s="62" t="s">
        <v>3831</v>
      </c>
    </row>
    <row r="3459" spans="1:1">
      <c r="A3459" s="62" t="s">
        <v>3832</v>
      </c>
    </row>
    <row r="3460" spans="1:1">
      <c r="A3460" s="62" t="s">
        <v>3833</v>
      </c>
    </row>
    <row r="3461" spans="1:1">
      <c r="A3461" s="62" t="s">
        <v>3834</v>
      </c>
    </row>
    <row r="3462" spans="1:1">
      <c r="A3462" s="62" t="s">
        <v>3835</v>
      </c>
    </row>
    <row r="3463" spans="1:1">
      <c r="A3463" s="62" t="s">
        <v>3836</v>
      </c>
    </row>
    <row r="3464" spans="1:1">
      <c r="A3464" s="62" t="s">
        <v>3837</v>
      </c>
    </row>
    <row r="3465" spans="1:1">
      <c r="A3465" s="62" t="s">
        <v>3838</v>
      </c>
    </row>
    <row r="3466" spans="1:1">
      <c r="A3466" s="62" t="s">
        <v>3839</v>
      </c>
    </row>
    <row r="3467" spans="1:1">
      <c r="A3467" s="62" t="s">
        <v>3840</v>
      </c>
    </row>
    <row r="3468" spans="1:1">
      <c r="A3468" s="62" t="s">
        <v>3841</v>
      </c>
    </row>
    <row r="3469" spans="1:1">
      <c r="A3469" s="62" t="s">
        <v>3842</v>
      </c>
    </row>
    <row r="3470" spans="1:1">
      <c r="A3470" s="62" t="s">
        <v>3843</v>
      </c>
    </row>
    <row r="3471" spans="1:1">
      <c r="A3471" s="62" t="s">
        <v>3844</v>
      </c>
    </row>
    <row r="3472" spans="1:1">
      <c r="A3472" s="62" t="s">
        <v>3845</v>
      </c>
    </row>
    <row r="3473" spans="1:1">
      <c r="A3473" s="62" t="s">
        <v>3846</v>
      </c>
    </row>
    <row r="3474" spans="1:1">
      <c r="A3474" s="62" t="s">
        <v>3847</v>
      </c>
    </row>
    <row r="3475" spans="1:1">
      <c r="A3475" s="62" t="s">
        <v>3848</v>
      </c>
    </row>
    <row r="3476" spans="1:1">
      <c r="A3476" s="62" t="s">
        <v>3849</v>
      </c>
    </row>
    <row r="3477" spans="1:1">
      <c r="A3477" s="62" t="s">
        <v>3850</v>
      </c>
    </row>
    <row r="3478" spans="1:1">
      <c r="A3478" s="62" t="s">
        <v>3851</v>
      </c>
    </row>
    <row r="3479" spans="1:1">
      <c r="A3479" s="62" t="s">
        <v>3852</v>
      </c>
    </row>
    <row r="3480" spans="1:1">
      <c r="A3480" s="62" t="s">
        <v>3853</v>
      </c>
    </row>
    <row r="3481" spans="1:1">
      <c r="A3481" s="62" t="s">
        <v>3854</v>
      </c>
    </row>
    <row r="3482" spans="1:1">
      <c r="A3482" s="62" t="s">
        <v>3855</v>
      </c>
    </row>
    <row r="3483" spans="1:1">
      <c r="A3483" s="62" t="s">
        <v>3856</v>
      </c>
    </row>
    <row r="3484" spans="1:1">
      <c r="A3484" s="62" t="s">
        <v>3857</v>
      </c>
    </row>
    <row r="3485" spans="1:1">
      <c r="A3485" s="62" t="s">
        <v>3858</v>
      </c>
    </row>
    <row r="3486" spans="1:1">
      <c r="A3486" s="62" t="s">
        <v>3859</v>
      </c>
    </row>
    <row r="3487" spans="1:1">
      <c r="A3487" s="62" t="s">
        <v>3860</v>
      </c>
    </row>
    <row r="3488" spans="1:1">
      <c r="A3488" s="62" t="s">
        <v>3861</v>
      </c>
    </row>
    <row r="3489" spans="1:1">
      <c r="A3489" s="62" t="s">
        <v>3862</v>
      </c>
    </row>
    <row r="3490" spans="1:1">
      <c r="A3490" s="62" t="s">
        <v>3863</v>
      </c>
    </row>
    <row r="3491" spans="1:1">
      <c r="A3491" s="62" t="s">
        <v>3864</v>
      </c>
    </row>
    <row r="3492" spans="1:1">
      <c r="A3492" s="62" t="s">
        <v>3865</v>
      </c>
    </row>
    <row r="3493" spans="1:1">
      <c r="A3493" s="62" t="s">
        <v>3866</v>
      </c>
    </row>
    <row r="3494" spans="1:1">
      <c r="A3494" s="62" t="s">
        <v>3867</v>
      </c>
    </row>
    <row r="3495" spans="1:1">
      <c r="A3495" s="62" t="s">
        <v>3868</v>
      </c>
    </row>
    <row r="3496" spans="1:1">
      <c r="A3496" s="62" t="s">
        <v>3869</v>
      </c>
    </row>
    <row r="3497" spans="1:1">
      <c r="A3497" s="62" t="s">
        <v>3870</v>
      </c>
    </row>
    <row r="3498" spans="1:1">
      <c r="A3498" s="62" t="s">
        <v>3871</v>
      </c>
    </row>
    <row r="3499" spans="1:1">
      <c r="A3499" s="62" t="s">
        <v>3872</v>
      </c>
    </row>
    <row r="3500" spans="1:1">
      <c r="A3500" s="62" t="s">
        <v>3873</v>
      </c>
    </row>
    <row r="3501" spans="1:1">
      <c r="A3501" s="62" t="s">
        <v>3874</v>
      </c>
    </row>
    <row r="3502" spans="1:1">
      <c r="A3502" s="62" t="s">
        <v>3875</v>
      </c>
    </row>
    <row r="3503" spans="1:1">
      <c r="A3503" s="62" t="s">
        <v>3876</v>
      </c>
    </row>
    <row r="3504" spans="1:1">
      <c r="A3504" s="62" t="s">
        <v>3877</v>
      </c>
    </row>
    <row r="3505" spans="1:1">
      <c r="A3505" s="62" t="s">
        <v>3878</v>
      </c>
    </row>
    <row r="3506" spans="1:1">
      <c r="A3506" s="62" t="s">
        <v>3879</v>
      </c>
    </row>
    <row r="3507" spans="1:1">
      <c r="A3507" s="62" t="s">
        <v>3880</v>
      </c>
    </row>
    <row r="3508" spans="1:1">
      <c r="A3508" s="62" t="s">
        <v>3881</v>
      </c>
    </row>
    <row r="3509" spans="1:1">
      <c r="A3509" s="62" t="s">
        <v>3882</v>
      </c>
    </row>
    <row r="3510" spans="1:1">
      <c r="A3510" s="62" t="s">
        <v>3883</v>
      </c>
    </row>
    <row r="3511" spans="1:1">
      <c r="A3511" s="62" t="s">
        <v>3884</v>
      </c>
    </row>
    <row r="3512" spans="1:1">
      <c r="A3512" s="62" t="s">
        <v>3885</v>
      </c>
    </row>
    <row r="3513" spans="1:1">
      <c r="A3513" s="62" t="s">
        <v>3886</v>
      </c>
    </row>
    <row r="3514" spans="1:1">
      <c r="A3514" s="62" t="s">
        <v>3887</v>
      </c>
    </row>
    <row r="3515" spans="1:1">
      <c r="A3515" s="62" t="s">
        <v>3888</v>
      </c>
    </row>
    <row r="3516" spans="1:1">
      <c r="A3516" s="62" t="s">
        <v>3889</v>
      </c>
    </row>
    <row r="3517" spans="1:1">
      <c r="A3517" s="62" t="s">
        <v>3890</v>
      </c>
    </row>
    <row r="3518" spans="1:1">
      <c r="A3518" s="62" t="s">
        <v>3891</v>
      </c>
    </row>
    <row r="3519" spans="1:1">
      <c r="A3519" s="62" t="s">
        <v>3892</v>
      </c>
    </row>
    <row r="3520" spans="1:1">
      <c r="A3520" s="62" t="s">
        <v>3893</v>
      </c>
    </row>
    <row r="3521" spans="1:1">
      <c r="A3521" s="62" t="s">
        <v>3894</v>
      </c>
    </row>
    <row r="3522" spans="1:1">
      <c r="A3522" s="62" t="s">
        <v>3895</v>
      </c>
    </row>
    <row r="3523" spans="1:1">
      <c r="A3523" s="62" t="s">
        <v>3896</v>
      </c>
    </row>
    <row r="3524" spans="1:1">
      <c r="A3524" s="62" t="s">
        <v>3897</v>
      </c>
    </row>
    <row r="3525" spans="1:1">
      <c r="A3525" s="62" t="s">
        <v>3898</v>
      </c>
    </row>
    <row r="3526" spans="1:1">
      <c r="A3526" s="62" t="s">
        <v>3899</v>
      </c>
    </row>
    <row r="3527" spans="1:1">
      <c r="A3527" s="62" t="s">
        <v>3900</v>
      </c>
    </row>
    <row r="3528" spans="1:1">
      <c r="A3528" s="62" t="s">
        <v>3901</v>
      </c>
    </row>
    <row r="3529" spans="1:1">
      <c r="A3529" s="62" t="s">
        <v>3902</v>
      </c>
    </row>
    <row r="3530" spans="1:1">
      <c r="A3530" s="62" t="s">
        <v>3903</v>
      </c>
    </row>
    <row r="3531" spans="1:1">
      <c r="A3531" s="62" t="s">
        <v>3904</v>
      </c>
    </row>
    <row r="3532" spans="1:1">
      <c r="A3532" s="62" t="s">
        <v>3905</v>
      </c>
    </row>
    <row r="3533" spans="1:1">
      <c r="A3533" s="62" t="s">
        <v>3906</v>
      </c>
    </row>
    <row r="3534" spans="1:1">
      <c r="A3534" s="62" t="s">
        <v>3907</v>
      </c>
    </row>
    <row r="3535" spans="1:1">
      <c r="A3535" s="62" t="s">
        <v>3908</v>
      </c>
    </row>
    <row r="3536" spans="1:1">
      <c r="A3536" s="62" t="s">
        <v>3909</v>
      </c>
    </row>
    <row r="3537" spans="1:1">
      <c r="A3537" s="62" t="s">
        <v>3910</v>
      </c>
    </row>
    <row r="3538" spans="1:1">
      <c r="A3538" s="62" t="s">
        <v>3911</v>
      </c>
    </row>
    <row r="3539" spans="1:1">
      <c r="A3539" s="62" t="s">
        <v>3912</v>
      </c>
    </row>
    <row r="3540" spans="1:1">
      <c r="A3540" s="62" t="s">
        <v>3913</v>
      </c>
    </row>
    <row r="3541" spans="1:1">
      <c r="A3541" s="62" t="s">
        <v>3914</v>
      </c>
    </row>
    <row r="3542" spans="1:1">
      <c r="A3542" s="62" t="s">
        <v>3915</v>
      </c>
    </row>
    <row r="3543" spans="1:1">
      <c r="A3543" s="62" t="s">
        <v>3916</v>
      </c>
    </row>
    <row r="3544" spans="1:1">
      <c r="A3544" s="62" t="s">
        <v>3917</v>
      </c>
    </row>
    <row r="3545" spans="1:1">
      <c r="A3545" s="62" t="s">
        <v>3918</v>
      </c>
    </row>
    <row r="3546" spans="1:1">
      <c r="A3546" s="62" t="s">
        <v>3919</v>
      </c>
    </row>
    <row r="3547" spans="1:1">
      <c r="A3547" s="62" t="s">
        <v>3920</v>
      </c>
    </row>
    <row r="3548" spans="1:1">
      <c r="A3548" s="62" t="s">
        <v>3921</v>
      </c>
    </row>
    <row r="3549" spans="1:1">
      <c r="A3549" s="62" t="s">
        <v>3922</v>
      </c>
    </row>
    <row r="3550" spans="1:1">
      <c r="A3550" s="62" t="s">
        <v>3923</v>
      </c>
    </row>
    <row r="3551" spans="1:1">
      <c r="A3551" s="62" t="s">
        <v>3924</v>
      </c>
    </row>
    <row r="3552" spans="1:1">
      <c r="A3552" s="62" t="s">
        <v>3925</v>
      </c>
    </row>
    <row r="3553" spans="1:1">
      <c r="A3553" s="62" t="s">
        <v>3926</v>
      </c>
    </row>
    <row r="3554" spans="1:1">
      <c r="A3554" s="62" t="s">
        <v>3927</v>
      </c>
    </row>
    <row r="3555" spans="1:1">
      <c r="A3555" s="62" t="s">
        <v>3928</v>
      </c>
    </row>
    <row r="3556" spans="1:1">
      <c r="A3556" s="62" t="s">
        <v>3929</v>
      </c>
    </row>
    <row r="3557" spans="1:1">
      <c r="A3557" s="62" t="s">
        <v>3930</v>
      </c>
    </row>
    <row r="3558" spans="1:1">
      <c r="A3558" s="62" t="s">
        <v>3931</v>
      </c>
    </row>
    <row r="3559" spans="1:1">
      <c r="A3559" s="62" t="s">
        <v>3932</v>
      </c>
    </row>
    <row r="3560" spans="1:1">
      <c r="A3560" s="62" t="s">
        <v>3933</v>
      </c>
    </row>
    <row r="3561" spans="1:1">
      <c r="A3561" s="62" t="s">
        <v>3934</v>
      </c>
    </row>
    <row r="3562" spans="1:1">
      <c r="A3562" s="62" t="s">
        <v>3935</v>
      </c>
    </row>
    <row r="3563" spans="1:1">
      <c r="A3563" s="62" t="s">
        <v>3936</v>
      </c>
    </row>
    <row r="3564" spans="1:1">
      <c r="A3564" s="62" t="s">
        <v>3937</v>
      </c>
    </row>
    <row r="3565" spans="1:1">
      <c r="A3565" s="62" t="s">
        <v>3938</v>
      </c>
    </row>
    <row r="3566" spans="1:1">
      <c r="A3566" s="62" t="s">
        <v>3939</v>
      </c>
    </row>
    <row r="3567" spans="1:1">
      <c r="A3567" s="62" t="s">
        <v>3940</v>
      </c>
    </row>
    <row r="3568" spans="1:1">
      <c r="A3568" s="62" t="s">
        <v>3941</v>
      </c>
    </row>
    <row r="3569" spans="1:1">
      <c r="A3569" s="62" t="s">
        <v>3942</v>
      </c>
    </row>
    <row r="3570" spans="1:1">
      <c r="A3570" s="62" t="s">
        <v>3943</v>
      </c>
    </row>
    <row r="3571" spans="1:1">
      <c r="A3571" s="62" t="s">
        <v>3944</v>
      </c>
    </row>
    <row r="3572" spans="1:1">
      <c r="A3572" s="62" t="s">
        <v>3945</v>
      </c>
    </row>
    <row r="3573" spans="1:1">
      <c r="A3573" s="62" t="s">
        <v>3946</v>
      </c>
    </row>
    <row r="3574" spans="1:1">
      <c r="A3574" s="62" t="s">
        <v>3947</v>
      </c>
    </row>
    <row r="3575" spans="1:1">
      <c r="A3575" s="62" t="s">
        <v>3948</v>
      </c>
    </row>
    <row r="3576" spans="1:1">
      <c r="A3576" s="62" t="s">
        <v>3949</v>
      </c>
    </row>
    <row r="3577" spans="1:1">
      <c r="A3577" s="62" t="s">
        <v>3950</v>
      </c>
    </row>
    <row r="3578" spans="1:1">
      <c r="A3578" s="62" t="s">
        <v>3951</v>
      </c>
    </row>
    <row r="3579" spans="1:1">
      <c r="A3579" s="62" t="s">
        <v>3952</v>
      </c>
    </row>
    <row r="3580" spans="1:1">
      <c r="A3580" s="62" t="s">
        <v>3953</v>
      </c>
    </row>
    <row r="3581" spans="1:1">
      <c r="A3581" s="62" t="s">
        <v>3954</v>
      </c>
    </row>
    <row r="3582" spans="1:1">
      <c r="A3582" s="62" t="s">
        <v>3955</v>
      </c>
    </row>
    <row r="3583" spans="1:1">
      <c r="A3583" s="62" t="s">
        <v>3956</v>
      </c>
    </row>
    <row r="3584" spans="1:1">
      <c r="A3584" s="62" t="s">
        <v>3957</v>
      </c>
    </row>
    <row r="3585" spans="1:1">
      <c r="A3585" s="62" t="s">
        <v>3958</v>
      </c>
    </row>
    <row r="3586" spans="1:1">
      <c r="A3586" s="62" t="s">
        <v>3959</v>
      </c>
    </row>
    <row r="3587" spans="1:1">
      <c r="A3587" s="62" t="s">
        <v>3960</v>
      </c>
    </row>
    <row r="3588" spans="1:1">
      <c r="A3588" s="62" t="s">
        <v>3961</v>
      </c>
    </row>
    <row r="3589" spans="1:1">
      <c r="A3589" s="62" t="s">
        <v>3962</v>
      </c>
    </row>
    <row r="3590" spans="1:1">
      <c r="A3590" s="62" t="s">
        <v>3963</v>
      </c>
    </row>
    <row r="3591" spans="1:1">
      <c r="A3591" s="62" t="s">
        <v>3964</v>
      </c>
    </row>
    <row r="3592" spans="1:1">
      <c r="A3592" s="62" t="s">
        <v>3965</v>
      </c>
    </row>
    <row r="3593" spans="1:1">
      <c r="A3593" s="62" t="s">
        <v>3966</v>
      </c>
    </row>
    <row r="3594" spans="1:1">
      <c r="A3594" s="62" t="s">
        <v>3967</v>
      </c>
    </row>
    <row r="3595" spans="1:1">
      <c r="A3595" s="62" t="s">
        <v>3968</v>
      </c>
    </row>
    <row r="3596" spans="1:1">
      <c r="A3596" s="62" t="s">
        <v>3969</v>
      </c>
    </row>
    <row r="3597" spans="1:1">
      <c r="A3597" s="62" t="s">
        <v>3970</v>
      </c>
    </row>
    <row r="3598" spans="1:1">
      <c r="A3598" s="62" t="s">
        <v>3971</v>
      </c>
    </row>
    <row r="3599" spans="1:1">
      <c r="A3599" s="62" t="s">
        <v>3972</v>
      </c>
    </row>
    <row r="3600" spans="1:1">
      <c r="A3600" s="62" t="s">
        <v>3973</v>
      </c>
    </row>
    <row r="3601" spans="1:1">
      <c r="A3601" s="62" t="s">
        <v>3974</v>
      </c>
    </row>
    <row r="3602" spans="1:1">
      <c r="A3602" s="62" t="s">
        <v>3975</v>
      </c>
    </row>
    <row r="3603" spans="1:1">
      <c r="A3603" s="62" t="s">
        <v>3976</v>
      </c>
    </row>
    <row r="3604" spans="1:1">
      <c r="A3604" s="62" t="s">
        <v>3977</v>
      </c>
    </row>
    <row r="3605" spans="1:1">
      <c r="A3605" s="62" t="s">
        <v>3978</v>
      </c>
    </row>
    <row r="3606" spans="1:1">
      <c r="A3606" s="62" t="s">
        <v>3979</v>
      </c>
    </row>
    <row r="3607" spans="1:1">
      <c r="A3607" s="62" t="s">
        <v>3980</v>
      </c>
    </row>
    <row r="3608" spans="1:1">
      <c r="A3608" s="62" t="s">
        <v>3981</v>
      </c>
    </row>
    <row r="3609" spans="1:1">
      <c r="A3609" s="62" t="s">
        <v>3982</v>
      </c>
    </row>
    <row r="3610" spans="1:1">
      <c r="A3610" s="62" t="s">
        <v>3983</v>
      </c>
    </row>
    <row r="3611" spans="1:1">
      <c r="A3611" s="62" t="s">
        <v>3984</v>
      </c>
    </row>
    <row r="3612" spans="1:1">
      <c r="A3612" s="62" t="s">
        <v>3985</v>
      </c>
    </row>
    <row r="3613" spans="1:1">
      <c r="A3613" s="62" t="s">
        <v>3986</v>
      </c>
    </row>
    <row r="3614" spans="1:1">
      <c r="A3614" s="62" t="s">
        <v>3987</v>
      </c>
    </row>
    <row r="3615" spans="1:1">
      <c r="A3615" s="62" t="s">
        <v>3988</v>
      </c>
    </row>
    <row r="3616" spans="1:1">
      <c r="A3616" s="62" t="s">
        <v>3989</v>
      </c>
    </row>
    <row r="3617" spans="1:1">
      <c r="A3617" s="62" t="s">
        <v>3990</v>
      </c>
    </row>
    <row r="3618" spans="1:1">
      <c r="A3618" s="62" t="s">
        <v>3991</v>
      </c>
    </row>
    <row r="3619" spans="1:1">
      <c r="A3619" s="62" t="s">
        <v>3992</v>
      </c>
    </row>
    <row r="3620" spans="1:1">
      <c r="A3620" s="62" t="s">
        <v>3993</v>
      </c>
    </row>
    <row r="3621" spans="1:1">
      <c r="A3621" s="62" t="s">
        <v>3994</v>
      </c>
    </row>
    <row r="3622" spans="1:1">
      <c r="A3622" s="62" t="s">
        <v>3995</v>
      </c>
    </row>
    <row r="3623" spans="1:1">
      <c r="A3623" s="62" t="s">
        <v>3996</v>
      </c>
    </row>
    <row r="3624" spans="1:1">
      <c r="A3624" s="62" t="s">
        <v>3997</v>
      </c>
    </row>
    <row r="3625" spans="1:1">
      <c r="A3625" s="62" t="s">
        <v>3998</v>
      </c>
    </row>
    <row r="3626" spans="1:1">
      <c r="A3626" s="62" t="s">
        <v>3999</v>
      </c>
    </row>
    <row r="3627" spans="1:1">
      <c r="A3627" s="62" t="s">
        <v>4000</v>
      </c>
    </row>
    <row r="3628" spans="1:1">
      <c r="A3628" s="62" t="s">
        <v>4001</v>
      </c>
    </row>
    <row r="3629" spans="1:1">
      <c r="A3629" s="62" t="s">
        <v>4002</v>
      </c>
    </row>
    <row r="3630" spans="1:1">
      <c r="A3630" s="62" t="s">
        <v>4003</v>
      </c>
    </row>
    <row r="3631" spans="1:1">
      <c r="A3631" s="62" t="s">
        <v>4004</v>
      </c>
    </row>
    <row r="3632" spans="1:1">
      <c r="A3632" s="62" t="s">
        <v>4005</v>
      </c>
    </row>
    <row r="3633" spans="1:1">
      <c r="A3633" s="62" t="s">
        <v>4006</v>
      </c>
    </row>
    <row r="3634" spans="1:1">
      <c r="A3634" s="62" t="s">
        <v>4007</v>
      </c>
    </row>
    <row r="3635" spans="1:1">
      <c r="A3635" s="62" t="s">
        <v>4008</v>
      </c>
    </row>
    <row r="3636" spans="1:1">
      <c r="A3636" s="62" t="s">
        <v>4009</v>
      </c>
    </row>
    <row r="3637" spans="1:1">
      <c r="A3637" s="62" t="s">
        <v>4010</v>
      </c>
    </row>
    <row r="3638" spans="1:1">
      <c r="A3638" s="62" t="s">
        <v>4011</v>
      </c>
    </row>
    <row r="3639" spans="1:1">
      <c r="A3639" s="62" t="s">
        <v>4012</v>
      </c>
    </row>
    <row r="3640" spans="1:1">
      <c r="A3640" s="62" t="s">
        <v>4013</v>
      </c>
    </row>
    <row r="3641" spans="1:1">
      <c r="A3641" s="62" t="s">
        <v>4014</v>
      </c>
    </row>
    <row r="3642" spans="1:1">
      <c r="A3642" s="62" t="s">
        <v>4016</v>
      </c>
    </row>
    <row r="3643" spans="1:1">
      <c r="A3643" s="62" t="s">
        <v>4017</v>
      </c>
    </row>
    <row r="3644" spans="1:1">
      <c r="A3644" s="62" t="s">
        <v>4018</v>
      </c>
    </row>
    <row r="3645" spans="1:1">
      <c r="A3645" s="62" t="s">
        <v>4019</v>
      </c>
    </row>
    <row r="3646" spans="1:1">
      <c r="A3646" s="62" t="s">
        <v>4020</v>
      </c>
    </row>
    <row r="3647" spans="1:1">
      <c r="A3647" s="62" t="s">
        <v>4021</v>
      </c>
    </row>
    <row r="3648" spans="1:1">
      <c r="A3648" s="62" t="s">
        <v>4022</v>
      </c>
    </row>
    <row r="3649" spans="1:1">
      <c r="A3649" s="62" t="s">
        <v>4023</v>
      </c>
    </row>
    <row r="3650" spans="1:1">
      <c r="A3650" s="62" t="s">
        <v>4024</v>
      </c>
    </row>
    <row r="3651" spans="1:1">
      <c r="A3651" s="62" t="s">
        <v>4025</v>
      </c>
    </row>
    <row r="3652" spans="1:1">
      <c r="A3652" s="62" t="s">
        <v>4026</v>
      </c>
    </row>
    <row r="3653" spans="1:1">
      <c r="A3653" s="62" t="s">
        <v>4027</v>
      </c>
    </row>
    <row r="3654" spans="1:1">
      <c r="A3654" s="62" t="s">
        <v>4028</v>
      </c>
    </row>
    <row r="3655" spans="1:1">
      <c r="A3655" s="62" t="s">
        <v>4029</v>
      </c>
    </row>
    <row r="3656" spans="1:1">
      <c r="A3656" s="62" t="s">
        <v>4030</v>
      </c>
    </row>
    <row r="3657" spans="1:1">
      <c r="A3657" s="62" t="s">
        <v>4031</v>
      </c>
    </row>
    <row r="3658" spans="1:1">
      <c r="A3658" s="62" t="s">
        <v>4032</v>
      </c>
    </row>
    <row r="3659" spans="1:1">
      <c r="A3659" s="62" t="s">
        <v>4033</v>
      </c>
    </row>
    <row r="3660" spans="1:1">
      <c r="A3660" s="62" t="s">
        <v>4035</v>
      </c>
    </row>
    <row r="3661" spans="1:1">
      <c r="A3661" s="62" t="s">
        <v>4036</v>
      </c>
    </row>
    <row r="3662" spans="1:1">
      <c r="A3662" s="62" t="s">
        <v>4038</v>
      </c>
    </row>
    <row r="3663" spans="1:1">
      <c r="A3663" s="62" t="s">
        <v>4039</v>
      </c>
    </row>
    <row r="3664" spans="1:1">
      <c r="A3664" s="62" t="s">
        <v>4040</v>
      </c>
    </row>
    <row r="3665" spans="1:1">
      <c r="A3665" s="62" t="s">
        <v>4041</v>
      </c>
    </row>
    <row r="3666" spans="1:1">
      <c r="A3666" s="62" t="s">
        <v>4042</v>
      </c>
    </row>
    <row r="3667" spans="1:1">
      <c r="A3667" s="62" t="s">
        <v>4043</v>
      </c>
    </row>
    <row r="3668" spans="1:1">
      <c r="A3668" s="62" t="s">
        <v>4044</v>
      </c>
    </row>
    <row r="3669" spans="1:1">
      <c r="A3669" s="62" t="s">
        <v>4045</v>
      </c>
    </row>
    <row r="3670" spans="1:1">
      <c r="A3670" s="62" t="s">
        <v>4046</v>
      </c>
    </row>
    <row r="3671" spans="1:1">
      <c r="A3671" s="62" t="s">
        <v>4047</v>
      </c>
    </row>
    <row r="3672" spans="1:1">
      <c r="A3672" s="62" t="s">
        <v>4048</v>
      </c>
    </row>
    <row r="3673" spans="1:1">
      <c r="A3673" s="62" t="s">
        <v>4049</v>
      </c>
    </row>
    <row r="3674" spans="1:1">
      <c r="A3674" s="62" t="s">
        <v>4050</v>
      </c>
    </row>
    <row r="3675" spans="1:1">
      <c r="A3675" s="62" t="s">
        <v>4051</v>
      </c>
    </row>
    <row r="3676" spans="1:1">
      <c r="A3676" s="62" t="s">
        <v>4052</v>
      </c>
    </row>
    <row r="3677" spans="1:1">
      <c r="A3677" s="62" t="s">
        <v>4053</v>
      </c>
    </row>
    <row r="3678" spans="1:1">
      <c r="A3678" s="62" t="s">
        <v>4054</v>
      </c>
    </row>
    <row r="3679" spans="1:1">
      <c r="A3679" s="62" t="s">
        <v>4055</v>
      </c>
    </row>
    <row r="3680" spans="1:1">
      <c r="A3680" s="62" t="s">
        <v>4056</v>
      </c>
    </row>
    <row r="3681" spans="1:1">
      <c r="A3681" s="62" t="s">
        <v>4057</v>
      </c>
    </row>
    <row r="3682" spans="1:1">
      <c r="A3682" s="62" t="s">
        <v>4058</v>
      </c>
    </row>
    <row r="3683" spans="1:1">
      <c r="A3683" s="62" t="s">
        <v>4059</v>
      </c>
    </row>
    <row r="3684" spans="1:1">
      <c r="A3684" s="62" t="s">
        <v>4060</v>
      </c>
    </row>
    <row r="3685" spans="1:1">
      <c r="A3685" s="62" t="s">
        <v>4061</v>
      </c>
    </row>
    <row r="3686" spans="1:1">
      <c r="A3686" s="62" t="s">
        <v>4062</v>
      </c>
    </row>
    <row r="3687" spans="1:1">
      <c r="A3687" s="62" t="s">
        <v>4063</v>
      </c>
    </row>
    <row r="3688" spans="1:1">
      <c r="A3688" s="62" t="s">
        <v>4064</v>
      </c>
    </row>
    <row r="3689" spans="1:1">
      <c r="A3689" s="62" t="s">
        <v>4065</v>
      </c>
    </row>
    <row r="3690" spans="1:1">
      <c r="A3690" s="62" t="s">
        <v>4066</v>
      </c>
    </row>
    <row r="3691" spans="1:1">
      <c r="A3691" s="62" t="s">
        <v>4067</v>
      </c>
    </row>
    <row r="3692" spans="1:1">
      <c r="A3692" s="62" t="s">
        <v>4068</v>
      </c>
    </row>
    <row r="3693" spans="1:1">
      <c r="A3693" s="62" t="s">
        <v>4069</v>
      </c>
    </row>
    <row r="3694" spans="1:1">
      <c r="A3694" s="62" t="s">
        <v>4070</v>
      </c>
    </row>
    <row r="3695" spans="1:1">
      <c r="A3695" s="62" t="s">
        <v>4071</v>
      </c>
    </row>
    <row r="3696" spans="1:1">
      <c r="A3696" s="62" t="s">
        <v>4072</v>
      </c>
    </row>
    <row r="3697" spans="1:1">
      <c r="A3697" s="62" t="s">
        <v>4073</v>
      </c>
    </row>
    <row r="3698" spans="1:1">
      <c r="A3698" s="62" t="s">
        <v>4074</v>
      </c>
    </row>
    <row r="3699" spans="1:1">
      <c r="A3699" s="62" t="s">
        <v>4075</v>
      </c>
    </row>
    <row r="3700" spans="1:1">
      <c r="A3700" s="62" t="s">
        <v>4076</v>
      </c>
    </row>
    <row r="3701" spans="1:1">
      <c r="A3701" s="62" t="s">
        <v>4077</v>
      </c>
    </row>
    <row r="3702" spans="1:1">
      <c r="A3702" s="62" t="s">
        <v>4078</v>
      </c>
    </row>
    <row r="3703" spans="1:1">
      <c r="A3703" s="62" t="s">
        <v>4079</v>
      </c>
    </row>
    <row r="3704" spans="1:1">
      <c r="A3704" s="62" t="s">
        <v>4080</v>
      </c>
    </row>
    <row r="3705" spans="1:1">
      <c r="A3705" s="62" t="s">
        <v>4081</v>
      </c>
    </row>
    <row r="3706" spans="1:1">
      <c r="A3706" s="62" t="s">
        <v>4082</v>
      </c>
    </row>
    <row r="3707" spans="1:1">
      <c r="A3707" s="62" t="s">
        <v>4083</v>
      </c>
    </row>
    <row r="3708" spans="1:1">
      <c r="A3708" s="62" t="s">
        <v>4084</v>
      </c>
    </row>
    <row r="3709" spans="1:1">
      <c r="A3709" s="62" t="s">
        <v>4085</v>
      </c>
    </row>
    <row r="3710" spans="1:1">
      <c r="A3710" s="62" t="s">
        <v>4086</v>
      </c>
    </row>
    <row r="3711" spans="1:1">
      <c r="A3711" s="62" t="s">
        <v>4087</v>
      </c>
    </row>
    <row r="3712" spans="1:1">
      <c r="A3712" s="62" t="s">
        <v>4088</v>
      </c>
    </row>
    <row r="3713" spans="1:1">
      <c r="A3713" s="62" t="s">
        <v>4089</v>
      </c>
    </row>
    <row r="3714" spans="1:1">
      <c r="A3714" s="62" t="s">
        <v>4090</v>
      </c>
    </row>
    <row r="3715" spans="1:1">
      <c r="A3715" s="62" t="s">
        <v>4091</v>
      </c>
    </row>
    <row r="3716" spans="1:1">
      <c r="A3716" s="62" t="s">
        <v>4092</v>
      </c>
    </row>
    <row r="3717" spans="1:1">
      <c r="A3717" s="62" t="s">
        <v>4093</v>
      </c>
    </row>
    <row r="3718" spans="1:1">
      <c r="A3718" s="62" t="s">
        <v>4094</v>
      </c>
    </row>
    <row r="3719" spans="1:1">
      <c r="A3719" s="62" t="s">
        <v>4095</v>
      </c>
    </row>
    <row r="3720" spans="1:1">
      <c r="A3720" s="62" t="s">
        <v>4096</v>
      </c>
    </row>
    <row r="3721" spans="1:1">
      <c r="A3721" s="62" t="s">
        <v>4097</v>
      </c>
    </row>
    <row r="3722" spans="1:1">
      <c r="A3722" s="62" t="s">
        <v>4098</v>
      </c>
    </row>
    <row r="3723" spans="1:1">
      <c r="A3723" s="62" t="s">
        <v>4099</v>
      </c>
    </row>
    <row r="3724" spans="1:1">
      <c r="A3724" s="62" t="s">
        <v>4100</v>
      </c>
    </row>
    <row r="3725" spans="1:1">
      <c r="A3725" s="62" t="s">
        <v>4101</v>
      </c>
    </row>
    <row r="3726" spans="1:1">
      <c r="A3726" s="62" t="s">
        <v>4102</v>
      </c>
    </row>
    <row r="3727" spans="1:1">
      <c r="A3727" s="62" t="s">
        <v>4103</v>
      </c>
    </row>
    <row r="3728" spans="1:1">
      <c r="A3728" s="62" t="s">
        <v>4104</v>
      </c>
    </row>
    <row r="3729" spans="1:1">
      <c r="A3729" s="62" t="s">
        <v>4105</v>
      </c>
    </row>
    <row r="3730" spans="1:1">
      <c r="A3730" s="62" t="s">
        <v>4106</v>
      </c>
    </row>
    <row r="3731" spans="1:1">
      <c r="A3731" s="62" t="s">
        <v>4107</v>
      </c>
    </row>
    <row r="3732" spans="1:1">
      <c r="A3732" s="62" t="s">
        <v>4108</v>
      </c>
    </row>
    <row r="3733" spans="1:1">
      <c r="A3733" s="62" t="s">
        <v>4109</v>
      </c>
    </row>
    <row r="3734" spans="1:1">
      <c r="A3734" s="62" t="s">
        <v>4110</v>
      </c>
    </row>
    <row r="3735" spans="1:1">
      <c r="A3735" s="62" t="s">
        <v>4111</v>
      </c>
    </row>
    <row r="3736" spans="1:1">
      <c r="A3736" s="62" t="s">
        <v>4112</v>
      </c>
    </row>
    <row r="3737" spans="1:1">
      <c r="A3737" s="62" t="s">
        <v>4113</v>
      </c>
    </row>
    <row r="3738" spans="1:1">
      <c r="A3738" s="62" t="s">
        <v>4114</v>
      </c>
    </row>
    <row r="3739" spans="1:1">
      <c r="A3739" s="62" t="s">
        <v>4115</v>
      </c>
    </row>
    <row r="3740" spans="1:1">
      <c r="A3740" s="62" t="s">
        <v>4116</v>
      </c>
    </row>
    <row r="3741" spans="1:1">
      <c r="A3741" s="62" t="s">
        <v>4117</v>
      </c>
    </row>
    <row r="3742" spans="1:1">
      <c r="A3742" s="62" t="s">
        <v>4118</v>
      </c>
    </row>
    <row r="3743" spans="1:1">
      <c r="A3743" s="62" t="s">
        <v>4119</v>
      </c>
    </row>
    <row r="3744" spans="1:1">
      <c r="A3744" s="62" t="s">
        <v>4120</v>
      </c>
    </row>
    <row r="3745" spans="1:1">
      <c r="A3745" s="62" t="s">
        <v>4121</v>
      </c>
    </row>
    <row r="3746" spans="1:1">
      <c r="A3746" s="62" t="s">
        <v>4122</v>
      </c>
    </row>
    <row r="3747" spans="1:1">
      <c r="A3747" s="62" t="s">
        <v>4123</v>
      </c>
    </row>
    <row r="3748" spans="1:1">
      <c r="A3748" s="62" t="s">
        <v>4124</v>
      </c>
    </row>
    <row r="3749" spans="1:1">
      <c r="A3749" s="62" t="s">
        <v>4125</v>
      </c>
    </row>
    <row r="3750" spans="1:1">
      <c r="A3750" s="62" t="s">
        <v>4126</v>
      </c>
    </row>
    <row r="3751" spans="1:1">
      <c r="A3751" s="62" t="s">
        <v>4127</v>
      </c>
    </row>
    <row r="3752" spans="1:1">
      <c r="A3752" s="62" t="s">
        <v>4128</v>
      </c>
    </row>
    <row r="3753" spans="1:1">
      <c r="A3753" s="62" t="s">
        <v>4129</v>
      </c>
    </row>
    <row r="3754" spans="1:1">
      <c r="A3754" s="62" t="s">
        <v>4130</v>
      </c>
    </row>
    <row r="3755" spans="1:1">
      <c r="A3755" s="62" t="s">
        <v>4131</v>
      </c>
    </row>
    <row r="3756" spans="1:1">
      <c r="A3756" s="62" t="s">
        <v>4132</v>
      </c>
    </row>
    <row r="3757" spans="1:1">
      <c r="A3757" s="62" t="s">
        <v>4133</v>
      </c>
    </row>
    <row r="3758" spans="1:1">
      <c r="A3758" s="62" t="s">
        <v>4134</v>
      </c>
    </row>
    <row r="3759" spans="1:1">
      <c r="A3759" s="62" t="s">
        <v>4135</v>
      </c>
    </row>
    <row r="3760" spans="1:1">
      <c r="A3760" s="62" t="s">
        <v>4136</v>
      </c>
    </row>
    <row r="3761" spans="1:1">
      <c r="A3761" s="62" t="s">
        <v>4137</v>
      </c>
    </row>
    <row r="3762" spans="1:1">
      <c r="A3762" s="62" t="s">
        <v>4138</v>
      </c>
    </row>
    <row r="3763" spans="1:1">
      <c r="A3763" s="62" t="s">
        <v>4139</v>
      </c>
    </row>
    <row r="3764" spans="1:1">
      <c r="A3764" s="62" t="s">
        <v>4140</v>
      </c>
    </row>
    <row r="3765" spans="1:1">
      <c r="A3765" s="62" t="s">
        <v>4141</v>
      </c>
    </row>
    <row r="3766" spans="1:1">
      <c r="A3766" s="62" t="s">
        <v>4142</v>
      </c>
    </row>
    <row r="3767" spans="1:1">
      <c r="A3767" s="62" t="s">
        <v>4143</v>
      </c>
    </row>
    <row r="3768" spans="1:1">
      <c r="A3768" s="62" t="s">
        <v>4144</v>
      </c>
    </row>
    <row r="3769" spans="1:1">
      <c r="A3769" s="62" t="s">
        <v>4145</v>
      </c>
    </row>
    <row r="3770" spans="1:1">
      <c r="A3770" s="62" t="s">
        <v>4146</v>
      </c>
    </row>
    <row r="3771" spans="1:1">
      <c r="A3771" s="62" t="s">
        <v>4147</v>
      </c>
    </row>
    <row r="3772" spans="1:1">
      <c r="A3772" s="62" t="s">
        <v>4148</v>
      </c>
    </row>
    <row r="3773" spans="1:1">
      <c r="A3773" s="62" t="s">
        <v>4149</v>
      </c>
    </row>
    <row r="3774" spans="1:1">
      <c r="A3774" s="62" t="s">
        <v>4150</v>
      </c>
    </row>
    <row r="3775" spans="1:1">
      <c r="A3775" s="62" t="s">
        <v>4151</v>
      </c>
    </row>
    <row r="3776" spans="1:1">
      <c r="A3776" s="62" t="s">
        <v>4152</v>
      </c>
    </row>
    <row r="3777" spans="1:1">
      <c r="A3777" s="62" t="s">
        <v>4154</v>
      </c>
    </row>
    <row r="3778" spans="1:1">
      <c r="A3778" s="62" t="s">
        <v>4155</v>
      </c>
    </row>
    <row r="3779" spans="1:1">
      <c r="A3779" s="62" t="s">
        <v>4156</v>
      </c>
    </row>
    <row r="3780" spans="1:1">
      <c r="A3780" s="62" t="s">
        <v>4157</v>
      </c>
    </row>
    <row r="3781" spans="1:1">
      <c r="A3781" s="62" t="s">
        <v>4158</v>
      </c>
    </row>
    <row r="3782" spans="1:1">
      <c r="A3782" s="62" t="s">
        <v>4159</v>
      </c>
    </row>
    <row r="3783" spans="1:1">
      <c r="A3783" s="62" t="s">
        <v>4160</v>
      </c>
    </row>
    <row r="3784" spans="1:1">
      <c r="A3784" s="62" t="s">
        <v>4161</v>
      </c>
    </row>
    <row r="3785" spans="1:1">
      <c r="A3785" s="62" t="s">
        <v>4162</v>
      </c>
    </row>
    <row r="3786" spans="1:1">
      <c r="A3786" s="62" t="s">
        <v>4163</v>
      </c>
    </row>
    <row r="3787" spans="1:1">
      <c r="A3787" s="62" t="s">
        <v>4164</v>
      </c>
    </row>
    <row r="3788" spans="1:1">
      <c r="A3788" s="62" t="s">
        <v>4165</v>
      </c>
    </row>
    <row r="3789" spans="1:1">
      <c r="A3789" s="62" t="s">
        <v>4166</v>
      </c>
    </row>
    <row r="3790" spans="1:1">
      <c r="A3790" s="62" t="s">
        <v>4167</v>
      </c>
    </row>
    <row r="3791" spans="1:1">
      <c r="A3791" s="62" t="s">
        <v>4168</v>
      </c>
    </row>
    <row r="3792" spans="1:1">
      <c r="A3792" s="62" t="s">
        <v>4169</v>
      </c>
    </row>
    <row r="3793" spans="1:1">
      <c r="A3793" s="62" t="s">
        <v>4170</v>
      </c>
    </row>
    <row r="3794" spans="1:1">
      <c r="A3794" s="62" t="s">
        <v>4171</v>
      </c>
    </row>
    <row r="3795" spans="1:1">
      <c r="A3795" s="62" t="s">
        <v>4172</v>
      </c>
    </row>
    <row r="3796" spans="1:1">
      <c r="A3796" s="62" t="s">
        <v>4173</v>
      </c>
    </row>
    <row r="3797" spans="1:1">
      <c r="A3797" s="62" t="s">
        <v>4174</v>
      </c>
    </row>
    <row r="3798" spans="1:1">
      <c r="A3798" s="62" t="s">
        <v>4175</v>
      </c>
    </row>
    <row r="3799" spans="1:1">
      <c r="A3799" s="62" t="s">
        <v>4176</v>
      </c>
    </row>
    <row r="3800" spans="1:1">
      <c r="A3800" s="62" t="s">
        <v>4177</v>
      </c>
    </row>
    <row r="3801" spans="1:1">
      <c r="A3801" s="62" t="s">
        <v>4178</v>
      </c>
    </row>
    <row r="3802" spans="1:1">
      <c r="A3802" s="62" t="s">
        <v>4179</v>
      </c>
    </row>
    <row r="3803" spans="1:1">
      <c r="A3803" s="62" t="s">
        <v>4180</v>
      </c>
    </row>
    <row r="3804" spans="1:1">
      <c r="A3804" s="62" t="s">
        <v>4181</v>
      </c>
    </row>
    <row r="3805" spans="1:1">
      <c r="A3805" s="62" t="s">
        <v>4182</v>
      </c>
    </row>
    <row r="3806" spans="1:1">
      <c r="A3806" s="62" t="s">
        <v>4183</v>
      </c>
    </row>
    <row r="3807" spans="1:1">
      <c r="A3807" s="62" t="s">
        <v>4184</v>
      </c>
    </row>
    <row r="3808" spans="1:1">
      <c r="A3808" s="62" t="s">
        <v>4185</v>
      </c>
    </row>
    <row r="3809" spans="1:1">
      <c r="A3809" s="62" t="s">
        <v>4186</v>
      </c>
    </row>
    <row r="3810" spans="1:1">
      <c r="A3810" s="62" t="s">
        <v>4187</v>
      </c>
    </row>
    <row r="3811" spans="1:1">
      <c r="A3811" s="62" t="s">
        <v>4188</v>
      </c>
    </row>
    <row r="3812" spans="1:1">
      <c r="A3812" s="62" t="s">
        <v>4189</v>
      </c>
    </row>
    <row r="3813" spans="1:1">
      <c r="A3813" s="62" t="s">
        <v>4190</v>
      </c>
    </row>
    <row r="3814" spans="1:1">
      <c r="A3814" s="62" t="s">
        <v>4191</v>
      </c>
    </row>
    <row r="3815" spans="1:1">
      <c r="A3815" s="62" t="s">
        <v>4192</v>
      </c>
    </row>
    <row r="3816" spans="1:1">
      <c r="A3816" s="62" t="s">
        <v>4194</v>
      </c>
    </row>
    <row r="3817" spans="1:1">
      <c r="A3817" s="62" t="s">
        <v>4195</v>
      </c>
    </row>
    <row r="3818" spans="1:1">
      <c r="A3818" s="62" t="s">
        <v>4196</v>
      </c>
    </row>
    <row r="3819" spans="1:1">
      <c r="A3819" s="62" t="s">
        <v>4197</v>
      </c>
    </row>
    <row r="3820" spans="1:1">
      <c r="A3820" s="62" t="s">
        <v>4198</v>
      </c>
    </row>
    <row r="3821" spans="1:1">
      <c r="A3821" s="62" t="s">
        <v>4199</v>
      </c>
    </row>
    <row r="3822" spans="1:1">
      <c r="A3822" s="62" t="s">
        <v>4200</v>
      </c>
    </row>
    <row r="3823" spans="1:1">
      <c r="A3823" s="62" t="s">
        <v>4202</v>
      </c>
    </row>
    <row r="3824" spans="1:1">
      <c r="A3824" s="62" t="s">
        <v>4203</v>
      </c>
    </row>
    <row r="3825" spans="1:1">
      <c r="A3825" s="62" t="s">
        <v>4204</v>
      </c>
    </row>
    <row r="3826" spans="1:1">
      <c r="A3826" s="62" t="s">
        <v>4205</v>
      </c>
    </row>
    <row r="3827" spans="1:1">
      <c r="A3827" s="62" t="s">
        <v>4206</v>
      </c>
    </row>
    <row r="3828" spans="1:1">
      <c r="A3828" s="62" t="s">
        <v>4207</v>
      </c>
    </row>
    <row r="3829" spans="1:1">
      <c r="A3829" s="62" t="s">
        <v>4208</v>
      </c>
    </row>
    <row r="3830" spans="1:1">
      <c r="A3830" s="62" t="s">
        <v>4209</v>
      </c>
    </row>
    <row r="3831" spans="1:1">
      <c r="A3831" s="62" t="s">
        <v>4210</v>
      </c>
    </row>
    <row r="3832" spans="1:1">
      <c r="A3832" s="62" t="s">
        <v>4211</v>
      </c>
    </row>
    <row r="3833" spans="1:1">
      <c r="A3833" s="62" t="s">
        <v>4212</v>
      </c>
    </row>
    <row r="3834" spans="1:1">
      <c r="A3834" s="62" t="s">
        <v>4213</v>
      </c>
    </row>
    <row r="3835" spans="1:1">
      <c r="A3835" s="62" t="s">
        <v>4214</v>
      </c>
    </row>
    <row r="3836" spans="1:1">
      <c r="A3836" s="62" t="s">
        <v>4215</v>
      </c>
    </row>
    <row r="3837" spans="1:1">
      <c r="A3837" s="62" t="s">
        <v>4216</v>
      </c>
    </row>
    <row r="3838" spans="1:1">
      <c r="A3838" s="62" t="s">
        <v>4217</v>
      </c>
    </row>
    <row r="3839" spans="1:1">
      <c r="A3839" s="62" t="s">
        <v>4218</v>
      </c>
    </row>
    <row r="3840" spans="1:1">
      <c r="A3840" s="62" t="s">
        <v>4219</v>
      </c>
    </row>
    <row r="3841" spans="1:1">
      <c r="A3841" s="62" t="s">
        <v>4220</v>
      </c>
    </row>
    <row r="3842" spans="1:1">
      <c r="A3842" s="62" t="s">
        <v>4221</v>
      </c>
    </row>
    <row r="3843" spans="1:1">
      <c r="A3843" s="62" t="s">
        <v>4222</v>
      </c>
    </row>
    <row r="3844" spans="1:1">
      <c r="A3844" s="62" t="s">
        <v>4223</v>
      </c>
    </row>
    <row r="3845" spans="1:1">
      <c r="A3845" s="62" t="s">
        <v>4224</v>
      </c>
    </row>
    <row r="3846" spans="1:1">
      <c r="A3846" s="62" t="s">
        <v>4225</v>
      </c>
    </row>
    <row r="3847" spans="1:1">
      <c r="A3847" s="62" t="s">
        <v>4226</v>
      </c>
    </row>
    <row r="3848" spans="1:1">
      <c r="A3848" s="62" t="s">
        <v>4227</v>
      </c>
    </row>
    <row r="3849" spans="1:1">
      <c r="A3849" s="62" t="s">
        <v>4228</v>
      </c>
    </row>
    <row r="3850" spans="1:1">
      <c r="A3850" s="62" t="s">
        <v>4229</v>
      </c>
    </row>
    <row r="3851" spans="1:1">
      <c r="A3851" s="62" t="s">
        <v>4230</v>
      </c>
    </row>
    <row r="3852" spans="1:1">
      <c r="A3852" s="62" t="s">
        <v>4231</v>
      </c>
    </row>
    <row r="3853" spans="1:1">
      <c r="A3853" s="62" t="s">
        <v>4232</v>
      </c>
    </row>
    <row r="3854" spans="1:1">
      <c r="A3854" s="62" t="s">
        <v>4233</v>
      </c>
    </row>
    <row r="3855" spans="1:1">
      <c r="A3855" s="62" t="s">
        <v>4234</v>
      </c>
    </row>
    <row r="3856" spans="1:1">
      <c r="A3856" s="62" t="s">
        <v>4235</v>
      </c>
    </row>
    <row r="3857" spans="1:1">
      <c r="A3857" s="62" t="s">
        <v>4236</v>
      </c>
    </row>
    <row r="3858" spans="1:1">
      <c r="A3858" s="62" t="s">
        <v>4237</v>
      </c>
    </row>
    <row r="3859" spans="1:1">
      <c r="A3859" s="62" t="s">
        <v>4238</v>
      </c>
    </row>
    <row r="3860" spans="1:1">
      <c r="A3860" s="62" t="s">
        <v>4239</v>
      </c>
    </row>
    <row r="3861" spans="1:1">
      <c r="A3861" s="62" t="s">
        <v>4240</v>
      </c>
    </row>
    <row r="3862" spans="1:1">
      <c r="A3862" s="62" t="s">
        <v>4241</v>
      </c>
    </row>
    <row r="3863" spans="1:1">
      <c r="A3863" s="62" t="s">
        <v>4242</v>
      </c>
    </row>
    <row r="3864" spans="1:1">
      <c r="A3864" s="62" t="s">
        <v>4243</v>
      </c>
    </row>
    <row r="3865" spans="1:1">
      <c r="A3865" s="62" t="s">
        <v>4244</v>
      </c>
    </row>
    <row r="3866" spans="1:1">
      <c r="A3866" s="62" t="s">
        <v>4245</v>
      </c>
    </row>
    <row r="3867" spans="1:1">
      <c r="A3867" s="62" t="s">
        <v>4246</v>
      </c>
    </row>
    <row r="3868" spans="1:1">
      <c r="A3868" s="62" t="s">
        <v>4247</v>
      </c>
    </row>
    <row r="3869" spans="1:1">
      <c r="A3869" s="62" t="s">
        <v>4248</v>
      </c>
    </row>
    <row r="3870" spans="1:1">
      <c r="A3870" s="62" t="s">
        <v>4249</v>
      </c>
    </row>
    <row r="3871" spans="1:1">
      <c r="A3871" s="62" t="s">
        <v>4250</v>
      </c>
    </row>
    <row r="3872" spans="1:1">
      <c r="A3872" s="62" t="s">
        <v>4251</v>
      </c>
    </row>
    <row r="3873" spans="1:1">
      <c r="A3873" s="62" t="s">
        <v>4252</v>
      </c>
    </row>
    <row r="3874" spans="1:1">
      <c r="A3874" s="62" t="s">
        <v>4253</v>
      </c>
    </row>
    <row r="3875" spans="1:1">
      <c r="A3875" s="62" t="s">
        <v>4254</v>
      </c>
    </row>
    <row r="3876" spans="1:1">
      <c r="A3876" s="62" t="s">
        <v>4255</v>
      </c>
    </row>
    <row r="3877" spans="1:1">
      <c r="A3877" s="62" t="s">
        <v>4256</v>
      </c>
    </row>
    <row r="3878" spans="1:1">
      <c r="A3878" s="62" t="s">
        <v>4257</v>
      </c>
    </row>
    <row r="3879" spans="1:1">
      <c r="A3879" s="62" t="s">
        <v>4258</v>
      </c>
    </row>
    <row r="3880" spans="1:1">
      <c r="A3880" s="62" t="s">
        <v>4259</v>
      </c>
    </row>
    <row r="3881" spans="1:1">
      <c r="A3881" s="62" t="s">
        <v>4260</v>
      </c>
    </row>
    <row r="3882" spans="1:1">
      <c r="A3882" s="62" t="s">
        <v>4261</v>
      </c>
    </row>
    <row r="3883" spans="1:1">
      <c r="A3883" s="62" t="s">
        <v>4262</v>
      </c>
    </row>
    <row r="3884" spans="1:1">
      <c r="A3884" s="62" t="s">
        <v>4263</v>
      </c>
    </row>
    <row r="3885" spans="1:1">
      <c r="A3885" s="62" t="s">
        <v>4264</v>
      </c>
    </row>
    <row r="3886" spans="1:1">
      <c r="A3886" s="62" t="s">
        <v>4265</v>
      </c>
    </row>
    <row r="3887" spans="1:1">
      <c r="A3887" s="62" t="s">
        <v>4266</v>
      </c>
    </row>
    <row r="3888" spans="1:1">
      <c r="A3888" s="62" t="s">
        <v>4267</v>
      </c>
    </row>
    <row r="3889" spans="1:1">
      <c r="A3889" s="62" t="s">
        <v>4268</v>
      </c>
    </row>
    <row r="3890" spans="1:1">
      <c r="A3890" s="62" t="s">
        <v>4269</v>
      </c>
    </row>
    <row r="3891" spans="1:1">
      <c r="A3891" s="62" t="s">
        <v>4270</v>
      </c>
    </row>
    <row r="3892" spans="1:1">
      <c r="A3892" s="62" t="s">
        <v>4271</v>
      </c>
    </row>
    <row r="3893" spans="1:1">
      <c r="A3893" s="62" t="s">
        <v>4273</v>
      </c>
    </row>
    <row r="3894" spans="1:1">
      <c r="A3894" s="62" t="s">
        <v>4274</v>
      </c>
    </row>
    <row r="3895" spans="1:1">
      <c r="A3895" s="62" t="s">
        <v>4275</v>
      </c>
    </row>
    <row r="3896" spans="1:1">
      <c r="A3896" s="62" t="s">
        <v>4276</v>
      </c>
    </row>
    <row r="3897" spans="1:1">
      <c r="A3897" s="62" t="s">
        <v>4277</v>
      </c>
    </row>
    <row r="3898" spans="1:1">
      <c r="A3898" s="62" t="s">
        <v>4278</v>
      </c>
    </row>
    <row r="3899" spans="1:1">
      <c r="A3899" s="62" t="s">
        <v>4279</v>
      </c>
    </row>
    <row r="3900" spans="1:1">
      <c r="A3900" s="62" t="s">
        <v>4280</v>
      </c>
    </row>
    <row r="3901" spans="1:1">
      <c r="A3901" s="62" t="s">
        <v>4281</v>
      </c>
    </row>
    <row r="3902" spans="1:1">
      <c r="A3902" s="62" t="s">
        <v>4282</v>
      </c>
    </row>
    <row r="3903" spans="1:1">
      <c r="A3903" s="62" t="s">
        <v>4283</v>
      </c>
    </row>
    <row r="3904" spans="1:1">
      <c r="A3904" s="62" t="s">
        <v>4284</v>
      </c>
    </row>
    <row r="3905" spans="1:1">
      <c r="A3905" s="62" t="s">
        <v>4285</v>
      </c>
    </row>
    <row r="3906" spans="1:1">
      <c r="A3906" s="62" t="s">
        <v>4286</v>
      </c>
    </row>
    <row r="3907" spans="1:1">
      <c r="A3907" s="62" t="s">
        <v>4287</v>
      </c>
    </row>
    <row r="3908" spans="1:1">
      <c r="A3908" s="62" t="s">
        <v>4288</v>
      </c>
    </row>
    <row r="3909" spans="1:1">
      <c r="A3909" s="62" t="s">
        <v>4289</v>
      </c>
    </row>
    <row r="3910" spans="1:1">
      <c r="A3910" s="62" t="s">
        <v>4290</v>
      </c>
    </row>
    <row r="3911" spans="1:1">
      <c r="A3911" s="62" t="s">
        <v>4292</v>
      </c>
    </row>
    <row r="3912" spans="1:1">
      <c r="A3912" s="62" t="s">
        <v>4293</v>
      </c>
    </row>
    <row r="3913" spans="1:1">
      <c r="A3913" s="62" t="s">
        <v>4295</v>
      </c>
    </row>
    <row r="3914" spans="1:1">
      <c r="A3914" s="62" t="s">
        <v>4296</v>
      </c>
    </row>
    <row r="3915" spans="1:1">
      <c r="A3915" s="62" t="s">
        <v>4297</v>
      </c>
    </row>
    <row r="3916" spans="1:1">
      <c r="A3916" s="62" t="s">
        <v>4298</v>
      </c>
    </row>
    <row r="3917" spans="1:1">
      <c r="A3917" s="62" t="s">
        <v>4299</v>
      </c>
    </row>
    <row r="3918" spans="1:1">
      <c r="A3918" s="62" t="s">
        <v>4300</v>
      </c>
    </row>
    <row r="3919" spans="1:1">
      <c r="A3919" s="62" t="s">
        <v>4301</v>
      </c>
    </row>
    <row r="3920" spans="1:1">
      <c r="A3920" s="62" t="s">
        <v>4302</v>
      </c>
    </row>
    <row r="3921" spans="1:1">
      <c r="A3921" s="62" t="s">
        <v>4303</v>
      </c>
    </row>
    <row r="3922" spans="1:1">
      <c r="A3922" s="62" t="s">
        <v>4304</v>
      </c>
    </row>
    <row r="3923" spans="1:1">
      <c r="A3923" s="62" t="s">
        <v>4305</v>
      </c>
    </row>
    <row r="3924" spans="1:1">
      <c r="A3924" s="62" t="s">
        <v>4306</v>
      </c>
    </row>
    <row r="3925" spans="1:1">
      <c r="A3925" s="62" t="s">
        <v>4307</v>
      </c>
    </row>
    <row r="3926" spans="1:1">
      <c r="A3926" s="62" t="s">
        <v>4308</v>
      </c>
    </row>
    <row r="3927" spans="1:1">
      <c r="A3927" s="62" t="s">
        <v>4309</v>
      </c>
    </row>
    <row r="3928" spans="1:1">
      <c r="A3928" s="62" t="s">
        <v>4310</v>
      </c>
    </row>
    <row r="3929" spans="1:1">
      <c r="A3929" s="62" t="s">
        <v>4311</v>
      </c>
    </row>
    <row r="3930" spans="1:1">
      <c r="A3930" s="62" t="s">
        <v>4312</v>
      </c>
    </row>
    <row r="3931" spans="1:1">
      <c r="A3931" s="62" t="s">
        <v>4313</v>
      </c>
    </row>
    <row r="3932" spans="1:1">
      <c r="A3932" s="62" t="s">
        <v>4314</v>
      </c>
    </row>
    <row r="3933" spans="1:1">
      <c r="A3933" s="62" t="s">
        <v>4315</v>
      </c>
    </row>
    <row r="3934" spans="1:1">
      <c r="A3934" s="62" t="s">
        <v>4316</v>
      </c>
    </row>
    <row r="3935" spans="1:1">
      <c r="A3935" s="62" t="s">
        <v>4317</v>
      </c>
    </row>
    <row r="3936" spans="1:1">
      <c r="A3936" s="62" t="s">
        <v>4318</v>
      </c>
    </row>
    <row r="3937" spans="1:1">
      <c r="A3937" s="62" t="s">
        <v>4319</v>
      </c>
    </row>
    <row r="3938" spans="1:1">
      <c r="A3938" s="62" t="s">
        <v>4320</v>
      </c>
    </row>
    <row r="3939" spans="1:1">
      <c r="A3939" s="62" t="s">
        <v>4321</v>
      </c>
    </row>
    <row r="3940" spans="1:1">
      <c r="A3940" s="62" t="s">
        <v>4322</v>
      </c>
    </row>
    <row r="3941" spans="1:1">
      <c r="A3941" s="62" t="s">
        <v>4323</v>
      </c>
    </row>
    <row r="3942" spans="1:1">
      <c r="A3942" s="62" t="s">
        <v>4324</v>
      </c>
    </row>
    <row r="3943" spans="1:1">
      <c r="A3943" s="62" t="s">
        <v>4325</v>
      </c>
    </row>
    <row r="3944" spans="1:1">
      <c r="A3944" s="62" t="s">
        <v>4326</v>
      </c>
    </row>
    <row r="3945" spans="1:1">
      <c r="A3945" s="62" t="s">
        <v>4327</v>
      </c>
    </row>
    <row r="3946" spans="1:1">
      <c r="A3946" s="62" t="s">
        <v>4328</v>
      </c>
    </row>
    <row r="3947" spans="1:1">
      <c r="A3947" s="62" t="s">
        <v>4329</v>
      </c>
    </row>
    <row r="3948" spans="1:1">
      <c r="A3948" s="62" t="s">
        <v>4330</v>
      </c>
    </row>
    <row r="3949" spans="1:1">
      <c r="A3949" s="62" t="s">
        <v>4331</v>
      </c>
    </row>
    <row r="3950" spans="1:1">
      <c r="A3950" s="62" t="s">
        <v>4332</v>
      </c>
    </row>
    <row r="3951" spans="1:1">
      <c r="A3951" s="62" t="s">
        <v>4333</v>
      </c>
    </row>
    <row r="3952" spans="1:1">
      <c r="A3952" s="62" t="s">
        <v>4334</v>
      </c>
    </row>
    <row r="3953" spans="1:1">
      <c r="A3953" s="62" t="s">
        <v>4335</v>
      </c>
    </row>
    <row r="3954" spans="1:1">
      <c r="A3954" s="62" t="s">
        <v>4336</v>
      </c>
    </row>
    <row r="3955" spans="1:1">
      <c r="A3955" s="62" t="s">
        <v>4337</v>
      </c>
    </row>
    <row r="3956" spans="1:1">
      <c r="A3956" s="62" t="s">
        <v>4338</v>
      </c>
    </row>
    <row r="3957" spans="1:1">
      <c r="A3957" s="62" t="s">
        <v>4339</v>
      </c>
    </row>
    <row r="3958" spans="1:1">
      <c r="A3958" s="62" t="s">
        <v>4340</v>
      </c>
    </row>
    <row r="3959" spans="1:1">
      <c r="A3959" s="62" t="s">
        <v>4341</v>
      </c>
    </row>
    <row r="3960" spans="1:1">
      <c r="A3960" s="62" t="s">
        <v>4342</v>
      </c>
    </row>
    <row r="3961" spans="1:1">
      <c r="A3961" s="62" t="s">
        <v>4343</v>
      </c>
    </row>
    <row r="3962" spans="1:1">
      <c r="A3962" s="62" t="s">
        <v>4344</v>
      </c>
    </row>
    <row r="3963" spans="1:1">
      <c r="A3963" s="62" t="s">
        <v>4345</v>
      </c>
    </row>
    <row r="3964" spans="1:1">
      <c r="A3964" s="62" t="s">
        <v>4346</v>
      </c>
    </row>
    <row r="3965" spans="1:1">
      <c r="A3965" s="62" t="s">
        <v>4347</v>
      </c>
    </row>
    <row r="3966" spans="1:1">
      <c r="A3966" s="62" t="s">
        <v>4348</v>
      </c>
    </row>
    <row r="3967" spans="1:1">
      <c r="A3967" s="62" t="s">
        <v>4349</v>
      </c>
    </row>
    <row r="3968" spans="1:1">
      <c r="A3968" s="62" t="s">
        <v>4350</v>
      </c>
    </row>
    <row r="3969" spans="1:1">
      <c r="A3969" s="62" t="s">
        <v>4351</v>
      </c>
    </row>
    <row r="3970" spans="1:1">
      <c r="A3970" s="62" t="s">
        <v>4352</v>
      </c>
    </row>
    <row r="3971" spans="1:1">
      <c r="A3971" s="62" t="s">
        <v>4353</v>
      </c>
    </row>
    <row r="3972" spans="1:1">
      <c r="A3972" s="62" t="s">
        <v>4354</v>
      </c>
    </row>
    <row r="3973" spans="1:1">
      <c r="A3973" s="62" t="s">
        <v>4355</v>
      </c>
    </row>
    <row r="3974" spans="1:1">
      <c r="A3974" s="62" t="s">
        <v>4356</v>
      </c>
    </row>
    <row r="3975" spans="1:1">
      <c r="A3975" s="62" t="s">
        <v>4357</v>
      </c>
    </row>
    <row r="3976" spans="1:1">
      <c r="A3976" s="62" t="s">
        <v>4358</v>
      </c>
    </row>
    <row r="3977" spans="1:1">
      <c r="A3977" s="62" t="s">
        <v>4359</v>
      </c>
    </row>
    <row r="3978" spans="1:1">
      <c r="A3978" s="62" t="s">
        <v>4360</v>
      </c>
    </row>
    <row r="3979" spans="1:1">
      <c r="A3979" s="62" t="s">
        <v>4361</v>
      </c>
    </row>
    <row r="3980" spans="1:1">
      <c r="A3980" s="62" t="s">
        <v>4362</v>
      </c>
    </row>
    <row r="3981" spans="1:1">
      <c r="A3981" s="62" t="s">
        <v>4363</v>
      </c>
    </row>
    <row r="3982" spans="1:1">
      <c r="A3982" s="62" t="s">
        <v>4364</v>
      </c>
    </row>
    <row r="3983" spans="1:1">
      <c r="A3983" s="62" t="s">
        <v>4365</v>
      </c>
    </row>
    <row r="3984" spans="1:1">
      <c r="A3984" s="62" t="s">
        <v>4366</v>
      </c>
    </row>
    <row r="3985" spans="1:1">
      <c r="A3985" s="62" t="s">
        <v>4367</v>
      </c>
    </row>
    <row r="3986" spans="1:1">
      <c r="A3986" s="62" t="s">
        <v>4368</v>
      </c>
    </row>
    <row r="3987" spans="1:1">
      <c r="A3987" s="62" t="s">
        <v>4369</v>
      </c>
    </row>
    <row r="3988" spans="1:1">
      <c r="A3988" s="62" t="s">
        <v>4370</v>
      </c>
    </row>
    <row r="3989" spans="1:1">
      <c r="A3989" s="62" t="s">
        <v>4371</v>
      </c>
    </row>
    <row r="3990" spans="1:1">
      <c r="A3990" s="62" t="s">
        <v>4372</v>
      </c>
    </row>
    <row r="3991" spans="1:1">
      <c r="A3991" s="62" t="s">
        <v>4373</v>
      </c>
    </row>
    <row r="3992" spans="1:1">
      <c r="A3992" s="62" t="s">
        <v>4374</v>
      </c>
    </row>
    <row r="3993" spans="1:1">
      <c r="A3993" s="62" t="s">
        <v>4375</v>
      </c>
    </row>
    <row r="3994" spans="1:1">
      <c r="A3994" s="62" t="s">
        <v>4376</v>
      </c>
    </row>
    <row r="3995" spans="1:1">
      <c r="A3995" s="62" t="s">
        <v>4377</v>
      </c>
    </row>
    <row r="3996" spans="1:1">
      <c r="A3996" s="62" t="s">
        <v>4378</v>
      </c>
    </row>
    <row r="3997" spans="1:1">
      <c r="A3997" s="62" t="s">
        <v>4379</v>
      </c>
    </row>
    <row r="3998" spans="1:1">
      <c r="A3998" s="62" t="s">
        <v>4380</v>
      </c>
    </row>
    <row r="3999" spans="1:1">
      <c r="A3999" s="62" t="s">
        <v>4381</v>
      </c>
    </row>
    <row r="4000" spans="1:1">
      <c r="A4000" s="62" t="s">
        <v>4382</v>
      </c>
    </row>
    <row r="4001" spans="1:1">
      <c r="A4001" s="62" t="s">
        <v>4383</v>
      </c>
    </row>
    <row r="4002" spans="1:1">
      <c r="A4002" s="62" t="s">
        <v>4384</v>
      </c>
    </row>
    <row r="4003" spans="1:1">
      <c r="A4003" s="62" t="s">
        <v>4385</v>
      </c>
    </row>
    <row r="4004" spans="1:1">
      <c r="A4004" s="62" t="s">
        <v>4386</v>
      </c>
    </row>
    <row r="4005" spans="1:1">
      <c r="A4005" s="62" t="s">
        <v>4387</v>
      </c>
    </row>
    <row r="4006" spans="1:1">
      <c r="A4006" s="62" t="s">
        <v>4388</v>
      </c>
    </row>
    <row r="4007" spans="1:1">
      <c r="A4007" s="62" t="s">
        <v>4389</v>
      </c>
    </row>
    <row r="4008" spans="1:1">
      <c r="A4008" s="62" t="s">
        <v>4390</v>
      </c>
    </row>
    <row r="4009" spans="1:1">
      <c r="A4009" s="62" t="s">
        <v>4391</v>
      </c>
    </row>
    <row r="4010" spans="1:1">
      <c r="A4010" s="62" t="s">
        <v>4392</v>
      </c>
    </row>
    <row r="4011" spans="1:1">
      <c r="A4011" s="62" t="s">
        <v>4393</v>
      </c>
    </row>
    <row r="4012" spans="1:1">
      <c r="A4012" s="62" t="s">
        <v>4394</v>
      </c>
    </row>
    <row r="4013" spans="1:1">
      <c r="A4013" s="62" t="s">
        <v>4395</v>
      </c>
    </row>
    <row r="4014" spans="1:1">
      <c r="A4014" s="62" t="s">
        <v>4396</v>
      </c>
    </row>
    <row r="4015" spans="1:1">
      <c r="A4015" s="62" t="s">
        <v>4397</v>
      </c>
    </row>
    <row r="4016" spans="1:1">
      <c r="A4016" s="62" t="s">
        <v>4398</v>
      </c>
    </row>
    <row r="4017" spans="1:1">
      <c r="A4017" s="62" t="s">
        <v>4399</v>
      </c>
    </row>
    <row r="4018" spans="1:1">
      <c r="A4018" s="62" t="s">
        <v>4400</v>
      </c>
    </row>
    <row r="4019" spans="1:1">
      <c r="A4019" s="62" t="s">
        <v>4401</v>
      </c>
    </row>
    <row r="4020" spans="1:1">
      <c r="A4020" s="62" t="s">
        <v>4402</v>
      </c>
    </row>
    <row r="4021" spans="1:1">
      <c r="A4021" s="62" t="s">
        <v>4403</v>
      </c>
    </row>
    <row r="4022" spans="1:1">
      <c r="A4022" s="62" t="s">
        <v>4404</v>
      </c>
    </row>
    <row r="4023" spans="1:1">
      <c r="A4023" s="62" t="s">
        <v>4405</v>
      </c>
    </row>
    <row r="4024" spans="1:1">
      <c r="A4024" s="62" t="s">
        <v>4406</v>
      </c>
    </row>
    <row r="4025" spans="1:1">
      <c r="A4025" s="62" t="s">
        <v>4407</v>
      </c>
    </row>
    <row r="4026" spans="1:1">
      <c r="A4026" s="62" t="s">
        <v>4408</v>
      </c>
    </row>
    <row r="4027" spans="1:1">
      <c r="A4027" s="62" t="s">
        <v>4409</v>
      </c>
    </row>
    <row r="4028" spans="1:1">
      <c r="A4028" s="62" t="s">
        <v>4410</v>
      </c>
    </row>
    <row r="4029" spans="1:1">
      <c r="A4029" s="62" t="s">
        <v>4411</v>
      </c>
    </row>
    <row r="4030" spans="1:1">
      <c r="A4030" s="62" t="s">
        <v>4412</v>
      </c>
    </row>
    <row r="4031" spans="1:1">
      <c r="A4031" s="62" t="s">
        <v>4413</v>
      </c>
    </row>
    <row r="4032" spans="1:1">
      <c r="A4032" s="62" t="s">
        <v>4414</v>
      </c>
    </row>
    <row r="4033" spans="1:1">
      <c r="A4033" s="62" t="s">
        <v>4415</v>
      </c>
    </row>
    <row r="4034" spans="1:1">
      <c r="A4034" s="62" t="s">
        <v>4416</v>
      </c>
    </row>
    <row r="4035" spans="1:1">
      <c r="A4035" s="62" t="s">
        <v>4417</v>
      </c>
    </row>
    <row r="4036" spans="1:1">
      <c r="A4036" s="62" t="s">
        <v>4418</v>
      </c>
    </row>
    <row r="4037" spans="1:1">
      <c r="A4037" s="62" t="s">
        <v>4419</v>
      </c>
    </row>
    <row r="4038" spans="1:1">
      <c r="A4038" s="62" t="s">
        <v>4420</v>
      </c>
    </row>
    <row r="4039" spans="1:1">
      <c r="A4039" s="62" t="s">
        <v>4421</v>
      </c>
    </row>
    <row r="4040" spans="1:1">
      <c r="A4040" s="62" t="s">
        <v>4422</v>
      </c>
    </row>
    <row r="4041" spans="1:1">
      <c r="A4041" s="62" t="s">
        <v>4423</v>
      </c>
    </row>
    <row r="4042" spans="1:1">
      <c r="A4042" s="62" t="s">
        <v>4424</v>
      </c>
    </row>
    <row r="4043" spans="1:1">
      <c r="A4043" s="62" t="s">
        <v>4425</v>
      </c>
    </row>
    <row r="4044" spans="1:1">
      <c r="A4044" s="62" t="s">
        <v>4426</v>
      </c>
    </row>
    <row r="4045" spans="1:1">
      <c r="A4045" s="62" t="s">
        <v>4427</v>
      </c>
    </row>
    <row r="4046" spans="1:1">
      <c r="A4046" s="62" t="s">
        <v>4428</v>
      </c>
    </row>
    <row r="4047" spans="1:1">
      <c r="A4047" s="62" t="s">
        <v>4429</v>
      </c>
    </row>
    <row r="4048" spans="1:1">
      <c r="A4048" s="62" t="s">
        <v>4430</v>
      </c>
    </row>
    <row r="4049" spans="1:1">
      <c r="A4049" s="62" t="s">
        <v>4431</v>
      </c>
    </row>
    <row r="4050" spans="1:1">
      <c r="A4050" s="62" t="s">
        <v>4432</v>
      </c>
    </row>
    <row r="4051" spans="1:1">
      <c r="A4051" s="62" t="s">
        <v>4433</v>
      </c>
    </row>
    <row r="4052" spans="1:1">
      <c r="A4052" s="62" t="s">
        <v>4434</v>
      </c>
    </row>
    <row r="4053" spans="1:1">
      <c r="A4053" s="62" t="s">
        <v>4435</v>
      </c>
    </row>
    <row r="4054" spans="1:1">
      <c r="A4054" s="62" t="s">
        <v>4436</v>
      </c>
    </row>
    <row r="4055" spans="1:1">
      <c r="A4055" s="62" t="s">
        <v>4437</v>
      </c>
    </row>
    <row r="4056" spans="1:1">
      <c r="A4056" s="62" t="s">
        <v>4438</v>
      </c>
    </row>
    <row r="4057" spans="1:1">
      <c r="A4057" s="62" t="s">
        <v>4439</v>
      </c>
    </row>
    <row r="4058" spans="1:1">
      <c r="A4058" s="62" t="s">
        <v>4440</v>
      </c>
    </row>
    <row r="4059" spans="1:1">
      <c r="A4059" s="62" t="s">
        <v>4441</v>
      </c>
    </row>
    <row r="4060" spans="1:1">
      <c r="A4060" s="62" t="s">
        <v>4442</v>
      </c>
    </row>
    <row r="4061" spans="1:1">
      <c r="A4061" s="62" t="s">
        <v>4443</v>
      </c>
    </row>
    <row r="4062" spans="1:1">
      <c r="A4062" s="62" t="s">
        <v>4444</v>
      </c>
    </row>
    <row r="4063" spans="1:1">
      <c r="A4063" s="62" t="s">
        <v>4445</v>
      </c>
    </row>
    <row r="4064" spans="1:1">
      <c r="A4064" s="62" t="s">
        <v>4446</v>
      </c>
    </row>
    <row r="4065" spans="1:1">
      <c r="A4065" s="62" t="s">
        <v>4447</v>
      </c>
    </row>
    <row r="4066" spans="1:1">
      <c r="A4066" s="62" t="s">
        <v>4448</v>
      </c>
    </row>
    <row r="4067" spans="1:1">
      <c r="A4067" s="62" t="s">
        <v>4449</v>
      </c>
    </row>
    <row r="4068" spans="1:1">
      <c r="A4068" s="62" t="s">
        <v>4450</v>
      </c>
    </row>
    <row r="4069" spans="1:1">
      <c r="A4069" s="62" t="s">
        <v>4451</v>
      </c>
    </row>
    <row r="4070" spans="1:1">
      <c r="A4070" s="62" t="s">
        <v>4452</v>
      </c>
    </row>
    <row r="4071" spans="1:1">
      <c r="A4071" s="62" t="s">
        <v>4453</v>
      </c>
    </row>
    <row r="4072" spans="1:1">
      <c r="A4072" s="62" t="s">
        <v>4454</v>
      </c>
    </row>
    <row r="4073" spans="1:1">
      <c r="A4073" s="62" t="s">
        <v>4455</v>
      </c>
    </row>
    <row r="4074" spans="1:1">
      <c r="A4074" s="62" t="s">
        <v>4456</v>
      </c>
    </row>
    <row r="4075" spans="1:1">
      <c r="A4075" s="62" t="s">
        <v>4457</v>
      </c>
    </row>
    <row r="4076" spans="1:1">
      <c r="A4076" s="62" t="s">
        <v>4458</v>
      </c>
    </row>
    <row r="4077" spans="1:1">
      <c r="A4077" s="62" t="s">
        <v>4460</v>
      </c>
    </row>
    <row r="4078" spans="1:1">
      <c r="A4078" s="62" t="s">
        <v>4461</v>
      </c>
    </row>
    <row r="4079" spans="1:1">
      <c r="A4079" s="62" t="s">
        <v>4462</v>
      </c>
    </row>
    <row r="4080" spans="1:1">
      <c r="A4080" s="62" t="s">
        <v>4463</v>
      </c>
    </row>
    <row r="4081" spans="1:1">
      <c r="A4081" s="62" t="s">
        <v>4464</v>
      </c>
    </row>
    <row r="4082" spans="1:1">
      <c r="A4082" s="62" t="s">
        <v>4465</v>
      </c>
    </row>
    <row r="4083" spans="1:1">
      <c r="A4083" s="62" t="s">
        <v>4466</v>
      </c>
    </row>
    <row r="4084" spans="1:1">
      <c r="A4084" s="62" t="s">
        <v>4467</v>
      </c>
    </row>
    <row r="4085" spans="1:1">
      <c r="A4085" s="62" t="s">
        <v>4468</v>
      </c>
    </row>
    <row r="4086" spans="1:1">
      <c r="A4086" s="62" t="s">
        <v>4469</v>
      </c>
    </row>
    <row r="4087" spans="1:1">
      <c r="A4087" s="62" t="s">
        <v>4470</v>
      </c>
    </row>
    <row r="4088" spans="1:1">
      <c r="A4088" s="62" t="s">
        <v>4471</v>
      </c>
    </row>
    <row r="4089" spans="1:1">
      <c r="A4089" s="62" t="s">
        <v>4472</v>
      </c>
    </row>
    <row r="4090" spans="1:1">
      <c r="A4090" s="62" t="s">
        <v>4473</v>
      </c>
    </row>
    <row r="4091" spans="1:1">
      <c r="A4091" s="62" t="s">
        <v>4474</v>
      </c>
    </row>
    <row r="4092" spans="1:1">
      <c r="A4092" s="62" t="s">
        <v>4475</v>
      </c>
    </row>
    <row r="4093" spans="1:1">
      <c r="A4093" s="62" t="s">
        <v>4476</v>
      </c>
    </row>
    <row r="4094" spans="1:1">
      <c r="A4094" s="62" t="s">
        <v>4477</v>
      </c>
    </row>
    <row r="4095" spans="1:1">
      <c r="A4095" s="62" t="s">
        <v>4478</v>
      </c>
    </row>
    <row r="4096" spans="1:1">
      <c r="A4096" s="62" t="s">
        <v>4479</v>
      </c>
    </row>
    <row r="4097" spans="1:1">
      <c r="A4097" s="62" t="s">
        <v>4480</v>
      </c>
    </row>
    <row r="4098" spans="1:1">
      <c r="A4098" s="62" t="s">
        <v>4481</v>
      </c>
    </row>
    <row r="4099" spans="1:1">
      <c r="A4099" s="62" t="s">
        <v>4482</v>
      </c>
    </row>
    <row r="4100" spans="1:1">
      <c r="A4100" s="62" t="s">
        <v>4483</v>
      </c>
    </row>
    <row r="4101" spans="1:1">
      <c r="A4101" s="62" t="s">
        <v>4484</v>
      </c>
    </row>
    <row r="4102" spans="1:1">
      <c r="A4102" s="62" t="s">
        <v>4485</v>
      </c>
    </row>
    <row r="4103" spans="1:1">
      <c r="A4103" s="62" t="s">
        <v>4486</v>
      </c>
    </row>
    <row r="4104" spans="1:1">
      <c r="A4104" s="62" t="s">
        <v>4487</v>
      </c>
    </row>
    <row r="4105" spans="1:1">
      <c r="A4105" s="62" t="s">
        <v>4488</v>
      </c>
    </row>
    <row r="4106" spans="1:1">
      <c r="A4106" s="62" t="s">
        <v>4489</v>
      </c>
    </row>
    <row r="4107" spans="1:1">
      <c r="A4107" s="62" t="s">
        <v>4490</v>
      </c>
    </row>
    <row r="4108" spans="1:1">
      <c r="A4108" s="62" t="s">
        <v>4491</v>
      </c>
    </row>
    <row r="4109" spans="1:1">
      <c r="A4109" s="62" t="s">
        <v>4492</v>
      </c>
    </row>
    <row r="4110" spans="1:1">
      <c r="A4110" s="62" t="s">
        <v>4493</v>
      </c>
    </row>
    <row r="4111" spans="1:1">
      <c r="A4111" s="62" t="s">
        <v>4494</v>
      </c>
    </row>
    <row r="4112" spans="1:1">
      <c r="A4112" s="62" t="s">
        <v>4495</v>
      </c>
    </row>
    <row r="4113" spans="1:1">
      <c r="A4113" s="62" t="s">
        <v>4496</v>
      </c>
    </row>
    <row r="4114" spans="1:1">
      <c r="A4114" s="62" t="s">
        <v>4499</v>
      </c>
    </row>
    <row r="4115" spans="1:1">
      <c r="A4115" s="62" t="s">
        <v>4500</v>
      </c>
    </row>
    <row r="4116" spans="1:1">
      <c r="A4116" s="62" t="s">
        <v>4501</v>
      </c>
    </row>
    <row r="4117" spans="1:1">
      <c r="A4117" s="62" t="s">
        <v>4502</v>
      </c>
    </row>
    <row r="4118" spans="1:1">
      <c r="A4118" s="62" t="s">
        <v>4503</v>
      </c>
    </row>
    <row r="4119" spans="1:1">
      <c r="A4119" s="62" t="s">
        <v>4504</v>
      </c>
    </row>
    <row r="4120" spans="1:1">
      <c r="A4120" s="62" t="s">
        <v>4505</v>
      </c>
    </row>
    <row r="4121" spans="1:1">
      <c r="A4121" s="62" t="s">
        <v>4506</v>
      </c>
    </row>
    <row r="4122" spans="1:1">
      <c r="A4122" s="62" t="s">
        <v>4507</v>
      </c>
    </row>
    <row r="4123" spans="1:1">
      <c r="A4123" s="62" t="s">
        <v>4508</v>
      </c>
    </row>
    <row r="4124" spans="1:1">
      <c r="A4124" s="62" t="s">
        <v>4509</v>
      </c>
    </row>
    <row r="4125" spans="1:1">
      <c r="A4125" s="62" t="s">
        <v>4510</v>
      </c>
    </row>
    <row r="4126" spans="1:1">
      <c r="A4126" s="62" t="s">
        <v>4511</v>
      </c>
    </row>
    <row r="4127" spans="1:1">
      <c r="A4127" s="62" t="s">
        <v>4512</v>
      </c>
    </row>
    <row r="4128" spans="1:1">
      <c r="A4128" s="62" t="s">
        <v>4513</v>
      </c>
    </row>
    <row r="4129" spans="1:1">
      <c r="A4129" s="62" t="s">
        <v>4515</v>
      </c>
    </row>
    <row r="4130" spans="1:1">
      <c r="A4130" s="62" t="s">
        <v>4516</v>
      </c>
    </row>
    <row r="4131" spans="1:1">
      <c r="A4131" s="62" t="s">
        <v>4518</v>
      </c>
    </row>
    <row r="4132" spans="1:1">
      <c r="A4132" s="62" t="s">
        <v>4519</v>
      </c>
    </row>
    <row r="4133" spans="1:1">
      <c r="A4133" s="62" t="s">
        <v>4520</v>
      </c>
    </row>
    <row r="4134" spans="1:1">
      <c r="A4134" s="62" t="s">
        <v>4521</v>
      </c>
    </row>
    <row r="4135" spans="1:1">
      <c r="A4135" s="62" t="s">
        <v>4522</v>
      </c>
    </row>
    <row r="4136" spans="1:1">
      <c r="A4136" s="62" t="s">
        <v>4523</v>
      </c>
    </row>
    <row r="4137" spans="1:1">
      <c r="A4137" s="62" t="s">
        <v>4526</v>
      </c>
    </row>
    <row r="4138" spans="1:1">
      <c r="A4138" s="62" t="s">
        <v>4527</v>
      </c>
    </row>
    <row r="4139" spans="1:1">
      <c r="A4139" s="62" t="s">
        <v>4528</v>
      </c>
    </row>
    <row r="4140" spans="1:1">
      <c r="A4140" s="62" t="s">
        <v>4529</v>
      </c>
    </row>
    <row r="4141" spans="1:1">
      <c r="A4141" s="62" t="s">
        <v>4530</v>
      </c>
    </row>
    <row r="4142" spans="1:1">
      <c r="A4142" s="62" t="s">
        <v>4531</v>
      </c>
    </row>
    <row r="4143" spans="1:1">
      <c r="A4143" s="62" t="s">
        <v>4532</v>
      </c>
    </row>
    <row r="4144" spans="1:1">
      <c r="A4144" s="62" t="s">
        <v>4533</v>
      </c>
    </row>
    <row r="4145" spans="1:1">
      <c r="A4145" s="62" t="s">
        <v>4535</v>
      </c>
    </row>
    <row r="4146" spans="1:1">
      <c r="A4146" s="62" t="s">
        <v>4536</v>
      </c>
    </row>
    <row r="4147" spans="1:1">
      <c r="A4147" s="62" t="s">
        <v>4537</v>
      </c>
    </row>
    <row r="4148" spans="1:1">
      <c r="A4148" s="62" t="s">
        <v>4538</v>
      </c>
    </row>
    <row r="4149" spans="1:1">
      <c r="A4149" s="62" t="s">
        <v>4539</v>
      </c>
    </row>
    <row r="4150" spans="1:1">
      <c r="A4150" s="62" t="s">
        <v>4541</v>
      </c>
    </row>
    <row r="4151" spans="1:1">
      <c r="A4151" s="62" t="s">
        <v>4542</v>
      </c>
    </row>
    <row r="4152" spans="1:1">
      <c r="A4152" s="62" t="s">
        <v>4543</v>
      </c>
    </row>
    <row r="4153" spans="1:1">
      <c r="A4153" s="62" t="s">
        <v>4544</v>
      </c>
    </row>
    <row r="4154" spans="1:1">
      <c r="A4154" s="62" t="s">
        <v>4545</v>
      </c>
    </row>
    <row r="4155" spans="1:1">
      <c r="A4155" s="62" t="s">
        <v>4546</v>
      </c>
    </row>
    <row r="4156" spans="1:1">
      <c r="A4156" s="62" t="s">
        <v>4548</v>
      </c>
    </row>
    <row r="4157" spans="1:1">
      <c r="A4157" s="62" t="s">
        <v>4549</v>
      </c>
    </row>
    <row r="4158" spans="1:1">
      <c r="A4158" s="62" t="s">
        <v>4550</v>
      </c>
    </row>
    <row r="4159" spans="1:1">
      <c r="A4159" s="62" t="s">
        <v>4551</v>
      </c>
    </row>
    <row r="4160" spans="1:1">
      <c r="A4160" s="62" t="s">
        <v>4553</v>
      </c>
    </row>
    <row r="4161" spans="1:1">
      <c r="A4161" s="62" t="s">
        <v>4554</v>
      </c>
    </row>
    <row r="4162" spans="1:1">
      <c r="A4162" s="62" t="s">
        <v>4555</v>
      </c>
    </row>
    <row r="4163" spans="1:1">
      <c r="A4163" s="62" t="s">
        <v>4556</v>
      </c>
    </row>
    <row r="4164" spans="1:1">
      <c r="A4164" s="62" t="s">
        <v>4557</v>
      </c>
    </row>
    <row r="4165" spans="1:1">
      <c r="A4165" s="62" t="s">
        <v>4558</v>
      </c>
    </row>
    <row r="4166" spans="1:1">
      <c r="A4166" s="62" t="s">
        <v>4559</v>
      </c>
    </row>
    <row r="4167" spans="1:1">
      <c r="A4167" s="62" t="s">
        <v>4560</v>
      </c>
    </row>
    <row r="4168" spans="1:1">
      <c r="A4168" s="62" t="s">
        <v>4561</v>
      </c>
    </row>
    <row r="4169" spans="1:1">
      <c r="A4169" s="62" t="s">
        <v>4563</v>
      </c>
    </row>
    <row r="4170" spans="1:1">
      <c r="A4170" s="62" t="s">
        <v>4565</v>
      </c>
    </row>
    <row r="4171" spans="1:1">
      <c r="A4171" s="62" t="s">
        <v>4566</v>
      </c>
    </row>
    <row r="4172" spans="1:1">
      <c r="A4172" s="62" t="s">
        <v>4568</v>
      </c>
    </row>
    <row r="4173" spans="1:1">
      <c r="A4173" s="62" t="s">
        <v>4569</v>
      </c>
    </row>
    <row r="4174" spans="1:1">
      <c r="A4174" s="62" t="s">
        <v>4571</v>
      </c>
    </row>
    <row r="4175" spans="1:1">
      <c r="A4175" s="62" t="s">
        <v>4573</v>
      </c>
    </row>
    <row r="4176" spans="1:1">
      <c r="A4176" s="62" t="s">
        <v>4574</v>
      </c>
    </row>
    <row r="4177" spans="1:1">
      <c r="A4177" s="62" t="s">
        <v>4575</v>
      </c>
    </row>
    <row r="4178" spans="1:1">
      <c r="A4178" s="62" t="s">
        <v>4577</v>
      </c>
    </row>
    <row r="4179" spans="1:1">
      <c r="A4179" s="62" t="s">
        <v>4578</v>
      </c>
    </row>
    <row r="4180" spans="1:1">
      <c r="A4180" s="62" t="s">
        <v>4580</v>
      </c>
    </row>
    <row r="4181" spans="1:1">
      <c r="A4181" s="62" t="s">
        <v>4583</v>
      </c>
    </row>
    <row r="4182" spans="1:1">
      <c r="A4182" s="62" t="s">
        <v>4584</v>
      </c>
    </row>
    <row r="4183" spans="1:1">
      <c r="A4183" s="62" t="s">
        <v>4585</v>
      </c>
    </row>
    <row r="4184" spans="1:1">
      <c r="A4184" s="62" t="s">
        <v>4586</v>
      </c>
    </row>
    <row r="4185" spans="1:1">
      <c r="A4185" s="62" t="s">
        <v>4588</v>
      </c>
    </row>
    <row r="4186" spans="1:1">
      <c r="A4186" s="62" t="s">
        <v>4590</v>
      </c>
    </row>
    <row r="4187" spans="1:1">
      <c r="A4187" s="62" t="s">
        <v>4591</v>
      </c>
    </row>
    <row r="4188" spans="1:1">
      <c r="A4188" s="62" t="s">
        <v>4592</v>
      </c>
    </row>
    <row r="4189" spans="1:1">
      <c r="A4189" s="62" t="s">
        <v>4593</v>
      </c>
    </row>
    <row r="4190" spans="1:1">
      <c r="A4190" s="62" t="s">
        <v>4594</v>
      </c>
    </row>
    <row r="4191" spans="1:1">
      <c r="A4191" s="62" t="s">
        <v>4596</v>
      </c>
    </row>
    <row r="4192" spans="1:1">
      <c r="A4192" s="62" t="s">
        <v>4597</v>
      </c>
    </row>
    <row r="4193" spans="1:1">
      <c r="A4193" s="62" t="s">
        <v>4598</v>
      </c>
    </row>
    <row r="4194" spans="1:1">
      <c r="A4194" s="62" t="s">
        <v>4599</v>
      </c>
    </row>
    <row r="4195" spans="1:1">
      <c r="A4195" s="62" t="s">
        <v>4600</v>
      </c>
    </row>
    <row r="4196" spans="1:1">
      <c r="A4196" s="62" t="s">
        <v>4601</v>
      </c>
    </row>
    <row r="4197" spans="1:1">
      <c r="A4197" s="62" t="s">
        <v>4603</v>
      </c>
    </row>
    <row r="4198" spans="1:1">
      <c r="A4198" s="62" t="s">
        <v>4605</v>
      </c>
    </row>
    <row r="4199" spans="1:1">
      <c r="A4199" s="62" t="s">
        <v>4607</v>
      </c>
    </row>
    <row r="4200" spans="1:1">
      <c r="A4200" s="62" t="s">
        <v>4608</v>
      </c>
    </row>
    <row r="4201" spans="1:1">
      <c r="A4201" s="62" t="s">
        <v>4609</v>
      </c>
    </row>
    <row r="4202" spans="1:1">
      <c r="A4202" s="62" t="s">
        <v>4610</v>
      </c>
    </row>
    <row r="4203" spans="1:1">
      <c r="A4203" s="62" t="s">
        <v>4611</v>
      </c>
    </row>
    <row r="4204" spans="1:1">
      <c r="A4204" s="62" t="s">
        <v>4612</v>
      </c>
    </row>
    <row r="4205" spans="1:1">
      <c r="A4205" s="62" t="s">
        <v>4613</v>
      </c>
    </row>
    <row r="4206" spans="1:1">
      <c r="A4206" s="62" t="s">
        <v>4615</v>
      </c>
    </row>
    <row r="4207" spans="1:1">
      <c r="A4207" s="62" t="s">
        <v>4616</v>
      </c>
    </row>
    <row r="4208" spans="1:1">
      <c r="A4208" s="62" t="s">
        <v>4617</v>
      </c>
    </row>
    <row r="4209" spans="1:2">
      <c r="A4209" s="62" t="s">
        <v>4618</v>
      </c>
    </row>
    <row r="4210" spans="1:2">
      <c r="A4210" s="62" t="s">
        <v>4619</v>
      </c>
    </row>
    <row r="4211" spans="1:2">
      <c r="A4211" s="62" t="s">
        <v>374</v>
      </c>
    </row>
    <row r="4212" spans="1:2">
      <c r="A4212" s="62" t="s">
        <v>4620</v>
      </c>
    </row>
    <row r="4213" spans="1:2">
      <c r="A4213" s="62" t="s">
        <v>4621</v>
      </c>
    </row>
    <row r="4214" spans="1:2">
      <c r="A4214" s="62" t="s">
        <v>4622</v>
      </c>
    </row>
    <row r="4215" spans="1:2">
      <c r="A4215" s="62" t="s">
        <v>4623</v>
      </c>
      <c r="B4215" s="69" t="s">
        <v>9449</v>
      </c>
    </row>
    <row r="4216" spans="1:2">
      <c r="A4216" s="62" t="s">
        <v>4624</v>
      </c>
    </row>
    <row r="4217" spans="1:2">
      <c r="A4217" s="62" t="s">
        <v>4625</v>
      </c>
    </row>
    <row r="4218" spans="1:2">
      <c r="A4218" s="62" t="s">
        <v>4626</v>
      </c>
    </row>
    <row r="4219" spans="1:2">
      <c r="A4219" s="62" t="s">
        <v>4627</v>
      </c>
    </row>
    <row r="4220" spans="1:2">
      <c r="A4220" s="62" t="s">
        <v>4628</v>
      </c>
    </row>
    <row r="4221" spans="1:2">
      <c r="A4221" s="62" t="s">
        <v>4629</v>
      </c>
    </row>
    <row r="4222" spans="1:2">
      <c r="A4222" s="62" t="s">
        <v>4630</v>
      </c>
    </row>
    <row r="4223" spans="1:2">
      <c r="A4223" s="62" t="s">
        <v>4631</v>
      </c>
    </row>
    <row r="4224" spans="1:2">
      <c r="A4224" s="62" t="s">
        <v>4632</v>
      </c>
    </row>
    <row r="4225" spans="1:1">
      <c r="A4225" s="62" t="s">
        <v>4633</v>
      </c>
    </row>
    <row r="4226" spans="1:1">
      <c r="A4226" s="62" t="s">
        <v>4634</v>
      </c>
    </row>
    <row r="4227" spans="1:1">
      <c r="A4227" s="62" t="s">
        <v>4635</v>
      </c>
    </row>
    <row r="4228" spans="1:1">
      <c r="A4228" s="62" t="s">
        <v>4636</v>
      </c>
    </row>
    <row r="4229" spans="1:1">
      <c r="A4229" s="62" t="s">
        <v>4637</v>
      </c>
    </row>
    <row r="4230" spans="1:1">
      <c r="A4230" s="62" t="s">
        <v>4638</v>
      </c>
    </row>
    <row r="4231" spans="1:1">
      <c r="A4231" s="62" t="s">
        <v>4640</v>
      </c>
    </row>
    <row r="4232" spans="1:1">
      <c r="A4232" s="62" t="s">
        <v>4641</v>
      </c>
    </row>
    <row r="4233" spans="1:1">
      <c r="A4233" s="62" t="s">
        <v>4642</v>
      </c>
    </row>
    <row r="4234" spans="1:1">
      <c r="A4234" s="62" t="s">
        <v>4643</v>
      </c>
    </row>
    <row r="4235" spans="1:1">
      <c r="A4235" s="62" t="s">
        <v>4645</v>
      </c>
    </row>
    <row r="4236" spans="1:1">
      <c r="A4236" s="62" t="s">
        <v>4646</v>
      </c>
    </row>
    <row r="4237" spans="1:1">
      <c r="A4237" s="62" t="s">
        <v>4647</v>
      </c>
    </row>
    <row r="4238" spans="1:1">
      <c r="A4238" s="62" t="s">
        <v>4648</v>
      </c>
    </row>
    <row r="4239" spans="1:1">
      <c r="A4239" s="62" t="s">
        <v>4650</v>
      </c>
    </row>
    <row r="4240" spans="1:1">
      <c r="A4240" s="62" t="s">
        <v>4651</v>
      </c>
    </row>
    <row r="4241" spans="1:1">
      <c r="A4241" s="62" t="s">
        <v>4652</v>
      </c>
    </row>
    <row r="4242" spans="1:1">
      <c r="A4242" s="62" t="s">
        <v>4653</v>
      </c>
    </row>
    <row r="4243" spans="1:1">
      <c r="A4243" s="62" t="s">
        <v>4654</v>
      </c>
    </row>
    <row r="4244" spans="1:1">
      <c r="A4244" s="62" t="s">
        <v>4656</v>
      </c>
    </row>
    <row r="4245" spans="1:1">
      <c r="A4245" s="62" t="s">
        <v>4658</v>
      </c>
    </row>
    <row r="4246" spans="1:1">
      <c r="A4246" s="62" t="s">
        <v>4659</v>
      </c>
    </row>
    <row r="4247" spans="1:1">
      <c r="A4247" s="62" t="s">
        <v>4660</v>
      </c>
    </row>
    <row r="4248" spans="1:1">
      <c r="A4248" s="62" t="s">
        <v>4661</v>
      </c>
    </row>
    <row r="4249" spans="1:1">
      <c r="A4249" s="62" t="s">
        <v>4662</v>
      </c>
    </row>
    <row r="4250" spans="1:1">
      <c r="A4250" s="62" t="s">
        <v>4663</v>
      </c>
    </row>
    <row r="4251" spans="1:1">
      <c r="A4251" s="62" t="s">
        <v>4664</v>
      </c>
    </row>
    <row r="4252" spans="1:1">
      <c r="A4252" s="62" t="s">
        <v>4665</v>
      </c>
    </row>
    <row r="4253" spans="1:1">
      <c r="A4253" s="62" t="s">
        <v>4666</v>
      </c>
    </row>
    <row r="4254" spans="1:1">
      <c r="A4254" s="62" t="s">
        <v>4667</v>
      </c>
    </row>
    <row r="4255" spans="1:1">
      <c r="A4255" s="62" t="s">
        <v>4668</v>
      </c>
    </row>
    <row r="4256" spans="1:1">
      <c r="A4256" s="62" t="s">
        <v>4669</v>
      </c>
    </row>
    <row r="4257" spans="1:1">
      <c r="A4257" s="62" t="s">
        <v>4670</v>
      </c>
    </row>
    <row r="4258" spans="1:1">
      <c r="A4258" s="62" t="s">
        <v>4671</v>
      </c>
    </row>
    <row r="4259" spans="1:1">
      <c r="A4259" s="62" t="s">
        <v>4672</v>
      </c>
    </row>
    <row r="4260" spans="1:1">
      <c r="A4260" s="62" t="s">
        <v>4673</v>
      </c>
    </row>
    <row r="4261" spans="1:1">
      <c r="A4261" s="62" t="s">
        <v>4674</v>
      </c>
    </row>
    <row r="4262" spans="1:1">
      <c r="A4262" s="62" t="s">
        <v>4675</v>
      </c>
    </row>
    <row r="4263" spans="1:1">
      <c r="A4263" s="62" t="s">
        <v>4676</v>
      </c>
    </row>
    <row r="4264" spans="1:1">
      <c r="A4264" s="62" t="s">
        <v>4677</v>
      </c>
    </row>
    <row r="4265" spans="1:1">
      <c r="A4265" s="62" t="s">
        <v>4678</v>
      </c>
    </row>
    <row r="4266" spans="1:1">
      <c r="A4266" s="62" t="s">
        <v>4679</v>
      </c>
    </row>
    <row r="4267" spans="1:1">
      <c r="A4267" s="62" t="s">
        <v>4680</v>
      </c>
    </row>
    <row r="4268" spans="1:1">
      <c r="A4268" s="62" t="s">
        <v>4681</v>
      </c>
    </row>
    <row r="4269" spans="1:1">
      <c r="A4269" s="62" t="s">
        <v>4682</v>
      </c>
    </row>
    <row r="4270" spans="1:1">
      <c r="A4270" s="62" t="s">
        <v>4683</v>
      </c>
    </row>
    <row r="4271" spans="1:1">
      <c r="A4271" s="62" t="s">
        <v>4684</v>
      </c>
    </row>
    <row r="4272" spans="1:1">
      <c r="A4272" s="62" t="s">
        <v>4685</v>
      </c>
    </row>
    <row r="4273" spans="1:18">
      <c r="A4273" s="62" t="s">
        <v>4686</v>
      </c>
    </row>
    <row r="4274" spans="1:18">
      <c r="A4274" s="62" t="s">
        <v>4687</v>
      </c>
    </row>
    <row r="4275" spans="1:18">
      <c r="A4275" s="62" t="s">
        <v>4688</v>
      </c>
    </row>
    <row r="4276" spans="1:18">
      <c r="A4276" s="62" t="s">
        <v>4689</v>
      </c>
    </row>
    <row r="4277" spans="1:18">
      <c r="A4277" s="62" t="s">
        <v>4690</v>
      </c>
    </row>
    <row r="4278" spans="1:18">
      <c r="A4278" s="62" t="s">
        <v>4691</v>
      </c>
    </row>
    <row r="4279" spans="1:18">
      <c r="A4279" s="62" t="s">
        <v>4692</v>
      </c>
    </row>
    <row r="4280" spans="1:18">
      <c r="A4280" s="62" t="s">
        <v>4693</v>
      </c>
    </row>
    <row r="4281" spans="1:18">
      <c r="A4281" s="62" t="s">
        <v>4694</v>
      </c>
    </row>
    <row r="4282" spans="1:18">
      <c r="A4282" s="62" t="s">
        <v>4695</v>
      </c>
    </row>
    <row r="4283" spans="1:18">
      <c r="A4283" s="62" t="s">
        <v>4696</v>
      </c>
    </row>
    <row r="4284" spans="1:18">
      <c r="A4284" s="62" t="s">
        <v>4697</v>
      </c>
    </row>
    <row r="4285" spans="1:18">
      <c r="A4285" s="62" t="s">
        <v>4606</v>
      </c>
      <c r="B4285" s="62" t="s">
        <v>9170</v>
      </c>
      <c r="C4285" s="62" t="s">
        <v>9171</v>
      </c>
      <c r="D4285" s="62" t="s">
        <v>9172</v>
      </c>
      <c r="E4285" s="62" t="s">
        <v>9173</v>
      </c>
      <c r="F4285" s="62" t="s">
        <v>9174</v>
      </c>
      <c r="G4285" s="62"/>
      <c r="H4285" s="62"/>
      <c r="I4285" s="62"/>
      <c r="J4285" s="62"/>
      <c r="K4285" s="62"/>
      <c r="L4285" s="62"/>
      <c r="M4285" s="62"/>
      <c r="N4285" s="62"/>
      <c r="O4285" s="62"/>
      <c r="P4285" s="62"/>
      <c r="Q4285" s="62"/>
      <c r="R4285" s="62"/>
    </row>
    <row r="4286" spans="1:18">
      <c r="A4286" s="62" t="s">
        <v>4614</v>
      </c>
      <c r="B4286" s="62" t="s">
        <v>9175</v>
      </c>
      <c r="C4286" s="62" t="s">
        <v>9176</v>
      </c>
      <c r="D4286" s="62" t="s">
        <v>9174</v>
      </c>
      <c r="E4286" s="62"/>
      <c r="F4286" s="62"/>
      <c r="G4286" s="62"/>
      <c r="H4286" s="62"/>
      <c r="I4286" s="62"/>
      <c r="J4286" s="62"/>
      <c r="K4286" s="62"/>
      <c r="L4286" s="62"/>
      <c r="M4286" s="62"/>
      <c r="N4286" s="62"/>
      <c r="O4286" s="62"/>
      <c r="P4286" s="62"/>
      <c r="Q4286" s="62"/>
      <c r="R4286" s="62"/>
    </row>
    <row r="4287" spans="1:18">
      <c r="A4287" s="66" t="s">
        <v>9177</v>
      </c>
      <c r="B4287" s="62" t="s">
        <v>9178</v>
      </c>
      <c r="C4287" s="62" t="s">
        <v>9179</v>
      </c>
      <c r="D4287" s="62" t="s">
        <v>9180</v>
      </c>
      <c r="E4287" s="62" t="s">
        <v>9181</v>
      </c>
      <c r="F4287" s="62" t="s">
        <v>9182</v>
      </c>
      <c r="G4287" s="62" t="s">
        <v>9183</v>
      </c>
      <c r="H4287" s="62" t="s">
        <v>9184</v>
      </c>
      <c r="I4287" s="62"/>
      <c r="J4287" s="62"/>
      <c r="K4287" s="62"/>
      <c r="L4287" s="62"/>
      <c r="M4287" s="62"/>
      <c r="N4287" s="62"/>
      <c r="O4287" s="62"/>
      <c r="P4287" s="62"/>
      <c r="Q4287" s="62"/>
      <c r="R4287" s="62"/>
    </row>
    <row r="4288" spans="1:18">
      <c r="A4288" s="66" t="s">
        <v>9185</v>
      </c>
      <c r="B4288" s="62" t="s">
        <v>9186</v>
      </c>
      <c r="C4288" s="62" t="s">
        <v>9187</v>
      </c>
      <c r="D4288" s="62" t="s">
        <v>9188</v>
      </c>
      <c r="E4288" s="62"/>
      <c r="F4288" s="62"/>
      <c r="G4288" s="62"/>
      <c r="H4288" s="62"/>
      <c r="I4288" s="62"/>
      <c r="J4288" s="62"/>
      <c r="K4288" s="62"/>
      <c r="L4288" s="62"/>
      <c r="M4288" s="62"/>
      <c r="N4288" s="62"/>
      <c r="O4288" s="62"/>
      <c r="P4288" s="62"/>
      <c r="Q4288" s="62"/>
      <c r="R4288" s="62"/>
    </row>
    <row r="4289" spans="1:18">
      <c r="A4289" s="62" t="s">
        <v>4602</v>
      </c>
      <c r="B4289" s="62" t="s">
        <v>38</v>
      </c>
      <c r="C4289" s="62" t="s">
        <v>48</v>
      </c>
      <c r="D4289" s="62"/>
      <c r="E4289" s="62"/>
      <c r="F4289" s="62"/>
      <c r="G4289" s="62"/>
      <c r="H4289" s="62"/>
      <c r="I4289" s="62"/>
      <c r="J4289" s="62"/>
      <c r="K4289" s="62"/>
      <c r="L4289" s="62"/>
      <c r="M4289" s="62"/>
      <c r="N4289" s="62"/>
      <c r="O4289" s="62"/>
      <c r="P4289" s="62"/>
      <c r="Q4289" s="62"/>
      <c r="R4289" s="62"/>
    </row>
    <row r="4290" spans="1:18">
      <c r="A4290" s="62" t="s">
        <v>4034</v>
      </c>
      <c r="B4290" s="62" t="s">
        <v>9187</v>
      </c>
      <c r="C4290" s="62"/>
      <c r="D4290" s="62"/>
      <c r="E4290" s="62"/>
      <c r="F4290" s="62"/>
      <c r="G4290" s="62"/>
      <c r="H4290" s="62"/>
      <c r="I4290" s="62"/>
      <c r="J4290" s="62"/>
      <c r="K4290" s="62"/>
      <c r="L4290" s="62"/>
      <c r="M4290" s="62"/>
      <c r="N4290" s="62"/>
      <c r="O4290" s="62"/>
      <c r="P4290" s="62"/>
      <c r="Q4290" s="62"/>
      <c r="R4290" s="62"/>
    </row>
    <row r="4291" spans="1:18">
      <c r="A4291" s="66" t="s">
        <v>9189</v>
      </c>
      <c r="B4291" s="62" t="s">
        <v>9190</v>
      </c>
      <c r="C4291" s="62" t="s">
        <v>9191</v>
      </c>
      <c r="D4291" s="62" t="s">
        <v>9192</v>
      </c>
      <c r="E4291" s="62"/>
      <c r="F4291" s="62"/>
      <c r="G4291" s="62"/>
      <c r="H4291" s="62"/>
      <c r="I4291" s="62"/>
      <c r="J4291" s="62"/>
      <c r="K4291" s="62"/>
      <c r="L4291" s="62"/>
      <c r="M4291" s="62"/>
      <c r="N4291" s="62"/>
      <c r="O4291" s="62"/>
      <c r="P4291" s="62"/>
      <c r="Q4291" s="62"/>
      <c r="R4291" s="62"/>
    </row>
    <row r="4292" spans="1:18">
      <c r="A4292" s="62" t="s">
        <v>4037</v>
      </c>
      <c r="B4292" s="62" t="s">
        <v>9193</v>
      </c>
      <c r="C4292" s="62" t="s">
        <v>9194</v>
      </c>
      <c r="D4292" s="62" t="s">
        <v>9195</v>
      </c>
      <c r="E4292" s="62" t="s">
        <v>9187</v>
      </c>
      <c r="F4292" s="62" t="s">
        <v>9196</v>
      </c>
      <c r="G4292" s="62" t="s">
        <v>9197</v>
      </c>
      <c r="H4292" s="62"/>
      <c r="I4292" s="62"/>
      <c r="J4292" s="62"/>
      <c r="K4292" s="62"/>
      <c r="L4292" s="62"/>
      <c r="M4292" s="62"/>
      <c r="N4292" s="62"/>
      <c r="O4292" s="62"/>
      <c r="P4292" s="62"/>
      <c r="Q4292" s="62"/>
      <c r="R4292" s="62"/>
    </row>
    <row r="4293" spans="1:18">
      <c r="A4293" s="66" t="s">
        <v>9198</v>
      </c>
      <c r="B4293" s="62" t="s">
        <v>9187</v>
      </c>
      <c r="C4293" s="62" t="s">
        <v>9197</v>
      </c>
      <c r="D4293" s="62"/>
      <c r="E4293" s="62"/>
      <c r="F4293" s="62"/>
      <c r="G4293" s="62"/>
      <c r="H4293" s="62"/>
      <c r="I4293" s="62"/>
      <c r="J4293" s="62"/>
      <c r="K4293" s="62"/>
      <c r="L4293" s="62"/>
      <c r="M4293" s="62"/>
      <c r="N4293" s="62"/>
      <c r="O4293" s="62"/>
      <c r="P4293" s="62"/>
      <c r="Q4293" s="62"/>
      <c r="R4293" s="62"/>
    </row>
    <row r="4294" spans="1:18">
      <c r="A4294" s="62" t="s">
        <v>4604</v>
      </c>
      <c r="B4294" s="62" t="s">
        <v>9199</v>
      </c>
      <c r="C4294" s="62"/>
      <c r="D4294" s="62"/>
      <c r="E4294" s="62"/>
      <c r="F4294" s="62"/>
      <c r="G4294" s="62"/>
      <c r="H4294" s="62"/>
      <c r="I4294" s="62"/>
      <c r="J4294" s="62"/>
      <c r="K4294" s="62"/>
      <c r="L4294" s="62"/>
      <c r="M4294" s="62"/>
      <c r="N4294" s="62"/>
      <c r="O4294" s="62"/>
      <c r="P4294" s="62"/>
      <c r="Q4294" s="62"/>
      <c r="R4294" s="62"/>
    </row>
    <row r="4295" spans="1:18">
      <c r="A4295" s="62" t="s">
        <v>4595</v>
      </c>
      <c r="B4295" s="62" t="s">
        <v>9200</v>
      </c>
      <c r="C4295" s="62"/>
      <c r="D4295" s="62"/>
      <c r="E4295" s="62"/>
      <c r="F4295" s="62"/>
      <c r="G4295" s="62"/>
      <c r="H4295" s="62"/>
      <c r="I4295" s="62"/>
      <c r="J4295" s="62"/>
      <c r="K4295" s="62"/>
      <c r="L4295" s="62"/>
      <c r="M4295" s="62"/>
      <c r="N4295" s="62"/>
      <c r="O4295" s="62"/>
      <c r="P4295" s="62"/>
      <c r="Q4295" s="62"/>
      <c r="R4295" s="62"/>
    </row>
    <row r="4296" spans="1:18">
      <c r="A4296" s="66" t="s">
        <v>9201</v>
      </c>
      <c r="B4296" s="62" t="s">
        <v>9202</v>
      </c>
      <c r="C4296" s="62"/>
      <c r="D4296" s="62"/>
      <c r="E4296" s="62"/>
      <c r="F4296" s="62"/>
      <c r="G4296" s="62"/>
      <c r="H4296" s="62"/>
      <c r="I4296" s="62"/>
      <c r="J4296" s="62"/>
      <c r="K4296" s="62"/>
      <c r="L4296" s="62"/>
      <c r="M4296" s="62"/>
      <c r="N4296" s="62"/>
      <c r="O4296" s="62"/>
      <c r="P4296" s="62"/>
      <c r="Q4296" s="62"/>
      <c r="R4296" s="62"/>
    </row>
    <row r="4297" spans="1:18">
      <c r="A4297" s="66" t="s">
        <v>9203</v>
      </c>
      <c r="B4297" s="62" t="s">
        <v>9204</v>
      </c>
      <c r="C4297" s="62" t="s">
        <v>9205</v>
      </c>
      <c r="D4297" s="62" t="s">
        <v>9206</v>
      </c>
      <c r="E4297" s="62" t="s">
        <v>9207</v>
      </c>
      <c r="F4297" s="62" t="s">
        <v>373</v>
      </c>
      <c r="G4297" s="62" t="s">
        <v>9180</v>
      </c>
      <c r="H4297" s="62" t="s">
        <v>9182</v>
      </c>
      <c r="I4297" s="62" t="s">
        <v>9208</v>
      </c>
      <c r="J4297" s="62" t="s">
        <v>9188</v>
      </c>
      <c r="K4297" s="62"/>
      <c r="L4297" s="62"/>
      <c r="M4297" s="62"/>
      <c r="N4297" s="62"/>
      <c r="O4297" s="62"/>
      <c r="P4297" s="62"/>
      <c r="Q4297" s="62"/>
      <c r="R4297" s="62"/>
    </row>
    <row r="4298" spans="1:18">
      <c r="A4298" s="66" t="s">
        <v>9209</v>
      </c>
      <c r="B4298" s="62" t="s">
        <v>9210</v>
      </c>
      <c r="C4298" s="62" t="s">
        <v>9211</v>
      </c>
      <c r="D4298" s="62" t="s">
        <v>9205</v>
      </c>
      <c r="E4298" s="62" t="s">
        <v>9212</v>
      </c>
      <c r="F4298" s="62" t="s">
        <v>9213</v>
      </c>
      <c r="G4298" s="62" t="s">
        <v>9214</v>
      </c>
      <c r="H4298" s="62" t="s">
        <v>9193</v>
      </c>
      <c r="I4298" s="62" t="s">
        <v>9187</v>
      </c>
      <c r="J4298" s="62" t="s">
        <v>9180</v>
      </c>
      <c r="K4298" s="62" t="s">
        <v>9181</v>
      </c>
      <c r="L4298" s="62" t="s">
        <v>9182</v>
      </c>
      <c r="M4298" s="62" t="s">
        <v>9215</v>
      </c>
      <c r="N4298" s="62" t="s">
        <v>9216</v>
      </c>
      <c r="O4298" s="62" t="s">
        <v>9188</v>
      </c>
      <c r="P4298" s="62" t="s">
        <v>9217</v>
      </c>
      <c r="Q4298" s="62" t="s">
        <v>9197</v>
      </c>
      <c r="R4298" s="62" t="s">
        <v>9218</v>
      </c>
    </row>
    <row r="4299" spans="1:18">
      <c r="A4299" s="66" t="s">
        <v>9219</v>
      </c>
      <c r="B4299" s="62" t="s">
        <v>9220</v>
      </c>
      <c r="C4299" s="62" t="s">
        <v>9221</v>
      </c>
      <c r="D4299" s="62" t="s">
        <v>9222</v>
      </c>
      <c r="E4299" s="62" t="s">
        <v>9223</v>
      </c>
      <c r="F4299" s="62" t="s">
        <v>9224</v>
      </c>
      <c r="G4299" s="62" t="s">
        <v>9225</v>
      </c>
      <c r="H4299" s="62" t="s">
        <v>9226</v>
      </c>
      <c r="I4299" s="62" t="s">
        <v>9227</v>
      </c>
      <c r="J4299" s="62" t="s">
        <v>9228</v>
      </c>
      <c r="K4299" s="62" t="s">
        <v>9229</v>
      </c>
      <c r="L4299" s="62" t="s">
        <v>9230</v>
      </c>
      <c r="M4299" s="62" t="s">
        <v>9231</v>
      </c>
      <c r="N4299" s="62" t="s">
        <v>9232</v>
      </c>
      <c r="O4299" s="62" t="s">
        <v>9233</v>
      </c>
      <c r="P4299" s="62" t="s">
        <v>9234</v>
      </c>
      <c r="Q4299" s="62"/>
      <c r="R4299" s="62"/>
    </row>
    <row r="4300" spans="1:18">
      <c r="A4300" s="66" t="s">
        <v>9235</v>
      </c>
      <c r="B4300" s="62" t="s">
        <v>9222</v>
      </c>
      <c r="C4300" s="62" t="s">
        <v>9223</v>
      </c>
      <c r="D4300" s="62" t="s">
        <v>9228</v>
      </c>
      <c r="E4300" s="62" t="s">
        <v>9229</v>
      </c>
      <c r="F4300" s="62" t="s">
        <v>9231</v>
      </c>
      <c r="G4300" s="62" t="s">
        <v>9232</v>
      </c>
      <c r="H4300" s="62" t="s">
        <v>9234</v>
      </c>
      <c r="I4300" s="62"/>
      <c r="J4300" s="62"/>
      <c r="K4300" s="62"/>
      <c r="L4300" s="62"/>
      <c r="M4300" s="62"/>
      <c r="N4300" s="62"/>
      <c r="O4300" s="62"/>
      <c r="P4300" s="62"/>
      <c r="Q4300" s="62"/>
      <c r="R4300" s="62"/>
    </row>
    <row r="4301" spans="1:18">
      <c r="A4301" s="62" t="s">
        <v>4587</v>
      </c>
      <c r="B4301" s="62" t="s">
        <v>9236</v>
      </c>
      <c r="C4301" s="62" t="s">
        <v>9237</v>
      </c>
      <c r="D4301" s="62"/>
      <c r="E4301" s="62"/>
      <c r="F4301" s="62"/>
      <c r="G4301" s="62"/>
      <c r="H4301" s="62"/>
      <c r="I4301" s="62"/>
      <c r="J4301" s="62"/>
      <c r="K4301" s="62"/>
      <c r="L4301" s="62"/>
      <c r="M4301" s="62"/>
      <c r="N4301" s="62"/>
      <c r="O4301" s="62"/>
      <c r="P4301" s="62"/>
      <c r="Q4301" s="62"/>
      <c r="R4301" s="62"/>
    </row>
    <row r="4302" spans="1:18">
      <c r="A4302" s="66" t="s">
        <v>9238</v>
      </c>
      <c r="B4302" s="62" t="s">
        <v>9197</v>
      </c>
      <c r="C4302" s="62"/>
      <c r="D4302" s="62"/>
      <c r="E4302" s="62"/>
      <c r="F4302" s="62"/>
      <c r="G4302" s="62"/>
      <c r="H4302" s="62"/>
      <c r="I4302" s="62"/>
      <c r="J4302" s="62"/>
      <c r="K4302" s="62"/>
      <c r="L4302" s="62"/>
      <c r="M4302" s="62"/>
      <c r="N4302" s="62"/>
      <c r="O4302" s="62"/>
      <c r="P4302" s="62"/>
      <c r="Q4302" s="62"/>
      <c r="R4302" s="62"/>
    </row>
    <row r="4303" spans="1:18">
      <c r="A4303" s="62" t="s">
        <v>4589</v>
      </c>
      <c r="B4303" s="62" t="s">
        <v>9239</v>
      </c>
      <c r="C4303" s="62" t="s">
        <v>9230</v>
      </c>
      <c r="D4303" s="62" t="s">
        <v>9240</v>
      </c>
      <c r="E4303" s="62" t="s">
        <v>9241</v>
      </c>
      <c r="F4303" s="62"/>
      <c r="G4303" s="62"/>
      <c r="H4303" s="62"/>
      <c r="I4303" s="62"/>
      <c r="J4303" s="62"/>
      <c r="K4303" s="62"/>
      <c r="L4303" s="62"/>
      <c r="M4303" s="62"/>
      <c r="N4303" s="62"/>
      <c r="O4303" s="62"/>
      <c r="P4303" s="62"/>
      <c r="Q4303" s="62"/>
      <c r="R4303" s="62"/>
    </row>
    <row r="4304" spans="1:18">
      <c r="A4304" s="67" t="s">
        <v>9421</v>
      </c>
      <c r="B4304" s="62" t="s">
        <v>373</v>
      </c>
      <c r="C4304" s="62" t="s">
        <v>9188</v>
      </c>
      <c r="D4304" s="62" t="s">
        <v>9218</v>
      </c>
      <c r="E4304" s="62"/>
      <c r="F4304" s="62"/>
      <c r="G4304" s="62"/>
      <c r="H4304" s="62"/>
      <c r="I4304" s="62"/>
      <c r="J4304" s="62"/>
      <c r="K4304" s="62"/>
      <c r="L4304" s="62"/>
      <c r="M4304" s="62"/>
      <c r="N4304" s="62"/>
      <c r="O4304" s="62"/>
      <c r="P4304" s="62"/>
      <c r="Q4304" s="62"/>
      <c r="R4304" s="62"/>
    </row>
    <row r="4305" spans="1:18">
      <c r="A4305" s="67" t="s">
        <v>9422</v>
      </c>
      <c r="B4305" s="62" t="s">
        <v>9205</v>
      </c>
      <c r="C4305" s="62"/>
      <c r="D4305" s="62"/>
      <c r="E4305" s="62"/>
      <c r="F4305" s="62"/>
      <c r="G4305" s="62"/>
      <c r="H4305" s="62"/>
      <c r="I4305" s="62"/>
      <c r="J4305" s="62"/>
      <c r="K4305" s="62"/>
      <c r="L4305" s="62"/>
      <c r="M4305" s="62"/>
      <c r="N4305" s="62"/>
      <c r="O4305" s="62"/>
      <c r="P4305" s="62"/>
      <c r="Q4305" s="62"/>
      <c r="R4305" s="62"/>
    </row>
    <row r="4306" spans="1:18">
      <c r="A4306" s="67" t="s">
        <v>9423</v>
      </c>
      <c r="B4306" s="62" t="s">
        <v>9191</v>
      </c>
      <c r="C4306" s="62" t="s">
        <v>9192</v>
      </c>
      <c r="D4306" s="62" t="s">
        <v>9242</v>
      </c>
      <c r="E4306" s="62"/>
      <c r="F4306" s="62"/>
      <c r="G4306" s="62"/>
      <c r="H4306" s="62"/>
      <c r="I4306" s="62"/>
      <c r="J4306" s="62"/>
      <c r="K4306" s="62"/>
      <c r="L4306" s="62"/>
      <c r="M4306" s="62"/>
      <c r="N4306" s="62"/>
      <c r="O4306" s="62"/>
      <c r="P4306" s="62"/>
      <c r="Q4306" s="62"/>
      <c r="R4306" s="62"/>
    </row>
    <row r="4307" spans="1:18">
      <c r="A4307" s="62" t="s">
        <v>4153</v>
      </c>
      <c r="B4307" s="62" t="s">
        <v>9193</v>
      </c>
      <c r="C4307" s="62" t="s">
        <v>9194</v>
      </c>
      <c r="D4307" s="62" t="s">
        <v>9195</v>
      </c>
      <c r="E4307" s="62"/>
      <c r="F4307" s="62"/>
      <c r="G4307" s="62"/>
      <c r="H4307" s="62"/>
      <c r="I4307" s="62"/>
      <c r="J4307" s="62"/>
      <c r="K4307" s="62"/>
      <c r="L4307" s="62"/>
      <c r="M4307" s="62"/>
      <c r="N4307" s="62"/>
      <c r="O4307" s="62"/>
      <c r="P4307" s="62"/>
      <c r="Q4307" s="62"/>
      <c r="R4307" s="62"/>
    </row>
    <row r="4308" spans="1:18">
      <c r="A4308" s="62" t="s">
        <v>4552</v>
      </c>
      <c r="B4308" s="62" t="s">
        <v>9243</v>
      </c>
      <c r="C4308" s="62" t="s">
        <v>9229</v>
      </c>
      <c r="D4308" s="62" t="s">
        <v>9244</v>
      </c>
      <c r="E4308" s="62" t="s">
        <v>9245</v>
      </c>
      <c r="F4308" s="62" t="s">
        <v>48</v>
      </c>
      <c r="G4308" s="62"/>
      <c r="H4308" s="62"/>
      <c r="I4308" s="62"/>
      <c r="J4308" s="62"/>
      <c r="K4308" s="62"/>
      <c r="L4308" s="62"/>
      <c r="M4308" s="62"/>
      <c r="N4308" s="62"/>
      <c r="O4308" s="62"/>
      <c r="P4308" s="62"/>
      <c r="Q4308" s="62"/>
      <c r="R4308" s="62"/>
    </row>
    <row r="4309" spans="1:18">
      <c r="A4309" s="66" t="s">
        <v>9246</v>
      </c>
      <c r="B4309" s="62" t="s">
        <v>9247</v>
      </c>
      <c r="C4309" s="62"/>
      <c r="D4309" s="62"/>
      <c r="E4309" s="62"/>
      <c r="F4309" s="62"/>
      <c r="G4309" s="62"/>
      <c r="H4309" s="62"/>
      <c r="I4309" s="62"/>
      <c r="J4309" s="62"/>
      <c r="K4309" s="62"/>
      <c r="L4309" s="62"/>
      <c r="M4309" s="62"/>
      <c r="N4309" s="62"/>
      <c r="O4309" s="62"/>
      <c r="P4309" s="62"/>
      <c r="Q4309" s="62"/>
      <c r="R4309" s="62"/>
    </row>
    <row r="4310" spans="1:18">
      <c r="A4310" s="66" t="s">
        <v>9248</v>
      </c>
      <c r="B4310" s="62" t="s">
        <v>9249</v>
      </c>
      <c r="C4310" s="62" t="s">
        <v>9205</v>
      </c>
      <c r="D4310" s="62" t="s">
        <v>9213</v>
      </c>
      <c r="E4310" s="62" t="s">
        <v>9187</v>
      </c>
      <c r="F4310" s="62" t="s">
        <v>9180</v>
      </c>
      <c r="G4310" s="62" t="s">
        <v>9181</v>
      </c>
      <c r="H4310" s="62" t="s">
        <v>9182</v>
      </c>
      <c r="I4310" s="62" t="s">
        <v>9250</v>
      </c>
      <c r="J4310" s="62" t="s">
        <v>9251</v>
      </c>
      <c r="K4310" s="62" t="s">
        <v>9188</v>
      </c>
      <c r="L4310" s="62"/>
      <c r="M4310" s="62"/>
      <c r="N4310" s="62"/>
      <c r="O4310" s="62"/>
      <c r="P4310" s="62"/>
      <c r="Q4310" s="62"/>
      <c r="R4310" s="62"/>
    </row>
    <row r="4311" spans="1:18">
      <c r="A4311" s="62" t="s">
        <v>4567</v>
      </c>
      <c r="B4311" s="62" t="s">
        <v>9202</v>
      </c>
      <c r="C4311" s="62" t="s">
        <v>9233</v>
      </c>
      <c r="D4311" s="62"/>
      <c r="E4311" s="62"/>
      <c r="F4311" s="62"/>
      <c r="G4311" s="62"/>
      <c r="H4311" s="62"/>
      <c r="I4311" s="62"/>
      <c r="J4311" s="62"/>
      <c r="K4311" s="62"/>
      <c r="L4311" s="62"/>
      <c r="M4311" s="62"/>
      <c r="N4311" s="62"/>
      <c r="O4311" s="62"/>
      <c r="P4311" s="62"/>
      <c r="Q4311" s="62"/>
      <c r="R4311" s="62"/>
    </row>
    <row r="4312" spans="1:18">
      <c r="A4312" s="66" t="s">
        <v>9252</v>
      </c>
      <c r="B4312" s="62" t="s">
        <v>9193</v>
      </c>
      <c r="C4312" s="62" t="s">
        <v>9188</v>
      </c>
      <c r="D4312" s="62" t="s">
        <v>9197</v>
      </c>
      <c r="E4312" s="62" t="s">
        <v>9218</v>
      </c>
      <c r="F4312" s="62"/>
      <c r="G4312" s="62"/>
      <c r="H4312" s="62"/>
      <c r="I4312" s="62"/>
      <c r="J4312" s="62"/>
      <c r="K4312" s="62"/>
      <c r="L4312" s="62"/>
      <c r="M4312" s="62"/>
      <c r="N4312" s="62"/>
      <c r="O4312" s="62"/>
      <c r="P4312" s="62"/>
      <c r="Q4312" s="62"/>
      <c r="R4312" s="62"/>
    </row>
    <row r="4313" spans="1:18">
      <c r="A4313" s="62" t="s">
        <v>4581</v>
      </c>
      <c r="B4313" s="62" t="s">
        <v>9253</v>
      </c>
      <c r="C4313" s="62" t="s">
        <v>9254</v>
      </c>
      <c r="D4313" s="62" t="s">
        <v>9223</v>
      </c>
      <c r="E4313" s="62" t="s">
        <v>9255</v>
      </c>
      <c r="F4313" s="62" t="s">
        <v>9256</v>
      </c>
      <c r="G4313" s="62" t="s">
        <v>9257</v>
      </c>
      <c r="H4313" s="62" t="s">
        <v>9245</v>
      </c>
      <c r="I4313" s="62" t="s">
        <v>9176</v>
      </c>
      <c r="J4313" s="62" t="s">
        <v>9258</v>
      </c>
      <c r="K4313" s="62" t="s">
        <v>9233</v>
      </c>
      <c r="L4313" s="62"/>
      <c r="M4313" s="62"/>
      <c r="N4313" s="62"/>
      <c r="O4313" s="62"/>
      <c r="P4313" s="62"/>
      <c r="Q4313" s="62"/>
      <c r="R4313" s="62"/>
    </row>
    <row r="4314" spans="1:18">
      <c r="A4314" s="66" t="s">
        <v>9259</v>
      </c>
      <c r="B4314" s="62" t="s">
        <v>9187</v>
      </c>
      <c r="C4314" s="62" t="s">
        <v>9196</v>
      </c>
      <c r="D4314" s="62" t="s">
        <v>9260</v>
      </c>
      <c r="E4314" s="62" t="s">
        <v>9202</v>
      </c>
      <c r="F4314" s="62"/>
      <c r="G4314" s="62"/>
      <c r="H4314" s="62"/>
      <c r="I4314" s="62"/>
      <c r="J4314" s="62"/>
      <c r="K4314" s="62"/>
      <c r="L4314" s="62"/>
      <c r="M4314" s="62"/>
      <c r="N4314" s="62"/>
      <c r="O4314" s="62"/>
      <c r="P4314" s="62"/>
      <c r="Q4314" s="62"/>
      <c r="R4314" s="62"/>
    </row>
    <row r="4315" spans="1:18">
      <c r="A4315" s="66" t="s">
        <v>9261</v>
      </c>
      <c r="B4315" s="62" t="s">
        <v>9262</v>
      </c>
      <c r="C4315" s="62" t="s">
        <v>9263</v>
      </c>
      <c r="D4315" s="62" t="s">
        <v>9174</v>
      </c>
      <c r="E4315" s="62"/>
      <c r="F4315" s="62"/>
      <c r="G4315" s="62"/>
      <c r="H4315" s="62"/>
      <c r="I4315" s="62"/>
      <c r="J4315" s="62"/>
      <c r="K4315" s="62"/>
      <c r="L4315" s="62"/>
      <c r="M4315" s="62"/>
      <c r="N4315" s="62"/>
      <c r="O4315" s="62"/>
      <c r="P4315" s="62"/>
      <c r="Q4315" s="62"/>
      <c r="R4315" s="62"/>
    </row>
    <row r="4316" spans="1:18">
      <c r="A4316" s="66" t="s">
        <v>9264</v>
      </c>
      <c r="B4316" s="62" t="s">
        <v>9265</v>
      </c>
      <c r="C4316" s="62" t="s">
        <v>9174</v>
      </c>
      <c r="D4316" s="62"/>
      <c r="E4316" s="62"/>
      <c r="F4316" s="62"/>
      <c r="G4316" s="62"/>
      <c r="H4316" s="62"/>
      <c r="I4316" s="62"/>
      <c r="J4316" s="62"/>
      <c r="K4316" s="62"/>
      <c r="L4316" s="62"/>
      <c r="M4316" s="62"/>
      <c r="N4316" s="62"/>
      <c r="O4316" s="62"/>
      <c r="P4316" s="62"/>
      <c r="Q4316" s="62"/>
      <c r="R4316" s="62"/>
    </row>
    <row r="4317" spans="1:18">
      <c r="A4317" s="66" t="s">
        <v>9266</v>
      </c>
      <c r="B4317" s="62" t="s">
        <v>9213</v>
      </c>
      <c r="C4317" s="62" t="s">
        <v>9207</v>
      </c>
      <c r="D4317" s="62" t="s">
        <v>9188</v>
      </c>
      <c r="E4317" s="62" t="s">
        <v>9218</v>
      </c>
      <c r="F4317" s="62"/>
      <c r="G4317" s="62"/>
      <c r="H4317" s="62"/>
      <c r="I4317" s="62"/>
      <c r="J4317" s="62"/>
      <c r="K4317" s="62"/>
      <c r="L4317" s="62"/>
      <c r="M4317" s="62"/>
      <c r="N4317" s="62"/>
      <c r="O4317" s="62"/>
      <c r="P4317" s="62"/>
      <c r="Q4317" s="62"/>
      <c r="R4317" s="62"/>
    </row>
    <row r="4318" spans="1:18">
      <c r="A4318" s="62" t="s">
        <v>4649</v>
      </c>
      <c r="B4318" s="62" t="s">
        <v>9267</v>
      </c>
      <c r="C4318" s="62" t="s">
        <v>9233</v>
      </c>
      <c r="D4318" s="62"/>
      <c r="E4318" s="62"/>
      <c r="F4318" s="62"/>
      <c r="G4318" s="62"/>
      <c r="H4318" s="62"/>
      <c r="I4318" s="62"/>
      <c r="J4318" s="62"/>
      <c r="K4318" s="62"/>
      <c r="L4318" s="62"/>
      <c r="M4318" s="62"/>
      <c r="N4318" s="62"/>
      <c r="O4318" s="62"/>
      <c r="P4318" s="62"/>
      <c r="Q4318" s="62"/>
      <c r="R4318" s="62"/>
    </row>
    <row r="4319" spans="1:18">
      <c r="A4319" s="62" t="s">
        <v>4524</v>
      </c>
      <c r="B4319" s="62" t="s">
        <v>9221</v>
      </c>
      <c r="C4319" s="62" t="s">
        <v>9174</v>
      </c>
      <c r="D4319" s="62" t="s">
        <v>9268</v>
      </c>
      <c r="E4319" s="62"/>
      <c r="F4319" s="62"/>
      <c r="G4319" s="62"/>
      <c r="H4319" s="62"/>
      <c r="I4319" s="62"/>
      <c r="J4319" s="62"/>
      <c r="K4319" s="62"/>
      <c r="L4319" s="62"/>
      <c r="M4319" s="62"/>
      <c r="N4319" s="62"/>
      <c r="O4319" s="62"/>
      <c r="P4319" s="62"/>
      <c r="Q4319" s="62"/>
      <c r="R4319" s="62"/>
    </row>
    <row r="4320" spans="1:18">
      <c r="A4320" s="62" t="s">
        <v>4572</v>
      </c>
      <c r="B4320" s="62" t="s">
        <v>9221</v>
      </c>
      <c r="C4320" s="62" t="s">
        <v>9269</v>
      </c>
      <c r="D4320" s="62" t="s">
        <v>9222</v>
      </c>
      <c r="E4320" s="62" t="s">
        <v>9226</v>
      </c>
      <c r="F4320" s="62" t="s">
        <v>9270</v>
      </c>
      <c r="G4320" s="62" t="s">
        <v>9271</v>
      </c>
      <c r="H4320" s="62" t="s">
        <v>9272</v>
      </c>
      <c r="I4320" s="62" t="s">
        <v>9230</v>
      </c>
      <c r="J4320" s="62" t="s">
        <v>9267</v>
      </c>
      <c r="K4320" s="62" t="s">
        <v>9233</v>
      </c>
      <c r="L4320" s="62"/>
      <c r="M4320" s="62"/>
      <c r="N4320" s="62"/>
      <c r="O4320" s="62"/>
      <c r="P4320" s="62"/>
      <c r="Q4320" s="62"/>
      <c r="R4320" s="62"/>
    </row>
    <row r="4321" spans="1:18">
      <c r="A4321" s="66" t="s">
        <v>9273</v>
      </c>
      <c r="B4321" s="62" t="s">
        <v>9274</v>
      </c>
      <c r="C4321" s="62" t="s">
        <v>9200</v>
      </c>
      <c r="D4321" s="62"/>
      <c r="E4321" s="62"/>
      <c r="F4321" s="62"/>
      <c r="G4321" s="62"/>
      <c r="H4321" s="62"/>
      <c r="I4321" s="62"/>
      <c r="J4321" s="62"/>
      <c r="K4321" s="62"/>
      <c r="L4321" s="62"/>
      <c r="M4321" s="62"/>
      <c r="N4321" s="62"/>
      <c r="O4321" s="62"/>
      <c r="P4321" s="62"/>
      <c r="Q4321" s="62"/>
      <c r="R4321" s="62"/>
    </row>
    <row r="4322" spans="1:18">
      <c r="A4322" s="66" t="s">
        <v>9275</v>
      </c>
      <c r="B4322" s="62" t="s">
        <v>9276</v>
      </c>
      <c r="C4322" s="62" t="s">
        <v>9277</v>
      </c>
      <c r="D4322" s="62" t="s">
        <v>9278</v>
      </c>
      <c r="E4322" s="62" t="s">
        <v>9200</v>
      </c>
      <c r="F4322" s="62"/>
      <c r="G4322" s="62"/>
      <c r="H4322" s="62"/>
      <c r="I4322" s="62"/>
      <c r="J4322" s="62"/>
      <c r="K4322" s="62"/>
      <c r="L4322" s="62"/>
      <c r="M4322" s="62"/>
      <c r="N4322" s="62"/>
      <c r="O4322" s="62"/>
      <c r="P4322" s="62"/>
      <c r="Q4322" s="62"/>
      <c r="R4322" s="62"/>
    </row>
    <row r="4323" spans="1:18">
      <c r="A4323" s="66" t="s">
        <v>9279</v>
      </c>
      <c r="B4323" s="62" t="s">
        <v>9280</v>
      </c>
      <c r="C4323" s="62" t="s">
        <v>9281</v>
      </c>
      <c r="D4323" s="62" t="s">
        <v>9213</v>
      </c>
      <c r="E4323" s="62" t="s">
        <v>9193</v>
      </c>
      <c r="F4323" s="62" t="s">
        <v>9187</v>
      </c>
      <c r="G4323" s="62" t="s">
        <v>9282</v>
      </c>
      <c r="H4323" s="62" t="s">
        <v>9283</v>
      </c>
      <c r="I4323" s="62" t="s">
        <v>9247</v>
      </c>
      <c r="J4323" s="62"/>
      <c r="K4323" s="62"/>
      <c r="L4323" s="62"/>
      <c r="M4323" s="62"/>
      <c r="N4323" s="62"/>
      <c r="O4323" s="62"/>
      <c r="P4323" s="62"/>
      <c r="Q4323" s="62"/>
      <c r="R4323" s="62"/>
    </row>
    <row r="4324" spans="1:18">
      <c r="A4324" s="66" t="s">
        <v>9284</v>
      </c>
      <c r="B4324" s="62" t="s">
        <v>9200</v>
      </c>
      <c r="C4324" s="62"/>
      <c r="D4324" s="62"/>
      <c r="E4324" s="62"/>
      <c r="F4324" s="62"/>
      <c r="G4324" s="62"/>
      <c r="H4324" s="62"/>
      <c r="I4324" s="62"/>
      <c r="J4324" s="62"/>
      <c r="K4324" s="62"/>
      <c r="L4324" s="62"/>
      <c r="M4324" s="62"/>
      <c r="N4324" s="62"/>
      <c r="O4324" s="62"/>
      <c r="P4324" s="62"/>
      <c r="Q4324" s="62"/>
      <c r="R4324" s="62"/>
    </row>
    <row r="4325" spans="1:18">
      <c r="A4325" s="62" t="s">
        <v>4534</v>
      </c>
      <c r="B4325" s="62" t="s">
        <v>9285</v>
      </c>
      <c r="C4325" s="62" t="s">
        <v>9286</v>
      </c>
      <c r="D4325" s="62" t="s">
        <v>9287</v>
      </c>
      <c r="E4325" s="62" t="s">
        <v>9221</v>
      </c>
      <c r="F4325" s="62" t="s">
        <v>9222</v>
      </c>
      <c r="G4325" s="62" t="s">
        <v>9288</v>
      </c>
      <c r="H4325" s="62" t="s">
        <v>9289</v>
      </c>
      <c r="I4325" s="62" t="s">
        <v>9290</v>
      </c>
      <c r="J4325" s="62" t="s">
        <v>9226</v>
      </c>
      <c r="K4325" s="62" t="s">
        <v>9291</v>
      </c>
      <c r="L4325" s="62" t="s">
        <v>9229</v>
      </c>
      <c r="M4325" s="62" t="s">
        <v>9230</v>
      </c>
      <c r="N4325" s="62" t="s">
        <v>9244</v>
      </c>
      <c r="O4325" s="62" t="s">
        <v>9256</v>
      </c>
      <c r="P4325" s="62" t="s">
        <v>9232</v>
      </c>
      <c r="Q4325" s="62" t="s">
        <v>9245</v>
      </c>
      <c r="R4325" s="62" t="s">
        <v>9176</v>
      </c>
    </row>
    <row r="4326" spans="1:18">
      <c r="A4326" s="66" t="s">
        <v>9292</v>
      </c>
      <c r="B4326" s="62" t="s">
        <v>9293</v>
      </c>
      <c r="C4326" s="62" t="s">
        <v>9294</v>
      </c>
      <c r="D4326" s="62"/>
      <c r="E4326" s="62"/>
      <c r="F4326" s="62"/>
      <c r="G4326" s="62"/>
      <c r="H4326" s="62"/>
      <c r="I4326" s="62"/>
      <c r="J4326" s="62"/>
      <c r="K4326" s="62"/>
      <c r="L4326" s="62"/>
      <c r="M4326" s="62"/>
      <c r="N4326" s="62"/>
      <c r="O4326" s="62"/>
      <c r="P4326" s="62"/>
      <c r="Q4326" s="62"/>
      <c r="R4326" s="62"/>
    </row>
    <row r="4327" spans="1:18">
      <c r="A4327" s="66" t="s">
        <v>9295</v>
      </c>
      <c r="B4327" s="62" t="s">
        <v>9217</v>
      </c>
      <c r="C4327" s="62" t="s">
        <v>9218</v>
      </c>
      <c r="D4327" s="62"/>
      <c r="E4327" s="62"/>
      <c r="F4327" s="62"/>
      <c r="G4327" s="62"/>
      <c r="H4327" s="62"/>
      <c r="I4327" s="62"/>
      <c r="J4327" s="62"/>
      <c r="K4327" s="62"/>
      <c r="L4327" s="62"/>
      <c r="M4327" s="62"/>
      <c r="N4327" s="62"/>
      <c r="O4327" s="62"/>
      <c r="P4327" s="62"/>
      <c r="Q4327" s="62"/>
      <c r="R4327" s="62"/>
    </row>
    <row r="4328" spans="1:18">
      <c r="A4328" s="66" t="s">
        <v>9296</v>
      </c>
      <c r="B4328" s="62" t="s">
        <v>9197</v>
      </c>
      <c r="C4328" s="62"/>
      <c r="D4328" s="62"/>
      <c r="E4328" s="62"/>
      <c r="F4328" s="62"/>
      <c r="G4328" s="62"/>
      <c r="H4328" s="62"/>
      <c r="I4328" s="62"/>
      <c r="J4328" s="62"/>
      <c r="K4328" s="62"/>
      <c r="L4328" s="62"/>
      <c r="M4328" s="62"/>
      <c r="N4328" s="62"/>
      <c r="O4328" s="62"/>
      <c r="P4328" s="62"/>
      <c r="Q4328" s="62"/>
      <c r="R4328" s="62"/>
    </row>
    <row r="4329" spans="1:18">
      <c r="A4329" s="62" t="s">
        <v>4193</v>
      </c>
      <c r="B4329" s="62" t="s">
        <v>9182</v>
      </c>
      <c r="C4329" s="62"/>
      <c r="D4329" s="62"/>
      <c r="E4329" s="62"/>
      <c r="F4329" s="62"/>
      <c r="G4329" s="62"/>
      <c r="H4329" s="62"/>
      <c r="I4329" s="62"/>
      <c r="J4329" s="62"/>
      <c r="K4329" s="62"/>
      <c r="L4329" s="62"/>
      <c r="M4329" s="62"/>
      <c r="N4329" s="62"/>
      <c r="O4329" s="62"/>
      <c r="P4329" s="62"/>
      <c r="Q4329" s="62"/>
      <c r="R4329" s="62"/>
    </row>
    <row r="4330" spans="1:18">
      <c r="A4330" s="66" t="s">
        <v>9297</v>
      </c>
      <c r="B4330" s="62" t="s">
        <v>9188</v>
      </c>
      <c r="C4330" s="62"/>
      <c r="D4330" s="62"/>
      <c r="E4330" s="62"/>
      <c r="F4330" s="62"/>
      <c r="G4330" s="62"/>
      <c r="H4330" s="62"/>
      <c r="I4330" s="62"/>
      <c r="J4330" s="62"/>
      <c r="K4330" s="62"/>
      <c r="L4330" s="62"/>
      <c r="M4330" s="62"/>
      <c r="N4330" s="62"/>
      <c r="O4330" s="62"/>
      <c r="P4330" s="62"/>
      <c r="Q4330" s="62"/>
      <c r="R4330" s="62"/>
    </row>
    <row r="4331" spans="1:18">
      <c r="A4331" s="62" t="s">
        <v>4514</v>
      </c>
      <c r="B4331" s="62" t="s">
        <v>9298</v>
      </c>
      <c r="C4331" s="62" t="s">
        <v>9299</v>
      </c>
      <c r="D4331" s="62" t="s">
        <v>9300</v>
      </c>
      <c r="E4331" s="62" t="s">
        <v>9301</v>
      </c>
      <c r="F4331" s="62"/>
      <c r="G4331" s="62"/>
      <c r="H4331" s="62"/>
      <c r="I4331" s="62"/>
      <c r="J4331" s="62"/>
      <c r="K4331" s="62"/>
      <c r="L4331" s="62"/>
      <c r="M4331" s="62"/>
      <c r="N4331" s="62"/>
      <c r="O4331" s="62"/>
      <c r="P4331" s="62"/>
      <c r="Q4331" s="62"/>
      <c r="R4331" s="62"/>
    </row>
    <row r="4332" spans="1:18">
      <c r="A4332" s="62" t="s">
        <v>4564</v>
      </c>
      <c r="B4332" s="62" t="s">
        <v>9221</v>
      </c>
      <c r="C4332" s="62" t="s">
        <v>9302</v>
      </c>
      <c r="D4332" s="62" t="s">
        <v>9303</v>
      </c>
      <c r="E4332" s="62" t="s">
        <v>9289</v>
      </c>
      <c r="F4332" s="62" t="s">
        <v>9304</v>
      </c>
      <c r="G4332" s="62" t="s">
        <v>9229</v>
      </c>
      <c r="H4332" s="62" t="s">
        <v>9305</v>
      </c>
      <c r="I4332" s="62" t="s">
        <v>9306</v>
      </c>
      <c r="J4332" s="62"/>
      <c r="K4332" s="62"/>
      <c r="L4332" s="62"/>
      <c r="M4332" s="62"/>
      <c r="N4332" s="62"/>
      <c r="O4332" s="62"/>
      <c r="P4332" s="62"/>
      <c r="Q4332" s="62"/>
      <c r="R4332" s="62"/>
    </row>
    <row r="4333" spans="1:18">
      <c r="A4333" s="62" t="s">
        <v>4201</v>
      </c>
      <c r="B4333" s="62" t="s">
        <v>9193</v>
      </c>
      <c r="C4333" s="62" t="s">
        <v>9182</v>
      </c>
      <c r="D4333" s="62"/>
      <c r="E4333" s="62"/>
      <c r="F4333" s="62"/>
      <c r="G4333" s="62"/>
      <c r="H4333" s="62"/>
      <c r="I4333" s="62"/>
      <c r="J4333" s="62"/>
      <c r="K4333" s="62"/>
      <c r="L4333" s="62"/>
      <c r="M4333" s="62"/>
      <c r="N4333" s="62"/>
      <c r="O4333" s="62"/>
      <c r="P4333" s="62"/>
      <c r="Q4333" s="62"/>
      <c r="R4333" s="62"/>
    </row>
    <row r="4334" spans="1:18">
      <c r="A4334" s="66" t="s">
        <v>9307</v>
      </c>
      <c r="B4334" s="62" t="s">
        <v>9188</v>
      </c>
      <c r="C4334" s="62"/>
      <c r="D4334" s="62"/>
      <c r="E4334" s="62"/>
      <c r="F4334" s="62"/>
      <c r="G4334" s="62"/>
      <c r="H4334" s="62"/>
      <c r="I4334" s="62"/>
      <c r="J4334" s="62"/>
      <c r="K4334" s="62"/>
      <c r="L4334" s="62"/>
      <c r="M4334" s="62"/>
      <c r="N4334" s="62"/>
      <c r="O4334" s="62"/>
      <c r="P4334" s="62"/>
      <c r="Q4334" s="62"/>
      <c r="R4334" s="62"/>
    </row>
    <row r="4335" spans="1:18">
      <c r="A4335" s="62" t="s">
        <v>4497</v>
      </c>
      <c r="B4335" s="62" t="s">
        <v>9210</v>
      </c>
      <c r="C4335" s="62" t="s">
        <v>9193</v>
      </c>
      <c r="D4335" s="62" t="s">
        <v>9187</v>
      </c>
      <c r="E4335" s="62" t="s">
        <v>9196</v>
      </c>
      <c r="F4335" s="62" t="s">
        <v>9308</v>
      </c>
      <c r="G4335" s="62" t="s">
        <v>9188</v>
      </c>
      <c r="H4335" s="62"/>
      <c r="I4335" s="62"/>
      <c r="J4335" s="62"/>
      <c r="K4335" s="62"/>
      <c r="L4335" s="62"/>
      <c r="M4335" s="62"/>
      <c r="N4335" s="62"/>
      <c r="O4335" s="62"/>
      <c r="P4335" s="62"/>
      <c r="Q4335" s="62"/>
      <c r="R4335" s="62"/>
    </row>
    <row r="4336" spans="1:18">
      <c r="A4336" s="62" t="s">
        <v>4498</v>
      </c>
      <c r="B4336" s="62" t="s">
        <v>9181</v>
      </c>
      <c r="C4336" s="62"/>
      <c r="D4336" s="62"/>
      <c r="E4336" s="62"/>
      <c r="F4336" s="62"/>
      <c r="G4336" s="62"/>
      <c r="H4336" s="62"/>
      <c r="I4336" s="62"/>
      <c r="J4336" s="62"/>
      <c r="K4336" s="62"/>
      <c r="L4336" s="62"/>
      <c r="M4336" s="62"/>
      <c r="N4336" s="62"/>
      <c r="O4336" s="62"/>
      <c r="P4336" s="62"/>
      <c r="Q4336" s="62"/>
      <c r="R4336" s="62"/>
    </row>
    <row r="4337" spans="1:18">
      <c r="A4337" s="62" t="s">
        <v>4291</v>
      </c>
      <c r="B4337" s="62" t="s">
        <v>9193</v>
      </c>
      <c r="C4337" s="62" t="s">
        <v>9218</v>
      </c>
      <c r="D4337" s="62"/>
      <c r="E4337" s="62"/>
      <c r="F4337" s="62"/>
      <c r="G4337" s="62"/>
      <c r="H4337" s="62"/>
      <c r="I4337" s="62"/>
      <c r="J4337" s="62"/>
      <c r="K4337" s="62"/>
      <c r="L4337" s="62"/>
      <c r="M4337" s="62"/>
      <c r="N4337" s="62"/>
      <c r="O4337" s="62"/>
      <c r="P4337" s="62"/>
      <c r="Q4337" s="62"/>
      <c r="R4337" s="62"/>
    </row>
    <row r="4338" spans="1:18">
      <c r="A4338" s="62" t="s">
        <v>4562</v>
      </c>
      <c r="B4338" s="62" t="s">
        <v>9309</v>
      </c>
      <c r="C4338" s="62" t="s">
        <v>9310</v>
      </c>
      <c r="D4338" s="62"/>
      <c r="E4338" s="62"/>
      <c r="F4338" s="62"/>
      <c r="G4338" s="62"/>
      <c r="H4338" s="62"/>
      <c r="I4338" s="62"/>
      <c r="J4338" s="62"/>
      <c r="K4338" s="62"/>
      <c r="L4338" s="62"/>
      <c r="M4338" s="62"/>
      <c r="N4338" s="62"/>
      <c r="O4338" s="62"/>
      <c r="P4338" s="62"/>
      <c r="Q4338" s="62"/>
      <c r="R4338" s="62"/>
    </row>
    <row r="4339" spans="1:18">
      <c r="A4339" s="62" t="s">
        <v>4272</v>
      </c>
      <c r="B4339" s="62" t="s">
        <v>9194</v>
      </c>
      <c r="C4339" s="62"/>
      <c r="D4339" s="62"/>
      <c r="E4339" s="62"/>
      <c r="F4339" s="62"/>
      <c r="G4339" s="62"/>
      <c r="H4339" s="62"/>
      <c r="I4339" s="62"/>
      <c r="J4339" s="62"/>
      <c r="K4339" s="62"/>
      <c r="L4339" s="62"/>
      <c r="M4339" s="62"/>
      <c r="N4339" s="62"/>
      <c r="O4339" s="62"/>
      <c r="P4339" s="62"/>
      <c r="Q4339" s="62"/>
      <c r="R4339" s="62"/>
    </row>
    <row r="4340" spans="1:18">
      <c r="A4340" s="66" t="s">
        <v>9311</v>
      </c>
      <c r="B4340" s="62" t="s">
        <v>9312</v>
      </c>
      <c r="C4340" s="62" t="s">
        <v>9193</v>
      </c>
      <c r="D4340" s="62" t="s">
        <v>9187</v>
      </c>
      <c r="E4340" s="62" t="s">
        <v>9196</v>
      </c>
      <c r="F4340" s="62" t="s">
        <v>9197</v>
      </c>
      <c r="G4340" s="62"/>
      <c r="H4340" s="62"/>
      <c r="I4340" s="62"/>
      <c r="J4340" s="62"/>
      <c r="K4340" s="62"/>
      <c r="L4340" s="62"/>
      <c r="M4340" s="62"/>
      <c r="N4340" s="62"/>
      <c r="O4340" s="62"/>
      <c r="P4340" s="62"/>
      <c r="Q4340" s="62"/>
      <c r="R4340" s="62"/>
    </row>
    <row r="4341" spans="1:18">
      <c r="A4341" s="62" t="s">
        <v>4294</v>
      </c>
      <c r="B4341" s="62" t="s">
        <v>9313</v>
      </c>
      <c r="C4341" s="62" t="s">
        <v>9314</v>
      </c>
      <c r="D4341" s="62" t="s">
        <v>9207</v>
      </c>
      <c r="E4341" s="62" t="s">
        <v>9188</v>
      </c>
      <c r="F4341" s="62"/>
      <c r="G4341" s="62"/>
      <c r="H4341" s="62"/>
      <c r="I4341" s="62"/>
      <c r="J4341" s="62"/>
      <c r="K4341" s="62"/>
      <c r="L4341" s="62"/>
      <c r="M4341" s="62"/>
      <c r="N4341" s="62"/>
      <c r="O4341" s="62"/>
      <c r="P4341" s="62"/>
      <c r="Q4341" s="62"/>
      <c r="R4341" s="62"/>
    </row>
    <row r="4342" spans="1:18">
      <c r="A4342" s="66" t="s">
        <v>9315</v>
      </c>
      <c r="B4342" s="62" t="s">
        <v>9197</v>
      </c>
      <c r="C4342" s="62"/>
      <c r="D4342" s="62"/>
      <c r="E4342" s="62"/>
      <c r="F4342" s="62"/>
      <c r="G4342" s="62"/>
      <c r="H4342" s="62"/>
      <c r="I4342" s="62"/>
      <c r="J4342" s="62"/>
      <c r="K4342" s="62"/>
      <c r="L4342" s="62"/>
      <c r="M4342" s="62"/>
      <c r="N4342" s="62"/>
      <c r="O4342" s="62"/>
      <c r="P4342" s="62"/>
      <c r="Q4342" s="62"/>
      <c r="R4342" s="62"/>
    </row>
    <row r="4343" spans="1:18">
      <c r="A4343" s="66" t="s">
        <v>9316</v>
      </c>
      <c r="B4343" s="62" t="s">
        <v>9317</v>
      </c>
      <c r="C4343" s="62" t="s">
        <v>9318</v>
      </c>
      <c r="D4343" s="62" t="s">
        <v>9232</v>
      </c>
      <c r="E4343" s="62"/>
      <c r="F4343" s="62"/>
      <c r="G4343" s="62"/>
      <c r="H4343" s="62"/>
      <c r="I4343" s="62"/>
      <c r="J4343" s="62"/>
      <c r="K4343" s="62"/>
      <c r="L4343" s="62"/>
      <c r="M4343" s="62"/>
      <c r="N4343" s="62"/>
      <c r="O4343" s="62"/>
      <c r="P4343" s="62"/>
      <c r="Q4343" s="62"/>
      <c r="R4343" s="62"/>
    </row>
    <row r="4344" spans="1:18">
      <c r="A4344" s="66" t="s">
        <v>9319</v>
      </c>
      <c r="B4344" s="62" t="s">
        <v>9221</v>
      </c>
      <c r="C4344" s="62" t="s">
        <v>9320</v>
      </c>
      <c r="D4344" s="62" t="s">
        <v>9226</v>
      </c>
      <c r="E4344" s="62" t="s">
        <v>9227</v>
      </c>
      <c r="F4344" s="62" t="s">
        <v>9272</v>
      </c>
      <c r="G4344" s="62" t="s">
        <v>9230</v>
      </c>
      <c r="H4344" s="62" t="s">
        <v>48</v>
      </c>
      <c r="I4344" s="62"/>
      <c r="J4344" s="62"/>
      <c r="K4344" s="62"/>
      <c r="L4344" s="62"/>
      <c r="M4344" s="62"/>
      <c r="N4344" s="62"/>
      <c r="O4344" s="62"/>
      <c r="P4344" s="62"/>
      <c r="Q4344" s="62"/>
      <c r="R4344" s="62"/>
    </row>
    <row r="4345" spans="1:18">
      <c r="A4345" s="62" t="s">
        <v>4459</v>
      </c>
      <c r="B4345" s="62" t="s">
        <v>9195</v>
      </c>
      <c r="C4345" s="62" t="s">
        <v>9187</v>
      </c>
      <c r="D4345" s="62" t="s">
        <v>9197</v>
      </c>
      <c r="E4345" s="62" t="s">
        <v>9218</v>
      </c>
      <c r="F4345" s="62"/>
      <c r="G4345" s="62"/>
      <c r="H4345" s="62"/>
      <c r="I4345" s="62"/>
      <c r="J4345" s="62"/>
      <c r="K4345" s="62"/>
      <c r="L4345" s="62"/>
      <c r="M4345" s="62"/>
      <c r="N4345" s="62"/>
      <c r="O4345" s="62"/>
      <c r="P4345" s="62"/>
      <c r="Q4345" s="62"/>
      <c r="R4345" s="62"/>
    </row>
    <row r="4346" spans="1:18">
      <c r="A4346" s="62" t="s">
        <v>4644</v>
      </c>
      <c r="B4346" s="62" t="s">
        <v>9321</v>
      </c>
      <c r="C4346" s="62" t="s">
        <v>9322</v>
      </c>
      <c r="D4346" s="62"/>
      <c r="E4346" s="62"/>
      <c r="F4346" s="62"/>
      <c r="G4346" s="62"/>
      <c r="H4346" s="62"/>
      <c r="I4346" s="62"/>
      <c r="J4346" s="62"/>
      <c r="K4346" s="62"/>
      <c r="L4346" s="62"/>
      <c r="M4346" s="62"/>
      <c r="N4346" s="62"/>
      <c r="O4346" s="62"/>
      <c r="P4346" s="62"/>
      <c r="Q4346" s="62"/>
      <c r="R4346" s="62"/>
    </row>
    <row r="4347" spans="1:18">
      <c r="A4347" s="66" t="s">
        <v>9323</v>
      </c>
      <c r="B4347" s="62" t="s">
        <v>9182</v>
      </c>
      <c r="C4347" s="62"/>
      <c r="D4347" s="62"/>
      <c r="E4347" s="62"/>
      <c r="F4347" s="62"/>
      <c r="G4347" s="62"/>
      <c r="H4347" s="62"/>
      <c r="I4347" s="62"/>
      <c r="J4347" s="62"/>
      <c r="K4347" s="62"/>
      <c r="L4347" s="62"/>
      <c r="M4347" s="62"/>
      <c r="N4347" s="62"/>
      <c r="O4347" s="62"/>
      <c r="P4347" s="62"/>
      <c r="Q4347" s="62"/>
      <c r="R4347" s="62"/>
    </row>
    <row r="4348" spans="1:18">
      <c r="A4348" s="62" t="s">
        <v>4015</v>
      </c>
      <c r="B4348" s="62" t="s">
        <v>9218</v>
      </c>
      <c r="C4348" s="62"/>
      <c r="D4348" s="62"/>
      <c r="E4348" s="62"/>
      <c r="F4348" s="62"/>
      <c r="G4348" s="62"/>
      <c r="H4348" s="62"/>
      <c r="I4348" s="62"/>
      <c r="J4348" s="62"/>
      <c r="K4348" s="62"/>
      <c r="L4348" s="62"/>
      <c r="M4348" s="62"/>
      <c r="N4348" s="62"/>
      <c r="O4348" s="62"/>
      <c r="P4348" s="62"/>
      <c r="Q4348" s="62"/>
      <c r="R4348" s="62"/>
    </row>
    <row r="4349" spans="1:18">
      <c r="A4349" s="66" t="s">
        <v>9324</v>
      </c>
      <c r="B4349" s="62" t="s">
        <v>9200</v>
      </c>
      <c r="C4349" s="62"/>
      <c r="D4349" s="62"/>
      <c r="E4349" s="62"/>
      <c r="F4349" s="62"/>
      <c r="G4349" s="62"/>
      <c r="H4349" s="62"/>
      <c r="I4349" s="62"/>
      <c r="J4349" s="62"/>
      <c r="K4349" s="62"/>
      <c r="L4349" s="62"/>
      <c r="M4349" s="62"/>
      <c r="N4349" s="62"/>
      <c r="O4349" s="62"/>
      <c r="P4349" s="62"/>
      <c r="Q4349" s="62"/>
      <c r="R4349" s="62"/>
    </row>
    <row r="4350" spans="1:18">
      <c r="A4350" s="62" t="s">
        <v>4655</v>
      </c>
      <c r="B4350" s="62" t="s">
        <v>9325</v>
      </c>
      <c r="C4350" s="62" t="s">
        <v>9326</v>
      </c>
      <c r="D4350" s="62" t="s">
        <v>9200</v>
      </c>
      <c r="E4350" s="62"/>
      <c r="F4350" s="62"/>
      <c r="G4350" s="62"/>
      <c r="H4350" s="62"/>
      <c r="I4350" s="62"/>
      <c r="J4350" s="62"/>
      <c r="K4350" s="62"/>
      <c r="L4350" s="62"/>
      <c r="M4350" s="62"/>
      <c r="N4350" s="62"/>
      <c r="O4350" s="62"/>
      <c r="P4350" s="62"/>
      <c r="Q4350" s="62"/>
      <c r="R4350" s="62"/>
    </row>
    <row r="4351" spans="1:18">
      <c r="A4351" s="66" t="s">
        <v>9327</v>
      </c>
      <c r="B4351" s="62" t="s">
        <v>9193</v>
      </c>
      <c r="C4351" s="62" t="s">
        <v>9187</v>
      </c>
      <c r="D4351" s="62" t="s">
        <v>9217</v>
      </c>
      <c r="E4351" s="62"/>
      <c r="F4351" s="62"/>
      <c r="G4351" s="62"/>
      <c r="H4351" s="62"/>
      <c r="I4351" s="62"/>
      <c r="J4351" s="62"/>
      <c r="K4351" s="62"/>
      <c r="L4351" s="62"/>
      <c r="M4351" s="62"/>
      <c r="N4351" s="62"/>
      <c r="O4351" s="62"/>
      <c r="P4351" s="62"/>
      <c r="Q4351" s="62"/>
      <c r="R4351" s="62"/>
    </row>
    <row r="4352" spans="1:18">
      <c r="A4352" s="62" t="s">
        <v>4582</v>
      </c>
      <c r="B4352" s="62" t="s">
        <v>9221</v>
      </c>
      <c r="C4352" s="62" t="s">
        <v>9328</v>
      </c>
      <c r="D4352" s="62" t="s">
        <v>9222</v>
      </c>
      <c r="E4352" s="62" t="s">
        <v>9329</v>
      </c>
      <c r="F4352" s="62" t="s">
        <v>9330</v>
      </c>
      <c r="G4352" s="62" t="s">
        <v>9331</v>
      </c>
      <c r="H4352" s="62" t="s">
        <v>9228</v>
      </c>
      <c r="I4352" s="62" t="s">
        <v>9240</v>
      </c>
      <c r="J4352" s="62" t="s">
        <v>48</v>
      </c>
      <c r="K4352" s="62"/>
      <c r="L4352" s="62"/>
      <c r="M4352" s="62"/>
      <c r="N4352" s="62"/>
      <c r="O4352" s="62"/>
      <c r="P4352" s="62"/>
      <c r="Q4352" s="62"/>
      <c r="R4352" s="62"/>
    </row>
    <row r="4353" spans="1:18">
      <c r="A4353" s="62" t="s">
        <v>4525</v>
      </c>
      <c r="B4353" s="62" t="s">
        <v>9200</v>
      </c>
      <c r="C4353" s="62"/>
      <c r="D4353" s="62"/>
      <c r="E4353" s="62"/>
      <c r="F4353" s="62"/>
      <c r="G4353" s="62"/>
      <c r="H4353" s="62"/>
      <c r="I4353" s="62"/>
      <c r="J4353" s="62"/>
      <c r="K4353" s="62"/>
      <c r="L4353" s="62"/>
      <c r="M4353" s="62"/>
      <c r="N4353" s="62"/>
      <c r="O4353" s="62"/>
      <c r="P4353" s="62"/>
      <c r="Q4353" s="62"/>
      <c r="R4353" s="62"/>
    </row>
    <row r="4354" spans="1:18">
      <c r="A4354" s="62" t="s">
        <v>4517</v>
      </c>
      <c r="B4354" s="62" t="s">
        <v>9174</v>
      </c>
      <c r="C4354" s="62"/>
      <c r="D4354" s="62"/>
      <c r="E4354" s="62"/>
      <c r="F4354" s="62"/>
      <c r="G4354" s="62"/>
      <c r="H4354" s="62"/>
      <c r="I4354" s="62"/>
      <c r="J4354" s="62"/>
      <c r="K4354" s="62"/>
      <c r="L4354" s="62"/>
      <c r="M4354" s="62"/>
      <c r="N4354" s="62"/>
      <c r="O4354" s="62"/>
      <c r="P4354" s="62"/>
      <c r="Q4354" s="62"/>
      <c r="R4354" s="62"/>
    </row>
    <row r="4355" spans="1:18">
      <c r="A4355" s="66" t="s">
        <v>9332</v>
      </c>
      <c r="B4355" s="62" t="s">
        <v>9205</v>
      </c>
      <c r="C4355" s="62" t="s">
        <v>9197</v>
      </c>
      <c r="D4355" s="62"/>
      <c r="E4355" s="62"/>
      <c r="F4355" s="62"/>
      <c r="G4355" s="62"/>
      <c r="H4355" s="62"/>
      <c r="I4355" s="62"/>
      <c r="J4355" s="62"/>
      <c r="K4355" s="62"/>
      <c r="L4355" s="62"/>
      <c r="M4355" s="62"/>
      <c r="N4355" s="62"/>
      <c r="O4355" s="62"/>
      <c r="P4355" s="62"/>
      <c r="Q4355" s="62"/>
      <c r="R4355" s="62"/>
    </row>
    <row r="4356" spans="1:18">
      <c r="A4356" s="66" t="s">
        <v>9333</v>
      </c>
      <c r="B4356" s="62" t="s">
        <v>9193</v>
      </c>
      <c r="C4356" s="62" t="s">
        <v>9334</v>
      </c>
      <c r="D4356" s="62" t="s">
        <v>373</v>
      </c>
      <c r="E4356" s="62" t="s">
        <v>9335</v>
      </c>
      <c r="F4356" s="62" t="s">
        <v>9336</v>
      </c>
      <c r="G4356" s="62" t="s">
        <v>9180</v>
      </c>
      <c r="H4356" s="62" t="s">
        <v>9181</v>
      </c>
      <c r="I4356" s="62" t="s">
        <v>9182</v>
      </c>
      <c r="J4356" s="62" t="s">
        <v>9247</v>
      </c>
      <c r="K4356" s="62" t="s">
        <v>9188</v>
      </c>
      <c r="L4356" s="62"/>
      <c r="M4356" s="62"/>
      <c r="N4356" s="62"/>
      <c r="O4356" s="62"/>
      <c r="P4356" s="62"/>
      <c r="Q4356" s="62"/>
      <c r="R4356" s="62"/>
    </row>
    <row r="4357" spans="1:18">
      <c r="A4357" s="66" t="s">
        <v>9337</v>
      </c>
      <c r="B4357" s="62" t="s">
        <v>9184</v>
      </c>
      <c r="C4357" s="62"/>
      <c r="D4357" s="62"/>
      <c r="E4357" s="62"/>
      <c r="F4357" s="62"/>
      <c r="G4357" s="62"/>
      <c r="H4357" s="62"/>
      <c r="I4357" s="62"/>
      <c r="J4357" s="62"/>
      <c r="K4357" s="62"/>
      <c r="L4357" s="62"/>
      <c r="M4357" s="62"/>
      <c r="N4357" s="62"/>
      <c r="O4357" s="62"/>
      <c r="P4357" s="62"/>
      <c r="Q4357" s="62"/>
      <c r="R4357" s="62"/>
    </row>
    <row r="4358" spans="1:18">
      <c r="A4358" s="66" t="s">
        <v>9338</v>
      </c>
      <c r="B4358" s="62" t="s">
        <v>24</v>
      </c>
      <c r="C4358" s="62"/>
      <c r="D4358" s="62"/>
      <c r="E4358" s="62"/>
      <c r="F4358" s="62"/>
      <c r="G4358" s="62"/>
      <c r="H4358" s="62"/>
      <c r="I4358" s="62"/>
      <c r="J4358" s="62"/>
      <c r="K4358" s="62"/>
      <c r="L4358" s="62"/>
      <c r="M4358" s="62"/>
      <c r="N4358" s="62"/>
      <c r="O4358" s="62"/>
      <c r="P4358" s="62"/>
      <c r="Q4358" s="62"/>
      <c r="R4358" s="62"/>
    </row>
    <row r="4359" spans="1:18">
      <c r="A4359" s="66" t="s">
        <v>9339</v>
      </c>
      <c r="B4359" s="62" t="s">
        <v>9340</v>
      </c>
      <c r="C4359" s="62" t="s">
        <v>9341</v>
      </c>
      <c r="D4359" s="62" t="s">
        <v>9180</v>
      </c>
      <c r="E4359" s="62"/>
      <c r="F4359" s="62"/>
      <c r="G4359" s="62"/>
      <c r="H4359" s="62"/>
      <c r="I4359" s="62"/>
      <c r="J4359" s="62"/>
      <c r="K4359" s="62"/>
      <c r="L4359" s="62"/>
      <c r="M4359" s="62"/>
      <c r="N4359" s="62"/>
      <c r="O4359" s="62"/>
      <c r="P4359" s="62"/>
      <c r="Q4359" s="62"/>
      <c r="R4359" s="62"/>
    </row>
    <row r="4360" spans="1:18">
      <c r="A4360" s="66" t="s">
        <v>9342</v>
      </c>
      <c r="B4360" s="62" t="s">
        <v>24</v>
      </c>
      <c r="C4360" s="62"/>
      <c r="D4360" s="62"/>
      <c r="E4360" s="62"/>
      <c r="F4360" s="62"/>
      <c r="G4360" s="62"/>
      <c r="H4360" s="62"/>
      <c r="I4360" s="62"/>
      <c r="J4360" s="62"/>
      <c r="K4360" s="62"/>
      <c r="L4360" s="62"/>
      <c r="M4360" s="62"/>
      <c r="N4360" s="62"/>
      <c r="O4360" s="62"/>
      <c r="P4360" s="62"/>
      <c r="Q4360" s="62"/>
      <c r="R4360" s="62"/>
    </row>
    <row r="4361" spans="1:18">
      <c r="A4361" s="66" t="s">
        <v>9343</v>
      </c>
      <c r="B4361" s="62" t="s">
        <v>9344</v>
      </c>
      <c r="C4361" s="62" t="s">
        <v>9345</v>
      </c>
      <c r="D4361" s="62" t="s">
        <v>9346</v>
      </c>
      <c r="E4361" s="62" t="s">
        <v>9347</v>
      </c>
      <c r="F4361" s="62" t="s">
        <v>9294</v>
      </c>
      <c r="G4361" s="62" t="s">
        <v>372</v>
      </c>
      <c r="H4361" s="62"/>
      <c r="I4361" s="62"/>
      <c r="J4361" s="62"/>
      <c r="K4361" s="62"/>
      <c r="L4361" s="62"/>
      <c r="M4361" s="62"/>
      <c r="N4361" s="62"/>
      <c r="O4361" s="62"/>
      <c r="P4361" s="62"/>
      <c r="Q4361" s="62"/>
      <c r="R4361" s="62"/>
    </row>
    <row r="4362" spans="1:18">
      <c r="A4362" s="66" t="s">
        <v>9348</v>
      </c>
      <c r="B4362" s="62" t="s">
        <v>9205</v>
      </c>
      <c r="C4362" s="62" t="s">
        <v>9242</v>
      </c>
      <c r="D4362" s="62"/>
      <c r="E4362" s="62"/>
      <c r="F4362" s="62"/>
      <c r="G4362" s="62"/>
      <c r="H4362" s="62"/>
      <c r="I4362" s="62"/>
      <c r="J4362" s="62"/>
      <c r="K4362" s="62"/>
      <c r="L4362" s="62"/>
      <c r="M4362" s="62"/>
      <c r="N4362" s="62"/>
      <c r="O4362" s="62"/>
      <c r="P4362" s="62"/>
      <c r="Q4362" s="62"/>
      <c r="R4362" s="62"/>
    </row>
    <row r="4363" spans="1:18">
      <c r="A4363" s="66" t="s">
        <v>9349</v>
      </c>
      <c r="B4363" s="62" t="s">
        <v>9210</v>
      </c>
      <c r="C4363" s="62" t="s">
        <v>9281</v>
      </c>
      <c r="D4363" s="62" t="s">
        <v>9350</v>
      </c>
      <c r="E4363" s="62" t="s">
        <v>9341</v>
      </c>
      <c r="F4363" s="62" t="s">
        <v>9213</v>
      </c>
      <c r="G4363" s="62" t="s">
        <v>9351</v>
      </c>
      <c r="H4363" s="62" t="s">
        <v>9335</v>
      </c>
      <c r="I4363" s="62" t="s">
        <v>9187</v>
      </c>
      <c r="J4363" s="62" t="s">
        <v>9180</v>
      </c>
      <c r="K4363" s="62" t="s">
        <v>9352</v>
      </c>
      <c r="L4363" s="62" t="s">
        <v>9188</v>
      </c>
      <c r="M4363" s="62"/>
      <c r="N4363" s="62"/>
      <c r="O4363" s="62"/>
      <c r="P4363" s="62"/>
      <c r="Q4363" s="62"/>
      <c r="R4363" s="62"/>
    </row>
    <row r="4364" spans="1:18">
      <c r="A4364" s="66" t="s">
        <v>9353</v>
      </c>
      <c r="B4364" s="62" t="s">
        <v>9178</v>
      </c>
      <c r="C4364" s="62" t="s">
        <v>9345</v>
      </c>
      <c r="D4364" s="62" t="s">
        <v>9354</v>
      </c>
      <c r="E4364" s="62" t="s">
        <v>9187</v>
      </c>
      <c r="F4364" s="62" t="s">
        <v>9283</v>
      </c>
      <c r="G4364" s="62"/>
      <c r="H4364" s="62"/>
      <c r="I4364" s="62"/>
      <c r="J4364" s="62"/>
      <c r="K4364" s="62"/>
      <c r="L4364" s="62"/>
      <c r="M4364" s="62"/>
      <c r="N4364" s="62"/>
      <c r="O4364" s="62"/>
      <c r="P4364" s="62"/>
      <c r="Q4364" s="62"/>
      <c r="R4364" s="62"/>
    </row>
    <row r="4365" spans="1:18">
      <c r="A4365" s="66" t="s">
        <v>9355</v>
      </c>
      <c r="B4365" s="62" t="s">
        <v>9197</v>
      </c>
      <c r="C4365" s="62"/>
      <c r="D4365" s="62"/>
      <c r="E4365" s="62"/>
      <c r="F4365" s="62"/>
      <c r="G4365" s="62"/>
      <c r="H4365" s="62"/>
      <c r="I4365" s="62"/>
      <c r="J4365" s="62"/>
      <c r="K4365" s="62"/>
      <c r="L4365" s="62"/>
      <c r="M4365" s="62"/>
      <c r="N4365" s="62"/>
      <c r="O4365" s="62"/>
      <c r="P4365" s="62"/>
      <c r="Q4365" s="62"/>
      <c r="R4365" s="62"/>
    </row>
    <row r="4366" spans="1:18">
      <c r="A4366" s="66" t="s">
        <v>9356</v>
      </c>
      <c r="B4366" s="62" t="s">
        <v>24</v>
      </c>
      <c r="C4366" s="62"/>
      <c r="D4366" s="62"/>
      <c r="E4366" s="62"/>
      <c r="F4366" s="62"/>
      <c r="G4366" s="62"/>
      <c r="H4366" s="62"/>
      <c r="I4366" s="62"/>
      <c r="J4366" s="62"/>
      <c r="K4366" s="62"/>
      <c r="L4366" s="62"/>
      <c r="M4366" s="62"/>
      <c r="N4366" s="62"/>
      <c r="O4366" s="62"/>
      <c r="P4366" s="62"/>
      <c r="Q4366" s="62"/>
      <c r="R4366" s="62"/>
    </row>
    <row r="4367" spans="1:18">
      <c r="A4367" s="66" t="s">
        <v>9357</v>
      </c>
      <c r="B4367" s="62" t="s">
        <v>9197</v>
      </c>
      <c r="C4367" s="62"/>
      <c r="D4367" s="62"/>
      <c r="E4367" s="62"/>
      <c r="F4367" s="62"/>
      <c r="G4367" s="62"/>
      <c r="H4367" s="62"/>
      <c r="I4367" s="62"/>
      <c r="J4367" s="62"/>
      <c r="K4367" s="62"/>
      <c r="L4367" s="62"/>
      <c r="M4367" s="62"/>
      <c r="N4367" s="62"/>
      <c r="O4367" s="62"/>
      <c r="P4367" s="62"/>
      <c r="Q4367" s="62"/>
      <c r="R4367" s="62"/>
    </row>
    <row r="4368" spans="1:18">
      <c r="A4368" s="66" t="s">
        <v>9358</v>
      </c>
      <c r="B4368" s="62" t="s">
        <v>9217</v>
      </c>
      <c r="C4368" s="62" t="s">
        <v>9197</v>
      </c>
      <c r="D4368" s="62"/>
      <c r="E4368" s="62"/>
      <c r="F4368" s="62"/>
      <c r="G4368" s="62"/>
      <c r="H4368" s="62"/>
      <c r="I4368" s="62"/>
      <c r="J4368" s="62"/>
      <c r="K4368" s="62"/>
      <c r="L4368" s="62"/>
      <c r="M4368" s="62"/>
      <c r="N4368" s="62"/>
      <c r="O4368" s="62"/>
      <c r="P4368" s="62"/>
      <c r="Q4368" s="62"/>
      <c r="R4368" s="62"/>
    </row>
    <row r="4369" spans="1:18">
      <c r="A4369" s="66" t="s">
        <v>9359</v>
      </c>
      <c r="B4369" s="62" t="s">
        <v>9200</v>
      </c>
      <c r="C4369" s="62"/>
      <c r="D4369" s="62"/>
      <c r="E4369" s="62"/>
      <c r="F4369" s="62"/>
      <c r="G4369" s="62"/>
      <c r="H4369" s="62"/>
      <c r="I4369" s="62"/>
      <c r="J4369" s="62"/>
      <c r="K4369" s="62"/>
      <c r="L4369" s="62"/>
      <c r="M4369" s="62"/>
      <c r="N4369" s="62"/>
      <c r="O4369" s="62"/>
      <c r="P4369" s="62"/>
      <c r="Q4369" s="62"/>
      <c r="R4369" s="62"/>
    </row>
    <row r="4370" spans="1:18">
      <c r="A4370" s="66" t="s">
        <v>9360</v>
      </c>
      <c r="B4370" s="62" t="s">
        <v>9205</v>
      </c>
      <c r="C4370" s="62" t="s">
        <v>9207</v>
      </c>
      <c r="D4370" s="62" t="s">
        <v>9347</v>
      </c>
      <c r="E4370" s="62" t="s">
        <v>9294</v>
      </c>
      <c r="F4370" s="62" t="s">
        <v>9188</v>
      </c>
      <c r="G4370" s="62" t="s">
        <v>9218</v>
      </c>
      <c r="H4370" s="62"/>
      <c r="I4370" s="62"/>
      <c r="J4370" s="62"/>
      <c r="K4370" s="62"/>
      <c r="L4370" s="62"/>
      <c r="M4370" s="62"/>
      <c r="N4370" s="62"/>
      <c r="O4370" s="62"/>
      <c r="P4370" s="62"/>
      <c r="Q4370" s="62"/>
      <c r="R4370" s="62"/>
    </row>
    <row r="4371" spans="1:18">
      <c r="A4371" s="66" t="s">
        <v>9361</v>
      </c>
      <c r="B4371" s="62" t="s">
        <v>9362</v>
      </c>
      <c r="C4371" s="62" t="s">
        <v>9187</v>
      </c>
      <c r="D4371" s="62" t="s">
        <v>9182</v>
      </c>
      <c r="E4371" s="62"/>
      <c r="F4371" s="62"/>
      <c r="G4371" s="62"/>
      <c r="H4371" s="62"/>
      <c r="I4371" s="62"/>
      <c r="J4371" s="62"/>
      <c r="K4371" s="62"/>
      <c r="L4371" s="62"/>
      <c r="M4371" s="62"/>
      <c r="N4371" s="62"/>
      <c r="O4371" s="62"/>
      <c r="P4371" s="62"/>
      <c r="Q4371" s="62"/>
      <c r="R4371" s="62"/>
    </row>
    <row r="4372" spans="1:18">
      <c r="A4372" s="66" t="s">
        <v>9363</v>
      </c>
      <c r="B4372" s="62" t="s">
        <v>373</v>
      </c>
      <c r="C4372" s="62"/>
      <c r="D4372" s="62"/>
      <c r="E4372" s="62"/>
      <c r="F4372" s="62"/>
      <c r="G4372" s="62"/>
      <c r="H4372" s="62"/>
      <c r="I4372" s="62"/>
      <c r="J4372" s="62"/>
      <c r="K4372" s="62"/>
      <c r="L4372" s="62"/>
      <c r="M4372" s="62"/>
      <c r="N4372" s="62"/>
      <c r="O4372" s="62"/>
      <c r="P4372" s="62"/>
      <c r="Q4372" s="62"/>
      <c r="R4372" s="62"/>
    </row>
    <row r="4373" spans="1:18">
      <c r="A4373" s="66" t="s">
        <v>9364</v>
      </c>
      <c r="B4373" s="62" t="s">
        <v>9365</v>
      </c>
      <c r="C4373" s="62" t="s">
        <v>9205</v>
      </c>
      <c r="D4373" s="62" t="s">
        <v>9366</v>
      </c>
      <c r="E4373" s="62" t="s">
        <v>9190</v>
      </c>
      <c r="F4373" s="62" t="s">
        <v>9191</v>
      </c>
      <c r="G4373" s="62" t="s">
        <v>9180</v>
      </c>
      <c r="H4373" s="62" t="s">
        <v>9181</v>
      </c>
      <c r="I4373" s="62" t="s">
        <v>9242</v>
      </c>
      <c r="J4373" s="62"/>
      <c r="K4373" s="62"/>
      <c r="L4373" s="62"/>
      <c r="M4373" s="62"/>
      <c r="N4373" s="62"/>
      <c r="O4373" s="62"/>
      <c r="P4373" s="62"/>
      <c r="Q4373" s="62"/>
      <c r="R4373" s="62"/>
    </row>
    <row r="4374" spans="1:18">
      <c r="A4374" s="62" t="s">
        <v>4579</v>
      </c>
      <c r="B4374" s="62" t="s">
        <v>9287</v>
      </c>
      <c r="C4374" s="62" t="s">
        <v>9367</v>
      </c>
      <c r="D4374" s="62" t="s">
        <v>9269</v>
      </c>
      <c r="E4374" s="62" t="s">
        <v>9256</v>
      </c>
      <c r="F4374" s="62" t="s">
        <v>9368</v>
      </c>
      <c r="G4374" s="62" t="s">
        <v>9197</v>
      </c>
      <c r="H4374" s="62"/>
      <c r="I4374" s="62"/>
      <c r="J4374" s="62"/>
      <c r="K4374" s="62"/>
      <c r="L4374" s="62"/>
      <c r="M4374" s="62"/>
      <c r="N4374" s="62"/>
      <c r="O4374" s="62"/>
      <c r="P4374" s="62"/>
      <c r="Q4374" s="62"/>
      <c r="R4374" s="62"/>
    </row>
    <row r="4375" spans="1:18">
      <c r="A4375" s="66" t="s">
        <v>9369</v>
      </c>
      <c r="B4375" s="62" t="s">
        <v>9370</v>
      </c>
      <c r="C4375" s="62" t="s">
        <v>9230</v>
      </c>
      <c r="D4375" s="62" t="s">
        <v>48</v>
      </c>
      <c r="E4375" s="62"/>
      <c r="F4375" s="62"/>
      <c r="G4375" s="62"/>
      <c r="H4375" s="62"/>
      <c r="I4375" s="62"/>
      <c r="J4375" s="62"/>
      <c r="K4375" s="62"/>
      <c r="L4375" s="62"/>
      <c r="M4375" s="62"/>
      <c r="N4375" s="62"/>
      <c r="O4375" s="62"/>
      <c r="P4375" s="62"/>
      <c r="Q4375" s="62"/>
      <c r="R4375" s="62"/>
    </row>
    <row r="4376" spans="1:18">
      <c r="A4376" s="66" t="s">
        <v>9371</v>
      </c>
      <c r="B4376" s="62" t="s">
        <v>9184</v>
      </c>
      <c r="C4376" s="62"/>
      <c r="D4376" s="62"/>
      <c r="E4376" s="62"/>
      <c r="F4376" s="62"/>
      <c r="G4376" s="62"/>
      <c r="H4376" s="62"/>
      <c r="I4376" s="62"/>
      <c r="J4376" s="62"/>
      <c r="K4376" s="62"/>
      <c r="L4376" s="62"/>
      <c r="M4376" s="62"/>
      <c r="N4376" s="62"/>
      <c r="O4376" s="62"/>
      <c r="P4376" s="62"/>
      <c r="Q4376" s="62"/>
      <c r="R4376" s="62"/>
    </row>
    <row r="4377" spans="1:18">
      <c r="A4377" s="66" t="s">
        <v>9372</v>
      </c>
      <c r="B4377" s="62" t="s">
        <v>9373</v>
      </c>
      <c r="C4377" s="62" t="s">
        <v>9205</v>
      </c>
      <c r="D4377" s="62" t="s">
        <v>9334</v>
      </c>
      <c r="E4377" s="62" t="s">
        <v>9180</v>
      </c>
      <c r="F4377" s="62" t="s">
        <v>9374</v>
      </c>
      <c r="G4377" s="62" t="s">
        <v>9184</v>
      </c>
      <c r="H4377" s="62"/>
      <c r="I4377" s="62"/>
      <c r="J4377" s="62"/>
      <c r="K4377" s="62"/>
      <c r="L4377" s="62"/>
      <c r="M4377" s="62"/>
      <c r="N4377" s="62"/>
      <c r="O4377" s="62"/>
      <c r="P4377" s="62"/>
      <c r="Q4377" s="62"/>
      <c r="R4377" s="62"/>
    </row>
    <row r="4378" spans="1:18">
      <c r="A4378" s="66" t="s">
        <v>9375</v>
      </c>
      <c r="B4378" s="62" t="s">
        <v>9376</v>
      </c>
      <c r="C4378" s="62" t="s">
        <v>9181</v>
      </c>
      <c r="D4378" s="62" t="s">
        <v>9182</v>
      </c>
      <c r="E4378" s="62" t="s">
        <v>9377</v>
      </c>
      <c r="F4378" s="62" t="s">
        <v>9188</v>
      </c>
      <c r="G4378" s="62"/>
      <c r="H4378" s="62"/>
      <c r="I4378" s="62"/>
      <c r="J4378" s="62"/>
      <c r="K4378" s="62"/>
      <c r="L4378" s="62"/>
      <c r="M4378" s="62"/>
      <c r="N4378" s="62"/>
      <c r="O4378" s="62"/>
      <c r="P4378" s="62"/>
      <c r="Q4378" s="62"/>
      <c r="R4378" s="62"/>
    </row>
    <row r="4379" spans="1:18">
      <c r="A4379" s="66" t="s">
        <v>9378</v>
      </c>
      <c r="B4379" s="62" t="s">
        <v>373</v>
      </c>
      <c r="C4379" s="62" t="s">
        <v>9182</v>
      </c>
      <c r="D4379" s="62" t="s">
        <v>9217</v>
      </c>
      <c r="E4379" s="62" t="s">
        <v>9197</v>
      </c>
      <c r="F4379" s="62"/>
      <c r="G4379" s="62"/>
      <c r="H4379" s="62"/>
      <c r="I4379" s="62"/>
      <c r="J4379" s="62"/>
      <c r="K4379" s="62"/>
      <c r="L4379" s="62"/>
      <c r="M4379" s="62"/>
      <c r="N4379" s="62"/>
      <c r="O4379" s="62"/>
      <c r="P4379" s="62"/>
      <c r="Q4379" s="62"/>
      <c r="R4379" s="62"/>
    </row>
    <row r="4380" spans="1:18">
      <c r="A4380" s="66" t="s">
        <v>9379</v>
      </c>
      <c r="B4380" s="62" t="s">
        <v>9210</v>
      </c>
      <c r="C4380" s="62" t="s">
        <v>9380</v>
      </c>
      <c r="D4380" s="62" t="s">
        <v>9188</v>
      </c>
      <c r="E4380" s="62" t="s">
        <v>9217</v>
      </c>
      <c r="F4380" s="62"/>
      <c r="G4380" s="62"/>
      <c r="H4380" s="62"/>
      <c r="I4380" s="62"/>
      <c r="J4380" s="62"/>
      <c r="K4380" s="62"/>
      <c r="L4380" s="62"/>
      <c r="M4380" s="62"/>
      <c r="N4380" s="62"/>
      <c r="O4380" s="62"/>
      <c r="P4380" s="62"/>
      <c r="Q4380" s="62"/>
      <c r="R4380" s="62"/>
    </row>
    <row r="4381" spans="1:18">
      <c r="A4381" s="66" t="s">
        <v>9381</v>
      </c>
      <c r="B4381" s="62" t="s">
        <v>9190</v>
      </c>
      <c r="C4381" s="62" t="s">
        <v>9180</v>
      </c>
      <c r="D4381" s="62" t="s">
        <v>9347</v>
      </c>
      <c r="E4381" s="62" t="s">
        <v>9181</v>
      </c>
      <c r="F4381" s="62" t="s">
        <v>9184</v>
      </c>
      <c r="G4381" s="62" t="s">
        <v>9217</v>
      </c>
      <c r="H4381" s="62" t="s">
        <v>9197</v>
      </c>
      <c r="I4381" s="62"/>
      <c r="J4381" s="62"/>
      <c r="K4381" s="62"/>
      <c r="L4381" s="62"/>
      <c r="M4381" s="62"/>
      <c r="N4381" s="62"/>
      <c r="O4381" s="62"/>
      <c r="P4381" s="62"/>
      <c r="Q4381" s="62"/>
      <c r="R4381" s="62"/>
    </row>
    <row r="4382" spans="1:18">
      <c r="A4382" s="66" t="s">
        <v>9382</v>
      </c>
      <c r="B4382" s="62" t="s">
        <v>9383</v>
      </c>
      <c r="C4382" s="62" t="s">
        <v>9384</v>
      </c>
      <c r="D4382" s="62" t="s">
        <v>9197</v>
      </c>
      <c r="E4382" s="62" t="s">
        <v>9218</v>
      </c>
      <c r="F4382" s="62"/>
      <c r="G4382" s="62"/>
      <c r="H4382" s="62"/>
      <c r="I4382" s="62"/>
      <c r="J4382" s="62"/>
      <c r="K4382" s="62"/>
      <c r="L4382" s="62"/>
      <c r="M4382" s="62"/>
      <c r="N4382" s="62"/>
      <c r="O4382" s="62"/>
      <c r="P4382" s="62"/>
      <c r="Q4382" s="62"/>
      <c r="R4382" s="62"/>
    </row>
    <row r="4383" spans="1:18">
      <c r="A4383" s="66" t="s">
        <v>9385</v>
      </c>
      <c r="B4383" s="62" t="s">
        <v>9386</v>
      </c>
      <c r="C4383" s="62" t="s">
        <v>9205</v>
      </c>
      <c r="D4383" s="62"/>
      <c r="E4383" s="62"/>
      <c r="F4383" s="62"/>
      <c r="G4383" s="62"/>
      <c r="H4383" s="62"/>
      <c r="I4383" s="62"/>
      <c r="J4383" s="62"/>
      <c r="K4383" s="62"/>
      <c r="L4383" s="62"/>
      <c r="M4383" s="62"/>
      <c r="N4383" s="62"/>
      <c r="O4383" s="62"/>
      <c r="P4383" s="62"/>
      <c r="Q4383" s="62"/>
      <c r="R4383" s="62"/>
    </row>
    <row r="4384" spans="1:18">
      <c r="A4384" s="66" t="s">
        <v>9387</v>
      </c>
      <c r="B4384" s="62" t="s">
        <v>9388</v>
      </c>
      <c r="C4384" s="62" t="s">
        <v>9180</v>
      </c>
      <c r="D4384" s="62"/>
      <c r="E4384" s="62"/>
      <c r="F4384" s="62"/>
      <c r="G4384" s="62"/>
      <c r="H4384" s="62"/>
      <c r="I4384" s="62"/>
      <c r="J4384" s="62"/>
      <c r="K4384" s="62"/>
      <c r="L4384" s="62"/>
      <c r="M4384" s="62"/>
      <c r="N4384" s="62"/>
      <c r="O4384" s="62"/>
      <c r="P4384" s="62"/>
      <c r="Q4384" s="62"/>
      <c r="R4384" s="62"/>
    </row>
    <row r="4385" spans="1:18">
      <c r="A4385" s="66" t="s">
        <v>9389</v>
      </c>
      <c r="B4385" s="62" t="s">
        <v>373</v>
      </c>
      <c r="C4385" s="62" t="s">
        <v>9217</v>
      </c>
      <c r="D4385" s="62" t="s">
        <v>9233</v>
      </c>
      <c r="E4385" s="62"/>
      <c r="F4385" s="62"/>
      <c r="G4385" s="62"/>
      <c r="H4385" s="62"/>
      <c r="I4385" s="62"/>
      <c r="J4385" s="62"/>
      <c r="K4385" s="62"/>
      <c r="L4385" s="62"/>
      <c r="M4385" s="62"/>
      <c r="N4385" s="62"/>
      <c r="O4385" s="62"/>
      <c r="P4385" s="62"/>
      <c r="Q4385" s="62"/>
      <c r="R4385" s="62"/>
    </row>
    <row r="4386" spans="1:18">
      <c r="A4386" s="62" t="s">
        <v>4639</v>
      </c>
      <c r="B4386" s="62" t="s">
        <v>48</v>
      </c>
      <c r="C4386" s="62"/>
      <c r="D4386" s="62"/>
      <c r="E4386" s="62"/>
      <c r="F4386" s="62"/>
      <c r="G4386" s="62"/>
      <c r="H4386" s="62"/>
      <c r="I4386" s="62"/>
      <c r="J4386" s="62"/>
      <c r="K4386" s="62"/>
      <c r="L4386" s="62"/>
      <c r="M4386" s="62"/>
      <c r="N4386" s="62"/>
      <c r="O4386" s="62"/>
      <c r="P4386" s="62"/>
      <c r="Q4386" s="62"/>
      <c r="R4386" s="62"/>
    </row>
    <row r="4387" spans="1:18">
      <c r="A4387" s="62" t="s">
        <v>4547</v>
      </c>
      <c r="B4387" s="62" t="s">
        <v>9262</v>
      </c>
      <c r="C4387" s="62" t="s">
        <v>9390</v>
      </c>
      <c r="D4387" s="62" t="s">
        <v>9391</v>
      </c>
      <c r="E4387" s="62" t="s">
        <v>9392</v>
      </c>
      <c r="F4387" s="62" t="s">
        <v>9174</v>
      </c>
      <c r="G4387" s="62"/>
      <c r="H4387" s="62"/>
      <c r="I4387" s="62"/>
      <c r="J4387" s="62"/>
      <c r="K4387" s="62"/>
      <c r="L4387" s="62"/>
      <c r="M4387" s="62"/>
      <c r="N4387" s="62"/>
      <c r="O4387" s="62"/>
      <c r="P4387" s="62"/>
      <c r="Q4387" s="62"/>
      <c r="R4387" s="62"/>
    </row>
    <row r="4388" spans="1:18">
      <c r="A4388" s="62" t="s">
        <v>4657</v>
      </c>
      <c r="B4388" s="62" t="s">
        <v>9393</v>
      </c>
      <c r="C4388" s="62" t="s">
        <v>9394</v>
      </c>
      <c r="D4388" s="62" t="s">
        <v>9395</v>
      </c>
      <c r="E4388" s="62" t="s">
        <v>9222</v>
      </c>
      <c r="F4388" s="62" t="s">
        <v>9396</v>
      </c>
      <c r="G4388" s="62" t="s">
        <v>9397</v>
      </c>
      <c r="H4388" s="62" t="s">
        <v>9398</v>
      </c>
      <c r="I4388" s="62" t="s">
        <v>9229</v>
      </c>
      <c r="J4388" s="62" t="s">
        <v>9256</v>
      </c>
      <c r="K4388" s="62" t="s">
        <v>9257</v>
      </c>
      <c r="L4388" s="62" t="s">
        <v>9245</v>
      </c>
      <c r="M4388" s="62" t="s">
        <v>9240</v>
      </c>
      <c r="N4388" s="62"/>
      <c r="O4388" s="62"/>
      <c r="P4388" s="62"/>
      <c r="Q4388" s="62"/>
      <c r="R4388" s="62"/>
    </row>
    <row r="4389" spans="1:18">
      <c r="A4389" s="66" t="s">
        <v>9399</v>
      </c>
      <c r="B4389" s="62" t="s">
        <v>9174</v>
      </c>
      <c r="C4389" s="62"/>
      <c r="D4389" s="62"/>
      <c r="E4389" s="62"/>
      <c r="F4389" s="62"/>
      <c r="G4389" s="62"/>
      <c r="H4389" s="62"/>
      <c r="I4389" s="62"/>
      <c r="J4389" s="62"/>
      <c r="K4389" s="62"/>
      <c r="L4389" s="62"/>
      <c r="M4389" s="62"/>
      <c r="N4389" s="62"/>
      <c r="O4389" s="62"/>
      <c r="P4389" s="62"/>
      <c r="Q4389" s="62"/>
      <c r="R4389" s="62"/>
    </row>
    <row r="4390" spans="1:18">
      <c r="A4390" s="66" t="s">
        <v>9400</v>
      </c>
      <c r="B4390" s="62" t="s">
        <v>9281</v>
      </c>
      <c r="C4390" s="62" t="s">
        <v>9207</v>
      </c>
      <c r="D4390" s="62" t="s">
        <v>9187</v>
      </c>
      <c r="E4390" s="62" t="s">
        <v>9188</v>
      </c>
      <c r="F4390" s="62"/>
      <c r="G4390" s="62"/>
      <c r="H4390" s="62"/>
      <c r="I4390" s="62"/>
      <c r="J4390" s="62"/>
      <c r="K4390" s="62"/>
      <c r="L4390" s="62"/>
      <c r="M4390" s="62"/>
      <c r="N4390" s="62"/>
      <c r="O4390" s="62"/>
      <c r="P4390" s="62"/>
      <c r="Q4390" s="62"/>
      <c r="R4390" s="62"/>
    </row>
    <row r="4391" spans="1:18">
      <c r="A4391" s="62" t="s">
        <v>4576</v>
      </c>
      <c r="B4391" s="62" t="s">
        <v>9401</v>
      </c>
      <c r="C4391" s="62" t="s">
        <v>9402</v>
      </c>
      <c r="D4391" s="62" t="s">
        <v>9256</v>
      </c>
      <c r="E4391" s="62" t="s">
        <v>9403</v>
      </c>
      <c r="F4391" s="62" t="s">
        <v>9240</v>
      </c>
      <c r="G4391" s="62" t="s">
        <v>9404</v>
      </c>
      <c r="H4391" s="62"/>
      <c r="I4391" s="62"/>
      <c r="J4391" s="62"/>
      <c r="K4391" s="62"/>
      <c r="L4391" s="62"/>
      <c r="M4391" s="62"/>
      <c r="N4391" s="62"/>
      <c r="O4391" s="62"/>
      <c r="P4391" s="62"/>
      <c r="Q4391" s="62"/>
      <c r="R4391" s="62"/>
    </row>
    <row r="4392" spans="1:18">
      <c r="A4392" s="62" t="s">
        <v>4570</v>
      </c>
      <c r="B4392" s="62" t="s">
        <v>9221</v>
      </c>
      <c r="C4392" s="62" t="s">
        <v>9222</v>
      </c>
      <c r="D4392" s="62" t="s">
        <v>9405</v>
      </c>
      <c r="E4392" s="62" t="s">
        <v>9406</v>
      </c>
      <c r="F4392" s="62" t="s">
        <v>9407</v>
      </c>
      <c r="G4392" s="62" t="s">
        <v>9227</v>
      </c>
      <c r="H4392" s="62" t="s">
        <v>9176</v>
      </c>
      <c r="I4392" s="62" t="s">
        <v>9233</v>
      </c>
      <c r="J4392" s="62" t="s">
        <v>9404</v>
      </c>
      <c r="K4392" s="62"/>
      <c r="L4392" s="62"/>
      <c r="M4392" s="62"/>
      <c r="N4392" s="62"/>
      <c r="O4392" s="62"/>
      <c r="P4392" s="62"/>
      <c r="Q4392" s="62"/>
      <c r="R4392" s="62"/>
    </row>
    <row r="4393" spans="1:18">
      <c r="A4393" s="62" t="s">
        <v>4540</v>
      </c>
      <c r="B4393" s="62" t="s">
        <v>9287</v>
      </c>
      <c r="C4393" s="62" t="s">
        <v>9408</v>
      </c>
      <c r="D4393" s="62" t="s">
        <v>9409</v>
      </c>
      <c r="E4393" s="62" t="s">
        <v>9410</v>
      </c>
      <c r="F4393" s="62" t="s">
        <v>9221</v>
      </c>
      <c r="G4393" s="62" t="s">
        <v>9411</v>
      </c>
      <c r="H4393" s="62" t="s">
        <v>9226</v>
      </c>
      <c r="I4393" s="62" t="s">
        <v>9412</v>
      </c>
      <c r="J4393" s="62" t="s">
        <v>9230</v>
      </c>
      <c r="K4393" s="62" t="s">
        <v>9413</v>
      </c>
      <c r="L4393" s="62" t="s">
        <v>9244</v>
      </c>
      <c r="M4393" s="62" t="s">
        <v>9256</v>
      </c>
      <c r="N4393" s="62" t="s">
        <v>9414</v>
      </c>
      <c r="O4393" s="62" t="s">
        <v>9245</v>
      </c>
      <c r="P4393" s="62" t="s">
        <v>48</v>
      </c>
      <c r="Q4393" s="62" t="s">
        <v>9404</v>
      </c>
      <c r="R4393" s="62"/>
    </row>
  </sheetData>
  <autoFilter ref="A1:A4393"/>
  <phoneticPr fontId="5" type="noConversion"/>
  <conditionalFormatting sqref="A1:A1048576">
    <cfRule type="duplicateValues" dxfId="55" priority="1"/>
  </conditionalFormatting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9"/>
  <dimension ref="A1:K4330"/>
  <sheetViews>
    <sheetView workbookViewId="0">
      <selection activeCell="N97" sqref="N97"/>
    </sheetView>
  </sheetViews>
  <sheetFormatPr defaultRowHeight="13.8"/>
  <cols>
    <col min="1" max="1" width="36.109375" bestFit="1" customWidth="1"/>
    <col min="2" max="2" width="51.5546875" bestFit="1" customWidth="1"/>
    <col min="5" max="5" width="27.88671875" bestFit="1" customWidth="1"/>
    <col min="6" max="6" width="9.109375" style="45" customWidth="1"/>
    <col min="8" max="8" width="6" bestFit="1" customWidth="1"/>
    <col min="9" max="9" width="5.88671875" bestFit="1" customWidth="1"/>
    <col min="10" max="10" width="34.109375" bestFit="1" customWidth="1"/>
    <col min="11" max="11" width="6.5546875" bestFit="1" customWidth="1"/>
  </cols>
  <sheetData>
    <row r="1" spans="1:11">
      <c r="A1" s="48" t="s">
        <v>3</v>
      </c>
      <c r="B1" s="48" t="s">
        <v>8</v>
      </c>
      <c r="C1" s="48" t="s">
        <v>4698</v>
      </c>
      <c r="D1" s="48" t="s">
        <v>4699</v>
      </c>
      <c r="E1" s="48" t="s">
        <v>4700</v>
      </c>
      <c r="F1" s="49" t="s">
        <v>4701</v>
      </c>
      <c r="H1" s="48" t="s">
        <v>9113</v>
      </c>
      <c r="I1" s="48" t="s">
        <v>9114</v>
      </c>
      <c r="J1" s="48" t="s">
        <v>9115</v>
      </c>
      <c r="K1" s="51" t="s">
        <v>9116</v>
      </c>
    </row>
    <row r="2" spans="1:11">
      <c r="A2" t="s">
        <v>375</v>
      </c>
      <c r="B2" t="s">
        <v>4702</v>
      </c>
      <c r="C2" t="s">
        <v>4703</v>
      </c>
      <c r="D2" t="s">
        <v>4704</v>
      </c>
      <c r="E2" t="s">
        <v>4705</v>
      </c>
      <c r="F2" s="45">
        <v>24661</v>
      </c>
      <c r="H2">
        <f>IF(ISNUMBER(SEARCH($K$2,A2)),MAX($H$1:H1)+1,0)</f>
        <v>0</v>
      </c>
      <c r="I2">
        <f>ROWS($H$2:H2)</f>
        <v>1</v>
      </c>
      <c r="J2" t="str">
        <f t="shared" ref="J2:J65" si="0">IFERROR(INDEX($A:$A,MATCH(I2,$H:$H,0)),"")</f>
        <v>國立虎尾高中</v>
      </c>
      <c r="K2" s="42" t="s">
        <v>9469</v>
      </c>
    </row>
    <row r="3" spans="1:11">
      <c r="A3" t="s">
        <v>376</v>
      </c>
      <c r="B3" t="s">
        <v>4706</v>
      </c>
      <c r="C3" t="s">
        <v>4703</v>
      </c>
      <c r="D3" t="s">
        <v>4704</v>
      </c>
      <c r="E3" t="s">
        <v>4705</v>
      </c>
      <c r="F3" s="45">
        <v>24662</v>
      </c>
      <c r="H3">
        <f>IF(ISNUMBER(SEARCH($K$2,A3)),MAX($H$1:H2)+1,0)</f>
        <v>0</v>
      </c>
      <c r="I3">
        <f>ROWS($H$2:H3)</f>
        <v>2</v>
      </c>
      <c r="J3" t="str">
        <f t="shared" si="0"/>
        <v>國立虎尾農工</v>
      </c>
    </row>
    <row r="4" spans="1:11">
      <c r="A4" t="s">
        <v>377</v>
      </c>
      <c r="B4" t="s">
        <v>4707</v>
      </c>
      <c r="C4" t="s">
        <v>4703</v>
      </c>
      <c r="D4" t="s">
        <v>4704</v>
      </c>
      <c r="E4" t="s">
        <v>4705</v>
      </c>
      <c r="F4" s="45">
        <v>24663</v>
      </c>
      <c r="H4">
        <f>IF(ISNUMBER(SEARCH($K$2,A4)),MAX($H$1:H3)+1,0)</f>
        <v>0</v>
      </c>
      <c r="I4">
        <f>ROWS($H$2:H4)</f>
        <v>3</v>
      </c>
      <c r="J4" t="str">
        <f t="shared" si="0"/>
        <v>國立虎尾科技大學</v>
      </c>
    </row>
    <row r="5" spans="1:11">
      <c r="A5" t="s">
        <v>378</v>
      </c>
      <c r="B5" t="s">
        <v>4708</v>
      </c>
      <c r="C5" t="s">
        <v>4703</v>
      </c>
      <c r="D5" t="s">
        <v>4704</v>
      </c>
      <c r="E5" t="s">
        <v>4705</v>
      </c>
      <c r="F5" s="45">
        <v>24664</v>
      </c>
      <c r="H5">
        <f>IF(ISNUMBER(SEARCH($K$2,A5)),MAX($H$1:H4)+1,0)</f>
        <v>0</v>
      </c>
      <c r="I5">
        <f>ROWS($H$2:H5)</f>
        <v>4</v>
      </c>
      <c r="J5" t="str">
        <f t="shared" si="0"/>
        <v/>
      </c>
    </row>
    <row r="6" spans="1:11">
      <c r="A6" t="s">
        <v>379</v>
      </c>
      <c r="B6" t="s">
        <v>4709</v>
      </c>
      <c r="C6" t="s">
        <v>4703</v>
      </c>
      <c r="D6" t="s">
        <v>4704</v>
      </c>
      <c r="E6" t="s">
        <v>4705</v>
      </c>
      <c r="F6" s="45">
        <v>24665</v>
      </c>
      <c r="H6">
        <f>IF(ISNUMBER(SEARCH($K$2,A6)),MAX($H$1:H5)+1,0)</f>
        <v>0</v>
      </c>
      <c r="I6">
        <f>ROWS($H$2:H6)</f>
        <v>5</v>
      </c>
      <c r="J6" t="str">
        <f t="shared" si="0"/>
        <v/>
      </c>
    </row>
    <row r="7" spans="1:11">
      <c r="A7" t="s">
        <v>380</v>
      </c>
      <c r="B7" t="s">
        <v>4710</v>
      </c>
      <c r="C7" t="s">
        <v>4703</v>
      </c>
      <c r="D7" t="s">
        <v>4711</v>
      </c>
      <c r="E7" t="s">
        <v>4705</v>
      </c>
      <c r="F7" s="45">
        <v>24668</v>
      </c>
      <c r="H7">
        <f>IF(ISNUMBER(SEARCH($K$2,A7)),MAX($H$1:H6)+1,0)</f>
        <v>0</v>
      </c>
      <c r="I7">
        <f>ROWS($H$2:H7)</f>
        <v>6</v>
      </c>
      <c r="J7" t="str">
        <f t="shared" si="0"/>
        <v/>
      </c>
    </row>
    <row r="8" spans="1:11">
      <c r="A8" t="s">
        <v>381</v>
      </c>
      <c r="B8" t="s">
        <v>4712</v>
      </c>
      <c r="C8" t="s">
        <v>4703</v>
      </c>
      <c r="D8" t="s">
        <v>4711</v>
      </c>
      <c r="E8" t="s">
        <v>4705</v>
      </c>
      <c r="F8" s="45">
        <v>24669</v>
      </c>
      <c r="H8">
        <f>IF(ISNUMBER(SEARCH($K$2,A8)),MAX($H$1:H7)+1,0)</f>
        <v>0</v>
      </c>
      <c r="I8">
        <f>ROWS($H$2:H8)</f>
        <v>7</v>
      </c>
      <c r="J8" t="str">
        <f t="shared" si="0"/>
        <v/>
      </c>
    </row>
    <row r="9" spans="1:11">
      <c r="A9" t="s">
        <v>382</v>
      </c>
      <c r="B9" t="s">
        <v>4713</v>
      </c>
      <c r="C9" t="s">
        <v>4703</v>
      </c>
      <c r="D9" t="s">
        <v>4711</v>
      </c>
      <c r="E9" t="s">
        <v>4705</v>
      </c>
      <c r="F9" s="45">
        <v>24670</v>
      </c>
      <c r="H9">
        <f>IF(ISNUMBER(SEARCH($K$2,A9)),MAX($H$1:H8)+1,0)</f>
        <v>0</v>
      </c>
      <c r="I9">
        <f>ROWS($H$2:H9)</f>
        <v>8</v>
      </c>
      <c r="J9" t="str">
        <f t="shared" si="0"/>
        <v/>
      </c>
    </row>
    <row r="10" spans="1:11">
      <c r="A10" t="s">
        <v>383</v>
      </c>
      <c r="B10" t="s">
        <v>4714</v>
      </c>
      <c r="C10" t="s">
        <v>4703</v>
      </c>
      <c r="D10" t="s">
        <v>4711</v>
      </c>
      <c r="E10" t="s">
        <v>4705</v>
      </c>
      <c r="F10" s="45">
        <v>24671</v>
      </c>
      <c r="H10">
        <f>IF(ISNUMBER(SEARCH($K$2,A10)),MAX($H$1:H9)+1,0)</f>
        <v>0</v>
      </c>
      <c r="I10">
        <f>ROWS($H$2:H10)</f>
        <v>9</v>
      </c>
      <c r="J10" t="str">
        <f t="shared" si="0"/>
        <v/>
      </c>
    </row>
    <row r="11" spans="1:11">
      <c r="A11" t="s">
        <v>384</v>
      </c>
      <c r="B11" t="s">
        <v>4715</v>
      </c>
      <c r="C11" t="s">
        <v>4703</v>
      </c>
      <c r="D11" t="s">
        <v>4716</v>
      </c>
      <c r="E11" t="s">
        <v>4705</v>
      </c>
      <c r="F11" s="45">
        <v>24649</v>
      </c>
      <c r="H11">
        <f>IF(ISNUMBER(SEARCH($K$2,A11)),MAX($H$1:H10)+1,0)</f>
        <v>0</v>
      </c>
      <c r="I11">
        <f>ROWS($H$2:H11)</f>
        <v>10</v>
      </c>
      <c r="J11" t="str">
        <f t="shared" si="0"/>
        <v/>
      </c>
    </row>
    <row r="12" spans="1:11">
      <c r="A12" t="s">
        <v>385</v>
      </c>
      <c r="B12" t="s">
        <v>4717</v>
      </c>
      <c r="C12" t="s">
        <v>4703</v>
      </c>
      <c r="D12" t="s">
        <v>4716</v>
      </c>
      <c r="E12" t="s">
        <v>4705</v>
      </c>
      <c r="F12" s="45">
        <v>24650</v>
      </c>
      <c r="H12">
        <f>IF(ISNUMBER(SEARCH($K$2,A12)),MAX($H$1:H11)+1,0)</f>
        <v>0</v>
      </c>
      <c r="I12">
        <f>ROWS($H$2:H12)</f>
        <v>11</v>
      </c>
      <c r="J12" t="str">
        <f t="shared" si="0"/>
        <v/>
      </c>
    </row>
    <row r="13" spans="1:11">
      <c r="A13" t="s">
        <v>386</v>
      </c>
      <c r="B13" t="s">
        <v>4718</v>
      </c>
      <c r="C13" t="s">
        <v>4703</v>
      </c>
      <c r="D13" t="s">
        <v>4716</v>
      </c>
      <c r="E13" t="s">
        <v>4705</v>
      </c>
      <c r="F13" s="45">
        <v>24651</v>
      </c>
      <c r="H13">
        <f>IF(ISNUMBER(SEARCH($K$2,A13)),MAX($H$1:H12)+1,0)</f>
        <v>0</v>
      </c>
      <c r="I13">
        <f>ROWS($H$2:H13)</f>
        <v>12</v>
      </c>
      <c r="J13" t="str">
        <f t="shared" si="0"/>
        <v/>
      </c>
    </row>
    <row r="14" spans="1:11">
      <c r="A14" t="s">
        <v>387</v>
      </c>
      <c r="B14" t="s">
        <v>4719</v>
      </c>
      <c r="C14" t="s">
        <v>4703</v>
      </c>
      <c r="D14" t="s">
        <v>4716</v>
      </c>
      <c r="E14" t="s">
        <v>4705</v>
      </c>
      <c r="F14" s="45">
        <v>24652</v>
      </c>
      <c r="H14">
        <f>IF(ISNUMBER(SEARCH($K$2,A14)),MAX($H$1:H13)+1,0)</f>
        <v>0</v>
      </c>
      <c r="I14">
        <f>ROWS($H$2:H14)</f>
        <v>13</v>
      </c>
      <c r="J14" t="str">
        <f t="shared" si="0"/>
        <v/>
      </c>
    </row>
    <row r="15" spans="1:11">
      <c r="A15" t="s">
        <v>388</v>
      </c>
      <c r="B15" t="s">
        <v>4720</v>
      </c>
      <c r="C15" t="s">
        <v>4703</v>
      </c>
      <c r="D15" t="s">
        <v>4716</v>
      </c>
      <c r="E15" t="s">
        <v>4705</v>
      </c>
      <c r="F15" s="45">
        <v>24653</v>
      </c>
      <c r="H15">
        <f>IF(ISNUMBER(SEARCH($K$2,A15)),MAX($H$1:H14)+1,0)</f>
        <v>0</v>
      </c>
      <c r="I15">
        <f>ROWS($H$2:H15)</f>
        <v>14</v>
      </c>
      <c r="J15" t="str">
        <f t="shared" si="0"/>
        <v/>
      </c>
    </row>
    <row r="16" spans="1:11">
      <c r="A16" t="s">
        <v>389</v>
      </c>
      <c r="B16" t="s">
        <v>4721</v>
      </c>
      <c r="C16" t="s">
        <v>4703</v>
      </c>
      <c r="D16" t="s">
        <v>4722</v>
      </c>
      <c r="E16" t="s">
        <v>4723</v>
      </c>
      <c r="F16" s="45">
        <v>24325</v>
      </c>
      <c r="H16">
        <f>IF(ISNUMBER(SEARCH($K$2,A16)),MAX($H$1:H15)+1,0)</f>
        <v>0</v>
      </c>
      <c r="I16">
        <f>ROWS($H$2:H16)</f>
        <v>15</v>
      </c>
      <c r="J16" t="str">
        <f t="shared" si="0"/>
        <v/>
      </c>
    </row>
    <row r="17" spans="1:10">
      <c r="A17" t="s">
        <v>390</v>
      </c>
      <c r="B17" t="s">
        <v>4724</v>
      </c>
      <c r="C17" t="s">
        <v>4703</v>
      </c>
      <c r="D17" t="s">
        <v>4722</v>
      </c>
      <c r="E17" t="s">
        <v>4705</v>
      </c>
      <c r="F17" s="45">
        <v>24654</v>
      </c>
      <c r="H17">
        <f>IF(ISNUMBER(SEARCH($K$2,A17)),MAX($H$1:H16)+1,0)</f>
        <v>0</v>
      </c>
      <c r="I17">
        <f>ROWS($H$2:H17)</f>
        <v>16</v>
      </c>
      <c r="J17" t="str">
        <f t="shared" si="0"/>
        <v/>
      </c>
    </row>
    <row r="18" spans="1:10">
      <c r="A18" t="s">
        <v>391</v>
      </c>
      <c r="B18" t="s">
        <v>4725</v>
      </c>
      <c r="C18" t="s">
        <v>4703</v>
      </c>
      <c r="D18" t="s">
        <v>4722</v>
      </c>
      <c r="E18" t="s">
        <v>4705</v>
      </c>
      <c r="F18" s="45">
        <v>24655</v>
      </c>
      <c r="H18">
        <f>IF(ISNUMBER(SEARCH($K$2,A18)),MAX($H$1:H17)+1,0)</f>
        <v>0</v>
      </c>
      <c r="I18">
        <f>ROWS($H$2:H18)</f>
        <v>17</v>
      </c>
      <c r="J18" t="str">
        <f t="shared" si="0"/>
        <v/>
      </c>
    </row>
    <row r="19" spans="1:10">
      <c r="A19" t="s">
        <v>392</v>
      </c>
      <c r="B19" t="s">
        <v>4726</v>
      </c>
      <c r="C19" t="s">
        <v>4703</v>
      </c>
      <c r="D19" t="s">
        <v>4722</v>
      </c>
      <c r="E19" t="s">
        <v>4705</v>
      </c>
      <c r="F19" s="45">
        <v>24656</v>
      </c>
      <c r="H19">
        <f>IF(ISNUMBER(SEARCH($K$2,A19)),MAX($H$1:H18)+1,0)</f>
        <v>0</v>
      </c>
      <c r="I19">
        <f>ROWS($H$2:H19)</f>
        <v>18</v>
      </c>
      <c r="J19" t="str">
        <f t="shared" si="0"/>
        <v/>
      </c>
    </row>
    <row r="20" spans="1:10">
      <c r="A20" t="s">
        <v>393</v>
      </c>
      <c r="B20" t="s">
        <v>4727</v>
      </c>
      <c r="C20" t="s">
        <v>4703</v>
      </c>
      <c r="D20" t="s">
        <v>4722</v>
      </c>
      <c r="E20" t="s">
        <v>4705</v>
      </c>
      <c r="F20" s="45">
        <v>24657</v>
      </c>
      <c r="H20">
        <f>IF(ISNUMBER(SEARCH($K$2,A20)),MAX($H$1:H19)+1,0)</f>
        <v>0</v>
      </c>
      <c r="I20">
        <f>ROWS($H$2:H20)</f>
        <v>19</v>
      </c>
      <c r="J20" t="str">
        <f t="shared" si="0"/>
        <v/>
      </c>
    </row>
    <row r="21" spans="1:10">
      <c r="A21" t="s">
        <v>394</v>
      </c>
      <c r="B21" t="s">
        <v>4728</v>
      </c>
      <c r="C21" t="s">
        <v>4703</v>
      </c>
      <c r="D21" t="s">
        <v>4722</v>
      </c>
      <c r="E21" t="s">
        <v>4705</v>
      </c>
      <c r="F21" s="45">
        <v>24658</v>
      </c>
      <c r="H21">
        <f>IF(ISNUMBER(SEARCH($K$2,A21)),MAX($H$1:H20)+1,0)</f>
        <v>0</v>
      </c>
      <c r="I21">
        <f>ROWS($H$2:H21)</f>
        <v>20</v>
      </c>
      <c r="J21" t="str">
        <f t="shared" si="0"/>
        <v/>
      </c>
    </row>
    <row r="22" spans="1:10">
      <c r="A22" t="s">
        <v>395</v>
      </c>
      <c r="B22" t="s">
        <v>4729</v>
      </c>
      <c r="C22" t="s">
        <v>4703</v>
      </c>
      <c r="D22" t="s">
        <v>4722</v>
      </c>
      <c r="E22" t="s">
        <v>4705</v>
      </c>
      <c r="F22" s="45">
        <v>24659</v>
      </c>
      <c r="H22">
        <f>IF(ISNUMBER(SEARCH($K$2,A22)),MAX($H$1:H21)+1,0)</f>
        <v>0</v>
      </c>
      <c r="I22">
        <f>ROWS($H$2:H22)</f>
        <v>21</v>
      </c>
      <c r="J22" t="str">
        <f t="shared" si="0"/>
        <v/>
      </c>
    </row>
    <row r="23" spans="1:10">
      <c r="A23" t="s">
        <v>396</v>
      </c>
      <c r="B23" t="s">
        <v>4730</v>
      </c>
      <c r="C23" t="s">
        <v>4703</v>
      </c>
      <c r="D23" t="s">
        <v>4722</v>
      </c>
      <c r="E23" t="s">
        <v>4705</v>
      </c>
      <c r="F23" s="45">
        <v>24660</v>
      </c>
      <c r="H23">
        <f>IF(ISNUMBER(SEARCH($K$2,A23)),MAX($H$1:H22)+1,0)</f>
        <v>0</v>
      </c>
      <c r="I23">
        <f>ROWS($H$2:H23)</f>
        <v>22</v>
      </c>
      <c r="J23" t="str">
        <f t="shared" si="0"/>
        <v/>
      </c>
    </row>
    <row r="24" spans="1:10">
      <c r="A24" t="s">
        <v>397</v>
      </c>
      <c r="B24" t="s">
        <v>4731</v>
      </c>
      <c r="C24" t="s">
        <v>4703</v>
      </c>
      <c r="D24" t="s">
        <v>4722</v>
      </c>
      <c r="E24" t="s">
        <v>4705</v>
      </c>
      <c r="F24" s="45">
        <v>24701</v>
      </c>
      <c r="H24">
        <f>IF(ISNUMBER(SEARCH($K$2,A24)),MAX($H$1:H23)+1,0)</f>
        <v>0</v>
      </c>
      <c r="I24">
        <f>ROWS($H$2:H24)</f>
        <v>23</v>
      </c>
      <c r="J24" t="str">
        <f t="shared" si="0"/>
        <v/>
      </c>
    </row>
    <row r="25" spans="1:10">
      <c r="A25" t="s">
        <v>398</v>
      </c>
      <c r="B25" t="s">
        <v>4732</v>
      </c>
      <c r="C25" t="s">
        <v>4703</v>
      </c>
      <c r="D25" t="s">
        <v>4733</v>
      </c>
      <c r="E25" t="s">
        <v>4723</v>
      </c>
      <c r="F25" s="45">
        <v>21310</v>
      </c>
      <c r="H25">
        <f>IF(ISNUMBER(SEARCH($K$2,A25)),MAX($H$1:H24)+1,0)</f>
        <v>0</v>
      </c>
      <c r="I25">
        <f>ROWS($H$2:H25)</f>
        <v>24</v>
      </c>
      <c r="J25" t="str">
        <f t="shared" si="0"/>
        <v/>
      </c>
    </row>
    <row r="26" spans="1:10">
      <c r="A26" t="s">
        <v>399</v>
      </c>
      <c r="B26" t="s">
        <v>4734</v>
      </c>
      <c r="C26" t="s">
        <v>4703</v>
      </c>
      <c r="D26" t="s">
        <v>4733</v>
      </c>
      <c r="E26" t="s">
        <v>4705</v>
      </c>
      <c r="F26" s="45">
        <v>24643</v>
      </c>
      <c r="H26">
        <f>IF(ISNUMBER(SEARCH($K$2,A26)),MAX($H$1:H25)+1,0)</f>
        <v>0</v>
      </c>
      <c r="I26">
        <f>ROWS($H$2:H26)</f>
        <v>25</v>
      </c>
      <c r="J26" t="str">
        <f t="shared" si="0"/>
        <v/>
      </c>
    </row>
    <row r="27" spans="1:10">
      <c r="A27" t="s">
        <v>400</v>
      </c>
      <c r="B27" t="s">
        <v>4735</v>
      </c>
      <c r="C27" t="s">
        <v>4703</v>
      </c>
      <c r="D27" t="s">
        <v>4733</v>
      </c>
      <c r="E27" t="s">
        <v>4705</v>
      </c>
      <c r="F27" s="45">
        <v>24644</v>
      </c>
      <c r="H27">
        <f>IF(ISNUMBER(SEARCH($K$2,A27)),MAX($H$1:H26)+1,0)</f>
        <v>0</v>
      </c>
      <c r="I27">
        <f>ROWS($H$2:H27)</f>
        <v>26</v>
      </c>
      <c r="J27" t="str">
        <f t="shared" si="0"/>
        <v/>
      </c>
    </row>
    <row r="28" spans="1:10">
      <c r="A28" t="s">
        <v>401</v>
      </c>
      <c r="B28" t="s">
        <v>4736</v>
      </c>
      <c r="C28" t="s">
        <v>4703</v>
      </c>
      <c r="D28" t="s">
        <v>4733</v>
      </c>
      <c r="E28" t="s">
        <v>4705</v>
      </c>
      <c r="F28" s="45">
        <v>24645</v>
      </c>
      <c r="H28">
        <f>IF(ISNUMBER(SEARCH($K$2,A28)),MAX($H$1:H27)+1,0)</f>
        <v>0</v>
      </c>
      <c r="I28">
        <f>ROWS($H$2:H28)</f>
        <v>27</v>
      </c>
      <c r="J28" t="str">
        <f t="shared" si="0"/>
        <v/>
      </c>
    </row>
    <row r="29" spans="1:10">
      <c r="A29" t="s">
        <v>402</v>
      </c>
      <c r="B29" t="s">
        <v>4737</v>
      </c>
      <c r="C29" t="s">
        <v>4703</v>
      </c>
      <c r="D29" t="s">
        <v>4733</v>
      </c>
      <c r="E29" t="s">
        <v>4705</v>
      </c>
      <c r="F29" s="45">
        <v>24646</v>
      </c>
      <c r="H29">
        <f>IF(ISNUMBER(SEARCH($K$2,A29)),MAX($H$1:H28)+1,0)</f>
        <v>0</v>
      </c>
      <c r="I29">
        <f>ROWS($H$2:H29)</f>
        <v>28</v>
      </c>
      <c r="J29" t="str">
        <f t="shared" si="0"/>
        <v/>
      </c>
    </row>
    <row r="30" spans="1:10">
      <c r="A30" t="s">
        <v>403</v>
      </c>
      <c r="B30" t="s">
        <v>4738</v>
      </c>
      <c r="C30" t="s">
        <v>4703</v>
      </c>
      <c r="D30" t="s">
        <v>4733</v>
      </c>
      <c r="E30" t="s">
        <v>4705</v>
      </c>
      <c r="F30" s="45">
        <v>24647</v>
      </c>
      <c r="H30">
        <f>IF(ISNUMBER(SEARCH($K$2,A30)),MAX($H$1:H29)+1,0)</f>
        <v>0</v>
      </c>
      <c r="I30">
        <f>ROWS($H$2:H30)</f>
        <v>29</v>
      </c>
      <c r="J30" t="str">
        <f t="shared" si="0"/>
        <v/>
      </c>
    </row>
    <row r="31" spans="1:10">
      <c r="A31" t="s">
        <v>404</v>
      </c>
      <c r="B31" t="s">
        <v>4739</v>
      </c>
      <c r="C31" t="s">
        <v>4703</v>
      </c>
      <c r="D31" t="s">
        <v>4733</v>
      </c>
      <c r="E31" t="s">
        <v>4705</v>
      </c>
      <c r="F31" s="45">
        <v>24648</v>
      </c>
      <c r="H31">
        <f>IF(ISNUMBER(SEARCH($K$2,A31)),MAX($H$1:H30)+1,0)</f>
        <v>0</v>
      </c>
      <c r="I31">
        <f>ROWS($H$2:H31)</f>
        <v>30</v>
      </c>
      <c r="J31" t="str">
        <f t="shared" si="0"/>
        <v/>
      </c>
    </row>
    <row r="32" spans="1:10">
      <c r="A32" t="s">
        <v>405</v>
      </c>
      <c r="B32" t="s">
        <v>4740</v>
      </c>
      <c r="C32" t="s">
        <v>4703</v>
      </c>
      <c r="D32" t="s">
        <v>4741</v>
      </c>
      <c r="E32" t="s">
        <v>4705</v>
      </c>
      <c r="F32" s="45">
        <v>24601</v>
      </c>
      <c r="H32">
        <f>IF(ISNUMBER(SEARCH($K$2,A32)),MAX($H$1:H31)+1,0)</f>
        <v>0</v>
      </c>
      <c r="I32">
        <f>ROWS($H$2:H32)</f>
        <v>31</v>
      </c>
      <c r="J32" t="str">
        <f t="shared" si="0"/>
        <v/>
      </c>
    </row>
    <row r="33" spans="1:10">
      <c r="A33" t="s">
        <v>406</v>
      </c>
      <c r="B33" t="s">
        <v>4742</v>
      </c>
      <c r="C33" t="s">
        <v>4703</v>
      </c>
      <c r="D33" t="s">
        <v>4741</v>
      </c>
      <c r="E33" t="s">
        <v>4705</v>
      </c>
      <c r="F33" s="45">
        <v>24602</v>
      </c>
      <c r="H33">
        <f>IF(ISNUMBER(SEARCH($K$2,A33)),MAX($H$1:H32)+1,0)</f>
        <v>0</v>
      </c>
      <c r="I33">
        <f>ROWS($H$2:H33)</f>
        <v>32</v>
      </c>
      <c r="J33" t="str">
        <f t="shared" si="0"/>
        <v/>
      </c>
    </row>
    <row r="34" spans="1:10">
      <c r="A34" t="s">
        <v>407</v>
      </c>
      <c r="B34" t="s">
        <v>4743</v>
      </c>
      <c r="C34" t="s">
        <v>4703</v>
      </c>
      <c r="D34" t="s">
        <v>4741</v>
      </c>
      <c r="E34" t="s">
        <v>4705</v>
      </c>
      <c r="F34" s="45">
        <v>24603</v>
      </c>
      <c r="H34">
        <f>IF(ISNUMBER(SEARCH($K$2,A34)),MAX($H$1:H33)+1,0)</f>
        <v>0</v>
      </c>
      <c r="I34">
        <f>ROWS($H$2:H34)</f>
        <v>33</v>
      </c>
      <c r="J34" t="str">
        <f t="shared" si="0"/>
        <v/>
      </c>
    </row>
    <row r="35" spans="1:10">
      <c r="A35" t="s">
        <v>408</v>
      </c>
      <c r="B35" t="s">
        <v>4744</v>
      </c>
      <c r="C35" t="s">
        <v>4703</v>
      </c>
      <c r="D35" t="s">
        <v>4741</v>
      </c>
      <c r="E35" t="s">
        <v>4705</v>
      </c>
      <c r="F35" s="45">
        <v>24604</v>
      </c>
      <c r="H35">
        <f>IF(ISNUMBER(SEARCH($K$2,A35)),MAX($H$1:H34)+1,0)</f>
        <v>0</v>
      </c>
      <c r="I35">
        <f>ROWS($H$2:H35)</f>
        <v>34</v>
      </c>
      <c r="J35" t="str">
        <f t="shared" si="0"/>
        <v/>
      </c>
    </row>
    <row r="36" spans="1:10">
      <c r="A36" t="s">
        <v>409</v>
      </c>
      <c r="B36" t="s">
        <v>4745</v>
      </c>
      <c r="C36" t="s">
        <v>4703</v>
      </c>
      <c r="D36" t="s">
        <v>4741</v>
      </c>
      <c r="E36" t="s">
        <v>4705</v>
      </c>
      <c r="F36" s="45">
        <v>24605</v>
      </c>
      <c r="H36">
        <f>IF(ISNUMBER(SEARCH($K$2,A36)),MAX($H$1:H35)+1,0)</f>
        <v>0</v>
      </c>
      <c r="I36">
        <f>ROWS($H$2:H36)</f>
        <v>35</v>
      </c>
      <c r="J36" t="str">
        <f t="shared" si="0"/>
        <v/>
      </c>
    </row>
    <row r="37" spans="1:10">
      <c r="A37" t="s">
        <v>410</v>
      </c>
      <c r="B37" t="s">
        <v>4746</v>
      </c>
      <c r="C37" t="s">
        <v>4703</v>
      </c>
      <c r="D37" t="s">
        <v>4741</v>
      </c>
      <c r="E37" t="s">
        <v>4705</v>
      </c>
      <c r="F37" s="45">
        <v>24606</v>
      </c>
      <c r="H37">
        <f>IF(ISNUMBER(SEARCH($K$2,A37)),MAX($H$1:H36)+1,0)</f>
        <v>0</v>
      </c>
      <c r="I37">
        <f>ROWS($H$2:H37)</f>
        <v>36</v>
      </c>
      <c r="J37" t="str">
        <f t="shared" si="0"/>
        <v/>
      </c>
    </row>
    <row r="38" spans="1:10">
      <c r="A38" t="s">
        <v>411</v>
      </c>
      <c r="B38" t="s">
        <v>4747</v>
      </c>
      <c r="C38" t="s">
        <v>4703</v>
      </c>
      <c r="D38" t="s">
        <v>4741</v>
      </c>
      <c r="E38" t="s">
        <v>4705</v>
      </c>
      <c r="F38" s="45">
        <v>24607</v>
      </c>
      <c r="H38">
        <f>IF(ISNUMBER(SEARCH($K$2,A38)),MAX($H$1:H37)+1,0)</f>
        <v>0</v>
      </c>
      <c r="I38">
        <f>ROWS($H$2:H38)</f>
        <v>37</v>
      </c>
      <c r="J38" t="str">
        <f t="shared" si="0"/>
        <v/>
      </c>
    </row>
    <row r="39" spans="1:10">
      <c r="A39" t="s">
        <v>412</v>
      </c>
      <c r="B39" t="s">
        <v>4748</v>
      </c>
      <c r="C39" t="s">
        <v>4703</v>
      </c>
      <c r="D39" t="s">
        <v>4741</v>
      </c>
      <c r="E39" t="s">
        <v>4705</v>
      </c>
      <c r="F39" s="45">
        <v>24608</v>
      </c>
      <c r="H39">
        <f>IF(ISNUMBER(SEARCH($K$2,A39)),MAX($H$1:H38)+1,0)</f>
        <v>0</v>
      </c>
      <c r="I39">
        <f>ROWS($H$2:H39)</f>
        <v>38</v>
      </c>
      <c r="J39" t="str">
        <f t="shared" si="0"/>
        <v/>
      </c>
    </row>
    <row r="40" spans="1:10">
      <c r="A40" t="s">
        <v>413</v>
      </c>
      <c r="B40" t="s">
        <v>4749</v>
      </c>
      <c r="C40" t="s">
        <v>4703</v>
      </c>
      <c r="D40" t="s">
        <v>4741</v>
      </c>
      <c r="E40" t="s">
        <v>4705</v>
      </c>
      <c r="F40" s="45">
        <v>24609</v>
      </c>
      <c r="H40">
        <f>IF(ISNUMBER(SEARCH($K$2,A40)),MAX($H$1:H39)+1,0)</f>
        <v>0</v>
      </c>
      <c r="I40">
        <f>ROWS($H$2:H40)</f>
        <v>39</v>
      </c>
      <c r="J40" t="str">
        <f t="shared" si="0"/>
        <v/>
      </c>
    </row>
    <row r="41" spans="1:10">
      <c r="A41" t="s">
        <v>414</v>
      </c>
      <c r="B41" t="s">
        <v>4750</v>
      </c>
      <c r="C41" t="s">
        <v>4703</v>
      </c>
      <c r="D41" t="s">
        <v>4751</v>
      </c>
      <c r="E41" t="s">
        <v>4705</v>
      </c>
      <c r="F41" s="45">
        <v>24672</v>
      </c>
      <c r="H41">
        <f>IF(ISNUMBER(SEARCH($K$2,A41)),MAX($H$1:H40)+1,0)</f>
        <v>0</v>
      </c>
      <c r="I41">
        <f>ROWS($H$2:H41)</f>
        <v>40</v>
      </c>
      <c r="J41" t="str">
        <f t="shared" si="0"/>
        <v/>
      </c>
    </row>
    <row r="42" spans="1:10">
      <c r="A42" t="s">
        <v>415</v>
      </c>
      <c r="B42" t="s">
        <v>4752</v>
      </c>
      <c r="C42" t="s">
        <v>4703</v>
      </c>
      <c r="D42" t="s">
        <v>4751</v>
      </c>
      <c r="E42" t="s">
        <v>4705</v>
      </c>
      <c r="F42" s="45">
        <v>24673</v>
      </c>
      <c r="H42">
        <f>IF(ISNUMBER(SEARCH($K$2,A42)),MAX($H$1:H41)+1,0)</f>
        <v>0</v>
      </c>
      <c r="I42">
        <f>ROWS($H$2:H42)</f>
        <v>41</v>
      </c>
      <c r="J42" t="str">
        <f t="shared" si="0"/>
        <v/>
      </c>
    </row>
    <row r="43" spans="1:10">
      <c r="A43" t="s">
        <v>416</v>
      </c>
      <c r="B43" t="s">
        <v>4753</v>
      </c>
      <c r="C43" t="s">
        <v>4703</v>
      </c>
      <c r="D43" t="s">
        <v>4751</v>
      </c>
      <c r="E43" t="s">
        <v>4705</v>
      </c>
      <c r="F43" s="45">
        <v>24674</v>
      </c>
      <c r="H43">
        <f>IF(ISNUMBER(SEARCH($K$2,A43)),MAX($H$1:H42)+1,0)</f>
        <v>0</v>
      </c>
      <c r="I43">
        <f>ROWS($H$2:H43)</f>
        <v>42</v>
      </c>
      <c r="J43" t="str">
        <f t="shared" si="0"/>
        <v/>
      </c>
    </row>
    <row r="44" spans="1:10">
      <c r="A44" t="s">
        <v>417</v>
      </c>
      <c r="B44" t="s">
        <v>4754</v>
      </c>
      <c r="C44" t="s">
        <v>4703</v>
      </c>
      <c r="D44" t="s">
        <v>4751</v>
      </c>
      <c r="E44" t="s">
        <v>4705</v>
      </c>
      <c r="F44" s="45">
        <v>24675</v>
      </c>
      <c r="H44">
        <f>IF(ISNUMBER(SEARCH($K$2,A44)),MAX($H$1:H43)+1,0)</f>
        <v>0</v>
      </c>
      <c r="I44">
        <f>ROWS($H$2:H44)</f>
        <v>43</v>
      </c>
      <c r="J44" t="str">
        <f t="shared" si="0"/>
        <v/>
      </c>
    </row>
    <row r="45" spans="1:10">
      <c r="A45" t="s">
        <v>418</v>
      </c>
      <c r="B45" t="s">
        <v>4755</v>
      </c>
      <c r="C45" t="s">
        <v>4703</v>
      </c>
      <c r="D45" t="s">
        <v>4751</v>
      </c>
      <c r="E45" t="s">
        <v>4705</v>
      </c>
      <c r="F45" s="45">
        <v>24676</v>
      </c>
      <c r="H45">
        <f>IF(ISNUMBER(SEARCH($K$2,A45)),MAX($H$1:H44)+1,0)</f>
        <v>0</v>
      </c>
      <c r="I45">
        <f>ROWS($H$2:H45)</f>
        <v>44</v>
      </c>
      <c r="J45" t="str">
        <f t="shared" si="0"/>
        <v/>
      </c>
    </row>
    <row r="46" spans="1:10">
      <c r="A46" t="s">
        <v>419</v>
      </c>
      <c r="B46" t="s">
        <v>4756</v>
      </c>
      <c r="C46" t="s">
        <v>4703</v>
      </c>
      <c r="D46" t="s">
        <v>4751</v>
      </c>
      <c r="E46" t="s">
        <v>4705</v>
      </c>
      <c r="F46" s="45">
        <v>24677</v>
      </c>
      <c r="H46">
        <f>IF(ISNUMBER(SEARCH($K$2,A46)),MAX($H$1:H45)+1,0)</f>
        <v>0</v>
      </c>
      <c r="I46">
        <f>ROWS($H$2:H46)</f>
        <v>45</v>
      </c>
      <c r="J46" t="str">
        <f t="shared" si="0"/>
        <v/>
      </c>
    </row>
    <row r="47" spans="1:10">
      <c r="A47" t="s">
        <v>420</v>
      </c>
      <c r="B47" t="s">
        <v>4757</v>
      </c>
      <c r="C47" t="s">
        <v>4703</v>
      </c>
      <c r="D47" t="s">
        <v>4751</v>
      </c>
      <c r="E47" t="s">
        <v>4705</v>
      </c>
      <c r="F47" s="45">
        <v>24678</v>
      </c>
      <c r="H47">
        <f>IF(ISNUMBER(SEARCH($K$2,A47)),MAX($H$1:H46)+1,0)</f>
        <v>0</v>
      </c>
      <c r="I47">
        <f>ROWS($H$2:H47)</f>
        <v>46</v>
      </c>
      <c r="J47" t="str">
        <f t="shared" si="0"/>
        <v/>
      </c>
    </row>
    <row r="48" spans="1:10">
      <c r="A48" t="s">
        <v>421</v>
      </c>
      <c r="B48" t="s">
        <v>4758</v>
      </c>
      <c r="C48" t="s">
        <v>4703</v>
      </c>
      <c r="D48" t="s">
        <v>4759</v>
      </c>
      <c r="E48" t="s">
        <v>4705</v>
      </c>
      <c r="F48" s="45">
        <v>24634</v>
      </c>
      <c r="H48">
        <f>IF(ISNUMBER(SEARCH($K$2,A48)),MAX($H$1:H47)+1,0)</f>
        <v>0</v>
      </c>
      <c r="I48">
        <f>ROWS($H$2:H48)</f>
        <v>47</v>
      </c>
      <c r="J48" t="str">
        <f t="shared" si="0"/>
        <v/>
      </c>
    </row>
    <row r="49" spans="1:10">
      <c r="A49" t="s">
        <v>422</v>
      </c>
      <c r="B49" t="s">
        <v>4760</v>
      </c>
      <c r="C49" t="s">
        <v>4703</v>
      </c>
      <c r="D49" t="s">
        <v>4759</v>
      </c>
      <c r="E49" t="s">
        <v>4705</v>
      </c>
      <c r="F49" s="45">
        <v>24635</v>
      </c>
      <c r="H49">
        <f>IF(ISNUMBER(SEARCH($K$2,A49)),MAX($H$1:H48)+1,0)</f>
        <v>0</v>
      </c>
      <c r="I49">
        <f>ROWS($H$2:H49)</f>
        <v>48</v>
      </c>
      <c r="J49" t="str">
        <f t="shared" si="0"/>
        <v/>
      </c>
    </row>
    <row r="50" spans="1:10">
      <c r="A50" t="s">
        <v>423</v>
      </c>
      <c r="B50" t="s">
        <v>4761</v>
      </c>
      <c r="C50" t="s">
        <v>4703</v>
      </c>
      <c r="D50" t="s">
        <v>4759</v>
      </c>
      <c r="E50" t="s">
        <v>4705</v>
      </c>
      <c r="F50" s="45">
        <v>24636</v>
      </c>
      <c r="H50">
        <f>IF(ISNUMBER(SEARCH($K$2,A50)),MAX($H$1:H49)+1,0)</f>
        <v>0</v>
      </c>
      <c r="I50">
        <f>ROWS($H$2:H50)</f>
        <v>49</v>
      </c>
      <c r="J50" t="str">
        <f t="shared" si="0"/>
        <v/>
      </c>
    </row>
    <row r="51" spans="1:10">
      <c r="A51" t="s">
        <v>424</v>
      </c>
      <c r="B51" t="s">
        <v>4762</v>
      </c>
      <c r="C51" t="s">
        <v>4703</v>
      </c>
      <c r="D51" t="s">
        <v>4759</v>
      </c>
      <c r="E51" t="s">
        <v>4705</v>
      </c>
      <c r="F51" s="45">
        <v>24637</v>
      </c>
      <c r="H51">
        <f>IF(ISNUMBER(SEARCH($K$2,A51)),MAX($H$1:H50)+1,0)</f>
        <v>0</v>
      </c>
      <c r="I51">
        <f>ROWS($H$2:H51)</f>
        <v>50</v>
      </c>
      <c r="J51" t="str">
        <f t="shared" si="0"/>
        <v/>
      </c>
    </row>
    <row r="52" spans="1:10">
      <c r="A52" t="s">
        <v>425</v>
      </c>
      <c r="B52" t="s">
        <v>4763</v>
      </c>
      <c r="C52" t="s">
        <v>4703</v>
      </c>
      <c r="D52" t="s">
        <v>4759</v>
      </c>
      <c r="E52" t="s">
        <v>4705</v>
      </c>
      <c r="F52" s="45">
        <v>24638</v>
      </c>
      <c r="H52">
        <f>IF(ISNUMBER(SEARCH($K$2,A52)),MAX($H$1:H51)+1,0)</f>
        <v>0</v>
      </c>
      <c r="I52">
        <f>ROWS($H$2:H52)</f>
        <v>51</v>
      </c>
      <c r="J52" t="str">
        <f t="shared" si="0"/>
        <v/>
      </c>
    </row>
    <row r="53" spans="1:10">
      <c r="A53" t="s">
        <v>426</v>
      </c>
      <c r="B53" t="s">
        <v>4764</v>
      </c>
      <c r="C53" t="s">
        <v>4703</v>
      </c>
      <c r="D53" t="s">
        <v>4759</v>
      </c>
      <c r="E53" t="s">
        <v>4705</v>
      </c>
      <c r="F53" s="45">
        <v>24639</v>
      </c>
      <c r="H53">
        <f>IF(ISNUMBER(SEARCH($K$2,A53)),MAX($H$1:H52)+1,0)</f>
        <v>0</v>
      </c>
      <c r="I53">
        <f>ROWS($H$2:H53)</f>
        <v>52</v>
      </c>
      <c r="J53" t="str">
        <f t="shared" si="0"/>
        <v/>
      </c>
    </row>
    <row r="54" spans="1:10">
      <c r="A54" t="s">
        <v>427</v>
      </c>
      <c r="B54" t="s">
        <v>4765</v>
      </c>
      <c r="C54" t="s">
        <v>4703</v>
      </c>
      <c r="D54" t="s">
        <v>4759</v>
      </c>
      <c r="E54" t="s">
        <v>4705</v>
      </c>
      <c r="F54" s="45">
        <v>24640</v>
      </c>
      <c r="H54">
        <f>IF(ISNUMBER(SEARCH($K$2,A54)),MAX($H$1:H53)+1,0)</f>
        <v>0</v>
      </c>
      <c r="I54">
        <f>ROWS($H$2:H54)</f>
        <v>53</v>
      </c>
      <c r="J54" t="str">
        <f t="shared" si="0"/>
        <v/>
      </c>
    </row>
    <row r="55" spans="1:10">
      <c r="A55" t="s">
        <v>428</v>
      </c>
      <c r="B55" t="s">
        <v>4766</v>
      </c>
      <c r="C55" t="s">
        <v>4703</v>
      </c>
      <c r="D55" t="s">
        <v>4767</v>
      </c>
      <c r="E55" t="s">
        <v>4705</v>
      </c>
      <c r="F55" s="45">
        <v>24623</v>
      </c>
      <c r="H55">
        <f>IF(ISNUMBER(SEARCH($K$2,A55)),MAX($H$1:H54)+1,0)</f>
        <v>0</v>
      </c>
      <c r="I55">
        <f>ROWS($H$2:H55)</f>
        <v>54</v>
      </c>
      <c r="J55" t="str">
        <f t="shared" si="0"/>
        <v/>
      </c>
    </row>
    <row r="56" spans="1:10">
      <c r="A56" t="s">
        <v>429</v>
      </c>
      <c r="B56" t="s">
        <v>4768</v>
      </c>
      <c r="C56" t="s">
        <v>4703</v>
      </c>
      <c r="D56" t="s">
        <v>4767</v>
      </c>
      <c r="E56" t="s">
        <v>4705</v>
      </c>
      <c r="F56" s="45">
        <v>24624</v>
      </c>
      <c r="H56">
        <f>IF(ISNUMBER(SEARCH($K$2,A56)),MAX($H$1:H55)+1,0)</f>
        <v>0</v>
      </c>
      <c r="I56">
        <f>ROWS($H$2:H56)</f>
        <v>55</v>
      </c>
      <c r="J56" t="str">
        <f t="shared" si="0"/>
        <v/>
      </c>
    </row>
    <row r="57" spans="1:10">
      <c r="A57" t="s">
        <v>430</v>
      </c>
      <c r="B57" t="s">
        <v>4769</v>
      </c>
      <c r="C57" t="s">
        <v>4703</v>
      </c>
      <c r="D57" t="s">
        <v>4767</v>
      </c>
      <c r="E57" t="s">
        <v>4705</v>
      </c>
      <c r="F57" s="45">
        <v>24625</v>
      </c>
      <c r="H57">
        <f>IF(ISNUMBER(SEARCH($K$2,A57)),MAX($H$1:H56)+1,0)</f>
        <v>0</v>
      </c>
      <c r="I57">
        <f>ROWS($H$2:H57)</f>
        <v>56</v>
      </c>
      <c r="J57" t="str">
        <f t="shared" si="0"/>
        <v/>
      </c>
    </row>
    <row r="58" spans="1:10">
      <c r="A58" t="s">
        <v>431</v>
      </c>
      <c r="B58" t="s">
        <v>4770</v>
      </c>
      <c r="C58" t="s">
        <v>4703</v>
      </c>
      <c r="D58" t="s">
        <v>4767</v>
      </c>
      <c r="E58" t="s">
        <v>4705</v>
      </c>
      <c r="F58" s="45">
        <v>24626</v>
      </c>
      <c r="H58">
        <f>IF(ISNUMBER(SEARCH($K$2,A58)),MAX($H$1:H57)+1,0)</f>
        <v>0</v>
      </c>
      <c r="I58">
        <f>ROWS($H$2:H58)</f>
        <v>57</v>
      </c>
      <c r="J58" t="str">
        <f t="shared" si="0"/>
        <v/>
      </c>
    </row>
    <row r="59" spans="1:10">
      <c r="A59" t="s">
        <v>432</v>
      </c>
      <c r="B59" t="s">
        <v>4771</v>
      </c>
      <c r="C59" t="s">
        <v>4703</v>
      </c>
      <c r="D59" t="s">
        <v>4767</v>
      </c>
      <c r="E59" t="s">
        <v>4705</v>
      </c>
      <c r="F59" s="45">
        <v>24627</v>
      </c>
      <c r="H59">
        <f>IF(ISNUMBER(SEARCH($K$2,A59)),MAX($H$1:H58)+1,0)</f>
        <v>0</v>
      </c>
      <c r="I59">
        <f>ROWS($H$2:H59)</f>
        <v>58</v>
      </c>
      <c r="J59" t="str">
        <f t="shared" si="0"/>
        <v/>
      </c>
    </row>
    <row r="60" spans="1:10">
      <c r="A60" t="s">
        <v>433</v>
      </c>
      <c r="B60" t="s">
        <v>4772</v>
      </c>
      <c r="C60" t="s">
        <v>4703</v>
      </c>
      <c r="D60" t="s">
        <v>4767</v>
      </c>
      <c r="E60" t="s">
        <v>4705</v>
      </c>
      <c r="F60" s="45">
        <v>24628</v>
      </c>
      <c r="H60">
        <f>IF(ISNUMBER(SEARCH($K$2,A60)),MAX($H$1:H59)+1,0)</f>
        <v>0</v>
      </c>
      <c r="I60">
        <f>ROWS($H$2:H60)</f>
        <v>59</v>
      </c>
      <c r="J60" t="str">
        <f t="shared" si="0"/>
        <v/>
      </c>
    </row>
    <row r="61" spans="1:10">
      <c r="A61" t="s">
        <v>434</v>
      </c>
      <c r="B61" t="s">
        <v>4773</v>
      </c>
      <c r="C61" t="s">
        <v>4703</v>
      </c>
      <c r="D61" t="s">
        <v>4767</v>
      </c>
      <c r="E61" t="s">
        <v>4705</v>
      </c>
      <c r="F61" s="45">
        <v>24698</v>
      </c>
      <c r="H61">
        <f>IF(ISNUMBER(SEARCH($K$2,A61)),MAX($H$1:H60)+1,0)</f>
        <v>0</v>
      </c>
      <c r="I61">
        <f>ROWS($H$2:H61)</f>
        <v>60</v>
      </c>
      <c r="J61" t="str">
        <f t="shared" si="0"/>
        <v/>
      </c>
    </row>
    <row r="62" spans="1:10">
      <c r="A62" t="s">
        <v>435</v>
      </c>
      <c r="B62" t="s">
        <v>4774</v>
      </c>
      <c r="C62" t="s">
        <v>4703</v>
      </c>
      <c r="D62" t="s">
        <v>4775</v>
      </c>
      <c r="E62" t="s">
        <v>4705</v>
      </c>
      <c r="F62" s="45">
        <v>24629</v>
      </c>
      <c r="H62">
        <f>IF(ISNUMBER(SEARCH($K$2,A62)),MAX($H$1:H61)+1,0)</f>
        <v>0</v>
      </c>
      <c r="I62">
        <f>ROWS($H$2:H62)</f>
        <v>61</v>
      </c>
      <c r="J62" t="str">
        <f t="shared" si="0"/>
        <v/>
      </c>
    </row>
    <row r="63" spans="1:10">
      <c r="A63" t="s">
        <v>436</v>
      </c>
      <c r="B63" t="s">
        <v>4776</v>
      </c>
      <c r="C63" t="s">
        <v>4703</v>
      </c>
      <c r="D63" t="s">
        <v>4775</v>
      </c>
      <c r="E63" t="s">
        <v>4705</v>
      </c>
      <c r="F63" s="45">
        <v>24630</v>
      </c>
      <c r="H63">
        <f>IF(ISNUMBER(SEARCH($K$2,A63)),MAX($H$1:H62)+1,0)</f>
        <v>0</v>
      </c>
      <c r="I63">
        <f>ROWS($H$2:H63)</f>
        <v>62</v>
      </c>
      <c r="J63" t="str">
        <f t="shared" si="0"/>
        <v/>
      </c>
    </row>
    <row r="64" spans="1:10">
      <c r="A64" t="s">
        <v>437</v>
      </c>
      <c r="B64" t="s">
        <v>4777</v>
      </c>
      <c r="C64" t="s">
        <v>4703</v>
      </c>
      <c r="D64" t="s">
        <v>4775</v>
      </c>
      <c r="E64" t="s">
        <v>4705</v>
      </c>
      <c r="F64" s="45">
        <v>24631</v>
      </c>
      <c r="H64">
        <f>IF(ISNUMBER(SEARCH($K$2,A64)),MAX($H$1:H63)+1,0)</f>
        <v>0</v>
      </c>
      <c r="I64">
        <f>ROWS($H$2:H64)</f>
        <v>63</v>
      </c>
      <c r="J64" t="str">
        <f t="shared" si="0"/>
        <v/>
      </c>
    </row>
    <row r="65" spans="1:10">
      <c r="A65" t="s">
        <v>438</v>
      </c>
      <c r="B65" t="s">
        <v>4778</v>
      </c>
      <c r="C65" t="s">
        <v>4703</v>
      </c>
      <c r="D65" t="s">
        <v>4775</v>
      </c>
      <c r="E65" t="s">
        <v>4705</v>
      </c>
      <c r="F65" s="45">
        <v>24632</v>
      </c>
      <c r="H65">
        <f>IF(ISNUMBER(SEARCH($K$2,A65)),MAX($H$1:H64)+1,0)</f>
        <v>0</v>
      </c>
      <c r="I65">
        <f>ROWS($H$2:H65)</f>
        <v>64</v>
      </c>
      <c r="J65" t="str">
        <f t="shared" si="0"/>
        <v/>
      </c>
    </row>
    <row r="66" spans="1:10">
      <c r="A66" t="s">
        <v>439</v>
      </c>
      <c r="B66" t="s">
        <v>4779</v>
      </c>
      <c r="C66" t="s">
        <v>4703</v>
      </c>
      <c r="D66" t="s">
        <v>4775</v>
      </c>
      <c r="E66" t="s">
        <v>4705</v>
      </c>
      <c r="F66" s="45">
        <v>24633</v>
      </c>
      <c r="H66">
        <f>IF(ISNUMBER(SEARCH($K$2,A66)),MAX($H$1:H65)+1,0)</f>
        <v>0</v>
      </c>
      <c r="I66">
        <f>ROWS($H$2:H66)</f>
        <v>65</v>
      </c>
      <c r="J66" t="str">
        <f t="shared" ref="J66:J129" si="1">IFERROR(INDEX($A:$A,MATCH(I66,$H:$H,0)),"")</f>
        <v/>
      </c>
    </row>
    <row r="67" spans="1:10">
      <c r="A67" t="s">
        <v>440</v>
      </c>
      <c r="B67" t="s">
        <v>4780</v>
      </c>
      <c r="C67" t="s">
        <v>4703</v>
      </c>
      <c r="D67" t="s">
        <v>4781</v>
      </c>
      <c r="E67" t="s">
        <v>4705</v>
      </c>
      <c r="F67" s="45">
        <v>24610</v>
      </c>
      <c r="H67">
        <f>IF(ISNUMBER(SEARCH($K$2,A67)),MAX($H$1:H66)+1,0)</f>
        <v>0</v>
      </c>
      <c r="I67">
        <f>ROWS($H$2:H67)</f>
        <v>66</v>
      </c>
      <c r="J67" t="str">
        <f t="shared" si="1"/>
        <v/>
      </c>
    </row>
    <row r="68" spans="1:10">
      <c r="A68" t="s">
        <v>441</v>
      </c>
      <c r="B68" t="s">
        <v>4782</v>
      </c>
      <c r="C68" t="s">
        <v>4703</v>
      </c>
      <c r="D68" t="s">
        <v>4781</v>
      </c>
      <c r="E68" t="s">
        <v>4705</v>
      </c>
      <c r="F68" s="45">
        <v>24611</v>
      </c>
      <c r="H68">
        <f>IF(ISNUMBER(SEARCH($K$2,A68)),MAX($H$1:H67)+1,0)</f>
        <v>0</v>
      </c>
      <c r="I68">
        <f>ROWS($H$2:H68)</f>
        <v>67</v>
      </c>
      <c r="J68" t="str">
        <f t="shared" si="1"/>
        <v/>
      </c>
    </row>
    <row r="69" spans="1:10">
      <c r="A69" t="s">
        <v>442</v>
      </c>
      <c r="B69" t="s">
        <v>4783</v>
      </c>
      <c r="C69" t="s">
        <v>4703</v>
      </c>
      <c r="D69" t="s">
        <v>4781</v>
      </c>
      <c r="E69" t="s">
        <v>4705</v>
      </c>
      <c r="F69" s="45">
        <v>24612</v>
      </c>
      <c r="H69">
        <f>IF(ISNUMBER(SEARCH($K$2,A69)),MAX($H$1:H68)+1,0)</f>
        <v>0</v>
      </c>
      <c r="I69">
        <f>ROWS($H$2:H69)</f>
        <v>68</v>
      </c>
      <c r="J69" t="str">
        <f t="shared" si="1"/>
        <v/>
      </c>
    </row>
    <row r="70" spans="1:10">
      <c r="A70" t="s">
        <v>443</v>
      </c>
      <c r="B70" t="s">
        <v>4784</v>
      </c>
      <c r="C70" t="s">
        <v>4703</v>
      </c>
      <c r="D70" t="s">
        <v>4781</v>
      </c>
      <c r="E70" t="s">
        <v>4705</v>
      </c>
      <c r="F70" s="45">
        <v>24613</v>
      </c>
      <c r="H70">
        <f>IF(ISNUMBER(SEARCH($K$2,A70)),MAX($H$1:H69)+1,0)</f>
        <v>0</v>
      </c>
      <c r="I70">
        <f>ROWS($H$2:H70)</f>
        <v>69</v>
      </c>
      <c r="J70" t="str">
        <f t="shared" si="1"/>
        <v/>
      </c>
    </row>
    <row r="71" spans="1:10">
      <c r="A71" t="s">
        <v>444</v>
      </c>
      <c r="B71" t="s">
        <v>4785</v>
      </c>
      <c r="C71" t="s">
        <v>4703</v>
      </c>
      <c r="D71" t="s">
        <v>4781</v>
      </c>
      <c r="E71" t="s">
        <v>4705</v>
      </c>
      <c r="F71" s="45">
        <v>24614</v>
      </c>
      <c r="H71">
        <f>IF(ISNUMBER(SEARCH($K$2,A71)),MAX($H$1:H70)+1,0)</f>
        <v>0</v>
      </c>
      <c r="I71">
        <f>ROWS($H$2:H71)</f>
        <v>70</v>
      </c>
      <c r="J71" t="str">
        <f t="shared" si="1"/>
        <v/>
      </c>
    </row>
    <row r="72" spans="1:10">
      <c r="A72" t="s">
        <v>445</v>
      </c>
      <c r="B72" t="s">
        <v>4786</v>
      </c>
      <c r="C72" t="s">
        <v>4703</v>
      </c>
      <c r="D72" t="s">
        <v>4787</v>
      </c>
      <c r="E72" t="s">
        <v>4705</v>
      </c>
      <c r="F72" s="45">
        <v>24615</v>
      </c>
      <c r="H72">
        <f>IF(ISNUMBER(SEARCH($K$2,A72)),MAX($H$1:H71)+1,0)</f>
        <v>0</v>
      </c>
      <c r="I72">
        <f>ROWS($H$2:H72)</f>
        <v>71</v>
      </c>
      <c r="J72" t="str">
        <f t="shared" si="1"/>
        <v/>
      </c>
    </row>
    <row r="73" spans="1:10">
      <c r="A73" t="s">
        <v>446</v>
      </c>
      <c r="B73" t="s">
        <v>4788</v>
      </c>
      <c r="C73" t="s">
        <v>4703</v>
      </c>
      <c r="D73" t="s">
        <v>4787</v>
      </c>
      <c r="E73" t="s">
        <v>4705</v>
      </c>
      <c r="F73" s="45">
        <v>24616</v>
      </c>
      <c r="H73">
        <f>IF(ISNUMBER(SEARCH($K$2,A73)),MAX($H$1:H72)+1,0)</f>
        <v>0</v>
      </c>
      <c r="I73">
        <f>ROWS($H$2:H73)</f>
        <v>72</v>
      </c>
      <c r="J73" t="str">
        <f t="shared" si="1"/>
        <v/>
      </c>
    </row>
    <row r="74" spans="1:10">
      <c r="A74" t="s">
        <v>447</v>
      </c>
      <c r="B74" t="s">
        <v>4789</v>
      </c>
      <c r="C74" t="s">
        <v>4703</v>
      </c>
      <c r="D74" t="s">
        <v>4787</v>
      </c>
      <c r="E74" t="s">
        <v>4705</v>
      </c>
      <c r="F74" s="45">
        <v>24617</v>
      </c>
      <c r="H74">
        <f>IF(ISNUMBER(SEARCH($K$2,A74)),MAX($H$1:H73)+1,0)</f>
        <v>0</v>
      </c>
      <c r="I74">
        <f>ROWS($H$2:H74)</f>
        <v>73</v>
      </c>
      <c r="J74" t="str">
        <f t="shared" si="1"/>
        <v/>
      </c>
    </row>
    <row r="75" spans="1:10">
      <c r="A75" t="s">
        <v>448</v>
      </c>
      <c r="B75" t="s">
        <v>4790</v>
      </c>
      <c r="C75" t="s">
        <v>4703</v>
      </c>
      <c r="D75" t="s">
        <v>4787</v>
      </c>
      <c r="E75" t="s">
        <v>4705</v>
      </c>
      <c r="F75" s="45">
        <v>24618</v>
      </c>
      <c r="H75">
        <f>IF(ISNUMBER(SEARCH($K$2,A75)),MAX($H$1:H74)+1,0)</f>
        <v>0</v>
      </c>
      <c r="I75">
        <f>ROWS($H$2:H75)</f>
        <v>74</v>
      </c>
      <c r="J75" t="str">
        <f t="shared" si="1"/>
        <v/>
      </c>
    </row>
    <row r="76" spans="1:10">
      <c r="A76" t="s">
        <v>449</v>
      </c>
      <c r="B76" t="s">
        <v>4791</v>
      </c>
      <c r="C76" t="s">
        <v>4703</v>
      </c>
      <c r="D76" t="s">
        <v>4787</v>
      </c>
      <c r="E76" t="s">
        <v>4705</v>
      </c>
      <c r="F76" s="45">
        <v>24619</v>
      </c>
      <c r="H76">
        <f>IF(ISNUMBER(SEARCH($K$2,A76)),MAX($H$1:H75)+1,0)</f>
        <v>0</v>
      </c>
      <c r="I76">
        <f>ROWS($H$2:H76)</f>
        <v>75</v>
      </c>
      <c r="J76" t="str">
        <f t="shared" si="1"/>
        <v/>
      </c>
    </row>
    <row r="77" spans="1:10">
      <c r="A77" t="s">
        <v>450</v>
      </c>
      <c r="B77" t="s">
        <v>4792</v>
      </c>
      <c r="C77" t="s">
        <v>4703</v>
      </c>
      <c r="D77" t="s">
        <v>4787</v>
      </c>
      <c r="E77" t="s">
        <v>4705</v>
      </c>
      <c r="F77" s="45">
        <v>24620</v>
      </c>
      <c r="H77">
        <f>IF(ISNUMBER(SEARCH($K$2,A77)),MAX($H$1:H76)+1,0)</f>
        <v>0</v>
      </c>
      <c r="I77">
        <f>ROWS($H$2:H77)</f>
        <v>76</v>
      </c>
      <c r="J77" t="str">
        <f t="shared" si="1"/>
        <v/>
      </c>
    </row>
    <row r="78" spans="1:10">
      <c r="A78" t="s">
        <v>451</v>
      </c>
      <c r="B78" t="s">
        <v>4793</v>
      </c>
      <c r="C78" t="s">
        <v>4703</v>
      </c>
      <c r="D78" t="s">
        <v>4787</v>
      </c>
      <c r="E78" t="s">
        <v>4705</v>
      </c>
      <c r="F78" s="45">
        <v>24621</v>
      </c>
      <c r="H78">
        <f>IF(ISNUMBER(SEARCH($K$2,A78)),MAX($H$1:H77)+1,0)</f>
        <v>0</v>
      </c>
      <c r="I78">
        <f>ROWS($H$2:H78)</f>
        <v>77</v>
      </c>
      <c r="J78" t="str">
        <f t="shared" si="1"/>
        <v/>
      </c>
    </row>
    <row r="79" spans="1:10">
      <c r="A79" t="s">
        <v>452</v>
      </c>
      <c r="B79" t="s">
        <v>4794</v>
      </c>
      <c r="C79" t="s">
        <v>4703</v>
      </c>
      <c r="D79" t="s">
        <v>4787</v>
      </c>
      <c r="E79" t="s">
        <v>4705</v>
      </c>
      <c r="F79" s="45">
        <v>24622</v>
      </c>
      <c r="H79">
        <f>IF(ISNUMBER(SEARCH($K$2,A79)),MAX($H$1:H78)+1,0)</f>
        <v>0</v>
      </c>
      <c r="I79">
        <f>ROWS($H$2:H79)</f>
        <v>78</v>
      </c>
      <c r="J79" t="str">
        <f t="shared" si="1"/>
        <v/>
      </c>
    </row>
    <row r="80" spans="1:10">
      <c r="A80" t="s">
        <v>453</v>
      </c>
      <c r="B80" t="s">
        <v>4795</v>
      </c>
      <c r="C80" t="s">
        <v>4796</v>
      </c>
      <c r="D80" t="s">
        <v>4797</v>
      </c>
      <c r="E80" t="s">
        <v>4705</v>
      </c>
      <c r="F80" s="45">
        <v>154660</v>
      </c>
      <c r="H80">
        <f>IF(ISNUMBER(SEARCH($K$2,A80)),MAX($H$1:H79)+1,0)</f>
        <v>0</v>
      </c>
      <c r="I80">
        <f>ROWS($H$2:H80)</f>
        <v>79</v>
      </c>
      <c r="J80" t="str">
        <f t="shared" si="1"/>
        <v/>
      </c>
    </row>
    <row r="81" spans="1:10">
      <c r="A81" t="s">
        <v>454</v>
      </c>
      <c r="B81" t="s">
        <v>4798</v>
      </c>
      <c r="C81" t="s">
        <v>4796</v>
      </c>
      <c r="D81" t="s">
        <v>4797</v>
      </c>
      <c r="E81" t="s">
        <v>4705</v>
      </c>
      <c r="F81" s="45">
        <v>154661</v>
      </c>
      <c r="H81">
        <f>IF(ISNUMBER(SEARCH($K$2,A81)),MAX($H$1:H80)+1,0)</f>
        <v>0</v>
      </c>
      <c r="I81">
        <f>ROWS($H$2:H81)</f>
        <v>80</v>
      </c>
      <c r="J81" t="str">
        <f t="shared" si="1"/>
        <v/>
      </c>
    </row>
    <row r="82" spans="1:10">
      <c r="A82" t="s">
        <v>455</v>
      </c>
      <c r="B82" t="s">
        <v>4799</v>
      </c>
      <c r="C82" t="s">
        <v>4796</v>
      </c>
      <c r="D82" t="s">
        <v>4797</v>
      </c>
      <c r="E82" t="s">
        <v>4705</v>
      </c>
      <c r="F82" s="45">
        <v>154662</v>
      </c>
      <c r="H82">
        <f>IF(ISNUMBER(SEARCH($K$2,A82)),MAX($H$1:H81)+1,0)</f>
        <v>0</v>
      </c>
      <c r="I82">
        <f>ROWS($H$2:H82)</f>
        <v>81</v>
      </c>
      <c r="J82" t="str">
        <f t="shared" si="1"/>
        <v/>
      </c>
    </row>
    <row r="83" spans="1:10">
      <c r="A83" t="s">
        <v>456</v>
      </c>
      <c r="B83" t="s">
        <v>4800</v>
      </c>
      <c r="C83" t="s">
        <v>4796</v>
      </c>
      <c r="D83" t="s">
        <v>4797</v>
      </c>
      <c r="E83" t="s">
        <v>4705</v>
      </c>
      <c r="F83" s="45">
        <v>154663</v>
      </c>
      <c r="H83">
        <f>IF(ISNUMBER(SEARCH($K$2,A83)),MAX($H$1:H82)+1,0)</f>
        <v>0</v>
      </c>
      <c r="I83">
        <f>ROWS($H$2:H83)</f>
        <v>82</v>
      </c>
      <c r="J83" t="str">
        <f t="shared" si="1"/>
        <v/>
      </c>
    </row>
    <row r="84" spans="1:10">
      <c r="A84" t="s">
        <v>457</v>
      </c>
      <c r="B84" t="s">
        <v>4801</v>
      </c>
      <c r="C84" t="s">
        <v>4796</v>
      </c>
      <c r="D84" t="s">
        <v>4797</v>
      </c>
      <c r="E84" t="s">
        <v>4705</v>
      </c>
      <c r="F84" s="45">
        <v>154664</v>
      </c>
      <c r="H84">
        <f>IF(ISNUMBER(SEARCH($K$2,A84)),MAX($H$1:H83)+1,0)</f>
        <v>0</v>
      </c>
      <c r="I84">
        <f>ROWS($H$2:H84)</f>
        <v>83</v>
      </c>
      <c r="J84" t="str">
        <f t="shared" si="1"/>
        <v/>
      </c>
    </row>
    <row r="85" spans="1:10">
      <c r="A85" t="s">
        <v>458</v>
      </c>
      <c r="B85" t="s">
        <v>4802</v>
      </c>
      <c r="C85" t="s">
        <v>4796</v>
      </c>
      <c r="D85" t="s">
        <v>4797</v>
      </c>
      <c r="E85" t="s">
        <v>4705</v>
      </c>
      <c r="F85" s="45">
        <v>154665</v>
      </c>
      <c r="H85">
        <f>IF(ISNUMBER(SEARCH($K$2,A85)),MAX($H$1:H84)+1,0)</f>
        <v>0</v>
      </c>
      <c r="I85">
        <f>ROWS($H$2:H85)</f>
        <v>84</v>
      </c>
      <c r="J85" t="str">
        <f t="shared" si="1"/>
        <v/>
      </c>
    </row>
    <row r="86" spans="1:10">
      <c r="A86" t="s">
        <v>459</v>
      </c>
      <c r="B86" t="s">
        <v>4803</v>
      </c>
      <c r="C86" t="s">
        <v>4796</v>
      </c>
      <c r="D86" t="s">
        <v>4797</v>
      </c>
      <c r="E86" t="s">
        <v>4705</v>
      </c>
      <c r="F86" s="45">
        <v>154666</v>
      </c>
      <c r="H86">
        <f>IF(ISNUMBER(SEARCH($K$2,A86)),MAX($H$1:H85)+1,0)</f>
        <v>0</v>
      </c>
      <c r="I86">
        <f>ROWS($H$2:H86)</f>
        <v>85</v>
      </c>
      <c r="J86" t="str">
        <f t="shared" si="1"/>
        <v/>
      </c>
    </row>
    <row r="87" spans="1:10">
      <c r="A87" t="s">
        <v>460</v>
      </c>
      <c r="B87" t="s">
        <v>4804</v>
      </c>
      <c r="C87" t="s">
        <v>4796</v>
      </c>
      <c r="D87" t="s">
        <v>4797</v>
      </c>
      <c r="E87" t="s">
        <v>4705</v>
      </c>
      <c r="F87" s="45">
        <v>154667</v>
      </c>
      <c r="H87">
        <f>IF(ISNUMBER(SEARCH($K$2,A87)),MAX($H$1:H86)+1,0)</f>
        <v>0</v>
      </c>
      <c r="I87">
        <f>ROWS($H$2:H87)</f>
        <v>86</v>
      </c>
      <c r="J87" t="str">
        <f t="shared" si="1"/>
        <v/>
      </c>
    </row>
    <row r="88" spans="1:10">
      <c r="A88" t="s">
        <v>461</v>
      </c>
      <c r="B88" t="s">
        <v>4805</v>
      </c>
      <c r="C88" t="s">
        <v>4796</v>
      </c>
      <c r="D88" t="s">
        <v>4797</v>
      </c>
      <c r="E88" t="s">
        <v>4705</v>
      </c>
      <c r="F88" s="45">
        <v>154668</v>
      </c>
      <c r="H88">
        <f>IF(ISNUMBER(SEARCH($K$2,A88)),MAX($H$1:H87)+1,0)</f>
        <v>0</v>
      </c>
      <c r="I88">
        <f>ROWS($H$2:H88)</f>
        <v>87</v>
      </c>
      <c r="J88" t="str">
        <f t="shared" si="1"/>
        <v/>
      </c>
    </row>
    <row r="89" spans="1:10">
      <c r="A89" t="s">
        <v>462</v>
      </c>
      <c r="B89" t="s">
        <v>4806</v>
      </c>
      <c r="C89" t="s">
        <v>4796</v>
      </c>
      <c r="D89" t="s">
        <v>4797</v>
      </c>
      <c r="E89" t="s">
        <v>4705</v>
      </c>
      <c r="F89" s="45">
        <v>154669</v>
      </c>
      <c r="H89">
        <f>IF(ISNUMBER(SEARCH($K$2,A89)),MAX($H$1:H88)+1,0)</f>
        <v>0</v>
      </c>
      <c r="I89">
        <f>ROWS($H$2:H89)</f>
        <v>88</v>
      </c>
      <c r="J89" t="str">
        <f t="shared" si="1"/>
        <v/>
      </c>
    </row>
    <row r="90" spans="1:10">
      <c r="A90" t="s">
        <v>463</v>
      </c>
      <c r="B90" t="s">
        <v>4807</v>
      </c>
      <c r="C90" t="s">
        <v>4796</v>
      </c>
      <c r="D90" t="s">
        <v>4797</v>
      </c>
      <c r="E90" t="s">
        <v>4705</v>
      </c>
      <c r="F90" s="45">
        <v>154670</v>
      </c>
      <c r="H90">
        <f>IF(ISNUMBER(SEARCH($K$2,A90)),MAX($H$1:H89)+1,0)</f>
        <v>0</v>
      </c>
      <c r="I90">
        <f>ROWS($H$2:H90)</f>
        <v>89</v>
      </c>
      <c r="J90" t="str">
        <f t="shared" si="1"/>
        <v/>
      </c>
    </row>
    <row r="91" spans="1:10">
      <c r="A91" t="s">
        <v>464</v>
      </c>
      <c r="B91" t="s">
        <v>4808</v>
      </c>
      <c r="C91" t="s">
        <v>4796</v>
      </c>
      <c r="D91" t="s">
        <v>4797</v>
      </c>
      <c r="E91" t="s">
        <v>4705</v>
      </c>
      <c r="F91" s="45">
        <v>154671</v>
      </c>
      <c r="H91">
        <f>IF(ISNUMBER(SEARCH($K$2,A91)),MAX($H$1:H90)+1,0)</f>
        <v>0</v>
      </c>
      <c r="I91">
        <f>ROWS($H$2:H91)</f>
        <v>90</v>
      </c>
      <c r="J91" t="str">
        <f t="shared" si="1"/>
        <v/>
      </c>
    </row>
    <row r="92" spans="1:10">
      <c r="A92" t="s">
        <v>465</v>
      </c>
      <c r="B92" t="s">
        <v>4809</v>
      </c>
      <c r="C92" t="s">
        <v>4796</v>
      </c>
      <c r="D92" t="s">
        <v>4810</v>
      </c>
      <c r="E92" t="s">
        <v>4705</v>
      </c>
      <c r="F92" s="45">
        <v>154643</v>
      </c>
      <c r="H92">
        <f>IF(ISNUMBER(SEARCH($K$2,A92)),MAX($H$1:H91)+1,0)</f>
        <v>0</v>
      </c>
      <c r="I92">
        <f>ROWS($H$2:H92)</f>
        <v>91</v>
      </c>
      <c r="J92" t="str">
        <f t="shared" si="1"/>
        <v/>
      </c>
    </row>
    <row r="93" spans="1:10">
      <c r="A93" t="s">
        <v>466</v>
      </c>
      <c r="B93" t="s">
        <v>4811</v>
      </c>
      <c r="C93" t="s">
        <v>4796</v>
      </c>
      <c r="D93" t="s">
        <v>4810</v>
      </c>
      <c r="E93" t="s">
        <v>4705</v>
      </c>
      <c r="F93" s="45">
        <v>154644</v>
      </c>
      <c r="H93">
        <f>IF(ISNUMBER(SEARCH($K$2,A93)),MAX($H$1:H92)+1,0)</f>
        <v>0</v>
      </c>
      <c r="I93">
        <f>ROWS($H$2:H93)</f>
        <v>92</v>
      </c>
      <c r="J93" t="str">
        <f t="shared" si="1"/>
        <v/>
      </c>
    </row>
    <row r="94" spans="1:10">
      <c r="A94" t="s">
        <v>467</v>
      </c>
      <c r="B94" t="s">
        <v>4812</v>
      </c>
      <c r="C94" t="s">
        <v>4796</v>
      </c>
      <c r="D94" t="s">
        <v>4810</v>
      </c>
      <c r="E94" t="s">
        <v>4705</v>
      </c>
      <c r="F94" s="45">
        <v>154648</v>
      </c>
      <c r="H94">
        <f>IF(ISNUMBER(SEARCH($K$2,A94)),MAX($H$1:H93)+1,0)</f>
        <v>0</v>
      </c>
      <c r="I94">
        <f>ROWS($H$2:H94)</f>
        <v>93</v>
      </c>
      <c r="J94" t="str">
        <f t="shared" si="1"/>
        <v/>
      </c>
    </row>
    <row r="95" spans="1:10">
      <c r="A95" t="s">
        <v>468</v>
      </c>
      <c r="B95" t="s">
        <v>4813</v>
      </c>
      <c r="C95" t="s">
        <v>4796</v>
      </c>
      <c r="D95" t="s">
        <v>4810</v>
      </c>
      <c r="E95" t="s">
        <v>4705</v>
      </c>
      <c r="F95" s="45">
        <v>154707</v>
      </c>
      <c r="H95">
        <f>IF(ISNUMBER(SEARCH($K$2,A95)),MAX($H$1:H94)+1,0)</f>
        <v>0</v>
      </c>
      <c r="I95">
        <f>ROWS($H$2:H95)</f>
        <v>94</v>
      </c>
      <c r="J95" t="str">
        <f t="shared" si="1"/>
        <v/>
      </c>
    </row>
    <row r="96" spans="1:10">
      <c r="A96" t="s">
        <v>469</v>
      </c>
      <c r="B96" t="s">
        <v>4814</v>
      </c>
      <c r="C96" t="s">
        <v>4796</v>
      </c>
      <c r="D96" t="s">
        <v>4810</v>
      </c>
      <c r="E96" t="s">
        <v>4705</v>
      </c>
      <c r="F96" s="45">
        <v>154708</v>
      </c>
      <c r="H96">
        <f>IF(ISNUMBER(SEARCH($K$2,A96)),MAX($H$1:H95)+1,0)</f>
        <v>0</v>
      </c>
      <c r="I96">
        <f>ROWS($H$2:H96)</f>
        <v>95</v>
      </c>
      <c r="J96" t="str">
        <f t="shared" si="1"/>
        <v/>
      </c>
    </row>
    <row r="97" spans="1:10">
      <c r="A97" t="s">
        <v>470</v>
      </c>
      <c r="B97" t="s">
        <v>4815</v>
      </c>
      <c r="C97" t="s">
        <v>4796</v>
      </c>
      <c r="D97" t="s">
        <v>4816</v>
      </c>
      <c r="E97" t="s">
        <v>4705</v>
      </c>
      <c r="F97" s="45">
        <v>154618</v>
      </c>
      <c r="H97">
        <f>IF(ISNUMBER(SEARCH($K$2,A97)),MAX($H$1:H96)+1,0)</f>
        <v>0</v>
      </c>
      <c r="I97">
        <f>ROWS($H$2:H97)</f>
        <v>96</v>
      </c>
      <c r="J97" t="str">
        <f t="shared" si="1"/>
        <v/>
      </c>
    </row>
    <row r="98" spans="1:10">
      <c r="A98" t="s">
        <v>471</v>
      </c>
      <c r="B98" t="s">
        <v>4817</v>
      </c>
      <c r="C98" t="s">
        <v>4796</v>
      </c>
      <c r="D98" t="s">
        <v>4816</v>
      </c>
      <c r="E98" t="s">
        <v>4705</v>
      </c>
      <c r="F98" s="45">
        <v>154619</v>
      </c>
      <c r="H98">
        <f>IF(ISNUMBER(SEARCH($K$2,A98)),MAX($H$1:H97)+1,0)</f>
        <v>0</v>
      </c>
      <c r="I98">
        <f>ROWS($H$2:H98)</f>
        <v>97</v>
      </c>
      <c r="J98" t="str">
        <f t="shared" si="1"/>
        <v/>
      </c>
    </row>
    <row r="99" spans="1:10">
      <c r="A99" t="s">
        <v>472</v>
      </c>
      <c r="B99" t="s">
        <v>4818</v>
      </c>
      <c r="C99" t="s">
        <v>4796</v>
      </c>
      <c r="D99" t="s">
        <v>4816</v>
      </c>
      <c r="E99" t="s">
        <v>4705</v>
      </c>
      <c r="F99" s="45">
        <v>154620</v>
      </c>
      <c r="H99">
        <f>IF(ISNUMBER(SEARCH($K$2,A99)),MAX($H$1:H98)+1,0)</f>
        <v>0</v>
      </c>
      <c r="I99">
        <f>ROWS($H$2:H99)</f>
        <v>98</v>
      </c>
      <c r="J99" t="str">
        <f t="shared" si="1"/>
        <v/>
      </c>
    </row>
    <row r="100" spans="1:10">
      <c r="A100" t="s">
        <v>473</v>
      </c>
      <c r="B100" t="s">
        <v>4819</v>
      </c>
      <c r="C100" t="s">
        <v>4796</v>
      </c>
      <c r="D100" t="s">
        <v>4816</v>
      </c>
      <c r="E100" t="s">
        <v>4705</v>
      </c>
      <c r="F100" s="45">
        <v>154621</v>
      </c>
      <c r="H100">
        <f>IF(ISNUMBER(SEARCH($K$2,A100)),MAX($H$1:H99)+1,0)</f>
        <v>0</v>
      </c>
      <c r="I100">
        <f>ROWS($H$2:H100)</f>
        <v>99</v>
      </c>
      <c r="J100" t="str">
        <f t="shared" si="1"/>
        <v/>
      </c>
    </row>
    <row r="101" spans="1:10">
      <c r="A101" t="s">
        <v>474</v>
      </c>
      <c r="B101" t="s">
        <v>4820</v>
      </c>
      <c r="C101" t="s">
        <v>4796</v>
      </c>
      <c r="D101" t="s">
        <v>4816</v>
      </c>
      <c r="E101" t="s">
        <v>4705</v>
      </c>
      <c r="F101" s="45">
        <v>154622</v>
      </c>
      <c r="H101">
        <f>IF(ISNUMBER(SEARCH($K$2,A101)),MAX($H$1:H100)+1,0)</f>
        <v>0</v>
      </c>
      <c r="I101">
        <f>ROWS($H$2:H101)</f>
        <v>100</v>
      </c>
      <c r="J101" t="str">
        <f t="shared" si="1"/>
        <v/>
      </c>
    </row>
    <row r="102" spans="1:10">
      <c r="A102" t="s">
        <v>475</v>
      </c>
      <c r="B102" t="s">
        <v>4821</v>
      </c>
      <c r="C102" t="s">
        <v>4796</v>
      </c>
      <c r="D102" t="s">
        <v>4816</v>
      </c>
      <c r="E102" t="s">
        <v>4705</v>
      </c>
      <c r="F102" s="45">
        <v>154623</v>
      </c>
      <c r="H102">
        <f>IF(ISNUMBER(SEARCH($K$2,A102)),MAX($H$1:H101)+1,0)</f>
        <v>0</v>
      </c>
      <c r="I102">
        <f>ROWS($H$2:H102)</f>
        <v>101</v>
      </c>
      <c r="J102" t="str">
        <f t="shared" si="1"/>
        <v/>
      </c>
    </row>
    <row r="103" spans="1:10">
      <c r="A103" t="s">
        <v>476</v>
      </c>
      <c r="B103" t="s">
        <v>4822</v>
      </c>
      <c r="C103" t="s">
        <v>4796</v>
      </c>
      <c r="D103" t="s">
        <v>4816</v>
      </c>
      <c r="E103" t="s">
        <v>4705</v>
      </c>
      <c r="F103" s="45">
        <v>154624</v>
      </c>
      <c r="H103">
        <f>IF(ISNUMBER(SEARCH($K$2,A103)),MAX($H$1:H102)+1,0)</f>
        <v>0</v>
      </c>
      <c r="I103">
        <f>ROWS($H$2:H103)</f>
        <v>102</v>
      </c>
      <c r="J103" t="str">
        <f t="shared" si="1"/>
        <v/>
      </c>
    </row>
    <row r="104" spans="1:10">
      <c r="A104" t="s">
        <v>477</v>
      </c>
      <c r="B104" t="s">
        <v>4823</v>
      </c>
      <c r="C104" t="s">
        <v>4796</v>
      </c>
      <c r="D104" t="s">
        <v>4816</v>
      </c>
      <c r="E104" t="s">
        <v>4705</v>
      </c>
      <c r="F104" s="45">
        <v>154625</v>
      </c>
      <c r="H104">
        <f>IF(ISNUMBER(SEARCH($K$2,A104)),MAX($H$1:H103)+1,0)</f>
        <v>0</v>
      </c>
      <c r="I104">
        <f>ROWS($H$2:H104)</f>
        <v>103</v>
      </c>
      <c r="J104" t="str">
        <f t="shared" si="1"/>
        <v/>
      </c>
    </row>
    <row r="105" spans="1:10">
      <c r="A105" t="s">
        <v>478</v>
      </c>
      <c r="B105" t="s">
        <v>4824</v>
      </c>
      <c r="C105" t="s">
        <v>4796</v>
      </c>
      <c r="D105" t="s">
        <v>4825</v>
      </c>
      <c r="E105" t="s">
        <v>4705</v>
      </c>
      <c r="F105" s="45">
        <v>154681</v>
      </c>
      <c r="H105">
        <f>IF(ISNUMBER(SEARCH($K$2,A105)),MAX($H$1:H104)+1,0)</f>
        <v>0</v>
      </c>
      <c r="I105">
        <f>ROWS($H$2:H105)</f>
        <v>104</v>
      </c>
      <c r="J105" t="str">
        <f t="shared" si="1"/>
        <v/>
      </c>
    </row>
    <row r="106" spans="1:10">
      <c r="A106" t="s">
        <v>479</v>
      </c>
      <c r="B106" t="s">
        <v>4826</v>
      </c>
      <c r="C106" t="s">
        <v>4796</v>
      </c>
      <c r="D106" t="s">
        <v>4825</v>
      </c>
      <c r="E106" t="s">
        <v>4705</v>
      </c>
      <c r="F106" s="45">
        <v>154682</v>
      </c>
      <c r="H106">
        <f>IF(ISNUMBER(SEARCH($K$2,A106)),MAX($H$1:H105)+1,0)</f>
        <v>0</v>
      </c>
      <c r="I106">
        <f>ROWS($H$2:H106)</f>
        <v>105</v>
      </c>
      <c r="J106" t="str">
        <f t="shared" si="1"/>
        <v/>
      </c>
    </row>
    <row r="107" spans="1:10">
      <c r="A107" t="s">
        <v>480</v>
      </c>
      <c r="B107" t="s">
        <v>4827</v>
      </c>
      <c r="C107" t="s">
        <v>4796</v>
      </c>
      <c r="D107" t="s">
        <v>4825</v>
      </c>
      <c r="E107" t="s">
        <v>4705</v>
      </c>
      <c r="F107" s="45">
        <v>154683</v>
      </c>
      <c r="H107">
        <f>IF(ISNUMBER(SEARCH($K$2,A107)),MAX($H$1:H106)+1,0)</f>
        <v>0</v>
      </c>
      <c r="I107">
        <f>ROWS($H$2:H107)</f>
        <v>106</v>
      </c>
      <c r="J107" t="str">
        <f t="shared" si="1"/>
        <v/>
      </c>
    </row>
    <row r="108" spans="1:10">
      <c r="A108" t="s">
        <v>481</v>
      </c>
      <c r="B108" t="s">
        <v>4828</v>
      </c>
      <c r="C108" t="s">
        <v>4796</v>
      </c>
      <c r="D108" t="s">
        <v>4825</v>
      </c>
      <c r="E108" t="s">
        <v>4705</v>
      </c>
      <c r="F108" s="45">
        <v>154684</v>
      </c>
      <c r="H108">
        <f>IF(ISNUMBER(SEARCH($K$2,A108)),MAX($H$1:H107)+1,0)</f>
        <v>0</v>
      </c>
      <c r="I108">
        <f>ROWS($H$2:H108)</f>
        <v>107</v>
      </c>
      <c r="J108" t="str">
        <f t="shared" si="1"/>
        <v/>
      </c>
    </row>
    <row r="109" spans="1:10">
      <c r="A109" t="s">
        <v>482</v>
      </c>
      <c r="B109" t="s">
        <v>4829</v>
      </c>
      <c r="C109" t="s">
        <v>4796</v>
      </c>
      <c r="D109" t="s">
        <v>4825</v>
      </c>
      <c r="E109" t="s">
        <v>4705</v>
      </c>
      <c r="F109" s="45">
        <v>154685</v>
      </c>
      <c r="H109">
        <f>IF(ISNUMBER(SEARCH($K$2,A109)),MAX($H$1:H108)+1,0)</f>
        <v>0</v>
      </c>
      <c r="I109">
        <f>ROWS($H$2:H109)</f>
        <v>108</v>
      </c>
      <c r="J109" t="str">
        <f t="shared" si="1"/>
        <v/>
      </c>
    </row>
    <row r="110" spans="1:10">
      <c r="A110" t="s">
        <v>483</v>
      </c>
      <c r="B110" t="s">
        <v>4830</v>
      </c>
      <c r="C110" t="s">
        <v>4796</v>
      </c>
      <c r="D110" t="s">
        <v>4825</v>
      </c>
      <c r="E110" t="s">
        <v>4705</v>
      </c>
      <c r="F110" s="45">
        <v>154686</v>
      </c>
      <c r="H110">
        <f>IF(ISNUMBER(SEARCH($K$2,A110)),MAX($H$1:H109)+1,0)</f>
        <v>0</v>
      </c>
      <c r="I110">
        <f>ROWS($H$2:H110)</f>
        <v>109</v>
      </c>
      <c r="J110" t="str">
        <f t="shared" si="1"/>
        <v/>
      </c>
    </row>
    <row r="111" spans="1:10">
      <c r="A111" t="s">
        <v>484</v>
      </c>
      <c r="B111" t="s">
        <v>4831</v>
      </c>
      <c r="C111" t="s">
        <v>4796</v>
      </c>
      <c r="D111" t="s">
        <v>4825</v>
      </c>
      <c r="E111" t="s">
        <v>4705</v>
      </c>
      <c r="F111" s="45">
        <v>154687</v>
      </c>
      <c r="H111">
        <f>IF(ISNUMBER(SEARCH($K$2,A111)),MAX($H$1:H110)+1,0)</f>
        <v>0</v>
      </c>
      <c r="I111">
        <f>ROWS($H$2:H111)</f>
        <v>110</v>
      </c>
      <c r="J111" t="str">
        <f t="shared" si="1"/>
        <v/>
      </c>
    </row>
    <row r="112" spans="1:10">
      <c r="A112" t="s">
        <v>485</v>
      </c>
      <c r="B112" t="s">
        <v>4832</v>
      </c>
      <c r="C112" t="s">
        <v>4796</v>
      </c>
      <c r="D112" t="s">
        <v>4825</v>
      </c>
      <c r="E112" t="s">
        <v>4705</v>
      </c>
      <c r="F112" s="45">
        <v>154688</v>
      </c>
      <c r="H112">
        <f>IF(ISNUMBER(SEARCH($K$2,A112)),MAX($H$1:H111)+1,0)</f>
        <v>0</v>
      </c>
      <c r="I112">
        <f>ROWS($H$2:H112)</f>
        <v>111</v>
      </c>
      <c r="J112" t="str">
        <f t="shared" si="1"/>
        <v/>
      </c>
    </row>
    <row r="113" spans="1:10">
      <c r="A113" t="s">
        <v>486</v>
      </c>
      <c r="B113" t="s">
        <v>4833</v>
      </c>
      <c r="C113" t="s">
        <v>4796</v>
      </c>
      <c r="D113" t="s">
        <v>4825</v>
      </c>
      <c r="E113" t="s">
        <v>4705</v>
      </c>
      <c r="F113" s="45">
        <v>154689</v>
      </c>
      <c r="H113">
        <f>IF(ISNUMBER(SEARCH($K$2,A113)),MAX($H$1:H112)+1,0)</f>
        <v>0</v>
      </c>
      <c r="I113">
        <f>ROWS($H$2:H113)</f>
        <v>112</v>
      </c>
      <c r="J113" t="str">
        <f t="shared" si="1"/>
        <v/>
      </c>
    </row>
    <row r="114" spans="1:10">
      <c r="A114" t="s">
        <v>487</v>
      </c>
      <c r="B114" t="s">
        <v>4834</v>
      </c>
      <c r="C114" t="s">
        <v>4796</v>
      </c>
      <c r="D114" t="s">
        <v>4825</v>
      </c>
      <c r="E114" t="s">
        <v>4705</v>
      </c>
      <c r="F114" s="45">
        <v>154690</v>
      </c>
      <c r="H114">
        <f>IF(ISNUMBER(SEARCH($K$2,A114)),MAX($H$1:H113)+1,0)</f>
        <v>0</v>
      </c>
      <c r="I114">
        <f>ROWS($H$2:H114)</f>
        <v>113</v>
      </c>
      <c r="J114" t="str">
        <f t="shared" si="1"/>
        <v/>
      </c>
    </row>
    <row r="115" spans="1:10">
      <c r="A115" t="s">
        <v>488</v>
      </c>
      <c r="B115" t="s">
        <v>4835</v>
      </c>
      <c r="C115" t="s">
        <v>4796</v>
      </c>
      <c r="D115" t="s">
        <v>4825</v>
      </c>
      <c r="E115" t="s">
        <v>4705</v>
      </c>
      <c r="F115" s="45">
        <v>154691</v>
      </c>
      <c r="H115">
        <f>IF(ISNUMBER(SEARCH($K$2,A115)),MAX($H$1:H114)+1,0)</f>
        <v>0</v>
      </c>
      <c r="I115">
        <f>ROWS($H$2:H115)</f>
        <v>114</v>
      </c>
      <c r="J115" t="str">
        <f t="shared" si="1"/>
        <v/>
      </c>
    </row>
    <row r="116" spans="1:10">
      <c r="A116" t="s">
        <v>489</v>
      </c>
      <c r="B116" t="s">
        <v>4836</v>
      </c>
      <c r="C116" t="s">
        <v>4796</v>
      </c>
      <c r="D116" t="s">
        <v>4825</v>
      </c>
      <c r="E116" t="s">
        <v>4705</v>
      </c>
      <c r="F116" s="45">
        <v>154710</v>
      </c>
      <c r="H116">
        <f>IF(ISNUMBER(SEARCH($K$2,A116)),MAX($H$1:H115)+1,0)</f>
        <v>0</v>
      </c>
      <c r="I116">
        <f>ROWS($H$2:H116)</f>
        <v>115</v>
      </c>
      <c r="J116" t="str">
        <f t="shared" si="1"/>
        <v/>
      </c>
    </row>
    <row r="117" spans="1:10">
      <c r="A117" t="s">
        <v>490</v>
      </c>
      <c r="B117" t="s">
        <v>4837</v>
      </c>
      <c r="C117" t="s">
        <v>4796</v>
      </c>
      <c r="D117" t="s">
        <v>4838</v>
      </c>
      <c r="E117" t="s">
        <v>4705</v>
      </c>
      <c r="F117" s="45">
        <v>154698</v>
      </c>
      <c r="H117">
        <f>IF(ISNUMBER(SEARCH($K$2,A117)),MAX($H$1:H116)+1,0)</f>
        <v>0</v>
      </c>
      <c r="I117">
        <f>ROWS($H$2:H117)</f>
        <v>116</v>
      </c>
      <c r="J117" t="str">
        <f t="shared" si="1"/>
        <v/>
      </c>
    </row>
    <row r="118" spans="1:10">
      <c r="A118" t="s">
        <v>491</v>
      </c>
      <c r="B118" t="s">
        <v>4839</v>
      </c>
      <c r="C118" t="s">
        <v>4796</v>
      </c>
      <c r="D118" t="s">
        <v>4838</v>
      </c>
      <c r="E118" t="s">
        <v>4705</v>
      </c>
      <c r="F118" s="45">
        <v>154699</v>
      </c>
      <c r="H118">
        <f>IF(ISNUMBER(SEARCH($K$2,A118)),MAX($H$1:H117)+1,0)</f>
        <v>0</v>
      </c>
      <c r="I118">
        <f>ROWS($H$2:H118)</f>
        <v>117</v>
      </c>
      <c r="J118" t="str">
        <f t="shared" si="1"/>
        <v/>
      </c>
    </row>
    <row r="119" spans="1:10">
      <c r="A119" t="s">
        <v>492</v>
      </c>
      <c r="B119" t="s">
        <v>4840</v>
      </c>
      <c r="C119" t="s">
        <v>4796</v>
      </c>
      <c r="D119" t="s">
        <v>4838</v>
      </c>
      <c r="E119" t="s">
        <v>4705</v>
      </c>
      <c r="F119" s="45">
        <v>154700</v>
      </c>
      <c r="H119">
        <f>IF(ISNUMBER(SEARCH($K$2,A119)),MAX($H$1:H118)+1,0)</f>
        <v>0</v>
      </c>
      <c r="I119">
        <f>ROWS($H$2:H119)</f>
        <v>118</v>
      </c>
      <c r="J119" t="str">
        <f t="shared" si="1"/>
        <v/>
      </c>
    </row>
    <row r="120" spans="1:10">
      <c r="A120" t="s">
        <v>493</v>
      </c>
      <c r="B120" t="s">
        <v>4841</v>
      </c>
      <c r="C120" t="s">
        <v>4796</v>
      </c>
      <c r="D120" t="s">
        <v>4838</v>
      </c>
      <c r="E120" t="s">
        <v>4705</v>
      </c>
      <c r="F120" s="45">
        <v>154701</v>
      </c>
      <c r="H120">
        <f>IF(ISNUMBER(SEARCH($K$2,A120)),MAX($H$1:H119)+1,0)</f>
        <v>0</v>
      </c>
      <c r="I120">
        <f>ROWS($H$2:H120)</f>
        <v>119</v>
      </c>
      <c r="J120" t="str">
        <f t="shared" si="1"/>
        <v/>
      </c>
    </row>
    <row r="121" spans="1:10">
      <c r="A121" t="s">
        <v>494</v>
      </c>
      <c r="B121" t="s">
        <v>4842</v>
      </c>
      <c r="C121" t="s">
        <v>4796</v>
      </c>
      <c r="D121" t="s">
        <v>4838</v>
      </c>
      <c r="E121" t="s">
        <v>4705</v>
      </c>
      <c r="F121" s="45">
        <v>154702</v>
      </c>
      <c r="H121">
        <f>IF(ISNUMBER(SEARCH($K$2,A121)),MAX($H$1:H120)+1,0)</f>
        <v>0</v>
      </c>
      <c r="I121">
        <f>ROWS($H$2:H121)</f>
        <v>120</v>
      </c>
      <c r="J121" t="str">
        <f t="shared" si="1"/>
        <v/>
      </c>
    </row>
    <row r="122" spans="1:10">
      <c r="A122" t="s">
        <v>495</v>
      </c>
      <c r="B122" t="s">
        <v>4843</v>
      </c>
      <c r="C122" t="s">
        <v>4796</v>
      </c>
      <c r="D122" t="s">
        <v>4838</v>
      </c>
      <c r="E122" t="s">
        <v>4705</v>
      </c>
      <c r="F122" s="45">
        <v>154703</v>
      </c>
      <c r="H122">
        <f>IF(ISNUMBER(SEARCH($K$2,A122)),MAX($H$1:H121)+1,0)</f>
        <v>0</v>
      </c>
      <c r="I122">
        <f>ROWS($H$2:H122)</f>
        <v>121</v>
      </c>
      <c r="J122" t="str">
        <f t="shared" si="1"/>
        <v/>
      </c>
    </row>
    <row r="123" spans="1:10">
      <c r="A123" t="s">
        <v>496</v>
      </c>
      <c r="B123" t="s">
        <v>4844</v>
      </c>
      <c r="C123" t="s">
        <v>4796</v>
      </c>
      <c r="D123" t="s">
        <v>4838</v>
      </c>
      <c r="E123" t="s">
        <v>4705</v>
      </c>
      <c r="F123" s="45">
        <v>154704</v>
      </c>
      <c r="H123">
        <f>IF(ISNUMBER(SEARCH($K$2,A123)),MAX($H$1:H122)+1,0)</f>
        <v>0</v>
      </c>
      <c r="I123">
        <f>ROWS($H$2:H123)</f>
        <v>122</v>
      </c>
      <c r="J123" t="str">
        <f t="shared" si="1"/>
        <v/>
      </c>
    </row>
    <row r="124" spans="1:10">
      <c r="A124" t="s">
        <v>497</v>
      </c>
      <c r="B124" t="s">
        <v>4845</v>
      </c>
      <c r="C124" t="s">
        <v>4796</v>
      </c>
      <c r="D124" t="s">
        <v>4838</v>
      </c>
      <c r="E124" t="s">
        <v>4705</v>
      </c>
      <c r="F124" s="45">
        <v>154706</v>
      </c>
      <c r="H124">
        <f>IF(ISNUMBER(SEARCH($K$2,A124)),MAX($H$1:H123)+1,0)</f>
        <v>0</v>
      </c>
      <c r="I124">
        <f>ROWS($H$2:H124)</f>
        <v>123</v>
      </c>
      <c r="J124" t="str">
        <f t="shared" si="1"/>
        <v/>
      </c>
    </row>
    <row r="125" spans="1:10">
      <c r="A125" t="s">
        <v>498</v>
      </c>
      <c r="B125" t="s">
        <v>4846</v>
      </c>
      <c r="C125" t="s">
        <v>4796</v>
      </c>
      <c r="D125" t="s">
        <v>4847</v>
      </c>
      <c r="E125" t="s">
        <v>4705</v>
      </c>
      <c r="F125" s="45">
        <v>150601</v>
      </c>
      <c r="H125">
        <f>IF(ISNUMBER(SEARCH($K$2,A125)),MAX($H$1:H124)+1,0)</f>
        <v>0</v>
      </c>
      <c r="I125">
        <f>ROWS($H$2:H125)</f>
        <v>124</v>
      </c>
      <c r="J125" t="str">
        <f t="shared" si="1"/>
        <v/>
      </c>
    </row>
    <row r="126" spans="1:10">
      <c r="A126" t="s">
        <v>499</v>
      </c>
      <c r="B126" t="s">
        <v>4848</v>
      </c>
      <c r="C126" t="s">
        <v>4796</v>
      </c>
      <c r="D126" t="s">
        <v>4847</v>
      </c>
      <c r="E126" t="s">
        <v>4723</v>
      </c>
      <c r="F126" s="45">
        <v>151312</v>
      </c>
      <c r="H126">
        <f>IF(ISNUMBER(SEARCH($K$2,A126)),MAX($H$1:H125)+1,0)</f>
        <v>0</v>
      </c>
      <c r="I126">
        <f>ROWS($H$2:H126)</f>
        <v>125</v>
      </c>
      <c r="J126" t="str">
        <f t="shared" si="1"/>
        <v/>
      </c>
    </row>
    <row r="127" spans="1:10">
      <c r="A127" t="s">
        <v>500</v>
      </c>
      <c r="B127" t="s">
        <v>4849</v>
      </c>
      <c r="C127" t="s">
        <v>4796</v>
      </c>
      <c r="D127" t="s">
        <v>4847</v>
      </c>
      <c r="E127" t="s">
        <v>4705</v>
      </c>
      <c r="F127" s="45">
        <v>151602</v>
      </c>
      <c r="H127">
        <f>IF(ISNUMBER(SEARCH($K$2,A127)),MAX($H$1:H126)+1,0)</f>
        <v>0</v>
      </c>
      <c r="I127">
        <f>ROWS($H$2:H127)</f>
        <v>126</v>
      </c>
      <c r="J127" t="str">
        <f t="shared" si="1"/>
        <v/>
      </c>
    </row>
    <row r="128" spans="1:10">
      <c r="A128" t="s">
        <v>501</v>
      </c>
      <c r="B128" t="s">
        <v>4850</v>
      </c>
      <c r="C128" t="s">
        <v>4796</v>
      </c>
      <c r="D128" t="s">
        <v>4847</v>
      </c>
      <c r="E128" t="s">
        <v>4705</v>
      </c>
      <c r="F128" s="45">
        <v>154601</v>
      </c>
      <c r="H128">
        <f>IF(ISNUMBER(SEARCH($K$2,A128)),MAX($H$1:H127)+1,0)</f>
        <v>0</v>
      </c>
      <c r="I128">
        <f>ROWS($H$2:H128)</f>
        <v>127</v>
      </c>
      <c r="J128" t="str">
        <f t="shared" si="1"/>
        <v/>
      </c>
    </row>
    <row r="129" spans="1:10">
      <c r="A129" t="s">
        <v>502</v>
      </c>
      <c r="B129" t="s">
        <v>4851</v>
      </c>
      <c r="C129" t="s">
        <v>4796</v>
      </c>
      <c r="D129" t="s">
        <v>4847</v>
      </c>
      <c r="E129" t="s">
        <v>4705</v>
      </c>
      <c r="F129" s="45">
        <v>154602</v>
      </c>
      <c r="H129">
        <f>IF(ISNUMBER(SEARCH($K$2,A129)),MAX($H$1:H128)+1,0)</f>
        <v>0</v>
      </c>
      <c r="I129">
        <f>ROWS($H$2:H129)</f>
        <v>128</v>
      </c>
      <c r="J129" t="str">
        <f t="shared" si="1"/>
        <v/>
      </c>
    </row>
    <row r="130" spans="1:10">
      <c r="A130" t="s">
        <v>503</v>
      </c>
      <c r="B130" t="s">
        <v>4852</v>
      </c>
      <c r="C130" t="s">
        <v>4796</v>
      </c>
      <c r="D130" t="s">
        <v>4847</v>
      </c>
      <c r="E130" t="s">
        <v>4705</v>
      </c>
      <c r="F130" s="45">
        <v>154603</v>
      </c>
      <c r="H130">
        <f>IF(ISNUMBER(SEARCH($K$2,A130)),MAX($H$1:H129)+1,0)</f>
        <v>0</v>
      </c>
      <c r="I130">
        <f>ROWS($H$2:H130)</f>
        <v>129</v>
      </c>
      <c r="J130" t="str">
        <f t="shared" ref="J130:J193" si="2">IFERROR(INDEX($A:$A,MATCH(I130,$H:$H,0)),"")</f>
        <v/>
      </c>
    </row>
    <row r="131" spans="1:10">
      <c r="A131" t="s">
        <v>504</v>
      </c>
      <c r="B131" t="s">
        <v>4853</v>
      </c>
      <c r="C131" t="s">
        <v>4796</v>
      </c>
      <c r="D131" t="s">
        <v>4847</v>
      </c>
      <c r="E131" t="s">
        <v>4705</v>
      </c>
      <c r="F131" s="45">
        <v>154604</v>
      </c>
      <c r="H131">
        <f>IF(ISNUMBER(SEARCH($K$2,A131)),MAX($H$1:H130)+1,0)</f>
        <v>0</v>
      </c>
      <c r="I131">
        <f>ROWS($H$2:H131)</f>
        <v>130</v>
      </c>
      <c r="J131" t="str">
        <f t="shared" si="2"/>
        <v/>
      </c>
    </row>
    <row r="132" spans="1:10">
      <c r="A132" t="s">
        <v>505</v>
      </c>
      <c r="B132" t="s">
        <v>4854</v>
      </c>
      <c r="C132" t="s">
        <v>4796</v>
      </c>
      <c r="D132" t="s">
        <v>4847</v>
      </c>
      <c r="E132" t="s">
        <v>4705</v>
      </c>
      <c r="F132" s="45">
        <v>154605</v>
      </c>
      <c r="H132">
        <f>IF(ISNUMBER(SEARCH($K$2,A132)),MAX($H$1:H131)+1,0)</f>
        <v>0</v>
      </c>
      <c r="I132">
        <f>ROWS($H$2:H132)</f>
        <v>131</v>
      </c>
      <c r="J132" t="str">
        <f t="shared" si="2"/>
        <v/>
      </c>
    </row>
    <row r="133" spans="1:10">
      <c r="A133" t="s">
        <v>506</v>
      </c>
      <c r="B133" t="s">
        <v>4855</v>
      </c>
      <c r="C133" t="s">
        <v>4796</v>
      </c>
      <c r="D133" t="s">
        <v>4847</v>
      </c>
      <c r="E133" t="s">
        <v>4705</v>
      </c>
      <c r="F133" s="45">
        <v>154606</v>
      </c>
      <c r="H133">
        <f>IF(ISNUMBER(SEARCH($K$2,A133)),MAX($H$1:H132)+1,0)</f>
        <v>0</v>
      </c>
      <c r="I133">
        <f>ROWS($H$2:H133)</f>
        <v>132</v>
      </c>
      <c r="J133" t="str">
        <f t="shared" si="2"/>
        <v/>
      </c>
    </row>
    <row r="134" spans="1:10">
      <c r="A134" t="s">
        <v>507</v>
      </c>
      <c r="B134" t="s">
        <v>4856</v>
      </c>
      <c r="C134" t="s">
        <v>4796</v>
      </c>
      <c r="D134" t="s">
        <v>4847</v>
      </c>
      <c r="E134" t="s">
        <v>4705</v>
      </c>
      <c r="F134" s="45">
        <v>154607</v>
      </c>
      <c r="H134">
        <f>IF(ISNUMBER(SEARCH($K$2,A134)),MAX($H$1:H133)+1,0)</f>
        <v>0</v>
      </c>
      <c r="I134">
        <f>ROWS($H$2:H134)</f>
        <v>133</v>
      </c>
      <c r="J134" t="str">
        <f t="shared" si="2"/>
        <v/>
      </c>
    </row>
    <row r="135" spans="1:10">
      <c r="A135" t="s">
        <v>508</v>
      </c>
      <c r="B135" t="s">
        <v>4857</v>
      </c>
      <c r="C135" t="s">
        <v>4796</v>
      </c>
      <c r="D135" t="s">
        <v>4847</v>
      </c>
      <c r="E135" t="s">
        <v>4705</v>
      </c>
      <c r="F135" s="45">
        <v>154608</v>
      </c>
      <c r="H135">
        <f>IF(ISNUMBER(SEARCH($K$2,A135)),MAX($H$1:H134)+1,0)</f>
        <v>0</v>
      </c>
      <c r="I135">
        <f>ROWS($H$2:H135)</f>
        <v>134</v>
      </c>
      <c r="J135" t="str">
        <f t="shared" si="2"/>
        <v/>
      </c>
    </row>
    <row r="136" spans="1:10">
      <c r="A136" t="s">
        <v>509</v>
      </c>
      <c r="B136" t="s">
        <v>4858</v>
      </c>
      <c r="C136" t="s">
        <v>4796</v>
      </c>
      <c r="D136" t="s">
        <v>4847</v>
      </c>
      <c r="E136" t="s">
        <v>4705</v>
      </c>
      <c r="F136" s="45">
        <v>154610</v>
      </c>
      <c r="H136">
        <f>IF(ISNUMBER(SEARCH($K$2,A136)),MAX($H$1:H135)+1,0)</f>
        <v>0</v>
      </c>
      <c r="I136">
        <f>ROWS($H$2:H136)</f>
        <v>135</v>
      </c>
      <c r="J136" t="str">
        <f t="shared" si="2"/>
        <v/>
      </c>
    </row>
    <row r="137" spans="1:10">
      <c r="A137" t="s">
        <v>510</v>
      </c>
      <c r="B137" t="s">
        <v>4859</v>
      </c>
      <c r="C137" t="s">
        <v>4796</v>
      </c>
      <c r="D137" t="s">
        <v>4847</v>
      </c>
      <c r="E137" t="s">
        <v>4705</v>
      </c>
      <c r="F137" s="45">
        <v>154611</v>
      </c>
      <c r="H137">
        <f>IF(ISNUMBER(SEARCH($K$2,A137)),MAX($H$1:H136)+1,0)</f>
        <v>0</v>
      </c>
      <c r="I137">
        <f>ROWS($H$2:H137)</f>
        <v>136</v>
      </c>
      <c r="J137" t="str">
        <f t="shared" si="2"/>
        <v/>
      </c>
    </row>
    <row r="138" spans="1:10">
      <c r="A138" t="s">
        <v>511</v>
      </c>
      <c r="B138" t="s">
        <v>4860</v>
      </c>
      <c r="C138" t="s">
        <v>4796</v>
      </c>
      <c r="D138" t="s">
        <v>4847</v>
      </c>
      <c r="E138" t="s">
        <v>4705</v>
      </c>
      <c r="F138" s="45">
        <v>154612</v>
      </c>
      <c r="H138">
        <f>IF(ISNUMBER(SEARCH($K$2,A138)),MAX($H$1:H137)+1,0)</f>
        <v>0</v>
      </c>
      <c r="I138">
        <f>ROWS($H$2:H138)</f>
        <v>137</v>
      </c>
      <c r="J138" t="str">
        <f t="shared" si="2"/>
        <v/>
      </c>
    </row>
    <row r="139" spans="1:10">
      <c r="A139" t="s">
        <v>512</v>
      </c>
      <c r="B139" t="s">
        <v>4861</v>
      </c>
      <c r="C139" t="s">
        <v>4796</v>
      </c>
      <c r="D139" t="s">
        <v>4847</v>
      </c>
      <c r="E139" t="s">
        <v>4705</v>
      </c>
      <c r="F139" s="45">
        <v>154613</v>
      </c>
      <c r="H139">
        <f>IF(ISNUMBER(SEARCH($K$2,A139)),MAX($H$1:H138)+1,0)</f>
        <v>0</v>
      </c>
      <c r="I139">
        <f>ROWS($H$2:H139)</f>
        <v>138</v>
      </c>
      <c r="J139" t="str">
        <f t="shared" si="2"/>
        <v/>
      </c>
    </row>
    <row r="140" spans="1:10">
      <c r="A140" t="s">
        <v>513</v>
      </c>
      <c r="B140" t="s">
        <v>4862</v>
      </c>
      <c r="C140" t="s">
        <v>4796</v>
      </c>
      <c r="D140" t="s">
        <v>4847</v>
      </c>
      <c r="E140" t="s">
        <v>4705</v>
      </c>
      <c r="F140" s="45">
        <v>154711</v>
      </c>
      <c r="H140">
        <f>IF(ISNUMBER(SEARCH($K$2,A140)),MAX($H$1:H139)+1,0)</f>
        <v>0</v>
      </c>
      <c r="I140">
        <f>ROWS($H$2:H140)</f>
        <v>139</v>
      </c>
      <c r="J140" t="str">
        <f t="shared" si="2"/>
        <v/>
      </c>
    </row>
    <row r="141" spans="1:10">
      <c r="A141" t="s">
        <v>514</v>
      </c>
      <c r="B141" t="s">
        <v>4863</v>
      </c>
      <c r="C141" t="s">
        <v>4796</v>
      </c>
      <c r="D141" t="s">
        <v>4864</v>
      </c>
      <c r="E141" t="s">
        <v>4705</v>
      </c>
      <c r="F141" s="45">
        <v>154672</v>
      </c>
      <c r="H141">
        <f>IF(ISNUMBER(SEARCH($K$2,A141)),MAX($H$1:H140)+1,0)</f>
        <v>0</v>
      </c>
      <c r="I141">
        <f>ROWS($H$2:H141)</f>
        <v>140</v>
      </c>
      <c r="J141" t="str">
        <f t="shared" si="2"/>
        <v/>
      </c>
    </row>
    <row r="142" spans="1:10">
      <c r="A142" t="s">
        <v>515</v>
      </c>
      <c r="B142" t="s">
        <v>4865</v>
      </c>
      <c r="C142" t="s">
        <v>4796</v>
      </c>
      <c r="D142" t="s">
        <v>4864</v>
      </c>
      <c r="E142" t="s">
        <v>4705</v>
      </c>
      <c r="F142" s="45">
        <v>154674</v>
      </c>
      <c r="H142">
        <f>IF(ISNUMBER(SEARCH($K$2,A142)),MAX($H$1:H141)+1,0)</f>
        <v>0</v>
      </c>
      <c r="I142">
        <f>ROWS($H$2:H142)</f>
        <v>141</v>
      </c>
      <c r="J142" t="str">
        <f t="shared" si="2"/>
        <v/>
      </c>
    </row>
    <row r="143" spans="1:10">
      <c r="A143" t="s">
        <v>516</v>
      </c>
      <c r="B143" t="s">
        <v>4866</v>
      </c>
      <c r="C143" t="s">
        <v>4796</v>
      </c>
      <c r="D143" t="s">
        <v>4864</v>
      </c>
      <c r="E143" t="s">
        <v>4705</v>
      </c>
      <c r="F143" s="45">
        <v>154675</v>
      </c>
      <c r="H143">
        <f>IF(ISNUMBER(SEARCH($K$2,A143)),MAX($H$1:H142)+1,0)</f>
        <v>0</v>
      </c>
      <c r="I143">
        <f>ROWS($H$2:H143)</f>
        <v>142</v>
      </c>
      <c r="J143" t="str">
        <f t="shared" si="2"/>
        <v/>
      </c>
    </row>
    <row r="144" spans="1:10">
      <c r="A144" t="s">
        <v>517</v>
      </c>
      <c r="B144" t="s">
        <v>4867</v>
      </c>
      <c r="C144" t="s">
        <v>4796</v>
      </c>
      <c r="D144" t="s">
        <v>4864</v>
      </c>
      <c r="E144" t="s">
        <v>4705</v>
      </c>
      <c r="F144" s="45">
        <v>154676</v>
      </c>
      <c r="H144">
        <f>IF(ISNUMBER(SEARCH($K$2,A144)),MAX($H$1:H143)+1,0)</f>
        <v>0</v>
      </c>
      <c r="I144">
        <f>ROWS($H$2:H144)</f>
        <v>143</v>
      </c>
      <c r="J144" t="str">
        <f t="shared" si="2"/>
        <v/>
      </c>
    </row>
    <row r="145" spans="1:10">
      <c r="A145" t="s">
        <v>518</v>
      </c>
      <c r="B145" t="s">
        <v>4868</v>
      </c>
      <c r="C145" t="s">
        <v>4796</v>
      </c>
      <c r="D145" t="s">
        <v>4864</v>
      </c>
      <c r="E145" t="s">
        <v>4705</v>
      </c>
      <c r="F145" s="45">
        <v>154677</v>
      </c>
      <c r="H145">
        <f>IF(ISNUMBER(SEARCH($K$2,A145)),MAX($H$1:H144)+1,0)</f>
        <v>0</v>
      </c>
      <c r="I145">
        <f>ROWS($H$2:H145)</f>
        <v>144</v>
      </c>
      <c r="J145" t="str">
        <f t="shared" si="2"/>
        <v/>
      </c>
    </row>
    <row r="146" spans="1:10">
      <c r="A146" t="s">
        <v>519</v>
      </c>
      <c r="B146" t="s">
        <v>4869</v>
      </c>
      <c r="C146" t="s">
        <v>4796</v>
      </c>
      <c r="D146" t="s">
        <v>4864</v>
      </c>
      <c r="E146" t="s">
        <v>4705</v>
      </c>
      <c r="F146" s="45">
        <v>154678</v>
      </c>
      <c r="H146">
        <f>IF(ISNUMBER(SEARCH($K$2,A146)),MAX($H$1:H145)+1,0)</f>
        <v>0</v>
      </c>
      <c r="I146">
        <f>ROWS($H$2:H146)</f>
        <v>145</v>
      </c>
      <c r="J146" t="str">
        <f t="shared" si="2"/>
        <v/>
      </c>
    </row>
    <row r="147" spans="1:10">
      <c r="A147" t="s">
        <v>520</v>
      </c>
      <c r="B147" t="s">
        <v>4870</v>
      </c>
      <c r="C147" t="s">
        <v>4796</v>
      </c>
      <c r="D147" t="s">
        <v>4864</v>
      </c>
      <c r="E147" t="s">
        <v>4705</v>
      </c>
      <c r="F147" s="45">
        <v>154679</v>
      </c>
      <c r="H147">
        <f>IF(ISNUMBER(SEARCH($K$2,A147)),MAX($H$1:H146)+1,0)</f>
        <v>0</v>
      </c>
      <c r="I147">
        <f>ROWS($H$2:H147)</f>
        <v>146</v>
      </c>
      <c r="J147" t="str">
        <f t="shared" si="2"/>
        <v/>
      </c>
    </row>
    <row r="148" spans="1:10">
      <c r="A148" t="s">
        <v>521</v>
      </c>
      <c r="B148" t="s">
        <v>4871</v>
      </c>
      <c r="C148" t="s">
        <v>4796</v>
      </c>
      <c r="D148" t="s">
        <v>4864</v>
      </c>
      <c r="E148" t="s">
        <v>4705</v>
      </c>
      <c r="F148" s="45">
        <v>154680</v>
      </c>
      <c r="H148">
        <f>IF(ISNUMBER(SEARCH($K$2,A148)),MAX($H$1:H147)+1,0)</f>
        <v>0</v>
      </c>
      <c r="I148">
        <f>ROWS($H$2:H148)</f>
        <v>147</v>
      </c>
      <c r="J148" t="str">
        <f t="shared" si="2"/>
        <v/>
      </c>
    </row>
    <row r="149" spans="1:10">
      <c r="A149" t="s">
        <v>522</v>
      </c>
      <c r="B149" t="s">
        <v>4872</v>
      </c>
      <c r="C149" t="s">
        <v>4796</v>
      </c>
      <c r="D149" t="s">
        <v>4873</v>
      </c>
      <c r="E149" t="s">
        <v>4705</v>
      </c>
      <c r="F149" s="45">
        <v>154614</v>
      </c>
      <c r="H149">
        <f>IF(ISNUMBER(SEARCH($K$2,A149)),MAX($H$1:H148)+1,0)</f>
        <v>0</v>
      </c>
      <c r="I149">
        <f>ROWS($H$2:H149)</f>
        <v>148</v>
      </c>
      <c r="J149" t="str">
        <f t="shared" si="2"/>
        <v/>
      </c>
    </row>
    <row r="150" spans="1:10">
      <c r="A150" t="s">
        <v>523</v>
      </c>
      <c r="B150" t="s">
        <v>4874</v>
      </c>
      <c r="C150" t="s">
        <v>4796</v>
      </c>
      <c r="D150" t="s">
        <v>4873</v>
      </c>
      <c r="E150" t="s">
        <v>4705</v>
      </c>
      <c r="F150" s="45">
        <v>154615</v>
      </c>
      <c r="H150">
        <f>IF(ISNUMBER(SEARCH($K$2,A150)),MAX($H$1:H149)+1,0)</f>
        <v>0</v>
      </c>
      <c r="I150">
        <f>ROWS($H$2:H150)</f>
        <v>149</v>
      </c>
      <c r="J150" t="str">
        <f t="shared" si="2"/>
        <v/>
      </c>
    </row>
    <row r="151" spans="1:10">
      <c r="A151" t="s">
        <v>524</v>
      </c>
      <c r="B151" t="s">
        <v>4875</v>
      </c>
      <c r="C151" t="s">
        <v>4796</v>
      </c>
      <c r="D151" t="s">
        <v>4873</v>
      </c>
      <c r="E151" t="s">
        <v>4705</v>
      </c>
      <c r="F151" s="45">
        <v>154616</v>
      </c>
      <c r="H151">
        <f>IF(ISNUMBER(SEARCH($K$2,A151)),MAX($H$1:H150)+1,0)</f>
        <v>0</v>
      </c>
      <c r="I151">
        <f>ROWS($H$2:H151)</f>
        <v>150</v>
      </c>
      <c r="J151" t="str">
        <f t="shared" si="2"/>
        <v/>
      </c>
    </row>
    <row r="152" spans="1:10">
      <c r="A152" t="s">
        <v>525</v>
      </c>
      <c r="B152" t="s">
        <v>4876</v>
      </c>
      <c r="C152" t="s">
        <v>4796</v>
      </c>
      <c r="D152" t="s">
        <v>4873</v>
      </c>
      <c r="E152" t="s">
        <v>4705</v>
      </c>
      <c r="F152" s="45">
        <v>154617</v>
      </c>
      <c r="H152">
        <f>IF(ISNUMBER(SEARCH($K$2,A152)),MAX($H$1:H151)+1,0)</f>
        <v>0</v>
      </c>
      <c r="I152">
        <f>ROWS($H$2:H152)</f>
        <v>151</v>
      </c>
      <c r="J152" t="str">
        <f t="shared" si="2"/>
        <v/>
      </c>
    </row>
    <row r="153" spans="1:10">
      <c r="A153" t="s">
        <v>526</v>
      </c>
      <c r="B153" t="s">
        <v>4877</v>
      </c>
      <c r="C153" t="s">
        <v>4796</v>
      </c>
      <c r="D153" t="s">
        <v>4878</v>
      </c>
      <c r="E153" t="s">
        <v>4705</v>
      </c>
      <c r="F153" s="45">
        <v>154649</v>
      </c>
      <c r="H153">
        <f>IF(ISNUMBER(SEARCH($K$2,A153)),MAX($H$1:H152)+1,0)</f>
        <v>0</v>
      </c>
      <c r="I153">
        <f>ROWS($H$2:H153)</f>
        <v>152</v>
      </c>
      <c r="J153" t="str">
        <f t="shared" si="2"/>
        <v/>
      </c>
    </row>
    <row r="154" spans="1:10">
      <c r="A154" t="s">
        <v>527</v>
      </c>
      <c r="B154" t="s">
        <v>4879</v>
      </c>
      <c r="C154" t="s">
        <v>4796</v>
      </c>
      <c r="D154" t="s">
        <v>4878</v>
      </c>
      <c r="E154" t="s">
        <v>4705</v>
      </c>
      <c r="F154" s="45">
        <v>154650</v>
      </c>
      <c r="H154">
        <f>IF(ISNUMBER(SEARCH($K$2,A154)),MAX($H$1:H153)+1,0)</f>
        <v>0</v>
      </c>
      <c r="I154">
        <f>ROWS($H$2:H154)</f>
        <v>153</v>
      </c>
      <c r="J154" t="str">
        <f t="shared" si="2"/>
        <v/>
      </c>
    </row>
    <row r="155" spans="1:10">
      <c r="A155" t="s">
        <v>528</v>
      </c>
      <c r="B155" t="s">
        <v>4880</v>
      </c>
      <c r="C155" t="s">
        <v>4796</v>
      </c>
      <c r="D155" t="s">
        <v>4878</v>
      </c>
      <c r="E155" t="s">
        <v>4705</v>
      </c>
      <c r="F155" s="45">
        <v>154651</v>
      </c>
      <c r="H155">
        <f>IF(ISNUMBER(SEARCH($K$2,A155)),MAX($H$1:H154)+1,0)</f>
        <v>0</v>
      </c>
      <c r="I155">
        <f>ROWS($H$2:H155)</f>
        <v>154</v>
      </c>
      <c r="J155" t="str">
        <f t="shared" si="2"/>
        <v/>
      </c>
    </row>
    <row r="156" spans="1:10">
      <c r="A156" t="s">
        <v>529</v>
      </c>
      <c r="B156" t="s">
        <v>4881</v>
      </c>
      <c r="C156" t="s">
        <v>4796</v>
      </c>
      <c r="D156" t="s">
        <v>4878</v>
      </c>
      <c r="E156" t="s">
        <v>4705</v>
      </c>
      <c r="F156" s="45">
        <v>154652</v>
      </c>
      <c r="H156">
        <f>IF(ISNUMBER(SEARCH($K$2,A156)),MAX($H$1:H155)+1,0)</f>
        <v>0</v>
      </c>
      <c r="I156">
        <f>ROWS($H$2:H156)</f>
        <v>155</v>
      </c>
      <c r="J156" t="str">
        <f t="shared" si="2"/>
        <v/>
      </c>
    </row>
    <row r="157" spans="1:10">
      <c r="A157" t="s">
        <v>530</v>
      </c>
      <c r="B157" t="s">
        <v>4882</v>
      </c>
      <c r="C157" t="s">
        <v>4796</v>
      </c>
      <c r="D157" t="s">
        <v>4878</v>
      </c>
      <c r="E157" t="s">
        <v>4705</v>
      </c>
      <c r="F157" s="45">
        <v>154653</v>
      </c>
      <c r="H157">
        <f>IF(ISNUMBER(SEARCH($K$2,A157)),MAX($H$1:H156)+1,0)</f>
        <v>0</v>
      </c>
      <c r="I157">
        <f>ROWS($H$2:H157)</f>
        <v>156</v>
      </c>
      <c r="J157" t="str">
        <f t="shared" si="2"/>
        <v/>
      </c>
    </row>
    <row r="158" spans="1:10">
      <c r="A158" t="s">
        <v>531</v>
      </c>
      <c r="B158" t="s">
        <v>4883</v>
      </c>
      <c r="C158" t="s">
        <v>4796</v>
      </c>
      <c r="D158" t="s">
        <v>4878</v>
      </c>
      <c r="E158" t="s">
        <v>4705</v>
      </c>
      <c r="F158" s="45">
        <v>154654</v>
      </c>
      <c r="H158">
        <f>IF(ISNUMBER(SEARCH($K$2,A158)),MAX($H$1:H157)+1,0)</f>
        <v>0</v>
      </c>
      <c r="I158">
        <f>ROWS($H$2:H158)</f>
        <v>157</v>
      </c>
      <c r="J158" t="str">
        <f t="shared" si="2"/>
        <v/>
      </c>
    </row>
    <row r="159" spans="1:10">
      <c r="A159" t="s">
        <v>532</v>
      </c>
      <c r="B159" t="s">
        <v>4884</v>
      </c>
      <c r="C159" t="s">
        <v>4796</v>
      </c>
      <c r="D159" t="s">
        <v>4878</v>
      </c>
      <c r="E159" t="s">
        <v>4705</v>
      </c>
      <c r="F159" s="45">
        <v>154705</v>
      </c>
      <c r="H159">
        <f>IF(ISNUMBER(SEARCH($K$2,A159)),MAX($H$1:H158)+1,0)</f>
        <v>0</v>
      </c>
      <c r="I159">
        <f>ROWS($H$2:H159)</f>
        <v>158</v>
      </c>
      <c r="J159" t="str">
        <f t="shared" si="2"/>
        <v/>
      </c>
    </row>
    <row r="160" spans="1:10">
      <c r="A160" t="s">
        <v>533</v>
      </c>
      <c r="B160" t="s">
        <v>4885</v>
      </c>
      <c r="C160" t="s">
        <v>4796</v>
      </c>
      <c r="D160" t="s">
        <v>4886</v>
      </c>
      <c r="E160" t="s">
        <v>4705</v>
      </c>
      <c r="F160" s="45">
        <v>154692</v>
      </c>
      <c r="H160">
        <f>IF(ISNUMBER(SEARCH($K$2,A160)),MAX($H$1:H159)+1,0)</f>
        <v>0</v>
      </c>
      <c r="I160">
        <f>ROWS($H$2:H160)</f>
        <v>159</v>
      </c>
      <c r="J160" t="str">
        <f t="shared" si="2"/>
        <v/>
      </c>
    </row>
    <row r="161" spans="1:10">
      <c r="A161" t="s">
        <v>534</v>
      </c>
      <c r="B161" t="s">
        <v>4887</v>
      </c>
      <c r="C161" t="s">
        <v>4796</v>
      </c>
      <c r="D161" t="s">
        <v>4886</v>
      </c>
      <c r="E161" t="s">
        <v>4705</v>
      </c>
      <c r="F161" s="45">
        <v>154693</v>
      </c>
      <c r="H161">
        <f>IF(ISNUMBER(SEARCH($K$2,A161)),MAX($H$1:H160)+1,0)</f>
        <v>0</v>
      </c>
      <c r="I161">
        <f>ROWS($H$2:H161)</f>
        <v>160</v>
      </c>
      <c r="J161" t="str">
        <f t="shared" si="2"/>
        <v/>
      </c>
    </row>
    <row r="162" spans="1:10">
      <c r="A162" t="s">
        <v>535</v>
      </c>
      <c r="B162" t="s">
        <v>4888</v>
      </c>
      <c r="C162" t="s">
        <v>4796</v>
      </c>
      <c r="D162" t="s">
        <v>4886</v>
      </c>
      <c r="E162" t="s">
        <v>4705</v>
      </c>
      <c r="F162" s="45">
        <v>154694</v>
      </c>
      <c r="H162">
        <f>IF(ISNUMBER(SEARCH($K$2,A162)),MAX($H$1:H161)+1,0)</f>
        <v>0</v>
      </c>
      <c r="I162">
        <f>ROWS($H$2:H162)</f>
        <v>161</v>
      </c>
      <c r="J162" t="str">
        <f t="shared" si="2"/>
        <v/>
      </c>
    </row>
    <row r="163" spans="1:10">
      <c r="A163" t="s">
        <v>536</v>
      </c>
      <c r="B163" t="s">
        <v>4889</v>
      </c>
      <c r="C163" t="s">
        <v>4796</v>
      </c>
      <c r="D163" t="s">
        <v>4886</v>
      </c>
      <c r="E163" t="s">
        <v>4705</v>
      </c>
      <c r="F163" s="45">
        <v>154695</v>
      </c>
      <c r="H163">
        <f>IF(ISNUMBER(SEARCH($K$2,A163)),MAX($H$1:H162)+1,0)</f>
        <v>0</v>
      </c>
      <c r="I163">
        <f>ROWS($H$2:H163)</f>
        <v>162</v>
      </c>
      <c r="J163" t="str">
        <f t="shared" si="2"/>
        <v/>
      </c>
    </row>
    <row r="164" spans="1:10">
      <c r="A164" t="s">
        <v>537</v>
      </c>
      <c r="B164" t="s">
        <v>4890</v>
      </c>
      <c r="C164" t="s">
        <v>4796</v>
      </c>
      <c r="D164" t="s">
        <v>4886</v>
      </c>
      <c r="E164" t="s">
        <v>4705</v>
      </c>
      <c r="F164" s="45">
        <v>154696</v>
      </c>
      <c r="H164">
        <f>IF(ISNUMBER(SEARCH($K$2,A164)),MAX($H$1:H163)+1,0)</f>
        <v>0</v>
      </c>
      <c r="I164">
        <f>ROWS($H$2:H164)</f>
        <v>163</v>
      </c>
      <c r="J164" t="str">
        <f t="shared" si="2"/>
        <v/>
      </c>
    </row>
    <row r="165" spans="1:10">
      <c r="A165" t="s">
        <v>538</v>
      </c>
      <c r="B165" t="s">
        <v>4891</v>
      </c>
      <c r="C165" t="s">
        <v>4796</v>
      </c>
      <c r="D165" t="s">
        <v>4886</v>
      </c>
      <c r="E165" t="s">
        <v>4705</v>
      </c>
      <c r="F165" s="45">
        <v>154697</v>
      </c>
      <c r="H165">
        <f>IF(ISNUMBER(SEARCH($K$2,A165)),MAX($H$1:H164)+1,0)</f>
        <v>0</v>
      </c>
      <c r="I165">
        <f>ROWS($H$2:H165)</f>
        <v>164</v>
      </c>
      <c r="J165" t="str">
        <f t="shared" si="2"/>
        <v/>
      </c>
    </row>
    <row r="166" spans="1:10">
      <c r="A166" t="s">
        <v>539</v>
      </c>
      <c r="B166" t="s">
        <v>4892</v>
      </c>
      <c r="C166" t="s">
        <v>4796</v>
      </c>
      <c r="D166" t="s">
        <v>4893</v>
      </c>
      <c r="E166" t="s">
        <v>4705</v>
      </c>
      <c r="F166" s="45">
        <v>154626</v>
      </c>
      <c r="H166">
        <f>IF(ISNUMBER(SEARCH($K$2,A166)),MAX($H$1:H165)+1,0)</f>
        <v>0</v>
      </c>
      <c r="I166">
        <f>ROWS($H$2:H166)</f>
        <v>165</v>
      </c>
      <c r="J166" t="str">
        <f t="shared" si="2"/>
        <v/>
      </c>
    </row>
    <row r="167" spans="1:10">
      <c r="A167" t="s">
        <v>540</v>
      </c>
      <c r="B167" t="s">
        <v>4894</v>
      </c>
      <c r="C167" t="s">
        <v>4796</v>
      </c>
      <c r="D167" t="s">
        <v>4893</v>
      </c>
      <c r="E167" t="s">
        <v>4705</v>
      </c>
      <c r="F167" s="45">
        <v>154627</v>
      </c>
      <c r="H167">
        <f>IF(ISNUMBER(SEARCH($K$2,A167)),MAX($H$1:H166)+1,0)</f>
        <v>0</v>
      </c>
      <c r="I167">
        <f>ROWS($H$2:H167)</f>
        <v>166</v>
      </c>
      <c r="J167" t="str">
        <f t="shared" si="2"/>
        <v/>
      </c>
    </row>
    <row r="168" spans="1:10">
      <c r="A168" t="s">
        <v>541</v>
      </c>
      <c r="B168" t="s">
        <v>4895</v>
      </c>
      <c r="C168" t="s">
        <v>4796</v>
      </c>
      <c r="D168" t="s">
        <v>4893</v>
      </c>
      <c r="E168" t="s">
        <v>4705</v>
      </c>
      <c r="F168" s="45">
        <v>154628</v>
      </c>
      <c r="H168">
        <f>IF(ISNUMBER(SEARCH($K$2,A168)),MAX($H$1:H167)+1,0)</f>
        <v>0</v>
      </c>
      <c r="I168">
        <f>ROWS($H$2:H168)</f>
        <v>167</v>
      </c>
      <c r="J168" t="str">
        <f t="shared" si="2"/>
        <v/>
      </c>
    </row>
    <row r="169" spans="1:10">
      <c r="A169" t="s">
        <v>542</v>
      </c>
      <c r="B169" t="s">
        <v>4896</v>
      </c>
      <c r="C169" t="s">
        <v>4796</v>
      </c>
      <c r="D169" t="s">
        <v>4893</v>
      </c>
      <c r="E169" t="s">
        <v>4705</v>
      </c>
      <c r="F169" s="45">
        <v>154629</v>
      </c>
      <c r="H169">
        <f>IF(ISNUMBER(SEARCH($K$2,A169)),MAX($H$1:H168)+1,0)</f>
        <v>0</v>
      </c>
      <c r="I169">
        <f>ROWS($H$2:H169)</f>
        <v>168</v>
      </c>
      <c r="J169" t="str">
        <f t="shared" si="2"/>
        <v/>
      </c>
    </row>
    <row r="170" spans="1:10">
      <c r="A170" t="s">
        <v>543</v>
      </c>
      <c r="B170" t="s">
        <v>4897</v>
      </c>
      <c r="C170" t="s">
        <v>4796</v>
      </c>
      <c r="D170" t="s">
        <v>4893</v>
      </c>
      <c r="E170" t="s">
        <v>4705</v>
      </c>
      <c r="F170" s="45">
        <v>154630</v>
      </c>
      <c r="H170">
        <f>IF(ISNUMBER(SEARCH($K$2,A170)),MAX($H$1:H169)+1,0)</f>
        <v>0</v>
      </c>
      <c r="I170">
        <f>ROWS($H$2:H170)</f>
        <v>169</v>
      </c>
      <c r="J170" t="str">
        <f t="shared" si="2"/>
        <v/>
      </c>
    </row>
    <row r="171" spans="1:10">
      <c r="A171" t="s">
        <v>544</v>
      </c>
      <c r="B171" t="s">
        <v>4898</v>
      </c>
      <c r="C171" t="s">
        <v>4796</v>
      </c>
      <c r="D171" t="s">
        <v>4893</v>
      </c>
      <c r="E171" t="s">
        <v>4705</v>
      </c>
      <c r="F171" s="45">
        <v>154631</v>
      </c>
      <c r="H171">
        <f>IF(ISNUMBER(SEARCH($K$2,A171)),MAX($H$1:H170)+1,0)</f>
        <v>0</v>
      </c>
      <c r="I171">
        <f>ROWS($H$2:H171)</f>
        <v>170</v>
      </c>
      <c r="J171" t="str">
        <f t="shared" si="2"/>
        <v/>
      </c>
    </row>
    <row r="172" spans="1:10">
      <c r="A172" t="s">
        <v>545</v>
      </c>
      <c r="B172" t="s">
        <v>4899</v>
      </c>
      <c r="C172" t="s">
        <v>4796</v>
      </c>
      <c r="D172" t="s">
        <v>4893</v>
      </c>
      <c r="E172" t="s">
        <v>4705</v>
      </c>
      <c r="F172" s="45">
        <v>154632</v>
      </c>
      <c r="H172">
        <f>IF(ISNUMBER(SEARCH($K$2,A172)),MAX($H$1:H171)+1,0)</f>
        <v>0</v>
      </c>
      <c r="I172">
        <f>ROWS($H$2:H172)</f>
        <v>171</v>
      </c>
      <c r="J172" t="str">
        <f t="shared" si="2"/>
        <v/>
      </c>
    </row>
    <row r="173" spans="1:10">
      <c r="A173" t="s">
        <v>546</v>
      </c>
      <c r="B173" t="s">
        <v>4900</v>
      </c>
      <c r="C173" t="s">
        <v>4796</v>
      </c>
      <c r="D173" t="s">
        <v>4893</v>
      </c>
      <c r="E173" t="s">
        <v>4705</v>
      </c>
      <c r="F173" s="45">
        <v>154633</v>
      </c>
      <c r="H173">
        <f>IF(ISNUMBER(SEARCH($K$2,A173)),MAX($H$1:H172)+1,0)</f>
        <v>0</v>
      </c>
      <c r="I173">
        <f>ROWS($H$2:H173)</f>
        <v>172</v>
      </c>
      <c r="J173" t="str">
        <f t="shared" si="2"/>
        <v/>
      </c>
    </row>
    <row r="174" spans="1:10">
      <c r="A174" t="s">
        <v>547</v>
      </c>
      <c r="B174" t="s">
        <v>4901</v>
      </c>
      <c r="C174" t="s">
        <v>4796</v>
      </c>
      <c r="D174" t="s">
        <v>4902</v>
      </c>
      <c r="E174" t="s">
        <v>4705</v>
      </c>
      <c r="F174" s="45">
        <v>154634</v>
      </c>
      <c r="H174">
        <f>IF(ISNUMBER(SEARCH($K$2,A174)),MAX($H$1:H173)+1,0)</f>
        <v>0</v>
      </c>
      <c r="I174">
        <f>ROWS($H$2:H174)</f>
        <v>173</v>
      </c>
      <c r="J174" t="str">
        <f t="shared" si="2"/>
        <v/>
      </c>
    </row>
    <row r="175" spans="1:10">
      <c r="A175" t="s">
        <v>548</v>
      </c>
      <c r="B175" t="s">
        <v>4903</v>
      </c>
      <c r="C175" t="s">
        <v>4796</v>
      </c>
      <c r="D175" t="s">
        <v>4902</v>
      </c>
      <c r="E175" t="s">
        <v>4705</v>
      </c>
      <c r="F175" s="45">
        <v>154636</v>
      </c>
      <c r="H175">
        <f>IF(ISNUMBER(SEARCH($K$2,A175)),MAX($H$1:H174)+1,0)</f>
        <v>0</v>
      </c>
      <c r="I175">
        <f>ROWS($H$2:H175)</f>
        <v>174</v>
      </c>
      <c r="J175" t="str">
        <f t="shared" si="2"/>
        <v/>
      </c>
    </row>
    <row r="176" spans="1:10">
      <c r="A176" t="s">
        <v>549</v>
      </c>
      <c r="B176" t="s">
        <v>4904</v>
      </c>
      <c r="C176" t="s">
        <v>4796</v>
      </c>
      <c r="D176" t="s">
        <v>4902</v>
      </c>
      <c r="E176" t="s">
        <v>4705</v>
      </c>
      <c r="F176" s="45">
        <v>154637</v>
      </c>
      <c r="H176">
        <f>IF(ISNUMBER(SEARCH($K$2,A176)),MAX($H$1:H175)+1,0)</f>
        <v>0</v>
      </c>
      <c r="I176">
        <f>ROWS($H$2:H176)</f>
        <v>175</v>
      </c>
      <c r="J176" t="str">
        <f t="shared" si="2"/>
        <v/>
      </c>
    </row>
    <row r="177" spans="1:10">
      <c r="A177" t="s">
        <v>550</v>
      </c>
      <c r="B177" t="s">
        <v>4905</v>
      </c>
      <c r="C177" t="s">
        <v>4796</v>
      </c>
      <c r="D177" t="s">
        <v>4902</v>
      </c>
      <c r="E177" t="s">
        <v>4705</v>
      </c>
      <c r="F177" s="45">
        <v>154638</v>
      </c>
      <c r="H177">
        <f>IF(ISNUMBER(SEARCH($K$2,A177)),MAX($H$1:H176)+1,0)</f>
        <v>0</v>
      </c>
      <c r="I177">
        <f>ROWS($H$2:H177)</f>
        <v>176</v>
      </c>
      <c r="J177" t="str">
        <f t="shared" si="2"/>
        <v/>
      </c>
    </row>
    <row r="178" spans="1:10">
      <c r="A178" t="s">
        <v>551</v>
      </c>
      <c r="B178" t="s">
        <v>4906</v>
      </c>
      <c r="C178" t="s">
        <v>4796</v>
      </c>
      <c r="D178" t="s">
        <v>4902</v>
      </c>
      <c r="E178" t="s">
        <v>4705</v>
      </c>
      <c r="F178" s="45">
        <v>154640</v>
      </c>
      <c r="H178">
        <f>IF(ISNUMBER(SEARCH($K$2,A178)),MAX($H$1:H177)+1,0)</f>
        <v>0</v>
      </c>
      <c r="I178">
        <f>ROWS($H$2:H178)</f>
        <v>177</v>
      </c>
      <c r="J178" t="str">
        <f t="shared" si="2"/>
        <v/>
      </c>
    </row>
    <row r="179" spans="1:10">
      <c r="A179" t="s">
        <v>552</v>
      </c>
      <c r="B179" t="s">
        <v>4907</v>
      </c>
      <c r="C179" t="s">
        <v>4796</v>
      </c>
      <c r="D179" t="s">
        <v>4902</v>
      </c>
      <c r="E179" t="s">
        <v>4705</v>
      </c>
      <c r="F179" s="45">
        <v>154642</v>
      </c>
      <c r="H179">
        <f>IF(ISNUMBER(SEARCH($K$2,A179)),MAX($H$1:H178)+1,0)</f>
        <v>0</v>
      </c>
      <c r="I179">
        <f>ROWS($H$2:H179)</f>
        <v>178</v>
      </c>
      <c r="J179" t="str">
        <f t="shared" si="2"/>
        <v/>
      </c>
    </row>
    <row r="180" spans="1:10">
      <c r="A180" t="s">
        <v>553</v>
      </c>
      <c r="B180" t="s">
        <v>4908</v>
      </c>
      <c r="C180" t="s">
        <v>4796</v>
      </c>
      <c r="D180" t="s">
        <v>4909</v>
      </c>
      <c r="E180" t="s">
        <v>4705</v>
      </c>
      <c r="F180" s="45">
        <v>154655</v>
      </c>
      <c r="H180">
        <f>IF(ISNUMBER(SEARCH($K$2,A180)),MAX($H$1:H179)+1,0)</f>
        <v>0</v>
      </c>
      <c r="I180">
        <f>ROWS($H$2:H180)</f>
        <v>179</v>
      </c>
      <c r="J180" t="str">
        <f t="shared" si="2"/>
        <v/>
      </c>
    </row>
    <row r="181" spans="1:10">
      <c r="A181" t="s">
        <v>554</v>
      </c>
      <c r="B181" t="s">
        <v>4910</v>
      </c>
      <c r="C181" t="s">
        <v>4796</v>
      </c>
      <c r="D181" t="s">
        <v>4909</v>
      </c>
      <c r="E181" t="s">
        <v>4705</v>
      </c>
      <c r="F181" s="45">
        <v>154656</v>
      </c>
      <c r="H181">
        <f>IF(ISNUMBER(SEARCH($K$2,A181)),MAX($H$1:H180)+1,0)</f>
        <v>0</v>
      </c>
      <c r="I181">
        <f>ROWS($H$2:H181)</f>
        <v>180</v>
      </c>
      <c r="J181" t="str">
        <f t="shared" si="2"/>
        <v/>
      </c>
    </row>
    <row r="182" spans="1:10">
      <c r="A182" t="s">
        <v>555</v>
      </c>
      <c r="B182" t="s">
        <v>4911</v>
      </c>
      <c r="C182" t="s">
        <v>4796</v>
      </c>
      <c r="D182" t="s">
        <v>4909</v>
      </c>
      <c r="E182" t="s">
        <v>4705</v>
      </c>
      <c r="F182" s="45">
        <v>154657</v>
      </c>
      <c r="H182">
        <f>IF(ISNUMBER(SEARCH($K$2,A182)),MAX($H$1:H181)+1,0)</f>
        <v>0</v>
      </c>
      <c r="I182">
        <f>ROWS($H$2:H182)</f>
        <v>181</v>
      </c>
      <c r="J182" t="str">
        <f t="shared" si="2"/>
        <v/>
      </c>
    </row>
    <row r="183" spans="1:10">
      <c r="A183" t="s">
        <v>556</v>
      </c>
      <c r="B183" t="s">
        <v>4912</v>
      </c>
      <c r="C183" t="s">
        <v>4796</v>
      </c>
      <c r="D183" t="s">
        <v>4909</v>
      </c>
      <c r="E183" t="s">
        <v>4705</v>
      </c>
      <c r="F183" s="45">
        <v>154658</v>
      </c>
      <c r="H183">
        <f>IF(ISNUMBER(SEARCH($K$2,A183)),MAX($H$1:H182)+1,0)</f>
        <v>0</v>
      </c>
      <c r="I183">
        <f>ROWS($H$2:H183)</f>
        <v>182</v>
      </c>
      <c r="J183" t="str">
        <f t="shared" si="2"/>
        <v/>
      </c>
    </row>
    <row r="184" spans="1:10">
      <c r="A184" t="s">
        <v>557</v>
      </c>
      <c r="B184" t="s">
        <v>4913</v>
      </c>
      <c r="C184" t="s">
        <v>4914</v>
      </c>
      <c r="D184" t="s">
        <v>4915</v>
      </c>
      <c r="E184" t="s">
        <v>4705</v>
      </c>
      <c r="F184" s="45">
        <v>714608</v>
      </c>
      <c r="H184">
        <f>IF(ISNUMBER(SEARCH($K$2,A184)),MAX($H$1:H183)+1,0)</f>
        <v>0</v>
      </c>
      <c r="I184">
        <f>ROWS($H$2:H184)</f>
        <v>183</v>
      </c>
      <c r="J184" t="str">
        <f t="shared" si="2"/>
        <v/>
      </c>
    </row>
    <row r="185" spans="1:10">
      <c r="A185" t="s">
        <v>558</v>
      </c>
      <c r="B185" t="s">
        <v>4916</v>
      </c>
      <c r="C185" t="s">
        <v>4914</v>
      </c>
      <c r="D185" t="s">
        <v>4915</v>
      </c>
      <c r="E185" t="s">
        <v>4705</v>
      </c>
      <c r="F185" s="45">
        <v>714609</v>
      </c>
      <c r="H185">
        <f>IF(ISNUMBER(SEARCH($K$2,A185)),MAX($H$1:H184)+1,0)</f>
        <v>0</v>
      </c>
      <c r="I185">
        <f>ROWS($H$2:H185)</f>
        <v>184</v>
      </c>
      <c r="J185" t="str">
        <f t="shared" si="2"/>
        <v/>
      </c>
    </row>
    <row r="186" spans="1:10">
      <c r="A186" t="s">
        <v>559</v>
      </c>
      <c r="B186" t="s">
        <v>4917</v>
      </c>
      <c r="C186" t="s">
        <v>4914</v>
      </c>
      <c r="D186" t="s">
        <v>4915</v>
      </c>
      <c r="E186" t="s">
        <v>4705</v>
      </c>
      <c r="F186" s="45">
        <v>714610</v>
      </c>
      <c r="H186">
        <f>IF(ISNUMBER(SEARCH($K$2,A186)),MAX($H$1:H185)+1,0)</f>
        <v>0</v>
      </c>
      <c r="I186">
        <f>ROWS($H$2:H186)</f>
        <v>185</v>
      </c>
      <c r="J186" t="str">
        <f t="shared" si="2"/>
        <v/>
      </c>
    </row>
    <row r="187" spans="1:10">
      <c r="A187" t="s">
        <v>560</v>
      </c>
      <c r="B187" t="s">
        <v>4918</v>
      </c>
      <c r="C187" t="s">
        <v>4914</v>
      </c>
      <c r="D187" t="s">
        <v>4915</v>
      </c>
      <c r="E187" t="s">
        <v>4705</v>
      </c>
      <c r="F187" s="45">
        <v>714611</v>
      </c>
      <c r="H187">
        <f>IF(ISNUMBER(SEARCH($K$2,A187)),MAX($H$1:H186)+1,0)</f>
        <v>0</v>
      </c>
      <c r="I187">
        <f>ROWS($H$2:H187)</f>
        <v>186</v>
      </c>
      <c r="J187" t="str">
        <f t="shared" si="2"/>
        <v/>
      </c>
    </row>
    <row r="188" spans="1:10">
      <c r="A188" t="s">
        <v>561</v>
      </c>
      <c r="B188" t="s">
        <v>4919</v>
      </c>
      <c r="C188" t="s">
        <v>4914</v>
      </c>
      <c r="D188" t="s">
        <v>4915</v>
      </c>
      <c r="E188" t="s">
        <v>4705</v>
      </c>
      <c r="F188" s="45">
        <v>714612</v>
      </c>
      <c r="H188">
        <f>IF(ISNUMBER(SEARCH($K$2,A188)),MAX($H$1:H187)+1,0)</f>
        <v>0</v>
      </c>
      <c r="I188">
        <f>ROWS($H$2:H188)</f>
        <v>187</v>
      </c>
      <c r="J188" t="str">
        <f t="shared" si="2"/>
        <v/>
      </c>
    </row>
    <row r="189" spans="1:10">
      <c r="A189" t="s">
        <v>562</v>
      </c>
      <c r="B189" t="s">
        <v>4920</v>
      </c>
      <c r="C189" t="s">
        <v>4914</v>
      </c>
      <c r="D189" t="s">
        <v>4921</v>
      </c>
      <c r="E189" t="s">
        <v>4705</v>
      </c>
      <c r="F189" s="45">
        <v>714603</v>
      </c>
      <c r="H189">
        <f>IF(ISNUMBER(SEARCH($K$2,A189)),MAX($H$1:H188)+1,0)</f>
        <v>0</v>
      </c>
      <c r="I189">
        <f>ROWS($H$2:H189)</f>
        <v>188</v>
      </c>
      <c r="J189" t="str">
        <f t="shared" si="2"/>
        <v/>
      </c>
    </row>
    <row r="190" spans="1:10">
      <c r="A190" t="s">
        <v>563</v>
      </c>
      <c r="B190" t="s">
        <v>4922</v>
      </c>
      <c r="C190" t="s">
        <v>4914</v>
      </c>
      <c r="D190" t="s">
        <v>4921</v>
      </c>
      <c r="E190" t="s">
        <v>4705</v>
      </c>
      <c r="F190" s="45">
        <v>714604</v>
      </c>
      <c r="H190">
        <f>IF(ISNUMBER(SEARCH($K$2,A190)),MAX($H$1:H189)+1,0)</f>
        <v>0</v>
      </c>
      <c r="I190">
        <f>ROWS($H$2:H190)</f>
        <v>189</v>
      </c>
      <c r="J190" t="str">
        <f t="shared" si="2"/>
        <v/>
      </c>
    </row>
    <row r="191" spans="1:10">
      <c r="A191" t="s">
        <v>564</v>
      </c>
      <c r="B191" t="s">
        <v>4923</v>
      </c>
      <c r="C191" t="s">
        <v>4914</v>
      </c>
      <c r="D191" t="s">
        <v>4921</v>
      </c>
      <c r="E191" t="s">
        <v>4705</v>
      </c>
      <c r="F191" s="45">
        <v>714605</v>
      </c>
      <c r="H191">
        <f>IF(ISNUMBER(SEARCH($K$2,A191)),MAX($H$1:H190)+1,0)</f>
        <v>0</v>
      </c>
      <c r="I191">
        <f>ROWS($H$2:H191)</f>
        <v>190</v>
      </c>
      <c r="J191" t="str">
        <f t="shared" si="2"/>
        <v/>
      </c>
    </row>
    <row r="192" spans="1:10">
      <c r="A192" t="s">
        <v>565</v>
      </c>
      <c r="B192" t="s">
        <v>4924</v>
      </c>
      <c r="C192" t="s">
        <v>4914</v>
      </c>
      <c r="D192" t="s">
        <v>4925</v>
      </c>
      <c r="E192" t="s">
        <v>4705</v>
      </c>
      <c r="F192" s="45">
        <v>714601</v>
      </c>
      <c r="H192">
        <f>IF(ISNUMBER(SEARCH($K$2,A192)),MAX($H$1:H191)+1,0)</f>
        <v>0</v>
      </c>
      <c r="I192">
        <f>ROWS($H$2:H192)</f>
        <v>191</v>
      </c>
      <c r="J192" t="str">
        <f t="shared" si="2"/>
        <v/>
      </c>
    </row>
    <row r="193" spans="1:10">
      <c r="A193" t="s">
        <v>566</v>
      </c>
      <c r="B193" t="s">
        <v>4926</v>
      </c>
      <c r="C193" t="s">
        <v>4914</v>
      </c>
      <c r="D193" t="s">
        <v>4925</v>
      </c>
      <c r="E193" t="s">
        <v>4705</v>
      </c>
      <c r="F193" s="45">
        <v>714606</v>
      </c>
      <c r="H193">
        <f>IF(ISNUMBER(SEARCH($K$2,A193)),MAX($H$1:H192)+1,0)</f>
        <v>0</v>
      </c>
      <c r="I193">
        <f>ROWS($H$2:H193)</f>
        <v>192</v>
      </c>
      <c r="J193" t="str">
        <f t="shared" si="2"/>
        <v/>
      </c>
    </row>
    <row r="194" spans="1:10">
      <c r="A194" t="s">
        <v>567</v>
      </c>
      <c r="B194" t="s">
        <v>4927</v>
      </c>
      <c r="C194" t="s">
        <v>4914</v>
      </c>
      <c r="D194" t="s">
        <v>4925</v>
      </c>
      <c r="E194" t="s">
        <v>4705</v>
      </c>
      <c r="F194" s="45">
        <v>714607</v>
      </c>
      <c r="H194">
        <f>IF(ISNUMBER(SEARCH($K$2,A194)),MAX($H$1:H193)+1,0)</f>
        <v>0</v>
      </c>
      <c r="I194">
        <f>ROWS($H$2:H194)</f>
        <v>193</v>
      </c>
      <c r="J194" t="str">
        <f t="shared" ref="J194:J257" si="3">IFERROR(INDEX($A:$A,MATCH(I194,$H:$H,0)),"")</f>
        <v/>
      </c>
    </row>
    <row r="195" spans="1:10">
      <c r="A195" t="s">
        <v>568</v>
      </c>
      <c r="B195" t="s">
        <v>4928</v>
      </c>
      <c r="C195" t="s">
        <v>4914</v>
      </c>
      <c r="D195" t="s">
        <v>4925</v>
      </c>
      <c r="E195" t="s">
        <v>4705</v>
      </c>
      <c r="F195" s="45">
        <v>714619</v>
      </c>
      <c r="H195">
        <f>IF(ISNUMBER(SEARCH($K$2,A195)),MAX($H$1:H194)+1,0)</f>
        <v>0</v>
      </c>
      <c r="I195">
        <f>ROWS($H$2:H195)</f>
        <v>194</v>
      </c>
      <c r="J195" t="str">
        <f t="shared" si="3"/>
        <v/>
      </c>
    </row>
    <row r="196" spans="1:10">
      <c r="A196" t="s">
        <v>569</v>
      </c>
      <c r="B196" t="s">
        <v>4929</v>
      </c>
      <c r="C196" t="s">
        <v>4914</v>
      </c>
      <c r="D196" t="s">
        <v>4930</v>
      </c>
      <c r="E196" t="s">
        <v>4705</v>
      </c>
      <c r="F196" s="45">
        <v>714602</v>
      </c>
      <c r="H196">
        <f>IF(ISNUMBER(SEARCH($K$2,A196)),MAX($H$1:H195)+1,0)</f>
        <v>0</v>
      </c>
      <c r="I196">
        <f>ROWS($H$2:H196)</f>
        <v>195</v>
      </c>
      <c r="J196" t="str">
        <f t="shared" si="3"/>
        <v/>
      </c>
    </row>
    <row r="197" spans="1:10">
      <c r="A197" t="s">
        <v>570</v>
      </c>
      <c r="B197" t="s">
        <v>4931</v>
      </c>
      <c r="C197" t="s">
        <v>4914</v>
      </c>
      <c r="D197" t="s">
        <v>4930</v>
      </c>
      <c r="E197" t="s">
        <v>4705</v>
      </c>
      <c r="F197" s="45">
        <v>714613</v>
      </c>
      <c r="H197">
        <f>IF(ISNUMBER(SEARCH($K$2,A197)),MAX($H$1:H196)+1,0)</f>
        <v>0</v>
      </c>
      <c r="I197">
        <f>ROWS($H$2:H197)</f>
        <v>196</v>
      </c>
      <c r="J197" t="str">
        <f t="shared" si="3"/>
        <v/>
      </c>
    </row>
    <row r="198" spans="1:10">
      <c r="A198" t="s">
        <v>571</v>
      </c>
      <c r="B198" t="s">
        <v>4932</v>
      </c>
      <c r="C198" t="s">
        <v>4914</v>
      </c>
      <c r="D198" t="s">
        <v>4930</v>
      </c>
      <c r="E198" t="s">
        <v>4705</v>
      </c>
      <c r="F198" s="45">
        <v>714614</v>
      </c>
      <c r="H198">
        <f>IF(ISNUMBER(SEARCH($K$2,A198)),MAX($H$1:H197)+1,0)</f>
        <v>0</v>
      </c>
      <c r="I198">
        <f>ROWS($H$2:H198)</f>
        <v>197</v>
      </c>
      <c r="J198" t="str">
        <f t="shared" si="3"/>
        <v/>
      </c>
    </row>
    <row r="199" spans="1:10">
      <c r="A199" t="s">
        <v>572</v>
      </c>
      <c r="B199" t="s">
        <v>4933</v>
      </c>
      <c r="C199" t="s">
        <v>4914</v>
      </c>
      <c r="D199" t="s">
        <v>4930</v>
      </c>
      <c r="E199" t="s">
        <v>4705</v>
      </c>
      <c r="F199" s="45">
        <v>714618</v>
      </c>
      <c r="H199">
        <f>IF(ISNUMBER(SEARCH($K$2,A199)),MAX($H$1:H198)+1,0)</f>
        <v>0</v>
      </c>
      <c r="I199">
        <f>ROWS($H$2:H199)</f>
        <v>198</v>
      </c>
      <c r="J199" t="str">
        <f t="shared" si="3"/>
        <v/>
      </c>
    </row>
    <row r="200" spans="1:10">
      <c r="A200" t="s">
        <v>573</v>
      </c>
      <c r="B200" t="s">
        <v>4934</v>
      </c>
      <c r="C200" t="s">
        <v>4914</v>
      </c>
      <c r="D200" t="s">
        <v>4935</v>
      </c>
      <c r="E200" t="s">
        <v>4705</v>
      </c>
      <c r="F200" s="45">
        <v>714615</v>
      </c>
      <c r="H200">
        <f>IF(ISNUMBER(SEARCH($K$2,A200)),MAX($H$1:H199)+1,0)</f>
        <v>0</v>
      </c>
      <c r="I200">
        <f>ROWS($H$2:H200)</f>
        <v>199</v>
      </c>
      <c r="J200" t="str">
        <f t="shared" si="3"/>
        <v/>
      </c>
    </row>
    <row r="201" spans="1:10">
      <c r="A201" t="s">
        <v>574</v>
      </c>
      <c r="B201" t="s">
        <v>4936</v>
      </c>
      <c r="C201" t="s">
        <v>4914</v>
      </c>
      <c r="D201" t="s">
        <v>4935</v>
      </c>
      <c r="E201" t="s">
        <v>4705</v>
      </c>
      <c r="F201" s="45">
        <v>714616</v>
      </c>
      <c r="H201">
        <f>IF(ISNUMBER(SEARCH($K$2,A201)),MAX($H$1:H200)+1,0)</f>
        <v>0</v>
      </c>
      <c r="I201">
        <f>ROWS($H$2:H201)</f>
        <v>200</v>
      </c>
      <c r="J201" t="str">
        <f t="shared" si="3"/>
        <v/>
      </c>
    </row>
    <row r="202" spans="1:10">
      <c r="A202" t="s">
        <v>575</v>
      </c>
      <c r="B202" t="s">
        <v>4937</v>
      </c>
      <c r="C202" t="s">
        <v>4914</v>
      </c>
      <c r="D202" t="s">
        <v>4935</v>
      </c>
      <c r="E202" t="s">
        <v>4705</v>
      </c>
      <c r="F202" s="45">
        <v>714620</v>
      </c>
      <c r="H202">
        <f>IF(ISNUMBER(SEARCH($K$2,A202)),MAX($H$1:H201)+1,0)</f>
        <v>0</v>
      </c>
      <c r="I202">
        <f>ROWS($H$2:H202)</f>
        <v>201</v>
      </c>
      <c r="J202" t="str">
        <f t="shared" si="3"/>
        <v/>
      </c>
    </row>
    <row r="203" spans="1:10">
      <c r="A203" t="s">
        <v>576</v>
      </c>
      <c r="B203" t="s">
        <v>4938</v>
      </c>
      <c r="C203" t="s">
        <v>4939</v>
      </c>
      <c r="D203" t="s">
        <v>4940</v>
      </c>
      <c r="E203" t="s">
        <v>4705</v>
      </c>
      <c r="F203" s="45">
        <v>84677</v>
      </c>
      <c r="H203">
        <f>IF(ISNUMBER(SEARCH($K$2,A203)),MAX($H$1:H202)+1,0)</f>
        <v>0</v>
      </c>
      <c r="I203">
        <f>ROWS($H$2:H203)</f>
        <v>202</v>
      </c>
      <c r="J203" t="str">
        <f t="shared" si="3"/>
        <v/>
      </c>
    </row>
    <row r="204" spans="1:10">
      <c r="A204" t="s">
        <v>577</v>
      </c>
      <c r="B204" t="s">
        <v>4941</v>
      </c>
      <c r="C204" t="s">
        <v>4939</v>
      </c>
      <c r="D204" t="s">
        <v>4940</v>
      </c>
      <c r="E204" t="s">
        <v>4705</v>
      </c>
      <c r="F204" s="45">
        <v>84678</v>
      </c>
      <c r="H204">
        <f>IF(ISNUMBER(SEARCH($K$2,A204)),MAX($H$1:H203)+1,0)</f>
        <v>0</v>
      </c>
      <c r="I204">
        <f>ROWS($H$2:H204)</f>
        <v>203</v>
      </c>
      <c r="J204" t="str">
        <f t="shared" si="3"/>
        <v/>
      </c>
    </row>
    <row r="205" spans="1:10">
      <c r="A205" t="s">
        <v>578</v>
      </c>
      <c r="B205" t="s">
        <v>4942</v>
      </c>
      <c r="C205" t="s">
        <v>4939</v>
      </c>
      <c r="D205" t="s">
        <v>4940</v>
      </c>
      <c r="E205" t="s">
        <v>4705</v>
      </c>
      <c r="F205" s="45">
        <v>84679</v>
      </c>
      <c r="H205">
        <f>IF(ISNUMBER(SEARCH($K$2,A205)),MAX($H$1:H204)+1,0)</f>
        <v>0</v>
      </c>
      <c r="I205">
        <f>ROWS($H$2:H205)</f>
        <v>204</v>
      </c>
      <c r="J205" t="str">
        <f t="shared" si="3"/>
        <v/>
      </c>
    </row>
    <row r="206" spans="1:10">
      <c r="A206" t="s">
        <v>579</v>
      </c>
      <c r="B206" t="s">
        <v>4943</v>
      </c>
      <c r="C206" t="s">
        <v>4939</v>
      </c>
      <c r="D206" t="s">
        <v>4940</v>
      </c>
      <c r="E206" t="s">
        <v>4705</v>
      </c>
      <c r="F206" s="45">
        <v>84680</v>
      </c>
      <c r="H206">
        <f>IF(ISNUMBER(SEARCH($K$2,A206)),MAX($H$1:H205)+1,0)</f>
        <v>0</v>
      </c>
      <c r="I206">
        <f>ROWS($H$2:H206)</f>
        <v>205</v>
      </c>
      <c r="J206" t="str">
        <f t="shared" si="3"/>
        <v/>
      </c>
    </row>
    <row r="207" spans="1:10">
      <c r="A207" t="s">
        <v>580</v>
      </c>
      <c r="B207" t="s">
        <v>4944</v>
      </c>
      <c r="C207" t="s">
        <v>4939</v>
      </c>
      <c r="D207" t="s">
        <v>4940</v>
      </c>
      <c r="E207" t="s">
        <v>4705</v>
      </c>
      <c r="F207" s="45">
        <v>84681</v>
      </c>
      <c r="H207">
        <f>IF(ISNUMBER(SEARCH($K$2,A207)),MAX($H$1:H206)+1,0)</f>
        <v>0</v>
      </c>
      <c r="I207">
        <f>ROWS($H$2:H207)</f>
        <v>206</v>
      </c>
      <c r="J207" t="str">
        <f t="shared" si="3"/>
        <v/>
      </c>
    </row>
    <row r="208" spans="1:10">
      <c r="A208" t="s">
        <v>581</v>
      </c>
      <c r="B208" t="s">
        <v>4945</v>
      </c>
      <c r="C208" t="s">
        <v>4939</v>
      </c>
      <c r="D208" t="s">
        <v>4940</v>
      </c>
      <c r="E208" t="s">
        <v>4705</v>
      </c>
      <c r="F208" s="45">
        <v>84682</v>
      </c>
      <c r="H208">
        <f>IF(ISNUMBER(SEARCH($K$2,A208)),MAX($H$1:H207)+1,0)</f>
        <v>0</v>
      </c>
      <c r="I208">
        <f>ROWS($H$2:H208)</f>
        <v>207</v>
      </c>
      <c r="J208" t="str">
        <f t="shared" si="3"/>
        <v/>
      </c>
    </row>
    <row r="209" spans="1:10">
      <c r="A209" t="s">
        <v>582</v>
      </c>
      <c r="B209" t="s">
        <v>4946</v>
      </c>
      <c r="C209" t="s">
        <v>4939</v>
      </c>
      <c r="D209" t="s">
        <v>4940</v>
      </c>
      <c r="E209" t="s">
        <v>4705</v>
      </c>
      <c r="F209" s="45">
        <v>84683</v>
      </c>
      <c r="H209">
        <f>IF(ISNUMBER(SEARCH($K$2,A209)),MAX($H$1:H208)+1,0)</f>
        <v>0</v>
      </c>
      <c r="I209">
        <f>ROWS($H$2:H209)</f>
        <v>208</v>
      </c>
      <c r="J209" t="str">
        <f t="shared" si="3"/>
        <v/>
      </c>
    </row>
    <row r="210" spans="1:10">
      <c r="A210" t="s">
        <v>583</v>
      </c>
      <c r="B210" t="s">
        <v>4947</v>
      </c>
      <c r="C210" t="s">
        <v>4939</v>
      </c>
      <c r="D210" t="s">
        <v>4940</v>
      </c>
      <c r="E210" t="s">
        <v>4705</v>
      </c>
      <c r="F210" s="45">
        <v>84684</v>
      </c>
      <c r="H210">
        <f>IF(ISNUMBER(SEARCH($K$2,A210)),MAX($H$1:H209)+1,0)</f>
        <v>0</v>
      </c>
      <c r="I210">
        <f>ROWS($H$2:H210)</f>
        <v>209</v>
      </c>
      <c r="J210" t="str">
        <f t="shared" si="3"/>
        <v/>
      </c>
    </row>
    <row r="211" spans="1:10">
      <c r="A211" t="s">
        <v>584</v>
      </c>
      <c r="B211" t="s">
        <v>4948</v>
      </c>
      <c r="C211" t="s">
        <v>4939</v>
      </c>
      <c r="D211" t="s">
        <v>4949</v>
      </c>
      <c r="E211" t="s">
        <v>4705</v>
      </c>
      <c r="F211" s="45">
        <v>84733</v>
      </c>
      <c r="H211">
        <f>IF(ISNUMBER(SEARCH($K$2,A211)),MAX($H$1:H210)+1,0)</f>
        <v>0</v>
      </c>
      <c r="I211">
        <f>ROWS($H$2:H211)</f>
        <v>210</v>
      </c>
      <c r="J211" t="str">
        <f t="shared" si="3"/>
        <v/>
      </c>
    </row>
    <row r="212" spans="1:10">
      <c r="A212" t="s">
        <v>585</v>
      </c>
      <c r="B212" t="s">
        <v>4950</v>
      </c>
      <c r="C212" t="s">
        <v>4939</v>
      </c>
      <c r="D212" t="s">
        <v>4949</v>
      </c>
      <c r="E212" t="s">
        <v>4705</v>
      </c>
      <c r="F212" s="45">
        <v>84734</v>
      </c>
      <c r="H212">
        <f>IF(ISNUMBER(SEARCH($K$2,A212)),MAX($H$1:H211)+1,0)</f>
        <v>0</v>
      </c>
      <c r="I212">
        <f>ROWS($H$2:H212)</f>
        <v>211</v>
      </c>
      <c r="J212" t="str">
        <f t="shared" si="3"/>
        <v/>
      </c>
    </row>
    <row r="213" spans="1:10">
      <c r="A213" t="s">
        <v>586</v>
      </c>
      <c r="B213" t="s">
        <v>4951</v>
      </c>
      <c r="C213" t="s">
        <v>4939</v>
      </c>
      <c r="D213" t="s">
        <v>4949</v>
      </c>
      <c r="E213" t="s">
        <v>4705</v>
      </c>
      <c r="F213" s="45">
        <v>84735</v>
      </c>
      <c r="H213">
        <f>IF(ISNUMBER(SEARCH($K$2,A213)),MAX($H$1:H212)+1,0)</f>
        <v>0</v>
      </c>
      <c r="I213">
        <f>ROWS($H$2:H213)</f>
        <v>212</v>
      </c>
      <c r="J213" t="str">
        <f t="shared" si="3"/>
        <v/>
      </c>
    </row>
    <row r="214" spans="1:10">
      <c r="A214" t="s">
        <v>587</v>
      </c>
      <c r="B214" t="s">
        <v>4952</v>
      </c>
      <c r="C214" t="s">
        <v>4939</v>
      </c>
      <c r="D214" t="s">
        <v>4949</v>
      </c>
      <c r="E214" t="s">
        <v>4705</v>
      </c>
      <c r="F214" s="45">
        <v>84736</v>
      </c>
      <c r="H214">
        <f>IF(ISNUMBER(SEARCH($K$2,A214)),MAX($H$1:H213)+1,0)</f>
        <v>0</v>
      </c>
      <c r="I214">
        <f>ROWS($H$2:H214)</f>
        <v>213</v>
      </c>
      <c r="J214" t="str">
        <f t="shared" si="3"/>
        <v/>
      </c>
    </row>
    <row r="215" spans="1:10">
      <c r="A215" t="s">
        <v>588</v>
      </c>
      <c r="B215" t="s">
        <v>4953</v>
      </c>
      <c r="C215" t="s">
        <v>4939</v>
      </c>
      <c r="D215" t="s">
        <v>4949</v>
      </c>
      <c r="E215" t="s">
        <v>4705</v>
      </c>
      <c r="F215" s="45">
        <v>84737</v>
      </c>
      <c r="H215">
        <f>IF(ISNUMBER(SEARCH($K$2,A215)),MAX($H$1:H214)+1,0)</f>
        <v>0</v>
      </c>
      <c r="I215">
        <f>ROWS($H$2:H215)</f>
        <v>214</v>
      </c>
      <c r="J215" t="str">
        <f t="shared" si="3"/>
        <v/>
      </c>
    </row>
    <row r="216" spans="1:10">
      <c r="A216" t="s">
        <v>589</v>
      </c>
      <c r="B216" t="s">
        <v>4954</v>
      </c>
      <c r="C216" t="s">
        <v>4939</v>
      </c>
      <c r="D216" t="s">
        <v>4949</v>
      </c>
      <c r="E216" t="s">
        <v>4705</v>
      </c>
      <c r="F216" s="45">
        <v>84738</v>
      </c>
      <c r="H216">
        <f>IF(ISNUMBER(SEARCH($K$2,A216)),MAX($H$1:H215)+1,0)</f>
        <v>0</v>
      </c>
      <c r="I216">
        <f>ROWS($H$2:H216)</f>
        <v>215</v>
      </c>
      <c r="J216" t="str">
        <f t="shared" si="3"/>
        <v/>
      </c>
    </row>
    <row r="217" spans="1:10">
      <c r="A217" t="s">
        <v>590</v>
      </c>
      <c r="B217" t="s">
        <v>4955</v>
      </c>
      <c r="C217" t="s">
        <v>4939</v>
      </c>
      <c r="D217" t="s">
        <v>4949</v>
      </c>
      <c r="E217" t="s">
        <v>4705</v>
      </c>
      <c r="F217" s="45">
        <v>84739</v>
      </c>
      <c r="H217">
        <f>IF(ISNUMBER(SEARCH($K$2,A217)),MAX($H$1:H216)+1,0)</f>
        <v>0</v>
      </c>
      <c r="I217">
        <f>ROWS($H$2:H217)</f>
        <v>216</v>
      </c>
      <c r="J217" t="str">
        <f t="shared" si="3"/>
        <v/>
      </c>
    </row>
    <row r="218" spans="1:10">
      <c r="A218" t="s">
        <v>591</v>
      </c>
      <c r="B218" t="s">
        <v>4956</v>
      </c>
      <c r="C218" t="s">
        <v>4939</v>
      </c>
      <c r="D218" t="s">
        <v>4949</v>
      </c>
      <c r="E218" t="s">
        <v>4705</v>
      </c>
      <c r="F218" s="45">
        <v>84740</v>
      </c>
      <c r="H218">
        <f>IF(ISNUMBER(SEARCH($K$2,A218)),MAX($H$1:H217)+1,0)</f>
        <v>0</v>
      </c>
      <c r="I218">
        <f>ROWS($H$2:H218)</f>
        <v>217</v>
      </c>
      <c r="J218" t="str">
        <f t="shared" si="3"/>
        <v/>
      </c>
    </row>
    <row r="219" spans="1:10">
      <c r="A219" t="s">
        <v>592</v>
      </c>
      <c r="B219" t="s">
        <v>4957</v>
      </c>
      <c r="C219" t="s">
        <v>4939</v>
      </c>
      <c r="D219" t="s">
        <v>4949</v>
      </c>
      <c r="E219" t="s">
        <v>4705</v>
      </c>
      <c r="F219" s="45">
        <v>84741</v>
      </c>
      <c r="H219">
        <f>IF(ISNUMBER(SEARCH($K$2,A219)),MAX($H$1:H218)+1,0)</f>
        <v>0</v>
      </c>
      <c r="I219">
        <f>ROWS($H$2:H219)</f>
        <v>218</v>
      </c>
      <c r="J219" t="str">
        <f t="shared" si="3"/>
        <v/>
      </c>
    </row>
    <row r="220" spans="1:10">
      <c r="A220" t="s">
        <v>593</v>
      </c>
      <c r="B220" t="s">
        <v>4958</v>
      </c>
      <c r="C220" t="s">
        <v>4939</v>
      </c>
      <c r="D220" t="s">
        <v>4949</v>
      </c>
      <c r="E220" t="s">
        <v>4705</v>
      </c>
      <c r="F220" s="45">
        <v>84742</v>
      </c>
      <c r="H220">
        <f>IF(ISNUMBER(SEARCH($K$2,A220)),MAX($H$1:H219)+1,0)</f>
        <v>0</v>
      </c>
      <c r="I220">
        <f>ROWS($H$2:H220)</f>
        <v>219</v>
      </c>
      <c r="J220" t="str">
        <f t="shared" si="3"/>
        <v/>
      </c>
    </row>
    <row r="221" spans="1:10">
      <c r="A221" t="s">
        <v>594</v>
      </c>
      <c r="B221" t="s">
        <v>4959</v>
      </c>
      <c r="C221" t="s">
        <v>4939</v>
      </c>
      <c r="D221" t="s">
        <v>4949</v>
      </c>
      <c r="E221" t="s">
        <v>4705</v>
      </c>
      <c r="F221" s="45">
        <v>84743</v>
      </c>
      <c r="H221">
        <f>IF(ISNUMBER(SEARCH($K$2,A221)),MAX($H$1:H220)+1,0)</f>
        <v>0</v>
      </c>
      <c r="I221">
        <f>ROWS($H$2:H221)</f>
        <v>220</v>
      </c>
      <c r="J221" t="str">
        <f t="shared" si="3"/>
        <v/>
      </c>
    </row>
    <row r="222" spans="1:10">
      <c r="A222" t="s">
        <v>595</v>
      </c>
      <c r="B222" t="s">
        <v>4960</v>
      </c>
      <c r="C222" t="s">
        <v>4939</v>
      </c>
      <c r="D222" t="s">
        <v>4949</v>
      </c>
      <c r="E222" t="s">
        <v>4705</v>
      </c>
      <c r="F222" s="45">
        <v>84744</v>
      </c>
      <c r="H222">
        <f>IF(ISNUMBER(SEARCH($K$2,A222)),MAX($H$1:H221)+1,0)</f>
        <v>0</v>
      </c>
      <c r="I222">
        <f>ROWS($H$2:H222)</f>
        <v>221</v>
      </c>
      <c r="J222" t="str">
        <f t="shared" si="3"/>
        <v/>
      </c>
    </row>
    <row r="223" spans="1:10">
      <c r="A223" t="s">
        <v>596</v>
      </c>
      <c r="B223" t="s">
        <v>4961</v>
      </c>
      <c r="C223" t="s">
        <v>4939</v>
      </c>
      <c r="D223" t="s">
        <v>4949</v>
      </c>
      <c r="E223" t="s">
        <v>4705</v>
      </c>
      <c r="F223" s="45">
        <v>84745</v>
      </c>
      <c r="H223">
        <f>IF(ISNUMBER(SEARCH($K$2,A223)),MAX($H$1:H222)+1,0)</f>
        <v>0</v>
      </c>
      <c r="I223">
        <f>ROWS($H$2:H223)</f>
        <v>222</v>
      </c>
      <c r="J223" t="str">
        <f t="shared" si="3"/>
        <v/>
      </c>
    </row>
    <row r="224" spans="1:10">
      <c r="A224" t="s">
        <v>597</v>
      </c>
      <c r="B224" t="s">
        <v>4962</v>
      </c>
      <c r="C224" t="s">
        <v>4939</v>
      </c>
      <c r="D224" t="s">
        <v>4949</v>
      </c>
      <c r="E224" t="s">
        <v>4705</v>
      </c>
      <c r="F224" s="45">
        <v>84746</v>
      </c>
      <c r="H224">
        <f>IF(ISNUMBER(SEARCH($K$2,A224)),MAX($H$1:H223)+1,0)</f>
        <v>0</v>
      </c>
      <c r="I224">
        <f>ROWS($H$2:H224)</f>
        <v>223</v>
      </c>
      <c r="J224" t="str">
        <f t="shared" si="3"/>
        <v/>
      </c>
    </row>
    <row r="225" spans="1:10">
      <c r="A225" t="s">
        <v>598</v>
      </c>
      <c r="B225" t="s">
        <v>4963</v>
      </c>
      <c r="C225" t="s">
        <v>4939</v>
      </c>
      <c r="D225" t="s">
        <v>4949</v>
      </c>
      <c r="E225" t="s">
        <v>4705</v>
      </c>
      <c r="F225" s="45">
        <v>84747</v>
      </c>
      <c r="H225">
        <f>IF(ISNUMBER(SEARCH($K$2,A225)),MAX($H$1:H224)+1,0)</f>
        <v>0</v>
      </c>
      <c r="I225">
        <f>ROWS($H$2:H225)</f>
        <v>224</v>
      </c>
      <c r="J225" t="str">
        <f t="shared" si="3"/>
        <v/>
      </c>
    </row>
    <row r="226" spans="1:10">
      <c r="A226" t="s">
        <v>599</v>
      </c>
      <c r="B226" t="s">
        <v>4964</v>
      </c>
      <c r="C226" t="s">
        <v>4939</v>
      </c>
      <c r="D226" t="s">
        <v>4965</v>
      </c>
      <c r="E226" t="s">
        <v>4705</v>
      </c>
      <c r="F226" s="45">
        <v>84706</v>
      </c>
      <c r="H226">
        <f>IF(ISNUMBER(SEARCH($K$2,A226)),MAX($H$1:H225)+1,0)</f>
        <v>0</v>
      </c>
      <c r="I226">
        <f>ROWS($H$2:H226)</f>
        <v>225</v>
      </c>
      <c r="J226" t="str">
        <f t="shared" si="3"/>
        <v/>
      </c>
    </row>
    <row r="227" spans="1:10">
      <c r="A227" t="s">
        <v>600</v>
      </c>
      <c r="B227" t="s">
        <v>4966</v>
      </c>
      <c r="C227" t="s">
        <v>4939</v>
      </c>
      <c r="D227" t="s">
        <v>4965</v>
      </c>
      <c r="E227" t="s">
        <v>4705</v>
      </c>
      <c r="F227" s="45">
        <v>84707</v>
      </c>
      <c r="H227">
        <f>IF(ISNUMBER(SEARCH($K$2,A227)),MAX($H$1:H226)+1,0)</f>
        <v>0</v>
      </c>
      <c r="I227">
        <f>ROWS($H$2:H227)</f>
        <v>226</v>
      </c>
      <c r="J227" t="str">
        <f t="shared" si="3"/>
        <v/>
      </c>
    </row>
    <row r="228" spans="1:10">
      <c r="A228" t="s">
        <v>601</v>
      </c>
      <c r="B228" t="s">
        <v>4967</v>
      </c>
      <c r="C228" t="s">
        <v>4939</v>
      </c>
      <c r="D228" t="s">
        <v>4965</v>
      </c>
      <c r="E228" t="s">
        <v>4705</v>
      </c>
      <c r="F228" s="45">
        <v>84708</v>
      </c>
      <c r="H228">
        <f>IF(ISNUMBER(SEARCH($K$2,A228)),MAX($H$1:H227)+1,0)</f>
        <v>0</v>
      </c>
      <c r="I228">
        <f>ROWS($H$2:H228)</f>
        <v>227</v>
      </c>
      <c r="J228" t="str">
        <f t="shared" si="3"/>
        <v/>
      </c>
    </row>
    <row r="229" spans="1:10">
      <c r="A229" t="s">
        <v>602</v>
      </c>
      <c r="B229" t="s">
        <v>4968</v>
      </c>
      <c r="C229" t="s">
        <v>4939</v>
      </c>
      <c r="D229" t="s">
        <v>4965</v>
      </c>
      <c r="E229" t="s">
        <v>4705</v>
      </c>
      <c r="F229" s="45">
        <v>84709</v>
      </c>
      <c r="H229">
        <f>IF(ISNUMBER(SEARCH($K$2,A229)),MAX($H$1:H228)+1,0)</f>
        <v>0</v>
      </c>
      <c r="I229">
        <f>ROWS($H$2:H229)</f>
        <v>228</v>
      </c>
      <c r="J229" t="str">
        <f t="shared" si="3"/>
        <v/>
      </c>
    </row>
    <row r="230" spans="1:10">
      <c r="A230" t="s">
        <v>603</v>
      </c>
      <c r="B230" t="s">
        <v>4969</v>
      </c>
      <c r="C230" t="s">
        <v>4939</v>
      </c>
      <c r="D230" t="s">
        <v>4965</v>
      </c>
      <c r="E230" t="s">
        <v>4705</v>
      </c>
      <c r="F230" s="45">
        <v>84711</v>
      </c>
      <c r="H230">
        <f>IF(ISNUMBER(SEARCH($K$2,A230)),MAX($H$1:H229)+1,0)</f>
        <v>0</v>
      </c>
      <c r="I230">
        <f>ROWS($H$2:H230)</f>
        <v>229</v>
      </c>
      <c r="J230" t="str">
        <f t="shared" si="3"/>
        <v/>
      </c>
    </row>
    <row r="231" spans="1:10">
      <c r="A231" t="s">
        <v>604</v>
      </c>
      <c r="B231" t="s">
        <v>4970</v>
      </c>
      <c r="C231" t="s">
        <v>4939</v>
      </c>
      <c r="D231" t="s">
        <v>4965</v>
      </c>
      <c r="E231" t="s">
        <v>4705</v>
      </c>
      <c r="F231" s="45">
        <v>84714</v>
      </c>
      <c r="H231">
        <f>IF(ISNUMBER(SEARCH($K$2,A231)),MAX($H$1:H230)+1,0)</f>
        <v>0</v>
      </c>
      <c r="I231">
        <f>ROWS($H$2:H231)</f>
        <v>230</v>
      </c>
      <c r="J231" t="str">
        <f t="shared" si="3"/>
        <v/>
      </c>
    </row>
    <row r="232" spans="1:10">
      <c r="A232" t="s">
        <v>605</v>
      </c>
      <c r="B232" t="s">
        <v>4971</v>
      </c>
      <c r="C232" t="s">
        <v>4939</v>
      </c>
      <c r="D232" t="s">
        <v>4972</v>
      </c>
      <c r="E232" t="s">
        <v>4723</v>
      </c>
      <c r="F232" s="45">
        <v>81313</v>
      </c>
      <c r="H232">
        <f>IF(ISNUMBER(SEARCH($K$2,A232)),MAX($H$1:H231)+1,0)</f>
        <v>0</v>
      </c>
      <c r="I232">
        <f>ROWS($H$2:H232)</f>
        <v>231</v>
      </c>
      <c r="J232" t="str">
        <f t="shared" si="3"/>
        <v/>
      </c>
    </row>
    <row r="233" spans="1:10">
      <c r="A233" t="s">
        <v>606</v>
      </c>
      <c r="B233" t="s">
        <v>4973</v>
      </c>
      <c r="C233" t="s">
        <v>4939</v>
      </c>
      <c r="D233" t="s">
        <v>4972</v>
      </c>
      <c r="E233" t="s">
        <v>4705</v>
      </c>
      <c r="F233" s="45">
        <v>84660</v>
      </c>
      <c r="H233">
        <f>IF(ISNUMBER(SEARCH($K$2,A233)),MAX($H$1:H232)+1,0)</f>
        <v>0</v>
      </c>
      <c r="I233">
        <f>ROWS($H$2:H233)</f>
        <v>232</v>
      </c>
      <c r="J233" t="str">
        <f t="shared" si="3"/>
        <v/>
      </c>
    </row>
    <row r="234" spans="1:10">
      <c r="A234" t="s">
        <v>607</v>
      </c>
      <c r="B234" t="s">
        <v>4974</v>
      </c>
      <c r="C234" t="s">
        <v>4939</v>
      </c>
      <c r="D234" t="s">
        <v>4972</v>
      </c>
      <c r="E234" t="s">
        <v>4705</v>
      </c>
      <c r="F234" s="45">
        <v>84661</v>
      </c>
      <c r="H234">
        <f>IF(ISNUMBER(SEARCH($K$2,A234)),MAX($H$1:H233)+1,0)</f>
        <v>0</v>
      </c>
      <c r="I234">
        <f>ROWS($H$2:H234)</f>
        <v>233</v>
      </c>
      <c r="J234" t="str">
        <f t="shared" si="3"/>
        <v/>
      </c>
    </row>
    <row r="235" spans="1:10">
      <c r="A235" t="s">
        <v>608</v>
      </c>
      <c r="B235" t="s">
        <v>4975</v>
      </c>
      <c r="C235" t="s">
        <v>4939</v>
      </c>
      <c r="D235" t="s">
        <v>4972</v>
      </c>
      <c r="E235" t="s">
        <v>4705</v>
      </c>
      <c r="F235" s="45">
        <v>84662</v>
      </c>
      <c r="H235">
        <f>IF(ISNUMBER(SEARCH($K$2,A235)),MAX($H$1:H234)+1,0)</f>
        <v>0</v>
      </c>
      <c r="I235">
        <f>ROWS($H$2:H235)</f>
        <v>234</v>
      </c>
      <c r="J235" t="str">
        <f t="shared" si="3"/>
        <v/>
      </c>
    </row>
    <row r="236" spans="1:10">
      <c r="A236" t="s">
        <v>609</v>
      </c>
      <c r="B236" t="s">
        <v>4976</v>
      </c>
      <c r="C236" t="s">
        <v>4939</v>
      </c>
      <c r="D236" t="s">
        <v>4972</v>
      </c>
      <c r="E236" t="s">
        <v>4705</v>
      </c>
      <c r="F236" s="45">
        <v>84663</v>
      </c>
      <c r="H236">
        <f>IF(ISNUMBER(SEARCH($K$2,A236)),MAX($H$1:H235)+1,0)</f>
        <v>0</v>
      </c>
      <c r="I236">
        <f>ROWS($H$2:H236)</f>
        <v>235</v>
      </c>
      <c r="J236" t="str">
        <f t="shared" si="3"/>
        <v/>
      </c>
    </row>
    <row r="237" spans="1:10">
      <c r="A237" t="s">
        <v>610</v>
      </c>
      <c r="B237" t="s">
        <v>4977</v>
      </c>
      <c r="C237" t="s">
        <v>4939</v>
      </c>
      <c r="D237" t="s">
        <v>4972</v>
      </c>
      <c r="E237" t="s">
        <v>4705</v>
      </c>
      <c r="F237" s="45">
        <v>84664</v>
      </c>
      <c r="H237">
        <f>IF(ISNUMBER(SEARCH($K$2,A237)),MAX($H$1:H236)+1,0)</f>
        <v>0</v>
      </c>
      <c r="I237">
        <f>ROWS($H$2:H237)</f>
        <v>236</v>
      </c>
      <c r="J237" t="str">
        <f t="shared" si="3"/>
        <v/>
      </c>
    </row>
    <row r="238" spans="1:10">
      <c r="A238" t="s">
        <v>611</v>
      </c>
      <c r="B238" t="s">
        <v>4978</v>
      </c>
      <c r="C238" t="s">
        <v>4939</v>
      </c>
      <c r="D238" t="s">
        <v>4972</v>
      </c>
      <c r="E238" t="s">
        <v>4705</v>
      </c>
      <c r="F238" s="45">
        <v>84665</v>
      </c>
      <c r="H238">
        <f>IF(ISNUMBER(SEARCH($K$2,A238)),MAX($H$1:H237)+1,0)</f>
        <v>0</v>
      </c>
      <c r="I238">
        <f>ROWS($H$2:H238)</f>
        <v>237</v>
      </c>
      <c r="J238" t="str">
        <f t="shared" si="3"/>
        <v/>
      </c>
    </row>
    <row r="239" spans="1:10">
      <c r="A239" t="s">
        <v>612</v>
      </c>
      <c r="B239" t="s">
        <v>4979</v>
      </c>
      <c r="C239" t="s">
        <v>4939</v>
      </c>
      <c r="D239" t="s">
        <v>4972</v>
      </c>
      <c r="E239" t="s">
        <v>4705</v>
      </c>
      <c r="F239" s="45">
        <v>84666</v>
      </c>
      <c r="H239">
        <f>IF(ISNUMBER(SEARCH($K$2,A239)),MAX($H$1:H238)+1,0)</f>
        <v>0</v>
      </c>
      <c r="I239">
        <f>ROWS($H$2:H239)</f>
        <v>238</v>
      </c>
      <c r="J239" t="str">
        <f t="shared" si="3"/>
        <v/>
      </c>
    </row>
    <row r="240" spans="1:10">
      <c r="A240" t="s">
        <v>613</v>
      </c>
      <c r="B240" t="s">
        <v>4980</v>
      </c>
      <c r="C240" t="s">
        <v>4939</v>
      </c>
      <c r="D240" t="s">
        <v>4972</v>
      </c>
      <c r="E240" t="s">
        <v>4705</v>
      </c>
      <c r="F240" s="45">
        <v>84667</v>
      </c>
      <c r="H240">
        <f>IF(ISNUMBER(SEARCH($K$2,A240)),MAX($H$1:H239)+1,0)</f>
        <v>0</v>
      </c>
      <c r="I240">
        <f>ROWS($H$2:H240)</f>
        <v>239</v>
      </c>
      <c r="J240" t="str">
        <f t="shared" si="3"/>
        <v/>
      </c>
    </row>
    <row r="241" spans="1:10">
      <c r="A241" t="s">
        <v>614</v>
      </c>
      <c r="B241" t="s">
        <v>4981</v>
      </c>
      <c r="C241" t="s">
        <v>4939</v>
      </c>
      <c r="D241" t="s">
        <v>4982</v>
      </c>
      <c r="E241" t="s">
        <v>4705</v>
      </c>
      <c r="F241" s="45">
        <v>84642</v>
      </c>
      <c r="H241">
        <f>IF(ISNUMBER(SEARCH($K$2,A241)),MAX($H$1:H240)+1,0)</f>
        <v>0</v>
      </c>
      <c r="I241">
        <f>ROWS($H$2:H241)</f>
        <v>240</v>
      </c>
      <c r="J241" t="str">
        <f t="shared" si="3"/>
        <v/>
      </c>
    </row>
    <row r="242" spans="1:10">
      <c r="A242" t="s">
        <v>615</v>
      </c>
      <c r="B242" t="s">
        <v>4983</v>
      </c>
      <c r="C242" t="s">
        <v>4939</v>
      </c>
      <c r="D242" t="s">
        <v>4982</v>
      </c>
      <c r="E242" t="s">
        <v>4705</v>
      </c>
      <c r="F242" s="45">
        <v>84643</v>
      </c>
      <c r="H242">
        <f>IF(ISNUMBER(SEARCH($K$2,A242)),MAX($H$1:H241)+1,0)</f>
        <v>0</v>
      </c>
      <c r="I242">
        <f>ROWS($H$2:H242)</f>
        <v>241</v>
      </c>
      <c r="J242" t="str">
        <f t="shared" si="3"/>
        <v/>
      </c>
    </row>
    <row r="243" spans="1:10">
      <c r="A243" t="s">
        <v>616</v>
      </c>
      <c r="B243" t="s">
        <v>4984</v>
      </c>
      <c r="C243" t="s">
        <v>4939</v>
      </c>
      <c r="D243" t="s">
        <v>4982</v>
      </c>
      <c r="E243" t="s">
        <v>4705</v>
      </c>
      <c r="F243" s="45">
        <v>84644</v>
      </c>
      <c r="H243">
        <f>IF(ISNUMBER(SEARCH($K$2,A243)),MAX($H$1:H242)+1,0)</f>
        <v>0</v>
      </c>
      <c r="I243">
        <f>ROWS($H$2:H243)</f>
        <v>242</v>
      </c>
      <c r="J243" t="str">
        <f t="shared" si="3"/>
        <v/>
      </c>
    </row>
    <row r="244" spans="1:10">
      <c r="A244" t="s">
        <v>617</v>
      </c>
      <c r="B244" t="s">
        <v>4985</v>
      </c>
      <c r="C244" t="s">
        <v>4939</v>
      </c>
      <c r="D244" t="s">
        <v>4982</v>
      </c>
      <c r="E244" t="s">
        <v>4705</v>
      </c>
      <c r="F244" s="45">
        <v>84645</v>
      </c>
      <c r="H244">
        <f>IF(ISNUMBER(SEARCH($K$2,A244)),MAX($H$1:H243)+1,0)</f>
        <v>0</v>
      </c>
      <c r="I244">
        <f>ROWS($H$2:H244)</f>
        <v>243</v>
      </c>
      <c r="J244" t="str">
        <f t="shared" si="3"/>
        <v/>
      </c>
    </row>
    <row r="245" spans="1:10">
      <c r="A245" t="s">
        <v>618</v>
      </c>
      <c r="B245" t="s">
        <v>4986</v>
      </c>
      <c r="C245" t="s">
        <v>4939</v>
      </c>
      <c r="D245" t="s">
        <v>4982</v>
      </c>
      <c r="E245" t="s">
        <v>4705</v>
      </c>
      <c r="F245" s="45">
        <v>84646</v>
      </c>
      <c r="H245">
        <f>IF(ISNUMBER(SEARCH($K$2,A245)),MAX($H$1:H244)+1,0)</f>
        <v>0</v>
      </c>
      <c r="I245">
        <f>ROWS($H$2:H245)</f>
        <v>244</v>
      </c>
      <c r="J245" t="str">
        <f t="shared" si="3"/>
        <v/>
      </c>
    </row>
    <row r="246" spans="1:10">
      <c r="A246" t="s">
        <v>619</v>
      </c>
      <c r="B246" t="s">
        <v>4987</v>
      </c>
      <c r="C246" t="s">
        <v>4939</v>
      </c>
      <c r="D246" t="s">
        <v>4982</v>
      </c>
      <c r="E246" t="s">
        <v>4705</v>
      </c>
      <c r="F246" s="45">
        <v>84647</v>
      </c>
      <c r="H246">
        <f>IF(ISNUMBER(SEARCH($K$2,A246)),MAX($H$1:H245)+1,0)</f>
        <v>0</v>
      </c>
      <c r="I246">
        <f>ROWS($H$2:H246)</f>
        <v>245</v>
      </c>
      <c r="J246" t="str">
        <f t="shared" si="3"/>
        <v/>
      </c>
    </row>
    <row r="247" spans="1:10">
      <c r="A247" t="s">
        <v>620</v>
      </c>
      <c r="B247" t="s">
        <v>4988</v>
      </c>
      <c r="C247" t="s">
        <v>4939</v>
      </c>
      <c r="D247" t="s">
        <v>4982</v>
      </c>
      <c r="E247" t="s">
        <v>4705</v>
      </c>
      <c r="F247" s="45">
        <v>84648</v>
      </c>
      <c r="H247">
        <f>IF(ISNUMBER(SEARCH($K$2,A247)),MAX($H$1:H246)+1,0)</f>
        <v>0</v>
      </c>
      <c r="I247">
        <f>ROWS($H$2:H247)</f>
        <v>246</v>
      </c>
      <c r="J247" t="str">
        <f t="shared" si="3"/>
        <v/>
      </c>
    </row>
    <row r="248" spans="1:10">
      <c r="A248" t="s">
        <v>621</v>
      </c>
      <c r="B248" t="s">
        <v>4989</v>
      </c>
      <c r="C248" t="s">
        <v>4939</v>
      </c>
      <c r="D248" t="s">
        <v>4982</v>
      </c>
      <c r="E248" t="s">
        <v>4705</v>
      </c>
      <c r="F248" s="45">
        <v>84649</v>
      </c>
      <c r="H248">
        <f>IF(ISNUMBER(SEARCH($K$2,A248)),MAX($H$1:H247)+1,0)</f>
        <v>0</v>
      </c>
      <c r="I248">
        <f>ROWS($H$2:H248)</f>
        <v>247</v>
      </c>
      <c r="J248" t="str">
        <f t="shared" si="3"/>
        <v/>
      </c>
    </row>
    <row r="249" spans="1:10">
      <c r="A249" t="s">
        <v>622</v>
      </c>
      <c r="B249" t="s">
        <v>4990</v>
      </c>
      <c r="C249" t="s">
        <v>4939</v>
      </c>
      <c r="D249" t="s">
        <v>4982</v>
      </c>
      <c r="E249" t="s">
        <v>4705</v>
      </c>
      <c r="F249" s="45">
        <v>84650</v>
      </c>
      <c r="H249">
        <f>IF(ISNUMBER(SEARCH($K$2,A249)),MAX($H$1:H248)+1,0)</f>
        <v>0</v>
      </c>
      <c r="I249">
        <f>ROWS($H$2:H249)</f>
        <v>248</v>
      </c>
      <c r="J249" t="str">
        <f t="shared" si="3"/>
        <v/>
      </c>
    </row>
    <row r="250" spans="1:10">
      <c r="A250" t="s">
        <v>623</v>
      </c>
      <c r="B250" t="s">
        <v>4991</v>
      </c>
      <c r="C250" t="s">
        <v>4939</v>
      </c>
      <c r="D250" t="s">
        <v>4982</v>
      </c>
      <c r="E250" t="s">
        <v>4705</v>
      </c>
      <c r="F250" s="45">
        <v>84651</v>
      </c>
      <c r="H250">
        <f>IF(ISNUMBER(SEARCH($K$2,A250)),MAX($H$1:H249)+1,0)</f>
        <v>0</v>
      </c>
      <c r="I250">
        <f>ROWS($H$2:H250)</f>
        <v>249</v>
      </c>
      <c r="J250" t="str">
        <f t="shared" si="3"/>
        <v/>
      </c>
    </row>
    <row r="251" spans="1:10">
      <c r="A251" t="s">
        <v>624</v>
      </c>
      <c r="B251" t="s">
        <v>4992</v>
      </c>
      <c r="C251" t="s">
        <v>4939</v>
      </c>
      <c r="D251" t="s">
        <v>4982</v>
      </c>
      <c r="E251" t="s">
        <v>4705</v>
      </c>
      <c r="F251" s="45">
        <v>84652</v>
      </c>
      <c r="H251">
        <f>IF(ISNUMBER(SEARCH($K$2,A251)),MAX($H$1:H250)+1,0)</f>
        <v>0</v>
      </c>
      <c r="I251">
        <f>ROWS($H$2:H251)</f>
        <v>250</v>
      </c>
      <c r="J251" t="str">
        <f t="shared" si="3"/>
        <v/>
      </c>
    </row>
    <row r="252" spans="1:10">
      <c r="A252" t="s">
        <v>625</v>
      </c>
      <c r="B252" t="s">
        <v>4993</v>
      </c>
      <c r="C252" t="s">
        <v>4939</v>
      </c>
      <c r="D252" t="s">
        <v>4982</v>
      </c>
      <c r="E252" t="s">
        <v>4705</v>
      </c>
      <c r="F252" s="45">
        <v>84653</v>
      </c>
      <c r="H252">
        <f>IF(ISNUMBER(SEARCH($K$2,A252)),MAX($H$1:H251)+1,0)</f>
        <v>0</v>
      </c>
      <c r="I252">
        <f>ROWS($H$2:H252)</f>
        <v>251</v>
      </c>
      <c r="J252" t="str">
        <f t="shared" si="3"/>
        <v/>
      </c>
    </row>
    <row r="253" spans="1:10">
      <c r="A253" t="s">
        <v>626</v>
      </c>
      <c r="B253" t="s">
        <v>4994</v>
      </c>
      <c r="C253" t="s">
        <v>4939</v>
      </c>
      <c r="D253" t="s">
        <v>4982</v>
      </c>
      <c r="E253" t="s">
        <v>4705</v>
      </c>
      <c r="F253" s="45">
        <v>84751</v>
      </c>
      <c r="H253">
        <f>IF(ISNUMBER(SEARCH($K$2,A253)),MAX($H$1:H252)+1,0)</f>
        <v>0</v>
      </c>
      <c r="I253">
        <f>ROWS($H$2:H253)</f>
        <v>252</v>
      </c>
      <c r="J253" t="str">
        <f t="shared" si="3"/>
        <v/>
      </c>
    </row>
    <row r="254" spans="1:10">
      <c r="A254" t="s">
        <v>627</v>
      </c>
      <c r="B254" t="s">
        <v>4995</v>
      </c>
      <c r="C254" t="s">
        <v>4939</v>
      </c>
      <c r="D254" t="s">
        <v>4996</v>
      </c>
      <c r="E254" t="s">
        <v>4705</v>
      </c>
      <c r="F254" s="45">
        <v>84716</v>
      </c>
      <c r="H254">
        <f>IF(ISNUMBER(SEARCH($K$2,A254)),MAX($H$1:H253)+1,0)</f>
        <v>0</v>
      </c>
      <c r="I254">
        <f>ROWS($H$2:H254)</f>
        <v>253</v>
      </c>
      <c r="J254" t="str">
        <f t="shared" si="3"/>
        <v/>
      </c>
    </row>
    <row r="255" spans="1:10">
      <c r="A255" t="s">
        <v>628</v>
      </c>
      <c r="B255" t="s">
        <v>4997</v>
      </c>
      <c r="C255" t="s">
        <v>4939</v>
      </c>
      <c r="D255" t="s">
        <v>4996</v>
      </c>
      <c r="E255" t="s">
        <v>4705</v>
      </c>
      <c r="F255" s="45">
        <v>84717</v>
      </c>
      <c r="H255">
        <f>IF(ISNUMBER(SEARCH($K$2,A255)),MAX($H$1:H254)+1,0)</f>
        <v>0</v>
      </c>
      <c r="I255">
        <f>ROWS($H$2:H255)</f>
        <v>254</v>
      </c>
      <c r="J255" t="str">
        <f t="shared" si="3"/>
        <v/>
      </c>
    </row>
    <row r="256" spans="1:10">
      <c r="A256" t="s">
        <v>629</v>
      </c>
      <c r="B256" t="s">
        <v>4998</v>
      </c>
      <c r="C256" t="s">
        <v>4939</v>
      </c>
      <c r="D256" t="s">
        <v>4996</v>
      </c>
      <c r="E256" t="s">
        <v>4705</v>
      </c>
      <c r="F256" s="45">
        <v>84718</v>
      </c>
      <c r="H256">
        <f>IF(ISNUMBER(SEARCH($K$2,A256)),MAX($H$1:H255)+1,0)</f>
        <v>0</v>
      </c>
      <c r="I256">
        <f>ROWS($H$2:H256)</f>
        <v>255</v>
      </c>
      <c r="J256" t="str">
        <f t="shared" si="3"/>
        <v/>
      </c>
    </row>
    <row r="257" spans="1:10">
      <c r="A257" t="s">
        <v>630</v>
      </c>
      <c r="B257" t="s">
        <v>4999</v>
      </c>
      <c r="C257" t="s">
        <v>4939</v>
      </c>
      <c r="D257" t="s">
        <v>4996</v>
      </c>
      <c r="E257" t="s">
        <v>4705</v>
      </c>
      <c r="F257" s="45">
        <v>84719</v>
      </c>
      <c r="H257">
        <f>IF(ISNUMBER(SEARCH($K$2,A257)),MAX($H$1:H256)+1,0)</f>
        <v>0</v>
      </c>
      <c r="I257">
        <f>ROWS($H$2:H257)</f>
        <v>256</v>
      </c>
      <c r="J257" t="str">
        <f t="shared" si="3"/>
        <v/>
      </c>
    </row>
    <row r="258" spans="1:10">
      <c r="A258" t="s">
        <v>631</v>
      </c>
      <c r="B258" t="s">
        <v>5000</v>
      </c>
      <c r="C258" t="s">
        <v>4939</v>
      </c>
      <c r="D258" t="s">
        <v>4996</v>
      </c>
      <c r="E258" t="s">
        <v>4705</v>
      </c>
      <c r="F258" s="45">
        <v>84720</v>
      </c>
      <c r="H258">
        <f>IF(ISNUMBER(SEARCH($K$2,A258)),MAX($H$1:H257)+1,0)</f>
        <v>0</v>
      </c>
      <c r="I258">
        <f>ROWS($H$2:H258)</f>
        <v>257</v>
      </c>
      <c r="J258" t="str">
        <f t="shared" ref="J258:J321" si="4">IFERROR(INDEX($A:$A,MATCH(I258,$H:$H,0)),"")</f>
        <v/>
      </c>
    </row>
    <row r="259" spans="1:10">
      <c r="A259" t="s">
        <v>632</v>
      </c>
      <c r="B259" t="s">
        <v>5001</v>
      </c>
      <c r="C259" t="s">
        <v>4939</v>
      </c>
      <c r="D259" t="s">
        <v>4996</v>
      </c>
      <c r="E259" t="s">
        <v>4705</v>
      </c>
      <c r="F259" s="45">
        <v>84721</v>
      </c>
      <c r="H259">
        <f>IF(ISNUMBER(SEARCH($K$2,A259)),MAX($H$1:H258)+1,0)</f>
        <v>0</v>
      </c>
      <c r="I259">
        <f>ROWS($H$2:H259)</f>
        <v>258</v>
      </c>
      <c r="J259" t="str">
        <f t="shared" si="4"/>
        <v/>
      </c>
    </row>
    <row r="260" spans="1:10">
      <c r="A260" t="s">
        <v>633</v>
      </c>
      <c r="B260" t="s">
        <v>5002</v>
      </c>
      <c r="C260" t="s">
        <v>4939</v>
      </c>
      <c r="D260" t="s">
        <v>4996</v>
      </c>
      <c r="E260" t="s">
        <v>4705</v>
      </c>
      <c r="F260" s="45">
        <v>84722</v>
      </c>
      <c r="H260">
        <f>IF(ISNUMBER(SEARCH($K$2,A260)),MAX($H$1:H259)+1,0)</f>
        <v>0</v>
      </c>
      <c r="I260">
        <f>ROWS($H$2:H260)</f>
        <v>259</v>
      </c>
      <c r="J260" t="str">
        <f t="shared" si="4"/>
        <v/>
      </c>
    </row>
    <row r="261" spans="1:10">
      <c r="A261" t="s">
        <v>634</v>
      </c>
      <c r="B261" t="s">
        <v>5003</v>
      </c>
      <c r="C261" t="s">
        <v>4939</v>
      </c>
      <c r="D261" t="s">
        <v>4996</v>
      </c>
      <c r="E261" t="s">
        <v>4705</v>
      </c>
      <c r="F261" s="45">
        <v>84724</v>
      </c>
      <c r="H261">
        <f>IF(ISNUMBER(SEARCH($K$2,A261)),MAX($H$1:H260)+1,0)</f>
        <v>0</v>
      </c>
      <c r="I261">
        <f>ROWS($H$2:H261)</f>
        <v>260</v>
      </c>
      <c r="J261" t="str">
        <f t="shared" si="4"/>
        <v/>
      </c>
    </row>
    <row r="262" spans="1:10">
      <c r="A262" t="s">
        <v>635</v>
      </c>
      <c r="B262" t="s">
        <v>5004</v>
      </c>
      <c r="C262" t="s">
        <v>4939</v>
      </c>
      <c r="D262" t="s">
        <v>4996</v>
      </c>
      <c r="E262" t="s">
        <v>4705</v>
      </c>
      <c r="F262" s="45">
        <v>84727</v>
      </c>
      <c r="H262">
        <f>IF(ISNUMBER(SEARCH($K$2,A262)),MAX($H$1:H261)+1,0)</f>
        <v>0</v>
      </c>
      <c r="I262">
        <f>ROWS($H$2:H262)</f>
        <v>261</v>
      </c>
      <c r="J262" t="str">
        <f t="shared" si="4"/>
        <v/>
      </c>
    </row>
    <row r="263" spans="1:10">
      <c r="A263" t="s">
        <v>636</v>
      </c>
      <c r="B263" t="s">
        <v>5005</v>
      </c>
      <c r="C263" t="s">
        <v>4939</v>
      </c>
      <c r="D263" t="s">
        <v>4996</v>
      </c>
      <c r="E263" t="s">
        <v>4705</v>
      </c>
      <c r="F263" s="45">
        <v>84728</v>
      </c>
      <c r="H263">
        <f>IF(ISNUMBER(SEARCH($K$2,A263)),MAX($H$1:H262)+1,0)</f>
        <v>0</v>
      </c>
      <c r="I263">
        <f>ROWS($H$2:H263)</f>
        <v>262</v>
      </c>
      <c r="J263" t="str">
        <f t="shared" si="4"/>
        <v/>
      </c>
    </row>
    <row r="264" spans="1:10">
      <c r="A264" t="s">
        <v>637</v>
      </c>
      <c r="B264" t="s">
        <v>5006</v>
      </c>
      <c r="C264" t="s">
        <v>4939</v>
      </c>
      <c r="D264" t="s">
        <v>4996</v>
      </c>
      <c r="E264" t="s">
        <v>4705</v>
      </c>
      <c r="F264" s="45">
        <v>84729</v>
      </c>
      <c r="H264">
        <f>IF(ISNUMBER(SEARCH($K$2,A264)),MAX($H$1:H263)+1,0)</f>
        <v>0</v>
      </c>
      <c r="I264">
        <f>ROWS($H$2:H264)</f>
        <v>263</v>
      </c>
      <c r="J264" t="str">
        <f t="shared" si="4"/>
        <v/>
      </c>
    </row>
    <row r="265" spans="1:10">
      <c r="A265" t="s">
        <v>638</v>
      </c>
      <c r="B265" t="s">
        <v>5007</v>
      </c>
      <c r="C265" t="s">
        <v>4939</v>
      </c>
      <c r="D265" t="s">
        <v>4996</v>
      </c>
      <c r="E265" t="s">
        <v>4705</v>
      </c>
      <c r="F265" s="45">
        <v>84730</v>
      </c>
      <c r="H265">
        <f>IF(ISNUMBER(SEARCH($K$2,A265)),MAX($H$1:H264)+1,0)</f>
        <v>0</v>
      </c>
      <c r="I265">
        <f>ROWS($H$2:H265)</f>
        <v>264</v>
      </c>
      <c r="J265" t="str">
        <f t="shared" si="4"/>
        <v/>
      </c>
    </row>
    <row r="266" spans="1:10">
      <c r="A266" t="s">
        <v>639</v>
      </c>
      <c r="B266" t="s">
        <v>5008</v>
      </c>
      <c r="C266" t="s">
        <v>4939</v>
      </c>
      <c r="D266" t="s">
        <v>4996</v>
      </c>
      <c r="E266" t="s">
        <v>4705</v>
      </c>
      <c r="F266" s="45">
        <v>84731</v>
      </c>
      <c r="H266">
        <f>IF(ISNUMBER(SEARCH($K$2,A266)),MAX($H$1:H265)+1,0)</f>
        <v>0</v>
      </c>
      <c r="I266">
        <f>ROWS($H$2:H266)</f>
        <v>265</v>
      </c>
      <c r="J266" t="str">
        <f t="shared" si="4"/>
        <v/>
      </c>
    </row>
    <row r="267" spans="1:10">
      <c r="A267" t="s">
        <v>640</v>
      </c>
      <c r="B267" t="s">
        <v>5009</v>
      </c>
      <c r="C267" t="s">
        <v>4939</v>
      </c>
      <c r="D267" t="s">
        <v>4996</v>
      </c>
      <c r="E267" t="s">
        <v>4705</v>
      </c>
      <c r="F267" s="45">
        <v>84732</v>
      </c>
      <c r="H267">
        <f>IF(ISNUMBER(SEARCH($K$2,A267)),MAX($H$1:H266)+1,0)</f>
        <v>0</v>
      </c>
      <c r="I267">
        <f>ROWS($H$2:H267)</f>
        <v>266</v>
      </c>
      <c r="J267" t="str">
        <f t="shared" si="4"/>
        <v/>
      </c>
    </row>
    <row r="268" spans="1:10">
      <c r="A268" t="s">
        <v>641</v>
      </c>
      <c r="B268" t="s">
        <v>5010</v>
      </c>
      <c r="C268" t="s">
        <v>4939</v>
      </c>
      <c r="D268" t="s">
        <v>5011</v>
      </c>
      <c r="E268" t="s">
        <v>4705</v>
      </c>
      <c r="F268" s="45">
        <v>84601</v>
      </c>
      <c r="H268">
        <f>IF(ISNUMBER(SEARCH($K$2,A268)),MAX($H$1:H267)+1,0)</f>
        <v>0</v>
      </c>
      <c r="I268">
        <f>ROWS($H$2:H268)</f>
        <v>267</v>
      </c>
      <c r="J268" t="str">
        <f t="shared" si="4"/>
        <v/>
      </c>
    </row>
    <row r="269" spans="1:10">
      <c r="A269" t="s">
        <v>642</v>
      </c>
      <c r="B269" t="s">
        <v>5012</v>
      </c>
      <c r="C269" t="s">
        <v>4939</v>
      </c>
      <c r="D269" t="s">
        <v>5011</v>
      </c>
      <c r="E269" t="s">
        <v>4705</v>
      </c>
      <c r="F269" s="45">
        <v>84602</v>
      </c>
      <c r="H269">
        <f>IF(ISNUMBER(SEARCH($K$2,A269)),MAX($H$1:H268)+1,0)</f>
        <v>0</v>
      </c>
      <c r="I269">
        <f>ROWS($H$2:H269)</f>
        <v>268</v>
      </c>
      <c r="J269" t="str">
        <f t="shared" si="4"/>
        <v/>
      </c>
    </row>
    <row r="270" spans="1:10">
      <c r="A270" t="s">
        <v>643</v>
      </c>
      <c r="B270" t="s">
        <v>5013</v>
      </c>
      <c r="C270" t="s">
        <v>4939</v>
      </c>
      <c r="D270" t="s">
        <v>5011</v>
      </c>
      <c r="E270" t="s">
        <v>4705</v>
      </c>
      <c r="F270" s="45">
        <v>84603</v>
      </c>
      <c r="H270">
        <f>IF(ISNUMBER(SEARCH($K$2,A270)),MAX($H$1:H269)+1,0)</f>
        <v>0</v>
      </c>
      <c r="I270">
        <f>ROWS($H$2:H270)</f>
        <v>269</v>
      </c>
      <c r="J270" t="str">
        <f t="shared" si="4"/>
        <v/>
      </c>
    </row>
    <row r="271" spans="1:10">
      <c r="A271" t="s">
        <v>644</v>
      </c>
      <c r="B271" t="s">
        <v>5014</v>
      </c>
      <c r="C271" t="s">
        <v>4939</v>
      </c>
      <c r="D271" t="s">
        <v>5011</v>
      </c>
      <c r="E271" t="s">
        <v>4705</v>
      </c>
      <c r="F271" s="45">
        <v>84604</v>
      </c>
      <c r="H271">
        <f>IF(ISNUMBER(SEARCH($K$2,A271)),MAX($H$1:H270)+1,0)</f>
        <v>0</v>
      </c>
      <c r="I271">
        <f>ROWS($H$2:H271)</f>
        <v>270</v>
      </c>
      <c r="J271" t="str">
        <f t="shared" si="4"/>
        <v/>
      </c>
    </row>
    <row r="272" spans="1:10">
      <c r="A272" t="s">
        <v>645</v>
      </c>
      <c r="B272" t="s">
        <v>5015</v>
      </c>
      <c r="C272" t="s">
        <v>4939</v>
      </c>
      <c r="D272" t="s">
        <v>5011</v>
      </c>
      <c r="E272" t="s">
        <v>4705</v>
      </c>
      <c r="F272" s="45">
        <v>84605</v>
      </c>
      <c r="H272">
        <f>IF(ISNUMBER(SEARCH($K$2,A272)),MAX($H$1:H271)+1,0)</f>
        <v>0</v>
      </c>
      <c r="I272">
        <f>ROWS($H$2:H272)</f>
        <v>271</v>
      </c>
      <c r="J272" t="str">
        <f t="shared" si="4"/>
        <v/>
      </c>
    </row>
    <row r="273" spans="1:10">
      <c r="A273" t="s">
        <v>646</v>
      </c>
      <c r="B273" t="s">
        <v>5016</v>
      </c>
      <c r="C273" t="s">
        <v>4939</v>
      </c>
      <c r="D273" t="s">
        <v>5011</v>
      </c>
      <c r="E273" t="s">
        <v>4705</v>
      </c>
      <c r="F273" s="45">
        <v>84606</v>
      </c>
      <c r="H273">
        <f>IF(ISNUMBER(SEARCH($K$2,A273)),MAX($H$1:H272)+1,0)</f>
        <v>0</v>
      </c>
      <c r="I273">
        <f>ROWS($H$2:H273)</f>
        <v>272</v>
      </c>
      <c r="J273" t="str">
        <f t="shared" si="4"/>
        <v/>
      </c>
    </row>
    <row r="274" spans="1:10">
      <c r="A274" t="s">
        <v>647</v>
      </c>
      <c r="B274" t="s">
        <v>5017</v>
      </c>
      <c r="C274" t="s">
        <v>4939</v>
      </c>
      <c r="D274" t="s">
        <v>5011</v>
      </c>
      <c r="E274" t="s">
        <v>4705</v>
      </c>
      <c r="F274" s="45">
        <v>84607</v>
      </c>
      <c r="H274">
        <f>IF(ISNUMBER(SEARCH($K$2,A274)),MAX($H$1:H273)+1,0)</f>
        <v>0</v>
      </c>
      <c r="I274">
        <f>ROWS($H$2:H274)</f>
        <v>273</v>
      </c>
      <c r="J274" t="str">
        <f t="shared" si="4"/>
        <v/>
      </c>
    </row>
    <row r="275" spans="1:10">
      <c r="A275" t="s">
        <v>648</v>
      </c>
      <c r="B275" t="s">
        <v>5018</v>
      </c>
      <c r="C275" t="s">
        <v>4939</v>
      </c>
      <c r="D275" t="s">
        <v>5011</v>
      </c>
      <c r="E275" t="s">
        <v>4705</v>
      </c>
      <c r="F275" s="45">
        <v>84608</v>
      </c>
      <c r="H275">
        <f>IF(ISNUMBER(SEARCH($K$2,A275)),MAX($H$1:H274)+1,0)</f>
        <v>0</v>
      </c>
      <c r="I275">
        <f>ROWS($H$2:H275)</f>
        <v>274</v>
      </c>
      <c r="J275" t="str">
        <f t="shared" si="4"/>
        <v/>
      </c>
    </row>
    <row r="276" spans="1:10">
      <c r="A276" t="s">
        <v>649</v>
      </c>
      <c r="B276" t="s">
        <v>5019</v>
      </c>
      <c r="C276" t="s">
        <v>4939</v>
      </c>
      <c r="D276" t="s">
        <v>5011</v>
      </c>
      <c r="E276" t="s">
        <v>4705</v>
      </c>
      <c r="F276" s="45">
        <v>84609</v>
      </c>
      <c r="H276">
        <f>IF(ISNUMBER(SEARCH($K$2,A276)),MAX($H$1:H275)+1,0)</f>
        <v>0</v>
      </c>
      <c r="I276">
        <f>ROWS($H$2:H276)</f>
        <v>275</v>
      </c>
      <c r="J276" t="str">
        <f t="shared" si="4"/>
        <v/>
      </c>
    </row>
    <row r="277" spans="1:10">
      <c r="A277" t="s">
        <v>650</v>
      </c>
      <c r="B277" t="s">
        <v>5020</v>
      </c>
      <c r="C277" t="s">
        <v>4939</v>
      </c>
      <c r="D277" t="s">
        <v>5011</v>
      </c>
      <c r="E277" t="s">
        <v>4705</v>
      </c>
      <c r="F277" s="45">
        <v>84610</v>
      </c>
      <c r="H277">
        <f>IF(ISNUMBER(SEARCH($K$2,A277)),MAX($H$1:H276)+1,0)</f>
        <v>0</v>
      </c>
      <c r="I277">
        <f>ROWS($H$2:H277)</f>
        <v>276</v>
      </c>
      <c r="J277" t="str">
        <f t="shared" si="4"/>
        <v/>
      </c>
    </row>
    <row r="278" spans="1:10">
      <c r="A278" t="s">
        <v>651</v>
      </c>
      <c r="B278" t="s">
        <v>5021</v>
      </c>
      <c r="C278" t="s">
        <v>4939</v>
      </c>
      <c r="D278" t="s">
        <v>5011</v>
      </c>
      <c r="E278" t="s">
        <v>4705</v>
      </c>
      <c r="F278" s="45">
        <v>84611</v>
      </c>
      <c r="H278">
        <f>IF(ISNUMBER(SEARCH($K$2,A278)),MAX($H$1:H277)+1,0)</f>
        <v>0</v>
      </c>
      <c r="I278">
        <f>ROWS($H$2:H278)</f>
        <v>277</v>
      </c>
      <c r="J278" t="str">
        <f t="shared" si="4"/>
        <v/>
      </c>
    </row>
    <row r="279" spans="1:10">
      <c r="A279" t="s">
        <v>652</v>
      </c>
      <c r="B279" t="s">
        <v>5022</v>
      </c>
      <c r="C279" t="s">
        <v>4939</v>
      </c>
      <c r="D279" t="s">
        <v>5011</v>
      </c>
      <c r="E279" t="s">
        <v>4705</v>
      </c>
      <c r="F279" s="45">
        <v>84612</v>
      </c>
      <c r="H279">
        <f>IF(ISNUMBER(SEARCH($K$2,A279)),MAX($H$1:H278)+1,0)</f>
        <v>0</v>
      </c>
      <c r="I279">
        <f>ROWS($H$2:H279)</f>
        <v>278</v>
      </c>
      <c r="J279" t="str">
        <f t="shared" si="4"/>
        <v/>
      </c>
    </row>
    <row r="280" spans="1:10">
      <c r="A280" t="s">
        <v>653</v>
      </c>
      <c r="B280" t="s">
        <v>5023</v>
      </c>
      <c r="C280" t="s">
        <v>4939</v>
      </c>
      <c r="D280" t="s">
        <v>5011</v>
      </c>
      <c r="E280" t="s">
        <v>4705</v>
      </c>
      <c r="F280" s="45">
        <v>84613</v>
      </c>
      <c r="H280">
        <f>IF(ISNUMBER(SEARCH($K$2,A280)),MAX($H$1:H279)+1,0)</f>
        <v>0</v>
      </c>
      <c r="I280">
        <f>ROWS($H$2:H280)</f>
        <v>279</v>
      </c>
      <c r="J280" t="str">
        <f t="shared" si="4"/>
        <v/>
      </c>
    </row>
    <row r="281" spans="1:10">
      <c r="A281" t="s">
        <v>654</v>
      </c>
      <c r="B281" t="s">
        <v>5024</v>
      </c>
      <c r="C281" t="s">
        <v>4939</v>
      </c>
      <c r="D281" t="s">
        <v>5011</v>
      </c>
      <c r="E281" t="s">
        <v>4705</v>
      </c>
      <c r="F281" s="45">
        <v>84614</v>
      </c>
      <c r="H281">
        <f>IF(ISNUMBER(SEARCH($K$2,A281)),MAX($H$1:H280)+1,0)</f>
        <v>0</v>
      </c>
      <c r="I281">
        <f>ROWS($H$2:H281)</f>
        <v>280</v>
      </c>
      <c r="J281" t="str">
        <f t="shared" si="4"/>
        <v/>
      </c>
    </row>
    <row r="282" spans="1:10">
      <c r="A282" t="s">
        <v>655</v>
      </c>
      <c r="B282" t="s">
        <v>5025</v>
      </c>
      <c r="C282" t="s">
        <v>4939</v>
      </c>
      <c r="D282" t="s">
        <v>5011</v>
      </c>
      <c r="E282" t="s">
        <v>4705</v>
      </c>
      <c r="F282" s="45">
        <v>84748</v>
      </c>
      <c r="H282">
        <f>IF(ISNUMBER(SEARCH($K$2,A282)),MAX($H$1:H281)+1,0)</f>
        <v>0</v>
      </c>
      <c r="I282">
        <f>ROWS($H$2:H282)</f>
        <v>281</v>
      </c>
      <c r="J282" t="str">
        <f t="shared" si="4"/>
        <v/>
      </c>
    </row>
    <row r="283" spans="1:10">
      <c r="A283" t="s">
        <v>656</v>
      </c>
      <c r="B283" t="s">
        <v>5026</v>
      </c>
      <c r="C283" t="s">
        <v>4939</v>
      </c>
      <c r="D283" t="s">
        <v>5011</v>
      </c>
      <c r="E283" t="s">
        <v>4705</v>
      </c>
      <c r="F283" s="45">
        <v>84750</v>
      </c>
      <c r="H283">
        <f>IF(ISNUMBER(SEARCH($K$2,A283)),MAX($H$1:H282)+1,0)</f>
        <v>0</v>
      </c>
      <c r="I283">
        <f>ROWS($H$2:H283)</f>
        <v>282</v>
      </c>
      <c r="J283" t="str">
        <f t="shared" si="4"/>
        <v/>
      </c>
    </row>
    <row r="284" spans="1:10">
      <c r="A284" t="s">
        <v>657</v>
      </c>
      <c r="B284" t="s">
        <v>5027</v>
      </c>
      <c r="C284" t="s">
        <v>4939</v>
      </c>
      <c r="D284" t="s">
        <v>5028</v>
      </c>
      <c r="E284" t="s">
        <v>4705</v>
      </c>
      <c r="F284" s="45">
        <v>81601</v>
      </c>
      <c r="H284">
        <f>IF(ISNUMBER(SEARCH($K$2,A284)),MAX($H$1:H283)+1,0)</f>
        <v>0</v>
      </c>
      <c r="I284">
        <f>ROWS($H$2:H284)</f>
        <v>283</v>
      </c>
      <c r="J284" t="str">
        <f t="shared" si="4"/>
        <v/>
      </c>
    </row>
    <row r="285" spans="1:10">
      <c r="A285" t="s">
        <v>658</v>
      </c>
      <c r="B285" t="s">
        <v>5029</v>
      </c>
      <c r="C285" t="s">
        <v>4939</v>
      </c>
      <c r="D285" t="s">
        <v>5028</v>
      </c>
      <c r="E285" t="s">
        <v>4705</v>
      </c>
      <c r="F285" s="45">
        <v>81602</v>
      </c>
      <c r="H285">
        <f>IF(ISNUMBER(SEARCH($K$2,A285)),MAX($H$1:H284)+1,0)</f>
        <v>0</v>
      </c>
      <c r="I285">
        <f>ROWS($H$2:H285)</f>
        <v>284</v>
      </c>
      <c r="J285" t="str">
        <f t="shared" si="4"/>
        <v/>
      </c>
    </row>
    <row r="286" spans="1:10">
      <c r="A286" t="s">
        <v>659</v>
      </c>
      <c r="B286" t="s">
        <v>5030</v>
      </c>
      <c r="C286" t="s">
        <v>4939</v>
      </c>
      <c r="D286" t="s">
        <v>5028</v>
      </c>
      <c r="E286" t="s">
        <v>4705</v>
      </c>
      <c r="F286" s="45">
        <v>84615</v>
      </c>
      <c r="H286">
        <f>IF(ISNUMBER(SEARCH($K$2,A286)),MAX($H$1:H285)+1,0)</f>
        <v>0</v>
      </c>
      <c r="I286">
        <f>ROWS($H$2:H286)</f>
        <v>285</v>
      </c>
      <c r="J286" t="str">
        <f t="shared" si="4"/>
        <v/>
      </c>
    </row>
    <row r="287" spans="1:10">
      <c r="A287" t="s">
        <v>660</v>
      </c>
      <c r="B287" t="s">
        <v>5031</v>
      </c>
      <c r="C287" t="s">
        <v>4939</v>
      </c>
      <c r="D287" t="s">
        <v>5028</v>
      </c>
      <c r="E287" t="s">
        <v>4705</v>
      </c>
      <c r="F287" s="45">
        <v>84616</v>
      </c>
      <c r="H287">
        <f>IF(ISNUMBER(SEARCH($K$2,A287)),MAX($H$1:H286)+1,0)</f>
        <v>0</v>
      </c>
      <c r="I287">
        <f>ROWS($H$2:H287)</f>
        <v>286</v>
      </c>
      <c r="J287" t="str">
        <f t="shared" si="4"/>
        <v/>
      </c>
    </row>
    <row r="288" spans="1:10">
      <c r="A288" t="s">
        <v>661</v>
      </c>
      <c r="B288" t="s">
        <v>5032</v>
      </c>
      <c r="C288" t="s">
        <v>4939</v>
      </c>
      <c r="D288" t="s">
        <v>5028</v>
      </c>
      <c r="E288" t="s">
        <v>4705</v>
      </c>
      <c r="F288" s="45">
        <v>84617</v>
      </c>
      <c r="H288">
        <f>IF(ISNUMBER(SEARCH($K$2,A288)),MAX($H$1:H287)+1,0)</f>
        <v>0</v>
      </c>
      <c r="I288">
        <f>ROWS($H$2:H288)</f>
        <v>287</v>
      </c>
      <c r="J288" t="str">
        <f t="shared" si="4"/>
        <v/>
      </c>
    </row>
    <row r="289" spans="1:10">
      <c r="A289" t="s">
        <v>662</v>
      </c>
      <c r="B289" t="s">
        <v>5033</v>
      </c>
      <c r="C289" t="s">
        <v>4939</v>
      </c>
      <c r="D289" t="s">
        <v>5028</v>
      </c>
      <c r="E289" t="s">
        <v>4705</v>
      </c>
      <c r="F289" s="45">
        <v>84618</v>
      </c>
      <c r="H289">
        <f>IF(ISNUMBER(SEARCH($K$2,A289)),MAX($H$1:H288)+1,0)</f>
        <v>0</v>
      </c>
      <c r="I289">
        <f>ROWS($H$2:H289)</f>
        <v>288</v>
      </c>
      <c r="J289" t="str">
        <f t="shared" si="4"/>
        <v/>
      </c>
    </row>
    <row r="290" spans="1:10">
      <c r="A290" t="s">
        <v>663</v>
      </c>
      <c r="B290" t="s">
        <v>5034</v>
      </c>
      <c r="C290" t="s">
        <v>4939</v>
      </c>
      <c r="D290" t="s">
        <v>5028</v>
      </c>
      <c r="E290" t="s">
        <v>4705</v>
      </c>
      <c r="F290" s="45">
        <v>84619</v>
      </c>
      <c r="H290">
        <f>IF(ISNUMBER(SEARCH($K$2,A290)),MAX($H$1:H289)+1,0)</f>
        <v>0</v>
      </c>
      <c r="I290">
        <f>ROWS($H$2:H290)</f>
        <v>289</v>
      </c>
      <c r="J290" t="str">
        <f t="shared" si="4"/>
        <v/>
      </c>
    </row>
    <row r="291" spans="1:10">
      <c r="A291" t="s">
        <v>664</v>
      </c>
      <c r="B291" t="s">
        <v>5035</v>
      </c>
      <c r="C291" t="s">
        <v>4939</v>
      </c>
      <c r="D291" t="s">
        <v>5028</v>
      </c>
      <c r="E291" t="s">
        <v>4705</v>
      </c>
      <c r="F291" s="45">
        <v>84620</v>
      </c>
      <c r="H291">
        <f>IF(ISNUMBER(SEARCH($K$2,A291)),MAX($H$1:H290)+1,0)</f>
        <v>0</v>
      </c>
      <c r="I291">
        <f>ROWS($H$2:H291)</f>
        <v>290</v>
      </c>
      <c r="J291" t="str">
        <f t="shared" si="4"/>
        <v/>
      </c>
    </row>
    <row r="292" spans="1:10">
      <c r="A292" t="s">
        <v>665</v>
      </c>
      <c r="B292" t="s">
        <v>5036</v>
      </c>
      <c r="C292" t="s">
        <v>4939</v>
      </c>
      <c r="D292" t="s">
        <v>5028</v>
      </c>
      <c r="E292" t="s">
        <v>4705</v>
      </c>
      <c r="F292" s="45">
        <v>84621</v>
      </c>
      <c r="H292">
        <f>IF(ISNUMBER(SEARCH($K$2,A292)),MAX($H$1:H291)+1,0)</f>
        <v>0</v>
      </c>
      <c r="I292">
        <f>ROWS($H$2:H292)</f>
        <v>291</v>
      </c>
      <c r="J292" t="str">
        <f t="shared" si="4"/>
        <v/>
      </c>
    </row>
    <row r="293" spans="1:10">
      <c r="A293" t="s">
        <v>666</v>
      </c>
      <c r="B293" t="s">
        <v>5037</v>
      </c>
      <c r="C293" t="s">
        <v>4939</v>
      </c>
      <c r="D293" t="s">
        <v>5028</v>
      </c>
      <c r="E293" t="s">
        <v>4705</v>
      </c>
      <c r="F293" s="45">
        <v>84622</v>
      </c>
      <c r="H293">
        <f>IF(ISNUMBER(SEARCH($K$2,A293)),MAX($H$1:H292)+1,0)</f>
        <v>0</v>
      </c>
      <c r="I293">
        <f>ROWS($H$2:H293)</f>
        <v>292</v>
      </c>
      <c r="J293" t="str">
        <f t="shared" si="4"/>
        <v/>
      </c>
    </row>
    <row r="294" spans="1:10">
      <c r="A294" t="s">
        <v>667</v>
      </c>
      <c r="B294" t="s">
        <v>5038</v>
      </c>
      <c r="C294" t="s">
        <v>4939</v>
      </c>
      <c r="D294" t="s">
        <v>5028</v>
      </c>
      <c r="E294" t="s">
        <v>4705</v>
      </c>
      <c r="F294" s="45">
        <v>84623</v>
      </c>
      <c r="H294">
        <f>IF(ISNUMBER(SEARCH($K$2,A294)),MAX($H$1:H293)+1,0)</f>
        <v>0</v>
      </c>
      <c r="I294">
        <f>ROWS($H$2:H294)</f>
        <v>293</v>
      </c>
      <c r="J294" t="str">
        <f t="shared" si="4"/>
        <v/>
      </c>
    </row>
    <row r="295" spans="1:10">
      <c r="A295" t="s">
        <v>668</v>
      </c>
      <c r="B295" t="s">
        <v>5039</v>
      </c>
      <c r="C295" t="s">
        <v>4939</v>
      </c>
      <c r="D295" t="s">
        <v>5028</v>
      </c>
      <c r="E295" t="s">
        <v>4705</v>
      </c>
      <c r="F295" s="45">
        <v>84624</v>
      </c>
      <c r="H295">
        <f>IF(ISNUMBER(SEARCH($K$2,A295)),MAX($H$1:H294)+1,0)</f>
        <v>0</v>
      </c>
      <c r="I295">
        <f>ROWS($H$2:H295)</f>
        <v>294</v>
      </c>
      <c r="J295" t="str">
        <f t="shared" si="4"/>
        <v/>
      </c>
    </row>
    <row r="296" spans="1:10">
      <c r="A296" t="s">
        <v>669</v>
      </c>
      <c r="B296" t="s">
        <v>5040</v>
      </c>
      <c r="C296" t="s">
        <v>4939</v>
      </c>
      <c r="D296" t="s">
        <v>5028</v>
      </c>
      <c r="E296" t="s">
        <v>4705</v>
      </c>
      <c r="F296" s="45">
        <v>84625</v>
      </c>
      <c r="H296">
        <f>IF(ISNUMBER(SEARCH($K$2,A296)),MAX($H$1:H295)+1,0)</f>
        <v>0</v>
      </c>
      <c r="I296">
        <f>ROWS($H$2:H296)</f>
        <v>295</v>
      </c>
      <c r="J296" t="str">
        <f t="shared" si="4"/>
        <v/>
      </c>
    </row>
    <row r="297" spans="1:10">
      <c r="A297" t="s">
        <v>670</v>
      </c>
      <c r="B297" t="s">
        <v>5041</v>
      </c>
      <c r="C297" t="s">
        <v>4939</v>
      </c>
      <c r="D297" t="s">
        <v>5028</v>
      </c>
      <c r="E297" t="s">
        <v>4705</v>
      </c>
      <c r="F297" s="45">
        <v>84626</v>
      </c>
      <c r="H297">
        <f>IF(ISNUMBER(SEARCH($K$2,A297)),MAX($H$1:H296)+1,0)</f>
        <v>0</v>
      </c>
      <c r="I297">
        <f>ROWS($H$2:H297)</f>
        <v>296</v>
      </c>
      <c r="J297" t="str">
        <f t="shared" si="4"/>
        <v/>
      </c>
    </row>
    <row r="298" spans="1:10">
      <c r="A298" t="s">
        <v>671</v>
      </c>
      <c r="B298" t="s">
        <v>5042</v>
      </c>
      <c r="C298" t="s">
        <v>4939</v>
      </c>
      <c r="D298" t="s">
        <v>5028</v>
      </c>
      <c r="E298" t="s">
        <v>4705</v>
      </c>
      <c r="F298" s="45">
        <v>84627</v>
      </c>
      <c r="H298">
        <f>IF(ISNUMBER(SEARCH($K$2,A298)),MAX($H$1:H297)+1,0)</f>
        <v>0</v>
      </c>
      <c r="I298">
        <f>ROWS($H$2:H298)</f>
        <v>297</v>
      </c>
      <c r="J298" t="str">
        <f t="shared" si="4"/>
        <v/>
      </c>
    </row>
    <row r="299" spans="1:10">
      <c r="A299" t="s">
        <v>672</v>
      </c>
      <c r="B299" t="s">
        <v>5043</v>
      </c>
      <c r="C299" t="s">
        <v>4939</v>
      </c>
      <c r="D299" t="s">
        <v>5044</v>
      </c>
      <c r="E299" t="s">
        <v>4705</v>
      </c>
      <c r="F299" s="45">
        <v>84629</v>
      </c>
      <c r="H299">
        <f>IF(ISNUMBER(SEARCH($K$2,A299)),MAX($H$1:H298)+1,0)</f>
        <v>0</v>
      </c>
      <c r="I299">
        <f>ROWS($H$2:H299)</f>
        <v>298</v>
      </c>
      <c r="J299" t="str">
        <f t="shared" si="4"/>
        <v/>
      </c>
    </row>
    <row r="300" spans="1:10">
      <c r="A300" t="s">
        <v>673</v>
      </c>
      <c r="B300" t="s">
        <v>5045</v>
      </c>
      <c r="C300" t="s">
        <v>4939</v>
      </c>
      <c r="D300" t="s">
        <v>5044</v>
      </c>
      <c r="E300" t="s">
        <v>4705</v>
      </c>
      <c r="F300" s="45">
        <v>84630</v>
      </c>
      <c r="H300">
        <f>IF(ISNUMBER(SEARCH($K$2,A300)),MAX($H$1:H299)+1,0)</f>
        <v>0</v>
      </c>
      <c r="I300">
        <f>ROWS($H$2:H300)</f>
        <v>299</v>
      </c>
      <c r="J300" t="str">
        <f t="shared" si="4"/>
        <v/>
      </c>
    </row>
    <row r="301" spans="1:10">
      <c r="A301" t="s">
        <v>674</v>
      </c>
      <c r="B301" t="s">
        <v>5046</v>
      </c>
      <c r="C301" t="s">
        <v>4939</v>
      </c>
      <c r="D301" t="s">
        <v>5044</v>
      </c>
      <c r="E301" t="s">
        <v>4705</v>
      </c>
      <c r="F301" s="45">
        <v>84631</v>
      </c>
      <c r="H301">
        <f>IF(ISNUMBER(SEARCH($K$2,A301)),MAX($H$1:H300)+1,0)</f>
        <v>0</v>
      </c>
      <c r="I301">
        <f>ROWS($H$2:H301)</f>
        <v>300</v>
      </c>
      <c r="J301" t="str">
        <f t="shared" si="4"/>
        <v/>
      </c>
    </row>
    <row r="302" spans="1:10">
      <c r="A302" t="s">
        <v>675</v>
      </c>
      <c r="B302" t="s">
        <v>5047</v>
      </c>
      <c r="C302" t="s">
        <v>4939</v>
      </c>
      <c r="D302" t="s">
        <v>5044</v>
      </c>
      <c r="E302" t="s">
        <v>4705</v>
      </c>
      <c r="F302" s="45">
        <v>84632</v>
      </c>
      <c r="H302">
        <f>IF(ISNUMBER(SEARCH($K$2,A302)),MAX($H$1:H301)+1,0)</f>
        <v>0</v>
      </c>
      <c r="I302">
        <f>ROWS($H$2:H302)</f>
        <v>301</v>
      </c>
      <c r="J302" t="str">
        <f t="shared" si="4"/>
        <v/>
      </c>
    </row>
    <row r="303" spans="1:10">
      <c r="A303" t="s">
        <v>676</v>
      </c>
      <c r="B303" t="s">
        <v>5048</v>
      </c>
      <c r="C303" t="s">
        <v>4939</v>
      </c>
      <c r="D303" t="s">
        <v>5044</v>
      </c>
      <c r="E303" t="s">
        <v>4705</v>
      </c>
      <c r="F303" s="45">
        <v>84633</v>
      </c>
      <c r="H303">
        <f>IF(ISNUMBER(SEARCH($K$2,A303)),MAX($H$1:H302)+1,0)</f>
        <v>0</v>
      </c>
      <c r="I303">
        <f>ROWS($H$2:H303)</f>
        <v>302</v>
      </c>
      <c r="J303" t="str">
        <f t="shared" si="4"/>
        <v/>
      </c>
    </row>
    <row r="304" spans="1:10">
      <c r="A304" t="s">
        <v>677</v>
      </c>
      <c r="B304" t="s">
        <v>5049</v>
      </c>
      <c r="C304" t="s">
        <v>4939</v>
      </c>
      <c r="D304" t="s">
        <v>5044</v>
      </c>
      <c r="E304" t="s">
        <v>4705</v>
      </c>
      <c r="F304" s="45">
        <v>84634</v>
      </c>
      <c r="H304">
        <f>IF(ISNUMBER(SEARCH($K$2,A304)),MAX($H$1:H303)+1,0)</f>
        <v>0</v>
      </c>
      <c r="I304">
        <f>ROWS($H$2:H304)</f>
        <v>303</v>
      </c>
      <c r="J304" t="str">
        <f t="shared" si="4"/>
        <v/>
      </c>
    </row>
    <row r="305" spans="1:10">
      <c r="A305" t="s">
        <v>678</v>
      </c>
      <c r="B305" t="s">
        <v>5050</v>
      </c>
      <c r="C305" t="s">
        <v>4939</v>
      </c>
      <c r="D305" t="s">
        <v>5044</v>
      </c>
      <c r="E305" t="s">
        <v>4705</v>
      </c>
      <c r="F305" s="45">
        <v>84635</v>
      </c>
      <c r="H305">
        <f>IF(ISNUMBER(SEARCH($K$2,A305)),MAX($H$1:H304)+1,0)</f>
        <v>0</v>
      </c>
      <c r="I305">
        <f>ROWS($H$2:H305)</f>
        <v>304</v>
      </c>
      <c r="J305" t="str">
        <f t="shared" si="4"/>
        <v/>
      </c>
    </row>
    <row r="306" spans="1:10">
      <c r="A306" t="s">
        <v>679</v>
      </c>
      <c r="B306" t="s">
        <v>5051</v>
      </c>
      <c r="C306" t="s">
        <v>4939</v>
      </c>
      <c r="D306" t="s">
        <v>5044</v>
      </c>
      <c r="E306" t="s">
        <v>4705</v>
      </c>
      <c r="F306" s="45">
        <v>84636</v>
      </c>
      <c r="H306">
        <f>IF(ISNUMBER(SEARCH($K$2,A306)),MAX($H$1:H305)+1,0)</f>
        <v>0</v>
      </c>
      <c r="I306">
        <f>ROWS($H$2:H306)</f>
        <v>305</v>
      </c>
      <c r="J306" t="str">
        <f t="shared" si="4"/>
        <v/>
      </c>
    </row>
    <row r="307" spans="1:10">
      <c r="A307" t="s">
        <v>680</v>
      </c>
      <c r="B307" t="s">
        <v>5052</v>
      </c>
      <c r="C307" t="s">
        <v>4939</v>
      </c>
      <c r="D307" t="s">
        <v>5044</v>
      </c>
      <c r="E307" t="s">
        <v>4705</v>
      </c>
      <c r="F307" s="45">
        <v>84637</v>
      </c>
      <c r="H307">
        <f>IF(ISNUMBER(SEARCH($K$2,A307)),MAX($H$1:H306)+1,0)</f>
        <v>0</v>
      </c>
      <c r="I307">
        <f>ROWS($H$2:H307)</f>
        <v>306</v>
      </c>
      <c r="J307" t="str">
        <f t="shared" si="4"/>
        <v/>
      </c>
    </row>
    <row r="308" spans="1:10">
      <c r="A308" t="s">
        <v>681</v>
      </c>
      <c r="B308" t="s">
        <v>5053</v>
      </c>
      <c r="C308" t="s">
        <v>4939</v>
      </c>
      <c r="D308" t="s">
        <v>5044</v>
      </c>
      <c r="E308" t="s">
        <v>4705</v>
      </c>
      <c r="F308" s="45">
        <v>84638</v>
      </c>
      <c r="H308">
        <f>IF(ISNUMBER(SEARCH($K$2,A308)),MAX($H$1:H307)+1,0)</f>
        <v>0</v>
      </c>
      <c r="I308">
        <f>ROWS($H$2:H308)</f>
        <v>307</v>
      </c>
      <c r="J308" t="str">
        <f t="shared" si="4"/>
        <v/>
      </c>
    </row>
    <row r="309" spans="1:10">
      <c r="A309" t="s">
        <v>682</v>
      </c>
      <c r="B309" t="s">
        <v>5054</v>
      </c>
      <c r="C309" t="s">
        <v>4939</v>
      </c>
      <c r="D309" t="s">
        <v>5044</v>
      </c>
      <c r="E309" t="s">
        <v>4705</v>
      </c>
      <c r="F309" s="45">
        <v>84639</v>
      </c>
      <c r="H309">
        <f>IF(ISNUMBER(SEARCH($K$2,A309)),MAX($H$1:H308)+1,0)</f>
        <v>0</v>
      </c>
      <c r="I309">
        <f>ROWS($H$2:H309)</f>
        <v>308</v>
      </c>
      <c r="J309" t="str">
        <f t="shared" si="4"/>
        <v/>
      </c>
    </row>
    <row r="310" spans="1:10">
      <c r="A310" t="s">
        <v>683</v>
      </c>
      <c r="B310" t="s">
        <v>5055</v>
      </c>
      <c r="C310" t="s">
        <v>4939</v>
      </c>
      <c r="D310" t="s">
        <v>5044</v>
      </c>
      <c r="E310" t="s">
        <v>4705</v>
      </c>
      <c r="F310" s="45">
        <v>84640</v>
      </c>
      <c r="H310">
        <f>IF(ISNUMBER(SEARCH($K$2,A310)),MAX($H$1:H309)+1,0)</f>
        <v>0</v>
      </c>
      <c r="I310">
        <f>ROWS($H$2:H310)</f>
        <v>309</v>
      </c>
      <c r="J310" t="str">
        <f t="shared" si="4"/>
        <v/>
      </c>
    </row>
    <row r="311" spans="1:10">
      <c r="A311" t="s">
        <v>684</v>
      </c>
      <c r="B311" t="s">
        <v>5056</v>
      </c>
      <c r="C311" t="s">
        <v>4939</v>
      </c>
      <c r="D311" t="s">
        <v>5044</v>
      </c>
      <c r="E311" t="s">
        <v>4705</v>
      </c>
      <c r="F311" s="45">
        <v>84641</v>
      </c>
      <c r="H311">
        <f>IF(ISNUMBER(SEARCH($K$2,A311)),MAX($H$1:H310)+1,0)</f>
        <v>0</v>
      </c>
      <c r="I311">
        <f>ROWS($H$2:H311)</f>
        <v>310</v>
      </c>
      <c r="J311" t="str">
        <f t="shared" si="4"/>
        <v/>
      </c>
    </row>
    <row r="312" spans="1:10">
      <c r="A312" t="s">
        <v>685</v>
      </c>
      <c r="B312" t="s">
        <v>5057</v>
      </c>
      <c r="C312" t="s">
        <v>4939</v>
      </c>
      <c r="D312" t="s">
        <v>5044</v>
      </c>
      <c r="E312" t="s">
        <v>4705</v>
      </c>
      <c r="F312" s="45">
        <v>84749</v>
      </c>
      <c r="H312">
        <f>IF(ISNUMBER(SEARCH($K$2,A312)),MAX($H$1:H311)+1,0)</f>
        <v>0</v>
      </c>
      <c r="I312">
        <f>ROWS($H$2:H312)</f>
        <v>311</v>
      </c>
      <c r="J312" t="str">
        <f t="shared" si="4"/>
        <v/>
      </c>
    </row>
    <row r="313" spans="1:10">
      <c r="A313" t="s">
        <v>686</v>
      </c>
      <c r="B313" t="s">
        <v>5058</v>
      </c>
      <c r="C313" t="s">
        <v>4939</v>
      </c>
      <c r="D313" t="s">
        <v>5059</v>
      </c>
      <c r="E313" t="s">
        <v>4705</v>
      </c>
      <c r="F313" s="45">
        <v>84696</v>
      </c>
      <c r="H313">
        <f>IF(ISNUMBER(SEARCH($K$2,A313)),MAX($H$1:H312)+1,0)</f>
        <v>0</v>
      </c>
      <c r="I313">
        <f>ROWS($H$2:H313)</f>
        <v>312</v>
      </c>
      <c r="J313" t="str">
        <f t="shared" si="4"/>
        <v/>
      </c>
    </row>
    <row r="314" spans="1:10">
      <c r="A314" t="s">
        <v>687</v>
      </c>
      <c r="B314" t="s">
        <v>5060</v>
      </c>
      <c r="C314" t="s">
        <v>4939</v>
      </c>
      <c r="D314" t="s">
        <v>5059</v>
      </c>
      <c r="E314" t="s">
        <v>4705</v>
      </c>
      <c r="F314" s="45">
        <v>84697</v>
      </c>
      <c r="H314">
        <f>IF(ISNUMBER(SEARCH($K$2,A314)),MAX($H$1:H313)+1,0)</f>
        <v>0</v>
      </c>
      <c r="I314">
        <f>ROWS($H$2:H314)</f>
        <v>313</v>
      </c>
      <c r="J314" t="str">
        <f t="shared" si="4"/>
        <v/>
      </c>
    </row>
    <row r="315" spans="1:10">
      <c r="A315" t="s">
        <v>688</v>
      </c>
      <c r="B315" t="s">
        <v>5061</v>
      </c>
      <c r="C315" t="s">
        <v>4939</v>
      </c>
      <c r="D315" t="s">
        <v>5059</v>
      </c>
      <c r="E315" t="s">
        <v>4705</v>
      </c>
      <c r="F315" s="45">
        <v>84698</v>
      </c>
      <c r="H315">
        <f>IF(ISNUMBER(SEARCH($K$2,A315)),MAX($H$1:H314)+1,0)</f>
        <v>0</v>
      </c>
      <c r="I315">
        <f>ROWS($H$2:H315)</f>
        <v>314</v>
      </c>
      <c r="J315" t="str">
        <f t="shared" si="4"/>
        <v/>
      </c>
    </row>
    <row r="316" spans="1:10">
      <c r="A316" t="s">
        <v>689</v>
      </c>
      <c r="B316" t="s">
        <v>5062</v>
      </c>
      <c r="C316" t="s">
        <v>4939</v>
      </c>
      <c r="D316" t="s">
        <v>5059</v>
      </c>
      <c r="E316" t="s">
        <v>4705</v>
      </c>
      <c r="F316" s="45">
        <v>84699</v>
      </c>
      <c r="H316">
        <f>IF(ISNUMBER(SEARCH($K$2,A316)),MAX($H$1:H315)+1,0)</f>
        <v>0</v>
      </c>
      <c r="I316">
        <f>ROWS($H$2:H316)</f>
        <v>315</v>
      </c>
      <c r="J316" t="str">
        <f t="shared" si="4"/>
        <v/>
      </c>
    </row>
    <row r="317" spans="1:10">
      <c r="A317" t="s">
        <v>690</v>
      </c>
      <c r="B317" t="s">
        <v>5063</v>
      </c>
      <c r="C317" t="s">
        <v>4939</v>
      </c>
      <c r="D317" t="s">
        <v>5059</v>
      </c>
      <c r="E317" t="s">
        <v>4705</v>
      </c>
      <c r="F317" s="45">
        <v>84700</v>
      </c>
      <c r="H317">
        <f>IF(ISNUMBER(SEARCH($K$2,A317)),MAX($H$1:H316)+1,0)</f>
        <v>0</v>
      </c>
      <c r="I317">
        <f>ROWS($H$2:H317)</f>
        <v>316</v>
      </c>
      <c r="J317" t="str">
        <f t="shared" si="4"/>
        <v/>
      </c>
    </row>
    <row r="318" spans="1:10">
      <c r="A318" t="s">
        <v>691</v>
      </c>
      <c r="B318" t="s">
        <v>5064</v>
      </c>
      <c r="C318" t="s">
        <v>4939</v>
      </c>
      <c r="D318" t="s">
        <v>5059</v>
      </c>
      <c r="E318" t="s">
        <v>4705</v>
      </c>
      <c r="F318" s="45">
        <v>84701</v>
      </c>
      <c r="H318">
        <f>IF(ISNUMBER(SEARCH($K$2,A318)),MAX($H$1:H317)+1,0)</f>
        <v>0</v>
      </c>
      <c r="I318">
        <f>ROWS($H$2:H318)</f>
        <v>317</v>
      </c>
      <c r="J318" t="str">
        <f t="shared" si="4"/>
        <v/>
      </c>
    </row>
    <row r="319" spans="1:10">
      <c r="A319" t="s">
        <v>692</v>
      </c>
      <c r="B319" t="s">
        <v>5065</v>
      </c>
      <c r="C319" t="s">
        <v>4939</v>
      </c>
      <c r="D319" t="s">
        <v>5059</v>
      </c>
      <c r="E319" t="s">
        <v>4705</v>
      </c>
      <c r="F319" s="45">
        <v>84702</v>
      </c>
      <c r="H319">
        <f>IF(ISNUMBER(SEARCH($K$2,A319)),MAX($H$1:H318)+1,0)</f>
        <v>0</v>
      </c>
      <c r="I319">
        <f>ROWS($H$2:H319)</f>
        <v>318</v>
      </c>
      <c r="J319" t="str">
        <f t="shared" si="4"/>
        <v/>
      </c>
    </row>
    <row r="320" spans="1:10">
      <c r="A320" t="s">
        <v>693</v>
      </c>
      <c r="B320" t="s">
        <v>5066</v>
      </c>
      <c r="C320" t="s">
        <v>4939</v>
      </c>
      <c r="D320" t="s">
        <v>5059</v>
      </c>
      <c r="E320" t="s">
        <v>4705</v>
      </c>
      <c r="F320" s="45">
        <v>84703</v>
      </c>
      <c r="H320">
        <f>IF(ISNUMBER(SEARCH($K$2,A320)),MAX($H$1:H319)+1,0)</f>
        <v>0</v>
      </c>
      <c r="I320">
        <f>ROWS($H$2:H320)</f>
        <v>319</v>
      </c>
      <c r="J320" t="str">
        <f t="shared" si="4"/>
        <v/>
      </c>
    </row>
    <row r="321" spans="1:10">
      <c r="A321" t="s">
        <v>694</v>
      </c>
      <c r="B321" t="s">
        <v>5067</v>
      </c>
      <c r="C321" t="s">
        <v>4939</v>
      </c>
      <c r="D321" t="s">
        <v>5059</v>
      </c>
      <c r="E321" t="s">
        <v>4705</v>
      </c>
      <c r="F321" s="45">
        <v>84704</v>
      </c>
      <c r="H321">
        <f>IF(ISNUMBER(SEARCH($K$2,A321)),MAX($H$1:H320)+1,0)</f>
        <v>0</v>
      </c>
      <c r="I321">
        <f>ROWS($H$2:H321)</f>
        <v>320</v>
      </c>
      <c r="J321" t="str">
        <f t="shared" si="4"/>
        <v/>
      </c>
    </row>
    <row r="322" spans="1:10">
      <c r="A322" t="s">
        <v>695</v>
      </c>
      <c r="B322" t="s">
        <v>5068</v>
      </c>
      <c r="C322" t="s">
        <v>4939</v>
      </c>
      <c r="D322" t="s">
        <v>5059</v>
      </c>
      <c r="E322" t="s">
        <v>4705</v>
      </c>
      <c r="F322" s="45">
        <v>84705</v>
      </c>
      <c r="H322">
        <f>IF(ISNUMBER(SEARCH($K$2,A322)),MAX($H$1:H321)+1,0)</f>
        <v>0</v>
      </c>
      <c r="I322">
        <f>ROWS($H$2:H322)</f>
        <v>321</v>
      </c>
      <c r="J322" t="str">
        <f t="shared" ref="J322:J385" si="5">IFERROR(INDEX($A:$A,MATCH(I322,$H:$H,0)),"")</f>
        <v/>
      </c>
    </row>
    <row r="323" spans="1:10">
      <c r="A323" t="s">
        <v>696</v>
      </c>
      <c r="B323" t="s">
        <v>5069</v>
      </c>
      <c r="C323" t="s">
        <v>4939</v>
      </c>
      <c r="D323" t="s">
        <v>5070</v>
      </c>
      <c r="E323" t="s">
        <v>4705</v>
      </c>
      <c r="F323" s="45">
        <v>84687</v>
      </c>
      <c r="H323">
        <f>IF(ISNUMBER(SEARCH($K$2,A323)),MAX($H$1:H322)+1,0)</f>
        <v>0</v>
      </c>
      <c r="I323">
        <f>ROWS($H$2:H323)</f>
        <v>322</v>
      </c>
      <c r="J323" t="str">
        <f t="shared" si="5"/>
        <v/>
      </c>
    </row>
    <row r="324" spans="1:10">
      <c r="A324" t="s">
        <v>697</v>
      </c>
      <c r="B324" t="s">
        <v>5071</v>
      </c>
      <c r="C324" t="s">
        <v>4939</v>
      </c>
      <c r="D324" t="s">
        <v>5070</v>
      </c>
      <c r="E324" t="s">
        <v>4705</v>
      </c>
      <c r="F324" s="45">
        <v>84688</v>
      </c>
      <c r="H324">
        <f>IF(ISNUMBER(SEARCH($K$2,A324)),MAX($H$1:H323)+1,0)</f>
        <v>0</v>
      </c>
      <c r="I324">
        <f>ROWS($H$2:H324)</f>
        <v>323</v>
      </c>
      <c r="J324" t="str">
        <f t="shared" si="5"/>
        <v/>
      </c>
    </row>
    <row r="325" spans="1:10">
      <c r="A325" t="s">
        <v>698</v>
      </c>
      <c r="B325" t="s">
        <v>5072</v>
      </c>
      <c r="C325" t="s">
        <v>4939</v>
      </c>
      <c r="D325" t="s">
        <v>5070</v>
      </c>
      <c r="E325" t="s">
        <v>4705</v>
      </c>
      <c r="F325" s="45">
        <v>84689</v>
      </c>
      <c r="H325">
        <f>IF(ISNUMBER(SEARCH($K$2,A325)),MAX($H$1:H324)+1,0)</f>
        <v>0</v>
      </c>
      <c r="I325">
        <f>ROWS($H$2:H325)</f>
        <v>324</v>
      </c>
      <c r="J325" t="str">
        <f t="shared" si="5"/>
        <v/>
      </c>
    </row>
    <row r="326" spans="1:10">
      <c r="A326" t="s">
        <v>699</v>
      </c>
      <c r="B326" t="s">
        <v>5073</v>
      </c>
      <c r="C326" t="s">
        <v>4939</v>
      </c>
      <c r="D326" t="s">
        <v>5070</v>
      </c>
      <c r="E326" t="s">
        <v>4705</v>
      </c>
      <c r="F326" s="45">
        <v>84690</v>
      </c>
      <c r="H326">
        <f>IF(ISNUMBER(SEARCH($K$2,A326)),MAX($H$1:H325)+1,0)</f>
        <v>0</v>
      </c>
      <c r="I326">
        <f>ROWS($H$2:H326)</f>
        <v>325</v>
      </c>
      <c r="J326" t="str">
        <f t="shared" si="5"/>
        <v/>
      </c>
    </row>
    <row r="327" spans="1:10">
      <c r="A327" t="s">
        <v>700</v>
      </c>
      <c r="B327" t="s">
        <v>5074</v>
      </c>
      <c r="C327" t="s">
        <v>4939</v>
      </c>
      <c r="D327" t="s">
        <v>5070</v>
      </c>
      <c r="E327" t="s">
        <v>4705</v>
      </c>
      <c r="F327" s="45">
        <v>84691</v>
      </c>
      <c r="H327">
        <f>IF(ISNUMBER(SEARCH($K$2,A327)),MAX($H$1:H326)+1,0)</f>
        <v>0</v>
      </c>
      <c r="I327">
        <f>ROWS($H$2:H327)</f>
        <v>326</v>
      </c>
      <c r="J327" t="str">
        <f t="shared" si="5"/>
        <v/>
      </c>
    </row>
    <row r="328" spans="1:10">
      <c r="A328" t="s">
        <v>701</v>
      </c>
      <c r="B328" t="s">
        <v>5075</v>
      </c>
      <c r="C328" t="s">
        <v>4939</v>
      </c>
      <c r="D328" t="s">
        <v>5070</v>
      </c>
      <c r="E328" t="s">
        <v>4705</v>
      </c>
      <c r="F328" s="45">
        <v>84693</v>
      </c>
      <c r="H328">
        <f>IF(ISNUMBER(SEARCH($K$2,A328)),MAX($H$1:H327)+1,0)</f>
        <v>0</v>
      </c>
      <c r="I328">
        <f>ROWS($H$2:H328)</f>
        <v>327</v>
      </c>
      <c r="J328" t="str">
        <f t="shared" si="5"/>
        <v/>
      </c>
    </row>
    <row r="329" spans="1:10">
      <c r="A329" t="s">
        <v>702</v>
      </c>
      <c r="B329" t="s">
        <v>5076</v>
      </c>
      <c r="C329" t="s">
        <v>4939</v>
      </c>
      <c r="D329" t="s">
        <v>5070</v>
      </c>
      <c r="E329" t="s">
        <v>4705</v>
      </c>
      <c r="F329" s="45">
        <v>84694</v>
      </c>
      <c r="H329">
        <f>IF(ISNUMBER(SEARCH($K$2,A329)),MAX($H$1:H328)+1,0)</f>
        <v>0</v>
      </c>
      <c r="I329">
        <f>ROWS($H$2:H329)</f>
        <v>328</v>
      </c>
      <c r="J329" t="str">
        <f t="shared" si="5"/>
        <v/>
      </c>
    </row>
    <row r="330" spans="1:10">
      <c r="A330" t="s">
        <v>703</v>
      </c>
      <c r="B330" t="s">
        <v>5077</v>
      </c>
      <c r="C330" t="s">
        <v>4939</v>
      </c>
      <c r="D330" t="s">
        <v>5070</v>
      </c>
      <c r="E330" t="s">
        <v>4705</v>
      </c>
      <c r="F330" s="45">
        <v>84695</v>
      </c>
      <c r="H330">
        <f>IF(ISNUMBER(SEARCH($K$2,A330)),MAX($H$1:H329)+1,0)</f>
        <v>0</v>
      </c>
      <c r="I330">
        <f>ROWS($H$2:H330)</f>
        <v>329</v>
      </c>
      <c r="J330" t="str">
        <f t="shared" si="5"/>
        <v/>
      </c>
    </row>
    <row r="331" spans="1:10">
      <c r="A331" t="s">
        <v>704</v>
      </c>
      <c r="B331" t="s">
        <v>5078</v>
      </c>
      <c r="C331" t="s">
        <v>4939</v>
      </c>
      <c r="D331" t="s">
        <v>5079</v>
      </c>
      <c r="E331" t="s">
        <v>4705</v>
      </c>
      <c r="F331" s="45">
        <v>84668</v>
      </c>
      <c r="H331">
        <f>IF(ISNUMBER(SEARCH($K$2,A331)),MAX($H$1:H330)+1,0)</f>
        <v>0</v>
      </c>
      <c r="I331">
        <f>ROWS($H$2:H331)</f>
        <v>330</v>
      </c>
      <c r="J331" t="str">
        <f t="shared" si="5"/>
        <v/>
      </c>
    </row>
    <row r="332" spans="1:10">
      <c r="A332" t="s">
        <v>705</v>
      </c>
      <c r="B332" t="s">
        <v>5080</v>
      </c>
      <c r="C332" t="s">
        <v>4939</v>
      </c>
      <c r="D332" t="s">
        <v>5079</v>
      </c>
      <c r="E332" t="s">
        <v>4705</v>
      </c>
      <c r="F332" s="45">
        <v>84669</v>
      </c>
      <c r="H332">
        <f>IF(ISNUMBER(SEARCH($K$2,A332)),MAX($H$1:H331)+1,0)</f>
        <v>0</v>
      </c>
      <c r="I332">
        <f>ROWS($H$2:H332)</f>
        <v>331</v>
      </c>
      <c r="J332" t="str">
        <f t="shared" si="5"/>
        <v/>
      </c>
    </row>
    <row r="333" spans="1:10">
      <c r="A333" t="s">
        <v>706</v>
      </c>
      <c r="B333" t="s">
        <v>5081</v>
      </c>
      <c r="C333" t="s">
        <v>4939</v>
      </c>
      <c r="D333" t="s">
        <v>5079</v>
      </c>
      <c r="E333" t="s">
        <v>4705</v>
      </c>
      <c r="F333" s="45">
        <v>84670</v>
      </c>
      <c r="H333">
        <f>IF(ISNUMBER(SEARCH($K$2,A333)),MAX($H$1:H332)+1,0)</f>
        <v>0</v>
      </c>
      <c r="I333">
        <f>ROWS($H$2:H333)</f>
        <v>332</v>
      </c>
      <c r="J333" t="str">
        <f t="shared" si="5"/>
        <v/>
      </c>
    </row>
    <row r="334" spans="1:10">
      <c r="A334" t="s">
        <v>707</v>
      </c>
      <c r="B334" t="s">
        <v>5082</v>
      </c>
      <c r="C334" t="s">
        <v>4939</v>
      </c>
      <c r="D334" t="s">
        <v>5079</v>
      </c>
      <c r="E334" t="s">
        <v>4705</v>
      </c>
      <c r="F334" s="45">
        <v>84671</v>
      </c>
      <c r="H334">
        <f>IF(ISNUMBER(SEARCH($K$2,A334)),MAX($H$1:H333)+1,0)</f>
        <v>0</v>
      </c>
      <c r="I334">
        <f>ROWS($H$2:H334)</f>
        <v>333</v>
      </c>
      <c r="J334" t="str">
        <f t="shared" si="5"/>
        <v/>
      </c>
    </row>
    <row r="335" spans="1:10">
      <c r="A335" t="s">
        <v>708</v>
      </c>
      <c r="B335" t="s">
        <v>5083</v>
      </c>
      <c r="C335" t="s">
        <v>4939</v>
      </c>
      <c r="D335" t="s">
        <v>5079</v>
      </c>
      <c r="E335" t="s">
        <v>4705</v>
      </c>
      <c r="F335" s="45">
        <v>84672</v>
      </c>
      <c r="H335">
        <f>IF(ISNUMBER(SEARCH($K$2,A335)),MAX($H$1:H334)+1,0)</f>
        <v>0</v>
      </c>
      <c r="I335">
        <f>ROWS($H$2:H335)</f>
        <v>334</v>
      </c>
      <c r="J335" t="str">
        <f t="shared" si="5"/>
        <v/>
      </c>
    </row>
    <row r="336" spans="1:10">
      <c r="A336" t="s">
        <v>709</v>
      </c>
      <c r="B336" t="s">
        <v>5084</v>
      </c>
      <c r="C336" t="s">
        <v>4939</v>
      </c>
      <c r="D336" t="s">
        <v>5079</v>
      </c>
      <c r="E336" t="s">
        <v>4705</v>
      </c>
      <c r="F336" s="45">
        <v>84673</v>
      </c>
      <c r="H336">
        <f>IF(ISNUMBER(SEARCH($K$2,A336)),MAX($H$1:H335)+1,0)</f>
        <v>0</v>
      </c>
      <c r="I336">
        <f>ROWS($H$2:H336)</f>
        <v>335</v>
      </c>
      <c r="J336" t="str">
        <f t="shared" si="5"/>
        <v/>
      </c>
    </row>
    <row r="337" spans="1:10">
      <c r="A337" t="s">
        <v>710</v>
      </c>
      <c r="B337" t="s">
        <v>5085</v>
      </c>
      <c r="C337" t="s">
        <v>4939</v>
      </c>
      <c r="D337" t="s">
        <v>5079</v>
      </c>
      <c r="E337" t="s">
        <v>4705</v>
      </c>
      <c r="F337" s="45">
        <v>84674</v>
      </c>
      <c r="H337">
        <f>IF(ISNUMBER(SEARCH($K$2,A337)),MAX($H$1:H336)+1,0)</f>
        <v>0</v>
      </c>
      <c r="I337">
        <f>ROWS($H$2:H337)</f>
        <v>336</v>
      </c>
      <c r="J337" t="str">
        <f t="shared" si="5"/>
        <v/>
      </c>
    </row>
    <row r="338" spans="1:10">
      <c r="A338" t="s">
        <v>711</v>
      </c>
      <c r="B338" t="s">
        <v>5086</v>
      </c>
      <c r="C338" t="s">
        <v>4939</v>
      </c>
      <c r="D338" t="s">
        <v>5079</v>
      </c>
      <c r="E338" t="s">
        <v>4705</v>
      </c>
      <c r="F338" s="45">
        <v>84676</v>
      </c>
      <c r="H338">
        <f>IF(ISNUMBER(SEARCH($K$2,A338)),MAX($H$1:H337)+1,0)</f>
        <v>0</v>
      </c>
      <c r="I338">
        <f>ROWS($H$2:H338)</f>
        <v>337</v>
      </c>
      <c r="J338" t="str">
        <f t="shared" si="5"/>
        <v/>
      </c>
    </row>
    <row r="339" spans="1:10">
      <c r="A339" t="s">
        <v>712</v>
      </c>
      <c r="B339" t="s">
        <v>5087</v>
      </c>
      <c r="C339" t="s">
        <v>4939</v>
      </c>
      <c r="D339" t="s">
        <v>5088</v>
      </c>
      <c r="E339" t="s">
        <v>4705</v>
      </c>
      <c r="F339" s="45">
        <v>84655</v>
      </c>
      <c r="H339">
        <f>IF(ISNUMBER(SEARCH($K$2,A339)),MAX($H$1:H338)+1,0)</f>
        <v>0</v>
      </c>
      <c r="I339">
        <f>ROWS($H$2:H339)</f>
        <v>338</v>
      </c>
      <c r="J339" t="str">
        <f t="shared" si="5"/>
        <v/>
      </c>
    </row>
    <row r="340" spans="1:10">
      <c r="A340" t="s">
        <v>713</v>
      </c>
      <c r="B340" t="s">
        <v>5089</v>
      </c>
      <c r="C340" t="s">
        <v>4939</v>
      </c>
      <c r="D340" t="s">
        <v>5088</v>
      </c>
      <c r="E340" t="s">
        <v>4705</v>
      </c>
      <c r="F340" s="45">
        <v>84656</v>
      </c>
      <c r="H340">
        <f>IF(ISNUMBER(SEARCH($K$2,A340)),MAX($H$1:H339)+1,0)</f>
        <v>0</v>
      </c>
      <c r="I340">
        <f>ROWS($H$2:H340)</f>
        <v>339</v>
      </c>
      <c r="J340" t="str">
        <f t="shared" si="5"/>
        <v/>
      </c>
    </row>
    <row r="341" spans="1:10">
      <c r="A341" t="s">
        <v>714</v>
      </c>
      <c r="B341" t="s">
        <v>5090</v>
      </c>
      <c r="C341" t="s">
        <v>4939</v>
      </c>
      <c r="D341" t="s">
        <v>5088</v>
      </c>
      <c r="E341" t="s">
        <v>4705</v>
      </c>
      <c r="F341" s="45">
        <v>84657</v>
      </c>
      <c r="H341">
        <f>IF(ISNUMBER(SEARCH($K$2,A341)),MAX($H$1:H340)+1,0)</f>
        <v>0</v>
      </c>
      <c r="I341">
        <f>ROWS($H$2:H341)</f>
        <v>340</v>
      </c>
      <c r="J341" t="str">
        <f t="shared" si="5"/>
        <v/>
      </c>
    </row>
    <row r="342" spans="1:10">
      <c r="A342" t="s">
        <v>715</v>
      </c>
      <c r="B342" t="s">
        <v>5091</v>
      </c>
      <c r="C342" t="s">
        <v>4939</v>
      </c>
      <c r="D342" t="s">
        <v>5088</v>
      </c>
      <c r="E342" t="s">
        <v>4705</v>
      </c>
      <c r="F342" s="45">
        <v>84658</v>
      </c>
      <c r="H342">
        <f>IF(ISNUMBER(SEARCH($K$2,A342)),MAX($H$1:H341)+1,0)</f>
        <v>0</v>
      </c>
      <c r="I342">
        <f>ROWS($H$2:H342)</f>
        <v>341</v>
      </c>
      <c r="J342" t="str">
        <f t="shared" si="5"/>
        <v/>
      </c>
    </row>
    <row r="343" spans="1:10">
      <c r="A343" t="s">
        <v>716</v>
      </c>
      <c r="B343" t="s">
        <v>5092</v>
      </c>
      <c r="C343" t="s">
        <v>5093</v>
      </c>
      <c r="D343" t="s">
        <v>5094</v>
      </c>
      <c r="E343" t="s">
        <v>4705</v>
      </c>
      <c r="F343" s="45">
        <v>134625</v>
      </c>
      <c r="H343">
        <f>IF(ISNUMBER(SEARCH($K$2,A343)),MAX($H$1:H342)+1,0)</f>
        <v>0</v>
      </c>
      <c r="I343">
        <f>ROWS($H$2:H343)</f>
        <v>342</v>
      </c>
      <c r="J343" t="str">
        <f t="shared" si="5"/>
        <v/>
      </c>
    </row>
    <row r="344" spans="1:10">
      <c r="A344" t="s">
        <v>717</v>
      </c>
      <c r="B344" t="s">
        <v>5095</v>
      </c>
      <c r="C344" t="s">
        <v>5093</v>
      </c>
      <c r="D344" t="s">
        <v>5094</v>
      </c>
      <c r="E344" t="s">
        <v>4705</v>
      </c>
      <c r="F344" s="45">
        <v>134626</v>
      </c>
      <c r="H344">
        <f>IF(ISNUMBER(SEARCH($K$2,A344)),MAX($H$1:H343)+1,0)</f>
        <v>0</v>
      </c>
      <c r="I344">
        <f>ROWS($H$2:H344)</f>
        <v>343</v>
      </c>
      <c r="J344" t="str">
        <f t="shared" si="5"/>
        <v/>
      </c>
    </row>
    <row r="345" spans="1:10">
      <c r="A345" t="s">
        <v>718</v>
      </c>
      <c r="B345" t="s">
        <v>5096</v>
      </c>
      <c r="C345" t="s">
        <v>5093</v>
      </c>
      <c r="D345" t="s">
        <v>5094</v>
      </c>
      <c r="E345" t="s">
        <v>4705</v>
      </c>
      <c r="F345" s="45">
        <v>134627</v>
      </c>
      <c r="H345">
        <f>IF(ISNUMBER(SEARCH($K$2,A345)),MAX($H$1:H344)+1,0)</f>
        <v>0</v>
      </c>
      <c r="I345">
        <f>ROWS($H$2:H345)</f>
        <v>344</v>
      </c>
      <c r="J345" t="str">
        <f t="shared" si="5"/>
        <v/>
      </c>
    </row>
    <row r="346" spans="1:10">
      <c r="A346" t="s">
        <v>719</v>
      </c>
      <c r="B346" t="s">
        <v>5097</v>
      </c>
      <c r="C346" t="s">
        <v>5093</v>
      </c>
      <c r="D346" t="s">
        <v>5094</v>
      </c>
      <c r="E346" t="s">
        <v>4705</v>
      </c>
      <c r="F346" s="45">
        <v>134771</v>
      </c>
      <c r="H346">
        <f>IF(ISNUMBER(SEARCH($K$2,A346)),MAX($H$1:H345)+1,0)</f>
        <v>0</v>
      </c>
      <c r="I346">
        <f>ROWS($H$2:H346)</f>
        <v>345</v>
      </c>
      <c r="J346" t="str">
        <f t="shared" si="5"/>
        <v/>
      </c>
    </row>
    <row r="347" spans="1:10">
      <c r="A347" t="s">
        <v>720</v>
      </c>
      <c r="B347" t="s">
        <v>5098</v>
      </c>
      <c r="C347" t="s">
        <v>5093</v>
      </c>
      <c r="D347" t="s">
        <v>5099</v>
      </c>
      <c r="E347" t="s">
        <v>4705</v>
      </c>
      <c r="F347" s="45">
        <v>134737</v>
      </c>
      <c r="H347">
        <f>IF(ISNUMBER(SEARCH($K$2,A347)),MAX($H$1:H346)+1,0)</f>
        <v>0</v>
      </c>
      <c r="I347">
        <f>ROWS($H$2:H347)</f>
        <v>346</v>
      </c>
      <c r="J347" t="str">
        <f t="shared" si="5"/>
        <v/>
      </c>
    </row>
    <row r="348" spans="1:10">
      <c r="A348" t="s">
        <v>721</v>
      </c>
      <c r="B348" t="s">
        <v>5100</v>
      </c>
      <c r="C348" t="s">
        <v>5093</v>
      </c>
      <c r="D348" t="s">
        <v>5099</v>
      </c>
      <c r="E348" t="s">
        <v>4705</v>
      </c>
      <c r="F348" s="45">
        <v>134740</v>
      </c>
      <c r="H348">
        <f>IF(ISNUMBER(SEARCH($K$2,A348)),MAX($H$1:H347)+1,0)</f>
        <v>0</v>
      </c>
      <c r="I348">
        <f>ROWS($H$2:H348)</f>
        <v>347</v>
      </c>
      <c r="J348" t="str">
        <f t="shared" si="5"/>
        <v/>
      </c>
    </row>
    <row r="349" spans="1:10">
      <c r="A349" t="s">
        <v>722</v>
      </c>
      <c r="B349" t="s">
        <v>5101</v>
      </c>
      <c r="C349" t="s">
        <v>5093</v>
      </c>
      <c r="D349" t="s">
        <v>5099</v>
      </c>
      <c r="E349" t="s">
        <v>4705</v>
      </c>
      <c r="F349" s="45">
        <v>134741</v>
      </c>
      <c r="H349">
        <f>IF(ISNUMBER(SEARCH($K$2,A349)),MAX($H$1:H348)+1,0)</f>
        <v>0</v>
      </c>
      <c r="I349">
        <f>ROWS($H$2:H349)</f>
        <v>348</v>
      </c>
      <c r="J349" t="str">
        <f t="shared" si="5"/>
        <v/>
      </c>
    </row>
    <row r="350" spans="1:10">
      <c r="A350" t="s">
        <v>723</v>
      </c>
      <c r="B350" t="s">
        <v>5102</v>
      </c>
      <c r="C350" t="s">
        <v>5093</v>
      </c>
      <c r="D350" t="s">
        <v>5099</v>
      </c>
      <c r="E350" t="s">
        <v>4705</v>
      </c>
      <c r="F350" s="45">
        <v>134742</v>
      </c>
      <c r="H350">
        <f>IF(ISNUMBER(SEARCH($K$2,A350)),MAX($H$1:H349)+1,0)</f>
        <v>0</v>
      </c>
      <c r="I350">
        <f>ROWS($H$2:H350)</f>
        <v>349</v>
      </c>
      <c r="J350" t="str">
        <f t="shared" si="5"/>
        <v/>
      </c>
    </row>
    <row r="351" spans="1:10">
      <c r="A351" t="s">
        <v>724</v>
      </c>
      <c r="B351" t="s">
        <v>5103</v>
      </c>
      <c r="C351" t="s">
        <v>5093</v>
      </c>
      <c r="D351" t="s">
        <v>5099</v>
      </c>
      <c r="E351" t="s">
        <v>4705</v>
      </c>
      <c r="F351" s="45">
        <v>134784</v>
      </c>
      <c r="H351">
        <f>IF(ISNUMBER(SEARCH($K$2,A351)),MAX($H$1:H350)+1,0)</f>
        <v>0</v>
      </c>
      <c r="I351">
        <f>ROWS($H$2:H351)</f>
        <v>350</v>
      </c>
      <c r="J351" t="str">
        <f t="shared" si="5"/>
        <v/>
      </c>
    </row>
    <row r="352" spans="1:10">
      <c r="A352" t="s">
        <v>725</v>
      </c>
      <c r="B352" t="s">
        <v>5104</v>
      </c>
      <c r="C352" t="s">
        <v>5093</v>
      </c>
      <c r="D352" t="s">
        <v>5105</v>
      </c>
      <c r="E352" t="s">
        <v>4705</v>
      </c>
      <c r="F352" s="45">
        <v>134662</v>
      </c>
      <c r="H352">
        <f>IF(ISNUMBER(SEARCH($K$2,A352)),MAX($H$1:H351)+1,0)</f>
        <v>0</v>
      </c>
      <c r="I352">
        <f>ROWS($H$2:H352)</f>
        <v>351</v>
      </c>
      <c r="J352" t="str">
        <f t="shared" si="5"/>
        <v/>
      </c>
    </row>
    <row r="353" spans="1:10">
      <c r="A353" t="s">
        <v>726</v>
      </c>
      <c r="B353" t="s">
        <v>5106</v>
      </c>
      <c r="C353" t="s">
        <v>5093</v>
      </c>
      <c r="D353" t="s">
        <v>5105</v>
      </c>
      <c r="E353" t="s">
        <v>4705</v>
      </c>
      <c r="F353" s="45">
        <v>134664</v>
      </c>
      <c r="H353">
        <f>IF(ISNUMBER(SEARCH($K$2,A353)),MAX($H$1:H352)+1,0)</f>
        <v>0</v>
      </c>
      <c r="I353">
        <f>ROWS($H$2:H353)</f>
        <v>352</v>
      </c>
      <c r="J353" t="str">
        <f t="shared" si="5"/>
        <v/>
      </c>
    </row>
    <row r="354" spans="1:10">
      <c r="A354" t="s">
        <v>727</v>
      </c>
      <c r="B354" t="s">
        <v>5107</v>
      </c>
      <c r="C354" t="s">
        <v>5093</v>
      </c>
      <c r="D354" t="s">
        <v>5105</v>
      </c>
      <c r="E354" t="s">
        <v>4705</v>
      </c>
      <c r="F354" s="45">
        <v>134665</v>
      </c>
      <c r="H354">
        <f>IF(ISNUMBER(SEARCH($K$2,A354)),MAX($H$1:H353)+1,0)</f>
        <v>0</v>
      </c>
      <c r="I354">
        <f>ROWS($H$2:H354)</f>
        <v>353</v>
      </c>
      <c r="J354" t="str">
        <f t="shared" si="5"/>
        <v/>
      </c>
    </row>
    <row r="355" spans="1:10">
      <c r="A355" t="s">
        <v>728</v>
      </c>
      <c r="B355" t="s">
        <v>5108</v>
      </c>
      <c r="C355" t="s">
        <v>5093</v>
      </c>
      <c r="D355" t="s">
        <v>5105</v>
      </c>
      <c r="E355" t="s">
        <v>4705</v>
      </c>
      <c r="F355" s="45">
        <v>134666</v>
      </c>
      <c r="H355">
        <f>IF(ISNUMBER(SEARCH($K$2,A355)),MAX($H$1:H354)+1,0)</f>
        <v>0</v>
      </c>
      <c r="I355">
        <f>ROWS($H$2:H355)</f>
        <v>354</v>
      </c>
      <c r="J355" t="str">
        <f t="shared" si="5"/>
        <v/>
      </c>
    </row>
    <row r="356" spans="1:10">
      <c r="A356" t="s">
        <v>729</v>
      </c>
      <c r="B356" t="s">
        <v>5109</v>
      </c>
      <c r="C356" t="s">
        <v>5093</v>
      </c>
      <c r="D356" t="s">
        <v>5105</v>
      </c>
      <c r="E356" t="s">
        <v>4705</v>
      </c>
      <c r="F356" s="45">
        <v>134667</v>
      </c>
      <c r="H356">
        <f>IF(ISNUMBER(SEARCH($K$2,A356)),MAX($H$1:H355)+1,0)</f>
        <v>0</v>
      </c>
      <c r="I356">
        <f>ROWS($H$2:H356)</f>
        <v>355</v>
      </c>
      <c r="J356" t="str">
        <f t="shared" si="5"/>
        <v/>
      </c>
    </row>
    <row r="357" spans="1:10">
      <c r="A357" t="s">
        <v>730</v>
      </c>
      <c r="B357" t="s">
        <v>5110</v>
      </c>
      <c r="C357" t="s">
        <v>5093</v>
      </c>
      <c r="D357" t="s">
        <v>5105</v>
      </c>
      <c r="E357" t="s">
        <v>4705</v>
      </c>
      <c r="F357" s="45">
        <v>134668</v>
      </c>
      <c r="H357">
        <f>IF(ISNUMBER(SEARCH($K$2,A357)),MAX($H$1:H356)+1,0)</f>
        <v>0</v>
      </c>
      <c r="I357">
        <f>ROWS($H$2:H357)</f>
        <v>356</v>
      </c>
      <c r="J357" t="str">
        <f t="shared" si="5"/>
        <v/>
      </c>
    </row>
    <row r="358" spans="1:10">
      <c r="A358" t="s">
        <v>731</v>
      </c>
      <c r="B358" t="s">
        <v>5111</v>
      </c>
      <c r="C358" t="s">
        <v>5093</v>
      </c>
      <c r="D358" t="s">
        <v>5105</v>
      </c>
      <c r="E358" t="s">
        <v>4705</v>
      </c>
      <c r="F358" s="45">
        <v>134669</v>
      </c>
      <c r="H358">
        <f>IF(ISNUMBER(SEARCH($K$2,A358)),MAX($H$1:H357)+1,0)</f>
        <v>0</v>
      </c>
      <c r="I358">
        <f>ROWS($H$2:H358)</f>
        <v>357</v>
      </c>
      <c r="J358" t="str">
        <f t="shared" si="5"/>
        <v/>
      </c>
    </row>
    <row r="359" spans="1:10">
      <c r="A359" t="s">
        <v>732</v>
      </c>
      <c r="B359" t="s">
        <v>5112</v>
      </c>
      <c r="C359" t="s">
        <v>5093</v>
      </c>
      <c r="D359" t="s">
        <v>5105</v>
      </c>
      <c r="E359" t="s">
        <v>4705</v>
      </c>
      <c r="F359" s="45">
        <v>134670</v>
      </c>
      <c r="H359">
        <f>IF(ISNUMBER(SEARCH($K$2,A359)),MAX($H$1:H358)+1,0)</f>
        <v>0</v>
      </c>
      <c r="I359">
        <f>ROWS($H$2:H359)</f>
        <v>358</v>
      </c>
      <c r="J359" t="str">
        <f t="shared" si="5"/>
        <v/>
      </c>
    </row>
    <row r="360" spans="1:10">
      <c r="A360" t="s">
        <v>733</v>
      </c>
      <c r="B360" t="s">
        <v>5113</v>
      </c>
      <c r="C360" t="s">
        <v>5093</v>
      </c>
      <c r="D360" t="s">
        <v>5105</v>
      </c>
      <c r="E360" t="s">
        <v>4705</v>
      </c>
      <c r="F360" s="45">
        <v>134671</v>
      </c>
      <c r="H360">
        <f>IF(ISNUMBER(SEARCH($K$2,A360)),MAX($H$1:H359)+1,0)</f>
        <v>0</v>
      </c>
      <c r="I360">
        <f>ROWS($H$2:H360)</f>
        <v>359</v>
      </c>
      <c r="J360" t="str">
        <f t="shared" si="5"/>
        <v/>
      </c>
    </row>
    <row r="361" spans="1:10">
      <c r="A361" t="s">
        <v>734</v>
      </c>
      <c r="B361" t="s">
        <v>5114</v>
      </c>
      <c r="C361" t="s">
        <v>5093</v>
      </c>
      <c r="D361" t="s">
        <v>5105</v>
      </c>
      <c r="E361" t="s">
        <v>4705</v>
      </c>
      <c r="F361" s="45">
        <v>134672</v>
      </c>
      <c r="H361">
        <f>IF(ISNUMBER(SEARCH($K$2,A361)),MAX($H$1:H360)+1,0)</f>
        <v>0</v>
      </c>
      <c r="I361">
        <f>ROWS($H$2:H361)</f>
        <v>360</v>
      </c>
      <c r="J361" t="str">
        <f t="shared" si="5"/>
        <v/>
      </c>
    </row>
    <row r="362" spans="1:10">
      <c r="A362" t="s">
        <v>735</v>
      </c>
      <c r="B362" t="s">
        <v>5115</v>
      </c>
      <c r="C362" t="s">
        <v>5093</v>
      </c>
      <c r="D362" t="s">
        <v>5105</v>
      </c>
      <c r="E362" t="s">
        <v>4705</v>
      </c>
      <c r="F362" s="45">
        <v>134673</v>
      </c>
      <c r="H362">
        <f>IF(ISNUMBER(SEARCH($K$2,A362)),MAX($H$1:H361)+1,0)</f>
        <v>0</v>
      </c>
      <c r="I362">
        <f>ROWS($H$2:H362)</f>
        <v>361</v>
      </c>
      <c r="J362" t="str">
        <f t="shared" si="5"/>
        <v/>
      </c>
    </row>
    <row r="363" spans="1:10">
      <c r="A363" t="s">
        <v>736</v>
      </c>
      <c r="B363" t="s">
        <v>5116</v>
      </c>
      <c r="C363" t="s">
        <v>5093</v>
      </c>
      <c r="D363" t="s">
        <v>5105</v>
      </c>
      <c r="E363" t="s">
        <v>4705</v>
      </c>
      <c r="F363" s="45">
        <v>134776</v>
      </c>
      <c r="H363">
        <f>IF(ISNUMBER(SEARCH($K$2,A363)),MAX($H$1:H362)+1,0)</f>
        <v>0</v>
      </c>
      <c r="I363">
        <f>ROWS($H$2:H363)</f>
        <v>362</v>
      </c>
      <c r="J363" t="str">
        <f t="shared" si="5"/>
        <v/>
      </c>
    </row>
    <row r="364" spans="1:10">
      <c r="A364" t="s">
        <v>737</v>
      </c>
      <c r="B364" t="s">
        <v>5117</v>
      </c>
      <c r="C364" t="s">
        <v>5093</v>
      </c>
      <c r="D364" t="s">
        <v>5118</v>
      </c>
      <c r="E364" t="s">
        <v>4705</v>
      </c>
      <c r="F364" s="45">
        <v>134674</v>
      </c>
      <c r="H364">
        <f>IF(ISNUMBER(SEARCH($K$2,A364)),MAX($H$1:H363)+1,0)</f>
        <v>0</v>
      </c>
      <c r="I364">
        <f>ROWS($H$2:H364)</f>
        <v>363</v>
      </c>
      <c r="J364" t="str">
        <f t="shared" si="5"/>
        <v/>
      </c>
    </row>
    <row r="365" spans="1:10">
      <c r="A365" t="s">
        <v>738</v>
      </c>
      <c r="B365" t="s">
        <v>5119</v>
      </c>
      <c r="C365" t="s">
        <v>5093</v>
      </c>
      <c r="D365" t="s">
        <v>5118</v>
      </c>
      <c r="E365" t="s">
        <v>4705</v>
      </c>
      <c r="F365" s="45">
        <v>134675</v>
      </c>
      <c r="H365">
        <f>IF(ISNUMBER(SEARCH($K$2,A365)),MAX($H$1:H364)+1,0)</f>
        <v>0</v>
      </c>
      <c r="I365">
        <f>ROWS($H$2:H365)</f>
        <v>364</v>
      </c>
      <c r="J365" t="str">
        <f t="shared" si="5"/>
        <v/>
      </c>
    </row>
    <row r="366" spans="1:10">
      <c r="A366" t="s">
        <v>739</v>
      </c>
      <c r="B366" t="s">
        <v>5120</v>
      </c>
      <c r="C366" t="s">
        <v>5093</v>
      </c>
      <c r="D366" t="s">
        <v>5118</v>
      </c>
      <c r="E366" t="s">
        <v>4705</v>
      </c>
      <c r="F366" s="45">
        <v>134676</v>
      </c>
      <c r="H366">
        <f>IF(ISNUMBER(SEARCH($K$2,A366)),MAX($H$1:H365)+1,0)</f>
        <v>0</v>
      </c>
      <c r="I366">
        <f>ROWS($H$2:H366)</f>
        <v>365</v>
      </c>
      <c r="J366" t="str">
        <f t="shared" si="5"/>
        <v/>
      </c>
    </row>
    <row r="367" spans="1:10">
      <c r="A367" t="s">
        <v>740</v>
      </c>
      <c r="B367" t="s">
        <v>5121</v>
      </c>
      <c r="C367" t="s">
        <v>5093</v>
      </c>
      <c r="D367" t="s">
        <v>5122</v>
      </c>
      <c r="E367" t="s">
        <v>4705</v>
      </c>
      <c r="F367" s="45">
        <v>134766</v>
      </c>
      <c r="H367">
        <f>IF(ISNUMBER(SEARCH($K$2,A367)),MAX($H$1:H366)+1,0)</f>
        <v>0</v>
      </c>
      <c r="I367">
        <f>ROWS($H$2:H367)</f>
        <v>366</v>
      </c>
      <c r="J367" t="str">
        <f t="shared" si="5"/>
        <v/>
      </c>
    </row>
    <row r="368" spans="1:10">
      <c r="A368" t="s">
        <v>741</v>
      </c>
      <c r="B368" t="s">
        <v>5123</v>
      </c>
      <c r="C368" t="s">
        <v>5093</v>
      </c>
      <c r="D368" t="s">
        <v>5122</v>
      </c>
      <c r="E368" t="s">
        <v>4705</v>
      </c>
      <c r="F368" s="45">
        <v>134768</v>
      </c>
      <c r="H368">
        <f>IF(ISNUMBER(SEARCH($K$2,A368)),MAX($H$1:H367)+1,0)</f>
        <v>0</v>
      </c>
      <c r="I368">
        <f>ROWS($H$2:H368)</f>
        <v>367</v>
      </c>
      <c r="J368" t="str">
        <f t="shared" si="5"/>
        <v/>
      </c>
    </row>
    <row r="369" spans="1:10">
      <c r="A369" t="s">
        <v>742</v>
      </c>
      <c r="B369" t="s">
        <v>5124</v>
      </c>
      <c r="C369" t="s">
        <v>5093</v>
      </c>
      <c r="D369" t="s">
        <v>5122</v>
      </c>
      <c r="E369" t="s">
        <v>4705</v>
      </c>
      <c r="F369" s="45">
        <v>134769</v>
      </c>
      <c r="H369">
        <f>IF(ISNUMBER(SEARCH($K$2,A369)),MAX($H$1:H368)+1,0)</f>
        <v>0</v>
      </c>
      <c r="I369">
        <f>ROWS($H$2:H369)</f>
        <v>368</v>
      </c>
      <c r="J369" t="str">
        <f t="shared" si="5"/>
        <v/>
      </c>
    </row>
    <row r="370" spans="1:10">
      <c r="A370" t="s">
        <v>743</v>
      </c>
      <c r="B370" t="s">
        <v>5125</v>
      </c>
      <c r="C370" t="s">
        <v>5093</v>
      </c>
      <c r="D370" t="s">
        <v>5126</v>
      </c>
      <c r="E370" t="s">
        <v>4705</v>
      </c>
      <c r="F370" s="45">
        <v>134725</v>
      </c>
      <c r="H370">
        <f>IF(ISNUMBER(SEARCH($K$2,A370)),MAX($H$1:H369)+1,0)</f>
        <v>0</v>
      </c>
      <c r="I370">
        <f>ROWS($H$2:H370)</f>
        <v>369</v>
      </c>
      <c r="J370" t="str">
        <f t="shared" si="5"/>
        <v/>
      </c>
    </row>
    <row r="371" spans="1:10">
      <c r="A371" t="s">
        <v>744</v>
      </c>
      <c r="B371" t="s">
        <v>5127</v>
      </c>
      <c r="C371" t="s">
        <v>5093</v>
      </c>
      <c r="D371" t="s">
        <v>5128</v>
      </c>
      <c r="E371" t="s">
        <v>4705</v>
      </c>
      <c r="F371" s="45">
        <v>134646</v>
      </c>
      <c r="H371">
        <f>IF(ISNUMBER(SEARCH($K$2,A371)),MAX($H$1:H370)+1,0)</f>
        <v>0</v>
      </c>
      <c r="I371">
        <f>ROWS($H$2:H371)</f>
        <v>370</v>
      </c>
      <c r="J371" t="str">
        <f t="shared" si="5"/>
        <v/>
      </c>
    </row>
    <row r="372" spans="1:10">
      <c r="A372" t="s">
        <v>745</v>
      </c>
      <c r="B372" t="s">
        <v>5129</v>
      </c>
      <c r="C372" t="s">
        <v>5093</v>
      </c>
      <c r="D372" t="s">
        <v>5128</v>
      </c>
      <c r="E372" t="s">
        <v>4705</v>
      </c>
      <c r="F372" s="45">
        <v>134647</v>
      </c>
      <c r="H372">
        <f>IF(ISNUMBER(SEARCH($K$2,A372)),MAX($H$1:H371)+1,0)</f>
        <v>0</v>
      </c>
      <c r="I372">
        <f>ROWS($H$2:H372)</f>
        <v>371</v>
      </c>
      <c r="J372" t="str">
        <f t="shared" si="5"/>
        <v/>
      </c>
    </row>
    <row r="373" spans="1:10">
      <c r="A373" t="s">
        <v>746</v>
      </c>
      <c r="B373" t="s">
        <v>5130</v>
      </c>
      <c r="C373" t="s">
        <v>5093</v>
      </c>
      <c r="D373" t="s">
        <v>5128</v>
      </c>
      <c r="E373" t="s">
        <v>4705</v>
      </c>
      <c r="F373" s="45">
        <v>134648</v>
      </c>
      <c r="H373">
        <f>IF(ISNUMBER(SEARCH($K$2,A373)),MAX($H$1:H372)+1,0)</f>
        <v>0</v>
      </c>
      <c r="I373">
        <f>ROWS($H$2:H373)</f>
        <v>372</v>
      </c>
      <c r="J373" t="str">
        <f t="shared" si="5"/>
        <v/>
      </c>
    </row>
    <row r="374" spans="1:10">
      <c r="A374" t="s">
        <v>747</v>
      </c>
      <c r="B374" t="s">
        <v>5131</v>
      </c>
      <c r="C374" t="s">
        <v>5093</v>
      </c>
      <c r="D374" t="s">
        <v>5128</v>
      </c>
      <c r="E374" t="s">
        <v>4705</v>
      </c>
      <c r="F374" s="45">
        <v>134649</v>
      </c>
      <c r="H374">
        <f>IF(ISNUMBER(SEARCH($K$2,A374)),MAX($H$1:H373)+1,0)</f>
        <v>0</v>
      </c>
      <c r="I374">
        <f>ROWS($H$2:H374)</f>
        <v>373</v>
      </c>
      <c r="J374" t="str">
        <f t="shared" si="5"/>
        <v/>
      </c>
    </row>
    <row r="375" spans="1:10">
      <c r="A375" t="s">
        <v>748</v>
      </c>
      <c r="B375" t="s">
        <v>5132</v>
      </c>
      <c r="C375" t="s">
        <v>5093</v>
      </c>
      <c r="D375" t="s">
        <v>5128</v>
      </c>
      <c r="E375" t="s">
        <v>4705</v>
      </c>
      <c r="F375" s="45">
        <v>134780</v>
      </c>
      <c r="H375">
        <f>IF(ISNUMBER(SEARCH($K$2,A375)),MAX($H$1:H374)+1,0)</f>
        <v>0</v>
      </c>
      <c r="I375">
        <f>ROWS($H$2:H375)</f>
        <v>374</v>
      </c>
      <c r="J375" t="str">
        <f t="shared" si="5"/>
        <v/>
      </c>
    </row>
    <row r="376" spans="1:10">
      <c r="A376" t="s">
        <v>749</v>
      </c>
      <c r="B376" t="s">
        <v>5133</v>
      </c>
      <c r="C376" t="s">
        <v>5093</v>
      </c>
      <c r="D376" t="s">
        <v>5128</v>
      </c>
      <c r="E376" t="s">
        <v>4705</v>
      </c>
      <c r="F376" s="45">
        <v>134781</v>
      </c>
      <c r="H376">
        <f>IF(ISNUMBER(SEARCH($K$2,A376)),MAX($H$1:H375)+1,0)</f>
        <v>0</v>
      </c>
      <c r="I376">
        <f>ROWS($H$2:H376)</f>
        <v>375</v>
      </c>
      <c r="J376" t="str">
        <f t="shared" si="5"/>
        <v/>
      </c>
    </row>
    <row r="377" spans="1:10">
      <c r="A377" t="s">
        <v>750</v>
      </c>
      <c r="B377" t="s">
        <v>5134</v>
      </c>
      <c r="C377" t="s">
        <v>5093</v>
      </c>
      <c r="D377" t="s">
        <v>5135</v>
      </c>
      <c r="E377" t="s">
        <v>4705</v>
      </c>
      <c r="F377" s="45">
        <v>134711</v>
      </c>
      <c r="H377">
        <f>IF(ISNUMBER(SEARCH($K$2,A377)),MAX($H$1:H376)+1,0)</f>
        <v>0</v>
      </c>
      <c r="I377">
        <f>ROWS($H$2:H377)</f>
        <v>376</v>
      </c>
      <c r="J377" t="str">
        <f t="shared" si="5"/>
        <v/>
      </c>
    </row>
    <row r="378" spans="1:10">
      <c r="A378" t="s">
        <v>751</v>
      </c>
      <c r="B378" t="s">
        <v>5136</v>
      </c>
      <c r="C378" t="s">
        <v>5093</v>
      </c>
      <c r="D378" t="s">
        <v>5135</v>
      </c>
      <c r="E378" t="s">
        <v>4705</v>
      </c>
      <c r="F378" s="45">
        <v>134712</v>
      </c>
      <c r="H378">
        <f>IF(ISNUMBER(SEARCH($K$2,A378)),MAX($H$1:H377)+1,0)</f>
        <v>0</v>
      </c>
      <c r="I378">
        <f>ROWS($H$2:H378)</f>
        <v>377</v>
      </c>
      <c r="J378" t="str">
        <f t="shared" si="5"/>
        <v/>
      </c>
    </row>
    <row r="379" spans="1:10">
      <c r="A379" t="s">
        <v>752</v>
      </c>
      <c r="B379" t="s">
        <v>5137</v>
      </c>
      <c r="C379" t="s">
        <v>5093</v>
      </c>
      <c r="D379" t="s">
        <v>5135</v>
      </c>
      <c r="E379" t="s">
        <v>4705</v>
      </c>
      <c r="F379" s="45">
        <v>134713</v>
      </c>
      <c r="H379">
        <f>IF(ISNUMBER(SEARCH($K$2,A379)),MAX($H$1:H378)+1,0)</f>
        <v>0</v>
      </c>
      <c r="I379">
        <f>ROWS($H$2:H379)</f>
        <v>378</v>
      </c>
      <c r="J379" t="str">
        <f t="shared" si="5"/>
        <v/>
      </c>
    </row>
    <row r="380" spans="1:10">
      <c r="A380" t="s">
        <v>753</v>
      </c>
      <c r="B380" t="s">
        <v>5138</v>
      </c>
      <c r="C380" t="s">
        <v>5093</v>
      </c>
      <c r="D380" t="s">
        <v>5135</v>
      </c>
      <c r="E380" t="s">
        <v>4705</v>
      </c>
      <c r="F380" s="45">
        <v>134714</v>
      </c>
      <c r="H380">
        <f>IF(ISNUMBER(SEARCH($K$2,A380)),MAX($H$1:H379)+1,0)</f>
        <v>0</v>
      </c>
      <c r="I380">
        <f>ROWS($H$2:H380)</f>
        <v>379</v>
      </c>
      <c r="J380" t="str">
        <f t="shared" si="5"/>
        <v/>
      </c>
    </row>
    <row r="381" spans="1:10">
      <c r="A381" t="s">
        <v>754</v>
      </c>
      <c r="B381" t="s">
        <v>5139</v>
      </c>
      <c r="C381" t="s">
        <v>5093</v>
      </c>
      <c r="D381" t="s">
        <v>5135</v>
      </c>
      <c r="E381" t="s">
        <v>4705</v>
      </c>
      <c r="F381" s="45">
        <v>134716</v>
      </c>
      <c r="H381">
        <f>IF(ISNUMBER(SEARCH($K$2,A381)),MAX($H$1:H380)+1,0)</f>
        <v>0</v>
      </c>
      <c r="I381">
        <f>ROWS($H$2:H381)</f>
        <v>380</v>
      </c>
      <c r="J381" t="str">
        <f t="shared" si="5"/>
        <v/>
      </c>
    </row>
    <row r="382" spans="1:10">
      <c r="A382" t="s">
        <v>755</v>
      </c>
      <c r="B382" t="s">
        <v>5140</v>
      </c>
      <c r="C382" t="s">
        <v>5093</v>
      </c>
      <c r="D382" t="s">
        <v>5141</v>
      </c>
      <c r="E382" t="s">
        <v>4705</v>
      </c>
      <c r="F382" s="45">
        <v>134754</v>
      </c>
      <c r="H382">
        <f>IF(ISNUMBER(SEARCH($K$2,A382)),MAX($H$1:H381)+1,0)</f>
        <v>0</v>
      </c>
      <c r="I382">
        <f>ROWS($H$2:H382)</f>
        <v>381</v>
      </c>
      <c r="J382" t="str">
        <f t="shared" si="5"/>
        <v/>
      </c>
    </row>
    <row r="383" spans="1:10">
      <c r="A383" t="s">
        <v>756</v>
      </c>
      <c r="B383" t="s">
        <v>5142</v>
      </c>
      <c r="C383" t="s">
        <v>5093</v>
      </c>
      <c r="D383" t="s">
        <v>5141</v>
      </c>
      <c r="E383" t="s">
        <v>4705</v>
      </c>
      <c r="F383" s="45">
        <v>134755</v>
      </c>
      <c r="H383">
        <f>IF(ISNUMBER(SEARCH($K$2,A383)),MAX($H$1:H382)+1,0)</f>
        <v>0</v>
      </c>
      <c r="I383">
        <f>ROWS($H$2:H383)</f>
        <v>382</v>
      </c>
      <c r="J383" t="str">
        <f t="shared" si="5"/>
        <v/>
      </c>
    </row>
    <row r="384" spans="1:10">
      <c r="A384" t="s">
        <v>757</v>
      </c>
      <c r="B384" t="s">
        <v>5143</v>
      </c>
      <c r="C384" t="s">
        <v>5093</v>
      </c>
      <c r="D384" t="s">
        <v>5141</v>
      </c>
      <c r="E384" t="s">
        <v>4705</v>
      </c>
      <c r="F384" s="45">
        <v>134756</v>
      </c>
      <c r="H384">
        <f>IF(ISNUMBER(SEARCH($K$2,A384)),MAX($H$1:H383)+1,0)</f>
        <v>0</v>
      </c>
      <c r="I384">
        <f>ROWS($H$2:H384)</f>
        <v>383</v>
      </c>
      <c r="J384" t="str">
        <f t="shared" si="5"/>
        <v/>
      </c>
    </row>
    <row r="385" spans="1:10">
      <c r="A385" t="s">
        <v>758</v>
      </c>
      <c r="B385" t="s">
        <v>5144</v>
      </c>
      <c r="C385" t="s">
        <v>5093</v>
      </c>
      <c r="D385" t="s">
        <v>5141</v>
      </c>
      <c r="E385" t="s">
        <v>4705</v>
      </c>
      <c r="F385" s="45">
        <v>134757</v>
      </c>
      <c r="H385">
        <f>IF(ISNUMBER(SEARCH($K$2,A385)),MAX($H$1:H384)+1,0)</f>
        <v>0</v>
      </c>
      <c r="I385">
        <f>ROWS($H$2:H385)</f>
        <v>384</v>
      </c>
      <c r="J385" t="str">
        <f t="shared" si="5"/>
        <v/>
      </c>
    </row>
    <row r="386" spans="1:10">
      <c r="A386" t="s">
        <v>759</v>
      </c>
      <c r="B386" t="s">
        <v>5145</v>
      </c>
      <c r="C386" t="s">
        <v>5093</v>
      </c>
      <c r="D386" t="s">
        <v>5141</v>
      </c>
      <c r="E386" t="s">
        <v>4705</v>
      </c>
      <c r="F386" s="45">
        <v>134758</v>
      </c>
      <c r="H386">
        <f>IF(ISNUMBER(SEARCH($K$2,A386)),MAX($H$1:H385)+1,0)</f>
        <v>0</v>
      </c>
      <c r="I386">
        <f>ROWS($H$2:H386)</f>
        <v>385</v>
      </c>
      <c r="J386" t="str">
        <f t="shared" ref="J386:J449" si="6">IFERROR(INDEX($A:$A,MATCH(I386,$H:$H,0)),"")</f>
        <v/>
      </c>
    </row>
    <row r="387" spans="1:10">
      <c r="A387" t="s">
        <v>760</v>
      </c>
      <c r="B387" t="s">
        <v>5146</v>
      </c>
      <c r="C387" t="s">
        <v>5093</v>
      </c>
      <c r="D387" t="s">
        <v>5147</v>
      </c>
      <c r="E387" t="s">
        <v>4705</v>
      </c>
      <c r="F387" s="45">
        <v>134735</v>
      </c>
      <c r="H387">
        <f>IF(ISNUMBER(SEARCH($K$2,A387)),MAX($H$1:H386)+1,0)</f>
        <v>0</v>
      </c>
      <c r="I387">
        <f>ROWS($H$2:H387)</f>
        <v>386</v>
      </c>
      <c r="J387" t="str">
        <f t="shared" si="6"/>
        <v/>
      </c>
    </row>
    <row r="388" spans="1:10">
      <c r="A388" t="s">
        <v>761</v>
      </c>
      <c r="B388" t="s">
        <v>5148</v>
      </c>
      <c r="C388" t="s">
        <v>5093</v>
      </c>
      <c r="D388" t="s">
        <v>5147</v>
      </c>
      <c r="E388" t="s">
        <v>4705</v>
      </c>
      <c r="F388" s="45">
        <v>134736</v>
      </c>
      <c r="H388">
        <f>IF(ISNUMBER(SEARCH($K$2,A388)),MAX($H$1:H387)+1,0)</f>
        <v>0</v>
      </c>
      <c r="I388">
        <f>ROWS($H$2:H388)</f>
        <v>387</v>
      </c>
      <c r="J388" t="str">
        <f t="shared" si="6"/>
        <v/>
      </c>
    </row>
    <row r="389" spans="1:10">
      <c r="A389" t="s">
        <v>762</v>
      </c>
      <c r="B389" t="s">
        <v>5149</v>
      </c>
      <c r="C389" t="s">
        <v>5093</v>
      </c>
      <c r="D389" t="s">
        <v>5150</v>
      </c>
      <c r="E389" t="s">
        <v>4705</v>
      </c>
      <c r="F389" s="45">
        <v>134681</v>
      </c>
      <c r="H389">
        <f>IF(ISNUMBER(SEARCH($K$2,A389)),MAX($H$1:H388)+1,0)</f>
        <v>0</v>
      </c>
      <c r="I389">
        <f>ROWS($H$2:H389)</f>
        <v>388</v>
      </c>
      <c r="J389" t="str">
        <f t="shared" si="6"/>
        <v/>
      </c>
    </row>
    <row r="390" spans="1:10">
      <c r="A390" t="s">
        <v>763</v>
      </c>
      <c r="B390" t="s">
        <v>5151</v>
      </c>
      <c r="C390" t="s">
        <v>5093</v>
      </c>
      <c r="D390" t="s">
        <v>5150</v>
      </c>
      <c r="E390" t="s">
        <v>4705</v>
      </c>
      <c r="F390" s="45">
        <v>134682</v>
      </c>
      <c r="H390">
        <f>IF(ISNUMBER(SEARCH($K$2,A390)),MAX($H$1:H389)+1,0)</f>
        <v>0</v>
      </c>
      <c r="I390">
        <f>ROWS($H$2:H390)</f>
        <v>389</v>
      </c>
      <c r="J390" t="str">
        <f t="shared" si="6"/>
        <v/>
      </c>
    </row>
    <row r="391" spans="1:10">
      <c r="A391" t="s">
        <v>764</v>
      </c>
      <c r="B391" t="s">
        <v>5152</v>
      </c>
      <c r="C391" t="s">
        <v>5093</v>
      </c>
      <c r="D391" t="s">
        <v>5150</v>
      </c>
      <c r="E391" t="s">
        <v>4705</v>
      </c>
      <c r="F391" s="45">
        <v>134683</v>
      </c>
      <c r="H391">
        <f>IF(ISNUMBER(SEARCH($K$2,A391)),MAX($H$1:H390)+1,0)</f>
        <v>0</v>
      </c>
      <c r="I391">
        <f>ROWS($H$2:H391)</f>
        <v>390</v>
      </c>
      <c r="J391" t="str">
        <f t="shared" si="6"/>
        <v/>
      </c>
    </row>
    <row r="392" spans="1:10">
      <c r="A392" t="s">
        <v>765</v>
      </c>
      <c r="B392" t="s">
        <v>5153</v>
      </c>
      <c r="C392" t="s">
        <v>5093</v>
      </c>
      <c r="D392" t="s">
        <v>5150</v>
      </c>
      <c r="E392" t="s">
        <v>4705</v>
      </c>
      <c r="F392" s="45">
        <v>134684</v>
      </c>
      <c r="H392">
        <f>IF(ISNUMBER(SEARCH($K$2,A392)),MAX($H$1:H391)+1,0)</f>
        <v>0</v>
      </c>
      <c r="I392">
        <f>ROWS($H$2:H392)</f>
        <v>391</v>
      </c>
      <c r="J392" t="str">
        <f t="shared" si="6"/>
        <v/>
      </c>
    </row>
    <row r="393" spans="1:10">
      <c r="A393" t="s">
        <v>766</v>
      </c>
      <c r="B393" t="s">
        <v>5154</v>
      </c>
      <c r="C393" t="s">
        <v>5093</v>
      </c>
      <c r="D393" t="s">
        <v>5155</v>
      </c>
      <c r="E393" t="s">
        <v>4705</v>
      </c>
      <c r="F393" s="45">
        <v>134686</v>
      </c>
      <c r="H393">
        <f>IF(ISNUMBER(SEARCH($K$2,A393)),MAX($H$1:H392)+1,0)</f>
        <v>0</v>
      </c>
      <c r="I393">
        <f>ROWS($H$2:H393)</f>
        <v>392</v>
      </c>
      <c r="J393" t="str">
        <f t="shared" si="6"/>
        <v/>
      </c>
    </row>
    <row r="394" spans="1:10">
      <c r="A394" t="s">
        <v>767</v>
      </c>
      <c r="B394" t="s">
        <v>5156</v>
      </c>
      <c r="C394" t="s">
        <v>5093</v>
      </c>
      <c r="D394" t="s">
        <v>5155</v>
      </c>
      <c r="E394" t="s">
        <v>4705</v>
      </c>
      <c r="F394" s="45">
        <v>134687</v>
      </c>
      <c r="H394">
        <f>IF(ISNUMBER(SEARCH($K$2,A394)),MAX($H$1:H393)+1,0)</f>
        <v>0</v>
      </c>
      <c r="I394">
        <f>ROWS($H$2:H394)</f>
        <v>393</v>
      </c>
      <c r="J394" t="str">
        <f t="shared" si="6"/>
        <v/>
      </c>
    </row>
    <row r="395" spans="1:10">
      <c r="A395" t="s">
        <v>768</v>
      </c>
      <c r="B395" t="s">
        <v>5157</v>
      </c>
      <c r="C395" t="s">
        <v>5093</v>
      </c>
      <c r="D395" t="s">
        <v>5155</v>
      </c>
      <c r="E395" t="s">
        <v>4705</v>
      </c>
      <c r="F395" s="45">
        <v>134688</v>
      </c>
      <c r="H395">
        <f>IF(ISNUMBER(SEARCH($K$2,A395)),MAX($H$1:H394)+1,0)</f>
        <v>0</v>
      </c>
      <c r="I395">
        <f>ROWS($H$2:H395)</f>
        <v>394</v>
      </c>
      <c r="J395" t="str">
        <f t="shared" si="6"/>
        <v/>
      </c>
    </row>
    <row r="396" spans="1:10">
      <c r="A396" t="s">
        <v>769</v>
      </c>
      <c r="B396" t="s">
        <v>5158</v>
      </c>
      <c r="C396" t="s">
        <v>5093</v>
      </c>
      <c r="D396" t="s">
        <v>5155</v>
      </c>
      <c r="E396" t="s">
        <v>4705</v>
      </c>
      <c r="F396" s="45">
        <v>134689</v>
      </c>
      <c r="H396">
        <f>IF(ISNUMBER(SEARCH($K$2,A396)),MAX($H$1:H395)+1,0)</f>
        <v>0</v>
      </c>
      <c r="I396">
        <f>ROWS($H$2:H396)</f>
        <v>395</v>
      </c>
      <c r="J396" t="str">
        <f t="shared" si="6"/>
        <v/>
      </c>
    </row>
    <row r="397" spans="1:10">
      <c r="A397" t="s">
        <v>770</v>
      </c>
      <c r="B397" t="s">
        <v>5159</v>
      </c>
      <c r="C397" t="s">
        <v>5093</v>
      </c>
      <c r="D397" t="s">
        <v>5155</v>
      </c>
      <c r="E397" t="s">
        <v>4705</v>
      </c>
      <c r="F397" s="45">
        <v>134690</v>
      </c>
      <c r="H397">
        <f>IF(ISNUMBER(SEARCH($K$2,A397)),MAX($H$1:H396)+1,0)</f>
        <v>0</v>
      </c>
      <c r="I397">
        <f>ROWS($H$2:H397)</f>
        <v>396</v>
      </c>
      <c r="J397" t="str">
        <f t="shared" si="6"/>
        <v/>
      </c>
    </row>
    <row r="398" spans="1:10">
      <c r="A398" t="s">
        <v>771</v>
      </c>
      <c r="B398" t="s">
        <v>5160</v>
      </c>
      <c r="C398" t="s">
        <v>5093</v>
      </c>
      <c r="D398" t="s">
        <v>5155</v>
      </c>
      <c r="E398" t="s">
        <v>4705</v>
      </c>
      <c r="F398" s="45">
        <v>134779</v>
      </c>
      <c r="H398">
        <f>IF(ISNUMBER(SEARCH($K$2,A398)),MAX($H$1:H397)+1,0)</f>
        <v>0</v>
      </c>
      <c r="I398">
        <f>ROWS($H$2:H398)</f>
        <v>397</v>
      </c>
      <c r="J398" t="str">
        <f t="shared" si="6"/>
        <v/>
      </c>
    </row>
    <row r="399" spans="1:10">
      <c r="A399" t="s">
        <v>772</v>
      </c>
      <c r="B399" t="s">
        <v>5161</v>
      </c>
      <c r="C399" t="s">
        <v>5093</v>
      </c>
      <c r="D399" t="s">
        <v>5155</v>
      </c>
      <c r="E399" t="s">
        <v>4705</v>
      </c>
      <c r="F399" s="45">
        <v>134783</v>
      </c>
      <c r="H399">
        <f>IF(ISNUMBER(SEARCH($K$2,A399)),MAX($H$1:H398)+1,0)</f>
        <v>0</v>
      </c>
      <c r="I399">
        <f>ROWS($H$2:H399)</f>
        <v>398</v>
      </c>
      <c r="J399" t="str">
        <f t="shared" si="6"/>
        <v/>
      </c>
    </row>
    <row r="400" spans="1:10">
      <c r="A400" t="s">
        <v>773</v>
      </c>
      <c r="B400" t="s">
        <v>5162</v>
      </c>
      <c r="C400" t="s">
        <v>5093</v>
      </c>
      <c r="D400" t="s">
        <v>5163</v>
      </c>
      <c r="E400" t="s">
        <v>4705</v>
      </c>
      <c r="F400" s="45">
        <v>134703</v>
      </c>
      <c r="H400">
        <f>IF(ISNUMBER(SEARCH($K$2,A400)),MAX($H$1:H399)+1,0)</f>
        <v>0</v>
      </c>
      <c r="I400">
        <f>ROWS($H$2:H400)</f>
        <v>399</v>
      </c>
      <c r="J400" t="str">
        <f t="shared" si="6"/>
        <v/>
      </c>
    </row>
    <row r="401" spans="1:10">
      <c r="A401" t="s">
        <v>774</v>
      </c>
      <c r="B401" t="s">
        <v>5164</v>
      </c>
      <c r="C401" t="s">
        <v>5093</v>
      </c>
      <c r="D401" t="s">
        <v>5163</v>
      </c>
      <c r="E401" t="s">
        <v>4705</v>
      </c>
      <c r="F401" s="45">
        <v>134704</v>
      </c>
      <c r="H401">
        <f>IF(ISNUMBER(SEARCH($K$2,A401)),MAX($H$1:H400)+1,0)</f>
        <v>0</v>
      </c>
      <c r="I401">
        <f>ROWS($H$2:H401)</f>
        <v>400</v>
      </c>
      <c r="J401" t="str">
        <f t="shared" si="6"/>
        <v/>
      </c>
    </row>
    <row r="402" spans="1:10">
      <c r="A402" t="s">
        <v>775</v>
      </c>
      <c r="B402" t="s">
        <v>5165</v>
      </c>
      <c r="C402" t="s">
        <v>5093</v>
      </c>
      <c r="D402" t="s">
        <v>5163</v>
      </c>
      <c r="E402" t="s">
        <v>4705</v>
      </c>
      <c r="F402" s="45">
        <v>134705</v>
      </c>
      <c r="H402">
        <f>IF(ISNUMBER(SEARCH($K$2,A402)),MAX($H$1:H401)+1,0)</f>
        <v>0</v>
      </c>
      <c r="I402">
        <f>ROWS($H$2:H402)</f>
        <v>401</v>
      </c>
      <c r="J402" t="str">
        <f t="shared" si="6"/>
        <v/>
      </c>
    </row>
    <row r="403" spans="1:10">
      <c r="A403" t="s">
        <v>776</v>
      </c>
      <c r="B403" t="s">
        <v>5166</v>
      </c>
      <c r="C403" t="s">
        <v>5093</v>
      </c>
      <c r="D403" t="s">
        <v>5163</v>
      </c>
      <c r="E403" t="s">
        <v>4705</v>
      </c>
      <c r="F403" s="45">
        <v>134706</v>
      </c>
      <c r="H403">
        <f>IF(ISNUMBER(SEARCH($K$2,A403)),MAX($H$1:H402)+1,0)</f>
        <v>0</v>
      </c>
      <c r="I403">
        <f>ROWS($H$2:H403)</f>
        <v>402</v>
      </c>
      <c r="J403" t="str">
        <f t="shared" si="6"/>
        <v/>
      </c>
    </row>
    <row r="404" spans="1:10">
      <c r="A404" t="s">
        <v>777</v>
      </c>
      <c r="B404" t="s">
        <v>5167</v>
      </c>
      <c r="C404" t="s">
        <v>5093</v>
      </c>
      <c r="D404" t="s">
        <v>5163</v>
      </c>
      <c r="E404" t="s">
        <v>4705</v>
      </c>
      <c r="F404" s="45">
        <v>134707</v>
      </c>
      <c r="H404">
        <f>IF(ISNUMBER(SEARCH($K$2,A404)),MAX($H$1:H403)+1,0)</f>
        <v>0</v>
      </c>
      <c r="I404">
        <f>ROWS($H$2:H404)</f>
        <v>403</v>
      </c>
      <c r="J404" t="str">
        <f t="shared" si="6"/>
        <v/>
      </c>
    </row>
    <row r="405" spans="1:10">
      <c r="A405" t="s">
        <v>778</v>
      </c>
      <c r="B405" t="s">
        <v>5168</v>
      </c>
      <c r="C405" t="s">
        <v>5093</v>
      </c>
      <c r="D405" t="s">
        <v>5169</v>
      </c>
      <c r="E405" t="s">
        <v>4705</v>
      </c>
      <c r="F405" s="45">
        <v>131601</v>
      </c>
      <c r="H405">
        <f>IF(ISNUMBER(SEARCH($K$2,A405)),MAX($H$1:H404)+1,0)</f>
        <v>0</v>
      </c>
      <c r="I405">
        <f>ROWS($H$2:H405)</f>
        <v>404</v>
      </c>
      <c r="J405" t="str">
        <f t="shared" si="6"/>
        <v/>
      </c>
    </row>
    <row r="406" spans="1:10">
      <c r="A406" t="s">
        <v>779</v>
      </c>
      <c r="B406" t="s">
        <v>5170</v>
      </c>
      <c r="C406" t="s">
        <v>5093</v>
      </c>
      <c r="D406" t="s">
        <v>5169</v>
      </c>
      <c r="E406" t="s">
        <v>4705</v>
      </c>
      <c r="F406" s="45">
        <v>134628</v>
      </c>
      <c r="H406">
        <f>IF(ISNUMBER(SEARCH($K$2,A406)),MAX($H$1:H405)+1,0)</f>
        <v>0</v>
      </c>
      <c r="I406">
        <f>ROWS($H$2:H406)</f>
        <v>405</v>
      </c>
      <c r="J406" t="str">
        <f t="shared" si="6"/>
        <v/>
      </c>
    </row>
    <row r="407" spans="1:10">
      <c r="A407" t="s">
        <v>780</v>
      </c>
      <c r="B407" t="s">
        <v>5171</v>
      </c>
      <c r="C407" t="s">
        <v>5093</v>
      </c>
      <c r="D407" t="s">
        <v>5169</v>
      </c>
      <c r="E407" t="s">
        <v>4705</v>
      </c>
      <c r="F407" s="45">
        <v>134629</v>
      </c>
      <c r="H407">
        <f>IF(ISNUMBER(SEARCH($K$2,A407)),MAX($H$1:H406)+1,0)</f>
        <v>0</v>
      </c>
      <c r="I407">
        <f>ROWS($H$2:H407)</f>
        <v>406</v>
      </c>
      <c r="J407" t="str">
        <f t="shared" si="6"/>
        <v/>
      </c>
    </row>
    <row r="408" spans="1:10">
      <c r="A408" t="s">
        <v>781</v>
      </c>
      <c r="B408" t="s">
        <v>5172</v>
      </c>
      <c r="C408" t="s">
        <v>5093</v>
      </c>
      <c r="D408" t="s">
        <v>5169</v>
      </c>
      <c r="E408" t="s">
        <v>4705</v>
      </c>
      <c r="F408" s="45">
        <v>134630</v>
      </c>
      <c r="H408">
        <f>IF(ISNUMBER(SEARCH($K$2,A408)),MAX($H$1:H407)+1,0)</f>
        <v>0</v>
      </c>
      <c r="I408">
        <f>ROWS($H$2:H408)</f>
        <v>407</v>
      </c>
      <c r="J408" t="str">
        <f t="shared" si="6"/>
        <v/>
      </c>
    </row>
    <row r="409" spans="1:10">
      <c r="A409" t="s">
        <v>782</v>
      </c>
      <c r="B409" t="s">
        <v>5173</v>
      </c>
      <c r="C409" t="s">
        <v>5093</v>
      </c>
      <c r="D409" t="s">
        <v>5174</v>
      </c>
      <c r="E409" t="s">
        <v>4705</v>
      </c>
      <c r="F409" s="45">
        <v>134708</v>
      </c>
      <c r="H409">
        <f>IF(ISNUMBER(SEARCH($K$2,A409)),MAX($H$1:H408)+1,0)</f>
        <v>0</v>
      </c>
      <c r="I409">
        <f>ROWS($H$2:H409)</f>
        <v>408</v>
      </c>
      <c r="J409" t="str">
        <f t="shared" si="6"/>
        <v/>
      </c>
    </row>
    <row r="410" spans="1:10">
      <c r="A410" t="s">
        <v>783</v>
      </c>
      <c r="B410" t="s">
        <v>5175</v>
      </c>
      <c r="C410" t="s">
        <v>5093</v>
      </c>
      <c r="D410" t="s">
        <v>5174</v>
      </c>
      <c r="E410" t="s">
        <v>4705</v>
      </c>
      <c r="F410" s="45">
        <v>134709</v>
      </c>
      <c r="H410">
        <f>IF(ISNUMBER(SEARCH($K$2,A410)),MAX($H$1:H409)+1,0)</f>
        <v>0</v>
      </c>
      <c r="I410">
        <f>ROWS($H$2:H410)</f>
        <v>409</v>
      </c>
      <c r="J410" t="str">
        <f t="shared" si="6"/>
        <v/>
      </c>
    </row>
    <row r="411" spans="1:10">
      <c r="A411" t="s">
        <v>784</v>
      </c>
      <c r="B411" t="s">
        <v>5176</v>
      </c>
      <c r="C411" t="s">
        <v>5093</v>
      </c>
      <c r="D411" t="s">
        <v>5174</v>
      </c>
      <c r="E411" t="s">
        <v>4705</v>
      </c>
      <c r="F411" s="45">
        <v>134710</v>
      </c>
      <c r="H411">
        <f>IF(ISNUMBER(SEARCH($K$2,A411)),MAX($H$1:H410)+1,0)</f>
        <v>0</v>
      </c>
      <c r="I411">
        <f>ROWS($H$2:H411)</f>
        <v>410</v>
      </c>
      <c r="J411" t="str">
        <f t="shared" si="6"/>
        <v/>
      </c>
    </row>
    <row r="412" spans="1:10">
      <c r="A412" t="s">
        <v>785</v>
      </c>
      <c r="B412" t="s">
        <v>5177</v>
      </c>
      <c r="C412" t="s">
        <v>5093</v>
      </c>
      <c r="D412" t="s">
        <v>5178</v>
      </c>
      <c r="E412" t="s">
        <v>4705</v>
      </c>
      <c r="F412" s="45">
        <v>130601</v>
      </c>
      <c r="H412">
        <f>IF(ISNUMBER(SEARCH($K$2,A412)),MAX($H$1:H411)+1,0)</f>
        <v>0</v>
      </c>
      <c r="I412">
        <f>ROWS($H$2:H412)</f>
        <v>411</v>
      </c>
      <c r="J412" t="str">
        <f t="shared" si="6"/>
        <v/>
      </c>
    </row>
    <row r="413" spans="1:10">
      <c r="A413" t="s">
        <v>786</v>
      </c>
      <c r="B413" t="s">
        <v>5179</v>
      </c>
      <c r="C413" t="s">
        <v>5093</v>
      </c>
      <c r="D413" t="s">
        <v>5178</v>
      </c>
      <c r="E413" t="s">
        <v>4705</v>
      </c>
      <c r="F413" s="45">
        <v>134601</v>
      </c>
      <c r="H413">
        <f>IF(ISNUMBER(SEARCH($K$2,A413)),MAX($H$1:H412)+1,0)</f>
        <v>0</v>
      </c>
      <c r="I413">
        <f>ROWS($H$2:H413)</f>
        <v>412</v>
      </c>
      <c r="J413" t="str">
        <f t="shared" si="6"/>
        <v/>
      </c>
    </row>
    <row r="414" spans="1:10">
      <c r="A414" t="s">
        <v>787</v>
      </c>
      <c r="B414" t="s">
        <v>5180</v>
      </c>
      <c r="C414" t="s">
        <v>5093</v>
      </c>
      <c r="D414" t="s">
        <v>5178</v>
      </c>
      <c r="E414" t="s">
        <v>4705</v>
      </c>
      <c r="F414" s="45">
        <v>134602</v>
      </c>
      <c r="H414">
        <f>IF(ISNUMBER(SEARCH($K$2,A414)),MAX($H$1:H413)+1,0)</f>
        <v>0</v>
      </c>
      <c r="I414">
        <f>ROWS($H$2:H414)</f>
        <v>413</v>
      </c>
      <c r="J414" t="str">
        <f t="shared" si="6"/>
        <v/>
      </c>
    </row>
    <row r="415" spans="1:10">
      <c r="A415" t="s">
        <v>788</v>
      </c>
      <c r="B415" t="s">
        <v>5181</v>
      </c>
      <c r="C415" t="s">
        <v>5093</v>
      </c>
      <c r="D415" t="s">
        <v>5178</v>
      </c>
      <c r="E415" t="s">
        <v>4705</v>
      </c>
      <c r="F415" s="45">
        <v>134603</v>
      </c>
      <c r="H415">
        <f>IF(ISNUMBER(SEARCH($K$2,A415)),MAX($H$1:H414)+1,0)</f>
        <v>0</v>
      </c>
      <c r="I415">
        <f>ROWS($H$2:H415)</f>
        <v>414</v>
      </c>
      <c r="J415" t="str">
        <f t="shared" si="6"/>
        <v/>
      </c>
    </row>
    <row r="416" spans="1:10">
      <c r="A416" t="s">
        <v>789</v>
      </c>
      <c r="B416" t="s">
        <v>5182</v>
      </c>
      <c r="C416" t="s">
        <v>5093</v>
      </c>
      <c r="D416" t="s">
        <v>5178</v>
      </c>
      <c r="E416" t="s">
        <v>4705</v>
      </c>
      <c r="F416" s="45">
        <v>134604</v>
      </c>
      <c r="H416">
        <f>IF(ISNUMBER(SEARCH($K$2,A416)),MAX($H$1:H415)+1,0)</f>
        <v>0</v>
      </c>
      <c r="I416">
        <f>ROWS($H$2:H416)</f>
        <v>415</v>
      </c>
      <c r="J416" t="str">
        <f t="shared" si="6"/>
        <v/>
      </c>
    </row>
    <row r="417" spans="1:10">
      <c r="A417" t="s">
        <v>790</v>
      </c>
      <c r="B417" t="s">
        <v>5183</v>
      </c>
      <c r="C417" t="s">
        <v>5093</v>
      </c>
      <c r="D417" t="s">
        <v>5178</v>
      </c>
      <c r="E417" t="s">
        <v>4705</v>
      </c>
      <c r="F417" s="45">
        <v>134605</v>
      </c>
      <c r="H417">
        <f>IF(ISNUMBER(SEARCH($K$2,A417)),MAX($H$1:H416)+1,0)</f>
        <v>0</v>
      </c>
      <c r="I417">
        <f>ROWS($H$2:H417)</f>
        <v>416</v>
      </c>
      <c r="J417" t="str">
        <f t="shared" si="6"/>
        <v/>
      </c>
    </row>
    <row r="418" spans="1:10">
      <c r="A418" t="s">
        <v>791</v>
      </c>
      <c r="B418" t="s">
        <v>5184</v>
      </c>
      <c r="C418" t="s">
        <v>5093</v>
      </c>
      <c r="D418" t="s">
        <v>5178</v>
      </c>
      <c r="E418" t="s">
        <v>4705</v>
      </c>
      <c r="F418" s="45">
        <v>134606</v>
      </c>
      <c r="H418">
        <f>IF(ISNUMBER(SEARCH($K$2,A418)),MAX($H$1:H417)+1,0)</f>
        <v>0</v>
      </c>
      <c r="I418">
        <f>ROWS($H$2:H418)</f>
        <v>417</v>
      </c>
      <c r="J418" t="str">
        <f t="shared" si="6"/>
        <v/>
      </c>
    </row>
    <row r="419" spans="1:10">
      <c r="A419" t="s">
        <v>792</v>
      </c>
      <c r="B419" t="s">
        <v>5185</v>
      </c>
      <c r="C419" t="s">
        <v>5093</v>
      </c>
      <c r="D419" t="s">
        <v>5178</v>
      </c>
      <c r="E419" t="s">
        <v>4705</v>
      </c>
      <c r="F419" s="45">
        <v>134607</v>
      </c>
      <c r="H419">
        <f>IF(ISNUMBER(SEARCH($K$2,A419)),MAX($H$1:H418)+1,0)</f>
        <v>0</v>
      </c>
      <c r="I419">
        <f>ROWS($H$2:H419)</f>
        <v>418</v>
      </c>
      <c r="J419" t="str">
        <f t="shared" si="6"/>
        <v/>
      </c>
    </row>
    <row r="420" spans="1:10">
      <c r="A420" t="s">
        <v>793</v>
      </c>
      <c r="B420" t="s">
        <v>5186</v>
      </c>
      <c r="C420" t="s">
        <v>5093</v>
      </c>
      <c r="D420" t="s">
        <v>5178</v>
      </c>
      <c r="E420" t="s">
        <v>4705</v>
      </c>
      <c r="F420" s="45">
        <v>134608</v>
      </c>
      <c r="H420">
        <f>IF(ISNUMBER(SEARCH($K$2,A420)),MAX($H$1:H419)+1,0)</f>
        <v>0</v>
      </c>
      <c r="I420">
        <f>ROWS($H$2:H420)</f>
        <v>419</v>
      </c>
      <c r="J420" t="str">
        <f t="shared" si="6"/>
        <v/>
      </c>
    </row>
    <row r="421" spans="1:10">
      <c r="A421" t="s">
        <v>794</v>
      </c>
      <c r="B421" t="s">
        <v>5187</v>
      </c>
      <c r="C421" t="s">
        <v>5093</v>
      </c>
      <c r="D421" t="s">
        <v>5178</v>
      </c>
      <c r="E421" t="s">
        <v>4705</v>
      </c>
      <c r="F421" s="45">
        <v>134609</v>
      </c>
      <c r="H421">
        <f>IF(ISNUMBER(SEARCH($K$2,A421)),MAX($H$1:H420)+1,0)</f>
        <v>0</v>
      </c>
      <c r="I421">
        <f>ROWS($H$2:H421)</f>
        <v>420</v>
      </c>
      <c r="J421" t="str">
        <f t="shared" si="6"/>
        <v/>
      </c>
    </row>
    <row r="422" spans="1:10">
      <c r="A422" t="s">
        <v>795</v>
      </c>
      <c r="B422" t="s">
        <v>5188</v>
      </c>
      <c r="C422" t="s">
        <v>5093</v>
      </c>
      <c r="D422" t="s">
        <v>5178</v>
      </c>
      <c r="E422" t="s">
        <v>4705</v>
      </c>
      <c r="F422" s="45">
        <v>134610</v>
      </c>
      <c r="H422">
        <f>IF(ISNUMBER(SEARCH($K$2,A422)),MAX($H$1:H421)+1,0)</f>
        <v>0</v>
      </c>
      <c r="I422">
        <f>ROWS($H$2:H422)</f>
        <v>421</v>
      </c>
      <c r="J422" t="str">
        <f t="shared" si="6"/>
        <v/>
      </c>
    </row>
    <row r="423" spans="1:10">
      <c r="A423" t="s">
        <v>796</v>
      </c>
      <c r="B423" t="s">
        <v>5189</v>
      </c>
      <c r="C423" t="s">
        <v>5093</v>
      </c>
      <c r="D423" t="s">
        <v>5178</v>
      </c>
      <c r="E423" t="s">
        <v>4705</v>
      </c>
      <c r="F423" s="45">
        <v>134611</v>
      </c>
      <c r="H423">
        <f>IF(ISNUMBER(SEARCH($K$2,A423)),MAX($H$1:H422)+1,0)</f>
        <v>0</v>
      </c>
      <c r="I423">
        <f>ROWS($H$2:H423)</f>
        <v>422</v>
      </c>
      <c r="J423" t="str">
        <f t="shared" si="6"/>
        <v/>
      </c>
    </row>
    <row r="424" spans="1:10">
      <c r="A424" t="s">
        <v>797</v>
      </c>
      <c r="B424" t="s">
        <v>5190</v>
      </c>
      <c r="C424" t="s">
        <v>5093</v>
      </c>
      <c r="D424" t="s">
        <v>5178</v>
      </c>
      <c r="E424" t="s">
        <v>4705</v>
      </c>
      <c r="F424" s="45">
        <v>134612</v>
      </c>
      <c r="H424">
        <f>IF(ISNUMBER(SEARCH($K$2,A424)),MAX($H$1:H423)+1,0)</f>
        <v>0</v>
      </c>
      <c r="I424">
        <f>ROWS($H$2:H424)</f>
        <v>423</v>
      </c>
      <c r="J424" t="str">
        <f t="shared" si="6"/>
        <v/>
      </c>
    </row>
    <row r="425" spans="1:10">
      <c r="A425" t="s">
        <v>798</v>
      </c>
      <c r="B425" t="s">
        <v>5191</v>
      </c>
      <c r="C425" t="s">
        <v>5093</v>
      </c>
      <c r="D425" t="s">
        <v>5178</v>
      </c>
      <c r="E425" t="s">
        <v>4705</v>
      </c>
      <c r="F425" s="45">
        <v>134613</v>
      </c>
      <c r="H425">
        <f>IF(ISNUMBER(SEARCH($K$2,A425)),MAX($H$1:H424)+1,0)</f>
        <v>0</v>
      </c>
      <c r="I425">
        <f>ROWS($H$2:H425)</f>
        <v>424</v>
      </c>
      <c r="J425" t="str">
        <f t="shared" si="6"/>
        <v/>
      </c>
    </row>
    <row r="426" spans="1:10">
      <c r="A426" t="s">
        <v>799</v>
      </c>
      <c r="B426" t="s">
        <v>5192</v>
      </c>
      <c r="C426" t="s">
        <v>5093</v>
      </c>
      <c r="D426" t="s">
        <v>5178</v>
      </c>
      <c r="E426" t="s">
        <v>4705</v>
      </c>
      <c r="F426" s="45">
        <v>134614</v>
      </c>
      <c r="H426">
        <f>IF(ISNUMBER(SEARCH($K$2,A426)),MAX($H$1:H425)+1,0)</f>
        <v>0</v>
      </c>
      <c r="I426">
        <f>ROWS($H$2:H426)</f>
        <v>425</v>
      </c>
      <c r="J426" t="str">
        <f t="shared" si="6"/>
        <v/>
      </c>
    </row>
    <row r="427" spans="1:10">
      <c r="A427" t="s">
        <v>800</v>
      </c>
      <c r="B427" t="s">
        <v>5193</v>
      </c>
      <c r="C427" t="s">
        <v>5093</v>
      </c>
      <c r="D427" t="s">
        <v>5178</v>
      </c>
      <c r="E427" t="s">
        <v>4705</v>
      </c>
      <c r="F427" s="45">
        <v>134615</v>
      </c>
      <c r="H427">
        <f>IF(ISNUMBER(SEARCH($K$2,A427)),MAX($H$1:H426)+1,0)</f>
        <v>0</v>
      </c>
      <c r="I427">
        <f>ROWS($H$2:H427)</f>
        <v>426</v>
      </c>
      <c r="J427" t="str">
        <f t="shared" si="6"/>
        <v/>
      </c>
    </row>
    <row r="428" spans="1:10">
      <c r="A428" t="s">
        <v>801</v>
      </c>
      <c r="B428" t="s">
        <v>5194</v>
      </c>
      <c r="C428" t="s">
        <v>5093</v>
      </c>
      <c r="D428" t="s">
        <v>5178</v>
      </c>
      <c r="E428" t="s">
        <v>4705</v>
      </c>
      <c r="F428" s="45">
        <v>134616</v>
      </c>
      <c r="H428">
        <f>IF(ISNUMBER(SEARCH($K$2,A428)),MAX($H$1:H427)+1,0)</f>
        <v>0</v>
      </c>
      <c r="I428">
        <f>ROWS($H$2:H428)</f>
        <v>427</v>
      </c>
      <c r="J428" t="str">
        <f t="shared" si="6"/>
        <v/>
      </c>
    </row>
    <row r="429" spans="1:10">
      <c r="A429" t="s">
        <v>802</v>
      </c>
      <c r="B429" t="s">
        <v>5195</v>
      </c>
      <c r="C429" t="s">
        <v>5093</v>
      </c>
      <c r="D429" t="s">
        <v>5178</v>
      </c>
      <c r="E429" t="s">
        <v>4705</v>
      </c>
      <c r="F429" s="45">
        <v>134772</v>
      </c>
      <c r="H429">
        <f>IF(ISNUMBER(SEARCH($K$2,A429)),MAX($H$1:H428)+1,0)</f>
        <v>0</v>
      </c>
      <c r="I429">
        <f>ROWS($H$2:H429)</f>
        <v>428</v>
      </c>
      <c r="J429" t="str">
        <f t="shared" si="6"/>
        <v/>
      </c>
    </row>
    <row r="430" spans="1:10">
      <c r="A430" t="s">
        <v>803</v>
      </c>
      <c r="B430" t="s">
        <v>5196</v>
      </c>
      <c r="C430" t="s">
        <v>5093</v>
      </c>
      <c r="D430" t="s">
        <v>5178</v>
      </c>
      <c r="E430" t="s">
        <v>4705</v>
      </c>
      <c r="F430" s="45">
        <v>134773</v>
      </c>
      <c r="H430">
        <f>IF(ISNUMBER(SEARCH($K$2,A430)),MAX($H$1:H429)+1,0)</f>
        <v>0</v>
      </c>
      <c r="I430">
        <f>ROWS($H$2:H430)</f>
        <v>429</v>
      </c>
      <c r="J430" t="str">
        <f t="shared" si="6"/>
        <v/>
      </c>
    </row>
    <row r="431" spans="1:10">
      <c r="A431" t="s">
        <v>804</v>
      </c>
      <c r="B431" t="s">
        <v>5197</v>
      </c>
      <c r="C431" t="s">
        <v>5093</v>
      </c>
      <c r="D431" t="s">
        <v>5178</v>
      </c>
      <c r="E431" t="s">
        <v>4705</v>
      </c>
      <c r="F431" s="45">
        <v>134774</v>
      </c>
      <c r="H431">
        <f>IF(ISNUMBER(SEARCH($K$2,A431)),MAX($H$1:H430)+1,0)</f>
        <v>0</v>
      </c>
      <c r="I431">
        <f>ROWS($H$2:H431)</f>
        <v>430</v>
      </c>
      <c r="J431" t="str">
        <f t="shared" si="6"/>
        <v/>
      </c>
    </row>
    <row r="432" spans="1:10">
      <c r="A432" t="s">
        <v>805</v>
      </c>
      <c r="B432" t="s">
        <v>5198</v>
      </c>
      <c r="C432" t="s">
        <v>5093</v>
      </c>
      <c r="D432" t="s">
        <v>5178</v>
      </c>
      <c r="E432" t="s">
        <v>4705</v>
      </c>
      <c r="F432" s="45">
        <v>134786</v>
      </c>
      <c r="H432">
        <f>IF(ISNUMBER(SEARCH($K$2,A432)),MAX($H$1:H431)+1,0)</f>
        <v>0</v>
      </c>
      <c r="I432">
        <f>ROWS($H$2:H432)</f>
        <v>431</v>
      </c>
      <c r="J432" t="str">
        <f t="shared" si="6"/>
        <v/>
      </c>
    </row>
    <row r="433" spans="1:10">
      <c r="A433" t="s">
        <v>806</v>
      </c>
      <c r="B433" t="s">
        <v>5199</v>
      </c>
      <c r="C433" t="s">
        <v>5093</v>
      </c>
      <c r="D433" t="s">
        <v>5200</v>
      </c>
      <c r="E433" t="s">
        <v>4705</v>
      </c>
      <c r="F433" s="45">
        <v>134717</v>
      </c>
      <c r="H433">
        <f>IF(ISNUMBER(SEARCH($K$2,A433)),MAX($H$1:H432)+1,0)</f>
        <v>0</v>
      </c>
      <c r="I433">
        <f>ROWS($H$2:H433)</f>
        <v>432</v>
      </c>
      <c r="J433" t="str">
        <f t="shared" si="6"/>
        <v/>
      </c>
    </row>
    <row r="434" spans="1:10">
      <c r="A434" t="s">
        <v>807</v>
      </c>
      <c r="B434" t="s">
        <v>5201</v>
      </c>
      <c r="C434" t="s">
        <v>5093</v>
      </c>
      <c r="D434" t="s">
        <v>5200</v>
      </c>
      <c r="E434" t="s">
        <v>4705</v>
      </c>
      <c r="F434" s="45">
        <v>134718</v>
      </c>
      <c r="H434">
        <f>IF(ISNUMBER(SEARCH($K$2,A434)),MAX($H$1:H433)+1,0)</f>
        <v>0</v>
      </c>
      <c r="I434">
        <f>ROWS($H$2:H434)</f>
        <v>433</v>
      </c>
      <c r="J434" t="str">
        <f t="shared" si="6"/>
        <v/>
      </c>
    </row>
    <row r="435" spans="1:10">
      <c r="A435" t="s">
        <v>808</v>
      </c>
      <c r="B435" t="s">
        <v>5202</v>
      </c>
      <c r="C435" t="s">
        <v>5093</v>
      </c>
      <c r="D435" t="s">
        <v>5200</v>
      </c>
      <c r="E435" t="s">
        <v>4705</v>
      </c>
      <c r="F435" s="45">
        <v>134720</v>
      </c>
      <c r="H435">
        <f>IF(ISNUMBER(SEARCH($K$2,A435)),MAX($H$1:H434)+1,0)</f>
        <v>0</v>
      </c>
      <c r="I435">
        <f>ROWS($H$2:H435)</f>
        <v>434</v>
      </c>
      <c r="J435" t="str">
        <f t="shared" si="6"/>
        <v/>
      </c>
    </row>
    <row r="436" spans="1:10">
      <c r="A436" t="s">
        <v>809</v>
      </c>
      <c r="B436" t="s">
        <v>5203</v>
      </c>
      <c r="C436" t="s">
        <v>5093</v>
      </c>
      <c r="D436" t="s">
        <v>5200</v>
      </c>
      <c r="E436" t="s">
        <v>4705</v>
      </c>
      <c r="F436" s="45">
        <v>134721</v>
      </c>
      <c r="H436">
        <f>IF(ISNUMBER(SEARCH($K$2,A436)),MAX($H$1:H435)+1,0)</f>
        <v>0</v>
      </c>
      <c r="I436">
        <f>ROWS($H$2:H436)</f>
        <v>435</v>
      </c>
      <c r="J436" t="str">
        <f t="shared" si="6"/>
        <v/>
      </c>
    </row>
    <row r="437" spans="1:10">
      <c r="A437" t="s">
        <v>810</v>
      </c>
      <c r="B437" t="s">
        <v>5204</v>
      </c>
      <c r="C437" t="s">
        <v>5093</v>
      </c>
      <c r="D437" t="s">
        <v>5200</v>
      </c>
      <c r="E437" t="s">
        <v>4705</v>
      </c>
      <c r="F437" s="45">
        <v>134722</v>
      </c>
      <c r="H437">
        <f>IF(ISNUMBER(SEARCH($K$2,A437)),MAX($H$1:H436)+1,0)</f>
        <v>0</v>
      </c>
      <c r="I437">
        <f>ROWS($H$2:H437)</f>
        <v>436</v>
      </c>
      <c r="J437" t="str">
        <f t="shared" si="6"/>
        <v/>
      </c>
    </row>
    <row r="438" spans="1:10">
      <c r="A438" t="s">
        <v>811</v>
      </c>
      <c r="B438" t="s">
        <v>5205</v>
      </c>
      <c r="C438" t="s">
        <v>5093</v>
      </c>
      <c r="D438" t="s">
        <v>5200</v>
      </c>
      <c r="E438" t="s">
        <v>4705</v>
      </c>
      <c r="F438" s="45">
        <v>134723</v>
      </c>
      <c r="H438">
        <f>IF(ISNUMBER(SEARCH($K$2,A438)),MAX($H$1:H437)+1,0)</f>
        <v>0</v>
      </c>
      <c r="I438">
        <f>ROWS($H$2:H438)</f>
        <v>437</v>
      </c>
      <c r="J438" t="str">
        <f t="shared" si="6"/>
        <v/>
      </c>
    </row>
    <row r="439" spans="1:10">
      <c r="A439" t="s">
        <v>812</v>
      </c>
      <c r="B439" t="s">
        <v>5206</v>
      </c>
      <c r="C439" t="s">
        <v>5093</v>
      </c>
      <c r="D439" t="s">
        <v>5200</v>
      </c>
      <c r="E439" t="s">
        <v>4705</v>
      </c>
      <c r="F439" s="45">
        <v>134724</v>
      </c>
      <c r="H439">
        <f>IF(ISNUMBER(SEARCH($K$2,A439)),MAX($H$1:H438)+1,0)</f>
        <v>0</v>
      </c>
      <c r="I439">
        <f>ROWS($H$2:H439)</f>
        <v>438</v>
      </c>
      <c r="J439" t="str">
        <f t="shared" si="6"/>
        <v/>
      </c>
    </row>
    <row r="440" spans="1:10">
      <c r="A440" t="s">
        <v>813</v>
      </c>
      <c r="B440" t="s">
        <v>5207</v>
      </c>
      <c r="C440" t="s">
        <v>5093</v>
      </c>
      <c r="D440" t="s">
        <v>5208</v>
      </c>
      <c r="E440" t="s">
        <v>4705</v>
      </c>
      <c r="F440" s="45">
        <v>134759</v>
      </c>
      <c r="H440">
        <f>IF(ISNUMBER(SEARCH($K$2,A440)),MAX($H$1:H439)+1,0)</f>
        <v>0</v>
      </c>
      <c r="I440">
        <f>ROWS($H$2:H440)</f>
        <v>439</v>
      </c>
      <c r="J440" t="str">
        <f t="shared" si="6"/>
        <v/>
      </c>
    </row>
    <row r="441" spans="1:10">
      <c r="A441" t="s">
        <v>814</v>
      </c>
      <c r="B441" t="s">
        <v>5209</v>
      </c>
      <c r="C441" t="s">
        <v>5093</v>
      </c>
      <c r="D441" t="s">
        <v>5208</v>
      </c>
      <c r="E441" t="s">
        <v>4705</v>
      </c>
      <c r="F441" s="45">
        <v>134760</v>
      </c>
      <c r="H441">
        <f>IF(ISNUMBER(SEARCH($K$2,A441)),MAX($H$1:H440)+1,0)</f>
        <v>0</v>
      </c>
      <c r="I441">
        <f>ROWS($H$2:H441)</f>
        <v>440</v>
      </c>
      <c r="J441" t="str">
        <f t="shared" si="6"/>
        <v/>
      </c>
    </row>
    <row r="442" spans="1:10">
      <c r="A442" t="s">
        <v>815</v>
      </c>
      <c r="B442" t="s">
        <v>5210</v>
      </c>
      <c r="C442" t="s">
        <v>5093</v>
      </c>
      <c r="D442" t="s">
        <v>5208</v>
      </c>
      <c r="E442" t="s">
        <v>4705</v>
      </c>
      <c r="F442" s="45">
        <v>134761</v>
      </c>
      <c r="H442">
        <f>IF(ISNUMBER(SEARCH($K$2,A442)),MAX($H$1:H441)+1,0)</f>
        <v>0</v>
      </c>
      <c r="I442">
        <f>ROWS($H$2:H442)</f>
        <v>441</v>
      </c>
      <c r="J442" t="str">
        <f t="shared" si="6"/>
        <v/>
      </c>
    </row>
    <row r="443" spans="1:10">
      <c r="A443" t="s">
        <v>816</v>
      </c>
      <c r="B443" t="s">
        <v>5211</v>
      </c>
      <c r="C443" t="s">
        <v>5093</v>
      </c>
      <c r="D443" t="s">
        <v>5212</v>
      </c>
      <c r="E443" t="s">
        <v>4705</v>
      </c>
      <c r="F443" s="45">
        <v>134700</v>
      </c>
      <c r="H443">
        <f>IF(ISNUMBER(SEARCH($K$2,A443)),MAX($H$1:H442)+1,0)</f>
        <v>0</v>
      </c>
      <c r="I443">
        <f>ROWS($H$2:H443)</f>
        <v>442</v>
      </c>
      <c r="J443" t="str">
        <f t="shared" si="6"/>
        <v/>
      </c>
    </row>
    <row r="444" spans="1:10">
      <c r="A444" t="s">
        <v>817</v>
      </c>
      <c r="B444" t="s">
        <v>5213</v>
      </c>
      <c r="C444" t="s">
        <v>5093</v>
      </c>
      <c r="D444" t="s">
        <v>5212</v>
      </c>
      <c r="E444" t="s">
        <v>4705</v>
      </c>
      <c r="F444" s="45">
        <v>134701</v>
      </c>
      <c r="H444">
        <f>IF(ISNUMBER(SEARCH($K$2,A444)),MAX($H$1:H443)+1,0)</f>
        <v>0</v>
      </c>
      <c r="I444">
        <f>ROWS($H$2:H444)</f>
        <v>443</v>
      </c>
      <c r="J444" t="str">
        <f t="shared" si="6"/>
        <v/>
      </c>
    </row>
    <row r="445" spans="1:10">
      <c r="A445" t="s">
        <v>818</v>
      </c>
      <c r="B445" t="s">
        <v>5214</v>
      </c>
      <c r="C445" t="s">
        <v>5093</v>
      </c>
      <c r="D445" t="s">
        <v>5212</v>
      </c>
      <c r="E445" t="s">
        <v>4705</v>
      </c>
      <c r="F445" s="45">
        <v>134702</v>
      </c>
      <c r="H445">
        <f>IF(ISNUMBER(SEARCH($K$2,A445)),MAX($H$1:H444)+1,0)</f>
        <v>0</v>
      </c>
      <c r="I445">
        <f>ROWS($H$2:H445)</f>
        <v>444</v>
      </c>
      <c r="J445" t="str">
        <f t="shared" si="6"/>
        <v/>
      </c>
    </row>
    <row r="446" spans="1:10">
      <c r="A446" t="s">
        <v>819</v>
      </c>
      <c r="B446" t="s">
        <v>5215</v>
      </c>
      <c r="C446" t="s">
        <v>5093</v>
      </c>
      <c r="D446" t="s">
        <v>5216</v>
      </c>
      <c r="E446" t="s">
        <v>4705</v>
      </c>
      <c r="F446" s="45">
        <v>134751</v>
      </c>
      <c r="H446">
        <f>IF(ISNUMBER(SEARCH($K$2,A446)),MAX($H$1:H445)+1,0)</f>
        <v>0</v>
      </c>
      <c r="I446">
        <f>ROWS($H$2:H446)</f>
        <v>445</v>
      </c>
      <c r="J446" t="str">
        <f t="shared" si="6"/>
        <v/>
      </c>
    </row>
    <row r="447" spans="1:10">
      <c r="A447" t="s">
        <v>820</v>
      </c>
      <c r="B447" t="s">
        <v>5217</v>
      </c>
      <c r="C447" t="s">
        <v>5093</v>
      </c>
      <c r="D447" t="s">
        <v>5216</v>
      </c>
      <c r="E447" t="s">
        <v>4705</v>
      </c>
      <c r="F447" s="45">
        <v>134752</v>
      </c>
      <c r="H447">
        <f>IF(ISNUMBER(SEARCH($K$2,A447)),MAX($H$1:H446)+1,0)</f>
        <v>0</v>
      </c>
      <c r="I447">
        <f>ROWS($H$2:H447)</f>
        <v>446</v>
      </c>
      <c r="J447" t="str">
        <f t="shared" si="6"/>
        <v/>
      </c>
    </row>
    <row r="448" spans="1:10">
      <c r="A448" t="s">
        <v>821</v>
      </c>
      <c r="B448" t="s">
        <v>5218</v>
      </c>
      <c r="C448" t="s">
        <v>5093</v>
      </c>
      <c r="D448" t="s">
        <v>5216</v>
      </c>
      <c r="E448" t="s">
        <v>4705</v>
      </c>
      <c r="F448" s="45">
        <v>134753</v>
      </c>
      <c r="H448">
        <f>IF(ISNUMBER(SEARCH($K$2,A448)),MAX($H$1:H447)+1,0)</f>
        <v>0</v>
      </c>
      <c r="I448">
        <f>ROWS($H$2:H448)</f>
        <v>447</v>
      </c>
      <c r="J448" t="str">
        <f t="shared" si="6"/>
        <v/>
      </c>
    </row>
    <row r="449" spans="1:10">
      <c r="A449" t="s">
        <v>822</v>
      </c>
      <c r="B449" t="s">
        <v>5219</v>
      </c>
      <c r="C449" t="s">
        <v>5093</v>
      </c>
      <c r="D449" t="s">
        <v>5220</v>
      </c>
      <c r="E449" t="s">
        <v>4705</v>
      </c>
      <c r="F449" s="45">
        <v>134696</v>
      </c>
      <c r="H449">
        <f>IF(ISNUMBER(SEARCH($K$2,A449)),MAX($H$1:H448)+1,0)</f>
        <v>0</v>
      </c>
      <c r="I449">
        <f>ROWS($H$2:H449)</f>
        <v>448</v>
      </c>
      <c r="J449" t="str">
        <f t="shared" si="6"/>
        <v/>
      </c>
    </row>
    <row r="450" spans="1:10">
      <c r="A450" t="s">
        <v>823</v>
      </c>
      <c r="B450" t="s">
        <v>5221</v>
      </c>
      <c r="C450" t="s">
        <v>5093</v>
      </c>
      <c r="D450" t="s">
        <v>5220</v>
      </c>
      <c r="E450" t="s">
        <v>4705</v>
      </c>
      <c r="F450" s="45">
        <v>134697</v>
      </c>
      <c r="H450">
        <f>IF(ISNUMBER(SEARCH($K$2,A450)),MAX($H$1:H449)+1,0)</f>
        <v>0</v>
      </c>
      <c r="I450">
        <f>ROWS($H$2:H450)</f>
        <v>449</v>
      </c>
      <c r="J450" t="str">
        <f t="shared" ref="J450:J513" si="7">IFERROR(INDEX($A:$A,MATCH(I450,$H:$H,0)),"")</f>
        <v/>
      </c>
    </row>
    <row r="451" spans="1:10">
      <c r="A451" t="s">
        <v>824</v>
      </c>
      <c r="B451" t="s">
        <v>5222</v>
      </c>
      <c r="C451" t="s">
        <v>5093</v>
      </c>
      <c r="D451" t="s">
        <v>5220</v>
      </c>
      <c r="E451" t="s">
        <v>4705</v>
      </c>
      <c r="F451" s="45">
        <v>134698</v>
      </c>
      <c r="H451">
        <f>IF(ISNUMBER(SEARCH($K$2,A451)),MAX($H$1:H450)+1,0)</f>
        <v>0</v>
      </c>
      <c r="I451">
        <f>ROWS($H$2:H451)</f>
        <v>450</v>
      </c>
      <c r="J451" t="str">
        <f t="shared" si="7"/>
        <v/>
      </c>
    </row>
    <row r="452" spans="1:10">
      <c r="A452" t="s">
        <v>825</v>
      </c>
      <c r="B452" t="s">
        <v>5223</v>
      </c>
      <c r="C452" t="s">
        <v>5093</v>
      </c>
      <c r="D452" t="s">
        <v>5220</v>
      </c>
      <c r="E452" t="s">
        <v>4705</v>
      </c>
      <c r="F452" s="45">
        <v>134699</v>
      </c>
      <c r="H452">
        <f>IF(ISNUMBER(SEARCH($K$2,A452)),MAX($H$1:H451)+1,0)</f>
        <v>0</v>
      </c>
      <c r="I452">
        <f>ROWS($H$2:H452)</f>
        <v>451</v>
      </c>
      <c r="J452" t="str">
        <f t="shared" si="7"/>
        <v/>
      </c>
    </row>
    <row r="453" spans="1:10">
      <c r="A453" t="s">
        <v>826</v>
      </c>
      <c r="B453" t="s">
        <v>5224</v>
      </c>
      <c r="C453" t="s">
        <v>5093</v>
      </c>
      <c r="D453" t="s">
        <v>5225</v>
      </c>
      <c r="E453" t="s">
        <v>4705</v>
      </c>
      <c r="F453" s="45">
        <v>134637</v>
      </c>
      <c r="H453">
        <f>IF(ISNUMBER(SEARCH($K$2,A453)),MAX($H$1:H452)+1,0)</f>
        <v>0</v>
      </c>
      <c r="I453">
        <f>ROWS($H$2:H453)</f>
        <v>452</v>
      </c>
      <c r="J453" t="str">
        <f t="shared" si="7"/>
        <v/>
      </c>
    </row>
    <row r="454" spans="1:10">
      <c r="A454" t="s">
        <v>827</v>
      </c>
      <c r="B454" t="s">
        <v>5226</v>
      </c>
      <c r="C454" t="s">
        <v>5093</v>
      </c>
      <c r="D454" t="s">
        <v>5225</v>
      </c>
      <c r="E454" t="s">
        <v>4705</v>
      </c>
      <c r="F454" s="45">
        <v>134638</v>
      </c>
      <c r="H454">
        <f>IF(ISNUMBER(SEARCH($K$2,A454)),MAX($H$1:H453)+1,0)</f>
        <v>0</v>
      </c>
      <c r="I454">
        <f>ROWS($H$2:H454)</f>
        <v>453</v>
      </c>
      <c r="J454" t="str">
        <f t="shared" si="7"/>
        <v/>
      </c>
    </row>
    <row r="455" spans="1:10">
      <c r="A455" t="s">
        <v>828</v>
      </c>
      <c r="B455" t="s">
        <v>5227</v>
      </c>
      <c r="C455" t="s">
        <v>5093</v>
      </c>
      <c r="D455" t="s">
        <v>5225</v>
      </c>
      <c r="E455" t="s">
        <v>4705</v>
      </c>
      <c r="F455" s="45">
        <v>134639</v>
      </c>
      <c r="H455">
        <f>IF(ISNUMBER(SEARCH($K$2,A455)),MAX($H$1:H454)+1,0)</f>
        <v>0</v>
      </c>
      <c r="I455">
        <f>ROWS($H$2:H455)</f>
        <v>454</v>
      </c>
      <c r="J455" t="str">
        <f t="shared" si="7"/>
        <v/>
      </c>
    </row>
    <row r="456" spans="1:10">
      <c r="A456" t="s">
        <v>829</v>
      </c>
      <c r="B456" t="s">
        <v>5228</v>
      </c>
      <c r="C456" t="s">
        <v>5093</v>
      </c>
      <c r="D456" t="s">
        <v>5225</v>
      </c>
      <c r="E456" t="s">
        <v>4705</v>
      </c>
      <c r="F456" s="45">
        <v>134640</v>
      </c>
      <c r="H456">
        <f>IF(ISNUMBER(SEARCH($K$2,A456)),MAX($H$1:H455)+1,0)</f>
        <v>0</v>
      </c>
      <c r="I456">
        <f>ROWS($H$2:H456)</f>
        <v>455</v>
      </c>
      <c r="J456" t="str">
        <f t="shared" si="7"/>
        <v/>
      </c>
    </row>
    <row r="457" spans="1:10">
      <c r="A457" t="s">
        <v>830</v>
      </c>
      <c r="B457" t="s">
        <v>5229</v>
      </c>
      <c r="C457" t="s">
        <v>5093</v>
      </c>
      <c r="D457" t="s">
        <v>5225</v>
      </c>
      <c r="E457" t="s">
        <v>4705</v>
      </c>
      <c r="F457" s="45">
        <v>134641</v>
      </c>
      <c r="H457">
        <f>IF(ISNUMBER(SEARCH($K$2,A457)),MAX($H$1:H456)+1,0)</f>
        <v>0</v>
      </c>
      <c r="I457">
        <f>ROWS($H$2:H457)</f>
        <v>456</v>
      </c>
      <c r="J457" t="str">
        <f t="shared" si="7"/>
        <v/>
      </c>
    </row>
    <row r="458" spans="1:10">
      <c r="A458" t="s">
        <v>831</v>
      </c>
      <c r="B458" t="s">
        <v>5230</v>
      </c>
      <c r="C458" t="s">
        <v>5093</v>
      </c>
      <c r="D458" t="s">
        <v>5225</v>
      </c>
      <c r="E458" t="s">
        <v>4705</v>
      </c>
      <c r="F458" s="45">
        <v>134642</v>
      </c>
      <c r="H458">
        <f>IF(ISNUMBER(SEARCH($K$2,A458)),MAX($H$1:H457)+1,0)</f>
        <v>0</v>
      </c>
      <c r="I458">
        <f>ROWS($H$2:H458)</f>
        <v>457</v>
      </c>
      <c r="J458" t="str">
        <f t="shared" si="7"/>
        <v/>
      </c>
    </row>
    <row r="459" spans="1:10">
      <c r="A459" t="s">
        <v>832</v>
      </c>
      <c r="B459" t="s">
        <v>5231</v>
      </c>
      <c r="C459" t="s">
        <v>5093</v>
      </c>
      <c r="D459" t="s">
        <v>5225</v>
      </c>
      <c r="E459" t="s">
        <v>4705</v>
      </c>
      <c r="F459" s="45">
        <v>134644</v>
      </c>
      <c r="H459">
        <f>IF(ISNUMBER(SEARCH($K$2,A459)),MAX($H$1:H458)+1,0)</f>
        <v>0</v>
      </c>
      <c r="I459">
        <f>ROWS($H$2:H459)</f>
        <v>458</v>
      </c>
      <c r="J459" t="str">
        <f t="shared" si="7"/>
        <v/>
      </c>
    </row>
    <row r="460" spans="1:10">
      <c r="A460" t="s">
        <v>833</v>
      </c>
      <c r="B460" t="s">
        <v>5232</v>
      </c>
      <c r="C460" t="s">
        <v>5093</v>
      </c>
      <c r="D460" t="s">
        <v>5233</v>
      </c>
      <c r="E460" t="s">
        <v>4705</v>
      </c>
      <c r="F460" s="45">
        <v>134677</v>
      </c>
      <c r="H460">
        <f>IF(ISNUMBER(SEARCH($K$2,A460)),MAX($H$1:H459)+1,0)</f>
        <v>0</v>
      </c>
      <c r="I460">
        <f>ROWS($H$2:H460)</f>
        <v>459</v>
      </c>
      <c r="J460" t="str">
        <f t="shared" si="7"/>
        <v/>
      </c>
    </row>
    <row r="461" spans="1:10">
      <c r="A461" t="s">
        <v>834</v>
      </c>
      <c r="B461" t="s">
        <v>5234</v>
      </c>
      <c r="C461" t="s">
        <v>5093</v>
      </c>
      <c r="D461" t="s">
        <v>5233</v>
      </c>
      <c r="E461" t="s">
        <v>4705</v>
      </c>
      <c r="F461" s="45">
        <v>134678</v>
      </c>
      <c r="H461">
        <f>IF(ISNUMBER(SEARCH($K$2,A461)),MAX($H$1:H460)+1,0)</f>
        <v>0</v>
      </c>
      <c r="I461">
        <f>ROWS($H$2:H461)</f>
        <v>460</v>
      </c>
      <c r="J461" t="str">
        <f t="shared" si="7"/>
        <v/>
      </c>
    </row>
    <row r="462" spans="1:10">
      <c r="A462" t="s">
        <v>835</v>
      </c>
      <c r="B462" t="s">
        <v>5235</v>
      </c>
      <c r="C462" t="s">
        <v>5093</v>
      </c>
      <c r="D462" t="s">
        <v>5233</v>
      </c>
      <c r="E462" t="s">
        <v>4705</v>
      </c>
      <c r="F462" s="45">
        <v>134679</v>
      </c>
      <c r="H462">
        <f>IF(ISNUMBER(SEARCH($K$2,A462)),MAX($H$1:H461)+1,0)</f>
        <v>0</v>
      </c>
      <c r="I462">
        <f>ROWS($H$2:H462)</f>
        <v>461</v>
      </c>
      <c r="J462" t="str">
        <f t="shared" si="7"/>
        <v/>
      </c>
    </row>
    <row r="463" spans="1:10">
      <c r="A463" t="s">
        <v>836</v>
      </c>
      <c r="B463" t="s">
        <v>5236</v>
      </c>
      <c r="C463" t="s">
        <v>5093</v>
      </c>
      <c r="D463" t="s">
        <v>5233</v>
      </c>
      <c r="E463" t="s">
        <v>4705</v>
      </c>
      <c r="F463" s="45">
        <v>134680</v>
      </c>
      <c r="H463">
        <f>IF(ISNUMBER(SEARCH($K$2,A463)),MAX($H$1:H462)+1,0)</f>
        <v>0</v>
      </c>
      <c r="I463">
        <f>ROWS($H$2:H463)</f>
        <v>462</v>
      </c>
      <c r="J463" t="str">
        <f t="shared" si="7"/>
        <v/>
      </c>
    </row>
    <row r="464" spans="1:10">
      <c r="A464" t="s">
        <v>837</v>
      </c>
      <c r="B464" t="s">
        <v>5237</v>
      </c>
      <c r="C464" t="s">
        <v>5093</v>
      </c>
      <c r="D464" t="s">
        <v>5238</v>
      </c>
      <c r="E464" t="s">
        <v>4705</v>
      </c>
      <c r="F464" s="45">
        <v>134691</v>
      </c>
      <c r="H464">
        <f>IF(ISNUMBER(SEARCH($K$2,A464)),MAX($H$1:H463)+1,0)</f>
        <v>0</v>
      </c>
      <c r="I464">
        <f>ROWS($H$2:H464)</f>
        <v>463</v>
      </c>
      <c r="J464" t="str">
        <f t="shared" si="7"/>
        <v/>
      </c>
    </row>
    <row r="465" spans="1:10">
      <c r="A465" t="s">
        <v>838</v>
      </c>
      <c r="B465" t="s">
        <v>5239</v>
      </c>
      <c r="C465" t="s">
        <v>5093</v>
      </c>
      <c r="D465" t="s">
        <v>5238</v>
      </c>
      <c r="E465" t="s">
        <v>4705</v>
      </c>
      <c r="F465" s="45">
        <v>134692</v>
      </c>
      <c r="H465">
        <f>IF(ISNUMBER(SEARCH($K$2,A465)),MAX($H$1:H464)+1,0)</f>
        <v>0</v>
      </c>
      <c r="I465">
        <f>ROWS($H$2:H465)</f>
        <v>464</v>
      </c>
      <c r="J465" t="str">
        <f t="shared" si="7"/>
        <v/>
      </c>
    </row>
    <row r="466" spans="1:10">
      <c r="A466" t="s">
        <v>839</v>
      </c>
      <c r="B466" t="s">
        <v>5240</v>
      </c>
      <c r="C466" t="s">
        <v>5093</v>
      </c>
      <c r="D466" t="s">
        <v>5238</v>
      </c>
      <c r="E466" t="s">
        <v>4705</v>
      </c>
      <c r="F466" s="45">
        <v>134693</v>
      </c>
      <c r="H466">
        <f>IF(ISNUMBER(SEARCH($K$2,A466)),MAX($H$1:H465)+1,0)</f>
        <v>0</v>
      </c>
      <c r="I466">
        <f>ROWS($H$2:H466)</f>
        <v>465</v>
      </c>
      <c r="J466" t="str">
        <f t="shared" si="7"/>
        <v/>
      </c>
    </row>
    <row r="467" spans="1:10">
      <c r="A467" t="s">
        <v>840</v>
      </c>
      <c r="B467" t="s">
        <v>5241</v>
      </c>
      <c r="C467" t="s">
        <v>5093</v>
      </c>
      <c r="D467" t="s">
        <v>5238</v>
      </c>
      <c r="E467" t="s">
        <v>4705</v>
      </c>
      <c r="F467" s="45">
        <v>134694</v>
      </c>
      <c r="H467">
        <f>IF(ISNUMBER(SEARCH($K$2,A467)),MAX($H$1:H466)+1,0)</f>
        <v>0</v>
      </c>
      <c r="I467">
        <f>ROWS($H$2:H467)</f>
        <v>466</v>
      </c>
      <c r="J467" t="str">
        <f t="shared" si="7"/>
        <v/>
      </c>
    </row>
    <row r="468" spans="1:10">
      <c r="A468" t="s">
        <v>841</v>
      </c>
      <c r="B468" t="s">
        <v>5242</v>
      </c>
      <c r="C468" t="s">
        <v>5093</v>
      </c>
      <c r="D468" t="s">
        <v>5238</v>
      </c>
      <c r="E468" t="s">
        <v>4705</v>
      </c>
      <c r="F468" s="45">
        <v>134695</v>
      </c>
      <c r="H468">
        <f>IF(ISNUMBER(SEARCH($K$2,A468)),MAX($H$1:H467)+1,0)</f>
        <v>0</v>
      </c>
      <c r="I468">
        <f>ROWS($H$2:H468)</f>
        <v>467</v>
      </c>
      <c r="J468" t="str">
        <f t="shared" si="7"/>
        <v/>
      </c>
    </row>
    <row r="469" spans="1:10">
      <c r="A469" t="s">
        <v>842</v>
      </c>
      <c r="B469" t="s">
        <v>5243</v>
      </c>
      <c r="C469" t="s">
        <v>5093</v>
      </c>
      <c r="D469" t="s">
        <v>5238</v>
      </c>
      <c r="E469" t="s">
        <v>4705</v>
      </c>
      <c r="F469" s="45">
        <v>134785</v>
      </c>
      <c r="H469">
        <f>IF(ISNUMBER(SEARCH($K$2,A469)),MAX($H$1:H468)+1,0)</f>
        <v>0</v>
      </c>
      <c r="I469">
        <f>ROWS($H$2:H469)</f>
        <v>468</v>
      </c>
      <c r="J469" t="str">
        <f t="shared" si="7"/>
        <v/>
      </c>
    </row>
    <row r="470" spans="1:10">
      <c r="A470" t="s">
        <v>843</v>
      </c>
      <c r="B470" t="s">
        <v>5244</v>
      </c>
      <c r="C470" t="s">
        <v>5093</v>
      </c>
      <c r="D470" t="s">
        <v>5245</v>
      </c>
      <c r="E470" t="s">
        <v>4705</v>
      </c>
      <c r="F470" s="45">
        <v>134762</v>
      </c>
      <c r="H470">
        <f>IF(ISNUMBER(SEARCH($K$2,A470)),MAX($H$1:H469)+1,0)</f>
        <v>0</v>
      </c>
      <c r="I470">
        <f>ROWS($H$2:H470)</f>
        <v>469</v>
      </c>
      <c r="J470" t="str">
        <f t="shared" si="7"/>
        <v/>
      </c>
    </row>
    <row r="471" spans="1:10">
      <c r="A471" t="s">
        <v>844</v>
      </c>
      <c r="B471" t="s">
        <v>5246</v>
      </c>
      <c r="C471" t="s">
        <v>5093</v>
      </c>
      <c r="D471" t="s">
        <v>5245</v>
      </c>
      <c r="E471" t="s">
        <v>4705</v>
      </c>
      <c r="F471" s="45">
        <v>134763</v>
      </c>
      <c r="H471">
        <f>IF(ISNUMBER(SEARCH($K$2,A471)),MAX($H$1:H470)+1,0)</f>
        <v>0</v>
      </c>
      <c r="I471">
        <f>ROWS($H$2:H471)</f>
        <v>470</v>
      </c>
      <c r="J471" t="str">
        <f t="shared" si="7"/>
        <v/>
      </c>
    </row>
    <row r="472" spans="1:10">
      <c r="A472" t="s">
        <v>845</v>
      </c>
      <c r="B472" t="s">
        <v>5247</v>
      </c>
      <c r="C472" t="s">
        <v>5093</v>
      </c>
      <c r="D472" t="s">
        <v>5245</v>
      </c>
      <c r="E472" t="s">
        <v>4705</v>
      </c>
      <c r="F472" s="45">
        <v>134764</v>
      </c>
      <c r="H472">
        <f>IF(ISNUMBER(SEARCH($K$2,A472)),MAX($H$1:H471)+1,0)</f>
        <v>0</v>
      </c>
      <c r="I472">
        <f>ROWS($H$2:H472)</f>
        <v>471</v>
      </c>
      <c r="J472" t="str">
        <f t="shared" si="7"/>
        <v/>
      </c>
    </row>
    <row r="473" spans="1:10">
      <c r="A473" t="s">
        <v>846</v>
      </c>
      <c r="B473" t="s">
        <v>5248</v>
      </c>
      <c r="C473" t="s">
        <v>5093</v>
      </c>
      <c r="D473" t="s">
        <v>5245</v>
      </c>
      <c r="E473" t="s">
        <v>4705</v>
      </c>
      <c r="F473" s="45">
        <v>134765</v>
      </c>
      <c r="H473">
        <f>IF(ISNUMBER(SEARCH($K$2,A473)),MAX($H$1:H472)+1,0)</f>
        <v>0</v>
      </c>
      <c r="I473">
        <f>ROWS($H$2:H473)</f>
        <v>472</v>
      </c>
      <c r="J473" t="str">
        <f t="shared" si="7"/>
        <v/>
      </c>
    </row>
    <row r="474" spans="1:10">
      <c r="A474" t="s">
        <v>847</v>
      </c>
      <c r="B474" t="s">
        <v>5249</v>
      </c>
      <c r="C474" t="s">
        <v>5093</v>
      </c>
      <c r="D474" t="s">
        <v>5250</v>
      </c>
      <c r="E474" t="s">
        <v>4705</v>
      </c>
      <c r="F474" s="45">
        <v>134617</v>
      </c>
      <c r="H474">
        <f>IF(ISNUMBER(SEARCH($K$2,A474)),MAX($H$1:H473)+1,0)</f>
        <v>0</v>
      </c>
      <c r="I474">
        <f>ROWS($H$2:H474)</f>
        <v>473</v>
      </c>
      <c r="J474" t="str">
        <f t="shared" si="7"/>
        <v/>
      </c>
    </row>
    <row r="475" spans="1:10">
      <c r="A475" t="s">
        <v>848</v>
      </c>
      <c r="B475" t="s">
        <v>5251</v>
      </c>
      <c r="C475" t="s">
        <v>5093</v>
      </c>
      <c r="D475" t="s">
        <v>5250</v>
      </c>
      <c r="E475" t="s">
        <v>4705</v>
      </c>
      <c r="F475" s="45">
        <v>134618</v>
      </c>
      <c r="H475">
        <f>IF(ISNUMBER(SEARCH($K$2,A475)),MAX($H$1:H474)+1,0)</f>
        <v>0</v>
      </c>
      <c r="I475">
        <f>ROWS($H$2:H475)</f>
        <v>474</v>
      </c>
      <c r="J475" t="str">
        <f t="shared" si="7"/>
        <v/>
      </c>
    </row>
    <row r="476" spans="1:10">
      <c r="A476" t="s">
        <v>849</v>
      </c>
      <c r="B476" t="s">
        <v>5252</v>
      </c>
      <c r="C476" t="s">
        <v>5093</v>
      </c>
      <c r="D476" t="s">
        <v>5250</v>
      </c>
      <c r="E476" t="s">
        <v>4705</v>
      </c>
      <c r="F476" s="45">
        <v>134619</v>
      </c>
      <c r="H476">
        <f>IF(ISNUMBER(SEARCH($K$2,A476)),MAX($H$1:H475)+1,0)</f>
        <v>0</v>
      </c>
      <c r="I476">
        <f>ROWS($H$2:H476)</f>
        <v>475</v>
      </c>
      <c r="J476" t="str">
        <f t="shared" si="7"/>
        <v/>
      </c>
    </row>
    <row r="477" spans="1:10">
      <c r="A477" t="s">
        <v>850</v>
      </c>
      <c r="B477" t="s">
        <v>5253</v>
      </c>
      <c r="C477" t="s">
        <v>5093</v>
      </c>
      <c r="D477" t="s">
        <v>5250</v>
      </c>
      <c r="E477" t="s">
        <v>4705</v>
      </c>
      <c r="F477" s="45">
        <v>134620</v>
      </c>
      <c r="H477">
        <f>IF(ISNUMBER(SEARCH($K$2,A477)),MAX($H$1:H476)+1,0)</f>
        <v>0</v>
      </c>
      <c r="I477">
        <f>ROWS($H$2:H477)</f>
        <v>476</v>
      </c>
      <c r="J477" t="str">
        <f t="shared" si="7"/>
        <v/>
      </c>
    </row>
    <row r="478" spans="1:10">
      <c r="A478" t="s">
        <v>851</v>
      </c>
      <c r="B478" t="s">
        <v>5254</v>
      </c>
      <c r="C478" t="s">
        <v>5093</v>
      </c>
      <c r="D478" t="s">
        <v>5250</v>
      </c>
      <c r="E478" t="s">
        <v>4705</v>
      </c>
      <c r="F478" s="45">
        <v>134621</v>
      </c>
      <c r="H478">
        <f>IF(ISNUMBER(SEARCH($K$2,A478)),MAX($H$1:H477)+1,0)</f>
        <v>0</v>
      </c>
      <c r="I478">
        <f>ROWS($H$2:H478)</f>
        <v>477</v>
      </c>
      <c r="J478" t="str">
        <f t="shared" si="7"/>
        <v/>
      </c>
    </row>
    <row r="479" spans="1:10">
      <c r="A479" t="s">
        <v>852</v>
      </c>
      <c r="B479" t="s">
        <v>5255</v>
      </c>
      <c r="C479" t="s">
        <v>5093</v>
      </c>
      <c r="D479" t="s">
        <v>5250</v>
      </c>
      <c r="E479" t="s">
        <v>4705</v>
      </c>
      <c r="F479" s="45">
        <v>134622</v>
      </c>
      <c r="H479">
        <f>IF(ISNUMBER(SEARCH($K$2,A479)),MAX($H$1:H478)+1,0)</f>
        <v>0</v>
      </c>
      <c r="I479">
        <f>ROWS($H$2:H479)</f>
        <v>478</v>
      </c>
      <c r="J479" t="str">
        <f t="shared" si="7"/>
        <v/>
      </c>
    </row>
    <row r="480" spans="1:10">
      <c r="A480" t="s">
        <v>853</v>
      </c>
      <c r="B480" t="s">
        <v>5256</v>
      </c>
      <c r="C480" t="s">
        <v>5093</v>
      </c>
      <c r="D480" t="s">
        <v>5250</v>
      </c>
      <c r="E480" t="s">
        <v>4705</v>
      </c>
      <c r="F480" s="45">
        <v>134623</v>
      </c>
      <c r="H480">
        <f>IF(ISNUMBER(SEARCH($K$2,A480)),MAX($H$1:H479)+1,0)</f>
        <v>0</v>
      </c>
      <c r="I480">
        <f>ROWS($H$2:H480)</f>
        <v>479</v>
      </c>
      <c r="J480" t="str">
        <f t="shared" si="7"/>
        <v/>
      </c>
    </row>
    <row r="481" spans="1:10">
      <c r="A481" t="s">
        <v>854</v>
      </c>
      <c r="B481" t="s">
        <v>5257</v>
      </c>
      <c r="C481" t="s">
        <v>5093</v>
      </c>
      <c r="D481" t="s">
        <v>5250</v>
      </c>
      <c r="E481" t="s">
        <v>4705</v>
      </c>
      <c r="F481" s="45">
        <v>134775</v>
      </c>
      <c r="H481">
        <f>IF(ISNUMBER(SEARCH($K$2,A481)),MAX($H$1:H480)+1,0)</f>
        <v>0</v>
      </c>
      <c r="I481">
        <f>ROWS($H$2:H481)</f>
        <v>480</v>
      </c>
      <c r="J481" t="str">
        <f t="shared" si="7"/>
        <v/>
      </c>
    </row>
    <row r="482" spans="1:10">
      <c r="A482" t="s">
        <v>855</v>
      </c>
      <c r="B482" t="s">
        <v>5258</v>
      </c>
      <c r="C482" t="s">
        <v>5093</v>
      </c>
      <c r="D482" t="s">
        <v>5259</v>
      </c>
      <c r="E482" t="s">
        <v>4705</v>
      </c>
      <c r="F482" s="45">
        <v>134657</v>
      </c>
      <c r="H482">
        <f>IF(ISNUMBER(SEARCH($K$2,A482)),MAX($H$1:H481)+1,0)</f>
        <v>0</v>
      </c>
      <c r="I482">
        <f>ROWS($H$2:H482)</f>
        <v>481</v>
      </c>
      <c r="J482" t="str">
        <f t="shared" si="7"/>
        <v/>
      </c>
    </row>
    <row r="483" spans="1:10">
      <c r="A483" t="s">
        <v>856</v>
      </c>
      <c r="B483" t="s">
        <v>5260</v>
      </c>
      <c r="C483" t="s">
        <v>5093</v>
      </c>
      <c r="D483" t="s">
        <v>5259</v>
      </c>
      <c r="E483" t="s">
        <v>4705</v>
      </c>
      <c r="F483" s="45">
        <v>134658</v>
      </c>
      <c r="H483">
        <f>IF(ISNUMBER(SEARCH($K$2,A483)),MAX($H$1:H482)+1,0)</f>
        <v>0</v>
      </c>
      <c r="I483">
        <f>ROWS($H$2:H483)</f>
        <v>482</v>
      </c>
      <c r="J483" t="str">
        <f t="shared" si="7"/>
        <v/>
      </c>
    </row>
    <row r="484" spans="1:10">
      <c r="A484" t="s">
        <v>857</v>
      </c>
      <c r="B484" t="s">
        <v>5261</v>
      </c>
      <c r="C484" t="s">
        <v>5093</v>
      </c>
      <c r="D484" t="s">
        <v>5259</v>
      </c>
      <c r="E484" t="s">
        <v>4705</v>
      </c>
      <c r="F484" s="45">
        <v>134659</v>
      </c>
      <c r="H484">
        <f>IF(ISNUMBER(SEARCH($K$2,A484)),MAX($H$1:H483)+1,0)</f>
        <v>0</v>
      </c>
      <c r="I484">
        <f>ROWS($H$2:H484)</f>
        <v>483</v>
      </c>
      <c r="J484" t="str">
        <f t="shared" si="7"/>
        <v/>
      </c>
    </row>
    <row r="485" spans="1:10">
      <c r="A485" t="s">
        <v>858</v>
      </c>
      <c r="B485" t="s">
        <v>5262</v>
      </c>
      <c r="C485" t="s">
        <v>5093</v>
      </c>
      <c r="D485" t="s">
        <v>5259</v>
      </c>
      <c r="E485" t="s">
        <v>4705</v>
      </c>
      <c r="F485" s="45">
        <v>134661</v>
      </c>
      <c r="H485">
        <f>IF(ISNUMBER(SEARCH($K$2,A485)),MAX($H$1:H484)+1,0)</f>
        <v>0</v>
      </c>
      <c r="I485">
        <f>ROWS($H$2:H485)</f>
        <v>484</v>
      </c>
      <c r="J485" t="str">
        <f t="shared" si="7"/>
        <v/>
      </c>
    </row>
    <row r="486" spans="1:10">
      <c r="A486" t="s">
        <v>859</v>
      </c>
      <c r="B486" t="s">
        <v>5263</v>
      </c>
      <c r="C486" t="s">
        <v>5093</v>
      </c>
      <c r="D486" t="s">
        <v>5264</v>
      </c>
      <c r="E486" t="s">
        <v>4705</v>
      </c>
      <c r="F486" s="45">
        <v>134729</v>
      </c>
      <c r="H486">
        <f>IF(ISNUMBER(SEARCH($K$2,A486)),MAX($H$1:H485)+1,0)</f>
        <v>0</v>
      </c>
      <c r="I486">
        <f>ROWS($H$2:H486)</f>
        <v>485</v>
      </c>
      <c r="J486" t="str">
        <f t="shared" si="7"/>
        <v/>
      </c>
    </row>
    <row r="487" spans="1:10">
      <c r="A487" t="s">
        <v>860</v>
      </c>
      <c r="B487" t="s">
        <v>5265</v>
      </c>
      <c r="C487" t="s">
        <v>5093</v>
      </c>
      <c r="D487" t="s">
        <v>5264</v>
      </c>
      <c r="E487" t="s">
        <v>4705</v>
      </c>
      <c r="F487" s="45">
        <v>134730</v>
      </c>
      <c r="H487">
        <f>IF(ISNUMBER(SEARCH($K$2,A487)),MAX($H$1:H486)+1,0)</f>
        <v>0</v>
      </c>
      <c r="I487">
        <f>ROWS($H$2:H487)</f>
        <v>486</v>
      </c>
      <c r="J487" t="str">
        <f t="shared" si="7"/>
        <v/>
      </c>
    </row>
    <row r="488" spans="1:10">
      <c r="A488" t="s">
        <v>861</v>
      </c>
      <c r="B488" t="s">
        <v>5266</v>
      </c>
      <c r="C488" t="s">
        <v>5093</v>
      </c>
      <c r="D488" t="s">
        <v>5264</v>
      </c>
      <c r="E488" t="s">
        <v>4705</v>
      </c>
      <c r="F488" s="45">
        <v>134731</v>
      </c>
      <c r="H488">
        <f>IF(ISNUMBER(SEARCH($K$2,A488)),MAX($H$1:H487)+1,0)</f>
        <v>0</v>
      </c>
      <c r="I488">
        <f>ROWS($H$2:H488)</f>
        <v>487</v>
      </c>
      <c r="J488" t="str">
        <f t="shared" si="7"/>
        <v/>
      </c>
    </row>
    <row r="489" spans="1:10">
      <c r="A489" t="s">
        <v>862</v>
      </c>
      <c r="B489" t="s">
        <v>5267</v>
      </c>
      <c r="C489" t="s">
        <v>5093</v>
      </c>
      <c r="D489" t="s">
        <v>5268</v>
      </c>
      <c r="E489" t="s">
        <v>4705</v>
      </c>
      <c r="F489" s="45">
        <v>134744</v>
      </c>
      <c r="H489">
        <f>IF(ISNUMBER(SEARCH($K$2,A489)),MAX($H$1:H488)+1,0)</f>
        <v>0</v>
      </c>
      <c r="I489">
        <f>ROWS($H$2:H489)</f>
        <v>488</v>
      </c>
      <c r="J489" t="str">
        <f t="shared" si="7"/>
        <v/>
      </c>
    </row>
    <row r="490" spans="1:10">
      <c r="A490" t="s">
        <v>863</v>
      </c>
      <c r="B490" t="s">
        <v>5269</v>
      </c>
      <c r="C490" t="s">
        <v>5093</v>
      </c>
      <c r="D490" t="s">
        <v>5268</v>
      </c>
      <c r="E490" t="s">
        <v>4705</v>
      </c>
      <c r="F490" s="45">
        <v>134746</v>
      </c>
      <c r="H490">
        <f>IF(ISNUMBER(SEARCH($K$2,A490)),MAX($H$1:H489)+1,0)</f>
        <v>0</v>
      </c>
      <c r="I490">
        <f>ROWS($H$2:H490)</f>
        <v>489</v>
      </c>
      <c r="J490" t="str">
        <f t="shared" si="7"/>
        <v/>
      </c>
    </row>
    <row r="491" spans="1:10">
      <c r="A491" t="s">
        <v>864</v>
      </c>
      <c r="B491" t="s">
        <v>5270</v>
      </c>
      <c r="C491" t="s">
        <v>5093</v>
      </c>
      <c r="D491" t="s">
        <v>5268</v>
      </c>
      <c r="E491" t="s">
        <v>4705</v>
      </c>
      <c r="F491" s="45">
        <v>134787</v>
      </c>
      <c r="H491">
        <f>IF(ISNUMBER(SEARCH($K$2,A491)),MAX($H$1:H490)+1,0)</f>
        <v>0</v>
      </c>
      <c r="I491">
        <f>ROWS($H$2:H491)</f>
        <v>490</v>
      </c>
      <c r="J491" t="str">
        <f t="shared" si="7"/>
        <v/>
      </c>
    </row>
    <row r="492" spans="1:10">
      <c r="A492" t="s">
        <v>865</v>
      </c>
      <c r="B492" t="s">
        <v>5271</v>
      </c>
      <c r="C492" t="s">
        <v>5093</v>
      </c>
      <c r="D492" t="s">
        <v>5272</v>
      </c>
      <c r="E492" t="s">
        <v>4705</v>
      </c>
      <c r="F492" s="45">
        <v>134651</v>
      </c>
      <c r="H492">
        <f>IF(ISNUMBER(SEARCH($K$2,A492)),MAX($H$1:H491)+1,0)</f>
        <v>0</v>
      </c>
      <c r="I492">
        <f>ROWS($H$2:H492)</f>
        <v>491</v>
      </c>
      <c r="J492" t="str">
        <f t="shared" si="7"/>
        <v/>
      </c>
    </row>
    <row r="493" spans="1:10">
      <c r="A493" t="s">
        <v>866</v>
      </c>
      <c r="B493" t="s">
        <v>5273</v>
      </c>
      <c r="C493" t="s">
        <v>5093</v>
      </c>
      <c r="D493" t="s">
        <v>5272</v>
      </c>
      <c r="E493" t="s">
        <v>4705</v>
      </c>
      <c r="F493" s="45">
        <v>134652</v>
      </c>
      <c r="H493">
        <f>IF(ISNUMBER(SEARCH($K$2,A493)),MAX($H$1:H492)+1,0)</f>
        <v>0</v>
      </c>
      <c r="I493">
        <f>ROWS($H$2:H493)</f>
        <v>492</v>
      </c>
      <c r="J493" t="str">
        <f t="shared" si="7"/>
        <v/>
      </c>
    </row>
    <row r="494" spans="1:10">
      <c r="A494" t="s">
        <v>867</v>
      </c>
      <c r="B494" t="s">
        <v>5274</v>
      </c>
      <c r="C494" t="s">
        <v>5093</v>
      </c>
      <c r="D494" t="s">
        <v>5272</v>
      </c>
      <c r="E494" t="s">
        <v>4705</v>
      </c>
      <c r="F494" s="45">
        <v>134653</v>
      </c>
      <c r="H494">
        <f>IF(ISNUMBER(SEARCH($K$2,A494)),MAX($H$1:H493)+1,0)</f>
        <v>0</v>
      </c>
      <c r="I494">
        <f>ROWS($H$2:H494)</f>
        <v>493</v>
      </c>
      <c r="J494" t="str">
        <f t="shared" si="7"/>
        <v/>
      </c>
    </row>
    <row r="495" spans="1:10">
      <c r="A495" t="s">
        <v>868</v>
      </c>
      <c r="B495" t="s">
        <v>5275</v>
      </c>
      <c r="C495" t="s">
        <v>5093</v>
      </c>
      <c r="D495" t="s">
        <v>5272</v>
      </c>
      <c r="E495" t="s">
        <v>4705</v>
      </c>
      <c r="F495" s="45">
        <v>134654</v>
      </c>
      <c r="H495">
        <f>IF(ISNUMBER(SEARCH($K$2,A495)),MAX($H$1:H494)+1,0)</f>
        <v>0</v>
      </c>
      <c r="I495">
        <f>ROWS($H$2:H495)</f>
        <v>494</v>
      </c>
      <c r="J495" t="str">
        <f t="shared" si="7"/>
        <v/>
      </c>
    </row>
    <row r="496" spans="1:10">
      <c r="A496" t="s">
        <v>869</v>
      </c>
      <c r="B496" t="s">
        <v>5276</v>
      </c>
      <c r="C496" t="s">
        <v>5093</v>
      </c>
      <c r="D496" t="s">
        <v>5272</v>
      </c>
      <c r="E496" t="s">
        <v>4705</v>
      </c>
      <c r="F496" s="45">
        <v>134655</v>
      </c>
      <c r="H496">
        <f>IF(ISNUMBER(SEARCH($K$2,A496)),MAX($H$1:H495)+1,0)</f>
        <v>0</v>
      </c>
      <c r="I496">
        <f>ROWS($H$2:H496)</f>
        <v>495</v>
      </c>
      <c r="J496" t="str">
        <f t="shared" si="7"/>
        <v/>
      </c>
    </row>
    <row r="497" spans="1:10">
      <c r="A497" t="s">
        <v>870</v>
      </c>
      <c r="B497" t="s">
        <v>5277</v>
      </c>
      <c r="C497" t="s">
        <v>5093</v>
      </c>
      <c r="D497" t="s">
        <v>5272</v>
      </c>
      <c r="E497" t="s">
        <v>4705</v>
      </c>
      <c r="F497" s="45">
        <v>134656</v>
      </c>
      <c r="H497">
        <f>IF(ISNUMBER(SEARCH($K$2,A497)),MAX($H$1:H496)+1,0)</f>
        <v>0</v>
      </c>
      <c r="I497">
        <f>ROWS($H$2:H497)</f>
        <v>496</v>
      </c>
      <c r="J497" t="str">
        <f t="shared" si="7"/>
        <v/>
      </c>
    </row>
    <row r="498" spans="1:10">
      <c r="A498" t="s">
        <v>871</v>
      </c>
      <c r="B498" t="s">
        <v>5278</v>
      </c>
      <c r="C498" t="s">
        <v>5093</v>
      </c>
      <c r="D498" t="s">
        <v>5272</v>
      </c>
      <c r="E498" t="s">
        <v>4705</v>
      </c>
      <c r="F498" s="45">
        <v>134777</v>
      </c>
      <c r="H498">
        <f>IF(ISNUMBER(SEARCH($K$2,A498)),MAX($H$1:H497)+1,0)</f>
        <v>0</v>
      </c>
      <c r="I498">
        <f>ROWS($H$2:H498)</f>
        <v>497</v>
      </c>
      <c r="J498" t="str">
        <f t="shared" si="7"/>
        <v/>
      </c>
    </row>
    <row r="499" spans="1:10">
      <c r="A499" t="s">
        <v>872</v>
      </c>
      <c r="B499" t="s">
        <v>5279</v>
      </c>
      <c r="C499" t="s">
        <v>5093</v>
      </c>
      <c r="D499" t="s">
        <v>5272</v>
      </c>
      <c r="E499" t="s">
        <v>4705</v>
      </c>
      <c r="F499" s="45">
        <v>134778</v>
      </c>
      <c r="H499">
        <f>IF(ISNUMBER(SEARCH($K$2,A499)),MAX($H$1:H498)+1,0)</f>
        <v>0</v>
      </c>
      <c r="I499">
        <f>ROWS($H$2:H499)</f>
        <v>498</v>
      </c>
      <c r="J499" t="str">
        <f t="shared" si="7"/>
        <v/>
      </c>
    </row>
    <row r="500" spans="1:10">
      <c r="A500" t="s">
        <v>873</v>
      </c>
      <c r="B500" t="s">
        <v>5280</v>
      </c>
      <c r="C500" t="s">
        <v>5093</v>
      </c>
      <c r="D500" t="s">
        <v>5281</v>
      </c>
      <c r="E500" t="s">
        <v>4705</v>
      </c>
      <c r="F500" s="45">
        <v>134748</v>
      </c>
      <c r="H500">
        <f>IF(ISNUMBER(SEARCH($K$2,A500)),MAX($H$1:H499)+1,0)</f>
        <v>0</v>
      </c>
      <c r="I500">
        <f>ROWS($H$2:H500)</f>
        <v>499</v>
      </c>
      <c r="J500" t="str">
        <f t="shared" si="7"/>
        <v/>
      </c>
    </row>
    <row r="501" spans="1:10">
      <c r="A501" t="s">
        <v>874</v>
      </c>
      <c r="B501" t="s">
        <v>5282</v>
      </c>
      <c r="C501" t="s">
        <v>5093</v>
      </c>
      <c r="D501" t="s">
        <v>5283</v>
      </c>
      <c r="E501" t="s">
        <v>4705</v>
      </c>
      <c r="F501" s="45">
        <v>134624</v>
      </c>
      <c r="H501">
        <f>IF(ISNUMBER(SEARCH($K$2,A501)),MAX($H$1:H500)+1,0)</f>
        <v>0</v>
      </c>
      <c r="I501">
        <f>ROWS($H$2:H501)</f>
        <v>500</v>
      </c>
      <c r="J501" t="str">
        <f t="shared" si="7"/>
        <v/>
      </c>
    </row>
    <row r="502" spans="1:10">
      <c r="A502" t="s">
        <v>875</v>
      </c>
      <c r="B502" t="s">
        <v>5284</v>
      </c>
      <c r="C502" t="s">
        <v>5093</v>
      </c>
      <c r="D502" t="s">
        <v>5285</v>
      </c>
      <c r="E502" t="s">
        <v>4705</v>
      </c>
      <c r="F502" s="45">
        <v>134631</v>
      </c>
      <c r="H502">
        <f>IF(ISNUMBER(SEARCH($K$2,A502)),MAX($H$1:H501)+1,0)</f>
        <v>0</v>
      </c>
      <c r="I502">
        <f>ROWS($H$2:H502)</f>
        <v>501</v>
      </c>
      <c r="J502" t="str">
        <f t="shared" si="7"/>
        <v/>
      </c>
    </row>
    <row r="503" spans="1:10">
      <c r="A503" t="s">
        <v>876</v>
      </c>
      <c r="B503" t="s">
        <v>5286</v>
      </c>
      <c r="C503" t="s">
        <v>5093</v>
      </c>
      <c r="D503" t="s">
        <v>5285</v>
      </c>
      <c r="E503" t="s">
        <v>4705</v>
      </c>
      <c r="F503" s="45">
        <v>134632</v>
      </c>
      <c r="H503">
        <f>IF(ISNUMBER(SEARCH($K$2,A503)),MAX($H$1:H502)+1,0)</f>
        <v>0</v>
      </c>
      <c r="I503">
        <f>ROWS($H$2:H503)</f>
        <v>502</v>
      </c>
      <c r="J503" t="str">
        <f t="shared" si="7"/>
        <v/>
      </c>
    </row>
    <row r="504" spans="1:10">
      <c r="A504" t="s">
        <v>877</v>
      </c>
      <c r="B504" t="s">
        <v>5287</v>
      </c>
      <c r="C504" t="s">
        <v>5093</v>
      </c>
      <c r="D504" t="s">
        <v>5285</v>
      </c>
      <c r="E504" t="s">
        <v>4705</v>
      </c>
      <c r="F504" s="45">
        <v>134633</v>
      </c>
      <c r="H504">
        <f>IF(ISNUMBER(SEARCH($K$2,A504)),MAX($H$1:H503)+1,0)</f>
        <v>0</v>
      </c>
      <c r="I504">
        <f>ROWS($H$2:H504)</f>
        <v>503</v>
      </c>
      <c r="J504" t="str">
        <f t="shared" si="7"/>
        <v/>
      </c>
    </row>
    <row r="505" spans="1:10">
      <c r="A505" t="s">
        <v>878</v>
      </c>
      <c r="B505" t="s">
        <v>5288</v>
      </c>
      <c r="C505" t="s">
        <v>5093</v>
      </c>
      <c r="D505" t="s">
        <v>5285</v>
      </c>
      <c r="E505" t="s">
        <v>4705</v>
      </c>
      <c r="F505" s="45">
        <v>134634</v>
      </c>
      <c r="H505">
        <f>IF(ISNUMBER(SEARCH($K$2,A505)),MAX($H$1:H504)+1,0)</f>
        <v>0</v>
      </c>
      <c r="I505">
        <f>ROWS($H$2:H505)</f>
        <v>504</v>
      </c>
      <c r="J505" t="str">
        <f t="shared" si="7"/>
        <v/>
      </c>
    </row>
    <row r="506" spans="1:10">
      <c r="A506" t="s">
        <v>879</v>
      </c>
      <c r="B506" t="s">
        <v>5289</v>
      </c>
      <c r="C506" t="s">
        <v>5093</v>
      </c>
      <c r="D506" t="s">
        <v>5285</v>
      </c>
      <c r="E506" t="s">
        <v>4705</v>
      </c>
      <c r="F506" s="45">
        <v>134635</v>
      </c>
      <c r="H506">
        <f>IF(ISNUMBER(SEARCH($K$2,A506)),MAX($H$1:H505)+1,0)</f>
        <v>0</v>
      </c>
      <c r="I506">
        <f>ROWS($H$2:H506)</f>
        <v>505</v>
      </c>
      <c r="J506" t="str">
        <f t="shared" si="7"/>
        <v/>
      </c>
    </row>
    <row r="507" spans="1:10">
      <c r="A507" t="s">
        <v>880</v>
      </c>
      <c r="B507" t="s">
        <v>5290</v>
      </c>
      <c r="C507" t="s">
        <v>5093</v>
      </c>
      <c r="D507" t="s">
        <v>5285</v>
      </c>
      <c r="E507" t="s">
        <v>4705</v>
      </c>
      <c r="F507" s="45">
        <v>134636</v>
      </c>
      <c r="H507">
        <f>IF(ISNUMBER(SEARCH($K$2,A507)),MAX($H$1:H506)+1,0)</f>
        <v>0</v>
      </c>
      <c r="I507">
        <f>ROWS($H$2:H507)</f>
        <v>506</v>
      </c>
      <c r="J507" t="str">
        <f t="shared" si="7"/>
        <v/>
      </c>
    </row>
    <row r="508" spans="1:10">
      <c r="A508" t="s">
        <v>881</v>
      </c>
      <c r="B508" t="s">
        <v>5291</v>
      </c>
      <c r="C508" t="s">
        <v>5292</v>
      </c>
      <c r="D508" t="s">
        <v>5293</v>
      </c>
      <c r="E508" t="s">
        <v>4705</v>
      </c>
      <c r="F508" s="45">
        <v>54622</v>
      </c>
      <c r="H508">
        <f>IF(ISNUMBER(SEARCH($K$2,A508)),MAX($H$1:H507)+1,0)</f>
        <v>0</v>
      </c>
      <c r="I508">
        <f>ROWS($H$2:H508)</f>
        <v>507</v>
      </c>
      <c r="J508" t="str">
        <f t="shared" si="7"/>
        <v/>
      </c>
    </row>
    <row r="509" spans="1:10">
      <c r="A509" t="s">
        <v>882</v>
      </c>
      <c r="B509" t="s">
        <v>5294</v>
      </c>
      <c r="C509" t="s">
        <v>5292</v>
      </c>
      <c r="D509" t="s">
        <v>5293</v>
      </c>
      <c r="E509" t="s">
        <v>4705</v>
      </c>
      <c r="F509" s="45">
        <v>54623</v>
      </c>
      <c r="H509">
        <f>IF(ISNUMBER(SEARCH($K$2,A509)),MAX($H$1:H508)+1,0)</f>
        <v>0</v>
      </c>
      <c r="I509">
        <f>ROWS($H$2:H509)</f>
        <v>508</v>
      </c>
      <c r="J509" t="str">
        <f t="shared" si="7"/>
        <v/>
      </c>
    </row>
    <row r="510" spans="1:10">
      <c r="A510" t="s">
        <v>883</v>
      </c>
      <c r="B510" t="s">
        <v>5295</v>
      </c>
      <c r="C510" t="s">
        <v>5292</v>
      </c>
      <c r="D510" t="s">
        <v>5293</v>
      </c>
      <c r="E510" t="s">
        <v>4705</v>
      </c>
      <c r="F510" s="45">
        <v>54624</v>
      </c>
      <c r="H510">
        <f>IF(ISNUMBER(SEARCH($K$2,A510)),MAX($H$1:H509)+1,0)</f>
        <v>0</v>
      </c>
      <c r="I510">
        <f>ROWS($H$2:H510)</f>
        <v>509</v>
      </c>
      <c r="J510" t="str">
        <f t="shared" si="7"/>
        <v/>
      </c>
    </row>
    <row r="511" spans="1:10">
      <c r="A511" t="s">
        <v>884</v>
      </c>
      <c r="B511" t="s">
        <v>5296</v>
      </c>
      <c r="C511" t="s">
        <v>5292</v>
      </c>
      <c r="D511" t="s">
        <v>5293</v>
      </c>
      <c r="E511" t="s">
        <v>4705</v>
      </c>
      <c r="F511" s="45">
        <v>54625</v>
      </c>
      <c r="H511">
        <f>IF(ISNUMBER(SEARCH($K$2,A511)),MAX($H$1:H510)+1,0)</f>
        <v>0</v>
      </c>
      <c r="I511">
        <f>ROWS($H$2:H511)</f>
        <v>510</v>
      </c>
      <c r="J511" t="str">
        <f t="shared" si="7"/>
        <v/>
      </c>
    </row>
    <row r="512" spans="1:10">
      <c r="A512" t="s">
        <v>885</v>
      </c>
      <c r="B512" t="s">
        <v>5297</v>
      </c>
      <c r="C512" t="s">
        <v>5292</v>
      </c>
      <c r="D512" t="s">
        <v>5298</v>
      </c>
      <c r="E512" t="s">
        <v>4705</v>
      </c>
      <c r="F512" s="45">
        <v>54664</v>
      </c>
      <c r="H512">
        <f>IF(ISNUMBER(SEARCH($K$2,A512)),MAX($H$1:H511)+1,0)</f>
        <v>0</v>
      </c>
      <c r="I512">
        <f>ROWS($H$2:H512)</f>
        <v>511</v>
      </c>
      <c r="J512" t="str">
        <f t="shared" si="7"/>
        <v/>
      </c>
    </row>
    <row r="513" spans="1:10">
      <c r="A513" t="s">
        <v>886</v>
      </c>
      <c r="B513" t="s">
        <v>5299</v>
      </c>
      <c r="C513" t="s">
        <v>5292</v>
      </c>
      <c r="D513" t="s">
        <v>5300</v>
      </c>
      <c r="E513" t="s">
        <v>4705</v>
      </c>
      <c r="F513" s="45">
        <v>54690</v>
      </c>
      <c r="H513">
        <f>IF(ISNUMBER(SEARCH($K$2,A513)),MAX($H$1:H512)+1,0)</f>
        <v>0</v>
      </c>
      <c r="I513">
        <f>ROWS($H$2:H513)</f>
        <v>512</v>
      </c>
      <c r="J513" t="str">
        <f t="shared" si="7"/>
        <v/>
      </c>
    </row>
    <row r="514" spans="1:10">
      <c r="A514" t="s">
        <v>887</v>
      </c>
      <c r="B514" t="s">
        <v>5301</v>
      </c>
      <c r="C514" t="s">
        <v>5292</v>
      </c>
      <c r="D514" t="s">
        <v>5300</v>
      </c>
      <c r="E514" t="s">
        <v>4705</v>
      </c>
      <c r="F514" s="45">
        <v>54691</v>
      </c>
      <c r="H514">
        <f>IF(ISNUMBER(SEARCH($K$2,A514)),MAX($H$1:H513)+1,0)</f>
        <v>0</v>
      </c>
      <c r="I514">
        <f>ROWS($H$2:H514)</f>
        <v>513</v>
      </c>
      <c r="J514" t="str">
        <f t="shared" ref="J514:J577" si="8">IFERROR(INDEX($A:$A,MATCH(I514,$H:$H,0)),"")</f>
        <v/>
      </c>
    </row>
    <row r="515" spans="1:10">
      <c r="A515" t="s">
        <v>888</v>
      </c>
      <c r="B515" t="s">
        <v>5302</v>
      </c>
      <c r="C515" t="s">
        <v>5292</v>
      </c>
      <c r="D515" t="s">
        <v>5300</v>
      </c>
      <c r="E515" t="s">
        <v>4705</v>
      </c>
      <c r="F515" s="45">
        <v>54692</v>
      </c>
      <c r="H515">
        <f>IF(ISNUMBER(SEARCH($K$2,A515)),MAX($H$1:H514)+1,0)</f>
        <v>0</v>
      </c>
      <c r="I515">
        <f>ROWS($H$2:H515)</f>
        <v>514</v>
      </c>
      <c r="J515" t="str">
        <f t="shared" si="8"/>
        <v/>
      </c>
    </row>
    <row r="516" spans="1:10">
      <c r="A516" t="s">
        <v>889</v>
      </c>
      <c r="B516" t="s">
        <v>5303</v>
      </c>
      <c r="C516" t="s">
        <v>5292</v>
      </c>
      <c r="D516" t="s">
        <v>5300</v>
      </c>
      <c r="E516" t="s">
        <v>4705</v>
      </c>
      <c r="F516" s="45">
        <v>54693</v>
      </c>
      <c r="H516">
        <f>IF(ISNUMBER(SEARCH($K$2,A516)),MAX($H$1:H515)+1,0)</f>
        <v>0</v>
      </c>
      <c r="I516">
        <f>ROWS($H$2:H516)</f>
        <v>515</v>
      </c>
      <c r="J516" t="str">
        <f t="shared" si="8"/>
        <v/>
      </c>
    </row>
    <row r="517" spans="1:10">
      <c r="A517" t="s">
        <v>890</v>
      </c>
      <c r="B517" t="s">
        <v>5304</v>
      </c>
      <c r="C517" t="s">
        <v>5292</v>
      </c>
      <c r="D517" t="s">
        <v>5300</v>
      </c>
      <c r="E517" t="s">
        <v>4705</v>
      </c>
      <c r="F517" s="45">
        <v>54694</v>
      </c>
      <c r="H517">
        <f>IF(ISNUMBER(SEARCH($K$2,A517)),MAX($H$1:H516)+1,0)</f>
        <v>0</v>
      </c>
      <c r="I517">
        <f>ROWS($H$2:H517)</f>
        <v>516</v>
      </c>
      <c r="J517" t="str">
        <f t="shared" si="8"/>
        <v/>
      </c>
    </row>
    <row r="518" spans="1:10">
      <c r="A518" t="s">
        <v>891</v>
      </c>
      <c r="B518" t="s">
        <v>5305</v>
      </c>
      <c r="C518" t="s">
        <v>5292</v>
      </c>
      <c r="D518" t="s">
        <v>5300</v>
      </c>
      <c r="E518" t="s">
        <v>4705</v>
      </c>
      <c r="F518" s="45">
        <v>54695</v>
      </c>
      <c r="H518">
        <f>IF(ISNUMBER(SEARCH($K$2,A518)),MAX($H$1:H517)+1,0)</f>
        <v>0</v>
      </c>
      <c r="I518">
        <f>ROWS($H$2:H518)</f>
        <v>517</v>
      </c>
      <c r="J518" t="str">
        <f t="shared" si="8"/>
        <v/>
      </c>
    </row>
    <row r="519" spans="1:10">
      <c r="A519" t="s">
        <v>892</v>
      </c>
      <c r="B519" t="s">
        <v>5306</v>
      </c>
      <c r="C519" t="s">
        <v>5292</v>
      </c>
      <c r="D519" t="s">
        <v>5300</v>
      </c>
      <c r="E519" t="s">
        <v>4705</v>
      </c>
      <c r="F519" s="45">
        <v>54696</v>
      </c>
      <c r="H519">
        <f>IF(ISNUMBER(SEARCH($K$2,A519)),MAX($H$1:H518)+1,0)</f>
        <v>0</v>
      </c>
      <c r="I519">
        <f>ROWS($H$2:H519)</f>
        <v>518</v>
      </c>
      <c r="J519" t="str">
        <f t="shared" si="8"/>
        <v/>
      </c>
    </row>
    <row r="520" spans="1:10">
      <c r="A520" t="s">
        <v>893</v>
      </c>
      <c r="B520" t="s">
        <v>5307</v>
      </c>
      <c r="C520" t="s">
        <v>5292</v>
      </c>
      <c r="D520" t="s">
        <v>5300</v>
      </c>
      <c r="E520" t="s">
        <v>4705</v>
      </c>
      <c r="F520" s="45">
        <v>54697</v>
      </c>
      <c r="H520">
        <f>IF(ISNUMBER(SEARCH($K$2,A520)),MAX($H$1:H519)+1,0)</f>
        <v>0</v>
      </c>
      <c r="I520">
        <f>ROWS($H$2:H520)</f>
        <v>519</v>
      </c>
      <c r="J520" t="str">
        <f t="shared" si="8"/>
        <v/>
      </c>
    </row>
    <row r="521" spans="1:10">
      <c r="A521" t="s">
        <v>894</v>
      </c>
      <c r="B521" t="s">
        <v>5308</v>
      </c>
      <c r="C521" t="s">
        <v>5292</v>
      </c>
      <c r="D521" t="s">
        <v>5309</v>
      </c>
      <c r="E521" t="s">
        <v>4705</v>
      </c>
      <c r="F521" s="45">
        <v>54609</v>
      </c>
      <c r="H521">
        <f>IF(ISNUMBER(SEARCH($K$2,A521)),MAX($H$1:H520)+1,0)</f>
        <v>0</v>
      </c>
      <c r="I521">
        <f>ROWS($H$2:H521)</f>
        <v>520</v>
      </c>
      <c r="J521" t="str">
        <f t="shared" si="8"/>
        <v/>
      </c>
    </row>
    <row r="522" spans="1:10">
      <c r="A522" t="s">
        <v>895</v>
      </c>
      <c r="B522" t="s">
        <v>5310</v>
      </c>
      <c r="C522" t="s">
        <v>5292</v>
      </c>
      <c r="D522" t="s">
        <v>5309</v>
      </c>
      <c r="E522" t="s">
        <v>4705</v>
      </c>
      <c r="F522" s="45">
        <v>54610</v>
      </c>
      <c r="H522">
        <f>IF(ISNUMBER(SEARCH($K$2,A522)),MAX($H$1:H521)+1,0)</f>
        <v>0</v>
      </c>
      <c r="I522">
        <f>ROWS($H$2:H522)</f>
        <v>521</v>
      </c>
      <c r="J522" t="str">
        <f t="shared" si="8"/>
        <v/>
      </c>
    </row>
    <row r="523" spans="1:10">
      <c r="A523" t="s">
        <v>896</v>
      </c>
      <c r="B523" t="s">
        <v>5311</v>
      </c>
      <c r="C523" t="s">
        <v>5292</v>
      </c>
      <c r="D523" t="s">
        <v>5309</v>
      </c>
      <c r="E523" t="s">
        <v>4705</v>
      </c>
      <c r="F523" s="45">
        <v>54611</v>
      </c>
      <c r="H523">
        <f>IF(ISNUMBER(SEARCH($K$2,A523)),MAX($H$1:H522)+1,0)</f>
        <v>0</v>
      </c>
      <c r="I523">
        <f>ROWS($H$2:H523)</f>
        <v>522</v>
      </c>
      <c r="J523" t="str">
        <f t="shared" si="8"/>
        <v/>
      </c>
    </row>
    <row r="524" spans="1:10">
      <c r="A524" t="s">
        <v>897</v>
      </c>
      <c r="B524" t="s">
        <v>5312</v>
      </c>
      <c r="C524" t="s">
        <v>5292</v>
      </c>
      <c r="D524" t="s">
        <v>5309</v>
      </c>
      <c r="E524" t="s">
        <v>4705</v>
      </c>
      <c r="F524" s="45">
        <v>54612</v>
      </c>
      <c r="H524">
        <f>IF(ISNUMBER(SEARCH($K$2,A524)),MAX($H$1:H523)+1,0)</f>
        <v>0</v>
      </c>
      <c r="I524">
        <f>ROWS($H$2:H524)</f>
        <v>523</v>
      </c>
      <c r="J524" t="str">
        <f t="shared" si="8"/>
        <v/>
      </c>
    </row>
    <row r="525" spans="1:10">
      <c r="A525" t="s">
        <v>898</v>
      </c>
      <c r="B525" t="s">
        <v>5313</v>
      </c>
      <c r="C525" t="s">
        <v>5292</v>
      </c>
      <c r="D525" t="s">
        <v>5309</v>
      </c>
      <c r="E525" t="s">
        <v>4705</v>
      </c>
      <c r="F525" s="45">
        <v>54614</v>
      </c>
      <c r="H525">
        <f>IF(ISNUMBER(SEARCH($K$2,A525)),MAX($H$1:H524)+1,0)</f>
        <v>0</v>
      </c>
      <c r="I525">
        <f>ROWS($H$2:H525)</f>
        <v>524</v>
      </c>
      <c r="J525" t="str">
        <f t="shared" si="8"/>
        <v/>
      </c>
    </row>
    <row r="526" spans="1:10">
      <c r="A526" t="s">
        <v>899</v>
      </c>
      <c r="B526" t="s">
        <v>5314</v>
      </c>
      <c r="C526" t="s">
        <v>5292</v>
      </c>
      <c r="D526" t="s">
        <v>5309</v>
      </c>
      <c r="E526" t="s">
        <v>4705</v>
      </c>
      <c r="F526" s="45">
        <v>54615</v>
      </c>
      <c r="H526">
        <f>IF(ISNUMBER(SEARCH($K$2,A526)),MAX($H$1:H525)+1,0)</f>
        <v>0</v>
      </c>
      <c r="I526">
        <f>ROWS($H$2:H526)</f>
        <v>525</v>
      </c>
      <c r="J526" t="str">
        <f t="shared" si="8"/>
        <v/>
      </c>
    </row>
    <row r="527" spans="1:10">
      <c r="A527" t="s">
        <v>900</v>
      </c>
      <c r="B527" t="s">
        <v>5315</v>
      </c>
      <c r="C527" t="s">
        <v>5292</v>
      </c>
      <c r="D527" t="s">
        <v>5309</v>
      </c>
      <c r="E527" t="s">
        <v>4705</v>
      </c>
      <c r="F527" s="45">
        <v>54721</v>
      </c>
      <c r="H527">
        <f>IF(ISNUMBER(SEARCH($K$2,A527)),MAX($H$1:H526)+1,0)</f>
        <v>0</v>
      </c>
      <c r="I527">
        <f>ROWS($H$2:H527)</f>
        <v>526</v>
      </c>
      <c r="J527" t="str">
        <f t="shared" si="8"/>
        <v/>
      </c>
    </row>
    <row r="528" spans="1:10">
      <c r="A528" t="s">
        <v>901</v>
      </c>
      <c r="B528" t="s">
        <v>5316</v>
      </c>
      <c r="C528" t="s">
        <v>5292</v>
      </c>
      <c r="D528" t="s">
        <v>5317</v>
      </c>
      <c r="E528" t="s">
        <v>4705</v>
      </c>
      <c r="F528" s="45">
        <v>54659</v>
      </c>
      <c r="H528">
        <f>IF(ISNUMBER(SEARCH($K$2,A528)),MAX($H$1:H527)+1,0)</f>
        <v>0</v>
      </c>
      <c r="I528">
        <f>ROWS($H$2:H528)</f>
        <v>527</v>
      </c>
      <c r="J528" t="str">
        <f t="shared" si="8"/>
        <v/>
      </c>
    </row>
    <row r="529" spans="1:10">
      <c r="A529" t="s">
        <v>902</v>
      </c>
      <c r="B529" t="s">
        <v>5318</v>
      </c>
      <c r="C529" t="s">
        <v>5292</v>
      </c>
      <c r="D529" t="s">
        <v>5317</v>
      </c>
      <c r="E529" t="s">
        <v>4705</v>
      </c>
      <c r="F529" s="45">
        <v>54660</v>
      </c>
      <c r="H529">
        <f>IF(ISNUMBER(SEARCH($K$2,A529)),MAX($H$1:H528)+1,0)</f>
        <v>0</v>
      </c>
      <c r="I529">
        <f>ROWS($H$2:H529)</f>
        <v>528</v>
      </c>
      <c r="J529" t="str">
        <f t="shared" si="8"/>
        <v/>
      </c>
    </row>
    <row r="530" spans="1:10">
      <c r="A530" t="s">
        <v>903</v>
      </c>
      <c r="B530" t="s">
        <v>5319</v>
      </c>
      <c r="C530" t="s">
        <v>5292</v>
      </c>
      <c r="D530" t="s">
        <v>5317</v>
      </c>
      <c r="E530" t="s">
        <v>4705</v>
      </c>
      <c r="F530" s="45">
        <v>54661</v>
      </c>
      <c r="H530">
        <f>IF(ISNUMBER(SEARCH($K$2,A530)),MAX($H$1:H529)+1,0)</f>
        <v>0</v>
      </c>
      <c r="I530">
        <f>ROWS($H$2:H530)</f>
        <v>529</v>
      </c>
      <c r="J530" t="str">
        <f t="shared" si="8"/>
        <v/>
      </c>
    </row>
    <row r="531" spans="1:10">
      <c r="A531" t="s">
        <v>904</v>
      </c>
      <c r="B531" t="s">
        <v>5320</v>
      </c>
      <c r="C531" t="s">
        <v>5292</v>
      </c>
      <c r="D531" t="s">
        <v>5317</v>
      </c>
      <c r="E531" t="s">
        <v>4705</v>
      </c>
      <c r="F531" s="45">
        <v>54662</v>
      </c>
      <c r="H531">
        <f>IF(ISNUMBER(SEARCH($K$2,A531)),MAX($H$1:H530)+1,0)</f>
        <v>0</v>
      </c>
      <c r="I531">
        <f>ROWS($H$2:H531)</f>
        <v>530</v>
      </c>
      <c r="J531" t="str">
        <f t="shared" si="8"/>
        <v/>
      </c>
    </row>
    <row r="532" spans="1:10">
      <c r="A532" t="s">
        <v>905</v>
      </c>
      <c r="B532" t="s">
        <v>5321</v>
      </c>
      <c r="C532" t="s">
        <v>5292</v>
      </c>
      <c r="D532" t="s">
        <v>5317</v>
      </c>
      <c r="E532" t="s">
        <v>4705</v>
      </c>
      <c r="F532" s="45">
        <v>54663</v>
      </c>
      <c r="H532">
        <f>IF(ISNUMBER(SEARCH($K$2,A532)),MAX($H$1:H531)+1,0)</f>
        <v>0</v>
      </c>
      <c r="I532">
        <f>ROWS($H$2:H532)</f>
        <v>531</v>
      </c>
      <c r="J532" t="str">
        <f t="shared" si="8"/>
        <v/>
      </c>
    </row>
    <row r="533" spans="1:10">
      <c r="A533" t="s">
        <v>906</v>
      </c>
      <c r="B533" t="s">
        <v>5322</v>
      </c>
      <c r="C533" t="s">
        <v>5292</v>
      </c>
      <c r="D533" t="s">
        <v>5317</v>
      </c>
      <c r="E533" t="s">
        <v>4705</v>
      </c>
      <c r="F533" s="45">
        <v>54716</v>
      </c>
      <c r="H533">
        <f>IF(ISNUMBER(SEARCH($K$2,A533)),MAX($H$1:H532)+1,0)</f>
        <v>0</v>
      </c>
      <c r="I533">
        <f>ROWS($H$2:H533)</f>
        <v>532</v>
      </c>
      <c r="J533" t="str">
        <f t="shared" si="8"/>
        <v/>
      </c>
    </row>
    <row r="534" spans="1:10">
      <c r="A534" t="s">
        <v>907</v>
      </c>
      <c r="B534" t="s">
        <v>5323</v>
      </c>
      <c r="C534" t="s">
        <v>5292</v>
      </c>
      <c r="D534" t="s">
        <v>5317</v>
      </c>
      <c r="E534" t="s">
        <v>4705</v>
      </c>
      <c r="F534" s="45">
        <v>54719</v>
      </c>
      <c r="H534">
        <f>IF(ISNUMBER(SEARCH($K$2,A534)),MAX($H$1:H533)+1,0)</f>
        <v>0</v>
      </c>
      <c r="I534">
        <f>ROWS($H$2:H534)</f>
        <v>533</v>
      </c>
      <c r="J534" t="str">
        <f t="shared" si="8"/>
        <v/>
      </c>
    </row>
    <row r="535" spans="1:10">
      <c r="A535" t="s">
        <v>908</v>
      </c>
      <c r="B535" t="s">
        <v>5324</v>
      </c>
      <c r="C535" t="s">
        <v>5292</v>
      </c>
      <c r="D535" t="s">
        <v>5317</v>
      </c>
      <c r="E535" t="s">
        <v>4705</v>
      </c>
      <c r="F535" s="45">
        <v>54723</v>
      </c>
      <c r="H535">
        <f>IF(ISNUMBER(SEARCH($K$2,A535)),MAX($H$1:H534)+1,0)</f>
        <v>0</v>
      </c>
      <c r="I535">
        <f>ROWS($H$2:H535)</f>
        <v>534</v>
      </c>
      <c r="J535" t="str">
        <f t="shared" si="8"/>
        <v/>
      </c>
    </row>
    <row r="536" spans="1:10">
      <c r="A536" t="s">
        <v>909</v>
      </c>
      <c r="B536" t="s">
        <v>5325</v>
      </c>
      <c r="C536" t="s">
        <v>5292</v>
      </c>
      <c r="D536" t="s">
        <v>5326</v>
      </c>
      <c r="E536" t="s">
        <v>4705</v>
      </c>
      <c r="F536" s="45">
        <v>54646</v>
      </c>
      <c r="H536">
        <f>IF(ISNUMBER(SEARCH($K$2,A536)),MAX($H$1:H535)+1,0)</f>
        <v>0</v>
      </c>
      <c r="I536">
        <f>ROWS($H$2:H536)</f>
        <v>535</v>
      </c>
      <c r="J536" t="str">
        <f t="shared" si="8"/>
        <v/>
      </c>
    </row>
    <row r="537" spans="1:10">
      <c r="A537" t="s">
        <v>910</v>
      </c>
      <c r="B537" t="s">
        <v>5327</v>
      </c>
      <c r="C537" t="s">
        <v>5292</v>
      </c>
      <c r="D537" t="s">
        <v>5326</v>
      </c>
      <c r="E537" t="s">
        <v>4705</v>
      </c>
      <c r="F537" s="45">
        <v>54647</v>
      </c>
      <c r="H537">
        <f>IF(ISNUMBER(SEARCH($K$2,A537)),MAX($H$1:H536)+1,0)</f>
        <v>0</v>
      </c>
      <c r="I537">
        <f>ROWS($H$2:H537)</f>
        <v>536</v>
      </c>
      <c r="J537" t="str">
        <f t="shared" si="8"/>
        <v/>
      </c>
    </row>
    <row r="538" spans="1:10">
      <c r="A538" t="s">
        <v>911</v>
      </c>
      <c r="B538" t="s">
        <v>5328</v>
      </c>
      <c r="C538" t="s">
        <v>5292</v>
      </c>
      <c r="D538" t="s">
        <v>5326</v>
      </c>
      <c r="E538" t="s">
        <v>4705</v>
      </c>
      <c r="F538" s="45">
        <v>54648</v>
      </c>
      <c r="H538">
        <f>IF(ISNUMBER(SEARCH($K$2,A538)),MAX($H$1:H537)+1,0)</f>
        <v>0</v>
      </c>
      <c r="I538">
        <f>ROWS($H$2:H538)</f>
        <v>537</v>
      </c>
      <c r="J538" t="str">
        <f t="shared" si="8"/>
        <v/>
      </c>
    </row>
    <row r="539" spans="1:10">
      <c r="A539" t="s">
        <v>912</v>
      </c>
      <c r="B539" t="s">
        <v>5329</v>
      </c>
      <c r="C539" t="s">
        <v>5292</v>
      </c>
      <c r="D539" t="s">
        <v>5330</v>
      </c>
      <c r="E539" t="s">
        <v>4723</v>
      </c>
      <c r="F539" s="45">
        <v>51307</v>
      </c>
      <c r="H539">
        <f>IF(ISNUMBER(SEARCH($K$2,A539)),MAX($H$1:H538)+1,0)</f>
        <v>0</v>
      </c>
      <c r="I539">
        <f>ROWS($H$2:H539)</f>
        <v>538</v>
      </c>
      <c r="J539" t="str">
        <f t="shared" si="8"/>
        <v/>
      </c>
    </row>
    <row r="540" spans="1:10">
      <c r="A540" t="s">
        <v>913</v>
      </c>
      <c r="B540" t="s">
        <v>5331</v>
      </c>
      <c r="C540" t="s">
        <v>5292</v>
      </c>
      <c r="D540" t="s">
        <v>5330</v>
      </c>
      <c r="E540" t="s">
        <v>4705</v>
      </c>
      <c r="F540" s="45">
        <v>54701</v>
      </c>
      <c r="H540">
        <f>IF(ISNUMBER(SEARCH($K$2,A540)),MAX($H$1:H539)+1,0)</f>
        <v>0</v>
      </c>
      <c r="I540">
        <f>ROWS($H$2:H540)</f>
        <v>539</v>
      </c>
      <c r="J540" t="str">
        <f t="shared" si="8"/>
        <v/>
      </c>
    </row>
    <row r="541" spans="1:10">
      <c r="A541" t="s">
        <v>914</v>
      </c>
      <c r="B541" t="s">
        <v>5332</v>
      </c>
      <c r="C541" t="s">
        <v>5292</v>
      </c>
      <c r="D541" t="s">
        <v>5330</v>
      </c>
      <c r="E541" t="s">
        <v>4705</v>
      </c>
      <c r="F541" s="45">
        <v>54702</v>
      </c>
      <c r="H541">
        <f>IF(ISNUMBER(SEARCH($K$2,A541)),MAX($H$1:H540)+1,0)</f>
        <v>0</v>
      </c>
      <c r="I541">
        <f>ROWS($H$2:H541)</f>
        <v>540</v>
      </c>
      <c r="J541" t="str">
        <f t="shared" si="8"/>
        <v/>
      </c>
    </row>
    <row r="542" spans="1:10">
      <c r="A542" t="s">
        <v>915</v>
      </c>
      <c r="B542" t="s">
        <v>5333</v>
      </c>
      <c r="C542" t="s">
        <v>5292</v>
      </c>
      <c r="D542" t="s">
        <v>5330</v>
      </c>
      <c r="E542" t="s">
        <v>4705</v>
      </c>
      <c r="F542" s="45">
        <v>54703</v>
      </c>
      <c r="H542">
        <f>IF(ISNUMBER(SEARCH($K$2,A542)),MAX($H$1:H541)+1,0)</f>
        <v>0</v>
      </c>
      <c r="I542">
        <f>ROWS($H$2:H542)</f>
        <v>541</v>
      </c>
      <c r="J542" t="str">
        <f t="shared" si="8"/>
        <v/>
      </c>
    </row>
    <row r="543" spans="1:10">
      <c r="A543" t="s">
        <v>916</v>
      </c>
      <c r="B543" t="s">
        <v>5334</v>
      </c>
      <c r="C543" t="s">
        <v>5292</v>
      </c>
      <c r="D543" t="s">
        <v>5330</v>
      </c>
      <c r="E543" t="s">
        <v>4705</v>
      </c>
      <c r="F543" s="45">
        <v>54704</v>
      </c>
      <c r="H543">
        <f>IF(ISNUMBER(SEARCH($K$2,A543)),MAX($H$1:H542)+1,0)</f>
        <v>0</v>
      </c>
      <c r="I543">
        <f>ROWS($H$2:H543)</f>
        <v>542</v>
      </c>
      <c r="J543" t="str">
        <f t="shared" si="8"/>
        <v/>
      </c>
    </row>
    <row r="544" spans="1:10">
      <c r="A544" t="s">
        <v>917</v>
      </c>
      <c r="B544" t="s">
        <v>5335</v>
      </c>
      <c r="C544" t="s">
        <v>5292</v>
      </c>
      <c r="D544" t="s">
        <v>5330</v>
      </c>
      <c r="E544" t="s">
        <v>4705</v>
      </c>
      <c r="F544" s="45">
        <v>54705</v>
      </c>
      <c r="H544">
        <f>IF(ISNUMBER(SEARCH($K$2,A544)),MAX($H$1:H543)+1,0)</f>
        <v>0</v>
      </c>
      <c r="I544">
        <f>ROWS($H$2:H544)</f>
        <v>543</v>
      </c>
      <c r="J544" t="str">
        <f t="shared" si="8"/>
        <v/>
      </c>
    </row>
    <row r="545" spans="1:10">
      <c r="A545" t="s">
        <v>918</v>
      </c>
      <c r="B545" t="s">
        <v>5336</v>
      </c>
      <c r="C545" t="s">
        <v>5292</v>
      </c>
      <c r="D545" t="s">
        <v>5330</v>
      </c>
      <c r="E545" t="s">
        <v>4705</v>
      </c>
      <c r="F545" s="45">
        <v>54706</v>
      </c>
      <c r="H545">
        <f>IF(ISNUMBER(SEARCH($K$2,A545)),MAX($H$1:H544)+1,0)</f>
        <v>0</v>
      </c>
      <c r="I545">
        <f>ROWS($H$2:H545)</f>
        <v>544</v>
      </c>
      <c r="J545" t="str">
        <f t="shared" si="8"/>
        <v/>
      </c>
    </row>
    <row r="546" spans="1:10">
      <c r="A546" t="s">
        <v>919</v>
      </c>
      <c r="B546" t="s">
        <v>5337</v>
      </c>
      <c r="C546" t="s">
        <v>5292</v>
      </c>
      <c r="D546" t="s">
        <v>5338</v>
      </c>
      <c r="E546" t="s">
        <v>4705</v>
      </c>
      <c r="F546" s="45">
        <v>54668</v>
      </c>
      <c r="H546">
        <f>IF(ISNUMBER(SEARCH($K$2,A546)),MAX($H$1:H545)+1,0)</f>
        <v>0</v>
      </c>
      <c r="I546">
        <f>ROWS($H$2:H546)</f>
        <v>545</v>
      </c>
      <c r="J546" t="str">
        <f t="shared" si="8"/>
        <v/>
      </c>
    </row>
    <row r="547" spans="1:10">
      <c r="A547" t="s">
        <v>920</v>
      </c>
      <c r="B547" t="s">
        <v>5339</v>
      </c>
      <c r="C547" t="s">
        <v>5292</v>
      </c>
      <c r="D547" t="s">
        <v>5338</v>
      </c>
      <c r="E547" t="s">
        <v>4705</v>
      </c>
      <c r="F547" s="45">
        <v>54669</v>
      </c>
      <c r="H547">
        <f>IF(ISNUMBER(SEARCH($K$2,A547)),MAX($H$1:H546)+1,0)</f>
        <v>0</v>
      </c>
      <c r="I547">
        <f>ROWS($H$2:H547)</f>
        <v>546</v>
      </c>
      <c r="J547" t="str">
        <f t="shared" si="8"/>
        <v/>
      </c>
    </row>
    <row r="548" spans="1:10">
      <c r="A548" t="s">
        <v>921</v>
      </c>
      <c r="B548" t="s">
        <v>5340</v>
      </c>
      <c r="C548" t="s">
        <v>5292</v>
      </c>
      <c r="D548" t="s">
        <v>5338</v>
      </c>
      <c r="E548" t="s">
        <v>4705</v>
      </c>
      <c r="F548" s="45">
        <v>54670</v>
      </c>
      <c r="H548">
        <f>IF(ISNUMBER(SEARCH($K$2,A548)),MAX($H$1:H547)+1,0)</f>
        <v>0</v>
      </c>
      <c r="I548">
        <f>ROWS($H$2:H548)</f>
        <v>547</v>
      </c>
      <c r="J548" t="str">
        <f t="shared" si="8"/>
        <v/>
      </c>
    </row>
    <row r="549" spans="1:10">
      <c r="A549" t="s">
        <v>922</v>
      </c>
      <c r="B549" t="s">
        <v>5341</v>
      </c>
      <c r="C549" t="s">
        <v>5292</v>
      </c>
      <c r="D549" t="s">
        <v>5338</v>
      </c>
      <c r="E549" t="s">
        <v>4705</v>
      </c>
      <c r="F549" s="45">
        <v>54671</v>
      </c>
      <c r="H549">
        <f>IF(ISNUMBER(SEARCH($K$2,A549)),MAX($H$1:H548)+1,0)</f>
        <v>0</v>
      </c>
      <c r="I549">
        <f>ROWS($H$2:H549)</f>
        <v>548</v>
      </c>
      <c r="J549" t="str">
        <f t="shared" si="8"/>
        <v/>
      </c>
    </row>
    <row r="550" spans="1:10">
      <c r="A550" t="s">
        <v>923</v>
      </c>
      <c r="B550" t="s">
        <v>5342</v>
      </c>
      <c r="C550" t="s">
        <v>5292</v>
      </c>
      <c r="D550" t="s">
        <v>5338</v>
      </c>
      <c r="E550" t="s">
        <v>4705</v>
      </c>
      <c r="F550" s="45">
        <v>54672</v>
      </c>
      <c r="H550">
        <f>IF(ISNUMBER(SEARCH($K$2,A550)),MAX($H$1:H549)+1,0)</f>
        <v>0</v>
      </c>
      <c r="I550">
        <f>ROWS($H$2:H550)</f>
        <v>549</v>
      </c>
      <c r="J550" t="str">
        <f t="shared" si="8"/>
        <v/>
      </c>
    </row>
    <row r="551" spans="1:10">
      <c r="A551" t="s">
        <v>924</v>
      </c>
      <c r="B551" t="s">
        <v>5343</v>
      </c>
      <c r="C551" t="s">
        <v>5292</v>
      </c>
      <c r="D551" t="s">
        <v>5344</v>
      </c>
      <c r="E551" t="s">
        <v>4705</v>
      </c>
      <c r="F551" s="45">
        <v>54679</v>
      </c>
      <c r="H551">
        <f>IF(ISNUMBER(SEARCH($K$2,A551)),MAX($H$1:H550)+1,0)</f>
        <v>0</v>
      </c>
      <c r="I551">
        <f>ROWS($H$2:H551)</f>
        <v>550</v>
      </c>
      <c r="J551" t="str">
        <f t="shared" si="8"/>
        <v/>
      </c>
    </row>
    <row r="552" spans="1:10">
      <c r="A552" t="s">
        <v>925</v>
      </c>
      <c r="B552" t="s">
        <v>5345</v>
      </c>
      <c r="C552" t="s">
        <v>5292</v>
      </c>
      <c r="D552" t="s">
        <v>5344</v>
      </c>
      <c r="E552" t="s">
        <v>4705</v>
      </c>
      <c r="F552" s="45">
        <v>54680</v>
      </c>
      <c r="H552">
        <f>IF(ISNUMBER(SEARCH($K$2,A552)),MAX($H$1:H551)+1,0)</f>
        <v>0</v>
      </c>
      <c r="I552">
        <f>ROWS($H$2:H552)</f>
        <v>551</v>
      </c>
      <c r="J552" t="str">
        <f t="shared" si="8"/>
        <v/>
      </c>
    </row>
    <row r="553" spans="1:10">
      <c r="A553" t="s">
        <v>926</v>
      </c>
      <c r="B553" t="s">
        <v>5346</v>
      </c>
      <c r="C553" t="s">
        <v>5292</v>
      </c>
      <c r="D553" t="s">
        <v>5344</v>
      </c>
      <c r="E553" t="s">
        <v>4705</v>
      </c>
      <c r="F553" s="45">
        <v>54681</v>
      </c>
      <c r="H553">
        <f>IF(ISNUMBER(SEARCH($K$2,A553)),MAX($H$1:H552)+1,0)</f>
        <v>0</v>
      </c>
      <c r="I553">
        <f>ROWS($H$2:H553)</f>
        <v>552</v>
      </c>
      <c r="J553" t="str">
        <f t="shared" si="8"/>
        <v/>
      </c>
    </row>
    <row r="554" spans="1:10">
      <c r="A554" t="s">
        <v>927</v>
      </c>
      <c r="B554" t="s">
        <v>5347</v>
      </c>
      <c r="C554" t="s">
        <v>5292</v>
      </c>
      <c r="D554" t="s">
        <v>5344</v>
      </c>
      <c r="E554" t="s">
        <v>4705</v>
      </c>
      <c r="F554" s="45">
        <v>54683</v>
      </c>
      <c r="H554">
        <f>IF(ISNUMBER(SEARCH($K$2,A554)),MAX($H$1:H553)+1,0)</f>
        <v>0</v>
      </c>
      <c r="I554">
        <f>ROWS($H$2:H554)</f>
        <v>553</v>
      </c>
      <c r="J554" t="str">
        <f t="shared" si="8"/>
        <v/>
      </c>
    </row>
    <row r="555" spans="1:10">
      <c r="A555" t="s">
        <v>928</v>
      </c>
      <c r="B555" t="s">
        <v>5348</v>
      </c>
      <c r="C555" t="s">
        <v>5292</v>
      </c>
      <c r="D555" t="s">
        <v>5344</v>
      </c>
      <c r="E555" t="s">
        <v>4705</v>
      </c>
      <c r="F555" s="45">
        <v>54684</v>
      </c>
      <c r="H555">
        <f>IF(ISNUMBER(SEARCH($K$2,A555)),MAX($H$1:H554)+1,0)</f>
        <v>0</v>
      </c>
      <c r="I555">
        <f>ROWS($H$2:H555)</f>
        <v>554</v>
      </c>
      <c r="J555" t="str">
        <f t="shared" si="8"/>
        <v/>
      </c>
    </row>
    <row r="556" spans="1:10">
      <c r="A556" t="s">
        <v>929</v>
      </c>
      <c r="B556" t="s">
        <v>5349</v>
      </c>
      <c r="C556" t="s">
        <v>5292</v>
      </c>
      <c r="D556" t="s">
        <v>5344</v>
      </c>
      <c r="E556" t="s">
        <v>4705</v>
      </c>
      <c r="F556" s="45">
        <v>54685</v>
      </c>
      <c r="H556">
        <f>IF(ISNUMBER(SEARCH($K$2,A556)),MAX($H$1:H555)+1,0)</f>
        <v>0</v>
      </c>
      <c r="I556">
        <f>ROWS($H$2:H556)</f>
        <v>555</v>
      </c>
      <c r="J556" t="str">
        <f t="shared" si="8"/>
        <v/>
      </c>
    </row>
    <row r="557" spans="1:10">
      <c r="A557" t="s">
        <v>930</v>
      </c>
      <c r="B557" t="s">
        <v>5350</v>
      </c>
      <c r="C557" t="s">
        <v>5292</v>
      </c>
      <c r="D557" t="s">
        <v>5344</v>
      </c>
      <c r="E557" t="s">
        <v>4705</v>
      </c>
      <c r="F557" s="45">
        <v>54686</v>
      </c>
      <c r="H557">
        <f>IF(ISNUMBER(SEARCH($K$2,A557)),MAX($H$1:H556)+1,0)</f>
        <v>0</v>
      </c>
      <c r="I557">
        <f>ROWS($H$2:H557)</f>
        <v>556</v>
      </c>
      <c r="J557" t="str">
        <f t="shared" si="8"/>
        <v/>
      </c>
    </row>
    <row r="558" spans="1:10">
      <c r="A558" t="s">
        <v>931</v>
      </c>
      <c r="B558" t="s">
        <v>5351</v>
      </c>
      <c r="C558" t="s">
        <v>5292</v>
      </c>
      <c r="D558" t="s">
        <v>5344</v>
      </c>
      <c r="E558" t="s">
        <v>4705</v>
      </c>
      <c r="F558" s="45">
        <v>54687</v>
      </c>
      <c r="H558">
        <f>IF(ISNUMBER(SEARCH($K$2,A558)),MAX($H$1:H557)+1,0)</f>
        <v>0</v>
      </c>
      <c r="I558">
        <f>ROWS($H$2:H558)</f>
        <v>557</v>
      </c>
      <c r="J558" t="str">
        <f t="shared" si="8"/>
        <v/>
      </c>
    </row>
    <row r="559" spans="1:10">
      <c r="A559" t="s">
        <v>932</v>
      </c>
      <c r="B559" t="s">
        <v>5352</v>
      </c>
      <c r="C559" t="s">
        <v>5292</v>
      </c>
      <c r="D559" t="s">
        <v>5344</v>
      </c>
      <c r="E559" t="s">
        <v>4705</v>
      </c>
      <c r="F559" s="45">
        <v>54688</v>
      </c>
      <c r="H559">
        <f>IF(ISNUMBER(SEARCH($K$2,A559)),MAX($H$1:H558)+1,0)</f>
        <v>0</v>
      </c>
      <c r="I559">
        <f>ROWS($H$2:H559)</f>
        <v>558</v>
      </c>
      <c r="J559" t="str">
        <f t="shared" si="8"/>
        <v/>
      </c>
    </row>
    <row r="560" spans="1:10">
      <c r="A560" t="s">
        <v>933</v>
      </c>
      <c r="B560" t="s">
        <v>5353</v>
      </c>
      <c r="C560" t="s">
        <v>5292</v>
      </c>
      <c r="D560" t="s">
        <v>5344</v>
      </c>
      <c r="E560" t="s">
        <v>4705</v>
      </c>
      <c r="F560" s="45">
        <v>54689</v>
      </c>
      <c r="H560">
        <f>IF(ISNUMBER(SEARCH($K$2,A560)),MAX($H$1:H559)+1,0)</f>
        <v>0</v>
      </c>
      <c r="I560">
        <f>ROWS($H$2:H560)</f>
        <v>559</v>
      </c>
      <c r="J560" t="str">
        <f t="shared" si="8"/>
        <v/>
      </c>
    </row>
    <row r="561" spans="1:10">
      <c r="A561" t="s">
        <v>934</v>
      </c>
      <c r="B561" t="s">
        <v>5354</v>
      </c>
      <c r="C561" t="s">
        <v>5292</v>
      </c>
      <c r="D561" t="s">
        <v>5355</v>
      </c>
      <c r="E561" t="s">
        <v>4705</v>
      </c>
      <c r="F561" s="45">
        <v>54601</v>
      </c>
      <c r="H561">
        <f>IF(ISNUMBER(SEARCH($K$2,A561)),MAX($H$1:H560)+1,0)</f>
        <v>0</v>
      </c>
      <c r="I561">
        <f>ROWS($H$2:H561)</f>
        <v>560</v>
      </c>
      <c r="J561" t="str">
        <f t="shared" si="8"/>
        <v/>
      </c>
    </row>
    <row r="562" spans="1:10">
      <c r="A562" t="s">
        <v>935</v>
      </c>
      <c r="B562" t="s">
        <v>5356</v>
      </c>
      <c r="C562" t="s">
        <v>5292</v>
      </c>
      <c r="D562" t="s">
        <v>5355</v>
      </c>
      <c r="E562" t="s">
        <v>4705</v>
      </c>
      <c r="F562" s="45">
        <v>54602</v>
      </c>
      <c r="H562">
        <f>IF(ISNUMBER(SEARCH($K$2,A562)),MAX($H$1:H561)+1,0)</f>
        <v>0</v>
      </c>
      <c r="I562">
        <f>ROWS($H$2:H562)</f>
        <v>561</v>
      </c>
      <c r="J562" t="str">
        <f t="shared" si="8"/>
        <v/>
      </c>
    </row>
    <row r="563" spans="1:10">
      <c r="A563" t="s">
        <v>936</v>
      </c>
      <c r="B563" t="s">
        <v>5357</v>
      </c>
      <c r="C563" t="s">
        <v>5292</v>
      </c>
      <c r="D563" t="s">
        <v>5355</v>
      </c>
      <c r="E563" t="s">
        <v>4705</v>
      </c>
      <c r="F563" s="45">
        <v>54603</v>
      </c>
      <c r="H563">
        <f>IF(ISNUMBER(SEARCH($K$2,A563)),MAX($H$1:H562)+1,0)</f>
        <v>0</v>
      </c>
      <c r="I563">
        <f>ROWS($H$2:H563)</f>
        <v>562</v>
      </c>
      <c r="J563" t="str">
        <f t="shared" si="8"/>
        <v/>
      </c>
    </row>
    <row r="564" spans="1:10">
      <c r="A564" t="s">
        <v>937</v>
      </c>
      <c r="B564" t="s">
        <v>5358</v>
      </c>
      <c r="C564" t="s">
        <v>5292</v>
      </c>
      <c r="D564" t="s">
        <v>5355</v>
      </c>
      <c r="E564" t="s">
        <v>4705</v>
      </c>
      <c r="F564" s="45">
        <v>54604</v>
      </c>
      <c r="H564">
        <f>IF(ISNUMBER(SEARCH($K$2,A564)),MAX($H$1:H563)+1,0)</f>
        <v>0</v>
      </c>
      <c r="I564">
        <f>ROWS($H$2:H564)</f>
        <v>563</v>
      </c>
      <c r="J564" t="str">
        <f t="shared" si="8"/>
        <v/>
      </c>
    </row>
    <row r="565" spans="1:10">
      <c r="A565" t="s">
        <v>938</v>
      </c>
      <c r="B565" t="s">
        <v>5359</v>
      </c>
      <c r="C565" t="s">
        <v>5292</v>
      </c>
      <c r="D565" t="s">
        <v>5355</v>
      </c>
      <c r="E565" t="s">
        <v>4705</v>
      </c>
      <c r="F565" s="45">
        <v>54605</v>
      </c>
      <c r="H565">
        <f>IF(ISNUMBER(SEARCH($K$2,A565)),MAX($H$1:H564)+1,0)</f>
        <v>0</v>
      </c>
      <c r="I565">
        <f>ROWS($H$2:H565)</f>
        <v>564</v>
      </c>
      <c r="J565" t="str">
        <f t="shared" si="8"/>
        <v/>
      </c>
    </row>
    <row r="566" spans="1:10">
      <c r="A566" t="s">
        <v>939</v>
      </c>
      <c r="B566" t="s">
        <v>5360</v>
      </c>
      <c r="C566" t="s">
        <v>5292</v>
      </c>
      <c r="D566" t="s">
        <v>5355</v>
      </c>
      <c r="E566" t="s">
        <v>4705</v>
      </c>
      <c r="F566" s="45">
        <v>54606</v>
      </c>
      <c r="H566">
        <f>IF(ISNUMBER(SEARCH($K$2,A566)),MAX($H$1:H565)+1,0)</f>
        <v>0</v>
      </c>
      <c r="I566">
        <f>ROWS($H$2:H566)</f>
        <v>565</v>
      </c>
      <c r="J566" t="str">
        <f t="shared" si="8"/>
        <v/>
      </c>
    </row>
    <row r="567" spans="1:10">
      <c r="A567" t="s">
        <v>940</v>
      </c>
      <c r="B567" t="s">
        <v>5361</v>
      </c>
      <c r="C567" t="s">
        <v>5292</v>
      </c>
      <c r="D567" t="s">
        <v>5355</v>
      </c>
      <c r="E567" t="s">
        <v>4705</v>
      </c>
      <c r="F567" s="45">
        <v>54717</v>
      </c>
      <c r="H567">
        <f>IF(ISNUMBER(SEARCH($K$2,A567)),MAX($H$1:H566)+1,0)</f>
        <v>0</v>
      </c>
      <c r="I567">
        <f>ROWS($H$2:H567)</f>
        <v>566</v>
      </c>
      <c r="J567" t="str">
        <f t="shared" si="8"/>
        <v/>
      </c>
    </row>
    <row r="568" spans="1:10">
      <c r="A568" t="s">
        <v>941</v>
      </c>
      <c r="B568" t="s">
        <v>5362</v>
      </c>
      <c r="C568" t="s">
        <v>5292</v>
      </c>
      <c r="D568" t="s">
        <v>5355</v>
      </c>
      <c r="E568" t="s">
        <v>4705</v>
      </c>
      <c r="F568" s="45">
        <v>54718</v>
      </c>
      <c r="H568">
        <f>IF(ISNUMBER(SEARCH($K$2,A568)),MAX($H$1:H567)+1,0)</f>
        <v>0</v>
      </c>
      <c r="I568">
        <f>ROWS($H$2:H568)</f>
        <v>567</v>
      </c>
      <c r="J568" t="str">
        <f t="shared" si="8"/>
        <v/>
      </c>
    </row>
    <row r="569" spans="1:10">
      <c r="A569" t="s">
        <v>942</v>
      </c>
      <c r="B569" t="s">
        <v>5363</v>
      </c>
      <c r="C569" t="s">
        <v>5292</v>
      </c>
      <c r="D569" t="s">
        <v>5364</v>
      </c>
      <c r="E569" t="s">
        <v>4705</v>
      </c>
      <c r="F569" s="45">
        <v>54627</v>
      </c>
      <c r="H569">
        <f>IF(ISNUMBER(SEARCH($K$2,A569)),MAX($H$1:H568)+1,0)</f>
        <v>0</v>
      </c>
      <c r="I569">
        <f>ROWS($H$2:H569)</f>
        <v>568</v>
      </c>
      <c r="J569" t="str">
        <f t="shared" si="8"/>
        <v/>
      </c>
    </row>
    <row r="570" spans="1:10">
      <c r="A570" t="s">
        <v>943</v>
      </c>
      <c r="B570" t="s">
        <v>5365</v>
      </c>
      <c r="C570" t="s">
        <v>5292</v>
      </c>
      <c r="D570" t="s">
        <v>5364</v>
      </c>
      <c r="E570" t="s">
        <v>4705</v>
      </c>
      <c r="F570" s="45">
        <v>54628</v>
      </c>
      <c r="H570">
        <f>IF(ISNUMBER(SEARCH($K$2,A570)),MAX($H$1:H569)+1,0)</f>
        <v>0</v>
      </c>
      <c r="I570">
        <f>ROWS($H$2:H570)</f>
        <v>569</v>
      </c>
      <c r="J570" t="str">
        <f t="shared" si="8"/>
        <v/>
      </c>
    </row>
    <row r="571" spans="1:10">
      <c r="A571" t="s">
        <v>944</v>
      </c>
      <c r="B571" t="s">
        <v>5366</v>
      </c>
      <c r="C571" t="s">
        <v>5292</v>
      </c>
      <c r="D571" t="s">
        <v>5364</v>
      </c>
      <c r="E571" t="s">
        <v>4705</v>
      </c>
      <c r="F571" s="45">
        <v>54629</v>
      </c>
      <c r="H571">
        <f>IF(ISNUMBER(SEARCH($K$2,A571)),MAX($H$1:H570)+1,0)</f>
        <v>0</v>
      </c>
      <c r="I571">
        <f>ROWS($H$2:H571)</f>
        <v>570</v>
      </c>
      <c r="J571" t="str">
        <f t="shared" si="8"/>
        <v/>
      </c>
    </row>
    <row r="572" spans="1:10">
      <c r="A572" t="s">
        <v>945</v>
      </c>
      <c r="B572" t="s">
        <v>5367</v>
      </c>
      <c r="C572" t="s">
        <v>5292</v>
      </c>
      <c r="D572" t="s">
        <v>5364</v>
      </c>
      <c r="E572" t="s">
        <v>4705</v>
      </c>
      <c r="F572" s="45">
        <v>54630</v>
      </c>
      <c r="H572">
        <f>IF(ISNUMBER(SEARCH($K$2,A572)),MAX($H$1:H571)+1,0)</f>
        <v>0</v>
      </c>
      <c r="I572">
        <f>ROWS($H$2:H572)</f>
        <v>571</v>
      </c>
      <c r="J572" t="str">
        <f t="shared" si="8"/>
        <v/>
      </c>
    </row>
    <row r="573" spans="1:10">
      <c r="A573" t="s">
        <v>946</v>
      </c>
      <c r="B573" t="s">
        <v>5368</v>
      </c>
      <c r="C573" t="s">
        <v>5292</v>
      </c>
      <c r="D573" t="s">
        <v>5364</v>
      </c>
      <c r="E573" t="s">
        <v>4705</v>
      </c>
      <c r="F573" s="45">
        <v>54631</v>
      </c>
      <c r="H573">
        <f>IF(ISNUMBER(SEARCH($K$2,A573)),MAX($H$1:H572)+1,0)</f>
        <v>0</v>
      </c>
      <c r="I573">
        <f>ROWS($H$2:H573)</f>
        <v>572</v>
      </c>
      <c r="J573" t="str">
        <f t="shared" si="8"/>
        <v/>
      </c>
    </row>
    <row r="574" spans="1:10">
      <c r="A574" t="s">
        <v>947</v>
      </c>
      <c r="B574" t="s">
        <v>5369</v>
      </c>
      <c r="C574" t="s">
        <v>5292</v>
      </c>
      <c r="D574" t="s">
        <v>5364</v>
      </c>
      <c r="E574" t="s">
        <v>4705</v>
      </c>
      <c r="F574" s="45">
        <v>54632</v>
      </c>
      <c r="H574">
        <f>IF(ISNUMBER(SEARCH($K$2,A574)),MAX($H$1:H573)+1,0)</f>
        <v>0</v>
      </c>
      <c r="I574">
        <f>ROWS($H$2:H574)</f>
        <v>573</v>
      </c>
      <c r="J574" t="str">
        <f t="shared" si="8"/>
        <v/>
      </c>
    </row>
    <row r="575" spans="1:10">
      <c r="A575" t="s">
        <v>948</v>
      </c>
      <c r="B575" t="s">
        <v>5370</v>
      </c>
      <c r="C575" t="s">
        <v>5292</v>
      </c>
      <c r="D575" t="s">
        <v>5364</v>
      </c>
      <c r="E575" t="s">
        <v>4705</v>
      </c>
      <c r="F575" s="45">
        <v>54633</v>
      </c>
      <c r="H575">
        <f>IF(ISNUMBER(SEARCH($K$2,A575)),MAX($H$1:H574)+1,0)</f>
        <v>0</v>
      </c>
      <c r="I575">
        <f>ROWS($H$2:H575)</f>
        <v>574</v>
      </c>
      <c r="J575" t="str">
        <f t="shared" si="8"/>
        <v/>
      </c>
    </row>
    <row r="576" spans="1:10">
      <c r="A576" t="s">
        <v>949</v>
      </c>
      <c r="B576" t="s">
        <v>5371</v>
      </c>
      <c r="C576" t="s">
        <v>5292</v>
      </c>
      <c r="D576" t="s">
        <v>5364</v>
      </c>
      <c r="E576" t="s">
        <v>4705</v>
      </c>
      <c r="F576" s="45">
        <v>54634</v>
      </c>
      <c r="H576">
        <f>IF(ISNUMBER(SEARCH($K$2,A576)),MAX($H$1:H575)+1,0)</f>
        <v>0</v>
      </c>
      <c r="I576">
        <f>ROWS($H$2:H576)</f>
        <v>575</v>
      </c>
      <c r="J576" t="str">
        <f t="shared" si="8"/>
        <v/>
      </c>
    </row>
    <row r="577" spans="1:10">
      <c r="A577" t="s">
        <v>950</v>
      </c>
      <c r="B577" t="s">
        <v>5372</v>
      </c>
      <c r="C577" t="s">
        <v>5292</v>
      </c>
      <c r="D577" t="s">
        <v>5364</v>
      </c>
      <c r="E577" t="s">
        <v>4705</v>
      </c>
      <c r="F577" s="45">
        <v>54722</v>
      </c>
      <c r="H577">
        <f>IF(ISNUMBER(SEARCH($K$2,A577)),MAX($H$1:H576)+1,0)</f>
        <v>0</v>
      </c>
      <c r="I577">
        <f>ROWS($H$2:H577)</f>
        <v>576</v>
      </c>
      <c r="J577" t="str">
        <f t="shared" si="8"/>
        <v/>
      </c>
    </row>
    <row r="578" spans="1:10">
      <c r="A578" t="s">
        <v>951</v>
      </c>
      <c r="B578" t="s">
        <v>5373</v>
      </c>
      <c r="C578" t="s">
        <v>5292</v>
      </c>
      <c r="D578" t="s">
        <v>5374</v>
      </c>
      <c r="E578" t="s">
        <v>4705</v>
      </c>
      <c r="F578" s="45">
        <v>54707</v>
      </c>
      <c r="H578">
        <f>IF(ISNUMBER(SEARCH($K$2,A578)),MAX($H$1:H577)+1,0)</f>
        <v>0</v>
      </c>
      <c r="I578">
        <f>ROWS($H$2:H578)</f>
        <v>577</v>
      </c>
      <c r="J578" t="str">
        <f t="shared" ref="J578:J641" si="9">IFERROR(INDEX($A:$A,MATCH(I578,$H:$H,0)),"")</f>
        <v/>
      </c>
    </row>
    <row r="579" spans="1:10">
      <c r="A579" t="s">
        <v>952</v>
      </c>
      <c r="B579" t="s">
        <v>5375</v>
      </c>
      <c r="C579" t="s">
        <v>5292</v>
      </c>
      <c r="D579" t="s">
        <v>5374</v>
      </c>
      <c r="E579" t="s">
        <v>4705</v>
      </c>
      <c r="F579" s="45">
        <v>54708</v>
      </c>
      <c r="H579">
        <f>IF(ISNUMBER(SEARCH($K$2,A579)),MAX($H$1:H578)+1,0)</f>
        <v>0</v>
      </c>
      <c r="I579">
        <f>ROWS($H$2:H579)</f>
        <v>578</v>
      </c>
      <c r="J579" t="str">
        <f t="shared" si="9"/>
        <v/>
      </c>
    </row>
    <row r="580" spans="1:10">
      <c r="A580" t="s">
        <v>953</v>
      </c>
      <c r="B580" t="s">
        <v>5376</v>
      </c>
      <c r="C580" t="s">
        <v>5292</v>
      </c>
      <c r="D580" t="s">
        <v>5374</v>
      </c>
      <c r="E580" t="s">
        <v>4705</v>
      </c>
      <c r="F580" s="45">
        <v>54709</v>
      </c>
      <c r="H580">
        <f>IF(ISNUMBER(SEARCH($K$2,A580)),MAX($H$1:H579)+1,0)</f>
        <v>0</v>
      </c>
      <c r="I580">
        <f>ROWS($H$2:H580)</f>
        <v>579</v>
      </c>
      <c r="J580" t="str">
        <f t="shared" si="9"/>
        <v/>
      </c>
    </row>
    <row r="581" spans="1:10">
      <c r="A581" t="s">
        <v>954</v>
      </c>
      <c r="B581" t="s">
        <v>5377</v>
      </c>
      <c r="C581" t="s">
        <v>5292</v>
      </c>
      <c r="D581" t="s">
        <v>5374</v>
      </c>
      <c r="E581" t="s">
        <v>4705</v>
      </c>
      <c r="F581" s="45">
        <v>54711</v>
      </c>
      <c r="H581">
        <f>IF(ISNUMBER(SEARCH($K$2,A581)),MAX($H$1:H580)+1,0)</f>
        <v>0</v>
      </c>
      <c r="I581">
        <f>ROWS($H$2:H581)</f>
        <v>580</v>
      </c>
      <c r="J581" t="str">
        <f t="shared" si="9"/>
        <v/>
      </c>
    </row>
    <row r="582" spans="1:10">
      <c r="A582" t="s">
        <v>955</v>
      </c>
      <c r="B582" t="s">
        <v>5378</v>
      </c>
      <c r="C582" t="s">
        <v>5292</v>
      </c>
      <c r="D582" t="s">
        <v>5374</v>
      </c>
      <c r="E582" t="s">
        <v>4705</v>
      </c>
      <c r="F582" s="45">
        <v>54712</v>
      </c>
      <c r="H582">
        <f>IF(ISNUMBER(SEARCH($K$2,A582)),MAX($H$1:H581)+1,0)</f>
        <v>0</v>
      </c>
      <c r="I582">
        <f>ROWS($H$2:H582)</f>
        <v>581</v>
      </c>
      <c r="J582" t="str">
        <f t="shared" si="9"/>
        <v/>
      </c>
    </row>
    <row r="583" spans="1:10">
      <c r="A583" t="s">
        <v>956</v>
      </c>
      <c r="B583" t="s">
        <v>5379</v>
      </c>
      <c r="C583" t="s">
        <v>5292</v>
      </c>
      <c r="D583" t="s">
        <v>5374</v>
      </c>
      <c r="E583" t="s">
        <v>4705</v>
      </c>
      <c r="F583" s="45">
        <v>54714</v>
      </c>
      <c r="H583">
        <f>IF(ISNUMBER(SEARCH($K$2,A583)),MAX($H$1:H582)+1,0)</f>
        <v>0</v>
      </c>
      <c r="I583">
        <f>ROWS($H$2:H583)</f>
        <v>582</v>
      </c>
      <c r="J583" t="str">
        <f t="shared" si="9"/>
        <v/>
      </c>
    </row>
    <row r="584" spans="1:10">
      <c r="A584" t="s">
        <v>957</v>
      </c>
      <c r="B584" t="s">
        <v>5380</v>
      </c>
      <c r="C584" t="s">
        <v>5292</v>
      </c>
      <c r="D584" t="s">
        <v>5374</v>
      </c>
      <c r="E584" t="s">
        <v>4705</v>
      </c>
      <c r="F584" s="45">
        <v>54725</v>
      </c>
      <c r="H584">
        <f>IF(ISNUMBER(SEARCH($K$2,A584)),MAX($H$1:H583)+1,0)</f>
        <v>0</v>
      </c>
      <c r="I584">
        <f>ROWS($H$2:H584)</f>
        <v>583</v>
      </c>
      <c r="J584" t="str">
        <f t="shared" si="9"/>
        <v/>
      </c>
    </row>
    <row r="585" spans="1:10">
      <c r="A585" t="s">
        <v>958</v>
      </c>
      <c r="B585" t="s">
        <v>5381</v>
      </c>
      <c r="C585" t="s">
        <v>5292</v>
      </c>
      <c r="D585" t="s">
        <v>5382</v>
      </c>
      <c r="E585" t="s">
        <v>4705</v>
      </c>
      <c r="F585" s="45">
        <v>54635</v>
      </c>
      <c r="H585">
        <f>IF(ISNUMBER(SEARCH($K$2,A585)),MAX($H$1:H584)+1,0)</f>
        <v>0</v>
      </c>
      <c r="I585">
        <f>ROWS($H$2:H585)</f>
        <v>584</v>
      </c>
      <c r="J585" t="str">
        <f t="shared" si="9"/>
        <v/>
      </c>
    </row>
    <row r="586" spans="1:10">
      <c r="A586" t="s">
        <v>959</v>
      </c>
      <c r="B586" t="s">
        <v>5383</v>
      </c>
      <c r="C586" t="s">
        <v>5292</v>
      </c>
      <c r="D586" t="s">
        <v>5382</v>
      </c>
      <c r="E586" t="s">
        <v>4705</v>
      </c>
      <c r="F586" s="45">
        <v>54636</v>
      </c>
      <c r="H586">
        <f>IF(ISNUMBER(SEARCH($K$2,A586)),MAX($H$1:H585)+1,0)</f>
        <v>0</v>
      </c>
      <c r="I586">
        <f>ROWS($H$2:H586)</f>
        <v>585</v>
      </c>
      <c r="J586" t="str">
        <f t="shared" si="9"/>
        <v/>
      </c>
    </row>
    <row r="587" spans="1:10">
      <c r="A587" t="s">
        <v>960</v>
      </c>
      <c r="B587" t="s">
        <v>5384</v>
      </c>
      <c r="C587" t="s">
        <v>5292</v>
      </c>
      <c r="D587" t="s">
        <v>5382</v>
      </c>
      <c r="E587" t="s">
        <v>4705</v>
      </c>
      <c r="F587" s="45">
        <v>54637</v>
      </c>
      <c r="H587">
        <f>IF(ISNUMBER(SEARCH($K$2,A587)),MAX($H$1:H586)+1,0)</f>
        <v>0</v>
      </c>
      <c r="I587">
        <f>ROWS($H$2:H587)</f>
        <v>586</v>
      </c>
      <c r="J587" t="str">
        <f t="shared" si="9"/>
        <v/>
      </c>
    </row>
    <row r="588" spans="1:10">
      <c r="A588" t="s">
        <v>961</v>
      </c>
      <c r="B588" t="s">
        <v>5385</v>
      </c>
      <c r="C588" t="s">
        <v>5292</v>
      </c>
      <c r="D588" t="s">
        <v>5382</v>
      </c>
      <c r="E588" t="s">
        <v>4705</v>
      </c>
      <c r="F588" s="45">
        <v>54638</v>
      </c>
      <c r="H588">
        <f>IF(ISNUMBER(SEARCH($K$2,A588)),MAX($H$1:H587)+1,0)</f>
        <v>0</v>
      </c>
      <c r="I588">
        <f>ROWS($H$2:H588)</f>
        <v>587</v>
      </c>
      <c r="J588" t="str">
        <f t="shared" si="9"/>
        <v/>
      </c>
    </row>
    <row r="589" spans="1:10">
      <c r="A589" t="s">
        <v>962</v>
      </c>
      <c r="B589" t="s">
        <v>5386</v>
      </c>
      <c r="C589" t="s">
        <v>5292</v>
      </c>
      <c r="D589" t="s">
        <v>5382</v>
      </c>
      <c r="E589" t="s">
        <v>4705</v>
      </c>
      <c r="F589" s="45">
        <v>54639</v>
      </c>
      <c r="H589">
        <f>IF(ISNUMBER(SEARCH($K$2,A589)),MAX($H$1:H588)+1,0)</f>
        <v>0</v>
      </c>
      <c r="I589">
        <f>ROWS($H$2:H589)</f>
        <v>588</v>
      </c>
      <c r="J589" t="str">
        <f t="shared" si="9"/>
        <v/>
      </c>
    </row>
    <row r="590" spans="1:10">
      <c r="A590" t="s">
        <v>963</v>
      </c>
      <c r="B590" t="s">
        <v>5387</v>
      </c>
      <c r="C590" t="s">
        <v>5292</v>
      </c>
      <c r="D590" t="s">
        <v>5382</v>
      </c>
      <c r="E590" t="s">
        <v>4705</v>
      </c>
      <c r="F590" s="45">
        <v>54640</v>
      </c>
      <c r="H590">
        <f>IF(ISNUMBER(SEARCH($K$2,A590)),MAX($H$1:H589)+1,0)</f>
        <v>0</v>
      </c>
      <c r="I590">
        <f>ROWS($H$2:H590)</f>
        <v>589</v>
      </c>
      <c r="J590" t="str">
        <f t="shared" si="9"/>
        <v/>
      </c>
    </row>
    <row r="591" spans="1:10">
      <c r="A591" t="s">
        <v>964</v>
      </c>
      <c r="B591" t="s">
        <v>5388</v>
      </c>
      <c r="C591" t="s">
        <v>5292</v>
      </c>
      <c r="D591" t="s">
        <v>5382</v>
      </c>
      <c r="E591" t="s">
        <v>4705</v>
      </c>
      <c r="F591" s="45">
        <v>54641</v>
      </c>
      <c r="H591">
        <f>IF(ISNUMBER(SEARCH($K$2,A591)),MAX($H$1:H590)+1,0)</f>
        <v>0</v>
      </c>
      <c r="I591">
        <f>ROWS($H$2:H591)</f>
        <v>590</v>
      </c>
      <c r="J591" t="str">
        <f t="shared" si="9"/>
        <v/>
      </c>
    </row>
    <row r="592" spans="1:10">
      <c r="A592" t="s">
        <v>965</v>
      </c>
      <c r="B592" t="s">
        <v>5389</v>
      </c>
      <c r="C592" t="s">
        <v>5292</v>
      </c>
      <c r="D592" t="s">
        <v>5382</v>
      </c>
      <c r="E592" t="s">
        <v>4705</v>
      </c>
      <c r="F592" s="45">
        <v>54642</v>
      </c>
      <c r="H592">
        <f>IF(ISNUMBER(SEARCH($K$2,A592)),MAX($H$1:H591)+1,0)</f>
        <v>0</v>
      </c>
      <c r="I592">
        <f>ROWS($H$2:H592)</f>
        <v>591</v>
      </c>
      <c r="J592" t="str">
        <f t="shared" si="9"/>
        <v/>
      </c>
    </row>
    <row r="593" spans="1:10">
      <c r="A593" t="s">
        <v>966</v>
      </c>
      <c r="B593" t="s">
        <v>5390</v>
      </c>
      <c r="C593" t="s">
        <v>5292</v>
      </c>
      <c r="D593" t="s">
        <v>5382</v>
      </c>
      <c r="E593" t="s">
        <v>4705</v>
      </c>
      <c r="F593" s="45">
        <v>54643</v>
      </c>
      <c r="H593">
        <f>IF(ISNUMBER(SEARCH($K$2,A593)),MAX($H$1:H592)+1,0)</f>
        <v>0</v>
      </c>
      <c r="I593">
        <f>ROWS($H$2:H593)</f>
        <v>592</v>
      </c>
      <c r="J593" t="str">
        <f t="shared" si="9"/>
        <v/>
      </c>
    </row>
    <row r="594" spans="1:10">
      <c r="A594" t="s">
        <v>967</v>
      </c>
      <c r="B594" t="s">
        <v>5391</v>
      </c>
      <c r="C594" t="s">
        <v>5292</v>
      </c>
      <c r="D594" t="s">
        <v>5382</v>
      </c>
      <c r="E594" t="s">
        <v>4705</v>
      </c>
      <c r="F594" s="45">
        <v>54645</v>
      </c>
      <c r="H594">
        <f>IF(ISNUMBER(SEARCH($K$2,A594)),MAX($H$1:H593)+1,0)</f>
        <v>0</v>
      </c>
      <c r="I594">
        <f>ROWS($H$2:H594)</f>
        <v>593</v>
      </c>
      <c r="J594" t="str">
        <f t="shared" si="9"/>
        <v/>
      </c>
    </row>
    <row r="595" spans="1:10">
      <c r="A595" t="s">
        <v>968</v>
      </c>
      <c r="B595" t="s">
        <v>5392</v>
      </c>
      <c r="C595" t="s">
        <v>5292</v>
      </c>
      <c r="D595" t="s">
        <v>5393</v>
      </c>
      <c r="E595" t="s">
        <v>4705</v>
      </c>
      <c r="F595" s="45">
        <v>54673</v>
      </c>
      <c r="H595">
        <f>IF(ISNUMBER(SEARCH($K$2,A595)),MAX($H$1:H594)+1,0)</f>
        <v>0</v>
      </c>
      <c r="I595">
        <f>ROWS($H$2:H595)</f>
        <v>594</v>
      </c>
      <c r="J595" t="str">
        <f t="shared" si="9"/>
        <v/>
      </c>
    </row>
    <row r="596" spans="1:10">
      <c r="A596" t="s">
        <v>969</v>
      </c>
      <c r="B596" t="s">
        <v>5394</v>
      </c>
      <c r="C596" t="s">
        <v>5292</v>
      </c>
      <c r="D596" t="s">
        <v>5393</v>
      </c>
      <c r="E596" t="s">
        <v>4705</v>
      </c>
      <c r="F596" s="45">
        <v>54674</v>
      </c>
      <c r="H596">
        <f>IF(ISNUMBER(SEARCH($K$2,A596)),MAX($H$1:H595)+1,0)</f>
        <v>0</v>
      </c>
      <c r="I596">
        <f>ROWS($H$2:H596)</f>
        <v>595</v>
      </c>
      <c r="J596" t="str">
        <f t="shared" si="9"/>
        <v/>
      </c>
    </row>
    <row r="597" spans="1:10">
      <c r="A597" t="s">
        <v>970</v>
      </c>
      <c r="B597" t="s">
        <v>5395</v>
      </c>
      <c r="C597" t="s">
        <v>5292</v>
      </c>
      <c r="D597" t="s">
        <v>5393</v>
      </c>
      <c r="E597" t="s">
        <v>4705</v>
      </c>
      <c r="F597" s="45">
        <v>54675</v>
      </c>
      <c r="H597">
        <f>IF(ISNUMBER(SEARCH($K$2,A597)),MAX($H$1:H596)+1,0)</f>
        <v>0</v>
      </c>
      <c r="I597">
        <f>ROWS($H$2:H597)</f>
        <v>596</v>
      </c>
      <c r="J597" t="str">
        <f t="shared" si="9"/>
        <v/>
      </c>
    </row>
    <row r="598" spans="1:10">
      <c r="A598" t="s">
        <v>971</v>
      </c>
      <c r="B598" t="s">
        <v>5396</v>
      </c>
      <c r="C598" t="s">
        <v>5292</v>
      </c>
      <c r="D598" t="s">
        <v>5393</v>
      </c>
      <c r="E598" t="s">
        <v>4705</v>
      </c>
      <c r="F598" s="45">
        <v>54676</v>
      </c>
      <c r="H598">
        <f>IF(ISNUMBER(SEARCH($K$2,A598)),MAX($H$1:H597)+1,0)</f>
        <v>0</v>
      </c>
      <c r="I598">
        <f>ROWS($H$2:H598)</f>
        <v>597</v>
      </c>
      <c r="J598" t="str">
        <f t="shared" si="9"/>
        <v/>
      </c>
    </row>
    <row r="599" spans="1:10">
      <c r="A599" t="s">
        <v>972</v>
      </c>
      <c r="B599" t="s">
        <v>5397</v>
      </c>
      <c r="C599" t="s">
        <v>5292</v>
      </c>
      <c r="D599" t="s">
        <v>5393</v>
      </c>
      <c r="E599" t="s">
        <v>4705</v>
      </c>
      <c r="F599" s="45">
        <v>54677</v>
      </c>
      <c r="H599">
        <f>IF(ISNUMBER(SEARCH($K$2,A599)),MAX($H$1:H598)+1,0)</f>
        <v>0</v>
      </c>
      <c r="I599">
        <f>ROWS($H$2:H599)</f>
        <v>598</v>
      </c>
      <c r="J599" t="str">
        <f t="shared" si="9"/>
        <v/>
      </c>
    </row>
    <row r="600" spans="1:10">
      <c r="A600" t="s">
        <v>973</v>
      </c>
      <c r="B600" t="s">
        <v>5398</v>
      </c>
      <c r="C600" t="s">
        <v>5292</v>
      </c>
      <c r="D600" t="s">
        <v>5399</v>
      </c>
      <c r="E600" t="s">
        <v>4705</v>
      </c>
      <c r="F600" s="45">
        <v>54698</v>
      </c>
      <c r="H600">
        <f>IF(ISNUMBER(SEARCH($K$2,A600)),MAX($H$1:H599)+1,0)</f>
        <v>0</v>
      </c>
      <c r="I600">
        <f>ROWS($H$2:H600)</f>
        <v>599</v>
      </c>
      <c r="J600" t="str">
        <f t="shared" si="9"/>
        <v/>
      </c>
    </row>
    <row r="601" spans="1:10">
      <c r="A601" t="s">
        <v>974</v>
      </c>
      <c r="B601" t="s">
        <v>5400</v>
      </c>
      <c r="C601" t="s">
        <v>5292</v>
      </c>
      <c r="D601" t="s">
        <v>5399</v>
      </c>
      <c r="E601" t="s">
        <v>4705</v>
      </c>
      <c r="F601" s="45">
        <v>54699</v>
      </c>
      <c r="H601">
        <f>IF(ISNUMBER(SEARCH($K$2,A601)),MAX($H$1:H600)+1,0)</f>
        <v>0</v>
      </c>
      <c r="I601">
        <f>ROWS($H$2:H601)</f>
        <v>600</v>
      </c>
      <c r="J601" t="str">
        <f t="shared" si="9"/>
        <v/>
      </c>
    </row>
    <row r="602" spans="1:10">
      <c r="A602" t="s">
        <v>975</v>
      </c>
      <c r="B602" t="s">
        <v>5401</v>
      </c>
      <c r="C602" t="s">
        <v>5292</v>
      </c>
      <c r="D602" t="s">
        <v>5399</v>
      </c>
      <c r="E602" t="s">
        <v>4705</v>
      </c>
      <c r="F602" s="45">
        <v>54700</v>
      </c>
      <c r="H602">
        <f>IF(ISNUMBER(SEARCH($K$2,A602)),MAX($H$1:H601)+1,0)</f>
        <v>0</v>
      </c>
      <c r="I602">
        <f>ROWS($H$2:H602)</f>
        <v>601</v>
      </c>
      <c r="J602" t="str">
        <f t="shared" si="9"/>
        <v/>
      </c>
    </row>
    <row r="603" spans="1:10">
      <c r="A603" t="s">
        <v>976</v>
      </c>
      <c r="B603" t="s">
        <v>5402</v>
      </c>
      <c r="C603" t="s">
        <v>5292</v>
      </c>
      <c r="D603" t="s">
        <v>5403</v>
      </c>
      <c r="E603" t="s">
        <v>4705</v>
      </c>
      <c r="F603" s="45">
        <v>54616</v>
      </c>
      <c r="H603">
        <f>IF(ISNUMBER(SEARCH($K$2,A603)),MAX($H$1:H602)+1,0)</f>
        <v>0</v>
      </c>
      <c r="I603">
        <f>ROWS($H$2:H603)</f>
        <v>602</v>
      </c>
      <c r="J603" t="str">
        <f t="shared" si="9"/>
        <v/>
      </c>
    </row>
    <row r="604" spans="1:10">
      <c r="A604" t="s">
        <v>977</v>
      </c>
      <c r="B604" t="s">
        <v>5404</v>
      </c>
      <c r="C604" t="s">
        <v>5292</v>
      </c>
      <c r="D604" t="s">
        <v>5403</v>
      </c>
      <c r="E604" t="s">
        <v>4705</v>
      </c>
      <c r="F604" s="45">
        <v>54617</v>
      </c>
      <c r="H604">
        <f>IF(ISNUMBER(SEARCH($K$2,A604)),MAX($H$1:H603)+1,0)</f>
        <v>0</v>
      </c>
      <c r="I604">
        <f>ROWS($H$2:H604)</f>
        <v>603</v>
      </c>
      <c r="J604" t="str">
        <f t="shared" si="9"/>
        <v/>
      </c>
    </row>
    <row r="605" spans="1:10">
      <c r="A605" t="s">
        <v>978</v>
      </c>
      <c r="B605" t="s">
        <v>5405</v>
      </c>
      <c r="C605" t="s">
        <v>5292</v>
      </c>
      <c r="D605" t="s">
        <v>5403</v>
      </c>
      <c r="E605" t="s">
        <v>4705</v>
      </c>
      <c r="F605" s="45">
        <v>54618</v>
      </c>
      <c r="H605">
        <f>IF(ISNUMBER(SEARCH($K$2,A605)),MAX($H$1:H604)+1,0)</f>
        <v>0</v>
      </c>
      <c r="I605">
        <f>ROWS($H$2:H605)</f>
        <v>604</v>
      </c>
      <c r="J605" t="str">
        <f t="shared" si="9"/>
        <v/>
      </c>
    </row>
    <row r="606" spans="1:10">
      <c r="A606" t="s">
        <v>979</v>
      </c>
      <c r="B606" t="s">
        <v>5406</v>
      </c>
      <c r="C606" t="s">
        <v>5292</v>
      </c>
      <c r="D606" t="s">
        <v>5403</v>
      </c>
      <c r="E606" t="s">
        <v>4705</v>
      </c>
      <c r="F606" s="45">
        <v>54619</v>
      </c>
      <c r="H606">
        <f>IF(ISNUMBER(SEARCH($K$2,A606)),MAX($H$1:H605)+1,0)</f>
        <v>0</v>
      </c>
      <c r="I606">
        <f>ROWS($H$2:H606)</f>
        <v>605</v>
      </c>
      <c r="J606" t="str">
        <f t="shared" si="9"/>
        <v/>
      </c>
    </row>
    <row r="607" spans="1:10">
      <c r="A607" t="s">
        <v>980</v>
      </c>
      <c r="B607" t="s">
        <v>5407</v>
      </c>
      <c r="C607" t="s">
        <v>5292</v>
      </c>
      <c r="D607" t="s">
        <v>5403</v>
      </c>
      <c r="E607" t="s">
        <v>4705</v>
      </c>
      <c r="F607" s="45">
        <v>54620</v>
      </c>
      <c r="H607">
        <f>IF(ISNUMBER(SEARCH($K$2,A607)),MAX($H$1:H606)+1,0)</f>
        <v>0</v>
      </c>
      <c r="I607">
        <f>ROWS($H$2:H607)</f>
        <v>606</v>
      </c>
      <c r="J607" t="str">
        <f t="shared" si="9"/>
        <v/>
      </c>
    </row>
    <row r="608" spans="1:10">
      <c r="A608" t="s">
        <v>981</v>
      </c>
      <c r="B608" t="s">
        <v>5408</v>
      </c>
      <c r="C608" t="s">
        <v>5292</v>
      </c>
      <c r="D608" t="s">
        <v>5403</v>
      </c>
      <c r="E608" t="s">
        <v>4705</v>
      </c>
      <c r="F608" s="45">
        <v>54621</v>
      </c>
      <c r="H608">
        <f>IF(ISNUMBER(SEARCH($K$2,A608)),MAX($H$1:H607)+1,0)</f>
        <v>0</v>
      </c>
      <c r="I608">
        <f>ROWS($H$2:H608)</f>
        <v>607</v>
      </c>
      <c r="J608" t="str">
        <f t="shared" si="9"/>
        <v/>
      </c>
    </row>
    <row r="609" spans="1:10">
      <c r="A609" t="s">
        <v>982</v>
      </c>
      <c r="B609" t="s">
        <v>5409</v>
      </c>
      <c r="C609" t="s">
        <v>5292</v>
      </c>
      <c r="D609" t="s">
        <v>5410</v>
      </c>
      <c r="E609" t="s">
        <v>4705</v>
      </c>
      <c r="F609" s="45">
        <v>54650</v>
      </c>
      <c r="H609">
        <f>IF(ISNUMBER(SEARCH($K$2,A609)),MAX($H$1:H608)+1,0)</f>
        <v>0</v>
      </c>
      <c r="I609">
        <f>ROWS($H$2:H609)</f>
        <v>608</v>
      </c>
      <c r="J609" t="str">
        <f t="shared" si="9"/>
        <v/>
      </c>
    </row>
    <row r="610" spans="1:10">
      <c r="A610" t="s">
        <v>983</v>
      </c>
      <c r="B610" t="s">
        <v>5411</v>
      </c>
      <c r="C610" t="s">
        <v>5292</v>
      </c>
      <c r="D610" t="s">
        <v>5410</v>
      </c>
      <c r="E610" t="s">
        <v>4705</v>
      </c>
      <c r="F610" s="45">
        <v>54651</v>
      </c>
      <c r="H610">
        <f>IF(ISNUMBER(SEARCH($K$2,A610)),MAX($H$1:H609)+1,0)</f>
        <v>0</v>
      </c>
      <c r="I610">
        <f>ROWS($H$2:H610)</f>
        <v>609</v>
      </c>
      <c r="J610" t="str">
        <f t="shared" si="9"/>
        <v/>
      </c>
    </row>
    <row r="611" spans="1:10">
      <c r="A611" t="s">
        <v>984</v>
      </c>
      <c r="B611" t="s">
        <v>5412</v>
      </c>
      <c r="C611" t="s">
        <v>5292</v>
      </c>
      <c r="D611" t="s">
        <v>5410</v>
      </c>
      <c r="E611" t="s">
        <v>4705</v>
      </c>
      <c r="F611" s="45">
        <v>54652</v>
      </c>
      <c r="H611">
        <f>IF(ISNUMBER(SEARCH($K$2,A611)),MAX($H$1:H610)+1,0)</f>
        <v>0</v>
      </c>
      <c r="I611">
        <f>ROWS($H$2:H611)</f>
        <v>610</v>
      </c>
      <c r="J611" t="str">
        <f t="shared" si="9"/>
        <v/>
      </c>
    </row>
    <row r="612" spans="1:10">
      <c r="A612" t="s">
        <v>985</v>
      </c>
      <c r="B612" t="s">
        <v>5413</v>
      </c>
      <c r="C612" t="s">
        <v>5292</v>
      </c>
      <c r="D612" t="s">
        <v>5410</v>
      </c>
      <c r="E612" t="s">
        <v>4705</v>
      </c>
      <c r="F612" s="45">
        <v>54653</v>
      </c>
      <c r="H612">
        <f>IF(ISNUMBER(SEARCH($K$2,A612)),MAX($H$1:H611)+1,0)</f>
        <v>0</v>
      </c>
      <c r="I612">
        <f>ROWS($H$2:H612)</f>
        <v>611</v>
      </c>
      <c r="J612" t="str">
        <f t="shared" si="9"/>
        <v/>
      </c>
    </row>
    <row r="613" spans="1:10">
      <c r="A613" t="s">
        <v>986</v>
      </c>
      <c r="B613" t="s">
        <v>5414</v>
      </c>
      <c r="C613" t="s">
        <v>5292</v>
      </c>
      <c r="D613" t="s">
        <v>5410</v>
      </c>
      <c r="E613" t="s">
        <v>4705</v>
      </c>
      <c r="F613" s="45">
        <v>54654</v>
      </c>
      <c r="H613">
        <f>IF(ISNUMBER(SEARCH($K$2,A613)),MAX($H$1:H612)+1,0)</f>
        <v>0</v>
      </c>
      <c r="I613">
        <f>ROWS($H$2:H613)</f>
        <v>612</v>
      </c>
      <c r="J613" t="str">
        <f t="shared" si="9"/>
        <v/>
      </c>
    </row>
    <row r="614" spans="1:10">
      <c r="A614" t="s">
        <v>987</v>
      </c>
      <c r="B614" t="s">
        <v>5415</v>
      </c>
      <c r="C614" t="s">
        <v>5292</v>
      </c>
      <c r="D614" t="s">
        <v>5410</v>
      </c>
      <c r="E614" t="s">
        <v>4705</v>
      </c>
      <c r="F614" s="45">
        <v>54655</v>
      </c>
      <c r="H614">
        <f>IF(ISNUMBER(SEARCH($K$2,A614)),MAX($H$1:H613)+1,0)</f>
        <v>0</v>
      </c>
      <c r="I614">
        <f>ROWS($H$2:H614)</f>
        <v>613</v>
      </c>
      <c r="J614" t="str">
        <f t="shared" si="9"/>
        <v/>
      </c>
    </row>
    <row r="615" spans="1:10">
      <c r="A615" t="s">
        <v>988</v>
      </c>
      <c r="B615" t="s">
        <v>5416</v>
      </c>
      <c r="C615" t="s">
        <v>5292</v>
      </c>
      <c r="D615" t="s">
        <v>5410</v>
      </c>
      <c r="E615" t="s">
        <v>4705</v>
      </c>
      <c r="F615" s="45">
        <v>54656</v>
      </c>
      <c r="H615">
        <f>IF(ISNUMBER(SEARCH($K$2,A615)),MAX($H$1:H614)+1,0)</f>
        <v>0</v>
      </c>
      <c r="I615">
        <f>ROWS($H$2:H615)</f>
        <v>614</v>
      </c>
      <c r="J615" t="str">
        <f t="shared" si="9"/>
        <v/>
      </c>
    </row>
    <row r="616" spans="1:10">
      <c r="A616" t="s">
        <v>989</v>
      </c>
      <c r="B616" t="s">
        <v>5417</v>
      </c>
      <c r="C616" t="s">
        <v>5292</v>
      </c>
      <c r="D616" t="s">
        <v>5410</v>
      </c>
      <c r="E616" t="s">
        <v>4705</v>
      </c>
      <c r="F616" s="45">
        <v>54657</v>
      </c>
      <c r="H616">
        <f>IF(ISNUMBER(SEARCH($K$2,A616)),MAX($H$1:H615)+1,0)</f>
        <v>0</v>
      </c>
      <c r="I616">
        <f>ROWS($H$2:H616)</f>
        <v>615</v>
      </c>
      <c r="J616" t="str">
        <f t="shared" si="9"/>
        <v/>
      </c>
    </row>
    <row r="617" spans="1:10">
      <c r="A617" t="s">
        <v>990</v>
      </c>
      <c r="B617" t="s">
        <v>5418</v>
      </c>
      <c r="C617" t="s">
        <v>5292</v>
      </c>
      <c r="D617" t="s">
        <v>5410</v>
      </c>
      <c r="E617" t="s">
        <v>4705</v>
      </c>
      <c r="F617" s="45">
        <v>54658</v>
      </c>
      <c r="H617">
        <f>IF(ISNUMBER(SEARCH($K$2,A617)),MAX($H$1:H616)+1,0)</f>
        <v>0</v>
      </c>
      <c r="I617">
        <f>ROWS($H$2:H617)</f>
        <v>616</v>
      </c>
      <c r="J617" t="str">
        <f t="shared" si="9"/>
        <v/>
      </c>
    </row>
    <row r="618" spans="1:10">
      <c r="A618" t="s">
        <v>991</v>
      </c>
      <c r="B618" t="s">
        <v>5419</v>
      </c>
      <c r="C618" t="s">
        <v>5292</v>
      </c>
      <c r="D618" t="s">
        <v>5410</v>
      </c>
      <c r="E618" t="s">
        <v>4705</v>
      </c>
      <c r="F618" s="45">
        <v>54715</v>
      </c>
      <c r="H618">
        <f>IF(ISNUMBER(SEARCH($K$2,A618)),MAX($H$1:H617)+1,0)</f>
        <v>0</v>
      </c>
      <c r="I618">
        <f>ROWS($H$2:H618)</f>
        <v>617</v>
      </c>
      <c r="J618" t="str">
        <f t="shared" si="9"/>
        <v/>
      </c>
    </row>
    <row r="619" spans="1:10">
      <c r="A619" t="s">
        <v>992</v>
      </c>
      <c r="B619" t="s">
        <v>5420</v>
      </c>
      <c r="C619" t="s">
        <v>5292</v>
      </c>
      <c r="D619" t="s">
        <v>5410</v>
      </c>
      <c r="E619" t="s">
        <v>4705</v>
      </c>
      <c r="F619" s="45">
        <v>54720</v>
      </c>
      <c r="H619">
        <f>IF(ISNUMBER(SEARCH($K$2,A619)),MAX($H$1:H618)+1,0)</f>
        <v>0</v>
      </c>
      <c r="I619">
        <f>ROWS($H$2:H619)</f>
        <v>618</v>
      </c>
      <c r="J619" t="str">
        <f t="shared" si="9"/>
        <v/>
      </c>
    </row>
    <row r="620" spans="1:10">
      <c r="A620" t="s">
        <v>993</v>
      </c>
      <c r="B620" t="s">
        <v>5421</v>
      </c>
      <c r="C620" t="s">
        <v>5292</v>
      </c>
      <c r="D620" t="s">
        <v>5410</v>
      </c>
      <c r="E620" t="s">
        <v>4705</v>
      </c>
      <c r="F620" s="45">
        <v>54724</v>
      </c>
      <c r="H620">
        <f>IF(ISNUMBER(SEARCH($K$2,A620)),MAX($H$1:H619)+1,0)</f>
        <v>0</v>
      </c>
      <c r="I620">
        <f>ROWS($H$2:H620)</f>
        <v>619</v>
      </c>
      <c r="J620" t="str">
        <f t="shared" si="9"/>
        <v/>
      </c>
    </row>
    <row r="621" spans="1:10">
      <c r="A621" t="s">
        <v>994</v>
      </c>
      <c r="B621" t="s">
        <v>5422</v>
      </c>
      <c r="C621" t="s">
        <v>5292</v>
      </c>
      <c r="D621" t="s">
        <v>5423</v>
      </c>
      <c r="E621" t="s">
        <v>4705</v>
      </c>
      <c r="F621" s="45">
        <v>54607</v>
      </c>
      <c r="H621">
        <f>IF(ISNUMBER(SEARCH($K$2,A621)),MAX($H$1:H620)+1,0)</f>
        <v>0</v>
      </c>
      <c r="I621">
        <f>ROWS($H$2:H621)</f>
        <v>620</v>
      </c>
      <c r="J621" t="str">
        <f t="shared" si="9"/>
        <v/>
      </c>
    </row>
    <row r="622" spans="1:10">
      <c r="A622" t="s">
        <v>995</v>
      </c>
      <c r="B622" t="s">
        <v>5424</v>
      </c>
      <c r="C622" t="s">
        <v>5292</v>
      </c>
      <c r="D622" t="s">
        <v>5423</v>
      </c>
      <c r="E622" t="s">
        <v>4705</v>
      </c>
      <c r="F622" s="45">
        <v>54608</v>
      </c>
      <c r="H622">
        <f>IF(ISNUMBER(SEARCH($K$2,A622)),MAX($H$1:H621)+1,0)</f>
        <v>0</v>
      </c>
      <c r="I622">
        <f>ROWS($H$2:H622)</f>
        <v>621</v>
      </c>
      <c r="J622" t="str">
        <f t="shared" si="9"/>
        <v/>
      </c>
    </row>
    <row r="623" spans="1:10">
      <c r="A623" t="s">
        <v>996</v>
      </c>
      <c r="B623" t="s">
        <v>5425</v>
      </c>
      <c r="C623" t="s">
        <v>44</v>
      </c>
      <c r="D623" t="s">
        <v>5426</v>
      </c>
      <c r="E623" t="s">
        <v>4705</v>
      </c>
      <c r="F623" s="45">
        <v>34646</v>
      </c>
      <c r="H623">
        <f>IF(ISNUMBER(SEARCH($K$2,A623)),MAX($H$1:H622)+1,0)</f>
        <v>0</v>
      </c>
      <c r="I623">
        <f>ROWS($H$2:H623)</f>
        <v>622</v>
      </c>
      <c r="J623" t="str">
        <f t="shared" si="9"/>
        <v/>
      </c>
    </row>
    <row r="624" spans="1:10">
      <c r="A624" t="s">
        <v>997</v>
      </c>
      <c r="B624" t="s">
        <v>5427</v>
      </c>
      <c r="C624" t="s">
        <v>44</v>
      </c>
      <c r="D624" t="s">
        <v>5426</v>
      </c>
      <c r="E624" t="s">
        <v>4705</v>
      </c>
      <c r="F624" s="45">
        <v>34647</v>
      </c>
      <c r="H624">
        <f>IF(ISNUMBER(SEARCH($K$2,A624)),MAX($H$1:H623)+1,0)</f>
        <v>0</v>
      </c>
      <c r="I624">
        <f>ROWS($H$2:H624)</f>
        <v>623</v>
      </c>
      <c r="J624" t="str">
        <f t="shared" si="9"/>
        <v/>
      </c>
    </row>
    <row r="625" spans="1:10">
      <c r="A625" t="s">
        <v>998</v>
      </c>
      <c r="B625" t="s">
        <v>5428</v>
      </c>
      <c r="C625" t="s">
        <v>44</v>
      </c>
      <c r="D625" t="s">
        <v>5426</v>
      </c>
      <c r="E625" t="s">
        <v>4705</v>
      </c>
      <c r="F625" s="45">
        <v>34648</v>
      </c>
      <c r="H625">
        <f>IF(ISNUMBER(SEARCH($K$2,A625)),MAX($H$1:H624)+1,0)</f>
        <v>0</v>
      </c>
      <c r="I625">
        <f>ROWS($H$2:H625)</f>
        <v>624</v>
      </c>
      <c r="J625" t="str">
        <f t="shared" si="9"/>
        <v/>
      </c>
    </row>
    <row r="626" spans="1:10">
      <c r="A626" t="s">
        <v>999</v>
      </c>
      <c r="B626" t="s">
        <v>5429</v>
      </c>
      <c r="C626" t="s">
        <v>44</v>
      </c>
      <c r="D626" t="s">
        <v>5426</v>
      </c>
      <c r="E626" t="s">
        <v>4705</v>
      </c>
      <c r="F626" s="45">
        <v>34649</v>
      </c>
      <c r="H626">
        <f>IF(ISNUMBER(SEARCH($K$2,A626)),MAX($H$1:H625)+1,0)</f>
        <v>0</v>
      </c>
      <c r="I626">
        <f>ROWS($H$2:H626)</f>
        <v>625</v>
      </c>
      <c r="J626" t="str">
        <f t="shared" si="9"/>
        <v/>
      </c>
    </row>
    <row r="627" spans="1:10">
      <c r="A627" t="s">
        <v>1000</v>
      </c>
      <c r="B627" t="s">
        <v>5430</v>
      </c>
      <c r="C627" t="s">
        <v>44</v>
      </c>
      <c r="D627" t="s">
        <v>5426</v>
      </c>
      <c r="E627" t="s">
        <v>4705</v>
      </c>
      <c r="F627" s="45">
        <v>34650</v>
      </c>
      <c r="H627">
        <f>IF(ISNUMBER(SEARCH($K$2,A627)),MAX($H$1:H626)+1,0)</f>
        <v>0</v>
      </c>
      <c r="I627">
        <f>ROWS($H$2:H627)</f>
        <v>626</v>
      </c>
      <c r="J627" t="str">
        <f t="shared" si="9"/>
        <v/>
      </c>
    </row>
    <row r="628" spans="1:10">
      <c r="A628" t="s">
        <v>1001</v>
      </c>
      <c r="B628" t="s">
        <v>5431</v>
      </c>
      <c r="C628" t="s">
        <v>44</v>
      </c>
      <c r="D628" t="s">
        <v>5426</v>
      </c>
      <c r="E628" t="s">
        <v>4705</v>
      </c>
      <c r="F628" s="45">
        <v>34651</v>
      </c>
      <c r="H628">
        <f>IF(ISNUMBER(SEARCH($K$2,A628)),MAX($H$1:H627)+1,0)</f>
        <v>0</v>
      </c>
      <c r="I628">
        <f>ROWS($H$2:H628)</f>
        <v>627</v>
      </c>
      <c r="J628" t="str">
        <f t="shared" si="9"/>
        <v/>
      </c>
    </row>
    <row r="629" spans="1:10">
      <c r="A629" t="s">
        <v>1002</v>
      </c>
      <c r="B629" t="s">
        <v>5432</v>
      </c>
      <c r="C629" t="s">
        <v>44</v>
      </c>
      <c r="D629" t="s">
        <v>5426</v>
      </c>
      <c r="E629" t="s">
        <v>4705</v>
      </c>
      <c r="F629" s="45">
        <v>34652</v>
      </c>
      <c r="H629">
        <f>IF(ISNUMBER(SEARCH($K$2,A629)),MAX($H$1:H628)+1,0)</f>
        <v>0</v>
      </c>
      <c r="I629">
        <f>ROWS($H$2:H629)</f>
        <v>628</v>
      </c>
      <c r="J629" t="str">
        <f t="shared" si="9"/>
        <v/>
      </c>
    </row>
    <row r="630" spans="1:10">
      <c r="A630" t="s">
        <v>1003</v>
      </c>
      <c r="B630" t="s">
        <v>5433</v>
      </c>
      <c r="C630" t="s">
        <v>44</v>
      </c>
      <c r="D630" t="s">
        <v>5426</v>
      </c>
      <c r="E630" t="s">
        <v>4705</v>
      </c>
      <c r="F630" s="45">
        <v>34653</v>
      </c>
      <c r="H630">
        <f>IF(ISNUMBER(SEARCH($K$2,A630)),MAX($H$1:H629)+1,0)</f>
        <v>0</v>
      </c>
      <c r="I630">
        <f>ROWS($H$2:H630)</f>
        <v>629</v>
      </c>
      <c r="J630" t="str">
        <f t="shared" si="9"/>
        <v/>
      </c>
    </row>
    <row r="631" spans="1:10">
      <c r="A631" t="s">
        <v>1004</v>
      </c>
      <c r="B631" t="s">
        <v>5434</v>
      </c>
      <c r="C631" t="s">
        <v>44</v>
      </c>
      <c r="D631" t="s">
        <v>5426</v>
      </c>
      <c r="E631" t="s">
        <v>4705</v>
      </c>
      <c r="F631" s="45">
        <v>34748</v>
      </c>
      <c r="H631">
        <f>IF(ISNUMBER(SEARCH($K$2,A631)),MAX($H$1:H630)+1,0)</f>
        <v>0</v>
      </c>
      <c r="I631">
        <f>ROWS($H$2:H631)</f>
        <v>630</v>
      </c>
      <c r="J631" t="str">
        <f t="shared" si="9"/>
        <v/>
      </c>
    </row>
    <row r="632" spans="1:10">
      <c r="A632" t="s">
        <v>1005</v>
      </c>
      <c r="B632" t="s">
        <v>5435</v>
      </c>
      <c r="C632" t="s">
        <v>44</v>
      </c>
      <c r="D632" t="s">
        <v>5436</v>
      </c>
      <c r="E632" t="s">
        <v>4705</v>
      </c>
      <c r="F632" s="45">
        <v>34624</v>
      </c>
      <c r="H632">
        <f>IF(ISNUMBER(SEARCH($K$2,A632)),MAX($H$1:H631)+1,0)</f>
        <v>0</v>
      </c>
      <c r="I632">
        <f>ROWS($H$2:H632)</f>
        <v>631</v>
      </c>
      <c r="J632" t="str">
        <f t="shared" si="9"/>
        <v/>
      </c>
    </row>
    <row r="633" spans="1:10">
      <c r="A633" t="s">
        <v>1006</v>
      </c>
      <c r="B633" t="s">
        <v>5437</v>
      </c>
      <c r="C633" t="s">
        <v>44</v>
      </c>
      <c r="D633" t="s">
        <v>5436</v>
      </c>
      <c r="E633" t="s">
        <v>4705</v>
      </c>
      <c r="F633" s="45">
        <v>34625</v>
      </c>
      <c r="H633">
        <f>IF(ISNUMBER(SEARCH($K$2,A633)),MAX($H$1:H632)+1,0)</f>
        <v>0</v>
      </c>
      <c r="I633">
        <f>ROWS($H$2:H633)</f>
        <v>632</v>
      </c>
      <c r="J633" t="str">
        <f t="shared" si="9"/>
        <v/>
      </c>
    </row>
    <row r="634" spans="1:10">
      <c r="A634" t="s">
        <v>1007</v>
      </c>
      <c r="B634" t="s">
        <v>5438</v>
      </c>
      <c r="C634" t="s">
        <v>44</v>
      </c>
      <c r="D634" t="s">
        <v>5436</v>
      </c>
      <c r="E634" t="s">
        <v>4705</v>
      </c>
      <c r="F634" s="45">
        <v>34626</v>
      </c>
      <c r="H634">
        <f>IF(ISNUMBER(SEARCH($K$2,A634)),MAX($H$1:H633)+1,0)</f>
        <v>0</v>
      </c>
      <c r="I634">
        <f>ROWS($H$2:H634)</f>
        <v>633</v>
      </c>
      <c r="J634" t="str">
        <f t="shared" si="9"/>
        <v/>
      </c>
    </row>
    <row r="635" spans="1:10">
      <c r="A635" t="s">
        <v>1008</v>
      </c>
      <c r="B635" t="s">
        <v>5439</v>
      </c>
      <c r="C635" t="s">
        <v>44</v>
      </c>
      <c r="D635" t="s">
        <v>5436</v>
      </c>
      <c r="E635" t="s">
        <v>4705</v>
      </c>
      <c r="F635" s="45">
        <v>34627</v>
      </c>
      <c r="H635">
        <f>IF(ISNUMBER(SEARCH($K$2,A635)),MAX($H$1:H634)+1,0)</f>
        <v>0</v>
      </c>
      <c r="I635">
        <f>ROWS($H$2:H635)</f>
        <v>634</v>
      </c>
      <c r="J635" t="str">
        <f t="shared" si="9"/>
        <v/>
      </c>
    </row>
    <row r="636" spans="1:10">
      <c r="A636" t="s">
        <v>1009</v>
      </c>
      <c r="B636" t="s">
        <v>5440</v>
      </c>
      <c r="C636" t="s">
        <v>44</v>
      </c>
      <c r="D636" t="s">
        <v>5436</v>
      </c>
      <c r="E636" t="s">
        <v>4705</v>
      </c>
      <c r="F636" s="45">
        <v>34628</v>
      </c>
      <c r="H636">
        <f>IF(ISNUMBER(SEARCH($K$2,A636)),MAX($H$1:H635)+1,0)</f>
        <v>0</v>
      </c>
      <c r="I636">
        <f>ROWS($H$2:H636)</f>
        <v>635</v>
      </c>
      <c r="J636" t="str">
        <f t="shared" si="9"/>
        <v/>
      </c>
    </row>
    <row r="637" spans="1:10">
      <c r="A637" t="s">
        <v>1010</v>
      </c>
      <c r="B637" t="s">
        <v>5441</v>
      </c>
      <c r="C637" t="s">
        <v>44</v>
      </c>
      <c r="D637" t="s">
        <v>5436</v>
      </c>
      <c r="E637" t="s">
        <v>4705</v>
      </c>
      <c r="F637" s="45">
        <v>34629</v>
      </c>
      <c r="H637">
        <f>IF(ISNUMBER(SEARCH($K$2,A637)),MAX($H$1:H636)+1,0)</f>
        <v>0</v>
      </c>
      <c r="I637">
        <f>ROWS($H$2:H637)</f>
        <v>636</v>
      </c>
      <c r="J637" t="str">
        <f t="shared" si="9"/>
        <v/>
      </c>
    </row>
    <row r="638" spans="1:10">
      <c r="A638" t="s">
        <v>1011</v>
      </c>
      <c r="B638" t="s">
        <v>5442</v>
      </c>
      <c r="C638" t="s">
        <v>44</v>
      </c>
      <c r="D638" t="s">
        <v>5436</v>
      </c>
      <c r="E638" t="s">
        <v>4705</v>
      </c>
      <c r="F638" s="45">
        <v>34630</v>
      </c>
      <c r="H638">
        <f>IF(ISNUMBER(SEARCH($K$2,A638)),MAX($H$1:H637)+1,0)</f>
        <v>0</v>
      </c>
      <c r="I638">
        <f>ROWS($H$2:H638)</f>
        <v>637</v>
      </c>
      <c r="J638" t="str">
        <f t="shared" si="9"/>
        <v/>
      </c>
    </row>
    <row r="639" spans="1:10">
      <c r="A639" t="s">
        <v>1012</v>
      </c>
      <c r="B639" t="s">
        <v>5443</v>
      </c>
      <c r="C639" t="s">
        <v>44</v>
      </c>
      <c r="D639" t="s">
        <v>5436</v>
      </c>
      <c r="E639" t="s">
        <v>4705</v>
      </c>
      <c r="F639" s="45">
        <v>34631</v>
      </c>
      <c r="H639">
        <f>IF(ISNUMBER(SEARCH($K$2,A639)),MAX($H$1:H638)+1,0)</f>
        <v>0</v>
      </c>
      <c r="I639">
        <f>ROWS($H$2:H639)</f>
        <v>638</v>
      </c>
      <c r="J639" t="str">
        <f t="shared" si="9"/>
        <v/>
      </c>
    </row>
    <row r="640" spans="1:10">
      <c r="A640" t="s">
        <v>1013</v>
      </c>
      <c r="B640" t="s">
        <v>5444</v>
      </c>
      <c r="C640" t="s">
        <v>44</v>
      </c>
      <c r="D640" t="s">
        <v>5436</v>
      </c>
      <c r="E640" t="s">
        <v>4705</v>
      </c>
      <c r="F640" s="45">
        <v>34632</v>
      </c>
      <c r="H640">
        <f>IF(ISNUMBER(SEARCH($K$2,A640)),MAX($H$1:H639)+1,0)</f>
        <v>0</v>
      </c>
      <c r="I640">
        <f>ROWS($H$2:H640)</f>
        <v>639</v>
      </c>
      <c r="J640" t="str">
        <f t="shared" si="9"/>
        <v/>
      </c>
    </row>
    <row r="641" spans="1:10">
      <c r="A641" t="s">
        <v>1014</v>
      </c>
      <c r="B641" t="s">
        <v>5445</v>
      </c>
      <c r="C641" t="s">
        <v>44</v>
      </c>
      <c r="D641" t="s">
        <v>5436</v>
      </c>
      <c r="E641" t="s">
        <v>4705</v>
      </c>
      <c r="F641" s="45">
        <v>34633</v>
      </c>
      <c r="H641">
        <f>IF(ISNUMBER(SEARCH($K$2,A641)),MAX($H$1:H640)+1,0)</f>
        <v>0</v>
      </c>
      <c r="I641">
        <f>ROWS($H$2:H641)</f>
        <v>640</v>
      </c>
      <c r="J641" t="str">
        <f t="shared" si="9"/>
        <v/>
      </c>
    </row>
    <row r="642" spans="1:10">
      <c r="A642" t="s">
        <v>1015</v>
      </c>
      <c r="B642" t="s">
        <v>5446</v>
      </c>
      <c r="C642" t="s">
        <v>44</v>
      </c>
      <c r="D642" t="s">
        <v>5436</v>
      </c>
      <c r="E642" t="s">
        <v>4705</v>
      </c>
      <c r="F642" s="45">
        <v>34634</v>
      </c>
      <c r="H642">
        <f>IF(ISNUMBER(SEARCH($K$2,A642)),MAX($H$1:H641)+1,0)</f>
        <v>0</v>
      </c>
      <c r="I642">
        <f>ROWS($H$2:H642)</f>
        <v>641</v>
      </c>
      <c r="J642" t="str">
        <f t="shared" ref="J642:J705" si="10">IFERROR(INDEX($A:$A,MATCH(I642,$H:$H,0)),"")</f>
        <v/>
      </c>
    </row>
    <row r="643" spans="1:10">
      <c r="A643" t="s">
        <v>1016</v>
      </c>
      <c r="B643" t="s">
        <v>5447</v>
      </c>
      <c r="C643" t="s">
        <v>44</v>
      </c>
      <c r="D643" t="s">
        <v>5436</v>
      </c>
      <c r="E643" t="s">
        <v>4705</v>
      </c>
      <c r="F643" s="45">
        <v>34635</v>
      </c>
      <c r="H643">
        <f>IF(ISNUMBER(SEARCH($K$2,A643)),MAX($H$1:H642)+1,0)</f>
        <v>0</v>
      </c>
      <c r="I643">
        <f>ROWS($H$2:H643)</f>
        <v>642</v>
      </c>
      <c r="J643" t="str">
        <f t="shared" si="10"/>
        <v/>
      </c>
    </row>
    <row r="644" spans="1:10">
      <c r="A644" t="s">
        <v>1017</v>
      </c>
      <c r="B644" t="s">
        <v>5448</v>
      </c>
      <c r="C644" t="s">
        <v>44</v>
      </c>
      <c r="D644" t="s">
        <v>5449</v>
      </c>
      <c r="E644" t="s">
        <v>4705</v>
      </c>
      <c r="F644" s="45">
        <v>34654</v>
      </c>
      <c r="H644">
        <f>IF(ISNUMBER(SEARCH($K$2,A644)),MAX($H$1:H643)+1,0)</f>
        <v>0</v>
      </c>
      <c r="I644">
        <f>ROWS($H$2:H644)</f>
        <v>643</v>
      </c>
      <c r="J644" t="str">
        <f t="shared" si="10"/>
        <v/>
      </c>
    </row>
    <row r="645" spans="1:10">
      <c r="A645" t="s">
        <v>1018</v>
      </c>
      <c r="B645" t="s">
        <v>5450</v>
      </c>
      <c r="C645" t="s">
        <v>44</v>
      </c>
      <c r="D645" t="s">
        <v>5449</v>
      </c>
      <c r="E645" t="s">
        <v>4705</v>
      </c>
      <c r="F645" s="45">
        <v>34655</v>
      </c>
      <c r="H645">
        <f>IF(ISNUMBER(SEARCH($K$2,A645)),MAX($H$1:H644)+1,0)</f>
        <v>0</v>
      </c>
      <c r="I645">
        <f>ROWS($H$2:H645)</f>
        <v>644</v>
      </c>
      <c r="J645" t="str">
        <f t="shared" si="10"/>
        <v/>
      </c>
    </row>
    <row r="646" spans="1:10">
      <c r="A646" t="s">
        <v>1019</v>
      </c>
      <c r="B646" t="s">
        <v>5451</v>
      </c>
      <c r="C646" t="s">
        <v>44</v>
      </c>
      <c r="D646" t="s">
        <v>5449</v>
      </c>
      <c r="E646" t="s">
        <v>4705</v>
      </c>
      <c r="F646" s="45">
        <v>34656</v>
      </c>
      <c r="H646">
        <f>IF(ISNUMBER(SEARCH($K$2,A646)),MAX($H$1:H645)+1,0)</f>
        <v>0</v>
      </c>
      <c r="I646">
        <f>ROWS($H$2:H646)</f>
        <v>645</v>
      </c>
      <c r="J646" t="str">
        <f t="shared" si="10"/>
        <v/>
      </c>
    </row>
    <row r="647" spans="1:10">
      <c r="A647" t="s">
        <v>1020</v>
      </c>
      <c r="B647" t="s">
        <v>5452</v>
      </c>
      <c r="C647" t="s">
        <v>44</v>
      </c>
      <c r="D647" t="s">
        <v>5449</v>
      </c>
      <c r="E647" t="s">
        <v>4705</v>
      </c>
      <c r="F647" s="45">
        <v>34657</v>
      </c>
      <c r="H647">
        <f>IF(ISNUMBER(SEARCH($K$2,A647)),MAX($H$1:H646)+1,0)</f>
        <v>0</v>
      </c>
      <c r="I647">
        <f>ROWS($H$2:H647)</f>
        <v>646</v>
      </c>
      <c r="J647" t="str">
        <f t="shared" si="10"/>
        <v/>
      </c>
    </row>
    <row r="648" spans="1:10">
      <c r="A648" t="s">
        <v>1021</v>
      </c>
      <c r="B648" t="s">
        <v>5453</v>
      </c>
      <c r="C648" t="s">
        <v>44</v>
      </c>
      <c r="D648" t="s">
        <v>5449</v>
      </c>
      <c r="E648" t="s">
        <v>4705</v>
      </c>
      <c r="F648" s="45">
        <v>34658</v>
      </c>
      <c r="H648">
        <f>IF(ISNUMBER(SEARCH($K$2,A648)),MAX($H$1:H647)+1,0)</f>
        <v>0</v>
      </c>
      <c r="I648">
        <f>ROWS($H$2:H648)</f>
        <v>647</v>
      </c>
      <c r="J648" t="str">
        <f t="shared" si="10"/>
        <v/>
      </c>
    </row>
    <row r="649" spans="1:10">
      <c r="A649" t="s">
        <v>1022</v>
      </c>
      <c r="B649" t="s">
        <v>5454</v>
      </c>
      <c r="C649" t="s">
        <v>44</v>
      </c>
      <c r="D649" t="s">
        <v>5449</v>
      </c>
      <c r="E649" t="s">
        <v>4705</v>
      </c>
      <c r="F649" s="45">
        <v>34659</v>
      </c>
      <c r="H649">
        <f>IF(ISNUMBER(SEARCH($K$2,A649)),MAX($H$1:H648)+1,0)</f>
        <v>0</v>
      </c>
      <c r="I649">
        <f>ROWS($H$2:H649)</f>
        <v>648</v>
      </c>
      <c r="J649" t="str">
        <f t="shared" si="10"/>
        <v/>
      </c>
    </row>
    <row r="650" spans="1:10">
      <c r="A650" t="s">
        <v>1023</v>
      </c>
      <c r="B650" t="s">
        <v>5455</v>
      </c>
      <c r="C650" t="s">
        <v>44</v>
      </c>
      <c r="D650" t="s">
        <v>5449</v>
      </c>
      <c r="E650" t="s">
        <v>4705</v>
      </c>
      <c r="F650" s="45">
        <v>34660</v>
      </c>
      <c r="H650">
        <f>IF(ISNUMBER(SEARCH($K$2,A650)),MAX($H$1:H649)+1,0)</f>
        <v>0</v>
      </c>
      <c r="I650">
        <f>ROWS($H$2:H650)</f>
        <v>649</v>
      </c>
      <c r="J650" t="str">
        <f t="shared" si="10"/>
        <v/>
      </c>
    </row>
    <row r="651" spans="1:10">
      <c r="A651" t="s">
        <v>1024</v>
      </c>
      <c r="B651" t="s">
        <v>5456</v>
      </c>
      <c r="C651" t="s">
        <v>44</v>
      </c>
      <c r="D651" t="s">
        <v>5449</v>
      </c>
      <c r="E651" t="s">
        <v>4705</v>
      </c>
      <c r="F651" s="45">
        <v>34661</v>
      </c>
      <c r="H651">
        <f>IF(ISNUMBER(SEARCH($K$2,A651)),MAX($H$1:H650)+1,0)</f>
        <v>0</v>
      </c>
      <c r="I651">
        <f>ROWS($H$2:H651)</f>
        <v>650</v>
      </c>
      <c r="J651" t="str">
        <f t="shared" si="10"/>
        <v/>
      </c>
    </row>
    <row r="652" spans="1:10">
      <c r="A652" t="s">
        <v>1025</v>
      </c>
      <c r="B652" t="s">
        <v>5457</v>
      </c>
      <c r="C652" t="s">
        <v>44</v>
      </c>
      <c r="D652" t="s">
        <v>5449</v>
      </c>
      <c r="E652" t="s">
        <v>4705</v>
      </c>
      <c r="F652" s="45">
        <v>34662</v>
      </c>
      <c r="H652">
        <f>IF(ISNUMBER(SEARCH($K$2,A652)),MAX($H$1:H651)+1,0)</f>
        <v>0</v>
      </c>
      <c r="I652">
        <f>ROWS($H$2:H652)</f>
        <v>651</v>
      </c>
      <c r="J652" t="str">
        <f t="shared" si="10"/>
        <v/>
      </c>
    </row>
    <row r="653" spans="1:10">
      <c r="A653" t="s">
        <v>1026</v>
      </c>
      <c r="B653" t="s">
        <v>5458</v>
      </c>
      <c r="C653" t="s">
        <v>44</v>
      </c>
      <c r="D653" t="s">
        <v>5449</v>
      </c>
      <c r="E653" t="s">
        <v>4705</v>
      </c>
      <c r="F653" s="45">
        <v>34663</v>
      </c>
      <c r="H653">
        <f>IF(ISNUMBER(SEARCH($K$2,A653)),MAX($H$1:H652)+1,0)</f>
        <v>0</v>
      </c>
      <c r="I653">
        <f>ROWS($H$2:H653)</f>
        <v>652</v>
      </c>
      <c r="J653" t="str">
        <f t="shared" si="10"/>
        <v/>
      </c>
    </row>
    <row r="654" spans="1:10">
      <c r="A654" t="s">
        <v>1027</v>
      </c>
      <c r="B654" t="s">
        <v>5459</v>
      </c>
      <c r="C654" t="s">
        <v>44</v>
      </c>
      <c r="D654" t="s">
        <v>5449</v>
      </c>
      <c r="E654" t="s">
        <v>4705</v>
      </c>
      <c r="F654" s="45">
        <v>34664</v>
      </c>
      <c r="H654">
        <f>IF(ISNUMBER(SEARCH($K$2,A654)),MAX($H$1:H653)+1,0)</f>
        <v>0</v>
      </c>
      <c r="I654">
        <f>ROWS($H$2:H654)</f>
        <v>653</v>
      </c>
      <c r="J654" t="str">
        <f t="shared" si="10"/>
        <v/>
      </c>
    </row>
    <row r="655" spans="1:10">
      <c r="A655" t="s">
        <v>1028</v>
      </c>
      <c r="B655" t="s">
        <v>5460</v>
      </c>
      <c r="C655" t="s">
        <v>44</v>
      </c>
      <c r="D655" t="s">
        <v>5449</v>
      </c>
      <c r="E655" t="s">
        <v>4705</v>
      </c>
      <c r="F655" s="45">
        <v>34665</v>
      </c>
      <c r="H655">
        <f>IF(ISNUMBER(SEARCH($K$2,A655)),MAX($H$1:H654)+1,0)</f>
        <v>0</v>
      </c>
      <c r="I655">
        <f>ROWS($H$2:H655)</f>
        <v>654</v>
      </c>
      <c r="J655" t="str">
        <f t="shared" si="10"/>
        <v/>
      </c>
    </row>
    <row r="656" spans="1:10">
      <c r="A656" t="s">
        <v>1029</v>
      </c>
      <c r="B656" t="s">
        <v>5461</v>
      </c>
      <c r="C656" t="s">
        <v>44</v>
      </c>
      <c r="D656" t="s">
        <v>5449</v>
      </c>
      <c r="E656" t="s">
        <v>4705</v>
      </c>
      <c r="F656" s="45">
        <v>34763</v>
      </c>
      <c r="H656">
        <f>IF(ISNUMBER(SEARCH($K$2,A656)),MAX($H$1:H655)+1,0)</f>
        <v>0</v>
      </c>
      <c r="I656">
        <f>ROWS($H$2:H656)</f>
        <v>655</v>
      </c>
      <c r="J656" t="str">
        <f t="shared" si="10"/>
        <v/>
      </c>
    </row>
    <row r="657" spans="1:10">
      <c r="A657" t="s">
        <v>1030</v>
      </c>
      <c r="B657" t="s">
        <v>5462</v>
      </c>
      <c r="C657" t="s">
        <v>44</v>
      </c>
      <c r="D657" t="s">
        <v>5449</v>
      </c>
      <c r="E657" t="s">
        <v>4705</v>
      </c>
      <c r="F657" s="45">
        <v>34788</v>
      </c>
      <c r="H657">
        <f>IF(ISNUMBER(SEARCH($K$2,A657)),MAX($H$1:H656)+1,0)</f>
        <v>0</v>
      </c>
      <c r="I657">
        <f>ROWS($H$2:H657)</f>
        <v>656</v>
      </c>
      <c r="J657" t="str">
        <f t="shared" si="10"/>
        <v/>
      </c>
    </row>
    <row r="658" spans="1:10">
      <c r="A658" t="s">
        <v>1031</v>
      </c>
      <c r="B658" t="s">
        <v>5463</v>
      </c>
      <c r="C658" t="s">
        <v>44</v>
      </c>
      <c r="D658" t="s">
        <v>5464</v>
      </c>
      <c r="E658" t="s">
        <v>4705</v>
      </c>
      <c r="F658" s="45">
        <v>31603</v>
      </c>
      <c r="H658">
        <f>IF(ISNUMBER(SEARCH($K$2,A658)),MAX($H$1:H657)+1,0)</f>
        <v>0</v>
      </c>
      <c r="I658">
        <f>ROWS($H$2:H658)</f>
        <v>657</v>
      </c>
      <c r="J658" t="str">
        <f t="shared" si="10"/>
        <v/>
      </c>
    </row>
    <row r="659" spans="1:10">
      <c r="A659" t="s">
        <v>1032</v>
      </c>
      <c r="B659" t="s">
        <v>5465</v>
      </c>
      <c r="C659" t="s">
        <v>44</v>
      </c>
      <c r="D659" t="s">
        <v>5464</v>
      </c>
      <c r="E659" t="s">
        <v>4705</v>
      </c>
      <c r="F659" s="45">
        <v>33602</v>
      </c>
      <c r="H659">
        <f>IF(ISNUMBER(SEARCH($K$2,A659)),MAX($H$1:H658)+1,0)</f>
        <v>0</v>
      </c>
      <c r="I659">
        <f>ROWS($H$2:H659)</f>
        <v>658</v>
      </c>
      <c r="J659" t="str">
        <f t="shared" si="10"/>
        <v/>
      </c>
    </row>
    <row r="660" spans="1:10">
      <c r="A660" t="s">
        <v>1033</v>
      </c>
      <c r="B660" t="s">
        <v>5466</v>
      </c>
      <c r="C660" t="s">
        <v>44</v>
      </c>
      <c r="D660" t="s">
        <v>5464</v>
      </c>
      <c r="E660" t="s">
        <v>4705</v>
      </c>
      <c r="F660" s="45">
        <v>34666</v>
      </c>
      <c r="H660">
        <f>IF(ISNUMBER(SEARCH($K$2,A660)),MAX($H$1:H659)+1,0)</f>
        <v>0</v>
      </c>
      <c r="I660">
        <f>ROWS($H$2:H660)</f>
        <v>659</v>
      </c>
      <c r="J660" t="str">
        <f t="shared" si="10"/>
        <v/>
      </c>
    </row>
    <row r="661" spans="1:10">
      <c r="A661" t="s">
        <v>1034</v>
      </c>
      <c r="B661" t="s">
        <v>5467</v>
      </c>
      <c r="C661" t="s">
        <v>44</v>
      </c>
      <c r="D661" t="s">
        <v>5464</v>
      </c>
      <c r="E661" t="s">
        <v>4705</v>
      </c>
      <c r="F661" s="45">
        <v>34667</v>
      </c>
      <c r="H661">
        <f>IF(ISNUMBER(SEARCH($K$2,A661)),MAX($H$1:H660)+1,0)</f>
        <v>0</v>
      </c>
      <c r="I661">
        <f>ROWS($H$2:H661)</f>
        <v>660</v>
      </c>
      <c r="J661" t="str">
        <f t="shared" si="10"/>
        <v/>
      </c>
    </row>
    <row r="662" spans="1:10">
      <c r="A662" t="s">
        <v>1035</v>
      </c>
      <c r="B662" t="s">
        <v>5468</v>
      </c>
      <c r="C662" t="s">
        <v>44</v>
      </c>
      <c r="D662" t="s">
        <v>5464</v>
      </c>
      <c r="E662" t="s">
        <v>4705</v>
      </c>
      <c r="F662" s="45">
        <v>34668</v>
      </c>
      <c r="H662">
        <f>IF(ISNUMBER(SEARCH($K$2,A662)),MAX($H$1:H661)+1,0)</f>
        <v>0</v>
      </c>
      <c r="I662">
        <f>ROWS($H$2:H662)</f>
        <v>661</v>
      </c>
      <c r="J662" t="str">
        <f t="shared" si="10"/>
        <v/>
      </c>
    </row>
    <row r="663" spans="1:10">
      <c r="A663" t="s">
        <v>1036</v>
      </c>
      <c r="B663" t="s">
        <v>5469</v>
      </c>
      <c r="C663" t="s">
        <v>44</v>
      </c>
      <c r="D663" t="s">
        <v>5464</v>
      </c>
      <c r="E663" t="s">
        <v>4705</v>
      </c>
      <c r="F663" s="45">
        <v>34669</v>
      </c>
      <c r="H663">
        <f>IF(ISNUMBER(SEARCH($K$2,A663)),MAX($H$1:H662)+1,0)</f>
        <v>0</v>
      </c>
      <c r="I663">
        <f>ROWS($H$2:H663)</f>
        <v>662</v>
      </c>
      <c r="J663" t="str">
        <f t="shared" si="10"/>
        <v/>
      </c>
    </row>
    <row r="664" spans="1:10">
      <c r="A664" t="s">
        <v>1037</v>
      </c>
      <c r="B664" t="s">
        <v>5470</v>
      </c>
      <c r="C664" t="s">
        <v>44</v>
      </c>
      <c r="D664" t="s">
        <v>5464</v>
      </c>
      <c r="E664" t="s">
        <v>4705</v>
      </c>
      <c r="F664" s="45">
        <v>34670</v>
      </c>
      <c r="H664">
        <f>IF(ISNUMBER(SEARCH($K$2,A664)),MAX($H$1:H663)+1,0)</f>
        <v>0</v>
      </c>
      <c r="I664">
        <f>ROWS($H$2:H664)</f>
        <v>663</v>
      </c>
      <c r="J664" t="str">
        <f t="shared" si="10"/>
        <v/>
      </c>
    </row>
    <row r="665" spans="1:10">
      <c r="A665" t="s">
        <v>1038</v>
      </c>
      <c r="B665" t="s">
        <v>5471</v>
      </c>
      <c r="C665" t="s">
        <v>44</v>
      </c>
      <c r="D665" t="s">
        <v>5464</v>
      </c>
      <c r="E665" t="s">
        <v>4705</v>
      </c>
      <c r="F665" s="45">
        <v>34671</v>
      </c>
      <c r="H665">
        <f>IF(ISNUMBER(SEARCH($K$2,A665)),MAX($H$1:H664)+1,0)</f>
        <v>0</v>
      </c>
      <c r="I665">
        <f>ROWS($H$2:H665)</f>
        <v>664</v>
      </c>
      <c r="J665" t="str">
        <f t="shared" si="10"/>
        <v/>
      </c>
    </row>
    <row r="666" spans="1:10">
      <c r="A666" t="s">
        <v>1039</v>
      </c>
      <c r="B666" t="s">
        <v>5472</v>
      </c>
      <c r="C666" t="s">
        <v>44</v>
      </c>
      <c r="D666" t="s">
        <v>5464</v>
      </c>
      <c r="E666" t="s">
        <v>4705</v>
      </c>
      <c r="F666" s="45">
        <v>34672</v>
      </c>
      <c r="H666">
        <f>IF(ISNUMBER(SEARCH($K$2,A666)),MAX($H$1:H665)+1,0)</f>
        <v>0</v>
      </c>
      <c r="I666">
        <f>ROWS($H$2:H666)</f>
        <v>665</v>
      </c>
      <c r="J666" t="str">
        <f t="shared" si="10"/>
        <v/>
      </c>
    </row>
    <row r="667" spans="1:10">
      <c r="A667" t="s">
        <v>1040</v>
      </c>
      <c r="B667" t="s">
        <v>5473</v>
      </c>
      <c r="C667" t="s">
        <v>44</v>
      </c>
      <c r="D667" t="s">
        <v>5464</v>
      </c>
      <c r="E667" t="s">
        <v>4705</v>
      </c>
      <c r="F667" s="45">
        <v>34673</v>
      </c>
      <c r="H667">
        <f>IF(ISNUMBER(SEARCH($K$2,A667)),MAX($H$1:H666)+1,0)</f>
        <v>0</v>
      </c>
      <c r="I667">
        <f>ROWS($H$2:H667)</f>
        <v>666</v>
      </c>
      <c r="J667" t="str">
        <f t="shared" si="10"/>
        <v/>
      </c>
    </row>
    <row r="668" spans="1:10">
      <c r="A668" t="s">
        <v>1041</v>
      </c>
      <c r="B668" t="s">
        <v>5474</v>
      </c>
      <c r="C668" t="s">
        <v>44</v>
      </c>
      <c r="D668" t="s">
        <v>5464</v>
      </c>
      <c r="E668" t="s">
        <v>4705</v>
      </c>
      <c r="F668" s="45">
        <v>34674</v>
      </c>
      <c r="H668">
        <f>IF(ISNUMBER(SEARCH($K$2,A668)),MAX($H$1:H667)+1,0)</f>
        <v>0</v>
      </c>
      <c r="I668">
        <f>ROWS($H$2:H668)</f>
        <v>667</v>
      </c>
      <c r="J668" t="str">
        <f t="shared" si="10"/>
        <v/>
      </c>
    </row>
    <row r="669" spans="1:10">
      <c r="A669" t="s">
        <v>1042</v>
      </c>
      <c r="B669" t="s">
        <v>5475</v>
      </c>
      <c r="C669" t="s">
        <v>44</v>
      </c>
      <c r="D669" t="s">
        <v>5464</v>
      </c>
      <c r="E669" t="s">
        <v>4705</v>
      </c>
      <c r="F669" s="45">
        <v>34675</v>
      </c>
      <c r="H669">
        <f>IF(ISNUMBER(SEARCH($K$2,A669)),MAX($H$1:H668)+1,0)</f>
        <v>0</v>
      </c>
      <c r="I669">
        <f>ROWS($H$2:H669)</f>
        <v>668</v>
      </c>
      <c r="J669" t="str">
        <f t="shared" si="10"/>
        <v/>
      </c>
    </row>
    <row r="670" spans="1:10">
      <c r="A670" t="s">
        <v>1043</v>
      </c>
      <c r="B670" t="s">
        <v>5476</v>
      </c>
      <c r="C670" t="s">
        <v>44</v>
      </c>
      <c r="D670" t="s">
        <v>5464</v>
      </c>
      <c r="E670" t="s">
        <v>4705</v>
      </c>
      <c r="F670" s="45">
        <v>34676</v>
      </c>
      <c r="H670">
        <f>IF(ISNUMBER(SEARCH($K$2,A670)),MAX($H$1:H669)+1,0)</f>
        <v>0</v>
      </c>
      <c r="I670">
        <f>ROWS($H$2:H670)</f>
        <v>669</v>
      </c>
      <c r="J670" t="str">
        <f t="shared" si="10"/>
        <v/>
      </c>
    </row>
    <row r="671" spans="1:10">
      <c r="A671" t="s">
        <v>1044</v>
      </c>
      <c r="B671" t="s">
        <v>5477</v>
      </c>
      <c r="C671" t="s">
        <v>44</v>
      </c>
      <c r="D671" t="s">
        <v>5464</v>
      </c>
      <c r="E671" t="s">
        <v>4705</v>
      </c>
      <c r="F671" s="45">
        <v>34677</v>
      </c>
      <c r="H671">
        <f>IF(ISNUMBER(SEARCH($K$2,A671)),MAX($H$1:H670)+1,0)</f>
        <v>0</v>
      </c>
      <c r="I671">
        <f>ROWS($H$2:H671)</f>
        <v>670</v>
      </c>
      <c r="J671" t="str">
        <f t="shared" si="10"/>
        <v/>
      </c>
    </row>
    <row r="672" spans="1:10">
      <c r="A672" t="s">
        <v>1045</v>
      </c>
      <c r="B672" t="s">
        <v>5478</v>
      </c>
      <c r="C672" t="s">
        <v>44</v>
      </c>
      <c r="D672" t="s">
        <v>5464</v>
      </c>
      <c r="E672" t="s">
        <v>4705</v>
      </c>
      <c r="F672" s="45">
        <v>34678</v>
      </c>
      <c r="H672">
        <f>IF(ISNUMBER(SEARCH($K$2,A672)),MAX($H$1:H671)+1,0)</f>
        <v>0</v>
      </c>
      <c r="I672">
        <f>ROWS($H$2:H672)</f>
        <v>671</v>
      </c>
      <c r="J672" t="str">
        <f t="shared" si="10"/>
        <v/>
      </c>
    </row>
    <row r="673" spans="1:10">
      <c r="A673" t="s">
        <v>1046</v>
      </c>
      <c r="B673" t="s">
        <v>5479</v>
      </c>
      <c r="C673" t="s">
        <v>44</v>
      </c>
      <c r="D673" t="s">
        <v>5464</v>
      </c>
      <c r="E673" t="s">
        <v>4705</v>
      </c>
      <c r="F673" s="45">
        <v>34679</v>
      </c>
      <c r="H673">
        <f>IF(ISNUMBER(SEARCH($K$2,A673)),MAX($H$1:H672)+1,0)</f>
        <v>0</v>
      </c>
      <c r="I673">
        <f>ROWS($H$2:H673)</f>
        <v>672</v>
      </c>
      <c r="J673" t="str">
        <f t="shared" si="10"/>
        <v/>
      </c>
    </row>
    <row r="674" spans="1:10">
      <c r="A674" t="s">
        <v>1047</v>
      </c>
      <c r="B674" t="s">
        <v>5480</v>
      </c>
      <c r="C674" t="s">
        <v>44</v>
      </c>
      <c r="D674" t="s">
        <v>5464</v>
      </c>
      <c r="E674" t="s">
        <v>4705</v>
      </c>
      <c r="F674" s="45">
        <v>34680</v>
      </c>
      <c r="H674">
        <f>IF(ISNUMBER(SEARCH($K$2,A674)),MAX($H$1:H673)+1,0)</f>
        <v>0</v>
      </c>
      <c r="I674">
        <f>ROWS($H$2:H674)</f>
        <v>673</v>
      </c>
      <c r="J674" t="str">
        <f t="shared" si="10"/>
        <v/>
      </c>
    </row>
    <row r="675" spans="1:10">
      <c r="A675" t="s">
        <v>1048</v>
      </c>
      <c r="B675" t="s">
        <v>5481</v>
      </c>
      <c r="C675" t="s">
        <v>44</v>
      </c>
      <c r="D675" t="s">
        <v>5464</v>
      </c>
      <c r="E675" t="s">
        <v>4705</v>
      </c>
      <c r="F675" s="45">
        <v>34681</v>
      </c>
      <c r="H675">
        <f>IF(ISNUMBER(SEARCH($K$2,A675)),MAX($H$1:H674)+1,0)</f>
        <v>0</v>
      </c>
      <c r="I675">
        <f>ROWS($H$2:H675)</f>
        <v>674</v>
      </c>
      <c r="J675" t="str">
        <f t="shared" si="10"/>
        <v/>
      </c>
    </row>
    <row r="676" spans="1:10">
      <c r="A676" t="s">
        <v>1049</v>
      </c>
      <c r="B676" t="s">
        <v>5482</v>
      </c>
      <c r="C676" t="s">
        <v>44</v>
      </c>
      <c r="D676" t="s">
        <v>5464</v>
      </c>
      <c r="E676" t="s">
        <v>4705</v>
      </c>
      <c r="F676" s="45">
        <v>34745</v>
      </c>
      <c r="H676">
        <f>IF(ISNUMBER(SEARCH($K$2,A676)),MAX($H$1:H675)+1,0)</f>
        <v>0</v>
      </c>
      <c r="I676">
        <f>ROWS($H$2:H676)</f>
        <v>675</v>
      </c>
      <c r="J676" t="str">
        <f t="shared" si="10"/>
        <v/>
      </c>
    </row>
    <row r="677" spans="1:10">
      <c r="A677" t="s">
        <v>1050</v>
      </c>
      <c r="B677" t="s">
        <v>5483</v>
      </c>
      <c r="C677" t="s">
        <v>44</v>
      </c>
      <c r="D677" t="s">
        <v>5464</v>
      </c>
      <c r="E677" t="s">
        <v>4705</v>
      </c>
      <c r="F677" s="45">
        <v>34746</v>
      </c>
      <c r="H677">
        <f>IF(ISNUMBER(SEARCH($K$2,A677)),MAX($H$1:H676)+1,0)</f>
        <v>0</v>
      </c>
      <c r="I677">
        <f>ROWS($H$2:H677)</f>
        <v>676</v>
      </c>
      <c r="J677" t="str">
        <f t="shared" si="10"/>
        <v/>
      </c>
    </row>
    <row r="678" spans="1:10">
      <c r="A678" t="s">
        <v>1051</v>
      </c>
      <c r="B678" t="s">
        <v>5484</v>
      </c>
      <c r="C678" t="s">
        <v>44</v>
      </c>
      <c r="D678" t="s">
        <v>5464</v>
      </c>
      <c r="E678" t="s">
        <v>4705</v>
      </c>
      <c r="F678" s="45">
        <v>34753</v>
      </c>
      <c r="H678">
        <f>IF(ISNUMBER(SEARCH($K$2,A678)),MAX($H$1:H677)+1,0)</f>
        <v>0</v>
      </c>
      <c r="I678">
        <f>ROWS($H$2:H678)</f>
        <v>677</v>
      </c>
      <c r="J678" t="str">
        <f t="shared" si="10"/>
        <v/>
      </c>
    </row>
    <row r="679" spans="1:10">
      <c r="A679" t="s">
        <v>1052</v>
      </c>
      <c r="B679" t="s">
        <v>5485</v>
      </c>
      <c r="C679" t="s">
        <v>44</v>
      </c>
      <c r="D679" t="s">
        <v>5464</v>
      </c>
      <c r="E679" t="s">
        <v>4705</v>
      </c>
      <c r="F679" s="45">
        <v>34764</v>
      </c>
      <c r="H679">
        <f>IF(ISNUMBER(SEARCH($K$2,A679)),MAX($H$1:H678)+1,0)</f>
        <v>0</v>
      </c>
      <c r="I679">
        <f>ROWS($H$2:H679)</f>
        <v>678</v>
      </c>
      <c r="J679" t="str">
        <f t="shared" si="10"/>
        <v/>
      </c>
    </row>
    <row r="680" spans="1:10">
      <c r="A680" t="s">
        <v>1053</v>
      </c>
      <c r="B680" t="s">
        <v>5486</v>
      </c>
      <c r="C680" t="s">
        <v>44</v>
      </c>
      <c r="D680" t="s">
        <v>5464</v>
      </c>
      <c r="E680" t="s">
        <v>4705</v>
      </c>
      <c r="F680" s="45">
        <v>34765</v>
      </c>
      <c r="H680">
        <f>IF(ISNUMBER(SEARCH($K$2,A680)),MAX($H$1:H679)+1,0)</f>
        <v>0</v>
      </c>
      <c r="I680">
        <f>ROWS($H$2:H680)</f>
        <v>679</v>
      </c>
      <c r="J680" t="str">
        <f t="shared" si="10"/>
        <v/>
      </c>
    </row>
    <row r="681" spans="1:10">
      <c r="A681" t="s">
        <v>1054</v>
      </c>
      <c r="B681" t="s">
        <v>5487</v>
      </c>
      <c r="C681" t="s">
        <v>44</v>
      </c>
      <c r="D681" t="s">
        <v>5464</v>
      </c>
      <c r="E681" t="s">
        <v>4705</v>
      </c>
      <c r="F681" s="45">
        <v>34773</v>
      </c>
      <c r="H681">
        <f>IF(ISNUMBER(SEARCH($K$2,A681)),MAX($H$1:H680)+1,0)</f>
        <v>0</v>
      </c>
      <c r="I681">
        <f>ROWS($H$2:H681)</f>
        <v>680</v>
      </c>
      <c r="J681" t="str">
        <f t="shared" si="10"/>
        <v/>
      </c>
    </row>
    <row r="682" spans="1:10">
      <c r="A682" t="s">
        <v>1055</v>
      </c>
      <c r="B682" t="s">
        <v>5488</v>
      </c>
      <c r="C682" t="s">
        <v>44</v>
      </c>
      <c r="D682" t="s">
        <v>5464</v>
      </c>
      <c r="E682" t="s">
        <v>4705</v>
      </c>
      <c r="F682" s="45">
        <v>34774</v>
      </c>
      <c r="H682">
        <f>IF(ISNUMBER(SEARCH($K$2,A682)),MAX($H$1:H681)+1,0)</f>
        <v>0</v>
      </c>
      <c r="I682">
        <f>ROWS($H$2:H682)</f>
        <v>681</v>
      </c>
      <c r="J682" t="str">
        <f t="shared" si="10"/>
        <v/>
      </c>
    </row>
    <row r="683" spans="1:10">
      <c r="A683" t="s">
        <v>1056</v>
      </c>
      <c r="B683" t="s">
        <v>5489</v>
      </c>
      <c r="C683" t="s">
        <v>44</v>
      </c>
      <c r="D683" t="s">
        <v>5490</v>
      </c>
      <c r="E683" t="s">
        <v>4705</v>
      </c>
      <c r="F683" s="45">
        <v>34682</v>
      </c>
      <c r="H683">
        <f>IF(ISNUMBER(SEARCH($K$2,A683)),MAX($H$1:H682)+1,0)</f>
        <v>0</v>
      </c>
      <c r="I683">
        <f>ROWS($H$2:H683)</f>
        <v>682</v>
      </c>
      <c r="J683" t="str">
        <f t="shared" si="10"/>
        <v/>
      </c>
    </row>
    <row r="684" spans="1:10">
      <c r="A684" t="s">
        <v>1057</v>
      </c>
      <c r="B684" t="s">
        <v>5491</v>
      </c>
      <c r="C684" t="s">
        <v>44</v>
      </c>
      <c r="D684" t="s">
        <v>5490</v>
      </c>
      <c r="E684" t="s">
        <v>4705</v>
      </c>
      <c r="F684" s="45">
        <v>34683</v>
      </c>
      <c r="H684">
        <f>IF(ISNUMBER(SEARCH($K$2,A684)),MAX($H$1:H683)+1,0)</f>
        <v>0</v>
      </c>
      <c r="I684">
        <f>ROWS($H$2:H684)</f>
        <v>683</v>
      </c>
      <c r="J684" t="str">
        <f t="shared" si="10"/>
        <v/>
      </c>
    </row>
    <row r="685" spans="1:10">
      <c r="A685" t="s">
        <v>1058</v>
      </c>
      <c r="B685" t="s">
        <v>5492</v>
      </c>
      <c r="C685" t="s">
        <v>44</v>
      </c>
      <c r="D685" t="s">
        <v>5490</v>
      </c>
      <c r="E685" t="s">
        <v>4705</v>
      </c>
      <c r="F685" s="45">
        <v>34684</v>
      </c>
      <c r="H685">
        <f>IF(ISNUMBER(SEARCH($K$2,A685)),MAX($H$1:H684)+1,0)</f>
        <v>0</v>
      </c>
      <c r="I685">
        <f>ROWS($H$2:H685)</f>
        <v>684</v>
      </c>
      <c r="J685" t="str">
        <f t="shared" si="10"/>
        <v/>
      </c>
    </row>
    <row r="686" spans="1:10">
      <c r="A686" t="s">
        <v>1059</v>
      </c>
      <c r="B686" t="s">
        <v>5493</v>
      </c>
      <c r="C686" t="s">
        <v>44</v>
      </c>
      <c r="D686" t="s">
        <v>5490</v>
      </c>
      <c r="E686" t="s">
        <v>4705</v>
      </c>
      <c r="F686" s="45">
        <v>34685</v>
      </c>
      <c r="H686">
        <f>IF(ISNUMBER(SEARCH($K$2,A686)),MAX($H$1:H685)+1,0)</f>
        <v>0</v>
      </c>
      <c r="I686">
        <f>ROWS($H$2:H686)</f>
        <v>685</v>
      </c>
      <c r="J686" t="str">
        <f t="shared" si="10"/>
        <v/>
      </c>
    </row>
    <row r="687" spans="1:10">
      <c r="A687" t="s">
        <v>1060</v>
      </c>
      <c r="B687" t="s">
        <v>5494</v>
      </c>
      <c r="C687" t="s">
        <v>44</v>
      </c>
      <c r="D687" t="s">
        <v>5490</v>
      </c>
      <c r="E687" t="s">
        <v>4705</v>
      </c>
      <c r="F687" s="45">
        <v>34686</v>
      </c>
      <c r="H687">
        <f>IF(ISNUMBER(SEARCH($K$2,A687)),MAX($H$1:H686)+1,0)</f>
        <v>0</v>
      </c>
      <c r="I687">
        <f>ROWS($H$2:H687)</f>
        <v>686</v>
      </c>
      <c r="J687" t="str">
        <f t="shared" si="10"/>
        <v/>
      </c>
    </row>
    <row r="688" spans="1:10">
      <c r="A688" t="s">
        <v>1061</v>
      </c>
      <c r="B688" t="s">
        <v>5495</v>
      </c>
      <c r="C688" t="s">
        <v>44</v>
      </c>
      <c r="D688" t="s">
        <v>5490</v>
      </c>
      <c r="E688" t="s">
        <v>4705</v>
      </c>
      <c r="F688" s="45">
        <v>34687</v>
      </c>
      <c r="H688">
        <f>IF(ISNUMBER(SEARCH($K$2,A688)),MAX($H$1:H687)+1,0)</f>
        <v>0</v>
      </c>
      <c r="I688">
        <f>ROWS($H$2:H688)</f>
        <v>687</v>
      </c>
      <c r="J688" t="str">
        <f t="shared" si="10"/>
        <v/>
      </c>
    </row>
    <row r="689" spans="1:10">
      <c r="A689" t="s">
        <v>1062</v>
      </c>
      <c r="B689" t="s">
        <v>5496</v>
      </c>
      <c r="C689" t="s">
        <v>44</v>
      </c>
      <c r="D689" t="s">
        <v>5490</v>
      </c>
      <c r="E689" t="s">
        <v>4705</v>
      </c>
      <c r="F689" s="45">
        <v>34688</v>
      </c>
      <c r="H689">
        <f>IF(ISNUMBER(SEARCH($K$2,A689)),MAX($H$1:H688)+1,0)</f>
        <v>0</v>
      </c>
      <c r="I689">
        <f>ROWS($H$2:H689)</f>
        <v>688</v>
      </c>
      <c r="J689" t="str">
        <f t="shared" si="10"/>
        <v/>
      </c>
    </row>
    <row r="690" spans="1:10">
      <c r="A690" t="s">
        <v>1063</v>
      </c>
      <c r="B690" t="s">
        <v>5497</v>
      </c>
      <c r="C690" t="s">
        <v>44</v>
      </c>
      <c r="D690" t="s">
        <v>5490</v>
      </c>
      <c r="E690" t="s">
        <v>4705</v>
      </c>
      <c r="F690" s="45">
        <v>34689</v>
      </c>
      <c r="H690">
        <f>IF(ISNUMBER(SEARCH($K$2,A690)),MAX($H$1:H689)+1,0)</f>
        <v>0</v>
      </c>
      <c r="I690">
        <f>ROWS($H$2:H690)</f>
        <v>689</v>
      </c>
      <c r="J690" t="str">
        <f t="shared" si="10"/>
        <v/>
      </c>
    </row>
    <row r="691" spans="1:10">
      <c r="A691" t="s">
        <v>1064</v>
      </c>
      <c r="B691" t="s">
        <v>5498</v>
      </c>
      <c r="C691" t="s">
        <v>44</v>
      </c>
      <c r="D691" t="s">
        <v>5490</v>
      </c>
      <c r="E691" t="s">
        <v>4705</v>
      </c>
      <c r="F691" s="45">
        <v>34742</v>
      </c>
      <c r="H691">
        <f>IF(ISNUMBER(SEARCH($K$2,A691)),MAX($H$1:H690)+1,0)</f>
        <v>0</v>
      </c>
      <c r="I691">
        <f>ROWS($H$2:H691)</f>
        <v>690</v>
      </c>
      <c r="J691" t="str">
        <f t="shared" si="10"/>
        <v/>
      </c>
    </row>
    <row r="692" spans="1:10">
      <c r="A692" t="s">
        <v>1065</v>
      </c>
      <c r="B692" t="s">
        <v>5499</v>
      </c>
      <c r="C692" t="s">
        <v>44</v>
      </c>
      <c r="D692" t="s">
        <v>5490</v>
      </c>
      <c r="E692" t="s">
        <v>4705</v>
      </c>
      <c r="F692" s="45">
        <v>34750</v>
      </c>
      <c r="H692">
        <f>IF(ISNUMBER(SEARCH($K$2,A692)),MAX($H$1:H691)+1,0)</f>
        <v>0</v>
      </c>
      <c r="I692">
        <f>ROWS($H$2:H692)</f>
        <v>691</v>
      </c>
      <c r="J692" t="str">
        <f t="shared" si="10"/>
        <v/>
      </c>
    </row>
    <row r="693" spans="1:10">
      <c r="A693" t="s">
        <v>1066</v>
      </c>
      <c r="B693" t="s">
        <v>5500</v>
      </c>
      <c r="C693" t="s">
        <v>44</v>
      </c>
      <c r="D693" t="s">
        <v>5490</v>
      </c>
      <c r="E693" t="s">
        <v>4705</v>
      </c>
      <c r="F693" s="45">
        <v>34754</v>
      </c>
      <c r="H693">
        <f>IF(ISNUMBER(SEARCH($K$2,A693)),MAX($H$1:H692)+1,0)</f>
        <v>0</v>
      </c>
      <c r="I693">
        <f>ROWS($H$2:H693)</f>
        <v>692</v>
      </c>
      <c r="J693" t="str">
        <f t="shared" si="10"/>
        <v/>
      </c>
    </row>
    <row r="694" spans="1:10">
      <c r="A694" t="s">
        <v>1067</v>
      </c>
      <c r="B694" t="s">
        <v>5501</v>
      </c>
      <c r="C694" t="s">
        <v>44</v>
      </c>
      <c r="D694" t="s">
        <v>5490</v>
      </c>
      <c r="E694" t="s">
        <v>4705</v>
      </c>
      <c r="F694" s="45">
        <v>34766</v>
      </c>
      <c r="H694">
        <f>IF(ISNUMBER(SEARCH($K$2,A694)),MAX($H$1:H693)+1,0)</f>
        <v>0</v>
      </c>
      <c r="I694">
        <f>ROWS($H$2:H694)</f>
        <v>693</v>
      </c>
      <c r="J694" t="str">
        <f t="shared" si="10"/>
        <v/>
      </c>
    </row>
    <row r="695" spans="1:10">
      <c r="A695" t="s">
        <v>1068</v>
      </c>
      <c r="B695" t="s">
        <v>5502</v>
      </c>
      <c r="C695" t="s">
        <v>44</v>
      </c>
      <c r="D695" t="s">
        <v>5490</v>
      </c>
      <c r="E695" t="s">
        <v>4705</v>
      </c>
      <c r="F695" s="45">
        <v>34767</v>
      </c>
      <c r="H695">
        <f>IF(ISNUMBER(SEARCH($K$2,A695)),MAX($H$1:H694)+1,0)</f>
        <v>0</v>
      </c>
      <c r="I695">
        <f>ROWS($H$2:H695)</f>
        <v>694</v>
      </c>
      <c r="J695" t="str">
        <f t="shared" si="10"/>
        <v/>
      </c>
    </row>
    <row r="696" spans="1:10">
      <c r="A696" t="s">
        <v>1069</v>
      </c>
      <c r="B696" t="s">
        <v>5503</v>
      </c>
      <c r="C696" t="s">
        <v>44</v>
      </c>
      <c r="D696" t="s">
        <v>5490</v>
      </c>
      <c r="E696" t="s">
        <v>4705</v>
      </c>
      <c r="F696" s="45">
        <v>34778</v>
      </c>
      <c r="H696">
        <f>IF(ISNUMBER(SEARCH($K$2,A696)),MAX($H$1:H695)+1,0)</f>
        <v>0</v>
      </c>
      <c r="I696">
        <f>ROWS($H$2:H696)</f>
        <v>695</v>
      </c>
      <c r="J696" t="str">
        <f t="shared" si="10"/>
        <v/>
      </c>
    </row>
    <row r="697" spans="1:10">
      <c r="A697" t="s">
        <v>1070</v>
      </c>
      <c r="B697" t="s">
        <v>5504</v>
      </c>
      <c r="C697" t="s">
        <v>44</v>
      </c>
      <c r="D697" t="s">
        <v>5505</v>
      </c>
      <c r="E697" t="s">
        <v>4723</v>
      </c>
      <c r="F697" s="45">
        <v>31320</v>
      </c>
      <c r="H697">
        <f>IF(ISNUMBER(SEARCH($K$2,A697)),MAX($H$1:H696)+1,0)</f>
        <v>0</v>
      </c>
      <c r="I697">
        <f>ROWS($H$2:H697)</f>
        <v>696</v>
      </c>
      <c r="J697" t="str">
        <f t="shared" si="10"/>
        <v/>
      </c>
    </row>
    <row r="698" spans="1:10">
      <c r="A698" t="s">
        <v>1071</v>
      </c>
      <c r="B698" t="s">
        <v>5506</v>
      </c>
      <c r="C698" t="s">
        <v>44</v>
      </c>
      <c r="D698" t="s">
        <v>5505</v>
      </c>
      <c r="E698" t="s">
        <v>4705</v>
      </c>
      <c r="F698" s="45">
        <v>31604</v>
      </c>
      <c r="H698">
        <f>IF(ISNUMBER(SEARCH($K$2,A698)),MAX($H$1:H697)+1,0)</f>
        <v>0</v>
      </c>
      <c r="I698">
        <f>ROWS($H$2:H698)</f>
        <v>697</v>
      </c>
      <c r="J698" t="str">
        <f t="shared" si="10"/>
        <v/>
      </c>
    </row>
    <row r="699" spans="1:10">
      <c r="A699" t="s">
        <v>1072</v>
      </c>
      <c r="B699" t="s">
        <v>5507</v>
      </c>
      <c r="C699" t="s">
        <v>44</v>
      </c>
      <c r="D699" t="s">
        <v>5505</v>
      </c>
      <c r="E699" t="s">
        <v>4705</v>
      </c>
      <c r="F699" s="45">
        <v>34601</v>
      </c>
      <c r="H699">
        <f>IF(ISNUMBER(SEARCH($K$2,A699)),MAX($H$1:H698)+1,0)</f>
        <v>0</v>
      </c>
      <c r="I699">
        <f>ROWS($H$2:H699)</f>
        <v>698</v>
      </c>
      <c r="J699" t="str">
        <f t="shared" si="10"/>
        <v/>
      </c>
    </row>
    <row r="700" spans="1:10">
      <c r="A700" t="s">
        <v>1073</v>
      </c>
      <c r="B700" t="s">
        <v>5508</v>
      </c>
      <c r="C700" t="s">
        <v>44</v>
      </c>
      <c r="D700" t="s">
        <v>5505</v>
      </c>
      <c r="E700" t="s">
        <v>4705</v>
      </c>
      <c r="F700" s="45">
        <v>34602</v>
      </c>
      <c r="H700">
        <f>IF(ISNUMBER(SEARCH($K$2,A700)),MAX($H$1:H699)+1,0)</f>
        <v>0</v>
      </c>
      <c r="I700">
        <f>ROWS($H$2:H700)</f>
        <v>699</v>
      </c>
      <c r="J700" t="str">
        <f t="shared" si="10"/>
        <v/>
      </c>
    </row>
    <row r="701" spans="1:10">
      <c r="A701" t="s">
        <v>1074</v>
      </c>
      <c r="B701" t="s">
        <v>5509</v>
      </c>
      <c r="C701" t="s">
        <v>44</v>
      </c>
      <c r="D701" t="s">
        <v>5505</v>
      </c>
      <c r="E701" t="s">
        <v>4705</v>
      </c>
      <c r="F701" s="45">
        <v>34603</v>
      </c>
      <c r="H701">
        <f>IF(ISNUMBER(SEARCH($K$2,A701)),MAX($H$1:H700)+1,0)</f>
        <v>0</v>
      </c>
      <c r="I701">
        <f>ROWS($H$2:H701)</f>
        <v>700</v>
      </c>
      <c r="J701" t="str">
        <f t="shared" si="10"/>
        <v/>
      </c>
    </row>
    <row r="702" spans="1:10">
      <c r="A702" t="s">
        <v>1075</v>
      </c>
      <c r="B702" t="s">
        <v>5510</v>
      </c>
      <c r="C702" t="s">
        <v>44</v>
      </c>
      <c r="D702" t="s">
        <v>5505</v>
      </c>
      <c r="E702" t="s">
        <v>4705</v>
      </c>
      <c r="F702" s="45">
        <v>34604</v>
      </c>
      <c r="H702">
        <f>IF(ISNUMBER(SEARCH($K$2,A702)),MAX($H$1:H701)+1,0)</f>
        <v>0</v>
      </c>
      <c r="I702">
        <f>ROWS($H$2:H702)</f>
        <v>701</v>
      </c>
      <c r="J702" t="str">
        <f t="shared" si="10"/>
        <v/>
      </c>
    </row>
    <row r="703" spans="1:10">
      <c r="A703" t="s">
        <v>1076</v>
      </c>
      <c r="B703" t="s">
        <v>5511</v>
      </c>
      <c r="C703" t="s">
        <v>44</v>
      </c>
      <c r="D703" t="s">
        <v>5505</v>
      </c>
      <c r="E703" t="s">
        <v>4705</v>
      </c>
      <c r="F703" s="45">
        <v>34605</v>
      </c>
      <c r="H703">
        <f>IF(ISNUMBER(SEARCH($K$2,A703)),MAX($H$1:H702)+1,0)</f>
        <v>0</v>
      </c>
      <c r="I703">
        <f>ROWS($H$2:H703)</f>
        <v>702</v>
      </c>
      <c r="J703" t="str">
        <f t="shared" si="10"/>
        <v/>
      </c>
    </row>
    <row r="704" spans="1:10">
      <c r="A704" t="s">
        <v>1077</v>
      </c>
      <c r="B704" t="s">
        <v>5512</v>
      </c>
      <c r="C704" t="s">
        <v>44</v>
      </c>
      <c r="D704" t="s">
        <v>5505</v>
      </c>
      <c r="E704" t="s">
        <v>4705</v>
      </c>
      <c r="F704" s="45">
        <v>34606</v>
      </c>
      <c r="H704">
        <f>IF(ISNUMBER(SEARCH($K$2,A704)),MAX($H$1:H703)+1,0)</f>
        <v>0</v>
      </c>
      <c r="I704">
        <f>ROWS($H$2:H704)</f>
        <v>703</v>
      </c>
      <c r="J704" t="str">
        <f t="shared" si="10"/>
        <v/>
      </c>
    </row>
    <row r="705" spans="1:10">
      <c r="A705" t="s">
        <v>1078</v>
      </c>
      <c r="B705" t="s">
        <v>5513</v>
      </c>
      <c r="C705" t="s">
        <v>44</v>
      </c>
      <c r="D705" t="s">
        <v>5505</v>
      </c>
      <c r="E705" t="s">
        <v>4705</v>
      </c>
      <c r="F705" s="45">
        <v>34607</v>
      </c>
      <c r="H705">
        <f>IF(ISNUMBER(SEARCH($K$2,A705)),MAX($H$1:H704)+1,0)</f>
        <v>0</v>
      </c>
      <c r="I705">
        <f>ROWS($H$2:H705)</f>
        <v>704</v>
      </c>
      <c r="J705" t="str">
        <f t="shared" si="10"/>
        <v/>
      </c>
    </row>
    <row r="706" spans="1:10">
      <c r="A706" t="s">
        <v>1079</v>
      </c>
      <c r="B706" t="s">
        <v>5514</v>
      </c>
      <c r="C706" t="s">
        <v>44</v>
      </c>
      <c r="D706" t="s">
        <v>5505</v>
      </c>
      <c r="E706" t="s">
        <v>4705</v>
      </c>
      <c r="F706" s="45">
        <v>34608</v>
      </c>
      <c r="H706">
        <f>IF(ISNUMBER(SEARCH($K$2,A706)),MAX($H$1:H705)+1,0)</f>
        <v>0</v>
      </c>
      <c r="I706">
        <f>ROWS($H$2:H706)</f>
        <v>705</v>
      </c>
      <c r="J706" t="str">
        <f t="shared" ref="J706:J769" si="11">IFERROR(INDEX($A:$A,MATCH(I706,$H:$H,0)),"")</f>
        <v/>
      </c>
    </row>
    <row r="707" spans="1:10">
      <c r="A707" t="s">
        <v>1080</v>
      </c>
      <c r="B707" t="s">
        <v>5515</v>
      </c>
      <c r="C707" t="s">
        <v>44</v>
      </c>
      <c r="D707" t="s">
        <v>5505</v>
      </c>
      <c r="E707" t="s">
        <v>4705</v>
      </c>
      <c r="F707" s="45">
        <v>34609</v>
      </c>
      <c r="H707">
        <f>IF(ISNUMBER(SEARCH($K$2,A707)),MAX($H$1:H706)+1,0)</f>
        <v>0</v>
      </c>
      <c r="I707">
        <f>ROWS($H$2:H707)</f>
        <v>706</v>
      </c>
      <c r="J707" t="str">
        <f t="shared" si="11"/>
        <v/>
      </c>
    </row>
    <row r="708" spans="1:10">
      <c r="A708" t="s">
        <v>1081</v>
      </c>
      <c r="B708" t="s">
        <v>5516</v>
      </c>
      <c r="C708" t="s">
        <v>44</v>
      </c>
      <c r="D708" t="s">
        <v>5505</v>
      </c>
      <c r="E708" t="s">
        <v>4705</v>
      </c>
      <c r="F708" s="45">
        <v>34610</v>
      </c>
      <c r="H708">
        <f>IF(ISNUMBER(SEARCH($K$2,A708)),MAX($H$1:H707)+1,0)</f>
        <v>0</v>
      </c>
      <c r="I708">
        <f>ROWS($H$2:H708)</f>
        <v>707</v>
      </c>
      <c r="J708" t="str">
        <f t="shared" si="11"/>
        <v/>
      </c>
    </row>
    <row r="709" spans="1:10">
      <c r="A709" t="s">
        <v>1082</v>
      </c>
      <c r="B709" t="s">
        <v>5517</v>
      </c>
      <c r="C709" t="s">
        <v>44</v>
      </c>
      <c r="D709" t="s">
        <v>5505</v>
      </c>
      <c r="E709" t="s">
        <v>4705</v>
      </c>
      <c r="F709" s="45">
        <v>34611</v>
      </c>
      <c r="H709">
        <f>IF(ISNUMBER(SEARCH($K$2,A709)),MAX($H$1:H708)+1,0)</f>
        <v>0</v>
      </c>
      <c r="I709">
        <f>ROWS($H$2:H709)</f>
        <v>708</v>
      </c>
      <c r="J709" t="str">
        <f t="shared" si="11"/>
        <v/>
      </c>
    </row>
    <row r="710" spans="1:10">
      <c r="A710" t="s">
        <v>1083</v>
      </c>
      <c r="B710" t="s">
        <v>5518</v>
      </c>
      <c r="C710" t="s">
        <v>44</v>
      </c>
      <c r="D710" t="s">
        <v>5505</v>
      </c>
      <c r="E710" t="s">
        <v>4705</v>
      </c>
      <c r="F710" s="45">
        <v>34612</v>
      </c>
      <c r="H710">
        <f>IF(ISNUMBER(SEARCH($K$2,A710)),MAX($H$1:H709)+1,0)</f>
        <v>0</v>
      </c>
      <c r="I710">
        <f>ROWS($H$2:H710)</f>
        <v>709</v>
      </c>
      <c r="J710" t="str">
        <f t="shared" si="11"/>
        <v/>
      </c>
    </row>
    <row r="711" spans="1:10">
      <c r="A711" t="s">
        <v>1084</v>
      </c>
      <c r="B711" t="s">
        <v>5519</v>
      </c>
      <c r="C711" t="s">
        <v>44</v>
      </c>
      <c r="D711" t="s">
        <v>5505</v>
      </c>
      <c r="E711" t="s">
        <v>4705</v>
      </c>
      <c r="F711" s="45">
        <v>34743</v>
      </c>
      <c r="H711">
        <f>IF(ISNUMBER(SEARCH($K$2,A711)),MAX($H$1:H710)+1,0)</f>
        <v>0</v>
      </c>
      <c r="I711">
        <f>ROWS($H$2:H711)</f>
        <v>710</v>
      </c>
      <c r="J711" t="str">
        <f t="shared" si="11"/>
        <v/>
      </c>
    </row>
    <row r="712" spans="1:10">
      <c r="A712" t="s">
        <v>1085</v>
      </c>
      <c r="B712" t="s">
        <v>5520</v>
      </c>
      <c r="C712" t="s">
        <v>44</v>
      </c>
      <c r="D712" t="s">
        <v>5505</v>
      </c>
      <c r="E712" t="s">
        <v>4705</v>
      </c>
      <c r="F712" s="45">
        <v>34747</v>
      </c>
      <c r="H712">
        <f>IF(ISNUMBER(SEARCH($K$2,A712)),MAX($H$1:H711)+1,0)</f>
        <v>0</v>
      </c>
      <c r="I712">
        <f>ROWS($H$2:H712)</f>
        <v>711</v>
      </c>
      <c r="J712" t="str">
        <f t="shared" si="11"/>
        <v/>
      </c>
    </row>
    <row r="713" spans="1:10">
      <c r="A713" t="s">
        <v>1086</v>
      </c>
      <c r="B713" t="s">
        <v>5521</v>
      </c>
      <c r="C713" t="s">
        <v>44</v>
      </c>
      <c r="D713" t="s">
        <v>5505</v>
      </c>
      <c r="E713" t="s">
        <v>4705</v>
      </c>
      <c r="F713" s="45">
        <v>34752</v>
      </c>
      <c r="H713">
        <f>IF(ISNUMBER(SEARCH($K$2,A713)),MAX($H$1:H712)+1,0)</f>
        <v>0</v>
      </c>
      <c r="I713">
        <f>ROWS($H$2:H713)</f>
        <v>712</v>
      </c>
      <c r="J713" t="str">
        <f t="shared" si="11"/>
        <v/>
      </c>
    </row>
    <row r="714" spans="1:10">
      <c r="A714" t="s">
        <v>1087</v>
      </c>
      <c r="B714" t="s">
        <v>5522</v>
      </c>
      <c r="C714" t="s">
        <v>44</v>
      </c>
      <c r="D714" t="s">
        <v>5505</v>
      </c>
      <c r="E714" t="s">
        <v>4705</v>
      </c>
      <c r="F714" s="45">
        <v>34756</v>
      </c>
      <c r="H714">
        <f>IF(ISNUMBER(SEARCH($K$2,A714)),MAX($H$1:H713)+1,0)</f>
        <v>0</v>
      </c>
      <c r="I714">
        <f>ROWS($H$2:H714)</f>
        <v>713</v>
      </c>
      <c r="J714" t="str">
        <f t="shared" si="11"/>
        <v/>
      </c>
    </row>
    <row r="715" spans="1:10">
      <c r="A715" t="s">
        <v>1088</v>
      </c>
      <c r="B715" t="s">
        <v>5523</v>
      </c>
      <c r="C715" t="s">
        <v>44</v>
      </c>
      <c r="D715" t="s">
        <v>5505</v>
      </c>
      <c r="E715" t="s">
        <v>4705</v>
      </c>
      <c r="F715" s="45">
        <v>34758</v>
      </c>
      <c r="H715">
        <f>IF(ISNUMBER(SEARCH($K$2,A715)),MAX($H$1:H714)+1,0)</f>
        <v>0</v>
      </c>
      <c r="I715">
        <f>ROWS($H$2:H715)</f>
        <v>714</v>
      </c>
      <c r="J715" t="str">
        <f t="shared" si="11"/>
        <v/>
      </c>
    </row>
    <row r="716" spans="1:10">
      <c r="A716" t="s">
        <v>1089</v>
      </c>
      <c r="B716" t="s">
        <v>5524</v>
      </c>
      <c r="C716" t="s">
        <v>44</v>
      </c>
      <c r="D716" t="s">
        <v>5505</v>
      </c>
      <c r="E716" t="s">
        <v>4705</v>
      </c>
      <c r="F716" s="45">
        <v>34759</v>
      </c>
      <c r="H716">
        <f>IF(ISNUMBER(SEARCH($K$2,A716)),MAX($H$1:H715)+1,0)</f>
        <v>0</v>
      </c>
      <c r="I716">
        <f>ROWS($H$2:H716)</f>
        <v>715</v>
      </c>
      <c r="J716" t="str">
        <f t="shared" si="11"/>
        <v/>
      </c>
    </row>
    <row r="717" spans="1:10">
      <c r="A717" t="s">
        <v>1090</v>
      </c>
      <c r="B717" t="s">
        <v>5525</v>
      </c>
      <c r="C717" t="s">
        <v>44</v>
      </c>
      <c r="D717" t="s">
        <v>5505</v>
      </c>
      <c r="E717" t="s">
        <v>4705</v>
      </c>
      <c r="F717" s="45">
        <v>34760</v>
      </c>
      <c r="H717">
        <f>IF(ISNUMBER(SEARCH($K$2,A717)),MAX($H$1:H716)+1,0)</f>
        <v>0</v>
      </c>
      <c r="I717">
        <f>ROWS($H$2:H717)</f>
        <v>716</v>
      </c>
      <c r="J717" t="str">
        <f t="shared" si="11"/>
        <v/>
      </c>
    </row>
    <row r="718" spans="1:10">
      <c r="A718" t="s">
        <v>1091</v>
      </c>
      <c r="B718" t="s">
        <v>5526</v>
      </c>
      <c r="C718" t="s">
        <v>44</v>
      </c>
      <c r="D718" t="s">
        <v>5505</v>
      </c>
      <c r="E718" t="s">
        <v>4705</v>
      </c>
      <c r="F718" s="45">
        <v>34775</v>
      </c>
      <c r="H718">
        <f>IF(ISNUMBER(SEARCH($K$2,A718)),MAX($H$1:H717)+1,0)</f>
        <v>0</v>
      </c>
      <c r="I718">
        <f>ROWS($H$2:H718)</f>
        <v>717</v>
      </c>
      <c r="J718" t="str">
        <f t="shared" si="11"/>
        <v/>
      </c>
    </row>
    <row r="719" spans="1:10">
      <c r="A719" t="s">
        <v>1092</v>
      </c>
      <c r="B719" t="s">
        <v>5527</v>
      </c>
      <c r="C719" t="s">
        <v>44</v>
      </c>
      <c r="D719" t="s">
        <v>5505</v>
      </c>
      <c r="E719" t="s">
        <v>4705</v>
      </c>
      <c r="F719" s="45">
        <v>34780</v>
      </c>
      <c r="H719">
        <f>IF(ISNUMBER(SEARCH($K$2,A719)),MAX($H$1:H718)+1,0)</f>
        <v>0</v>
      </c>
      <c r="I719">
        <f>ROWS($H$2:H719)</f>
        <v>718</v>
      </c>
      <c r="J719" t="str">
        <f t="shared" si="11"/>
        <v/>
      </c>
    </row>
    <row r="720" spans="1:10">
      <c r="A720" t="s">
        <v>1093</v>
      </c>
      <c r="B720" t="s">
        <v>5528</v>
      </c>
      <c r="C720" t="s">
        <v>44</v>
      </c>
      <c r="D720" t="s">
        <v>5505</v>
      </c>
      <c r="E720" t="s">
        <v>4705</v>
      </c>
      <c r="F720" s="45">
        <v>34781</v>
      </c>
      <c r="H720">
        <f>IF(ISNUMBER(SEARCH($K$2,A720)),MAX($H$1:H719)+1,0)</f>
        <v>0</v>
      </c>
      <c r="I720">
        <f>ROWS($H$2:H720)</f>
        <v>719</v>
      </c>
      <c r="J720" t="str">
        <f t="shared" si="11"/>
        <v/>
      </c>
    </row>
    <row r="721" spans="1:10">
      <c r="A721" t="s">
        <v>1094</v>
      </c>
      <c r="B721" t="s">
        <v>5529</v>
      </c>
      <c r="C721" t="s">
        <v>44</v>
      </c>
      <c r="D721" t="s">
        <v>5505</v>
      </c>
      <c r="E721" t="s">
        <v>4705</v>
      </c>
      <c r="F721" s="45">
        <v>34782</v>
      </c>
      <c r="H721">
        <f>IF(ISNUMBER(SEARCH($K$2,A721)),MAX($H$1:H720)+1,0)</f>
        <v>0</v>
      </c>
      <c r="I721">
        <f>ROWS($H$2:H721)</f>
        <v>720</v>
      </c>
      <c r="J721" t="str">
        <f t="shared" si="11"/>
        <v/>
      </c>
    </row>
    <row r="722" spans="1:10">
      <c r="A722" t="s">
        <v>1095</v>
      </c>
      <c r="B722" t="s">
        <v>5530</v>
      </c>
      <c r="C722" t="s">
        <v>44</v>
      </c>
      <c r="D722" t="s">
        <v>5531</v>
      </c>
      <c r="E722" t="s">
        <v>4705</v>
      </c>
      <c r="F722" s="45">
        <v>34730</v>
      </c>
      <c r="H722">
        <f>IF(ISNUMBER(SEARCH($K$2,A722)),MAX($H$1:H721)+1,0)</f>
        <v>0</v>
      </c>
      <c r="I722">
        <f>ROWS($H$2:H722)</f>
        <v>721</v>
      </c>
      <c r="J722" t="str">
        <f t="shared" si="11"/>
        <v/>
      </c>
    </row>
    <row r="723" spans="1:10">
      <c r="A723" t="s">
        <v>1096</v>
      </c>
      <c r="B723" t="s">
        <v>5532</v>
      </c>
      <c r="C723" t="s">
        <v>44</v>
      </c>
      <c r="D723" t="s">
        <v>5531</v>
      </c>
      <c r="E723" t="s">
        <v>4705</v>
      </c>
      <c r="F723" s="45">
        <v>34731</v>
      </c>
      <c r="H723">
        <f>IF(ISNUMBER(SEARCH($K$2,A723)),MAX($H$1:H722)+1,0)</f>
        <v>0</v>
      </c>
      <c r="I723">
        <f>ROWS($H$2:H723)</f>
        <v>722</v>
      </c>
      <c r="J723" t="str">
        <f t="shared" si="11"/>
        <v/>
      </c>
    </row>
    <row r="724" spans="1:10">
      <c r="A724" t="s">
        <v>1097</v>
      </c>
      <c r="B724" t="s">
        <v>5533</v>
      </c>
      <c r="C724" t="s">
        <v>44</v>
      </c>
      <c r="D724" t="s">
        <v>5531</v>
      </c>
      <c r="E724" t="s">
        <v>4705</v>
      </c>
      <c r="F724" s="45">
        <v>34732</v>
      </c>
      <c r="H724">
        <f>IF(ISNUMBER(SEARCH($K$2,A724)),MAX($H$1:H723)+1,0)</f>
        <v>0</v>
      </c>
      <c r="I724">
        <f>ROWS($H$2:H724)</f>
        <v>723</v>
      </c>
      <c r="J724" t="str">
        <f t="shared" si="11"/>
        <v/>
      </c>
    </row>
    <row r="725" spans="1:10">
      <c r="A725" t="s">
        <v>1098</v>
      </c>
      <c r="B725" t="s">
        <v>5534</v>
      </c>
      <c r="C725" t="s">
        <v>44</v>
      </c>
      <c r="D725" t="s">
        <v>5531</v>
      </c>
      <c r="E725" t="s">
        <v>4705</v>
      </c>
      <c r="F725" s="45">
        <v>34733</v>
      </c>
      <c r="H725">
        <f>IF(ISNUMBER(SEARCH($K$2,A725)),MAX($H$1:H724)+1,0)</f>
        <v>0</v>
      </c>
      <c r="I725">
        <f>ROWS($H$2:H725)</f>
        <v>724</v>
      </c>
      <c r="J725" t="str">
        <f t="shared" si="11"/>
        <v/>
      </c>
    </row>
    <row r="726" spans="1:10">
      <c r="A726" t="s">
        <v>1099</v>
      </c>
      <c r="B726" t="s">
        <v>5535</v>
      </c>
      <c r="C726" t="s">
        <v>44</v>
      </c>
      <c r="D726" t="s">
        <v>5531</v>
      </c>
      <c r="E726" t="s">
        <v>4705</v>
      </c>
      <c r="F726" s="45">
        <v>34734</v>
      </c>
      <c r="H726">
        <f>IF(ISNUMBER(SEARCH($K$2,A726)),MAX($H$1:H725)+1,0)</f>
        <v>0</v>
      </c>
      <c r="I726">
        <f>ROWS($H$2:H726)</f>
        <v>725</v>
      </c>
      <c r="J726" t="str">
        <f t="shared" si="11"/>
        <v/>
      </c>
    </row>
    <row r="727" spans="1:10">
      <c r="A727" t="s">
        <v>1100</v>
      </c>
      <c r="B727" t="s">
        <v>5536</v>
      </c>
      <c r="C727" t="s">
        <v>44</v>
      </c>
      <c r="D727" t="s">
        <v>5531</v>
      </c>
      <c r="E727" t="s">
        <v>4705</v>
      </c>
      <c r="F727" s="45">
        <v>34735</v>
      </c>
      <c r="H727">
        <f>IF(ISNUMBER(SEARCH($K$2,A727)),MAX($H$1:H726)+1,0)</f>
        <v>0</v>
      </c>
      <c r="I727">
        <f>ROWS($H$2:H727)</f>
        <v>726</v>
      </c>
      <c r="J727" t="str">
        <f t="shared" si="11"/>
        <v/>
      </c>
    </row>
    <row r="728" spans="1:10">
      <c r="A728" t="s">
        <v>1101</v>
      </c>
      <c r="B728" t="s">
        <v>5537</v>
      </c>
      <c r="C728" t="s">
        <v>44</v>
      </c>
      <c r="D728" t="s">
        <v>5531</v>
      </c>
      <c r="E728" t="s">
        <v>4705</v>
      </c>
      <c r="F728" s="45">
        <v>34736</v>
      </c>
      <c r="H728">
        <f>IF(ISNUMBER(SEARCH($K$2,A728)),MAX($H$1:H727)+1,0)</f>
        <v>0</v>
      </c>
      <c r="I728">
        <f>ROWS($H$2:H728)</f>
        <v>727</v>
      </c>
      <c r="J728" t="str">
        <f t="shared" si="11"/>
        <v/>
      </c>
    </row>
    <row r="729" spans="1:10">
      <c r="A729" t="s">
        <v>1102</v>
      </c>
      <c r="B729" t="s">
        <v>5538</v>
      </c>
      <c r="C729" t="s">
        <v>44</v>
      </c>
      <c r="D729" t="s">
        <v>5531</v>
      </c>
      <c r="E729" t="s">
        <v>4705</v>
      </c>
      <c r="F729" s="45">
        <v>34737</v>
      </c>
      <c r="H729">
        <f>IF(ISNUMBER(SEARCH($K$2,A729)),MAX($H$1:H728)+1,0)</f>
        <v>0</v>
      </c>
      <c r="I729">
        <f>ROWS($H$2:H729)</f>
        <v>728</v>
      </c>
      <c r="J729" t="str">
        <f t="shared" si="11"/>
        <v/>
      </c>
    </row>
    <row r="730" spans="1:10">
      <c r="A730" t="s">
        <v>1103</v>
      </c>
      <c r="B730" t="s">
        <v>5539</v>
      </c>
      <c r="C730" t="s">
        <v>44</v>
      </c>
      <c r="D730" t="s">
        <v>5531</v>
      </c>
      <c r="E730" t="s">
        <v>4705</v>
      </c>
      <c r="F730" s="45">
        <v>34738</v>
      </c>
      <c r="H730">
        <f>IF(ISNUMBER(SEARCH($K$2,A730)),MAX($H$1:H729)+1,0)</f>
        <v>0</v>
      </c>
      <c r="I730">
        <f>ROWS($H$2:H730)</f>
        <v>729</v>
      </c>
      <c r="J730" t="str">
        <f t="shared" si="11"/>
        <v/>
      </c>
    </row>
    <row r="731" spans="1:10">
      <c r="A731" t="s">
        <v>1104</v>
      </c>
      <c r="B731" t="s">
        <v>5540</v>
      </c>
      <c r="C731" t="s">
        <v>44</v>
      </c>
      <c r="D731" t="s">
        <v>5531</v>
      </c>
      <c r="E731" t="s">
        <v>4705</v>
      </c>
      <c r="F731" s="45">
        <v>34740</v>
      </c>
      <c r="H731">
        <f>IF(ISNUMBER(SEARCH($K$2,A731)),MAX($H$1:H730)+1,0)</f>
        <v>0</v>
      </c>
      <c r="I731">
        <f>ROWS($H$2:H731)</f>
        <v>730</v>
      </c>
      <c r="J731" t="str">
        <f t="shared" si="11"/>
        <v/>
      </c>
    </row>
    <row r="732" spans="1:10">
      <c r="A732" t="s">
        <v>1105</v>
      </c>
      <c r="B732" t="s">
        <v>5541</v>
      </c>
      <c r="C732" t="s">
        <v>44</v>
      </c>
      <c r="D732" t="s">
        <v>5531</v>
      </c>
      <c r="E732" t="s">
        <v>4705</v>
      </c>
      <c r="F732" s="45">
        <v>34741</v>
      </c>
      <c r="H732">
        <f>IF(ISNUMBER(SEARCH($K$2,A732)),MAX($H$1:H731)+1,0)</f>
        <v>0</v>
      </c>
      <c r="I732">
        <f>ROWS($H$2:H732)</f>
        <v>731</v>
      </c>
      <c r="J732" t="str">
        <f t="shared" si="11"/>
        <v/>
      </c>
    </row>
    <row r="733" spans="1:10">
      <c r="A733" t="s">
        <v>1106</v>
      </c>
      <c r="B733" t="s">
        <v>5542</v>
      </c>
      <c r="C733" t="s">
        <v>44</v>
      </c>
      <c r="D733" t="s">
        <v>5543</v>
      </c>
      <c r="E733" t="s">
        <v>4705</v>
      </c>
      <c r="F733" s="45">
        <v>34701</v>
      </c>
      <c r="H733">
        <f>IF(ISNUMBER(SEARCH($K$2,A733)),MAX($H$1:H732)+1,0)</f>
        <v>0</v>
      </c>
      <c r="I733">
        <f>ROWS($H$2:H733)</f>
        <v>732</v>
      </c>
      <c r="J733" t="str">
        <f t="shared" si="11"/>
        <v/>
      </c>
    </row>
    <row r="734" spans="1:10">
      <c r="A734" t="s">
        <v>1107</v>
      </c>
      <c r="B734" t="s">
        <v>5544</v>
      </c>
      <c r="C734" t="s">
        <v>44</v>
      </c>
      <c r="D734" t="s">
        <v>5543</v>
      </c>
      <c r="E734" t="s">
        <v>4705</v>
      </c>
      <c r="F734" s="45">
        <v>34702</v>
      </c>
      <c r="H734">
        <f>IF(ISNUMBER(SEARCH($K$2,A734)),MAX($H$1:H733)+1,0)</f>
        <v>0</v>
      </c>
      <c r="I734">
        <f>ROWS($H$2:H734)</f>
        <v>733</v>
      </c>
      <c r="J734" t="str">
        <f t="shared" si="11"/>
        <v/>
      </c>
    </row>
    <row r="735" spans="1:10">
      <c r="A735" t="s">
        <v>1108</v>
      </c>
      <c r="B735" t="s">
        <v>5545</v>
      </c>
      <c r="C735" t="s">
        <v>44</v>
      </c>
      <c r="D735" t="s">
        <v>5543</v>
      </c>
      <c r="E735" t="s">
        <v>4705</v>
      </c>
      <c r="F735" s="45">
        <v>34703</v>
      </c>
      <c r="H735">
        <f>IF(ISNUMBER(SEARCH($K$2,A735)),MAX($H$1:H734)+1,0)</f>
        <v>0</v>
      </c>
      <c r="I735">
        <f>ROWS($H$2:H735)</f>
        <v>734</v>
      </c>
      <c r="J735" t="str">
        <f t="shared" si="11"/>
        <v/>
      </c>
    </row>
    <row r="736" spans="1:10">
      <c r="A736" t="s">
        <v>1109</v>
      </c>
      <c r="B736" t="s">
        <v>5546</v>
      </c>
      <c r="C736" t="s">
        <v>44</v>
      </c>
      <c r="D736" t="s">
        <v>5543</v>
      </c>
      <c r="E736" t="s">
        <v>4705</v>
      </c>
      <c r="F736" s="45">
        <v>34704</v>
      </c>
      <c r="H736">
        <f>IF(ISNUMBER(SEARCH($K$2,A736)),MAX($H$1:H735)+1,0)</f>
        <v>0</v>
      </c>
      <c r="I736">
        <f>ROWS($H$2:H736)</f>
        <v>735</v>
      </c>
      <c r="J736" t="str">
        <f t="shared" si="11"/>
        <v/>
      </c>
    </row>
    <row r="737" spans="1:10">
      <c r="A737" t="s">
        <v>1110</v>
      </c>
      <c r="B737" t="s">
        <v>5547</v>
      </c>
      <c r="C737" t="s">
        <v>44</v>
      </c>
      <c r="D737" t="s">
        <v>5543</v>
      </c>
      <c r="E737" t="s">
        <v>4705</v>
      </c>
      <c r="F737" s="45">
        <v>34705</v>
      </c>
      <c r="H737">
        <f>IF(ISNUMBER(SEARCH($K$2,A737)),MAX($H$1:H736)+1,0)</f>
        <v>0</v>
      </c>
      <c r="I737">
        <f>ROWS($H$2:H737)</f>
        <v>736</v>
      </c>
      <c r="J737" t="str">
        <f t="shared" si="11"/>
        <v/>
      </c>
    </row>
    <row r="738" spans="1:10">
      <c r="A738" t="s">
        <v>1111</v>
      </c>
      <c r="B738" t="s">
        <v>5548</v>
      </c>
      <c r="C738" t="s">
        <v>44</v>
      </c>
      <c r="D738" t="s">
        <v>5543</v>
      </c>
      <c r="E738" t="s">
        <v>4705</v>
      </c>
      <c r="F738" s="45">
        <v>34706</v>
      </c>
      <c r="H738">
        <f>IF(ISNUMBER(SEARCH($K$2,A738)),MAX($H$1:H737)+1,0)</f>
        <v>0</v>
      </c>
      <c r="I738">
        <f>ROWS($H$2:H738)</f>
        <v>737</v>
      </c>
      <c r="J738" t="str">
        <f t="shared" si="11"/>
        <v/>
      </c>
    </row>
    <row r="739" spans="1:10">
      <c r="A739" t="s">
        <v>1112</v>
      </c>
      <c r="B739" t="s">
        <v>5549</v>
      </c>
      <c r="C739" t="s">
        <v>44</v>
      </c>
      <c r="D739" t="s">
        <v>5543</v>
      </c>
      <c r="E739" t="s">
        <v>4705</v>
      </c>
      <c r="F739" s="45">
        <v>34707</v>
      </c>
      <c r="H739">
        <f>IF(ISNUMBER(SEARCH($K$2,A739)),MAX($H$1:H738)+1,0)</f>
        <v>0</v>
      </c>
      <c r="I739">
        <f>ROWS($H$2:H739)</f>
        <v>738</v>
      </c>
      <c r="J739" t="str">
        <f t="shared" si="11"/>
        <v/>
      </c>
    </row>
    <row r="740" spans="1:10">
      <c r="A740" t="s">
        <v>1113</v>
      </c>
      <c r="B740" t="s">
        <v>5550</v>
      </c>
      <c r="C740" t="s">
        <v>44</v>
      </c>
      <c r="D740" t="s">
        <v>5543</v>
      </c>
      <c r="E740" t="s">
        <v>4705</v>
      </c>
      <c r="F740" s="45">
        <v>34708</v>
      </c>
      <c r="H740">
        <f>IF(ISNUMBER(SEARCH($K$2,A740)),MAX($H$1:H739)+1,0)</f>
        <v>0</v>
      </c>
      <c r="I740">
        <f>ROWS($H$2:H740)</f>
        <v>739</v>
      </c>
      <c r="J740" t="str">
        <f t="shared" si="11"/>
        <v/>
      </c>
    </row>
    <row r="741" spans="1:10">
      <c r="A741" t="s">
        <v>1114</v>
      </c>
      <c r="B741" t="s">
        <v>5551</v>
      </c>
      <c r="C741" t="s">
        <v>44</v>
      </c>
      <c r="D741" t="s">
        <v>5543</v>
      </c>
      <c r="E741" t="s">
        <v>4705</v>
      </c>
      <c r="F741" s="45">
        <v>34709</v>
      </c>
      <c r="H741">
        <f>IF(ISNUMBER(SEARCH($K$2,A741)),MAX($H$1:H740)+1,0)</f>
        <v>0</v>
      </c>
      <c r="I741">
        <f>ROWS($H$2:H741)</f>
        <v>740</v>
      </c>
      <c r="J741" t="str">
        <f t="shared" si="11"/>
        <v/>
      </c>
    </row>
    <row r="742" spans="1:10">
      <c r="A742" t="s">
        <v>1115</v>
      </c>
      <c r="B742" t="s">
        <v>5552</v>
      </c>
      <c r="C742" t="s">
        <v>44</v>
      </c>
      <c r="D742" t="s">
        <v>5543</v>
      </c>
      <c r="E742" t="s">
        <v>4705</v>
      </c>
      <c r="F742" s="45">
        <v>34710</v>
      </c>
      <c r="H742">
        <f>IF(ISNUMBER(SEARCH($K$2,A742)),MAX($H$1:H741)+1,0)</f>
        <v>0</v>
      </c>
      <c r="I742">
        <f>ROWS($H$2:H742)</f>
        <v>741</v>
      </c>
      <c r="J742" t="str">
        <f t="shared" si="11"/>
        <v/>
      </c>
    </row>
    <row r="743" spans="1:10">
      <c r="A743" t="s">
        <v>1116</v>
      </c>
      <c r="B743" t="s">
        <v>5553</v>
      </c>
      <c r="C743" t="s">
        <v>44</v>
      </c>
      <c r="D743" t="s">
        <v>5543</v>
      </c>
      <c r="E743" t="s">
        <v>4705</v>
      </c>
      <c r="F743" s="45">
        <v>34711</v>
      </c>
      <c r="H743">
        <f>IF(ISNUMBER(SEARCH($K$2,A743)),MAX($H$1:H742)+1,0)</f>
        <v>0</v>
      </c>
      <c r="I743">
        <f>ROWS($H$2:H743)</f>
        <v>742</v>
      </c>
      <c r="J743" t="str">
        <f t="shared" si="11"/>
        <v/>
      </c>
    </row>
    <row r="744" spans="1:10">
      <c r="A744" t="s">
        <v>1117</v>
      </c>
      <c r="B744" t="s">
        <v>5554</v>
      </c>
      <c r="C744" t="s">
        <v>44</v>
      </c>
      <c r="D744" t="s">
        <v>5555</v>
      </c>
      <c r="E744" t="s">
        <v>4723</v>
      </c>
      <c r="F744" s="45">
        <v>31326</v>
      </c>
      <c r="H744">
        <f>IF(ISNUMBER(SEARCH($K$2,A744)),MAX($H$1:H743)+1,0)</f>
        <v>0</v>
      </c>
      <c r="I744">
        <f>ROWS($H$2:H744)</f>
        <v>743</v>
      </c>
      <c r="J744" t="str">
        <f t="shared" si="11"/>
        <v/>
      </c>
    </row>
    <row r="745" spans="1:10">
      <c r="A745" t="s">
        <v>1118</v>
      </c>
      <c r="B745" t="s">
        <v>5556</v>
      </c>
      <c r="C745" t="s">
        <v>44</v>
      </c>
      <c r="D745" t="s">
        <v>5555</v>
      </c>
      <c r="E745" t="s">
        <v>4723</v>
      </c>
      <c r="F745" s="45">
        <v>34529</v>
      </c>
      <c r="H745">
        <f>IF(ISNUMBER(SEARCH($K$2,A745)),MAX($H$1:H744)+1,0)</f>
        <v>0</v>
      </c>
      <c r="I745">
        <f>ROWS($H$2:H745)</f>
        <v>744</v>
      </c>
      <c r="J745" t="str">
        <f t="shared" si="11"/>
        <v/>
      </c>
    </row>
    <row r="746" spans="1:10">
      <c r="A746" t="s">
        <v>1119</v>
      </c>
      <c r="B746" t="s">
        <v>5557</v>
      </c>
      <c r="C746" t="s">
        <v>44</v>
      </c>
      <c r="D746" t="s">
        <v>5555</v>
      </c>
      <c r="E746" t="s">
        <v>4705</v>
      </c>
      <c r="F746" s="45">
        <v>34690</v>
      </c>
      <c r="H746">
        <f>IF(ISNUMBER(SEARCH($K$2,A746)),MAX($H$1:H745)+1,0)</f>
        <v>0</v>
      </c>
      <c r="I746">
        <f>ROWS($H$2:H746)</f>
        <v>745</v>
      </c>
      <c r="J746" t="str">
        <f t="shared" si="11"/>
        <v/>
      </c>
    </row>
    <row r="747" spans="1:10">
      <c r="A747" t="s">
        <v>1120</v>
      </c>
      <c r="B747" t="s">
        <v>5558</v>
      </c>
      <c r="C747" t="s">
        <v>44</v>
      </c>
      <c r="D747" t="s">
        <v>5555</v>
      </c>
      <c r="E747" t="s">
        <v>4705</v>
      </c>
      <c r="F747" s="45">
        <v>34691</v>
      </c>
      <c r="H747">
        <f>IF(ISNUMBER(SEARCH($K$2,A747)),MAX($H$1:H746)+1,0)</f>
        <v>0</v>
      </c>
      <c r="I747">
        <f>ROWS($H$2:H747)</f>
        <v>746</v>
      </c>
      <c r="J747" t="str">
        <f t="shared" si="11"/>
        <v/>
      </c>
    </row>
    <row r="748" spans="1:10">
      <c r="A748" t="s">
        <v>1121</v>
      </c>
      <c r="B748" t="s">
        <v>5559</v>
      </c>
      <c r="C748" t="s">
        <v>44</v>
      </c>
      <c r="D748" t="s">
        <v>5555</v>
      </c>
      <c r="E748" t="s">
        <v>4705</v>
      </c>
      <c r="F748" s="45">
        <v>34692</v>
      </c>
      <c r="H748">
        <f>IF(ISNUMBER(SEARCH($K$2,A748)),MAX($H$1:H747)+1,0)</f>
        <v>0</v>
      </c>
      <c r="I748">
        <f>ROWS($H$2:H748)</f>
        <v>747</v>
      </c>
      <c r="J748" t="str">
        <f t="shared" si="11"/>
        <v/>
      </c>
    </row>
    <row r="749" spans="1:10">
      <c r="A749" t="s">
        <v>1122</v>
      </c>
      <c r="B749" t="s">
        <v>5560</v>
      </c>
      <c r="C749" t="s">
        <v>44</v>
      </c>
      <c r="D749" t="s">
        <v>5555</v>
      </c>
      <c r="E749" t="s">
        <v>4705</v>
      </c>
      <c r="F749" s="45">
        <v>34693</v>
      </c>
      <c r="H749">
        <f>IF(ISNUMBER(SEARCH($K$2,A749)),MAX($H$1:H748)+1,0)</f>
        <v>0</v>
      </c>
      <c r="I749">
        <f>ROWS($H$2:H749)</f>
        <v>748</v>
      </c>
      <c r="J749" t="str">
        <f t="shared" si="11"/>
        <v/>
      </c>
    </row>
    <row r="750" spans="1:10">
      <c r="A750" t="s">
        <v>1123</v>
      </c>
      <c r="B750" t="s">
        <v>5561</v>
      </c>
      <c r="C750" t="s">
        <v>44</v>
      </c>
      <c r="D750" t="s">
        <v>5555</v>
      </c>
      <c r="E750" t="s">
        <v>4705</v>
      </c>
      <c r="F750" s="45">
        <v>34694</v>
      </c>
      <c r="H750">
        <f>IF(ISNUMBER(SEARCH($K$2,A750)),MAX($H$1:H749)+1,0)</f>
        <v>0</v>
      </c>
      <c r="I750">
        <f>ROWS($H$2:H750)</f>
        <v>749</v>
      </c>
      <c r="J750" t="str">
        <f t="shared" si="11"/>
        <v/>
      </c>
    </row>
    <row r="751" spans="1:10">
      <c r="A751" t="s">
        <v>1124</v>
      </c>
      <c r="B751" t="s">
        <v>5562</v>
      </c>
      <c r="C751" t="s">
        <v>44</v>
      </c>
      <c r="D751" t="s">
        <v>5555</v>
      </c>
      <c r="E751" t="s">
        <v>4705</v>
      </c>
      <c r="F751" s="45">
        <v>34695</v>
      </c>
      <c r="H751">
        <f>IF(ISNUMBER(SEARCH($K$2,A751)),MAX($H$1:H750)+1,0)</f>
        <v>0</v>
      </c>
      <c r="I751">
        <f>ROWS($H$2:H751)</f>
        <v>750</v>
      </c>
      <c r="J751" t="str">
        <f t="shared" si="11"/>
        <v/>
      </c>
    </row>
    <row r="752" spans="1:10">
      <c r="A752" t="s">
        <v>1125</v>
      </c>
      <c r="B752" t="s">
        <v>5563</v>
      </c>
      <c r="C752" t="s">
        <v>44</v>
      </c>
      <c r="D752" t="s">
        <v>5555</v>
      </c>
      <c r="E752" t="s">
        <v>4705</v>
      </c>
      <c r="F752" s="45">
        <v>34696</v>
      </c>
      <c r="H752">
        <f>IF(ISNUMBER(SEARCH($K$2,A752)),MAX($H$1:H751)+1,0)</f>
        <v>0</v>
      </c>
      <c r="I752">
        <f>ROWS($H$2:H752)</f>
        <v>751</v>
      </c>
      <c r="J752" t="str">
        <f t="shared" si="11"/>
        <v/>
      </c>
    </row>
    <row r="753" spans="1:10">
      <c r="A753" t="s">
        <v>1126</v>
      </c>
      <c r="B753" t="s">
        <v>5564</v>
      </c>
      <c r="C753" t="s">
        <v>44</v>
      </c>
      <c r="D753" t="s">
        <v>5555</v>
      </c>
      <c r="E753" t="s">
        <v>4705</v>
      </c>
      <c r="F753" s="45">
        <v>34697</v>
      </c>
      <c r="H753">
        <f>IF(ISNUMBER(SEARCH($K$2,A753)),MAX($H$1:H752)+1,0)</f>
        <v>0</v>
      </c>
      <c r="I753">
        <f>ROWS($H$2:H753)</f>
        <v>752</v>
      </c>
      <c r="J753" t="str">
        <f t="shared" si="11"/>
        <v/>
      </c>
    </row>
    <row r="754" spans="1:10">
      <c r="A754" t="s">
        <v>1127</v>
      </c>
      <c r="B754" t="s">
        <v>5565</v>
      </c>
      <c r="C754" t="s">
        <v>44</v>
      </c>
      <c r="D754" t="s">
        <v>5555</v>
      </c>
      <c r="E754" t="s">
        <v>4705</v>
      </c>
      <c r="F754" s="45">
        <v>34698</v>
      </c>
      <c r="H754">
        <f>IF(ISNUMBER(SEARCH($K$2,A754)),MAX($H$1:H753)+1,0)</f>
        <v>0</v>
      </c>
      <c r="I754">
        <f>ROWS($H$2:H754)</f>
        <v>753</v>
      </c>
      <c r="J754" t="str">
        <f t="shared" si="11"/>
        <v/>
      </c>
    </row>
    <row r="755" spans="1:10">
      <c r="A755" t="s">
        <v>1128</v>
      </c>
      <c r="B755" t="s">
        <v>5566</v>
      </c>
      <c r="C755" t="s">
        <v>44</v>
      </c>
      <c r="D755" t="s">
        <v>5555</v>
      </c>
      <c r="E755" t="s">
        <v>4705</v>
      </c>
      <c r="F755" s="45">
        <v>34699</v>
      </c>
      <c r="H755">
        <f>IF(ISNUMBER(SEARCH($K$2,A755)),MAX($H$1:H754)+1,0)</f>
        <v>0</v>
      </c>
      <c r="I755">
        <f>ROWS($H$2:H755)</f>
        <v>754</v>
      </c>
      <c r="J755" t="str">
        <f t="shared" si="11"/>
        <v/>
      </c>
    </row>
    <row r="756" spans="1:10">
      <c r="A756" t="s">
        <v>1129</v>
      </c>
      <c r="B756" t="s">
        <v>5567</v>
      </c>
      <c r="C756" t="s">
        <v>44</v>
      </c>
      <c r="D756" t="s">
        <v>5555</v>
      </c>
      <c r="E756" t="s">
        <v>4705</v>
      </c>
      <c r="F756" s="45">
        <v>34700</v>
      </c>
      <c r="H756">
        <f>IF(ISNUMBER(SEARCH($K$2,A756)),MAX($H$1:H755)+1,0)</f>
        <v>0</v>
      </c>
      <c r="I756">
        <f>ROWS($H$2:H756)</f>
        <v>755</v>
      </c>
      <c r="J756" t="str">
        <f t="shared" si="11"/>
        <v/>
      </c>
    </row>
    <row r="757" spans="1:10">
      <c r="A757" t="s">
        <v>1130</v>
      </c>
      <c r="B757" t="s">
        <v>5568</v>
      </c>
      <c r="C757" t="s">
        <v>44</v>
      </c>
      <c r="D757" t="s">
        <v>5555</v>
      </c>
      <c r="E757" t="s">
        <v>4705</v>
      </c>
      <c r="F757" s="45">
        <v>34749</v>
      </c>
      <c r="H757">
        <f>IF(ISNUMBER(SEARCH($K$2,A757)),MAX($H$1:H756)+1,0)</f>
        <v>0</v>
      </c>
      <c r="I757">
        <f>ROWS($H$2:H757)</f>
        <v>756</v>
      </c>
      <c r="J757" t="str">
        <f t="shared" si="11"/>
        <v/>
      </c>
    </row>
    <row r="758" spans="1:10">
      <c r="A758" t="s">
        <v>1131</v>
      </c>
      <c r="B758" t="s">
        <v>5569</v>
      </c>
      <c r="C758" t="s">
        <v>44</v>
      </c>
      <c r="D758" t="s">
        <v>5555</v>
      </c>
      <c r="E758" t="s">
        <v>4705</v>
      </c>
      <c r="F758" s="45">
        <v>34768</v>
      </c>
      <c r="H758">
        <f>IF(ISNUMBER(SEARCH($K$2,A758)),MAX($H$1:H757)+1,0)</f>
        <v>0</v>
      </c>
      <c r="I758">
        <f>ROWS($H$2:H758)</f>
        <v>757</v>
      </c>
      <c r="J758" t="str">
        <f t="shared" si="11"/>
        <v/>
      </c>
    </row>
    <row r="759" spans="1:10">
      <c r="A759" t="s">
        <v>1132</v>
      </c>
      <c r="B759" t="s">
        <v>5570</v>
      </c>
      <c r="C759" t="s">
        <v>44</v>
      </c>
      <c r="D759" t="s">
        <v>5555</v>
      </c>
      <c r="E759" t="s">
        <v>4705</v>
      </c>
      <c r="F759" s="45">
        <v>34771</v>
      </c>
      <c r="H759">
        <f>IF(ISNUMBER(SEARCH($K$2,A759)),MAX($H$1:H758)+1,0)</f>
        <v>0</v>
      </c>
      <c r="I759">
        <f>ROWS($H$2:H759)</f>
        <v>758</v>
      </c>
      <c r="J759" t="str">
        <f t="shared" si="11"/>
        <v/>
      </c>
    </row>
    <row r="760" spans="1:10">
      <c r="A760" t="s">
        <v>1133</v>
      </c>
      <c r="B760" t="s">
        <v>5571</v>
      </c>
      <c r="C760" t="s">
        <v>44</v>
      </c>
      <c r="D760" t="s">
        <v>5555</v>
      </c>
      <c r="E760" t="s">
        <v>4705</v>
      </c>
      <c r="F760" s="45">
        <v>34779</v>
      </c>
      <c r="H760">
        <f>IF(ISNUMBER(SEARCH($K$2,A760)),MAX($H$1:H759)+1,0)</f>
        <v>0</v>
      </c>
      <c r="I760">
        <f>ROWS($H$2:H760)</f>
        <v>759</v>
      </c>
      <c r="J760" t="str">
        <f t="shared" si="11"/>
        <v/>
      </c>
    </row>
    <row r="761" spans="1:10">
      <c r="A761" t="s">
        <v>1134</v>
      </c>
      <c r="B761" t="s">
        <v>5572</v>
      </c>
      <c r="C761" t="s">
        <v>44</v>
      </c>
      <c r="D761" t="s">
        <v>5573</v>
      </c>
      <c r="E761" t="s">
        <v>4705</v>
      </c>
      <c r="F761" s="45">
        <v>31601</v>
      </c>
      <c r="H761">
        <f>IF(ISNUMBER(SEARCH($K$2,A761)),MAX($H$1:H760)+1,0)</f>
        <v>0</v>
      </c>
      <c r="I761">
        <f>ROWS($H$2:H761)</f>
        <v>760</v>
      </c>
      <c r="J761" t="str">
        <f t="shared" si="11"/>
        <v/>
      </c>
    </row>
    <row r="762" spans="1:10">
      <c r="A762" t="s">
        <v>1135</v>
      </c>
      <c r="B762" t="s">
        <v>5574</v>
      </c>
      <c r="C762" t="s">
        <v>44</v>
      </c>
      <c r="D762" t="s">
        <v>5573</v>
      </c>
      <c r="E762" t="s">
        <v>4705</v>
      </c>
      <c r="F762" s="45">
        <v>31602</v>
      </c>
      <c r="H762">
        <f>IF(ISNUMBER(SEARCH($K$2,A762)),MAX($H$1:H761)+1,0)</f>
        <v>0</v>
      </c>
      <c r="I762">
        <f>ROWS($H$2:H762)</f>
        <v>761</v>
      </c>
      <c r="J762" t="str">
        <f t="shared" si="11"/>
        <v/>
      </c>
    </row>
    <row r="763" spans="1:10">
      <c r="A763" t="s">
        <v>1136</v>
      </c>
      <c r="B763" t="s">
        <v>5575</v>
      </c>
      <c r="C763" t="s">
        <v>44</v>
      </c>
      <c r="D763" t="s">
        <v>5573</v>
      </c>
      <c r="E763" t="s">
        <v>4705</v>
      </c>
      <c r="F763" s="45">
        <v>34722</v>
      </c>
      <c r="H763">
        <f>IF(ISNUMBER(SEARCH($K$2,A763)),MAX($H$1:H762)+1,0)</f>
        <v>0</v>
      </c>
      <c r="I763">
        <f>ROWS($H$2:H763)</f>
        <v>762</v>
      </c>
      <c r="J763" t="str">
        <f t="shared" si="11"/>
        <v/>
      </c>
    </row>
    <row r="764" spans="1:10">
      <c r="A764" t="s">
        <v>1137</v>
      </c>
      <c r="B764" t="s">
        <v>5576</v>
      </c>
      <c r="C764" t="s">
        <v>44</v>
      </c>
      <c r="D764" t="s">
        <v>5573</v>
      </c>
      <c r="E764" t="s">
        <v>4705</v>
      </c>
      <c r="F764" s="45">
        <v>34723</v>
      </c>
      <c r="H764">
        <f>IF(ISNUMBER(SEARCH($K$2,A764)),MAX($H$1:H763)+1,0)</f>
        <v>0</v>
      </c>
      <c r="I764">
        <f>ROWS($H$2:H764)</f>
        <v>763</v>
      </c>
      <c r="J764" t="str">
        <f t="shared" si="11"/>
        <v/>
      </c>
    </row>
    <row r="765" spans="1:10">
      <c r="A765" t="s">
        <v>1138</v>
      </c>
      <c r="B765" t="s">
        <v>5577</v>
      </c>
      <c r="C765" t="s">
        <v>44</v>
      </c>
      <c r="D765" t="s">
        <v>5573</v>
      </c>
      <c r="E765" t="s">
        <v>4705</v>
      </c>
      <c r="F765" s="45">
        <v>34724</v>
      </c>
      <c r="H765">
        <f>IF(ISNUMBER(SEARCH($K$2,A765)),MAX($H$1:H764)+1,0)</f>
        <v>0</v>
      </c>
      <c r="I765">
        <f>ROWS($H$2:H765)</f>
        <v>764</v>
      </c>
      <c r="J765" t="str">
        <f t="shared" si="11"/>
        <v/>
      </c>
    </row>
    <row r="766" spans="1:10">
      <c r="A766" t="s">
        <v>1139</v>
      </c>
      <c r="B766" t="s">
        <v>5578</v>
      </c>
      <c r="C766" t="s">
        <v>44</v>
      </c>
      <c r="D766" t="s">
        <v>5573</v>
      </c>
      <c r="E766" t="s">
        <v>4705</v>
      </c>
      <c r="F766" s="45">
        <v>34725</v>
      </c>
      <c r="H766">
        <f>IF(ISNUMBER(SEARCH($K$2,A766)),MAX($H$1:H765)+1,0)</f>
        <v>0</v>
      </c>
      <c r="I766">
        <f>ROWS($H$2:H766)</f>
        <v>765</v>
      </c>
      <c r="J766" t="str">
        <f t="shared" si="11"/>
        <v/>
      </c>
    </row>
    <row r="767" spans="1:10">
      <c r="A767" t="s">
        <v>1140</v>
      </c>
      <c r="B767" t="s">
        <v>5579</v>
      </c>
      <c r="C767" t="s">
        <v>44</v>
      </c>
      <c r="D767" t="s">
        <v>5573</v>
      </c>
      <c r="E767" t="s">
        <v>4705</v>
      </c>
      <c r="F767" s="45">
        <v>34726</v>
      </c>
      <c r="H767">
        <f>IF(ISNUMBER(SEARCH($K$2,A767)),MAX($H$1:H766)+1,0)</f>
        <v>0</v>
      </c>
      <c r="I767">
        <f>ROWS($H$2:H767)</f>
        <v>766</v>
      </c>
      <c r="J767" t="str">
        <f t="shared" si="11"/>
        <v/>
      </c>
    </row>
    <row r="768" spans="1:10">
      <c r="A768" t="s">
        <v>1141</v>
      </c>
      <c r="B768" t="s">
        <v>5580</v>
      </c>
      <c r="C768" t="s">
        <v>44</v>
      </c>
      <c r="D768" t="s">
        <v>5573</v>
      </c>
      <c r="E768" t="s">
        <v>4705</v>
      </c>
      <c r="F768" s="45">
        <v>34727</v>
      </c>
      <c r="H768">
        <f>IF(ISNUMBER(SEARCH($K$2,A768)),MAX($H$1:H767)+1,0)</f>
        <v>0</v>
      </c>
      <c r="I768">
        <f>ROWS($H$2:H768)</f>
        <v>767</v>
      </c>
      <c r="J768" t="str">
        <f t="shared" si="11"/>
        <v/>
      </c>
    </row>
    <row r="769" spans="1:10">
      <c r="A769" t="s">
        <v>1142</v>
      </c>
      <c r="B769" t="s">
        <v>5581</v>
      </c>
      <c r="C769" t="s">
        <v>44</v>
      </c>
      <c r="D769" t="s">
        <v>5573</v>
      </c>
      <c r="E769" t="s">
        <v>4705</v>
      </c>
      <c r="F769" s="45">
        <v>34728</v>
      </c>
      <c r="H769">
        <f>IF(ISNUMBER(SEARCH($K$2,A769)),MAX($H$1:H768)+1,0)</f>
        <v>0</v>
      </c>
      <c r="I769">
        <f>ROWS($H$2:H769)</f>
        <v>768</v>
      </c>
      <c r="J769" t="str">
        <f t="shared" si="11"/>
        <v/>
      </c>
    </row>
    <row r="770" spans="1:10">
      <c r="A770" t="s">
        <v>1143</v>
      </c>
      <c r="B770" t="s">
        <v>5582</v>
      </c>
      <c r="C770" t="s">
        <v>44</v>
      </c>
      <c r="D770" t="s">
        <v>5573</v>
      </c>
      <c r="E770" t="s">
        <v>4705</v>
      </c>
      <c r="F770" s="45">
        <v>34729</v>
      </c>
      <c r="H770">
        <f>IF(ISNUMBER(SEARCH($K$2,A770)),MAX($H$1:H769)+1,0)</f>
        <v>0</v>
      </c>
      <c r="I770">
        <f>ROWS($H$2:H770)</f>
        <v>769</v>
      </c>
      <c r="J770" t="str">
        <f t="shared" ref="J770:J833" si="12">IFERROR(INDEX($A:$A,MATCH(I770,$H:$H,0)),"")</f>
        <v/>
      </c>
    </row>
    <row r="771" spans="1:10">
      <c r="A771" t="s">
        <v>1144</v>
      </c>
      <c r="B771" t="s">
        <v>5583</v>
      </c>
      <c r="C771" t="s">
        <v>44</v>
      </c>
      <c r="D771" t="s">
        <v>5573</v>
      </c>
      <c r="E771" t="s">
        <v>4705</v>
      </c>
      <c r="F771" s="45">
        <v>34755</v>
      </c>
      <c r="H771">
        <f>IF(ISNUMBER(SEARCH($K$2,A771)),MAX($H$1:H770)+1,0)</f>
        <v>0</v>
      </c>
      <c r="I771">
        <f>ROWS($H$2:H771)</f>
        <v>770</v>
      </c>
      <c r="J771" t="str">
        <f t="shared" si="12"/>
        <v/>
      </c>
    </row>
    <row r="772" spans="1:10">
      <c r="A772" t="s">
        <v>1145</v>
      </c>
      <c r="B772" t="s">
        <v>5584</v>
      </c>
      <c r="C772" t="s">
        <v>44</v>
      </c>
      <c r="D772" t="s">
        <v>5573</v>
      </c>
      <c r="E772" t="s">
        <v>4705</v>
      </c>
      <c r="F772" s="45">
        <v>34769</v>
      </c>
      <c r="H772">
        <f>IF(ISNUMBER(SEARCH($K$2,A772)),MAX($H$1:H771)+1,0)</f>
        <v>0</v>
      </c>
      <c r="I772">
        <f>ROWS($H$2:H772)</f>
        <v>771</v>
      </c>
      <c r="J772" t="str">
        <f t="shared" si="12"/>
        <v/>
      </c>
    </row>
    <row r="773" spans="1:10">
      <c r="A773" t="s">
        <v>1146</v>
      </c>
      <c r="B773" t="s">
        <v>5585</v>
      </c>
      <c r="C773" t="s">
        <v>44</v>
      </c>
      <c r="D773" t="s">
        <v>5573</v>
      </c>
      <c r="E773" t="s">
        <v>4705</v>
      </c>
      <c r="F773" s="45">
        <v>34785</v>
      </c>
      <c r="H773">
        <f>IF(ISNUMBER(SEARCH($K$2,A773)),MAX($H$1:H772)+1,0)</f>
        <v>0</v>
      </c>
      <c r="I773">
        <f>ROWS($H$2:H773)</f>
        <v>772</v>
      </c>
      <c r="J773" t="str">
        <f t="shared" si="12"/>
        <v/>
      </c>
    </row>
    <row r="774" spans="1:10">
      <c r="A774" t="s">
        <v>1147</v>
      </c>
      <c r="B774" t="s">
        <v>5586</v>
      </c>
      <c r="C774" t="s">
        <v>44</v>
      </c>
      <c r="D774" t="s">
        <v>5587</v>
      </c>
      <c r="E774" t="s">
        <v>4705</v>
      </c>
      <c r="F774" s="45">
        <v>34636</v>
      </c>
      <c r="H774">
        <f>IF(ISNUMBER(SEARCH($K$2,A774)),MAX($H$1:H773)+1,0)</f>
        <v>0</v>
      </c>
      <c r="I774">
        <f>ROWS($H$2:H774)</f>
        <v>773</v>
      </c>
      <c r="J774" t="str">
        <f t="shared" si="12"/>
        <v/>
      </c>
    </row>
    <row r="775" spans="1:10">
      <c r="A775" t="s">
        <v>1148</v>
      </c>
      <c r="B775" t="s">
        <v>5588</v>
      </c>
      <c r="C775" t="s">
        <v>44</v>
      </c>
      <c r="D775" t="s">
        <v>5587</v>
      </c>
      <c r="E775" t="s">
        <v>4705</v>
      </c>
      <c r="F775" s="45">
        <v>34637</v>
      </c>
      <c r="H775">
        <f>IF(ISNUMBER(SEARCH($K$2,A775)),MAX($H$1:H774)+1,0)</f>
        <v>0</v>
      </c>
      <c r="I775">
        <f>ROWS($H$2:H775)</f>
        <v>774</v>
      </c>
      <c r="J775" t="str">
        <f t="shared" si="12"/>
        <v/>
      </c>
    </row>
    <row r="776" spans="1:10">
      <c r="A776" t="s">
        <v>1149</v>
      </c>
      <c r="B776" t="s">
        <v>5589</v>
      </c>
      <c r="C776" t="s">
        <v>44</v>
      </c>
      <c r="D776" t="s">
        <v>5587</v>
      </c>
      <c r="E776" t="s">
        <v>4705</v>
      </c>
      <c r="F776" s="45">
        <v>34638</v>
      </c>
      <c r="H776">
        <f>IF(ISNUMBER(SEARCH($K$2,A776)),MAX($H$1:H775)+1,0)</f>
        <v>0</v>
      </c>
      <c r="I776">
        <f>ROWS($H$2:H776)</f>
        <v>775</v>
      </c>
      <c r="J776" t="str">
        <f t="shared" si="12"/>
        <v/>
      </c>
    </row>
    <row r="777" spans="1:10">
      <c r="A777" t="s">
        <v>1150</v>
      </c>
      <c r="B777" t="s">
        <v>5590</v>
      </c>
      <c r="C777" t="s">
        <v>44</v>
      </c>
      <c r="D777" t="s">
        <v>5587</v>
      </c>
      <c r="E777" t="s">
        <v>4705</v>
      </c>
      <c r="F777" s="45">
        <v>34639</v>
      </c>
      <c r="H777">
        <f>IF(ISNUMBER(SEARCH($K$2,A777)),MAX($H$1:H776)+1,0)</f>
        <v>0</v>
      </c>
      <c r="I777">
        <f>ROWS($H$2:H777)</f>
        <v>776</v>
      </c>
      <c r="J777" t="str">
        <f t="shared" si="12"/>
        <v/>
      </c>
    </row>
    <row r="778" spans="1:10">
      <c r="A778" t="s">
        <v>1151</v>
      </c>
      <c r="B778" t="s">
        <v>5591</v>
      </c>
      <c r="C778" t="s">
        <v>44</v>
      </c>
      <c r="D778" t="s">
        <v>5587</v>
      </c>
      <c r="E778" t="s">
        <v>4705</v>
      </c>
      <c r="F778" s="45">
        <v>34640</v>
      </c>
      <c r="H778">
        <f>IF(ISNUMBER(SEARCH($K$2,A778)),MAX($H$1:H777)+1,0)</f>
        <v>0</v>
      </c>
      <c r="I778">
        <f>ROWS($H$2:H778)</f>
        <v>777</v>
      </c>
      <c r="J778" t="str">
        <f t="shared" si="12"/>
        <v/>
      </c>
    </row>
    <row r="779" spans="1:10">
      <c r="A779" t="s">
        <v>1152</v>
      </c>
      <c r="B779" t="s">
        <v>5592</v>
      </c>
      <c r="C779" t="s">
        <v>44</v>
      </c>
      <c r="D779" t="s">
        <v>5587</v>
      </c>
      <c r="E779" t="s">
        <v>4705</v>
      </c>
      <c r="F779" s="45">
        <v>34641</v>
      </c>
      <c r="H779">
        <f>IF(ISNUMBER(SEARCH($K$2,A779)),MAX($H$1:H778)+1,0)</f>
        <v>0</v>
      </c>
      <c r="I779">
        <f>ROWS($H$2:H779)</f>
        <v>778</v>
      </c>
      <c r="J779" t="str">
        <f t="shared" si="12"/>
        <v/>
      </c>
    </row>
    <row r="780" spans="1:10">
      <c r="A780" t="s">
        <v>1153</v>
      </c>
      <c r="B780" t="s">
        <v>5593</v>
      </c>
      <c r="C780" t="s">
        <v>44</v>
      </c>
      <c r="D780" t="s">
        <v>5587</v>
      </c>
      <c r="E780" t="s">
        <v>4705</v>
      </c>
      <c r="F780" s="45">
        <v>34642</v>
      </c>
      <c r="H780">
        <f>IF(ISNUMBER(SEARCH($K$2,A780)),MAX($H$1:H779)+1,0)</f>
        <v>0</v>
      </c>
      <c r="I780">
        <f>ROWS($H$2:H780)</f>
        <v>779</v>
      </c>
      <c r="J780" t="str">
        <f t="shared" si="12"/>
        <v/>
      </c>
    </row>
    <row r="781" spans="1:10">
      <c r="A781" t="s">
        <v>1154</v>
      </c>
      <c r="B781" t="s">
        <v>5594</v>
      </c>
      <c r="C781" t="s">
        <v>44</v>
      </c>
      <c r="D781" t="s">
        <v>5587</v>
      </c>
      <c r="E781" t="s">
        <v>4705</v>
      </c>
      <c r="F781" s="45">
        <v>34643</v>
      </c>
      <c r="H781">
        <f>IF(ISNUMBER(SEARCH($K$2,A781)),MAX($H$1:H780)+1,0)</f>
        <v>0</v>
      </c>
      <c r="I781">
        <f>ROWS($H$2:H781)</f>
        <v>780</v>
      </c>
      <c r="J781" t="str">
        <f t="shared" si="12"/>
        <v/>
      </c>
    </row>
    <row r="782" spans="1:10">
      <c r="A782" t="s">
        <v>1155</v>
      </c>
      <c r="B782" t="s">
        <v>5595</v>
      </c>
      <c r="C782" t="s">
        <v>44</v>
      </c>
      <c r="D782" t="s">
        <v>5587</v>
      </c>
      <c r="E782" t="s">
        <v>4705</v>
      </c>
      <c r="F782" s="45">
        <v>34644</v>
      </c>
      <c r="H782">
        <f>IF(ISNUMBER(SEARCH($K$2,A782)),MAX($H$1:H781)+1,0)</f>
        <v>0</v>
      </c>
      <c r="I782">
        <f>ROWS($H$2:H782)</f>
        <v>781</v>
      </c>
      <c r="J782" t="str">
        <f t="shared" si="12"/>
        <v/>
      </c>
    </row>
    <row r="783" spans="1:10">
      <c r="A783" t="s">
        <v>1156</v>
      </c>
      <c r="B783" t="s">
        <v>5596</v>
      </c>
      <c r="C783" t="s">
        <v>44</v>
      </c>
      <c r="D783" t="s">
        <v>5587</v>
      </c>
      <c r="E783" t="s">
        <v>4705</v>
      </c>
      <c r="F783" s="45">
        <v>34645</v>
      </c>
      <c r="H783">
        <f>IF(ISNUMBER(SEARCH($K$2,A783)),MAX($H$1:H782)+1,0)</f>
        <v>0</v>
      </c>
      <c r="I783">
        <f>ROWS($H$2:H783)</f>
        <v>782</v>
      </c>
      <c r="J783" t="str">
        <f t="shared" si="12"/>
        <v/>
      </c>
    </row>
    <row r="784" spans="1:10">
      <c r="A784" t="s">
        <v>1157</v>
      </c>
      <c r="B784" t="s">
        <v>5597</v>
      </c>
      <c r="C784" t="s">
        <v>44</v>
      </c>
      <c r="D784" t="s">
        <v>5587</v>
      </c>
      <c r="E784" t="s">
        <v>4705</v>
      </c>
      <c r="F784" s="45">
        <v>34751</v>
      </c>
      <c r="H784">
        <f>IF(ISNUMBER(SEARCH($K$2,A784)),MAX($H$1:H783)+1,0)</f>
        <v>0</v>
      </c>
      <c r="I784">
        <f>ROWS($H$2:H784)</f>
        <v>783</v>
      </c>
      <c r="J784" t="str">
        <f t="shared" si="12"/>
        <v/>
      </c>
    </row>
    <row r="785" spans="1:10">
      <c r="A785" t="s">
        <v>1158</v>
      </c>
      <c r="B785" t="s">
        <v>5598</v>
      </c>
      <c r="C785" t="s">
        <v>44</v>
      </c>
      <c r="D785" t="s">
        <v>5587</v>
      </c>
      <c r="E785" t="s">
        <v>4705</v>
      </c>
      <c r="F785" s="45">
        <v>34757</v>
      </c>
      <c r="H785">
        <f>IF(ISNUMBER(SEARCH($K$2,A785)),MAX($H$1:H784)+1,0)</f>
        <v>0</v>
      </c>
      <c r="I785">
        <f>ROWS($H$2:H785)</f>
        <v>784</v>
      </c>
      <c r="J785" t="str">
        <f t="shared" si="12"/>
        <v/>
      </c>
    </row>
    <row r="786" spans="1:10">
      <c r="A786" t="s">
        <v>1159</v>
      </c>
      <c r="B786" t="s">
        <v>5599</v>
      </c>
      <c r="C786" t="s">
        <v>44</v>
      </c>
      <c r="D786" t="s">
        <v>5587</v>
      </c>
      <c r="E786" t="s">
        <v>4705</v>
      </c>
      <c r="F786" s="45">
        <v>34762</v>
      </c>
      <c r="H786">
        <f>IF(ISNUMBER(SEARCH($K$2,A786)),MAX($H$1:H785)+1,0)</f>
        <v>0</v>
      </c>
      <c r="I786">
        <f>ROWS($H$2:H786)</f>
        <v>785</v>
      </c>
      <c r="J786" t="str">
        <f t="shared" si="12"/>
        <v/>
      </c>
    </row>
    <row r="787" spans="1:10">
      <c r="A787" t="s">
        <v>1160</v>
      </c>
      <c r="B787" t="s">
        <v>5600</v>
      </c>
      <c r="C787" t="s">
        <v>44</v>
      </c>
      <c r="D787" t="s">
        <v>5587</v>
      </c>
      <c r="E787" t="s">
        <v>4705</v>
      </c>
      <c r="F787" s="45">
        <v>34770</v>
      </c>
      <c r="H787">
        <f>IF(ISNUMBER(SEARCH($K$2,A787)),MAX($H$1:H786)+1,0)</f>
        <v>0</v>
      </c>
      <c r="I787">
        <f>ROWS($H$2:H787)</f>
        <v>786</v>
      </c>
      <c r="J787" t="str">
        <f t="shared" si="12"/>
        <v/>
      </c>
    </row>
    <row r="788" spans="1:10">
      <c r="A788" t="s">
        <v>1161</v>
      </c>
      <c r="B788" t="s">
        <v>5601</v>
      </c>
      <c r="C788" t="s">
        <v>44</v>
      </c>
      <c r="D788" t="s">
        <v>5587</v>
      </c>
      <c r="E788" t="s">
        <v>4705</v>
      </c>
      <c r="F788" s="45">
        <v>34772</v>
      </c>
      <c r="H788">
        <f>IF(ISNUMBER(SEARCH($K$2,A788)),MAX($H$1:H787)+1,0)</f>
        <v>0</v>
      </c>
      <c r="I788">
        <f>ROWS($H$2:H788)</f>
        <v>787</v>
      </c>
      <c r="J788" t="str">
        <f t="shared" si="12"/>
        <v/>
      </c>
    </row>
    <row r="789" spans="1:10">
      <c r="A789" t="s">
        <v>1162</v>
      </c>
      <c r="B789" t="s">
        <v>5602</v>
      </c>
      <c r="C789" t="s">
        <v>44</v>
      </c>
      <c r="D789" t="s">
        <v>5587</v>
      </c>
      <c r="E789" t="s">
        <v>4705</v>
      </c>
      <c r="F789" s="45">
        <v>34776</v>
      </c>
      <c r="H789">
        <f>IF(ISNUMBER(SEARCH($K$2,A789)),MAX($H$1:H788)+1,0)</f>
        <v>0</v>
      </c>
      <c r="I789">
        <f>ROWS($H$2:H789)</f>
        <v>788</v>
      </c>
      <c r="J789" t="str">
        <f t="shared" si="12"/>
        <v/>
      </c>
    </row>
    <row r="790" spans="1:10">
      <c r="A790" t="s">
        <v>1163</v>
      </c>
      <c r="B790" t="s">
        <v>5603</v>
      </c>
      <c r="C790" t="s">
        <v>44</v>
      </c>
      <c r="D790" t="s">
        <v>5587</v>
      </c>
      <c r="E790" t="s">
        <v>4705</v>
      </c>
      <c r="F790" s="45">
        <v>34784</v>
      </c>
      <c r="H790">
        <f>IF(ISNUMBER(SEARCH($K$2,A790)),MAX($H$1:H789)+1,0)</f>
        <v>0</v>
      </c>
      <c r="I790">
        <f>ROWS($H$2:H790)</f>
        <v>789</v>
      </c>
      <c r="J790" t="str">
        <f t="shared" si="12"/>
        <v/>
      </c>
    </row>
    <row r="791" spans="1:10">
      <c r="A791" t="s">
        <v>1164</v>
      </c>
      <c r="B791" t="s">
        <v>5604</v>
      </c>
      <c r="C791" t="s">
        <v>44</v>
      </c>
      <c r="D791" t="s">
        <v>5587</v>
      </c>
      <c r="E791" t="s">
        <v>4705</v>
      </c>
      <c r="F791" s="45">
        <v>34787</v>
      </c>
      <c r="H791">
        <f>IF(ISNUMBER(SEARCH($K$2,A791)),MAX($H$1:H790)+1,0)</f>
        <v>0</v>
      </c>
      <c r="I791">
        <f>ROWS($H$2:H791)</f>
        <v>790</v>
      </c>
      <c r="J791" t="str">
        <f t="shared" si="12"/>
        <v/>
      </c>
    </row>
    <row r="792" spans="1:10">
      <c r="A792" t="s">
        <v>1165</v>
      </c>
      <c r="B792" t="s">
        <v>5605</v>
      </c>
      <c r="C792" t="s">
        <v>44</v>
      </c>
      <c r="D792" t="s">
        <v>5587</v>
      </c>
      <c r="E792" t="s">
        <v>4705</v>
      </c>
      <c r="F792" s="45">
        <v>34789</v>
      </c>
      <c r="H792">
        <f>IF(ISNUMBER(SEARCH($K$2,A792)),MAX($H$1:H791)+1,0)</f>
        <v>0</v>
      </c>
      <c r="I792">
        <f>ROWS($H$2:H792)</f>
        <v>791</v>
      </c>
      <c r="J792" t="str">
        <f t="shared" si="12"/>
        <v/>
      </c>
    </row>
    <row r="793" spans="1:10">
      <c r="A793" t="s">
        <v>1166</v>
      </c>
      <c r="B793" t="s">
        <v>5606</v>
      </c>
      <c r="C793" t="s">
        <v>44</v>
      </c>
      <c r="D793" t="s">
        <v>5607</v>
      </c>
      <c r="E793" t="s">
        <v>4705</v>
      </c>
      <c r="F793" s="45">
        <v>34613</v>
      </c>
      <c r="H793">
        <f>IF(ISNUMBER(SEARCH($K$2,A793)),MAX($H$1:H792)+1,0)</f>
        <v>0</v>
      </c>
      <c r="I793">
        <f>ROWS($H$2:H793)</f>
        <v>792</v>
      </c>
      <c r="J793" t="str">
        <f t="shared" si="12"/>
        <v/>
      </c>
    </row>
    <row r="794" spans="1:10">
      <c r="A794" t="s">
        <v>1167</v>
      </c>
      <c r="B794" t="s">
        <v>5608</v>
      </c>
      <c r="C794" t="s">
        <v>44</v>
      </c>
      <c r="D794" t="s">
        <v>5607</v>
      </c>
      <c r="E794" t="s">
        <v>4705</v>
      </c>
      <c r="F794" s="45">
        <v>34614</v>
      </c>
      <c r="H794">
        <f>IF(ISNUMBER(SEARCH($K$2,A794)),MAX($H$1:H793)+1,0)</f>
        <v>0</v>
      </c>
      <c r="I794">
        <f>ROWS($H$2:H794)</f>
        <v>793</v>
      </c>
      <c r="J794" t="str">
        <f t="shared" si="12"/>
        <v/>
      </c>
    </row>
    <row r="795" spans="1:10">
      <c r="A795" t="s">
        <v>1168</v>
      </c>
      <c r="B795" t="s">
        <v>5609</v>
      </c>
      <c r="C795" t="s">
        <v>44</v>
      </c>
      <c r="D795" t="s">
        <v>5607</v>
      </c>
      <c r="E795" t="s">
        <v>4705</v>
      </c>
      <c r="F795" s="45">
        <v>34615</v>
      </c>
      <c r="H795">
        <f>IF(ISNUMBER(SEARCH($K$2,A795)),MAX($H$1:H794)+1,0)</f>
        <v>0</v>
      </c>
      <c r="I795">
        <f>ROWS($H$2:H795)</f>
        <v>794</v>
      </c>
      <c r="J795" t="str">
        <f t="shared" si="12"/>
        <v/>
      </c>
    </row>
    <row r="796" spans="1:10">
      <c r="A796" t="s">
        <v>1169</v>
      </c>
      <c r="B796" t="s">
        <v>5610</v>
      </c>
      <c r="C796" t="s">
        <v>44</v>
      </c>
      <c r="D796" t="s">
        <v>5607</v>
      </c>
      <c r="E796" t="s">
        <v>4705</v>
      </c>
      <c r="F796" s="45">
        <v>34616</v>
      </c>
      <c r="H796">
        <f>IF(ISNUMBER(SEARCH($K$2,A796)),MAX($H$1:H795)+1,0)</f>
        <v>0</v>
      </c>
      <c r="I796">
        <f>ROWS($H$2:H796)</f>
        <v>795</v>
      </c>
      <c r="J796" t="str">
        <f t="shared" si="12"/>
        <v/>
      </c>
    </row>
    <row r="797" spans="1:10">
      <c r="A797" t="s">
        <v>1170</v>
      </c>
      <c r="B797" t="s">
        <v>5611</v>
      </c>
      <c r="C797" t="s">
        <v>44</v>
      </c>
      <c r="D797" t="s">
        <v>5607</v>
      </c>
      <c r="E797" t="s">
        <v>4705</v>
      </c>
      <c r="F797" s="45">
        <v>34617</v>
      </c>
      <c r="H797">
        <f>IF(ISNUMBER(SEARCH($K$2,A797)),MAX($H$1:H796)+1,0)</f>
        <v>0</v>
      </c>
      <c r="I797">
        <f>ROWS($H$2:H797)</f>
        <v>796</v>
      </c>
      <c r="J797" t="str">
        <f t="shared" si="12"/>
        <v/>
      </c>
    </row>
    <row r="798" spans="1:10">
      <c r="A798" t="s">
        <v>1171</v>
      </c>
      <c r="B798" t="s">
        <v>5612</v>
      </c>
      <c r="C798" t="s">
        <v>44</v>
      </c>
      <c r="D798" t="s">
        <v>5607</v>
      </c>
      <c r="E798" t="s">
        <v>4705</v>
      </c>
      <c r="F798" s="45">
        <v>34618</v>
      </c>
      <c r="H798">
        <f>IF(ISNUMBER(SEARCH($K$2,A798)),MAX($H$1:H797)+1,0)</f>
        <v>0</v>
      </c>
      <c r="I798">
        <f>ROWS($H$2:H798)</f>
        <v>797</v>
      </c>
      <c r="J798" t="str">
        <f t="shared" si="12"/>
        <v/>
      </c>
    </row>
    <row r="799" spans="1:10">
      <c r="A799" t="s">
        <v>1172</v>
      </c>
      <c r="B799" t="s">
        <v>5613</v>
      </c>
      <c r="C799" t="s">
        <v>44</v>
      </c>
      <c r="D799" t="s">
        <v>5607</v>
      </c>
      <c r="E799" t="s">
        <v>4705</v>
      </c>
      <c r="F799" s="45">
        <v>34619</v>
      </c>
      <c r="H799">
        <f>IF(ISNUMBER(SEARCH($K$2,A799)),MAX($H$1:H798)+1,0)</f>
        <v>0</v>
      </c>
      <c r="I799">
        <f>ROWS($H$2:H799)</f>
        <v>798</v>
      </c>
      <c r="J799" t="str">
        <f t="shared" si="12"/>
        <v/>
      </c>
    </row>
    <row r="800" spans="1:10">
      <c r="A800" t="s">
        <v>1173</v>
      </c>
      <c r="B800" t="s">
        <v>5614</v>
      </c>
      <c r="C800" t="s">
        <v>44</v>
      </c>
      <c r="D800" t="s">
        <v>5607</v>
      </c>
      <c r="E800" t="s">
        <v>4705</v>
      </c>
      <c r="F800" s="45">
        <v>34620</v>
      </c>
      <c r="H800">
        <f>IF(ISNUMBER(SEARCH($K$2,A800)),MAX($H$1:H799)+1,0)</f>
        <v>0</v>
      </c>
      <c r="I800">
        <f>ROWS($H$2:H800)</f>
        <v>799</v>
      </c>
      <c r="J800" t="str">
        <f t="shared" si="12"/>
        <v/>
      </c>
    </row>
    <row r="801" spans="1:10">
      <c r="A801" t="s">
        <v>1174</v>
      </c>
      <c r="B801" t="s">
        <v>5615</v>
      </c>
      <c r="C801" t="s">
        <v>44</v>
      </c>
      <c r="D801" t="s">
        <v>5607</v>
      </c>
      <c r="E801" t="s">
        <v>4705</v>
      </c>
      <c r="F801" s="45">
        <v>34621</v>
      </c>
      <c r="H801">
        <f>IF(ISNUMBER(SEARCH($K$2,A801)),MAX($H$1:H800)+1,0)</f>
        <v>0</v>
      </c>
      <c r="I801">
        <f>ROWS($H$2:H801)</f>
        <v>800</v>
      </c>
      <c r="J801" t="str">
        <f t="shared" si="12"/>
        <v/>
      </c>
    </row>
    <row r="802" spans="1:10">
      <c r="A802" t="s">
        <v>1175</v>
      </c>
      <c r="B802" t="s">
        <v>5616</v>
      </c>
      <c r="C802" t="s">
        <v>44</v>
      </c>
      <c r="D802" t="s">
        <v>5607</v>
      </c>
      <c r="E802" t="s">
        <v>4705</v>
      </c>
      <c r="F802" s="45">
        <v>34622</v>
      </c>
      <c r="H802">
        <f>IF(ISNUMBER(SEARCH($K$2,A802)),MAX($H$1:H801)+1,0)</f>
        <v>0</v>
      </c>
      <c r="I802">
        <f>ROWS($H$2:H802)</f>
        <v>801</v>
      </c>
      <c r="J802" t="str">
        <f t="shared" si="12"/>
        <v/>
      </c>
    </row>
    <row r="803" spans="1:10">
      <c r="A803" t="s">
        <v>1176</v>
      </c>
      <c r="B803" t="s">
        <v>5617</v>
      </c>
      <c r="C803" t="s">
        <v>44</v>
      </c>
      <c r="D803" t="s">
        <v>5607</v>
      </c>
      <c r="E803" t="s">
        <v>4705</v>
      </c>
      <c r="F803" s="45">
        <v>34623</v>
      </c>
      <c r="H803">
        <f>IF(ISNUMBER(SEARCH($K$2,A803)),MAX($H$1:H802)+1,0)</f>
        <v>0</v>
      </c>
      <c r="I803">
        <f>ROWS($H$2:H803)</f>
        <v>802</v>
      </c>
      <c r="J803" t="str">
        <f t="shared" si="12"/>
        <v/>
      </c>
    </row>
    <row r="804" spans="1:10">
      <c r="A804" t="s">
        <v>1177</v>
      </c>
      <c r="B804" t="s">
        <v>5618</v>
      </c>
      <c r="C804" t="s">
        <v>44</v>
      </c>
      <c r="D804" t="s">
        <v>5607</v>
      </c>
      <c r="E804" t="s">
        <v>4705</v>
      </c>
      <c r="F804" s="45">
        <v>34744</v>
      </c>
      <c r="H804">
        <f>IF(ISNUMBER(SEARCH($K$2,A804)),MAX($H$1:H803)+1,0)</f>
        <v>0</v>
      </c>
      <c r="I804">
        <f>ROWS($H$2:H804)</f>
        <v>803</v>
      </c>
      <c r="J804" t="str">
        <f t="shared" si="12"/>
        <v/>
      </c>
    </row>
    <row r="805" spans="1:10">
      <c r="A805" t="s">
        <v>1178</v>
      </c>
      <c r="B805" t="s">
        <v>5619</v>
      </c>
      <c r="C805" t="s">
        <v>44</v>
      </c>
      <c r="D805" t="s">
        <v>5607</v>
      </c>
      <c r="E805" t="s">
        <v>4705</v>
      </c>
      <c r="F805" s="45">
        <v>34761</v>
      </c>
      <c r="H805">
        <f>IF(ISNUMBER(SEARCH($K$2,A805)),MAX($H$1:H804)+1,0)</f>
        <v>0</v>
      </c>
      <c r="I805">
        <f>ROWS($H$2:H805)</f>
        <v>804</v>
      </c>
      <c r="J805" t="str">
        <f t="shared" si="12"/>
        <v/>
      </c>
    </row>
    <row r="806" spans="1:10">
      <c r="A806" t="s">
        <v>1179</v>
      </c>
      <c r="B806" t="s">
        <v>5620</v>
      </c>
      <c r="C806" t="s">
        <v>44</v>
      </c>
      <c r="D806" t="s">
        <v>5607</v>
      </c>
      <c r="E806" t="s">
        <v>4705</v>
      </c>
      <c r="F806" s="45">
        <v>34786</v>
      </c>
      <c r="H806">
        <f>IF(ISNUMBER(SEARCH($K$2,A806)),MAX($H$1:H805)+1,0)</f>
        <v>0</v>
      </c>
      <c r="I806">
        <f>ROWS($H$2:H806)</f>
        <v>805</v>
      </c>
      <c r="J806" t="str">
        <f t="shared" si="12"/>
        <v/>
      </c>
    </row>
    <row r="807" spans="1:10">
      <c r="A807" t="s">
        <v>1180</v>
      </c>
      <c r="B807" t="s">
        <v>5621</v>
      </c>
      <c r="C807" t="s">
        <v>44</v>
      </c>
      <c r="D807" t="s">
        <v>5622</v>
      </c>
      <c r="E807" t="s">
        <v>4705</v>
      </c>
      <c r="F807" s="45">
        <v>34712</v>
      </c>
      <c r="H807">
        <f>IF(ISNUMBER(SEARCH($K$2,A807)),MAX($H$1:H806)+1,0)</f>
        <v>0</v>
      </c>
      <c r="I807">
        <f>ROWS($H$2:H807)</f>
        <v>806</v>
      </c>
      <c r="J807" t="str">
        <f t="shared" si="12"/>
        <v/>
      </c>
    </row>
    <row r="808" spans="1:10">
      <c r="A808" t="s">
        <v>1181</v>
      </c>
      <c r="B808" t="s">
        <v>5623</v>
      </c>
      <c r="C808" t="s">
        <v>44</v>
      </c>
      <c r="D808" t="s">
        <v>5622</v>
      </c>
      <c r="E808" t="s">
        <v>4705</v>
      </c>
      <c r="F808" s="45">
        <v>34713</v>
      </c>
      <c r="H808">
        <f>IF(ISNUMBER(SEARCH($K$2,A808)),MAX($H$1:H807)+1,0)</f>
        <v>0</v>
      </c>
      <c r="I808">
        <f>ROWS($H$2:H808)</f>
        <v>807</v>
      </c>
      <c r="J808" t="str">
        <f t="shared" si="12"/>
        <v/>
      </c>
    </row>
    <row r="809" spans="1:10">
      <c r="A809" t="s">
        <v>1182</v>
      </c>
      <c r="B809" t="s">
        <v>5624</v>
      </c>
      <c r="C809" t="s">
        <v>44</v>
      </c>
      <c r="D809" t="s">
        <v>5622</v>
      </c>
      <c r="E809" t="s">
        <v>4705</v>
      </c>
      <c r="F809" s="45">
        <v>34714</v>
      </c>
      <c r="H809">
        <f>IF(ISNUMBER(SEARCH($K$2,A809)),MAX($H$1:H808)+1,0)</f>
        <v>0</v>
      </c>
      <c r="I809">
        <f>ROWS($H$2:H809)</f>
        <v>808</v>
      </c>
      <c r="J809" t="str">
        <f t="shared" si="12"/>
        <v/>
      </c>
    </row>
    <row r="810" spans="1:10">
      <c r="A810" t="s">
        <v>1183</v>
      </c>
      <c r="B810" t="s">
        <v>5625</v>
      </c>
      <c r="C810" t="s">
        <v>44</v>
      </c>
      <c r="D810" t="s">
        <v>5622</v>
      </c>
      <c r="E810" t="s">
        <v>4705</v>
      </c>
      <c r="F810" s="45">
        <v>34715</v>
      </c>
      <c r="H810">
        <f>IF(ISNUMBER(SEARCH($K$2,A810)),MAX($H$1:H809)+1,0)</f>
        <v>0</v>
      </c>
      <c r="I810">
        <f>ROWS($H$2:H810)</f>
        <v>809</v>
      </c>
      <c r="J810" t="str">
        <f t="shared" si="12"/>
        <v/>
      </c>
    </row>
    <row r="811" spans="1:10">
      <c r="A811" t="s">
        <v>1184</v>
      </c>
      <c r="B811" t="s">
        <v>5626</v>
      </c>
      <c r="C811" t="s">
        <v>44</v>
      </c>
      <c r="D811" t="s">
        <v>5622</v>
      </c>
      <c r="E811" t="s">
        <v>4705</v>
      </c>
      <c r="F811" s="45">
        <v>34716</v>
      </c>
      <c r="H811">
        <f>IF(ISNUMBER(SEARCH($K$2,A811)),MAX($H$1:H810)+1,0)</f>
        <v>0</v>
      </c>
      <c r="I811">
        <f>ROWS($H$2:H811)</f>
        <v>810</v>
      </c>
      <c r="J811" t="str">
        <f t="shared" si="12"/>
        <v/>
      </c>
    </row>
    <row r="812" spans="1:10">
      <c r="A812" t="s">
        <v>1185</v>
      </c>
      <c r="B812" t="s">
        <v>5627</v>
      </c>
      <c r="C812" t="s">
        <v>44</v>
      </c>
      <c r="D812" t="s">
        <v>5622</v>
      </c>
      <c r="E812" t="s">
        <v>4705</v>
      </c>
      <c r="F812" s="45">
        <v>34717</v>
      </c>
      <c r="H812">
        <f>IF(ISNUMBER(SEARCH($K$2,A812)),MAX($H$1:H811)+1,0)</f>
        <v>0</v>
      </c>
      <c r="I812">
        <f>ROWS($H$2:H812)</f>
        <v>811</v>
      </c>
      <c r="J812" t="str">
        <f t="shared" si="12"/>
        <v/>
      </c>
    </row>
    <row r="813" spans="1:10">
      <c r="A813" t="s">
        <v>1186</v>
      </c>
      <c r="B813" t="s">
        <v>5628</v>
      </c>
      <c r="C813" t="s">
        <v>44</v>
      </c>
      <c r="D813" t="s">
        <v>5622</v>
      </c>
      <c r="E813" t="s">
        <v>4705</v>
      </c>
      <c r="F813" s="45">
        <v>34718</v>
      </c>
      <c r="H813">
        <f>IF(ISNUMBER(SEARCH($K$2,A813)),MAX($H$1:H812)+1,0)</f>
        <v>0</v>
      </c>
      <c r="I813">
        <f>ROWS($H$2:H813)</f>
        <v>812</v>
      </c>
      <c r="J813" t="str">
        <f t="shared" si="12"/>
        <v/>
      </c>
    </row>
    <row r="814" spans="1:10">
      <c r="A814" t="s">
        <v>1187</v>
      </c>
      <c r="B814" t="s">
        <v>5629</v>
      </c>
      <c r="C814" t="s">
        <v>44</v>
      </c>
      <c r="D814" t="s">
        <v>5622</v>
      </c>
      <c r="E814" t="s">
        <v>4705</v>
      </c>
      <c r="F814" s="45">
        <v>34719</v>
      </c>
      <c r="H814">
        <f>IF(ISNUMBER(SEARCH($K$2,A814)),MAX($H$1:H813)+1,0)</f>
        <v>0</v>
      </c>
      <c r="I814">
        <f>ROWS($H$2:H814)</f>
        <v>813</v>
      </c>
      <c r="J814" t="str">
        <f t="shared" si="12"/>
        <v/>
      </c>
    </row>
    <row r="815" spans="1:10">
      <c r="A815" t="s">
        <v>1188</v>
      </c>
      <c r="B815" t="s">
        <v>5630</v>
      </c>
      <c r="C815" t="s">
        <v>44</v>
      </c>
      <c r="D815" t="s">
        <v>5622</v>
      </c>
      <c r="E815" t="s">
        <v>4705</v>
      </c>
      <c r="F815" s="45">
        <v>34720</v>
      </c>
      <c r="H815">
        <f>IF(ISNUMBER(SEARCH($K$2,A815)),MAX($H$1:H814)+1,0)</f>
        <v>0</v>
      </c>
      <c r="I815">
        <f>ROWS($H$2:H815)</f>
        <v>814</v>
      </c>
      <c r="J815" t="str">
        <f t="shared" si="12"/>
        <v/>
      </c>
    </row>
    <row r="816" spans="1:10">
      <c r="A816" t="s">
        <v>1189</v>
      </c>
      <c r="B816" t="s">
        <v>5631</v>
      </c>
      <c r="C816" t="s">
        <v>44</v>
      </c>
      <c r="D816" t="s">
        <v>5622</v>
      </c>
      <c r="E816" t="s">
        <v>4705</v>
      </c>
      <c r="F816" s="45">
        <v>34721</v>
      </c>
      <c r="H816">
        <f>IF(ISNUMBER(SEARCH($K$2,A816)),MAX($H$1:H815)+1,0)</f>
        <v>0</v>
      </c>
      <c r="I816">
        <f>ROWS($H$2:H816)</f>
        <v>815</v>
      </c>
      <c r="J816" t="str">
        <f t="shared" si="12"/>
        <v/>
      </c>
    </row>
    <row r="817" spans="1:10">
      <c r="A817" t="s">
        <v>1190</v>
      </c>
      <c r="B817" t="s">
        <v>5632</v>
      </c>
      <c r="C817" t="s">
        <v>53</v>
      </c>
      <c r="D817" t="s">
        <v>5633</v>
      </c>
      <c r="E817" t="s">
        <v>4723</v>
      </c>
      <c r="F817" s="45">
        <v>551303</v>
      </c>
      <c r="H817">
        <f>IF(ISNUMBER(SEARCH($K$2,A817)),MAX($H$1:H816)+1,0)</f>
        <v>0</v>
      </c>
      <c r="I817">
        <f>ROWS($H$2:H817)</f>
        <v>816</v>
      </c>
      <c r="J817" t="str">
        <f t="shared" si="12"/>
        <v/>
      </c>
    </row>
    <row r="818" spans="1:10">
      <c r="A818" t="s">
        <v>1191</v>
      </c>
      <c r="B818" t="s">
        <v>5634</v>
      </c>
      <c r="C818" t="s">
        <v>53</v>
      </c>
      <c r="D818" t="s">
        <v>5633</v>
      </c>
      <c r="E818" t="s">
        <v>4705</v>
      </c>
      <c r="F818" s="45">
        <v>553601</v>
      </c>
      <c r="H818">
        <f>IF(ISNUMBER(SEARCH($K$2,A818)),MAX($H$1:H817)+1,0)</f>
        <v>0</v>
      </c>
      <c r="I818">
        <f>ROWS($H$2:H818)</f>
        <v>817</v>
      </c>
      <c r="J818" t="str">
        <f t="shared" si="12"/>
        <v/>
      </c>
    </row>
    <row r="819" spans="1:10">
      <c r="A819" t="s">
        <v>1192</v>
      </c>
      <c r="B819" t="s">
        <v>5635</v>
      </c>
      <c r="C819" t="s">
        <v>53</v>
      </c>
      <c r="D819" t="s">
        <v>5633</v>
      </c>
      <c r="E819" t="s">
        <v>4705</v>
      </c>
      <c r="F819" s="45">
        <v>553602</v>
      </c>
      <c r="H819">
        <f>IF(ISNUMBER(SEARCH($K$2,A819)),MAX($H$1:H818)+1,0)</f>
        <v>0</v>
      </c>
      <c r="I819">
        <f>ROWS($H$2:H819)</f>
        <v>818</v>
      </c>
      <c r="J819" t="str">
        <f t="shared" si="12"/>
        <v/>
      </c>
    </row>
    <row r="820" spans="1:10">
      <c r="A820" t="s">
        <v>1193</v>
      </c>
      <c r="B820" t="s">
        <v>5636</v>
      </c>
      <c r="C820" t="s">
        <v>53</v>
      </c>
      <c r="D820" t="s">
        <v>5633</v>
      </c>
      <c r="E820" t="s">
        <v>4705</v>
      </c>
      <c r="F820" s="45">
        <v>553603</v>
      </c>
      <c r="H820">
        <f>IF(ISNUMBER(SEARCH($K$2,A820)),MAX($H$1:H819)+1,0)</f>
        <v>0</v>
      </c>
      <c r="I820">
        <f>ROWS($H$2:H820)</f>
        <v>819</v>
      </c>
      <c r="J820" t="str">
        <f t="shared" si="12"/>
        <v/>
      </c>
    </row>
    <row r="821" spans="1:10">
      <c r="A821" t="s">
        <v>1194</v>
      </c>
      <c r="B821" t="s">
        <v>5637</v>
      </c>
      <c r="C821" t="s">
        <v>53</v>
      </c>
      <c r="D821" t="s">
        <v>5633</v>
      </c>
      <c r="E821" t="s">
        <v>4705</v>
      </c>
      <c r="F821" s="45">
        <v>553604</v>
      </c>
      <c r="H821">
        <f>IF(ISNUMBER(SEARCH($K$2,A821)),MAX($H$1:H820)+1,0)</f>
        <v>0</v>
      </c>
      <c r="I821">
        <f>ROWS($H$2:H821)</f>
        <v>820</v>
      </c>
      <c r="J821" t="str">
        <f t="shared" si="12"/>
        <v/>
      </c>
    </row>
    <row r="822" spans="1:10">
      <c r="A822" t="s">
        <v>1195</v>
      </c>
      <c r="B822" t="s">
        <v>5638</v>
      </c>
      <c r="C822" t="s">
        <v>53</v>
      </c>
      <c r="D822" t="s">
        <v>5633</v>
      </c>
      <c r="E822" t="s">
        <v>4705</v>
      </c>
      <c r="F822" s="45">
        <v>553605</v>
      </c>
      <c r="H822">
        <f>IF(ISNUMBER(SEARCH($K$2,A822)),MAX($H$1:H821)+1,0)</f>
        <v>0</v>
      </c>
      <c r="I822">
        <f>ROWS($H$2:H822)</f>
        <v>821</v>
      </c>
      <c r="J822" t="str">
        <f t="shared" si="12"/>
        <v/>
      </c>
    </row>
    <row r="823" spans="1:10">
      <c r="A823" t="s">
        <v>1196</v>
      </c>
      <c r="B823" t="s">
        <v>5639</v>
      </c>
      <c r="C823" t="s">
        <v>53</v>
      </c>
      <c r="D823" t="s">
        <v>5633</v>
      </c>
      <c r="E823" t="s">
        <v>4705</v>
      </c>
      <c r="F823" s="45">
        <v>553606</v>
      </c>
      <c r="H823">
        <f>IF(ISNUMBER(SEARCH($K$2,A823)),MAX($H$1:H822)+1,0)</f>
        <v>0</v>
      </c>
      <c r="I823">
        <f>ROWS($H$2:H823)</f>
        <v>822</v>
      </c>
      <c r="J823" t="str">
        <f t="shared" si="12"/>
        <v/>
      </c>
    </row>
    <row r="824" spans="1:10">
      <c r="A824" t="s">
        <v>1197</v>
      </c>
      <c r="B824" t="s">
        <v>5640</v>
      </c>
      <c r="C824" t="s">
        <v>53</v>
      </c>
      <c r="D824" t="s">
        <v>5633</v>
      </c>
      <c r="E824" t="s">
        <v>4705</v>
      </c>
      <c r="F824" s="45">
        <v>553607</v>
      </c>
      <c r="H824">
        <f>IF(ISNUMBER(SEARCH($K$2,A824)),MAX($H$1:H823)+1,0)</f>
        <v>0</v>
      </c>
      <c r="I824">
        <f>ROWS($H$2:H824)</f>
        <v>823</v>
      </c>
      <c r="J824" t="str">
        <f t="shared" si="12"/>
        <v/>
      </c>
    </row>
    <row r="825" spans="1:10">
      <c r="A825" t="s">
        <v>1198</v>
      </c>
      <c r="B825" t="s">
        <v>5641</v>
      </c>
      <c r="C825" t="s">
        <v>53</v>
      </c>
      <c r="D825" t="s">
        <v>5633</v>
      </c>
      <c r="E825" t="s">
        <v>4705</v>
      </c>
      <c r="F825" s="45">
        <v>553608</v>
      </c>
      <c r="H825">
        <f>IF(ISNUMBER(SEARCH($K$2,A825)),MAX($H$1:H824)+1,0)</f>
        <v>0</v>
      </c>
      <c r="I825">
        <f>ROWS($H$2:H825)</f>
        <v>824</v>
      </c>
      <c r="J825" t="str">
        <f t="shared" si="12"/>
        <v/>
      </c>
    </row>
    <row r="826" spans="1:10">
      <c r="A826" t="s">
        <v>1199</v>
      </c>
      <c r="B826" t="s">
        <v>5642</v>
      </c>
      <c r="C826" t="s">
        <v>53</v>
      </c>
      <c r="D826" t="s">
        <v>5633</v>
      </c>
      <c r="E826" t="s">
        <v>4705</v>
      </c>
      <c r="F826" s="45">
        <v>553609</v>
      </c>
      <c r="H826">
        <f>IF(ISNUMBER(SEARCH($K$2,A826)),MAX($H$1:H825)+1,0)</f>
        <v>0</v>
      </c>
      <c r="I826">
        <f>ROWS($H$2:H826)</f>
        <v>825</v>
      </c>
      <c r="J826" t="str">
        <f t="shared" si="12"/>
        <v/>
      </c>
    </row>
    <row r="827" spans="1:10">
      <c r="A827" t="s">
        <v>1200</v>
      </c>
      <c r="B827" t="s">
        <v>5643</v>
      </c>
      <c r="C827" t="s">
        <v>53</v>
      </c>
      <c r="D827" t="s">
        <v>5633</v>
      </c>
      <c r="E827" t="s">
        <v>4705</v>
      </c>
      <c r="F827" s="45">
        <v>553610</v>
      </c>
      <c r="H827">
        <f>IF(ISNUMBER(SEARCH($K$2,A827)),MAX($H$1:H826)+1,0)</f>
        <v>0</v>
      </c>
      <c r="I827">
        <f>ROWS($H$2:H827)</f>
        <v>826</v>
      </c>
      <c r="J827" t="str">
        <f t="shared" si="12"/>
        <v/>
      </c>
    </row>
    <row r="828" spans="1:10">
      <c r="A828" t="s">
        <v>1201</v>
      </c>
      <c r="B828" t="s">
        <v>5644</v>
      </c>
      <c r="C828" t="s">
        <v>53</v>
      </c>
      <c r="D828" t="s">
        <v>5633</v>
      </c>
      <c r="E828" t="s">
        <v>4705</v>
      </c>
      <c r="F828" s="45">
        <v>553611</v>
      </c>
      <c r="H828">
        <f>IF(ISNUMBER(SEARCH($K$2,A828)),MAX($H$1:H827)+1,0)</f>
        <v>0</v>
      </c>
      <c r="I828">
        <f>ROWS($H$2:H828)</f>
        <v>827</v>
      </c>
      <c r="J828" t="str">
        <f t="shared" si="12"/>
        <v/>
      </c>
    </row>
    <row r="829" spans="1:10">
      <c r="A829" t="s">
        <v>1202</v>
      </c>
      <c r="B829" t="s">
        <v>5645</v>
      </c>
      <c r="C829" t="s">
        <v>53</v>
      </c>
      <c r="D829" t="s">
        <v>5633</v>
      </c>
      <c r="E829" t="s">
        <v>4705</v>
      </c>
      <c r="F829" s="45">
        <v>553612</v>
      </c>
      <c r="H829">
        <f>IF(ISNUMBER(SEARCH($K$2,A829)),MAX($H$1:H828)+1,0)</f>
        <v>0</v>
      </c>
      <c r="I829">
        <f>ROWS($H$2:H829)</f>
        <v>828</v>
      </c>
      <c r="J829" t="str">
        <f t="shared" si="12"/>
        <v/>
      </c>
    </row>
    <row r="830" spans="1:10">
      <c r="A830" t="s">
        <v>1203</v>
      </c>
      <c r="B830" t="s">
        <v>5646</v>
      </c>
      <c r="C830" t="s">
        <v>53</v>
      </c>
      <c r="D830" t="s">
        <v>5633</v>
      </c>
      <c r="E830" t="s">
        <v>4705</v>
      </c>
      <c r="F830" s="45">
        <v>553613</v>
      </c>
      <c r="H830">
        <f>IF(ISNUMBER(SEARCH($K$2,A830)),MAX($H$1:H829)+1,0)</f>
        <v>0</v>
      </c>
      <c r="I830">
        <f>ROWS($H$2:H830)</f>
        <v>829</v>
      </c>
      <c r="J830" t="str">
        <f t="shared" si="12"/>
        <v/>
      </c>
    </row>
    <row r="831" spans="1:10">
      <c r="A831" t="s">
        <v>1204</v>
      </c>
      <c r="B831" t="s">
        <v>5647</v>
      </c>
      <c r="C831" t="s">
        <v>53</v>
      </c>
      <c r="D831" t="s">
        <v>5633</v>
      </c>
      <c r="E831" t="s">
        <v>4705</v>
      </c>
      <c r="F831" s="45">
        <v>553614</v>
      </c>
      <c r="H831">
        <f>IF(ISNUMBER(SEARCH($K$2,A831)),MAX($H$1:H830)+1,0)</f>
        <v>0</v>
      </c>
      <c r="I831">
        <f>ROWS($H$2:H831)</f>
        <v>830</v>
      </c>
      <c r="J831" t="str">
        <f t="shared" si="12"/>
        <v/>
      </c>
    </row>
    <row r="832" spans="1:10">
      <c r="A832" t="s">
        <v>1205</v>
      </c>
      <c r="B832" t="s">
        <v>5648</v>
      </c>
      <c r="C832" t="s">
        <v>53</v>
      </c>
      <c r="D832" t="s">
        <v>5649</v>
      </c>
      <c r="E832" t="s">
        <v>4705</v>
      </c>
      <c r="F832" s="45">
        <v>124638</v>
      </c>
      <c r="H832">
        <f>IF(ISNUMBER(SEARCH($K$2,A832)),MAX($H$1:H831)+1,0)</f>
        <v>0</v>
      </c>
      <c r="I832">
        <f>ROWS($H$2:H832)</f>
        <v>831</v>
      </c>
      <c r="J832" t="str">
        <f t="shared" si="12"/>
        <v/>
      </c>
    </row>
    <row r="833" spans="1:10">
      <c r="A833" t="s">
        <v>1206</v>
      </c>
      <c r="B833" t="s">
        <v>5650</v>
      </c>
      <c r="C833" t="s">
        <v>53</v>
      </c>
      <c r="D833" t="s">
        <v>5649</v>
      </c>
      <c r="E833" t="s">
        <v>4705</v>
      </c>
      <c r="F833" s="45">
        <v>124639</v>
      </c>
      <c r="H833">
        <f>IF(ISNUMBER(SEARCH($K$2,A833)),MAX($H$1:H832)+1,0)</f>
        <v>0</v>
      </c>
      <c r="I833">
        <f>ROWS($H$2:H833)</f>
        <v>832</v>
      </c>
      <c r="J833" t="str">
        <f t="shared" si="12"/>
        <v/>
      </c>
    </row>
    <row r="834" spans="1:10">
      <c r="A834" t="s">
        <v>1207</v>
      </c>
      <c r="B834" t="s">
        <v>5651</v>
      </c>
      <c r="C834" t="s">
        <v>53</v>
      </c>
      <c r="D834" t="s">
        <v>5649</v>
      </c>
      <c r="E834" t="s">
        <v>4705</v>
      </c>
      <c r="F834" s="45">
        <v>124746</v>
      </c>
      <c r="H834">
        <f>IF(ISNUMBER(SEARCH($K$2,A834)),MAX($H$1:H833)+1,0)</f>
        <v>0</v>
      </c>
      <c r="I834">
        <f>ROWS($H$2:H834)</f>
        <v>833</v>
      </c>
      <c r="J834" t="str">
        <f t="shared" ref="J834:J897" si="13">IFERROR(INDEX($A:$A,MATCH(I834,$H:$H,0)),"")</f>
        <v/>
      </c>
    </row>
    <row r="835" spans="1:10">
      <c r="A835" t="s">
        <v>1208</v>
      </c>
      <c r="B835" t="s">
        <v>5652</v>
      </c>
      <c r="C835" t="s">
        <v>53</v>
      </c>
      <c r="D835" t="s">
        <v>5653</v>
      </c>
      <c r="E835" t="s">
        <v>4723</v>
      </c>
      <c r="F835" s="45">
        <v>121302</v>
      </c>
      <c r="H835">
        <f>IF(ISNUMBER(SEARCH($K$2,A835)),MAX($H$1:H834)+1,0)</f>
        <v>0</v>
      </c>
      <c r="I835">
        <f>ROWS($H$2:H835)</f>
        <v>834</v>
      </c>
      <c r="J835" t="str">
        <f t="shared" si="13"/>
        <v/>
      </c>
    </row>
    <row r="836" spans="1:10">
      <c r="A836" t="s">
        <v>1209</v>
      </c>
      <c r="B836" t="s">
        <v>5654</v>
      </c>
      <c r="C836" t="s">
        <v>53</v>
      </c>
      <c r="D836" t="s">
        <v>5653</v>
      </c>
      <c r="E836" t="s">
        <v>4705</v>
      </c>
      <c r="F836" s="45">
        <v>124618</v>
      </c>
      <c r="H836">
        <f>IF(ISNUMBER(SEARCH($K$2,A836)),MAX($H$1:H835)+1,0)</f>
        <v>0</v>
      </c>
      <c r="I836">
        <f>ROWS($H$2:H836)</f>
        <v>835</v>
      </c>
      <c r="J836" t="str">
        <f t="shared" si="13"/>
        <v/>
      </c>
    </row>
    <row r="837" spans="1:10">
      <c r="A837" t="s">
        <v>1210</v>
      </c>
      <c r="B837" t="s">
        <v>5655</v>
      </c>
      <c r="C837" t="s">
        <v>53</v>
      </c>
      <c r="D837" t="s">
        <v>5653</v>
      </c>
      <c r="E837" t="s">
        <v>4705</v>
      </c>
      <c r="F837" s="45">
        <v>124619</v>
      </c>
      <c r="H837">
        <f>IF(ISNUMBER(SEARCH($K$2,A837)),MAX($H$1:H836)+1,0)</f>
        <v>0</v>
      </c>
      <c r="I837">
        <f>ROWS($H$2:H837)</f>
        <v>836</v>
      </c>
      <c r="J837" t="str">
        <f t="shared" si="13"/>
        <v/>
      </c>
    </row>
    <row r="838" spans="1:10">
      <c r="A838" t="s">
        <v>1211</v>
      </c>
      <c r="B838" t="s">
        <v>5656</v>
      </c>
      <c r="C838" t="s">
        <v>53</v>
      </c>
      <c r="D838" t="s">
        <v>5653</v>
      </c>
      <c r="E838" t="s">
        <v>4705</v>
      </c>
      <c r="F838" s="45">
        <v>124620</v>
      </c>
      <c r="H838">
        <f>IF(ISNUMBER(SEARCH($K$2,A838)),MAX($H$1:H837)+1,0)</f>
        <v>0</v>
      </c>
      <c r="I838">
        <f>ROWS($H$2:H838)</f>
        <v>837</v>
      </c>
      <c r="J838" t="str">
        <f t="shared" si="13"/>
        <v/>
      </c>
    </row>
    <row r="839" spans="1:10">
      <c r="A839" t="s">
        <v>1212</v>
      </c>
      <c r="B839" t="s">
        <v>5657</v>
      </c>
      <c r="C839" t="s">
        <v>53</v>
      </c>
      <c r="D839" t="s">
        <v>5653</v>
      </c>
      <c r="E839" t="s">
        <v>4705</v>
      </c>
      <c r="F839" s="45">
        <v>124621</v>
      </c>
      <c r="H839">
        <f>IF(ISNUMBER(SEARCH($K$2,A839)),MAX($H$1:H838)+1,0)</f>
        <v>0</v>
      </c>
      <c r="I839">
        <f>ROWS($H$2:H839)</f>
        <v>838</v>
      </c>
      <c r="J839" t="str">
        <f t="shared" si="13"/>
        <v/>
      </c>
    </row>
    <row r="840" spans="1:10">
      <c r="A840" t="s">
        <v>1213</v>
      </c>
      <c r="B840" t="s">
        <v>5658</v>
      </c>
      <c r="C840" t="s">
        <v>53</v>
      </c>
      <c r="D840" t="s">
        <v>5653</v>
      </c>
      <c r="E840" t="s">
        <v>4705</v>
      </c>
      <c r="F840" s="45">
        <v>124622</v>
      </c>
      <c r="H840">
        <f>IF(ISNUMBER(SEARCH($K$2,A840)),MAX($H$1:H839)+1,0)</f>
        <v>0</v>
      </c>
      <c r="I840">
        <f>ROWS($H$2:H840)</f>
        <v>839</v>
      </c>
      <c r="J840" t="str">
        <f t="shared" si="13"/>
        <v/>
      </c>
    </row>
    <row r="841" spans="1:10">
      <c r="A841" t="s">
        <v>1214</v>
      </c>
      <c r="B841" t="s">
        <v>5659</v>
      </c>
      <c r="C841" t="s">
        <v>53</v>
      </c>
      <c r="D841" t="s">
        <v>5653</v>
      </c>
      <c r="E841" t="s">
        <v>4705</v>
      </c>
      <c r="F841" s="45">
        <v>124623</v>
      </c>
      <c r="H841">
        <f>IF(ISNUMBER(SEARCH($K$2,A841)),MAX($H$1:H840)+1,0)</f>
        <v>0</v>
      </c>
      <c r="I841">
        <f>ROWS($H$2:H841)</f>
        <v>840</v>
      </c>
      <c r="J841" t="str">
        <f t="shared" si="13"/>
        <v/>
      </c>
    </row>
    <row r="842" spans="1:10">
      <c r="A842" t="s">
        <v>1215</v>
      </c>
      <c r="B842" t="s">
        <v>5660</v>
      </c>
      <c r="C842" t="s">
        <v>53</v>
      </c>
      <c r="D842" t="s">
        <v>5653</v>
      </c>
      <c r="E842" t="s">
        <v>4705</v>
      </c>
      <c r="F842" s="45">
        <v>124624</v>
      </c>
      <c r="H842">
        <f>IF(ISNUMBER(SEARCH($K$2,A842)),MAX($H$1:H841)+1,0)</f>
        <v>0</v>
      </c>
      <c r="I842">
        <f>ROWS($H$2:H842)</f>
        <v>841</v>
      </c>
      <c r="J842" t="str">
        <f t="shared" si="13"/>
        <v/>
      </c>
    </row>
    <row r="843" spans="1:10">
      <c r="A843" t="s">
        <v>1216</v>
      </c>
      <c r="B843" t="s">
        <v>5661</v>
      </c>
      <c r="C843" t="s">
        <v>53</v>
      </c>
      <c r="D843" t="s">
        <v>5653</v>
      </c>
      <c r="E843" t="s">
        <v>4705</v>
      </c>
      <c r="F843" s="45">
        <v>124625</v>
      </c>
      <c r="H843">
        <f>IF(ISNUMBER(SEARCH($K$2,A843)),MAX($H$1:H842)+1,0)</f>
        <v>0</v>
      </c>
      <c r="I843">
        <f>ROWS($H$2:H843)</f>
        <v>842</v>
      </c>
      <c r="J843" t="str">
        <f t="shared" si="13"/>
        <v/>
      </c>
    </row>
    <row r="844" spans="1:10">
      <c r="A844" t="s">
        <v>1217</v>
      </c>
      <c r="B844" t="s">
        <v>5662</v>
      </c>
      <c r="C844" t="s">
        <v>53</v>
      </c>
      <c r="D844" t="s">
        <v>5653</v>
      </c>
      <c r="E844" t="s">
        <v>4705</v>
      </c>
      <c r="F844" s="45">
        <v>124750</v>
      </c>
      <c r="H844">
        <f>IF(ISNUMBER(SEARCH($K$2,A844)),MAX($H$1:H843)+1,0)</f>
        <v>0</v>
      </c>
      <c r="I844">
        <f>ROWS($H$2:H844)</f>
        <v>843</v>
      </c>
      <c r="J844" t="str">
        <f t="shared" si="13"/>
        <v/>
      </c>
    </row>
    <row r="845" spans="1:10">
      <c r="A845" t="s">
        <v>1218</v>
      </c>
      <c r="B845" t="s">
        <v>5663</v>
      </c>
      <c r="C845" t="s">
        <v>53</v>
      </c>
      <c r="D845" t="s">
        <v>5653</v>
      </c>
      <c r="E845" t="s">
        <v>4705</v>
      </c>
      <c r="F845" s="45">
        <v>124756</v>
      </c>
      <c r="H845">
        <f>IF(ISNUMBER(SEARCH($K$2,A845)),MAX($H$1:H844)+1,0)</f>
        <v>0</v>
      </c>
      <c r="I845">
        <f>ROWS($H$2:H845)</f>
        <v>844</v>
      </c>
      <c r="J845" t="str">
        <f t="shared" si="13"/>
        <v/>
      </c>
    </row>
    <row r="846" spans="1:10">
      <c r="A846" t="s">
        <v>1219</v>
      </c>
      <c r="B846" t="s">
        <v>5664</v>
      </c>
      <c r="C846" t="s">
        <v>53</v>
      </c>
      <c r="D846" t="s">
        <v>5665</v>
      </c>
      <c r="E846" t="s">
        <v>4723</v>
      </c>
      <c r="F846" s="45">
        <v>121320</v>
      </c>
      <c r="H846">
        <f>IF(ISNUMBER(SEARCH($K$2,A846)),MAX($H$1:H845)+1,0)</f>
        <v>0</v>
      </c>
      <c r="I846">
        <f>ROWS($H$2:H846)</f>
        <v>845</v>
      </c>
      <c r="J846" t="str">
        <f t="shared" si="13"/>
        <v/>
      </c>
    </row>
    <row r="847" spans="1:10">
      <c r="A847" t="s">
        <v>1220</v>
      </c>
      <c r="B847" t="s">
        <v>5666</v>
      </c>
      <c r="C847" t="s">
        <v>53</v>
      </c>
      <c r="D847" t="s">
        <v>5665</v>
      </c>
      <c r="E847" t="s">
        <v>4705</v>
      </c>
      <c r="F847" s="45">
        <v>124626</v>
      </c>
      <c r="H847">
        <f>IF(ISNUMBER(SEARCH($K$2,A847)),MAX($H$1:H846)+1,0)</f>
        <v>0</v>
      </c>
      <c r="I847">
        <f>ROWS($H$2:H847)</f>
        <v>846</v>
      </c>
      <c r="J847" t="str">
        <f t="shared" si="13"/>
        <v/>
      </c>
    </row>
    <row r="848" spans="1:10">
      <c r="A848" t="s">
        <v>1221</v>
      </c>
      <c r="B848" t="s">
        <v>5667</v>
      </c>
      <c r="C848" t="s">
        <v>53</v>
      </c>
      <c r="D848" t="s">
        <v>5665</v>
      </c>
      <c r="E848" t="s">
        <v>4705</v>
      </c>
      <c r="F848" s="45">
        <v>124627</v>
      </c>
      <c r="H848">
        <f>IF(ISNUMBER(SEARCH($K$2,A848)),MAX($H$1:H847)+1,0)</f>
        <v>0</v>
      </c>
      <c r="I848">
        <f>ROWS($H$2:H848)</f>
        <v>847</v>
      </c>
      <c r="J848" t="str">
        <f t="shared" si="13"/>
        <v/>
      </c>
    </row>
    <row r="849" spans="1:10">
      <c r="A849" t="s">
        <v>1222</v>
      </c>
      <c r="B849" t="s">
        <v>5668</v>
      </c>
      <c r="C849" t="s">
        <v>53</v>
      </c>
      <c r="D849" t="s">
        <v>5665</v>
      </c>
      <c r="E849" t="s">
        <v>4705</v>
      </c>
      <c r="F849" s="45">
        <v>124628</v>
      </c>
      <c r="H849">
        <f>IF(ISNUMBER(SEARCH($K$2,A849)),MAX($H$1:H848)+1,0)</f>
        <v>0</v>
      </c>
      <c r="I849">
        <f>ROWS($H$2:H849)</f>
        <v>848</v>
      </c>
      <c r="J849" t="str">
        <f t="shared" si="13"/>
        <v/>
      </c>
    </row>
    <row r="850" spans="1:10">
      <c r="A850" t="s">
        <v>1223</v>
      </c>
      <c r="B850" t="s">
        <v>5669</v>
      </c>
      <c r="C850" t="s">
        <v>53</v>
      </c>
      <c r="D850" t="s">
        <v>5665</v>
      </c>
      <c r="E850" t="s">
        <v>4705</v>
      </c>
      <c r="F850" s="45">
        <v>124629</v>
      </c>
      <c r="H850">
        <f>IF(ISNUMBER(SEARCH($K$2,A850)),MAX($H$1:H849)+1,0)</f>
        <v>0</v>
      </c>
      <c r="I850">
        <f>ROWS($H$2:H850)</f>
        <v>849</v>
      </c>
      <c r="J850" t="str">
        <f t="shared" si="13"/>
        <v/>
      </c>
    </row>
    <row r="851" spans="1:10">
      <c r="A851" t="s">
        <v>1224</v>
      </c>
      <c r="B851" t="s">
        <v>5670</v>
      </c>
      <c r="C851" t="s">
        <v>53</v>
      </c>
      <c r="D851" t="s">
        <v>5665</v>
      </c>
      <c r="E851" t="s">
        <v>4705</v>
      </c>
      <c r="F851" s="45">
        <v>124630</v>
      </c>
      <c r="H851">
        <f>IF(ISNUMBER(SEARCH($K$2,A851)),MAX($H$1:H850)+1,0)</f>
        <v>0</v>
      </c>
      <c r="I851">
        <f>ROWS($H$2:H851)</f>
        <v>850</v>
      </c>
      <c r="J851" t="str">
        <f t="shared" si="13"/>
        <v/>
      </c>
    </row>
    <row r="852" spans="1:10">
      <c r="A852" t="s">
        <v>1225</v>
      </c>
      <c r="B852" t="s">
        <v>5671</v>
      </c>
      <c r="C852" t="s">
        <v>53</v>
      </c>
      <c r="D852" t="s">
        <v>5665</v>
      </c>
      <c r="E852" t="s">
        <v>4705</v>
      </c>
      <c r="F852" s="45">
        <v>124631</v>
      </c>
      <c r="H852">
        <f>IF(ISNUMBER(SEARCH($K$2,A852)),MAX($H$1:H851)+1,0)</f>
        <v>0</v>
      </c>
      <c r="I852">
        <f>ROWS($H$2:H852)</f>
        <v>851</v>
      </c>
      <c r="J852" t="str">
        <f t="shared" si="13"/>
        <v/>
      </c>
    </row>
    <row r="853" spans="1:10">
      <c r="A853" t="s">
        <v>1226</v>
      </c>
      <c r="B853" t="s">
        <v>5672</v>
      </c>
      <c r="C853" t="s">
        <v>53</v>
      </c>
      <c r="D853" t="s">
        <v>5665</v>
      </c>
      <c r="E853" t="s">
        <v>4705</v>
      </c>
      <c r="F853" s="45">
        <v>124632</v>
      </c>
      <c r="H853">
        <f>IF(ISNUMBER(SEARCH($K$2,A853)),MAX($H$1:H852)+1,0)</f>
        <v>0</v>
      </c>
      <c r="I853">
        <f>ROWS($H$2:H853)</f>
        <v>852</v>
      </c>
      <c r="J853" t="str">
        <f t="shared" si="13"/>
        <v/>
      </c>
    </row>
    <row r="854" spans="1:10">
      <c r="A854" t="s">
        <v>1227</v>
      </c>
      <c r="B854" t="s">
        <v>5673</v>
      </c>
      <c r="C854" t="s">
        <v>53</v>
      </c>
      <c r="D854" t="s">
        <v>5665</v>
      </c>
      <c r="E854" t="s">
        <v>4705</v>
      </c>
      <c r="F854" s="45">
        <v>124633</v>
      </c>
      <c r="H854">
        <f>IF(ISNUMBER(SEARCH($K$2,A854)),MAX($H$1:H853)+1,0)</f>
        <v>0</v>
      </c>
      <c r="I854">
        <f>ROWS($H$2:H854)</f>
        <v>853</v>
      </c>
      <c r="J854" t="str">
        <f t="shared" si="13"/>
        <v/>
      </c>
    </row>
    <row r="855" spans="1:10">
      <c r="A855" t="s">
        <v>1228</v>
      </c>
      <c r="B855" t="s">
        <v>5674</v>
      </c>
      <c r="C855" t="s">
        <v>53</v>
      </c>
      <c r="D855" t="s">
        <v>5675</v>
      </c>
      <c r="E855" t="s">
        <v>4705</v>
      </c>
      <c r="F855" s="45">
        <v>613601</v>
      </c>
      <c r="H855">
        <f>IF(ISNUMBER(SEARCH($K$2,A855)),MAX($H$1:H854)+1,0)</f>
        <v>0</v>
      </c>
      <c r="I855">
        <f>ROWS($H$2:H855)</f>
        <v>854</v>
      </c>
      <c r="J855" t="str">
        <f t="shared" si="13"/>
        <v/>
      </c>
    </row>
    <row r="856" spans="1:10">
      <c r="A856" t="s">
        <v>1229</v>
      </c>
      <c r="B856" t="s">
        <v>5676</v>
      </c>
      <c r="C856" t="s">
        <v>53</v>
      </c>
      <c r="D856" t="s">
        <v>5675</v>
      </c>
      <c r="E856" t="s">
        <v>4705</v>
      </c>
      <c r="F856" s="45">
        <v>613602</v>
      </c>
      <c r="H856">
        <f>IF(ISNUMBER(SEARCH($K$2,A856)),MAX($H$1:H855)+1,0)</f>
        <v>0</v>
      </c>
      <c r="I856">
        <f>ROWS($H$2:H856)</f>
        <v>855</v>
      </c>
      <c r="J856" t="str">
        <f t="shared" si="13"/>
        <v/>
      </c>
    </row>
    <row r="857" spans="1:10">
      <c r="A857" t="s">
        <v>1230</v>
      </c>
      <c r="B857" t="s">
        <v>5677</v>
      </c>
      <c r="C857" t="s">
        <v>53</v>
      </c>
      <c r="D857" t="s">
        <v>5675</v>
      </c>
      <c r="E857" t="s">
        <v>4705</v>
      </c>
      <c r="F857" s="45">
        <v>613604</v>
      </c>
      <c r="H857">
        <f>IF(ISNUMBER(SEARCH($K$2,A857)),MAX($H$1:H856)+1,0)</f>
        <v>0</v>
      </c>
      <c r="I857">
        <f>ROWS($H$2:H857)</f>
        <v>856</v>
      </c>
      <c r="J857" t="str">
        <f t="shared" si="13"/>
        <v/>
      </c>
    </row>
    <row r="858" spans="1:10">
      <c r="A858" t="s">
        <v>1231</v>
      </c>
      <c r="B858" t="s">
        <v>5678</v>
      </c>
      <c r="C858" t="s">
        <v>53</v>
      </c>
      <c r="D858" t="s">
        <v>5675</v>
      </c>
      <c r="E858" t="s">
        <v>4705</v>
      </c>
      <c r="F858" s="45">
        <v>613605</v>
      </c>
      <c r="H858">
        <f>IF(ISNUMBER(SEARCH($K$2,A858)),MAX($H$1:H857)+1,0)</f>
        <v>0</v>
      </c>
      <c r="I858">
        <f>ROWS($H$2:H858)</f>
        <v>857</v>
      </c>
      <c r="J858" t="str">
        <f t="shared" si="13"/>
        <v/>
      </c>
    </row>
    <row r="859" spans="1:10">
      <c r="A859" t="s">
        <v>1232</v>
      </c>
      <c r="B859" t="s">
        <v>5679</v>
      </c>
      <c r="C859" t="s">
        <v>53</v>
      </c>
      <c r="D859" t="s">
        <v>5675</v>
      </c>
      <c r="E859" t="s">
        <v>4705</v>
      </c>
      <c r="F859" s="45">
        <v>613606</v>
      </c>
      <c r="H859">
        <f>IF(ISNUMBER(SEARCH($K$2,A859)),MAX($H$1:H858)+1,0)</f>
        <v>0</v>
      </c>
      <c r="I859">
        <f>ROWS($H$2:H859)</f>
        <v>858</v>
      </c>
      <c r="J859" t="str">
        <f t="shared" si="13"/>
        <v/>
      </c>
    </row>
    <row r="860" spans="1:10">
      <c r="A860" t="s">
        <v>1233</v>
      </c>
      <c r="B860" t="s">
        <v>5680</v>
      </c>
      <c r="C860" t="s">
        <v>53</v>
      </c>
      <c r="D860" t="s">
        <v>5675</v>
      </c>
      <c r="E860" t="s">
        <v>4705</v>
      </c>
      <c r="F860" s="45">
        <v>613607</v>
      </c>
      <c r="H860">
        <f>IF(ISNUMBER(SEARCH($K$2,A860)),MAX($H$1:H859)+1,0)</f>
        <v>0</v>
      </c>
      <c r="I860">
        <f>ROWS($H$2:H860)</f>
        <v>859</v>
      </c>
      <c r="J860" t="str">
        <f t="shared" si="13"/>
        <v/>
      </c>
    </row>
    <row r="861" spans="1:10">
      <c r="A861" t="s">
        <v>1234</v>
      </c>
      <c r="B861" t="s">
        <v>5681</v>
      </c>
      <c r="C861" t="s">
        <v>53</v>
      </c>
      <c r="D861" t="s">
        <v>5675</v>
      </c>
      <c r="E861" t="s">
        <v>4705</v>
      </c>
      <c r="F861" s="45">
        <v>613608</v>
      </c>
      <c r="H861">
        <f>IF(ISNUMBER(SEARCH($K$2,A861)),MAX($H$1:H860)+1,0)</f>
        <v>0</v>
      </c>
      <c r="I861">
        <f>ROWS($H$2:H861)</f>
        <v>860</v>
      </c>
      <c r="J861" t="str">
        <f t="shared" si="13"/>
        <v/>
      </c>
    </row>
    <row r="862" spans="1:10">
      <c r="A862" t="s">
        <v>1235</v>
      </c>
      <c r="B862" t="s">
        <v>5682</v>
      </c>
      <c r="C862" t="s">
        <v>53</v>
      </c>
      <c r="D862" t="s">
        <v>5675</v>
      </c>
      <c r="E862" t="s">
        <v>4705</v>
      </c>
      <c r="F862" s="45">
        <v>613609</v>
      </c>
      <c r="H862">
        <f>IF(ISNUMBER(SEARCH($K$2,A862)),MAX($H$1:H861)+1,0)</f>
        <v>0</v>
      </c>
      <c r="I862">
        <f>ROWS($H$2:H862)</f>
        <v>861</v>
      </c>
      <c r="J862" t="str">
        <f t="shared" si="13"/>
        <v/>
      </c>
    </row>
    <row r="863" spans="1:10">
      <c r="A863" t="s">
        <v>1236</v>
      </c>
      <c r="B863" t="s">
        <v>5683</v>
      </c>
      <c r="C863" t="s">
        <v>53</v>
      </c>
      <c r="D863" t="s">
        <v>5675</v>
      </c>
      <c r="E863" t="s">
        <v>4705</v>
      </c>
      <c r="F863" s="45">
        <v>613610</v>
      </c>
      <c r="H863">
        <f>IF(ISNUMBER(SEARCH($K$2,A863)),MAX($H$1:H862)+1,0)</f>
        <v>0</v>
      </c>
      <c r="I863">
        <f>ROWS($H$2:H863)</f>
        <v>862</v>
      </c>
      <c r="J863" t="str">
        <f t="shared" si="13"/>
        <v/>
      </c>
    </row>
    <row r="864" spans="1:10">
      <c r="A864" t="s">
        <v>1237</v>
      </c>
      <c r="B864" t="s">
        <v>5684</v>
      </c>
      <c r="C864" t="s">
        <v>53</v>
      </c>
      <c r="D864" t="s">
        <v>5675</v>
      </c>
      <c r="E864" t="s">
        <v>4705</v>
      </c>
      <c r="F864" s="45">
        <v>613611</v>
      </c>
      <c r="H864">
        <f>IF(ISNUMBER(SEARCH($K$2,A864)),MAX($H$1:H863)+1,0)</f>
        <v>0</v>
      </c>
      <c r="I864">
        <f>ROWS($H$2:H864)</f>
        <v>863</v>
      </c>
      <c r="J864" t="str">
        <f t="shared" si="13"/>
        <v/>
      </c>
    </row>
    <row r="865" spans="1:10">
      <c r="A865" t="s">
        <v>1238</v>
      </c>
      <c r="B865" t="s">
        <v>5685</v>
      </c>
      <c r="C865" t="s">
        <v>53</v>
      </c>
      <c r="D865" t="s">
        <v>5675</v>
      </c>
      <c r="E865" t="s">
        <v>4705</v>
      </c>
      <c r="F865" s="45">
        <v>613612</v>
      </c>
      <c r="H865">
        <f>IF(ISNUMBER(SEARCH($K$2,A865)),MAX($H$1:H864)+1,0)</f>
        <v>0</v>
      </c>
      <c r="I865">
        <f>ROWS($H$2:H865)</f>
        <v>864</v>
      </c>
      <c r="J865" t="str">
        <f t="shared" si="13"/>
        <v/>
      </c>
    </row>
    <row r="866" spans="1:10">
      <c r="A866" t="s">
        <v>1239</v>
      </c>
      <c r="B866" t="s">
        <v>5686</v>
      </c>
      <c r="C866" t="s">
        <v>53</v>
      </c>
      <c r="D866" t="s">
        <v>5675</v>
      </c>
      <c r="E866" t="s">
        <v>4705</v>
      </c>
      <c r="F866" s="45">
        <v>613613</v>
      </c>
      <c r="H866">
        <f>IF(ISNUMBER(SEARCH($K$2,A866)),MAX($H$1:H865)+1,0)</f>
        <v>0</v>
      </c>
      <c r="I866">
        <f>ROWS($H$2:H866)</f>
        <v>865</v>
      </c>
      <c r="J866" t="str">
        <f t="shared" si="13"/>
        <v/>
      </c>
    </row>
    <row r="867" spans="1:10">
      <c r="A867" t="s">
        <v>1240</v>
      </c>
      <c r="B867" t="s">
        <v>5687</v>
      </c>
      <c r="C867" t="s">
        <v>53</v>
      </c>
      <c r="D867" t="s">
        <v>5675</v>
      </c>
      <c r="E867" t="s">
        <v>4705</v>
      </c>
      <c r="F867" s="45">
        <v>613614</v>
      </c>
      <c r="H867">
        <f>IF(ISNUMBER(SEARCH($K$2,A867)),MAX($H$1:H866)+1,0)</f>
        <v>0</v>
      </c>
      <c r="I867">
        <f>ROWS($H$2:H867)</f>
        <v>866</v>
      </c>
      <c r="J867" t="str">
        <f t="shared" si="13"/>
        <v/>
      </c>
    </row>
    <row r="868" spans="1:10">
      <c r="A868" t="s">
        <v>1241</v>
      </c>
      <c r="B868" t="s">
        <v>5688</v>
      </c>
      <c r="C868" t="s">
        <v>53</v>
      </c>
      <c r="D868" t="s">
        <v>5689</v>
      </c>
      <c r="E868" t="s">
        <v>4705</v>
      </c>
      <c r="F868" s="45">
        <v>124634</v>
      </c>
      <c r="H868">
        <f>IF(ISNUMBER(SEARCH($K$2,A868)),MAX($H$1:H867)+1,0)</f>
        <v>0</v>
      </c>
      <c r="I868">
        <f>ROWS($H$2:H868)</f>
        <v>867</v>
      </c>
      <c r="J868" t="str">
        <f t="shared" si="13"/>
        <v/>
      </c>
    </row>
    <row r="869" spans="1:10">
      <c r="A869" t="s">
        <v>1242</v>
      </c>
      <c r="B869" t="s">
        <v>5690</v>
      </c>
      <c r="C869" t="s">
        <v>53</v>
      </c>
      <c r="D869" t="s">
        <v>5689</v>
      </c>
      <c r="E869" t="s">
        <v>4705</v>
      </c>
      <c r="F869" s="45">
        <v>124635</v>
      </c>
      <c r="H869">
        <f>IF(ISNUMBER(SEARCH($K$2,A869)),MAX($H$1:H868)+1,0)</f>
        <v>0</v>
      </c>
      <c r="I869">
        <f>ROWS($H$2:H869)</f>
        <v>868</v>
      </c>
      <c r="J869" t="str">
        <f t="shared" si="13"/>
        <v/>
      </c>
    </row>
    <row r="870" spans="1:10">
      <c r="A870" t="s">
        <v>1243</v>
      </c>
      <c r="B870" t="s">
        <v>5691</v>
      </c>
      <c r="C870" t="s">
        <v>53</v>
      </c>
      <c r="D870" t="s">
        <v>5689</v>
      </c>
      <c r="E870" t="s">
        <v>4705</v>
      </c>
      <c r="F870" s="45">
        <v>124636</v>
      </c>
      <c r="H870">
        <f>IF(ISNUMBER(SEARCH($K$2,A870)),MAX($H$1:H869)+1,0)</f>
        <v>0</v>
      </c>
      <c r="I870">
        <f>ROWS($H$2:H870)</f>
        <v>869</v>
      </c>
      <c r="J870" t="str">
        <f t="shared" si="13"/>
        <v/>
      </c>
    </row>
    <row r="871" spans="1:10">
      <c r="A871" t="s">
        <v>1244</v>
      </c>
      <c r="B871" t="s">
        <v>5692</v>
      </c>
      <c r="C871" t="s">
        <v>53</v>
      </c>
      <c r="D871" t="s">
        <v>5689</v>
      </c>
      <c r="E871" t="s">
        <v>4705</v>
      </c>
      <c r="F871" s="45">
        <v>124637</v>
      </c>
      <c r="H871">
        <f>IF(ISNUMBER(SEARCH($K$2,A871)),MAX($H$1:H870)+1,0)</f>
        <v>0</v>
      </c>
      <c r="I871">
        <f>ROWS($H$2:H871)</f>
        <v>870</v>
      </c>
      <c r="J871" t="str">
        <f t="shared" si="13"/>
        <v/>
      </c>
    </row>
    <row r="872" spans="1:10">
      <c r="A872" t="s">
        <v>1245</v>
      </c>
      <c r="B872" t="s">
        <v>5693</v>
      </c>
      <c r="C872" t="s">
        <v>53</v>
      </c>
      <c r="D872" t="s">
        <v>5689</v>
      </c>
      <c r="E872" t="s">
        <v>4705</v>
      </c>
      <c r="F872" s="45">
        <v>124744</v>
      </c>
      <c r="H872">
        <f>IF(ISNUMBER(SEARCH($K$2,A872)),MAX($H$1:H871)+1,0)</f>
        <v>0</v>
      </c>
      <c r="I872">
        <f>ROWS($H$2:H872)</f>
        <v>871</v>
      </c>
      <c r="J872" t="str">
        <f t="shared" si="13"/>
        <v/>
      </c>
    </row>
    <row r="873" spans="1:10">
      <c r="A873" t="s">
        <v>1246</v>
      </c>
      <c r="B873" t="s">
        <v>5694</v>
      </c>
      <c r="C873" t="s">
        <v>53</v>
      </c>
      <c r="D873" t="s">
        <v>5689</v>
      </c>
      <c r="E873" t="s">
        <v>4705</v>
      </c>
      <c r="F873" s="45">
        <v>124747</v>
      </c>
      <c r="H873">
        <f>IF(ISNUMBER(SEARCH($K$2,A873)),MAX($H$1:H872)+1,0)</f>
        <v>0</v>
      </c>
      <c r="I873">
        <f>ROWS($H$2:H873)</f>
        <v>872</v>
      </c>
      <c r="J873" t="str">
        <f t="shared" si="13"/>
        <v/>
      </c>
    </row>
    <row r="874" spans="1:10">
      <c r="A874" t="s">
        <v>1247</v>
      </c>
      <c r="B874" t="s">
        <v>5695</v>
      </c>
      <c r="C874" t="s">
        <v>53</v>
      </c>
      <c r="D874" t="s">
        <v>5696</v>
      </c>
      <c r="E874" t="s">
        <v>4705</v>
      </c>
      <c r="F874" s="45">
        <v>124718</v>
      </c>
      <c r="H874">
        <f>IF(ISNUMBER(SEARCH($K$2,A874)),MAX($H$1:H873)+1,0)</f>
        <v>0</v>
      </c>
      <c r="I874">
        <f>ROWS($H$2:H874)</f>
        <v>873</v>
      </c>
      <c r="J874" t="str">
        <f t="shared" si="13"/>
        <v/>
      </c>
    </row>
    <row r="875" spans="1:10">
      <c r="A875" t="s">
        <v>1248</v>
      </c>
      <c r="B875" t="s">
        <v>5697</v>
      </c>
      <c r="C875" t="s">
        <v>53</v>
      </c>
      <c r="D875" t="s">
        <v>5696</v>
      </c>
      <c r="E875" t="s">
        <v>4705</v>
      </c>
      <c r="F875" s="45">
        <v>124719</v>
      </c>
      <c r="H875">
        <f>IF(ISNUMBER(SEARCH($K$2,A875)),MAX($H$1:H874)+1,0)</f>
        <v>0</v>
      </c>
      <c r="I875">
        <f>ROWS($H$2:H875)</f>
        <v>874</v>
      </c>
      <c r="J875" t="str">
        <f t="shared" si="13"/>
        <v/>
      </c>
    </row>
    <row r="876" spans="1:10">
      <c r="A876" t="s">
        <v>1249</v>
      </c>
      <c r="B876" t="s">
        <v>5698</v>
      </c>
      <c r="C876" t="s">
        <v>53</v>
      </c>
      <c r="D876" t="s">
        <v>5696</v>
      </c>
      <c r="E876" t="s">
        <v>4705</v>
      </c>
      <c r="F876" s="45">
        <v>124720</v>
      </c>
      <c r="H876">
        <f>IF(ISNUMBER(SEARCH($K$2,A876)),MAX($H$1:H875)+1,0)</f>
        <v>0</v>
      </c>
      <c r="I876">
        <f>ROWS($H$2:H876)</f>
        <v>875</v>
      </c>
      <c r="J876" t="str">
        <f t="shared" si="13"/>
        <v/>
      </c>
    </row>
    <row r="877" spans="1:10">
      <c r="A877" t="s">
        <v>1250</v>
      </c>
      <c r="B877" t="s">
        <v>5699</v>
      </c>
      <c r="C877" t="s">
        <v>53</v>
      </c>
      <c r="D877" t="s">
        <v>5696</v>
      </c>
      <c r="E877" t="s">
        <v>4705</v>
      </c>
      <c r="F877" s="45">
        <v>124721</v>
      </c>
      <c r="H877">
        <f>IF(ISNUMBER(SEARCH($K$2,A877)),MAX($H$1:H876)+1,0)</f>
        <v>0</v>
      </c>
      <c r="I877">
        <f>ROWS($H$2:H877)</f>
        <v>876</v>
      </c>
      <c r="J877" t="str">
        <f t="shared" si="13"/>
        <v/>
      </c>
    </row>
    <row r="878" spans="1:10">
      <c r="A878" t="s">
        <v>1251</v>
      </c>
      <c r="B878" t="s">
        <v>5700</v>
      </c>
      <c r="C878" t="s">
        <v>53</v>
      </c>
      <c r="D878" t="s">
        <v>5696</v>
      </c>
      <c r="E878" t="s">
        <v>4705</v>
      </c>
      <c r="F878" s="45">
        <v>124722</v>
      </c>
      <c r="H878">
        <f>IF(ISNUMBER(SEARCH($K$2,A878)),MAX($H$1:H877)+1,0)</f>
        <v>0</v>
      </c>
      <c r="I878">
        <f>ROWS($H$2:H878)</f>
        <v>877</v>
      </c>
      <c r="J878" t="str">
        <f t="shared" si="13"/>
        <v/>
      </c>
    </row>
    <row r="879" spans="1:10">
      <c r="A879" t="s">
        <v>1252</v>
      </c>
      <c r="B879" t="s">
        <v>5701</v>
      </c>
      <c r="C879" t="s">
        <v>53</v>
      </c>
      <c r="D879" t="s">
        <v>5696</v>
      </c>
      <c r="E879" t="s">
        <v>4705</v>
      </c>
      <c r="F879" s="45">
        <v>124723</v>
      </c>
      <c r="H879">
        <f>IF(ISNUMBER(SEARCH($K$2,A879)),MAX($H$1:H878)+1,0)</f>
        <v>0</v>
      </c>
      <c r="I879">
        <f>ROWS($H$2:H879)</f>
        <v>878</v>
      </c>
      <c r="J879" t="str">
        <f t="shared" si="13"/>
        <v/>
      </c>
    </row>
    <row r="880" spans="1:10">
      <c r="A880" t="s">
        <v>1253</v>
      </c>
      <c r="B880" t="s">
        <v>5702</v>
      </c>
      <c r="C880" t="s">
        <v>53</v>
      </c>
      <c r="D880" t="s">
        <v>5696</v>
      </c>
      <c r="E880" t="s">
        <v>4705</v>
      </c>
      <c r="F880" s="45">
        <v>124724</v>
      </c>
      <c r="H880">
        <f>IF(ISNUMBER(SEARCH($K$2,A880)),MAX($H$1:H879)+1,0)</f>
        <v>0</v>
      </c>
      <c r="I880">
        <f>ROWS($H$2:H880)</f>
        <v>879</v>
      </c>
      <c r="J880" t="str">
        <f t="shared" si="13"/>
        <v/>
      </c>
    </row>
    <row r="881" spans="1:10">
      <c r="A881" t="s">
        <v>1254</v>
      </c>
      <c r="B881" t="s">
        <v>5703</v>
      </c>
      <c r="C881" t="s">
        <v>53</v>
      </c>
      <c r="D881" t="s">
        <v>5704</v>
      </c>
      <c r="E881" t="s">
        <v>4705</v>
      </c>
      <c r="F881" s="45">
        <v>124706</v>
      </c>
      <c r="H881">
        <f>IF(ISNUMBER(SEARCH($K$2,A881)),MAX($H$1:H880)+1,0)</f>
        <v>0</v>
      </c>
      <c r="I881">
        <f>ROWS($H$2:H881)</f>
        <v>880</v>
      </c>
      <c r="J881" t="str">
        <f t="shared" si="13"/>
        <v/>
      </c>
    </row>
    <row r="882" spans="1:10">
      <c r="A882" t="s">
        <v>1255</v>
      </c>
      <c r="B882" t="s">
        <v>5705</v>
      </c>
      <c r="C882" t="s">
        <v>53</v>
      </c>
      <c r="D882" t="s">
        <v>5704</v>
      </c>
      <c r="E882" t="s">
        <v>4705</v>
      </c>
      <c r="F882" s="45">
        <v>124707</v>
      </c>
      <c r="H882">
        <f>IF(ISNUMBER(SEARCH($K$2,A882)),MAX($H$1:H881)+1,0)</f>
        <v>0</v>
      </c>
      <c r="I882">
        <f>ROWS($H$2:H882)</f>
        <v>881</v>
      </c>
      <c r="J882" t="str">
        <f t="shared" si="13"/>
        <v/>
      </c>
    </row>
    <row r="883" spans="1:10">
      <c r="A883" t="s">
        <v>1256</v>
      </c>
      <c r="B883" t="s">
        <v>5706</v>
      </c>
      <c r="C883" t="s">
        <v>53</v>
      </c>
      <c r="D883" t="s">
        <v>5704</v>
      </c>
      <c r="E883" t="s">
        <v>4705</v>
      </c>
      <c r="F883" s="45">
        <v>124708</v>
      </c>
      <c r="H883">
        <f>IF(ISNUMBER(SEARCH($K$2,A883)),MAX($H$1:H882)+1,0)</f>
        <v>0</v>
      </c>
      <c r="I883">
        <f>ROWS($H$2:H883)</f>
        <v>882</v>
      </c>
      <c r="J883" t="str">
        <f t="shared" si="13"/>
        <v/>
      </c>
    </row>
    <row r="884" spans="1:10">
      <c r="A884" t="s">
        <v>1257</v>
      </c>
      <c r="B884" t="s">
        <v>5707</v>
      </c>
      <c r="C884" t="s">
        <v>53</v>
      </c>
      <c r="D884" t="s">
        <v>5704</v>
      </c>
      <c r="E884" t="s">
        <v>4705</v>
      </c>
      <c r="F884" s="45">
        <v>124709</v>
      </c>
      <c r="H884">
        <f>IF(ISNUMBER(SEARCH($K$2,A884)),MAX($H$1:H883)+1,0)</f>
        <v>0</v>
      </c>
      <c r="I884">
        <f>ROWS($H$2:H884)</f>
        <v>883</v>
      </c>
      <c r="J884" t="str">
        <f t="shared" si="13"/>
        <v/>
      </c>
    </row>
    <row r="885" spans="1:10">
      <c r="A885" t="s">
        <v>1258</v>
      </c>
      <c r="B885" t="s">
        <v>5708</v>
      </c>
      <c r="C885" t="s">
        <v>53</v>
      </c>
      <c r="D885" t="s">
        <v>5704</v>
      </c>
      <c r="E885" t="s">
        <v>4705</v>
      </c>
      <c r="F885" s="45">
        <v>124710</v>
      </c>
      <c r="H885">
        <f>IF(ISNUMBER(SEARCH($K$2,A885)),MAX($H$1:H884)+1,0)</f>
        <v>0</v>
      </c>
      <c r="I885">
        <f>ROWS($H$2:H885)</f>
        <v>884</v>
      </c>
      <c r="J885" t="str">
        <f t="shared" si="13"/>
        <v/>
      </c>
    </row>
    <row r="886" spans="1:10">
      <c r="A886" t="s">
        <v>1259</v>
      </c>
      <c r="B886" t="s">
        <v>5709</v>
      </c>
      <c r="C886" t="s">
        <v>53</v>
      </c>
      <c r="D886" t="s">
        <v>5704</v>
      </c>
      <c r="E886" t="s">
        <v>4705</v>
      </c>
      <c r="F886" s="45">
        <v>124711</v>
      </c>
      <c r="H886">
        <f>IF(ISNUMBER(SEARCH($K$2,A886)),MAX($H$1:H885)+1,0)</f>
        <v>0</v>
      </c>
      <c r="I886">
        <f>ROWS($H$2:H886)</f>
        <v>885</v>
      </c>
      <c r="J886" t="str">
        <f t="shared" si="13"/>
        <v/>
      </c>
    </row>
    <row r="887" spans="1:10">
      <c r="A887" t="s">
        <v>1260</v>
      </c>
      <c r="B887" t="s">
        <v>5710</v>
      </c>
      <c r="C887" t="s">
        <v>53</v>
      </c>
      <c r="D887" t="s">
        <v>5711</v>
      </c>
      <c r="E887" t="s">
        <v>4705</v>
      </c>
      <c r="F887" s="45">
        <v>533601</v>
      </c>
      <c r="H887">
        <f>IF(ISNUMBER(SEARCH($K$2,A887)),MAX($H$1:H886)+1,0)</f>
        <v>0</v>
      </c>
      <c r="I887">
        <f>ROWS($H$2:H887)</f>
        <v>886</v>
      </c>
      <c r="J887" t="str">
        <f t="shared" si="13"/>
        <v/>
      </c>
    </row>
    <row r="888" spans="1:10">
      <c r="A888" t="s">
        <v>1261</v>
      </c>
      <c r="B888" t="s">
        <v>5712</v>
      </c>
      <c r="C888" t="s">
        <v>53</v>
      </c>
      <c r="D888" t="s">
        <v>5711</v>
      </c>
      <c r="E888" t="s">
        <v>4705</v>
      </c>
      <c r="F888" s="45">
        <v>533602</v>
      </c>
      <c r="H888">
        <f>IF(ISNUMBER(SEARCH($K$2,A888)),MAX($H$1:H887)+1,0)</f>
        <v>0</v>
      </c>
      <c r="I888">
        <f>ROWS($H$2:H888)</f>
        <v>887</v>
      </c>
      <c r="J888" t="str">
        <f t="shared" si="13"/>
        <v/>
      </c>
    </row>
    <row r="889" spans="1:10">
      <c r="A889" t="s">
        <v>1262</v>
      </c>
      <c r="B889" t="s">
        <v>5713</v>
      </c>
      <c r="C889" t="s">
        <v>53</v>
      </c>
      <c r="D889" t="s">
        <v>5711</v>
      </c>
      <c r="E889" t="s">
        <v>4705</v>
      </c>
      <c r="F889" s="45">
        <v>533603</v>
      </c>
      <c r="H889">
        <f>IF(ISNUMBER(SEARCH($K$2,A889)),MAX($H$1:H888)+1,0)</f>
        <v>0</v>
      </c>
      <c r="I889">
        <f>ROWS($H$2:H889)</f>
        <v>888</v>
      </c>
      <c r="J889" t="str">
        <f t="shared" si="13"/>
        <v/>
      </c>
    </row>
    <row r="890" spans="1:10">
      <c r="A890" t="s">
        <v>1263</v>
      </c>
      <c r="B890" t="s">
        <v>5714</v>
      </c>
      <c r="C890" t="s">
        <v>53</v>
      </c>
      <c r="D890" t="s">
        <v>5711</v>
      </c>
      <c r="E890" t="s">
        <v>4705</v>
      </c>
      <c r="F890" s="45">
        <v>533604</v>
      </c>
      <c r="H890">
        <f>IF(ISNUMBER(SEARCH($K$2,A890)),MAX($H$1:H889)+1,0)</f>
        <v>0</v>
      </c>
      <c r="I890">
        <f>ROWS($H$2:H890)</f>
        <v>889</v>
      </c>
      <c r="J890" t="str">
        <f t="shared" si="13"/>
        <v/>
      </c>
    </row>
    <row r="891" spans="1:10">
      <c r="A891" t="s">
        <v>1264</v>
      </c>
      <c r="B891" t="s">
        <v>5715</v>
      </c>
      <c r="C891" t="s">
        <v>53</v>
      </c>
      <c r="D891" t="s">
        <v>5711</v>
      </c>
      <c r="E891" t="s">
        <v>4705</v>
      </c>
      <c r="F891" s="45">
        <v>533605</v>
      </c>
      <c r="H891">
        <f>IF(ISNUMBER(SEARCH($K$2,A891)),MAX($H$1:H890)+1,0)</f>
        <v>0</v>
      </c>
      <c r="I891">
        <f>ROWS($H$2:H891)</f>
        <v>890</v>
      </c>
      <c r="J891" t="str">
        <f t="shared" si="13"/>
        <v/>
      </c>
    </row>
    <row r="892" spans="1:10">
      <c r="A892" t="s">
        <v>1265</v>
      </c>
      <c r="B892" t="s">
        <v>5716</v>
      </c>
      <c r="C892" t="s">
        <v>53</v>
      </c>
      <c r="D892" t="s">
        <v>5711</v>
      </c>
      <c r="E892" t="s">
        <v>4705</v>
      </c>
      <c r="F892" s="45">
        <v>533606</v>
      </c>
      <c r="H892">
        <f>IF(ISNUMBER(SEARCH($K$2,A892)),MAX($H$1:H891)+1,0)</f>
        <v>0</v>
      </c>
      <c r="I892">
        <f>ROWS($H$2:H892)</f>
        <v>891</v>
      </c>
      <c r="J892" t="str">
        <f t="shared" si="13"/>
        <v/>
      </c>
    </row>
    <row r="893" spans="1:10">
      <c r="A893" t="s">
        <v>1266</v>
      </c>
      <c r="B893" t="s">
        <v>5717</v>
      </c>
      <c r="C893" t="s">
        <v>53</v>
      </c>
      <c r="D893" t="s">
        <v>5711</v>
      </c>
      <c r="E893" t="s">
        <v>4705</v>
      </c>
      <c r="F893" s="45">
        <v>533607</v>
      </c>
      <c r="H893">
        <f>IF(ISNUMBER(SEARCH($K$2,A893)),MAX($H$1:H892)+1,0)</f>
        <v>0</v>
      </c>
      <c r="I893">
        <f>ROWS($H$2:H893)</f>
        <v>892</v>
      </c>
      <c r="J893" t="str">
        <f t="shared" si="13"/>
        <v/>
      </c>
    </row>
    <row r="894" spans="1:10">
      <c r="A894" t="s">
        <v>1267</v>
      </c>
      <c r="B894" t="s">
        <v>5718</v>
      </c>
      <c r="C894" t="s">
        <v>53</v>
      </c>
      <c r="D894" t="s">
        <v>5711</v>
      </c>
      <c r="E894" t="s">
        <v>4705</v>
      </c>
      <c r="F894" s="45">
        <v>533608</v>
      </c>
      <c r="H894">
        <f>IF(ISNUMBER(SEARCH($K$2,A894)),MAX($H$1:H893)+1,0)</f>
        <v>0</v>
      </c>
      <c r="I894">
        <f>ROWS($H$2:H894)</f>
        <v>893</v>
      </c>
      <c r="J894" t="str">
        <f t="shared" si="13"/>
        <v/>
      </c>
    </row>
    <row r="895" spans="1:10">
      <c r="A895" t="s">
        <v>1268</v>
      </c>
      <c r="B895" t="s">
        <v>5719</v>
      </c>
      <c r="C895" t="s">
        <v>53</v>
      </c>
      <c r="D895" t="s">
        <v>5711</v>
      </c>
      <c r="E895" t="s">
        <v>4705</v>
      </c>
      <c r="F895" s="45">
        <v>533609</v>
      </c>
      <c r="H895">
        <f>IF(ISNUMBER(SEARCH($K$2,A895)),MAX($H$1:H894)+1,0)</f>
        <v>0</v>
      </c>
      <c r="I895">
        <f>ROWS($H$2:H895)</f>
        <v>894</v>
      </c>
      <c r="J895" t="str">
        <f t="shared" si="13"/>
        <v/>
      </c>
    </row>
    <row r="896" spans="1:10">
      <c r="A896" t="s">
        <v>1269</v>
      </c>
      <c r="B896" t="s">
        <v>5720</v>
      </c>
      <c r="C896" t="s">
        <v>53</v>
      </c>
      <c r="D896" t="s">
        <v>5711</v>
      </c>
      <c r="E896" t="s">
        <v>4705</v>
      </c>
      <c r="F896" s="45">
        <v>533610</v>
      </c>
      <c r="H896">
        <f>IF(ISNUMBER(SEARCH($K$2,A896)),MAX($H$1:H895)+1,0)</f>
        <v>0</v>
      </c>
      <c r="I896">
        <f>ROWS($H$2:H896)</f>
        <v>895</v>
      </c>
      <c r="J896" t="str">
        <f t="shared" si="13"/>
        <v/>
      </c>
    </row>
    <row r="897" spans="1:10">
      <c r="A897" t="s">
        <v>1270</v>
      </c>
      <c r="B897" t="s">
        <v>5721</v>
      </c>
      <c r="C897" t="s">
        <v>53</v>
      </c>
      <c r="D897" t="s">
        <v>5711</v>
      </c>
      <c r="E897" t="s">
        <v>4705</v>
      </c>
      <c r="F897" s="45">
        <v>533611</v>
      </c>
      <c r="H897">
        <f>IF(ISNUMBER(SEARCH($K$2,A897)),MAX($H$1:H896)+1,0)</f>
        <v>0</v>
      </c>
      <c r="I897">
        <f>ROWS($H$2:H897)</f>
        <v>896</v>
      </c>
      <c r="J897" t="str">
        <f t="shared" si="13"/>
        <v/>
      </c>
    </row>
    <row r="898" spans="1:10">
      <c r="A898" t="s">
        <v>1271</v>
      </c>
      <c r="B898" t="s">
        <v>5722</v>
      </c>
      <c r="C898" t="s">
        <v>53</v>
      </c>
      <c r="D898" t="s">
        <v>5711</v>
      </c>
      <c r="E898" t="s">
        <v>4705</v>
      </c>
      <c r="F898" s="45">
        <v>533612</v>
      </c>
      <c r="H898">
        <f>IF(ISNUMBER(SEARCH($K$2,A898)),MAX($H$1:H897)+1,0)</f>
        <v>0</v>
      </c>
      <c r="I898">
        <f>ROWS($H$2:H898)</f>
        <v>897</v>
      </c>
      <c r="J898" t="str">
        <f t="shared" ref="J898:J961" si="14">IFERROR(INDEX($A:$A,MATCH(I898,$H:$H,0)),"")</f>
        <v/>
      </c>
    </row>
    <row r="899" spans="1:10">
      <c r="A899" t="s">
        <v>1272</v>
      </c>
      <c r="B899" t="s">
        <v>5723</v>
      </c>
      <c r="C899" t="s">
        <v>53</v>
      </c>
      <c r="D899" t="s">
        <v>5724</v>
      </c>
      <c r="E899" t="s">
        <v>4705</v>
      </c>
      <c r="F899" s="45">
        <v>124682</v>
      </c>
      <c r="H899">
        <f>IF(ISNUMBER(SEARCH($K$2,A899)),MAX($H$1:H898)+1,0)</f>
        <v>0</v>
      </c>
      <c r="I899">
        <f>ROWS($H$2:H899)</f>
        <v>898</v>
      </c>
      <c r="J899" t="str">
        <f t="shared" si="14"/>
        <v/>
      </c>
    </row>
    <row r="900" spans="1:10">
      <c r="A900" t="s">
        <v>1273</v>
      </c>
      <c r="B900" t="s">
        <v>5725</v>
      </c>
      <c r="C900" t="s">
        <v>53</v>
      </c>
      <c r="D900" t="s">
        <v>5724</v>
      </c>
      <c r="E900" t="s">
        <v>4705</v>
      </c>
      <c r="F900" s="45">
        <v>124683</v>
      </c>
      <c r="H900">
        <f>IF(ISNUMBER(SEARCH($K$2,A900)),MAX($H$1:H899)+1,0)</f>
        <v>0</v>
      </c>
      <c r="I900">
        <f>ROWS($H$2:H900)</f>
        <v>899</v>
      </c>
      <c r="J900" t="str">
        <f t="shared" si="14"/>
        <v/>
      </c>
    </row>
    <row r="901" spans="1:10">
      <c r="A901" t="s">
        <v>1274</v>
      </c>
      <c r="B901" t="s">
        <v>5726</v>
      </c>
      <c r="C901" t="s">
        <v>53</v>
      </c>
      <c r="D901" t="s">
        <v>5724</v>
      </c>
      <c r="E901" t="s">
        <v>4705</v>
      </c>
      <c r="F901" s="45">
        <v>124741</v>
      </c>
      <c r="H901">
        <f>IF(ISNUMBER(SEARCH($K$2,A901)),MAX($H$1:H900)+1,0)</f>
        <v>0</v>
      </c>
      <c r="I901">
        <f>ROWS($H$2:H901)</f>
        <v>900</v>
      </c>
      <c r="J901" t="str">
        <f t="shared" si="14"/>
        <v/>
      </c>
    </row>
    <row r="902" spans="1:10">
      <c r="A902" t="s">
        <v>1275</v>
      </c>
      <c r="B902" t="s">
        <v>5727</v>
      </c>
      <c r="C902" t="s">
        <v>53</v>
      </c>
      <c r="D902" t="s">
        <v>5728</v>
      </c>
      <c r="E902" t="s">
        <v>4705</v>
      </c>
      <c r="F902" s="45">
        <v>124660</v>
      </c>
      <c r="H902">
        <f>IF(ISNUMBER(SEARCH($K$2,A902)),MAX($H$1:H901)+1,0)</f>
        <v>0</v>
      </c>
      <c r="I902">
        <f>ROWS($H$2:H902)</f>
        <v>901</v>
      </c>
      <c r="J902" t="str">
        <f t="shared" si="14"/>
        <v/>
      </c>
    </row>
    <row r="903" spans="1:10">
      <c r="A903" t="s">
        <v>1276</v>
      </c>
      <c r="B903" t="s">
        <v>5729</v>
      </c>
      <c r="C903" t="s">
        <v>53</v>
      </c>
      <c r="D903" t="s">
        <v>5728</v>
      </c>
      <c r="E903" t="s">
        <v>4705</v>
      </c>
      <c r="F903" s="45">
        <v>124661</v>
      </c>
      <c r="H903">
        <f>IF(ISNUMBER(SEARCH($K$2,A903)),MAX($H$1:H902)+1,0)</f>
        <v>0</v>
      </c>
      <c r="I903">
        <f>ROWS($H$2:H903)</f>
        <v>902</v>
      </c>
      <c r="J903" t="str">
        <f t="shared" si="14"/>
        <v/>
      </c>
    </row>
    <row r="904" spans="1:10">
      <c r="A904" t="s">
        <v>1277</v>
      </c>
      <c r="B904" t="s">
        <v>5730</v>
      </c>
      <c r="C904" t="s">
        <v>53</v>
      </c>
      <c r="D904" t="s">
        <v>5731</v>
      </c>
      <c r="E904" t="s">
        <v>4705</v>
      </c>
      <c r="F904" s="45">
        <v>124725</v>
      </c>
      <c r="H904">
        <f>IF(ISNUMBER(SEARCH($K$2,A904)),MAX($H$1:H903)+1,0)</f>
        <v>0</v>
      </c>
      <c r="I904">
        <f>ROWS($H$2:H904)</f>
        <v>903</v>
      </c>
      <c r="J904" t="str">
        <f t="shared" si="14"/>
        <v/>
      </c>
    </row>
    <row r="905" spans="1:10">
      <c r="A905" t="s">
        <v>1278</v>
      </c>
      <c r="B905" t="s">
        <v>5732</v>
      </c>
      <c r="C905" t="s">
        <v>53</v>
      </c>
      <c r="D905" t="s">
        <v>5731</v>
      </c>
      <c r="E905" t="s">
        <v>4705</v>
      </c>
      <c r="F905" s="45">
        <v>124726</v>
      </c>
      <c r="H905">
        <f>IF(ISNUMBER(SEARCH($K$2,A905)),MAX($H$1:H904)+1,0)</f>
        <v>0</v>
      </c>
      <c r="I905">
        <f>ROWS($H$2:H905)</f>
        <v>904</v>
      </c>
      <c r="J905" t="str">
        <f t="shared" si="14"/>
        <v/>
      </c>
    </row>
    <row r="906" spans="1:10">
      <c r="A906" t="s">
        <v>1279</v>
      </c>
      <c r="B906" t="s">
        <v>5733</v>
      </c>
      <c r="C906" t="s">
        <v>53</v>
      </c>
      <c r="D906" t="s">
        <v>5731</v>
      </c>
      <c r="E906" t="s">
        <v>4705</v>
      </c>
      <c r="F906" s="45">
        <v>124727</v>
      </c>
      <c r="H906">
        <f>IF(ISNUMBER(SEARCH($K$2,A906)),MAX($H$1:H905)+1,0)</f>
        <v>0</v>
      </c>
      <c r="I906">
        <f>ROWS($H$2:H906)</f>
        <v>905</v>
      </c>
      <c r="J906" t="str">
        <f t="shared" si="14"/>
        <v/>
      </c>
    </row>
    <row r="907" spans="1:10">
      <c r="A907" t="s">
        <v>1280</v>
      </c>
      <c r="B907" t="s">
        <v>5734</v>
      </c>
      <c r="C907" t="s">
        <v>53</v>
      </c>
      <c r="D907" t="s">
        <v>5735</v>
      </c>
      <c r="E907" t="s">
        <v>4705</v>
      </c>
      <c r="F907" s="45">
        <v>124712</v>
      </c>
      <c r="H907">
        <f>IF(ISNUMBER(SEARCH($K$2,A907)),MAX($H$1:H906)+1,0)</f>
        <v>0</v>
      </c>
      <c r="I907">
        <f>ROWS($H$2:H907)</f>
        <v>906</v>
      </c>
      <c r="J907" t="str">
        <f t="shared" si="14"/>
        <v/>
      </c>
    </row>
    <row r="908" spans="1:10">
      <c r="A908" t="s">
        <v>1281</v>
      </c>
      <c r="B908" t="s">
        <v>5736</v>
      </c>
      <c r="C908" t="s">
        <v>53</v>
      </c>
      <c r="D908" t="s">
        <v>5735</v>
      </c>
      <c r="E908" t="s">
        <v>4705</v>
      </c>
      <c r="F908" s="45">
        <v>124713</v>
      </c>
      <c r="H908">
        <f>IF(ISNUMBER(SEARCH($K$2,A908)),MAX($H$1:H907)+1,0)</f>
        <v>0</v>
      </c>
      <c r="I908">
        <f>ROWS($H$2:H908)</f>
        <v>907</v>
      </c>
      <c r="J908" t="str">
        <f t="shared" si="14"/>
        <v/>
      </c>
    </row>
    <row r="909" spans="1:10">
      <c r="A909" t="s">
        <v>1282</v>
      </c>
      <c r="B909" t="s">
        <v>5737</v>
      </c>
      <c r="C909" t="s">
        <v>53</v>
      </c>
      <c r="D909" t="s">
        <v>5735</v>
      </c>
      <c r="E909" t="s">
        <v>4705</v>
      </c>
      <c r="F909" s="45">
        <v>124714</v>
      </c>
      <c r="H909">
        <f>IF(ISNUMBER(SEARCH($K$2,A909)),MAX($H$1:H908)+1,0)</f>
        <v>0</v>
      </c>
      <c r="I909">
        <f>ROWS($H$2:H909)</f>
        <v>908</v>
      </c>
      <c r="J909" t="str">
        <f t="shared" si="14"/>
        <v/>
      </c>
    </row>
    <row r="910" spans="1:10">
      <c r="A910" t="s">
        <v>1283</v>
      </c>
      <c r="B910" t="s">
        <v>5738</v>
      </c>
      <c r="C910" t="s">
        <v>53</v>
      </c>
      <c r="D910" t="s">
        <v>5735</v>
      </c>
      <c r="E910" t="s">
        <v>4705</v>
      </c>
      <c r="F910" s="45">
        <v>124715</v>
      </c>
      <c r="H910">
        <f>IF(ISNUMBER(SEARCH($K$2,A910)),MAX($H$1:H909)+1,0)</f>
        <v>0</v>
      </c>
      <c r="I910">
        <f>ROWS($H$2:H910)</f>
        <v>909</v>
      </c>
      <c r="J910" t="str">
        <f t="shared" si="14"/>
        <v/>
      </c>
    </row>
    <row r="911" spans="1:10">
      <c r="A911" t="s">
        <v>1284</v>
      </c>
      <c r="B911" t="s">
        <v>5739</v>
      </c>
      <c r="C911" t="s">
        <v>53</v>
      </c>
      <c r="D911" t="s">
        <v>5735</v>
      </c>
      <c r="E911" t="s">
        <v>4705</v>
      </c>
      <c r="F911" s="45">
        <v>124716</v>
      </c>
      <c r="H911">
        <f>IF(ISNUMBER(SEARCH($K$2,A911)),MAX($H$1:H910)+1,0)</f>
        <v>0</v>
      </c>
      <c r="I911">
        <f>ROWS($H$2:H911)</f>
        <v>910</v>
      </c>
      <c r="J911" t="str">
        <f t="shared" si="14"/>
        <v/>
      </c>
    </row>
    <row r="912" spans="1:10">
      <c r="A912" t="s">
        <v>1285</v>
      </c>
      <c r="B912" t="s">
        <v>5740</v>
      </c>
      <c r="C912" t="s">
        <v>53</v>
      </c>
      <c r="D912" t="s">
        <v>5735</v>
      </c>
      <c r="E912" t="s">
        <v>4705</v>
      </c>
      <c r="F912" s="45">
        <v>124730</v>
      </c>
      <c r="H912">
        <f>IF(ISNUMBER(SEARCH($K$2,A912)),MAX($H$1:H911)+1,0)</f>
        <v>0</v>
      </c>
      <c r="I912">
        <f>ROWS($H$2:H912)</f>
        <v>911</v>
      </c>
      <c r="J912" t="str">
        <f t="shared" si="14"/>
        <v/>
      </c>
    </row>
    <row r="913" spans="1:10">
      <c r="A913" t="s">
        <v>1286</v>
      </c>
      <c r="B913" t="s">
        <v>5741</v>
      </c>
      <c r="C913" t="s">
        <v>53</v>
      </c>
      <c r="D913" t="s">
        <v>5742</v>
      </c>
      <c r="E913" t="s">
        <v>4705</v>
      </c>
      <c r="F913" s="45">
        <v>124731</v>
      </c>
      <c r="H913">
        <f>IF(ISNUMBER(SEARCH($K$2,A913)),MAX($H$1:H912)+1,0)</f>
        <v>0</v>
      </c>
      <c r="I913">
        <f>ROWS($H$2:H913)</f>
        <v>912</v>
      </c>
      <c r="J913" t="str">
        <f t="shared" si="14"/>
        <v/>
      </c>
    </row>
    <row r="914" spans="1:10">
      <c r="A914" t="s">
        <v>1287</v>
      </c>
      <c r="B914" t="s">
        <v>5743</v>
      </c>
      <c r="C914" t="s">
        <v>53</v>
      </c>
      <c r="D914" t="s">
        <v>5742</v>
      </c>
      <c r="E914" t="s">
        <v>4705</v>
      </c>
      <c r="F914" s="45">
        <v>124755</v>
      </c>
      <c r="H914">
        <f>IF(ISNUMBER(SEARCH($K$2,A914)),MAX($H$1:H913)+1,0)</f>
        <v>0</v>
      </c>
      <c r="I914">
        <f>ROWS($H$2:H914)</f>
        <v>913</v>
      </c>
      <c r="J914" t="str">
        <f t="shared" si="14"/>
        <v/>
      </c>
    </row>
    <row r="915" spans="1:10">
      <c r="A915" t="s">
        <v>1288</v>
      </c>
      <c r="B915" t="s">
        <v>5744</v>
      </c>
      <c r="C915" t="s">
        <v>53</v>
      </c>
      <c r="D915" t="s">
        <v>5745</v>
      </c>
      <c r="E915" t="s">
        <v>4705</v>
      </c>
      <c r="F915" s="45">
        <v>124643</v>
      </c>
      <c r="H915">
        <f>IF(ISNUMBER(SEARCH($K$2,A915)),MAX($H$1:H914)+1,0)</f>
        <v>0</v>
      </c>
      <c r="I915">
        <f>ROWS($H$2:H915)</f>
        <v>914</v>
      </c>
      <c r="J915" t="str">
        <f t="shared" si="14"/>
        <v/>
      </c>
    </row>
    <row r="916" spans="1:10">
      <c r="A916" t="s">
        <v>1289</v>
      </c>
      <c r="B916" t="s">
        <v>5746</v>
      </c>
      <c r="C916" t="s">
        <v>53</v>
      </c>
      <c r="D916" t="s">
        <v>5745</v>
      </c>
      <c r="E916" t="s">
        <v>4705</v>
      </c>
      <c r="F916" s="45">
        <v>124644</v>
      </c>
      <c r="H916">
        <f>IF(ISNUMBER(SEARCH($K$2,A916)),MAX($H$1:H915)+1,0)</f>
        <v>0</v>
      </c>
      <c r="I916">
        <f>ROWS($H$2:H916)</f>
        <v>915</v>
      </c>
      <c r="J916" t="str">
        <f t="shared" si="14"/>
        <v/>
      </c>
    </row>
    <row r="917" spans="1:10">
      <c r="A917" t="s">
        <v>1290</v>
      </c>
      <c r="B917" t="s">
        <v>5747</v>
      </c>
      <c r="C917" t="s">
        <v>53</v>
      </c>
      <c r="D917" t="s">
        <v>5745</v>
      </c>
      <c r="E917" t="s">
        <v>4705</v>
      </c>
      <c r="F917" s="45">
        <v>124645</v>
      </c>
      <c r="H917">
        <f>IF(ISNUMBER(SEARCH($K$2,A917)),MAX($H$1:H916)+1,0)</f>
        <v>0</v>
      </c>
      <c r="I917">
        <f>ROWS($H$2:H917)</f>
        <v>916</v>
      </c>
      <c r="J917" t="str">
        <f t="shared" si="14"/>
        <v/>
      </c>
    </row>
    <row r="918" spans="1:10">
      <c r="A918" t="s">
        <v>1291</v>
      </c>
      <c r="B918" t="s">
        <v>5748</v>
      </c>
      <c r="C918" t="s">
        <v>53</v>
      </c>
      <c r="D918" t="s">
        <v>5745</v>
      </c>
      <c r="E918" t="s">
        <v>4705</v>
      </c>
      <c r="F918" s="45">
        <v>124646</v>
      </c>
      <c r="H918">
        <f>IF(ISNUMBER(SEARCH($K$2,A918)),MAX($H$1:H917)+1,0)</f>
        <v>0</v>
      </c>
      <c r="I918">
        <f>ROWS($H$2:H918)</f>
        <v>917</v>
      </c>
      <c r="J918" t="str">
        <f t="shared" si="14"/>
        <v/>
      </c>
    </row>
    <row r="919" spans="1:10">
      <c r="A919" t="s">
        <v>1292</v>
      </c>
      <c r="B919" t="s">
        <v>5749</v>
      </c>
      <c r="C919" t="s">
        <v>53</v>
      </c>
      <c r="D919" t="s">
        <v>5745</v>
      </c>
      <c r="E919" t="s">
        <v>4705</v>
      </c>
      <c r="F919" s="45">
        <v>124647</v>
      </c>
      <c r="H919">
        <f>IF(ISNUMBER(SEARCH($K$2,A919)),MAX($H$1:H918)+1,0)</f>
        <v>0</v>
      </c>
      <c r="I919">
        <f>ROWS($H$2:H919)</f>
        <v>918</v>
      </c>
      <c r="J919" t="str">
        <f t="shared" si="14"/>
        <v/>
      </c>
    </row>
    <row r="920" spans="1:10">
      <c r="A920" t="s">
        <v>1293</v>
      </c>
      <c r="B920" t="s">
        <v>5750</v>
      </c>
      <c r="C920" t="s">
        <v>53</v>
      </c>
      <c r="D920" t="s">
        <v>5745</v>
      </c>
      <c r="E920" t="s">
        <v>4705</v>
      </c>
      <c r="F920" s="45">
        <v>124648</v>
      </c>
      <c r="H920">
        <f>IF(ISNUMBER(SEARCH($K$2,A920)),MAX($H$1:H919)+1,0)</f>
        <v>0</v>
      </c>
      <c r="I920">
        <f>ROWS($H$2:H920)</f>
        <v>919</v>
      </c>
      <c r="J920" t="str">
        <f t="shared" si="14"/>
        <v/>
      </c>
    </row>
    <row r="921" spans="1:10">
      <c r="A921" t="s">
        <v>1294</v>
      </c>
      <c r="B921" t="s">
        <v>5751</v>
      </c>
      <c r="C921" t="s">
        <v>53</v>
      </c>
      <c r="D921" t="s">
        <v>5745</v>
      </c>
      <c r="E921" t="s">
        <v>4705</v>
      </c>
      <c r="F921" s="45">
        <v>124745</v>
      </c>
      <c r="H921">
        <f>IF(ISNUMBER(SEARCH($K$2,A921)),MAX($H$1:H920)+1,0)</f>
        <v>0</v>
      </c>
      <c r="I921">
        <f>ROWS($H$2:H921)</f>
        <v>920</v>
      </c>
      <c r="J921" t="str">
        <f t="shared" si="14"/>
        <v/>
      </c>
    </row>
    <row r="922" spans="1:10">
      <c r="A922" t="s">
        <v>1295</v>
      </c>
      <c r="B922" t="s">
        <v>5752</v>
      </c>
      <c r="C922" t="s">
        <v>53</v>
      </c>
      <c r="D922" t="s">
        <v>5745</v>
      </c>
      <c r="E922" t="s">
        <v>4705</v>
      </c>
      <c r="F922" s="45">
        <v>124758</v>
      </c>
      <c r="H922">
        <f>IF(ISNUMBER(SEARCH($K$2,A922)),MAX($H$1:H921)+1,0)</f>
        <v>0</v>
      </c>
      <c r="I922">
        <f>ROWS($H$2:H922)</f>
        <v>921</v>
      </c>
      <c r="J922" t="str">
        <f t="shared" si="14"/>
        <v/>
      </c>
    </row>
    <row r="923" spans="1:10">
      <c r="A923" t="s">
        <v>1296</v>
      </c>
      <c r="B923" t="s">
        <v>5753</v>
      </c>
      <c r="C923" t="s">
        <v>53</v>
      </c>
      <c r="D923" t="s">
        <v>5754</v>
      </c>
      <c r="E923" t="s">
        <v>4705</v>
      </c>
      <c r="F923" s="45">
        <v>124613</v>
      </c>
      <c r="H923">
        <f>IF(ISNUMBER(SEARCH($K$2,A923)),MAX($H$1:H922)+1,0)</f>
        <v>0</v>
      </c>
      <c r="I923">
        <f>ROWS($H$2:H923)</f>
        <v>922</v>
      </c>
      <c r="J923" t="str">
        <f t="shared" si="14"/>
        <v/>
      </c>
    </row>
    <row r="924" spans="1:10">
      <c r="A924" t="s">
        <v>1297</v>
      </c>
      <c r="B924" t="s">
        <v>5755</v>
      </c>
      <c r="C924" t="s">
        <v>53</v>
      </c>
      <c r="D924" t="s">
        <v>5754</v>
      </c>
      <c r="E924" t="s">
        <v>4705</v>
      </c>
      <c r="F924" s="45">
        <v>124614</v>
      </c>
      <c r="H924">
        <f>IF(ISNUMBER(SEARCH($K$2,A924)),MAX($H$1:H923)+1,0)</f>
        <v>0</v>
      </c>
      <c r="I924">
        <f>ROWS($H$2:H924)</f>
        <v>923</v>
      </c>
      <c r="J924" t="str">
        <f t="shared" si="14"/>
        <v/>
      </c>
    </row>
    <row r="925" spans="1:10">
      <c r="A925" t="s">
        <v>1298</v>
      </c>
      <c r="B925" t="s">
        <v>5756</v>
      </c>
      <c r="C925" t="s">
        <v>53</v>
      </c>
      <c r="D925" t="s">
        <v>5754</v>
      </c>
      <c r="E925" t="s">
        <v>4705</v>
      </c>
      <c r="F925" s="45">
        <v>124615</v>
      </c>
      <c r="H925">
        <f>IF(ISNUMBER(SEARCH($K$2,A925)),MAX($H$1:H924)+1,0)</f>
        <v>0</v>
      </c>
      <c r="I925">
        <f>ROWS($H$2:H925)</f>
        <v>924</v>
      </c>
      <c r="J925" t="str">
        <f t="shared" si="14"/>
        <v/>
      </c>
    </row>
    <row r="926" spans="1:10">
      <c r="A926" t="s">
        <v>1299</v>
      </c>
      <c r="B926" t="s">
        <v>5757</v>
      </c>
      <c r="C926" t="s">
        <v>53</v>
      </c>
      <c r="D926" t="s">
        <v>5754</v>
      </c>
      <c r="E926" t="s">
        <v>4705</v>
      </c>
      <c r="F926" s="45">
        <v>124616</v>
      </c>
      <c r="H926">
        <f>IF(ISNUMBER(SEARCH($K$2,A926)),MAX($H$1:H925)+1,0)</f>
        <v>0</v>
      </c>
      <c r="I926">
        <f>ROWS($H$2:H926)</f>
        <v>925</v>
      </c>
      <c r="J926" t="str">
        <f t="shared" si="14"/>
        <v/>
      </c>
    </row>
    <row r="927" spans="1:10">
      <c r="A927" t="s">
        <v>1300</v>
      </c>
      <c r="B927" t="s">
        <v>5758</v>
      </c>
      <c r="C927" t="s">
        <v>53</v>
      </c>
      <c r="D927" t="s">
        <v>5754</v>
      </c>
      <c r="E927" t="s">
        <v>4705</v>
      </c>
      <c r="F927" s="45">
        <v>124617</v>
      </c>
      <c r="H927">
        <f>IF(ISNUMBER(SEARCH($K$2,A927)),MAX($H$1:H926)+1,0)</f>
        <v>0</v>
      </c>
      <c r="I927">
        <f>ROWS($H$2:H927)</f>
        <v>926</v>
      </c>
      <c r="J927" t="str">
        <f t="shared" si="14"/>
        <v/>
      </c>
    </row>
    <row r="928" spans="1:10">
      <c r="A928" t="s">
        <v>1301</v>
      </c>
      <c r="B928" t="s">
        <v>5759</v>
      </c>
      <c r="C928" t="s">
        <v>53</v>
      </c>
      <c r="D928" t="s">
        <v>5754</v>
      </c>
      <c r="E928" t="s">
        <v>4705</v>
      </c>
      <c r="F928" s="45">
        <v>124757</v>
      </c>
      <c r="H928">
        <f>IF(ISNUMBER(SEARCH($K$2,A928)),MAX($H$1:H927)+1,0)</f>
        <v>0</v>
      </c>
      <c r="I928">
        <f>ROWS($H$2:H928)</f>
        <v>927</v>
      </c>
      <c r="J928" t="str">
        <f t="shared" si="14"/>
        <v/>
      </c>
    </row>
    <row r="929" spans="1:10">
      <c r="A929" t="s">
        <v>1302</v>
      </c>
      <c r="B929" t="s">
        <v>5760</v>
      </c>
      <c r="C929" t="s">
        <v>53</v>
      </c>
      <c r="D929" t="s">
        <v>5761</v>
      </c>
      <c r="E929" t="s">
        <v>4705</v>
      </c>
      <c r="F929" s="45">
        <v>124664</v>
      </c>
      <c r="H929">
        <f>IF(ISNUMBER(SEARCH($K$2,A929)),MAX($H$1:H928)+1,0)</f>
        <v>0</v>
      </c>
      <c r="I929">
        <f>ROWS($H$2:H929)</f>
        <v>928</v>
      </c>
      <c r="J929" t="str">
        <f t="shared" si="14"/>
        <v/>
      </c>
    </row>
    <row r="930" spans="1:10">
      <c r="A930" t="s">
        <v>1303</v>
      </c>
      <c r="B930" t="s">
        <v>5762</v>
      </c>
      <c r="C930" t="s">
        <v>53</v>
      </c>
      <c r="D930" t="s">
        <v>5761</v>
      </c>
      <c r="E930" t="s">
        <v>4705</v>
      </c>
      <c r="F930" s="45">
        <v>124665</v>
      </c>
      <c r="H930">
        <f>IF(ISNUMBER(SEARCH($K$2,A930)),MAX($H$1:H929)+1,0)</f>
        <v>0</v>
      </c>
      <c r="I930">
        <f>ROWS($H$2:H930)</f>
        <v>929</v>
      </c>
      <c r="J930" t="str">
        <f t="shared" si="14"/>
        <v/>
      </c>
    </row>
    <row r="931" spans="1:10">
      <c r="A931" t="s">
        <v>1304</v>
      </c>
      <c r="B931" t="s">
        <v>5763</v>
      </c>
      <c r="C931" t="s">
        <v>53</v>
      </c>
      <c r="D931" t="s">
        <v>5761</v>
      </c>
      <c r="E931" t="s">
        <v>4705</v>
      </c>
      <c r="F931" s="45">
        <v>124666</v>
      </c>
      <c r="H931">
        <f>IF(ISNUMBER(SEARCH($K$2,A931)),MAX($H$1:H930)+1,0)</f>
        <v>0</v>
      </c>
      <c r="I931">
        <f>ROWS($H$2:H931)</f>
        <v>930</v>
      </c>
      <c r="J931" t="str">
        <f t="shared" si="14"/>
        <v/>
      </c>
    </row>
    <row r="932" spans="1:10">
      <c r="A932" t="s">
        <v>1305</v>
      </c>
      <c r="B932" t="s">
        <v>5764</v>
      </c>
      <c r="C932" t="s">
        <v>53</v>
      </c>
      <c r="D932" t="s">
        <v>5765</v>
      </c>
      <c r="E932" t="s">
        <v>4705</v>
      </c>
      <c r="F932" s="45">
        <v>573601</v>
      </c>
      <c r="H932">
        <f>IF(ISNUMBER(SEARCH($K$2,A932)),MAX($H$1:H931)+1,0)</f>
        <v>0</v>
      </c>
      <c r="I932">
        <f>ROWS($H$2:H932)</f>
        <v>931</v>
      </c>
      <c r="J932" t="str">
        <f t="shared" si="14"/>
        <v/>
      </c>
    </row>
    <row r="933" spans="1:10">
      <c r="A933" t="s">
        <v>1306</v>
      </c>
      <c r="B933" t="s">
        <v>5766</v>
      </c>
      <c r="C933" t="s">
        <v>53</v>
      </c>
      <c r="D933" t="s">
        <v>5765</v>
      </c>
      <c r="E933" t="s">
        <v>4705</v>
      </c>
      <c r="F933" s="45">
        <v>573602</v>
      </c>
      <c r="H933">
        <f>IF(ISNUMBER(SEARCH($K$2,A933)),MAX($H$1:H932)+1,0)</f>
        <v>0</v>
      </c>
      <c r="I933">
        <f>ROWS($H$2:H933)</f>
        <v>932</v>
      </c>
      <c r="J933" t="str">
        <f t="shared" si="14"/>
        <v/>
      </c>
    </row>
    <row r="934" spans="1:10">
      <c r="A934" t="s">
        <v>1307</v>
      </c>
      <c r="B934" t="s">
        <v>5767</v>
      </c>
      <c r="C934" t="s">
        <v>53</v>
      </c>
      <c r="D934" t="s">
        <v>5768</v>
      </c>
      <c r="E934" t="s">
        <v>4705</v>
      </c>
      <c r="F934" s="45">
        <v>593601</v>
      </c>
      <c r="H934">
        <f>IF(ISNUMBER(SEARCH($K$2,A934)),MAX($H$1:H933)+1,0)</f>
        <v>0</v>
      </c>
      <c r="I934">
        <f>ROWS($H$2:H934)</f>
        <v>933</v>
      </c>
      <c r="J934" t="str">
        <f t="shared" si="14"/>
        <v/>
      </c>
    </row>
    <row r="935" spans="1:10">
      <c r="A935" t="s">
        <v>1308</v>
      </c>
      <c r="B935" t="s">
        <v>5769</v>
      </c>
      <c r="C935" t="s">
        <v>53</v>
      </c>
      <c r="D935" t="s">
        <v>5768</v>
      </c>
      <c r="E935" t="s">
        <v>4705</v>
      </c>
      <c r="F935" s="45">
        <v>593602</v>
      </c>
      <c r="H935">
        <f>IF(ISNUMBER(SEARCH($K$2,A935)),MAX($H$1:H934)+1,0)</f>
        <v>0</v>
      </c>
      <c r="I935">
        <f>ROWS($H$2:H935)</f>
        <v>934</v>
      </c>
      <c r="J935" t="str">
        <f t="shared" si="14"/>
        <v/>
      </c>
    </row>
    <row r="936" spans="1:10">
      <c r="A936" t="s">
        <v>1309</v>
      </c>
      <c r="B936" t="s">
        <v>5770</v>
      </c>
      <c r="C936" t="s">
        <v>53</v>
      </c>
      <c r="D936" t="s">
        <v>5768</v>
      </c>
      <c r="E936" t="s">
        <v>4705</v>
      </c>
      <c r="F936" s="45">
        <v>593603</v>
      </c>
      <c r="H936">
        <f>IF(ISNUMBER(SEARCH($K$2,A936)),MAX($H$1:H935)+1,0)</f>
        <v>0</v>
      </c>
      <c r="I936">
        <f>ROWS($H$2:H936)</f>
        <v>935</v>
      </c>
      <c r="J936" t="str">
        <f t="shared" si="14"/>
        <v/>
      </c>
    </row>
    <row r="937" spans="1:10">
      <c r="A937" t="s">
        <v>1310</v>
      </c>
      <c r="B937" t="s">
        <v>5771</v>
      </c>
      <c r="C937" t="s">
        <v>53</v>
      </c>
      <c r="D937" t="s">
        <v>5768</v>
      </c>
      <c r="E937" t="s">
        <v>4705</v>
      </c>
      <c r="F937" s="45">
        <v>593604</v>
      </c>
      <c r="H937">
        <f>IF(ISNUMBER(SEARCH($K$2,A937)),MAX($H$1:H936)+1,0)</f>
        <v>0</v>
      </c>
      <c r="I937">
        <f>ROWS($H$2:H937)</f>
        <v>936</v>
      </c>
      <c r="J937" t="str">
        <f t="shared" si="14"/>
        <v/>
      </c>
    </row>
    <row r="938" spans="1:10">
      <c r="A938" t="s">
        <v>1311</v>
      </c>
      <c r="B938" t="s">
        <v>5772</v>
      </c>
      <c r="C938" t="s">
        <v>53</v>
      </c>
      <c r="D938" t="s">
        <v>5768</v>
      </c>
      <c r="E938" t="s">
        <v>4705</v>
      </c>
      <c r="F938" s="45">
        <v>593605</v>
      </c>
      <c r="H938">
        <f>IF(ISNUMBER(SEARCH($K$2,A938)),MAX($H$1:H937)+1,0)</f>
        <v>0</v>
      </c>
      <c r="I938">
        <f>ROWS($H$2:H938)</f>
        <v>937</v>
      </c>
      <c r="J938" t="str">
        <f t="shared" si="14"/>
        <v/>
      </c>
    </row>
    <row r="939" spans="1:10">
      <c r="A939" t="s">
        <v>1312</v>
      </c>
      <c r="B939" t="s">
        <v>5773</v>
      </c>
      <c r="C939" t="s">
        <v>53</v>
      </c>
      <c r="D939" t="s">
        <v>5768</v>
      </c>
      <c r="E939" t="s">
        <v>4705</v>
      </c>
      <c r="F939" s="45">
        <v>593606</v>
      </c>
      <c r="H939">
        <f>IF(ISNUMBER(SEARCH($K$2,A939)),MAX($H$1:H938)+1,0)</f>
        <v>0</v>
      </c>
      <c r="I939">
        <f>ROWS($H$2:H939)</f>
        <v>938</v>
      </c>
      <c r="J939" t="str">
        <f t="shared" si="14"/>
        <v/>
      </c>
    </row>
    <row r="940" spans="1:10">
      <c r="A940" t="s">
        <v>1313</v>
      </c>
      <c r="B940" t="s">
        <v>5774</v>
      </c>
      <c r="C940" t="s">
        <v>53</v>
      </c>
      <c r="D940" t="s">
        <v>5768</v>
      </c>
      <c r="E940" t="s">
        <v>4705</v>
      </c>
      <c r="F940" s="45">
        <v>593607</v>
      </c>
      <c r="H940">
        <f>IF(ISNUMBER(SEARCH($K$2,A940)),MAX($H$1:H939)+1,0)</f>
        <v>0</v>
      </c>
      <c r="I940">
        <f>ROWS($H$2:H940)</f>
        <v>939</v>
      </c>
      <c r="J940" t="str">
        <f t="shared" si="14"/>
        <v/>
      </c>
    </row>
    <row r="941" spans="1:10">
      <c r="A941" t="s">
        <v>1314</v>
      </c>
      <c r="B941" t="s">
        <v>5775</v>
      </c>
      <c r="C941" t="s">
        <v>53</v>
      </c>
      <c r="D941" t="s">
        <v>5768</v>
      </c>
      <c r="E941" t="s">
        <v>4705</v>
      </c>
      <c r="F941" s="45">
        <v>593608</v>
      </c>
      <c r="H941">
        <f>IF(ISNUMBER(SEARCH($K$2,A941)),MAX($H$1:H940)+1,0)</f>
        <v>0</v>
      </c>
      <c r="I941">
        <f>ROWS($H$2:H941)</f>
        <v>940</v>
      </c>
      <c r="J941" t="str">
        <f t="shared" si="14"/>
        <v/>
      </c>
    </row>
    <row r="942" spans="1:10">
      <c r="A942" t="s">
        <v>1315</v>
      </c>
      <c r="B942" t="s">
        <v>5776</v>
      </c>
      <c r="C942" t="s">
        <v>53</v>
      </c>
      <c r="D942" t="s">
        <v>5768</v>
      </c>
      <c r="E942" t="s">
        <v>4705</v>
      </c>
      <c r="F942" s="45">
        <v>593609</v>
      </c>
      <c r="H942">
        <f>IF(ISNUMBER(SEARCH($K$2,A942)),MAX($H$1:H941)+1,0)</f>
        <v>0</v>
      </c>
      <c r="I942">
        <f>ROWS($H$2:H942)</f>
        <v>941</v>
      </c>
      <c r="J942" t="str">
        <f t="shared" si="14"/>
        <v/>
      </c>
    </row>
    <row r="943" spans="1:10">
      <c r="A943" t="s">
        <v>1316</v>
      </c>
      <c r="B943" t="s">
        <v>5777</v>
      </c>
      <c r="C943" t="s">
        <v>53</v>
      </c>
      <c r="D943" t="s">
        <v>5768</v>
      </c>
      <c r="E943" t="s">
        <v>4705</v>
      </c>
      <c r="F943" s="45">
        <v>593610</v>
      </c>
      <c r="H943">
        <f>IF(ISNUMBER(SEARCH($K$2,A943)),MAX($H$1:H942)+1,0)</f>
        <v>0</v>
      </c>
      <c r="I943">
        <f>ROWS($H$2:H943)</f>
        <v>942</v>
      </c>
      <c r="J943" t="str">
        <f t="shared" si="14"/>
        <v/>
      </c>
    </row>
    <row r="944" spans="1:10">
      <c r="A944" t="s">
        <v>1317</v>
      </c>
      <c r="B944" t="s">
        <v>5778</v>
      </c>
      <c r="C944" t="s">
        <v>53</v>
      </c>
      <c r="D944" t="s">
        <v>5768</v>
      </c>
      <c r="E944" t="s">
        <v>4705</v>
      </c>
      <c r="F944" s="45">
        <v>593611</v>
      </c>
      <c r="H944">
        <f>IF(ISNUMBER(SEARCH($K$2,A944)),MAX($H$1:H943)+1,0)</f>
        <v>0</v>
      </c>
      <c r="I944">
        <f>ROWS($H$2:H944)</f>
        <v>943</v>
      </c>
      <c r="J944" t="str">
        <f t="shared" si="14"/>
        <v/>
      </c>
    </row>
    <row r="945" spans="1:10">
      <c r="A945" t="s">
        <v>1318</v>
      </c>
      <c r="B945" t="s">
        <v>5779</v>
      </c>
      <c r="C945" t="s">
        <v>53</v>
      </c>
      <c r="D945" t="s">
        <v>5768</v>
      </c>
      <c r="E945" t="s">
        <v>4705</v>
      </c>
      <c r="F945" s="45">
        <v>593612</v>
      </c>
      <c r="H945">
        <f>IF(ISNUMBER(SEARCH($K$2,A945)),MAX($H$1:H944)+1,0)</f>
        <v>0</v>
      </c>
      <c r="I945">
        <f>ROWS($H$2:H945)</f>
        <v>944</v>
      </c>
      <c r="J945" t="str">
        <f t="shared" si="14"/>
        <v/>
      </c>
    </row>
    <row r="946" spans="1:10">
      <c r="A946" t="s">
        <v>1319</v>
      </c>
      <c r="B946" t="s">
        <v>5780</v>
      </c>
      <c r="C946" t="s">
        <v>53</v>
      </c>
      <c r="D946" t="s">
        <v>5768</v>
      </c>
      <c r="E946" t="s">
        <v>4705</v>
      </c>
      <c r="F946" s="45">
        <v>593613</v>
      </c>
      <c r="H946">
        <f>IF(ISNUMBER(SEARCH($K$2,A946)),MAX($H$1:H945)+1,0)</f>
        <v>0</v>
      </c>
      <c r="I946">
        <f>ROWS($H$2:H946)</f>
        <v>945</v>
      </c>
      <c r="J946" t="str">
        <f t="shared" si="14"/>
        <v/>
      </c>
    </row>
    <row r="947" spans="1:10">
      <c r="A947" t="s">
        <v>1320</v>
      </c>
      <c r="B947" t="s">
        <v>5781</v>
      </c>
      <c r="C947" t="s">
        <v>53</v>
      </c>
      <c r="D947" t="s">
        <v>5768</v>
      </c>
      <c r="E947" t="s">
        <v>4705</v>
      </c>
      <c r="F947" s="45">
        <v>593614</v>
      </c>
      <c r="H947">
        <f>IF(ISNUMBER(SEARCH($K$2,A947)),MAX($H$1:H946)+1,0)</f>
        <v>0</v>
      </c>
      <c r="I947">
        <f>ROWS($H$2:H947)</f>
        <v>946</v>
      </c>
      <c r="J947" t="str">
        <f t="shared" si="14"/>
        <v/>
      </c>
    </row>
    <row r="948" spans="1:10">
      <c r="A948" t="s">
        <v>1321</v>
      </c>
      <c r="B948" t="s">
        <v>5782</v>
      </c>
      <c r="C948" t="s">
        <v>53</v>
      </c>
      <c r="D948" t="s">
        <v>5783</v>
      </c>
      <c r="E948" t="s">
        <v>4705</v>
      </c>
      <c r="F948" s="45">
        <v>124697</v>
      </c>
      <c r="H948">
        <f>IF(ISNUMBER(SEARCH($K$2,A948)),MAX($H$1:H947)+1,0)</f>
        <v>0</v>
      </c>
      <c r="I948">
        <f>ROWS($H$2:H948)</f>
        <v>947</v>
      </c>
      <c r="J948" t="str">
        <f t="shared" si="14"/>
        <v/>
      </c>
    </row>
    <row r="949" spans="1:10">
      <c r="A949" t="s">
        <v>1322</v>
      </c>
      <c r="B949" t="s">
        <v>5784</v>
      </c>
      <c r="C949" t="s">
        <v>53</v>
      </c>
      <c r="D949" t="s">
        <v>5783</v>
      </c>
      <c r="E949" t="s">
        <v>4705</v>
      </c>
      <c r="F949" s="45">
        <v>124698</v>
      </c>
      <c r="H949">
        <f>IF(ISNUMBER(SEARCH($K$2,A949)),MAX($H$1:H948)+1,0)</f>
        <v>0</v>
      </c>
      <c r="I949">
        <f>ROWS($H$2:H949)</f>
        <v>948</v>
      </c>
      <c r="J949" t="str">
        <f t="shared" si="14"/>
        <v/>
      </c>
    </row>
    <row r="950" spans="1:10">
      <c r="A950" t="s">
        <v>1323</v>
      </c>
      <c r="B950" t="s">
        <v>5785</v>
      </c>
      <c r="C950" t="s">
        <v>53</v>
      </c>
      <c r="D950" t="s">
        <v>5783</v>
      </c>
      <c r="E950" t="s">
        <v>4705</v>
      </c>
      <c r="F950" s="45">
        <v>124699</v>
      </c>
      <c r="H950">
        <f>IF(ISNUMBER(SEARCH($K$2,A950)),MAX($H$1:H949)+1,0)</f>
        <v>0</v>
      </c>
      <c r="I950">
        <f>ROWS($H$2:H950)</f>
        <v>949</v>
      </c>
      <c r="J950" t="str">
        <f t="shared" si="14"/>
        <v/>
      </c>
    </row>
    <row r="951" spans="1:10">
      <c r="A951" t="s">
        <v>1324</v>
      </c>
      <c r="B951" t="s">
        <v>5786</v>
      </c>
      <c r="C951" t="s">
        <v>53</v>
      </c>
      <c r="D951" t="s">
        <v>5783</v>
      </c>
      <c r="E951" t="s">
        <v>4705</v>
      </c>
      <c r="F951" s="45">
        <v>124700</v>
      </c>
      <c r="H951">
        <f>IF(ISNUMBER(SEARCH($K$2,A951)),MAX($H$1:H950)+1,0)</f>
        <v>0</v>
      </c>
      <c r="I951">
        <f>ROWS($H$2:H951)</f>
        <v>950</v>
      </c>
      <c r="J951" t="str">
        <f t="shared" si="14"/>
        <v/>
      </c>
    </row>
    <row r="952" spans="1:10">
      <c r="A952" t="s">
        <v>1325</v>
      </c>
      <c r="B952" t="s">
        <v>5787</v>
      </c>
      <c r="C952" t="s">
        <v>53</v>
      </c>
      <c r="D952" t="s">
        <v>5783</v>
      </c>
      <c r="E952" t="s">
        <v>4705</v>
      </c>
      <c r="F952" s="45">
        <v>124701</v>
      </c>
      <c r="H952">
        <f>IF(ISNUMBER(SEARCH($K$2,A952)),MAX($H$1:H951)+1,0)</f>
        <v>0</v>
      </c>
      <c r="I952">
        <f>ROWS($H$2:H952)</f>
        <v>951</v>
      </c>
      <c r="J952" t="str">
        <f t="shared" si="14"/>
        <v/>
      </c>
    </row>
    <row r="953" spans="1:10">
      <c r="A953" t="s">
        <v>1326</v>
      </c>
      <c r="B953" t="s">
        <v>5788</v>
      </c>
      <c r="C953" t="s">
        <v>53</v>
      </c>
      <c r="D953" t="s">
        <v>5783</v>
      </c>
      <c r="E953" t="s">
        <v>4705</v>
      </c>
      <c r="F953" s="45">
        <v>124702</v>
      </c>
      <c r="H953">
        <f>IF(ISNUMBER(SEARCH($K$2,A953)),MAX($H$1:H952)+1,0)</f>
        <v>0</v>
      </c>
      <c r="I953">
        <f>ROWS($H$2:H953)</f>
        <v>952</v>
      </c>
      <c r="J953" t="str">
        <f t="shared" si="14"/>
        <v/>
      </c>
    </row>
    <row r="954" spans="1:10">
      <c r="A954" t="s">
        <v>1327</v>
      </c>
      <c r="B954" t="s">
        <v>5789</v>
      </c>
      <c r="C954" t="s">
        <v>53</v>
      </c>
      <c r="D954" t="s">
        <v>5783</v>
      </c>
      <c r="E954" t="s">
        <v>4705</v>
      </c>
      <c r="F954" s="45">
        <v>124703</v>
      </c>
      <c r="H954">
        <f>IF(ISNUMBER(SEARCH($K$2,A954)),MAX($H$1:H953)+1,0)</f>
        <v>0</v>
      </c>
      <c r="I954">
        <f>ROWS($H$2:H954)</f>
        <v>953</v>
      </c>
      <c r="J954" t="str">
        <f t="shared" si="14"/>
        <v/>
      </c>
    </row>
    <row r="955" spans="1:10">
      <c r="A955" t="s">
        <v>1328</v>
      </c>
      <c r="B955" t="s">
        <v>5790</v>
      </c>
      <c r="C955" t="s">
        <v>53</v>
      </c>
      <c r="D955" t="s">
        <v>5783</v>
      </c>
      <c r="E955" t="s">
        <v>4705</v>
      </c>
      <c r="F955" s="45">
        <v>124704</v>
      </c>
      <c r="H955">
        <f>IF(ISNUMBER(SEARCH($K$2,A955)),MAX($H$1:H954)+1,0)</f>
        <v>0</v>
      </c>
      <c r="I955">
        <f>ROWS($H$2:H955)</f>
        <v>954</v>
      </c>
      <c r="J955" t="str">
        <f t="shared" si="14"/>
        <v/>
      </c>
    </row>
    <row r="956" spans="1:10">
      <c r="A956" t="s">
        <v>1329</v>
      </c>
      <c r="B956" t="s">
        <v>5791</v>
      </c>
      <c r="C956" t="s">
        <v>53</v>
      </c>
      <c r="D956" t="s">
        <v>5783</v>
      </c>
      <c r="E956" t="s">
        <v>4705</v>
      </c>
      <c r="F956" s="45">
        <v>124705</v>
      </c>
      <c r="H956">
        <f>IF(ISNUMBER(SEARCH($K$2,A956)),MAX($H$1:H955)+1,0)</f>
        <v>0</v>
      </c>
      <c r="I956">
        <f>ROWS($H$2:H956)</f>
        <v>955</v>
      </c>
      <c r="J956" t="str">
        <f t="shared" si="14"/>
        <v/>
      </c>
    </row>
    <row r="957" spans="1:10">
      <c r="A957" t="s">
        <v>1330</v>
      </c>
      <c r="B957" t="s">
        <v>5792</v>
      </c>
      <c r="C957" t="s">
        <v>53</v>
      </c>
      <c r="D957" t="s">
        <v>5793</v>
      </c>
      <c r="E957" t="s">
        <v>4705</v>
      </c>
      <c r="F957" s="45">
        <v>124679</v>
      </c>
      <c r="H957">
        <f>IF(ISNUMBER(SEARCH($K$2,A957)),MAX($H$1:H956)+1,0)</f>
        <v>0</v>
      </c>
      <c r="I957">
        <f>ROWS($H$2:H957)</f>
        <v>956</v>
      </c>
      <c r="J957" t="str">
        <f t="shared" si="14"/>
        <v/>
      </c>
    </row>
    <row r="958" spans="1:10">
      <c r="A958" t="s">
        <v>1331</v>
      </c>
      <c r="B958" t="s">
        <v>5794</v>
      </c>
      <c r="C958" t="s">
        <v>53</v>
      </c>
      <c r="D958" t="s">
        <v>5793</v>
      </c>
      <c r="E958" t="s">
        <v>4705</v>
      </c>
      <c r="F958" s="45">
        <v>124680</v>
      </c>
      <c r="H958">
        <f>IF(ISNUMBER(SEARCH($K$2,A958)),MAX($H$1:H957)+1,0)</f>
        <v>0</v>
      </c>
      <c r="I958">
        <f>ROWS($H$2:H958)</f>
        <v>957</v>
      </c>
      <c r="J958" t="str">
        <f t="shared" si="14"/>
        <v/>
      </c>
    </row>
    <row r="959" spans="1:10">
      <c r="A959" t="s">
        <v>1332</v>
      </c>
      <c r="B959" t="s">
        <v>5795</v>
      </c>
      <c r="C959" t="s">
        <v>53</v>
      </c>
      <c r="D959" t="s">
        <v>5793</v>
      </c>
      <c r="E959" t="s">
        <v>4705</v>
      </c>
      <c r="F959" s="45">
        <v>124681</v>
      </c>
      <c r="H959">
        <f>IF(ISNUMBER(SEARCH($K$2,A959)),MAX($H$1:H958)+1,0)</f>
        <v>0</v>
      </c>
      <c r="I959">
        <f>ROWS($H$2:H959)</f>
        <v>958</v>
      </c>
      <c r="J959" t="str">
        <f t="shared" si="14"/>
        <v/>
      </c>
    </row>
    <row r="960" spans="1:10">
      <c r="A960" t="s">
        <v>1333</v>
      </c>
      <c r="B960" t="s">
        <v>5796</v>
      </c>
      <c r="C960" t="s">
        <v>53</v>
      </c>
      <c r="D960" t="s">
        <v>5793</v>
      </c>
      <c r="E960" t="s">
        <v>4705</v>
      </c>
      <c r="F960" s="45">
        <v>124754</v>
      </c>
      <c r="H960">
        <f>IF(ISNUMBER(SEARCH($K$2,A960)),MAX($H$1:H959)+1,0)</f>
        <v>0</v>
      </c>
      <c r="I960">
        <f>ROWS($H$2:H960)</f>
        <v>959</v>
      </c>
      <c r="J960" t="str">
        <f t="shared" si="14"/>
        <v/>
      </c>
    </row>
    <row r="961" spans="1:10">
      <c r="A961" t="s">
        <v>1334</v>
      </c>
      <c r="B961" t="s">
        <v>5797</v>
      </c>
      <c r="C961" t="s">
        <v>53</v>
      </c>
      <c r="D961" t="s">
        <v>5798</v>
      </c>
      <c r="E961" t="s">
        <v>4705</v>
      </c>
      <c r="F961" s="45">
        <v>124732</v>
      </c>
      <c r="H961">
        <f>IF(ISNUMBER(SEARCH($K$2,A961)),MAX($H$1:H960)+1,0)</f>
        <v>0</v>
      </c>
      <c r="I961">
        <f>ROWS($H$2:H961)</f>
        <v>960</v>
      </c>
      <c r="J961" t="str">
        <f t="shared" si="14"/>
        <v/>
      </c>
    </row>
    <row r="962" spans="1:10">
      <c r="A962" t="s">
        <v>1335</v>
      </c>
      <c r="B962" t="s">
        <v>5799</v>
      </c>
      <c r="C962" t="s">
        <v>53</v>
      </c>
      <c r="D962" t="s">
        <v>5798</v>
      </c>
      <c r="E962" t="s">
        <v>4705</v>
      </c>
      <c r="F962" s="45">
        <v>124733</v>
      </c>
      <c r="H962">
        <f>IF(ISNUMBER(SEARCH($K$2,A962)),MAX($H$1:H961)+1,0)</f>
        <v>0</v>
      </c>
      <c r="I962">
        <f>ROWS($H$2:H962)</f>
        <v>961</v>
      </c>
      <c r="J962" t="str">
        <f t="shared" ref="J962:J1025" si="15">IFERROR(INDEX($A:$A,MATCH(I962,$H:$H,0)),"")</f>
        <v/>
      </c>
    </row>
    <row r="963" spans="1:10">
      <c r="A963" t="s">
        <v>1336</v>
      </c>
      <c r="B963" t="s">
        <v>5800</v>
      </c>
      <c r="C963" t="s">
        <v>53</v>
      </c>
      <c r="D963" t="s">
        <v>5801</v>
      </c>
      <c r="E963" t="s">
        <v>4723</v>
      </c>
      <c r="F963" s="45">
        <v>580301</v>
      </c>
      <c r="H963">
        <f>IF(ISNUMBER(SEARCH($K$2,A963)),MAX($H$1:H962)+1,0)</f>
        <v>0</v>
      </c>
      <c r="I963">
        <f>ROWS($H$2:H963)</f>
        <v>962</v>
      </c>
      <c r="J963" t="str">
        <f t="shared" si="15"/>
        <v/>
      </c>
    </row>
    <row r="964" spans="1:10">
      <c r="A964" t="s">
        <v>1337</v>
      </c>
      <c r="B964" t="s">
        <v>5802</v>
      </c>
      <c r="C964" t="s">
        <v>53</v>
      </c>
      <c r="D964" t="s">
        <v>5801</v>
      </c>
      <c r="E964" t="s">
        <v>4723</v>
      </c>
      <c r="F964" s="45">
        <v>581301</v>
      </c>
      <c r="H964">
        <f>IF(ISNUMBER(SEARCH($K$2,A964)),MAX($H$1:H963)+1,0)</f>
        <v>0</v>
      </c>
      <c r="I964">
        <f>ROWS($H$2:H964)</f>
        <v>963</v>
      </c>
      <c r="J964" t="str">
        <f t="shared" si="15"/>
        <v/>
      </c>
    </row>
    <row r="965" spans="1:10">
      <c r="A965" t="s">
        <v>1338</v>
      </c>
      <c r="B965" t="s">
        <v>5803</v>
      </c>
      <c r="C965" t="s">
        <v>53</v>
      </c>
      <c r="D965" t="s">
        <v>5801</v>
      </c>
      <c r="E965" t="s">
        <v>4705</v>
      </c>
      <c r="F965" s="45">
        <v>583601</v>
      </c>
      <c r="H965">
        <f>IF(ISNUMBER(SEARCH($K$2,A965)),MAX($H$1:H964)+1,0)</f>
        <v>0</v>
      </c>
      <c r="I965">
        <f>ROWS($H$2:H965)</f>
        <v>964</v>
      </c>
      <c r="J965" t="str">
        <f t="shared" si="15"/>
        <v/>
      </c>
    </row>
    <row r="966" spans="1:10">
      <c r="A966" t="s">
        <v>1339</v>
      </c>
      <c r="B966" t="s">
        <v>5804</v>
      </c>
      <c r="C966" t="s">
        <v>53</v>
      </c>
      <c r="D966" t="s">
        <v>5801</v>
      </c>
      <c r="E966" t="s">
        <v>4705</v>
      </c>
      <c r="F966" s="45">
        <v>583602</v>
      </c>
      <c r="H966">
        <f>IF(ISNUMBER(SEARCH($K$2,A966)),MAX($H$1:H965)+1,0)</f>
        <v>0</v>
      </c>
      <c r="I966">
        <f>ROWS($H$2:H966)</f>
        <v>965</v>
      </c>
      <c r="J966" t="str">
        <f t="shared" si="15"/>
        <v/>
      </c>
    </row>
    <row r="967" spans="1:10">
      <c r="A967" t="s">
        <v>1340</v>
      </c>
      <c r="B967" t="s">
        <v>5805</v>
      </c>
      <c r="C967" t="s">
        <v>53</v>
      </c>
      <c r="D967" t="s">
        <v>5801</v>
      </c>
      <c r="E967" t="s">
        <v>4705</v>
      </c>
      <c r="F967" s="45">
        <v>583603</v>
      </c>
      <c r="H967">
        <f>IF(ISNUMBER(SEARCH($K$2,A967)),MAX($H$1:H966)+1,0)</f>
        <v>0</v>
      </c>
      <c r="I967">
        <f>ROWS($H$2:H967)</f>
        <v>966</v>
      </c>
      <c r="J967" t="str">
        <f t="shared" si="15"/>
        <v/>
      </c>
    </row>
    <row r="968" spans="1:10">
      <c r="A968" t="s">
        <v>1341</v>
      </c>
      <c r="B968" t="s">
        <v>5806</v>
      </c>
      <c r="C968" t="s">
        <v>53</v>
      </c>
      <c r="D968" t="s">
        <v>5801</v>
      </c>
      <c r="E968" t="s">
        <v>4705</v>
      </c>
      <c r="F968" s="45">
        <v>583604</v>
      </c>
      <c r="H968">
        <f>IF(ISNUMBER(SEARCH($K$2,A968)),MAX($H$1:H967)+1,0)</f>
        <v>0</v>
      </c>
      <c r="I968">
        <f>ROWS($H$2:H968)</f>
        <v>967</v>
      </c>
      <c r="J968" t="str">
        <f t="shared" si="15"/>
        <v/>
      </c>
    </row>
    <row r="969" spans="1:10">
      <c r="A969" t="s">
        <v>1342</v>
      </c>
      <c r="B969" t="s">
        <v>5807</v>
      </c>
      <c r="C969" t="s">
        <v>53</v>
      </c>
      <c r="D969" t="s">
        <v>5801</v>
      </c>
      <c r="E969" t="s">
        <v>4705</v>
      </c>
      <c r="F969" s="45">
        <v>583605</v>
      </c>
      <c r="H969">
        <f>IF(ISNUMBER(SEARCH($K$2,A969)),MAX($H$1:H968)+1,0)</f>
        <v>0</v>
      </c>
      <c r="I969">
        <f>ROWS($H$2:H969)</f>
        <v>968</v>
      </c>
      <c r="J969" t="str">
        <f t="shared" si="15"/>
        <v/>
      </c>
    </row>
    <row r="970" spans="1:10">
      <c r="A970" t="s">
        <v>1343</v>
      </c>
      <c r="B970" t="s">
        <v>5808</v>
      </c>
      <c r="C970" t="s">
        <v>53</v>
      </c>
      <c r="D970" t="s">
        <v>5801</v>
      </c>
      <c r="E970" t="s">
        <v>4705</v>
      </c>
      <c r="F970" s="45">
        <v>583606</v>
      </c>
      <c r="H970">
        <f>IF(ISNUMBER(SEARCH($K$2,A970)),MAX($H$1:H969)+1,0)</f>
        <v>0</v>
      </c>
      <c r="I970">
        <f>ROWS($H$2:H970)</f>
        <v>969</v>
      </c>
      <c r="J970" t="str">
        <f t="shared" si="15"/>
        <v/>
      </c>
    </row>
    <row r="971" spans="1:10">
      <c r="A971" t="s">
        <v>1344</v>
      </c>
      <c r="B971" t="s">
        <v>5809</v>
      </c>
      <c r="C971" t="s">
        <v>53</v>
      </c>
      <c r="D971" t="s">
        <v>5801</v>
      </c>
      <c r="E971" t="s">
        <v>4705</v>
      </c>
      <c r="F971" s="45">
        <v>583607</v>
      </c>
      <c r="H971">
        <f>IF(ISNUMBER(SEARCH($K$2,A971)),MAX($H$1:H970)+1,0)</f>
        <v>0</v>
      </c>
      <c r="I971">
        <f>ROWS($H$2:H971)</f>
        <v>970</v>
      </c>
      <c r="J971" t="str">
        <f t="shared" si="15"/>
        <v/>
      </c>
    </row>
    <row r="972" spans="1:10">
      <c r="A972" t="s">
        <v>1345</v>
      </c>
      <c r="B972" t="s">
        <v>5810</v>
      </c>
      <c r="C972" t="s">
        <v>53</v>
      </c>
      <c r="D972" t="s">
        <v>5801</v>
      </c>
      <c r="E972" t="s">
        <v>4705</v>
      </c>
      <c r="F972" s="45">
        <v>583608</v>
      </c>
      <c r="H972">
        <f>IF(ISNUMBER(SEARCH($K$2,A972)),MAX($H$1:H971)+1,0)</f>
        <v>0</v>
      </c>
      <c r="I972">
        <f>ROWS($H$2:H972)</f>
        <v>971</v>
      </c>
      <c r="J972" t="str">
        <f t="shared" si="15"/>
        <v/>
      </c>
    </row>
    <row r="973" spans="1:10">
      <c r="A973" t="s">
        <v>1346</v>
      </c>
      <c r="B973" t="s">
        <v>5811</v>
      </c>
      <c r="C973" t="s">
        <v>53</v>
      </c>
      <c r="D973" t="s">
        <v>5812</v>
      </c>
      <c r="E973" t="s">
        <v>4705</v>
      </c>
      <c r="F973" s="45">
        <v>124734</v>
      </c>
      <c r="H973">
        <f>IF(ISNUMBER(SEARCH($K$2,A973)),MAX($H$1:H972)+1,0)</f>
        <v>0</v>
      </c>
      <c r="I973">
        <f>ROWS($H$2:H973)</f>
        <v>972</v>
      </c>
      <c r="J973" t="str">
        <f t="shared" si="15"/>
        <v/>
      </c>
    </row>
    <row r="974" spans="1:10">
      <c r="A974" t="s">
        <v>1347</v>
      </c>
      <c r="B974" t="s">
        <v>5813</v>
      </c>
      <c r="C974" t="s">
        <v>53</v>
      </c>
      <c r="D974" t="s">
        <v>5812</v>
      </c>
      <c r="E974" t="s">
        <v>4705</v>
      </c>
      <c r="F974" s="45">
        <v>124735</v>
      </c>
      <c r="H974">
        <f>IF(ISNUMBER(SEARCH($K$2,A974)),MAX($H$1:H973)+1,0)</f>
        <v>0</v>
      </c>
      <c r="I974">
        <f>ROWS($H$2:H974)</f>
        <v>973</v>
      </c>
      <c r="J974" t="str">
        <f t="shared" si="15"/>
        <v/>
      </c>
    </row>
    <row r="975" spans="1:10">
      <c r="A975" t="s">
        <v>1348</v>
      </c>
      <c r="B975" t="s">
        <v>5814</v>
      </c>
      <c r="C975" t="s">
        <v>53</v>
      </c>
      <c r="D975" t="s">
        <v>5812</v>
      </c>
      <c r="E975" t="s">
        <v>4705</v>
      </c>
      <c r="F975" s="45">
        <v>124736</v>
      </c>
      <c r="H975">
        <f>IF(ISNUMBER(SEARCH($K$2,A975)),MAX($H$1:H974)+1,0)</f>
        <v>0</v>
      </c>
      <c r="I975">
        <f>ROWS($H$2:H975)</f>
        <v>974</v>
      </c>
      <c r="J975" t="str">
        <f t="shared" si="15"/>
        <v/>
      </c>
    </row>
    <row r="976" spans="1:10">
      <c r="A976" t="s">
        <v>1349</v>
      </c>
      <c r="B976" t="s">
        <v>5815</v>
      </c>
      <c r="C976" t="s">
        <v>53</v>
      </c>
      <c r="D976" t="s">
        <v>5812</v>
      </c>
      <c r="E976" t="s">
        <v>4705</v>
      </c>
      <c r="F976" s="45">
        <v>124737</v>
      </c>
      <c r="H976">
        <f>IF(ISNUMBER(SEARCH($K$2,A976)),MAX($H$1:H975)+1,0)</f>
        <v>0</v>
      </c>
      <c r="I976">
        <f>ROWS($H$2:H976)</f>
        <v>975</v>
      </c>
      <c r="J976" t="str">
        <f t="shared" si="15"/>
        <v/>
      </c>
    </row>
    <row r="977" spans="1:10">
      <c r="A977" t="s">
        <v>1350</v>
      </c>
      <c r="B977" t="s">
        <v>5816</v>
      </c>
      <c r="C977" t="s">
        <v>53</v>
      </c>
      <c r="D977" t="s">
        <v>5812</v>
      </c>
      <c r="E977" t="s">
        <v>4705</v>
      </c>
      <c r="F977" s="45">
        <v>124738</v>
      </c>
      <c r="H977">
        <f>IF(ISNUMBER(SEARCH($K$2,A977)),MAX($H$1:H976)+1,0)</f>
        <v>0</v>
      </c>
      <c r="I977">
        <f>ROWS($H$2:H977)</f>
        <v>976</v>
      </c>
      <c r="J977" t="str">
        <f t="shared" si="15"/>
        <v/>
      </c>
    </row>
    <row r="978" spans="1:10">
      <c r="A978" t="s">
        <v>1351</v>
      </c>
      <c r="B978" t="s">
        <v>5817</v>
      </c>
      <c r="C978" t="s">
        <v>53</v>
      </c>
      <c r="D978" t="s">
        <v>5818</v>
      </c>
      <c r="E978" t="s">
        <v>4705</v>
      </c>
      <c r="F978" s="45">
        <v>124687</v>
      </c>
      <c r="H978">
        <f>IF(ISNUMBER(SEARCH($K$2,A978)),MAX($H$1:H977)+1,0)</f>
        <v>0</v>
      </c>
      <c r="I978">
        <f>ROWS($H$2:H978)</f>
        <v>977</v>
      </c>
      <c r="J978" t="str">
        <f t="shared" si="15"/>
        <v/>
      </c>
    </row>
    <row r="979" spans="1:10">
      <c r="A979" t="s">
        <v>1352</v>
      </c>
      <c r="B979" t="s">
        <v>5819</v>
      </c>
      <c r="C979" t="s">
        <v>53</v>
      </c>
      <c r="D979" t="s">
        <v>5818</v>
      </c>
      <c r="E979" t="s">
        <v>4705</v>
      </c>
      <c r="F979" s="45">
        <v>124688</v>
      </c>
      <c r="H979">
        <f>IF(ISNUMBER(SEARCH($K$2,A979)),MAX($H$1:H978)+1,0)</f>
        <v>0</v>
      </c>
      <c r="I979">
        <f>ROWS($H$2:H979)</f>
        <v>978</v>
      </c>
      <c r="J979" t="str">
        <f t="shared" si="15"/>
        <v/>
      </c>
    </row>
    <row r="980" spans="1:10">
      <c r="A980" t="s">
        <v>1353</v>
      </c>
      <c r="B980" t="s">
        <v>5820</v>
      </c>
      <c r="C980" t="s">
        <v>53</v>
      </c>
      <c r="D980" t="s">
        <v>5821</v>
      </c>
      <c r="E980" t="s">
        <v>4705</v>
      </c>
      <c r="F980" s="45">
        <v>124640</v>
      </c>
      <c r="H980">
        <f>IF(ISNUMBER(SEARCH($K$2,A980)),MAX($H$1:H979)+1,0)</f>
        <v>0</v>
      </c>
      <c r="I980">
        <f>ROWS($H$2:H980)</f>
        <v>979</v>
      </c>
      <c r="J980" t="str">
        <f t="shared" si="15"/>
        <v/>
      </c>
    </row>
    <row r="981" spans="1:10">
      <c r="A981" t="s">
        <v>1354</v>
      </c>
      <c r="B981" t="s">
        <v>5822</v>
      </c>
      <c r="C981" t="s">
        <v>53</v>
      </c>
      <c r="D981" t="s">
        <v>5821</v>
      </c>
      <c r="E981" t="s">
        <v>4705</v>
      </c>
      <c r="F981" s="45">
        <v>124641</v>
      </c>
      <c r="H981">
        <f>IF(ISNUMBER(SEARCH($K$2,A981)),MAX($H$1:H980)+1,0)</f>
        <v>0</v>
      </c>
      <c r="I981">
        <f>ROWS($H$2:H981)</f>
        <v>980</v>
      </c>
      <c r="J981" t="str">
        <f t="shared" si="15"/>
        <v/>
      </c>
    </row>
    <row r="982" spans="1:10">
      <c r="A982" t="s">
        <v>1355</v>
      </c>
      <c r="B982" t="s">
        <v>5823</v>
      </c>
      <c r="C982" t="s">
        <v>53</v>
      </c>
      <c r="D982" t="s">
        <v>5821</v>
      </c>
      <c r="E982" t="s">
        <v>4705</v>
      </c>
      <c r="F982" s="45">
        <v>124642</v>
      </c>
      <c r="H982">
        <f>IF(ISNUMBER(SEARCH($K$2,A982)),MAX($H$1:H981)+1,0)</f>
        <v>0</v>
      </c>
      <c r="I982">
        <f>ROWS($H$2:H982)</f>
        <v>981</v>
      </c>
      <c r="J982" t="str">
        <f t="shared" si="15"/>
        <v/>
      </c>
    </row>
    <row r="983" spans="1:10">
      <c r="A983" t="s">
        <v>1356</v>
      </c>
      <c r="B983" t="s">
        <v>5824</v>
      </c>
      <c r="C983" t="s">
        <v>53</v>
      </c>
      <c r="D983" t="s">
        <v>5825</v>
      </c>
      <c r="E983" t="s">
        <v>4705</v>
      </c>
      <c r="F983" s="45">
        <v>124674</v>
      </c>
      <c r="H983">
        <f>IF(ISNUMBER(SEARCH($K$2,A983)),MAX($H$1:H982)+1,0)</f>
        <v>0</v>
      </c>
      <c r="I983">
        <f>ROWS($H$2:H983)</f>
        <v>982</v>
      </c>
      <c r="J983" t="str">
        <f t="shared" si="15"/>
        <v/>
      </c>
    </row>
    <row r="984" spans="1:10">
      <c r="A984" t="s">
        <v>1357</v>
      </c>
      <c r="B984" t="s">
        <v>5826</v>
      </c>
      <c r="C984" t="s">
        <v>53</v>
      </c>
      <c r="D984" t="s">
        <v>5825</v>
      </c>
      <c r="E984" t="s">
        <v>4705</v>
      </c>
      <c r="F984" s="45">
        <v>124675</v>
      </c>
      <c r="H984">
        <f>IF(ISNUMBER(SEARCH($K$2,A984)),MAX($H$1:H983)+1,0)</f>
        <v>0</v>
      </c>
      <c r="I984">
        <f>ROWS($H$2:H984)</f>
        <v>983</v>
      </c>
      <c r="J984" t="str">
        <f t="shared" si="15"/>
        <v/>
      </c>
    </row>
    <row r="985" spans="1:10">
      <c r="A985" t="s">
        <v>1358</v>
      </c>
      <c r="B985" t="s">
        <v>5827</v>
      </c>
      <c r="C985" t="s">
        <v>53</v>
      </c>
      <c r="D985" t="s">
        <v>5825</v>
      </c>
      <c r="E985" t="s">
        <v>4705</v>
      </c>
      <c r="F985" s="45">
        <v>124676</v>
      </c>
      <c r="H985">
        <f>IF(ISNUMBER(SEARCH($K$2,A985)),MAX($H$1:H984)+1,0)</f>
        <v>0</v>
      </c>
      <c r="I985">
        <f>ROWS($H$2:H985)</f>
        <v>984</v>
      </c>
      <c r="J985" t="str">
        <f t="shared" si="15"/>
        <v/>
      </c>
    </row>
    <row r="986" spans="1:10">
      <c r="A986" t="s">
        <v>1359</v>
      </c>
      <c r="B986" t="s">
        <v>5828</v>
      </c>
      <c r="C986" t="s">
        <v>53</v>
      </c>
      <c r="D986" t="s">
        <v>5825</v>
      </c>
      <c r="E986" t="s">
        <v>4705</v>
      </c>
      <c r="F986" s="45">
        <v>124677</v>
      </c>
      <c r="H986">
        <f>IF(ISNUMBER(SEARCH($K$2,A986)),MAX($H$1:H985)+1,0)</f>
        <v>0</v>
      </c>
      <c r="I986">
        <f>ROWS($H$2:H986)</f>
        <v>985</v>
      </c>
      <c r="J986" t="str">
        <f t="shared" si="15"/>
        <v/>
      </c>
    </row>
    <row r="987" spans="1:10">
      <c r="A987" t="s">
        <v>1360</v>
      </c>
      <c r="B987" t="s">
        <v>5829</v>
      </c>
      <c r="C987" t="s">
        <v>53</v>
      </c>
      <c r="D987" t="s">
        <v>5825</v>
      </c>
      <c r="E987" t="s">
        <v>4705</v>
      </c>
      <c r="F987" s="45">
        <v>124678</v>
      </c>
      <c r="H987">
        <f>IF(ISNUMBER(SEARCH($K$2,A987)),MAX($H$1:H986)+1,0)</f>
        <v>0</v>
      </c>
      <c r="I987">
        <f>ROWS($H$2:H987)</f>
        <v>986</v>
      </c>
      <c r="J987" t="str">
        <f t="shared" si="15"/>
        <v/>
      </c>
    </row>
    <row r="988" spans="1:10">
      <c r="A988" t="s">
        <v>1361</v>
      </c>
      <c r="B988" t="s">
        <v>5830</v>
      </c>
      <c r="C988" t="s">
        <v>53</v>
      </c>
      <c r="D988" t="s">
        <v>5831</v>
      </c>
      <c r="E988" t="s">
        <v>4705</v>
      </c>
      <c r="F988" s="45">
        <v>563601</v>
      </c>
      <c r="H988">
        <f>IF(ISNUMBER(SEARCH($K$2,A988)),MAX($H$1:H987)+1,0)</f>
        <v>0</v>
      </c>
      <c r="I988">
        <f>ROWS($H$2:H988)</f>
        <v>987</v>
      </c>
      <c r="J988" t="str">
        <f t="shared" si="15"/>
        <v/>
      </c>
    </row>
    <row r="989" spans="1:10">
      <c r="A989" t="s">
        <v>1362</v>
      </c>
      <c r="B989" t="s">
        <v>5832</v>
      </c>
      <c r="C989" t="s">
        <v>53</v>
      </c>
      <c r="D989" t="s">
        <v>5831</v>
      </c>
      <c r="E989" t="s">
        <v>4705</v>
      </c>
      <c r="F989" s="45">
        <v>563602</v>
      </c>
      <c r="H989">
        <f>IF(ISNUMBER(SEARCH($K$2,A989)),MAX($H$1:H988)+1,0)</f>
        <v>0</v>
      </c>
      <c r="I989">
        <f>ROWS($H$2:H989)</f>
        <v>988</v>
      </c>
      <c r="J989" t="str">
        <f t="shared" si="15"/>
        <v/>
      </c>
    </row>
    <row r="990" spans="1:10">
      <c r="A990" t="s">
        <v>1363</v>
      </c>
      <c r="B990" t="s">
        <v>5833</v>
      </c>
      <c r="C990" t="s">
        <v>53</v>
      </c>
      <c r="D990" t="s">
        <v>5831</v>
      </c>
      <c r="E990" t="s">
        <v>4705</v>
      </c>
      <c r="F990" s="45">
        <v>563603</v>
      </c>
      <c r="H990">
        <f>IF(ISNUMBER(SEARCH($K$2,A990)),MAX($H$1:H989)+1,0)</f>
        <v>0</v>
      </c>
      <c r="I990">
        <f>ROWS($H$2:H990)</f>
        <v>989</v>
      </c>
      <c r="J990" t="str">
        <f t="shared" si="15"/>
        <v/>
      </c>
    </row>
    <row r="991" spans="1:10">
      <c r="A991" t="s">
        <v>1364</v>
      </c>
      <c r="B991" t="s">
        <v>5834</v>
      </c>
      <c r="C991" t="s">
        <v>53</v>
      </c>
      <c r="D991" t="s">
        <v>5831</v>
      </c>
      <c r="E991" t="s">
        <v>4705</v>
      </c>
      <c r="F991" s="45">
        <v>563604</v>
      </c>
      <c r="H991">
        <f>IF(ISNUMBER(SEARCH($K$2,A991)),MAX($H$1:H990)+1,0)</f>
        <v>0</v>
      </c>
      <c r="I991">
        <f>ROWS($H$2:H991)</f>
        <v>990</v>
      </c>
      <c r="J991" t="str">
        <f t="shared" si="15"/>
        <v/>
      </c>
    </row>
    <row r="992" spans="1:10">
      <c r="A992" t="s">
        <v>1365</v>
      </c>
      <c r="B992" t="s">
        <v>5835</v>
      </c>
      <c r="C992" t="s">
        <v>53</v>
      </c>
      <c r="D992" t="s">
        <v>5836</v>
      </c>
      <c r="E992" t="s">
        <v>4705</v>
      </c>
      <c r="F992" s="45">
        <v>543601</v>
      </c>
      <c r="H992">
        <f>IF(ISNUMBER(SEARCH($K$2,A992)),MAX($H$1:H991)+1,0)</f>
        <v>0</v>
      </c>
      <c r="I992">
        <f>ROWS($H$2:H992)</f>
        <v>991</v>
      </c>
      <c r="J992" t="str">
        <f t="shared" si="15"/>
        <v/>
      </c>
    </row>
    <row r="993" spans="1:10">
      <c r="A993" t="s">
        <v>1366</v>
      </c>
      <c r="B993" t="s">
        <v>5837</v>
      </c>
      <c r="C993" t="s">
        <v>53</v>
      </c>
      <c r="D993" t="s">
        <v>5836</v>
      </c>
      <c r="E993" t="s">
        <v>4705</v>
      </c>
      <c r="F993" s="45">
        <v>543602</v>
      </c>
      <c r="H993">
        <f>IF(ISNUMBER(SEARCH($K$2,A993)),MAX($H$1:H992)+1,0)</f>
        <v>0</v>
      </c>
      <c r="I993">
        <f>ROWS($H$2:H993)</f>
        <v>992</v>
      </c>
      <c r="J993" t="str">
        <f t="shared" si="15"/>
        <v/>
      </c>
    </row>
    <row r="994" spans="1:10">
      <c r="A994" t="s">
        <v>1367</v>
      </c>
      <c r="B994" t="s">
        <v>5838</v>
      </c>
      <c r="C994" t="s">
        <v>53</v>
      </c>
      <c r="D994" t="s">
        <v>5836</v>
      </c>
      <c r="E994" t="s">
        <v>4705</v>
      </c>
      <c r="F994" s="45">
        <v>543603</v>
      </c>
      <c r="H994">
        <f>IF(ISNUMBER(SEARCH($K$2,A994)),MAX($H$1:H993)+1,0)</f>
        <v>0</v>
      </c>
      <c r="I994">
        <f>ROWS($H$2:H994)</f>
        <v>993</v>
      </c>
      <c r="J994" t="str">
        <f t="shared" si="15"/>
        <v/>
      </c>
    </row>
    <row r="995" spans="1:10">
      <c r="A995" t="s">
        <v>1368</v>
      </c>
      <c r="B995" t="s">
        <v>5839</v>
      </c>
      <c r="C995" t="s">
        <v>53</v>
      </c>
      <c r="D995" t="s">
        <v>5836</v>
      </c>
      <c r="E995" t="s">
        <v>4705</v>
      </c>
      <c r="F995" s="45">
        <v>543604</v>
      </c>
      <c r="H995">
        <f>IF(ISNUMBER(SEARCH($K$2,A995)),MAX($H$1:H994)+1,0)</f>
        <v>0</v>
      </c>
      <c r="I995">
        <f>ROWS($H$2:H995)</f>
        <v>994</v>
      </c>
      <c r="J995" t="str">
        <f t="shared" si="15"/>
        <v/>
      </c>
    </row>
    <row r="996" spans="1:10">
      <c r="A996" t="s">
        <v>1369</v>
      </c>
      <c r="B996" t="s">
        <v>5840</v>
      </c>
      <c r="C996" t="s">
        <v>53</v>
      </c>
      <c r="D996" t="s">
        <v>5836</v>
      </c>
      <c r="E996" t="s">
        <v>4705</v>
      </c>
      <c r="F996" s="45">
        <v>543605</v>
      </c>
      <c r="H996">
        <f>IF(ISNUMBER(SEARCH($K$2,A996)),MAX($H$1:H995)+1,0)</f>
        <v>0</v>
      </c>
      <c r="I996">
        <f>ROWS($H$2:H996)</f>
        <v>995</v>
      </c>
      <c r="J996" t="str">
        <f t="shared" si="15"/>
        <v/>
      </c>
    </row>
    <row r="997" spans="1:10">
      <c r="A997" t="s">
        <v>1370</v>
      </c>
      <c r="B997" t="s">
        <v>5841</v>
      </c>
      <c r="C997" t="s">
        <v>53</v>
      </c>
      <c r="D997" t="s">
        <v>5836</v>
      </c>
      <c r="E997" t="s">
        <v>4705</v>
      </c>
      <c r="F997" s="45">
        <v>543606</v>
      </c>
      <c r="H997">
        <f>IF(ISNUMBER(SEARCH($K$2,A997)),MAX($H$1:H996)+1,0)</f>
        <v>0</v>
      </c>
      <c r="I997">
        <f>ROWS($H$2:H997)</f>
        <v>996</v>
      </c>
      <c r="J997" t="str">
        <f t="shared" si="15"/>
        <v/>
      </c>
    </row>
    <row r="998" spans="1:10">
      <c r="A998" t="s">
        <v>1371</v>
      </c>
      <c r="B998" t="s">
        <v>5842</v>
      </c>
      <c r="C998" t="s">
        <v>53</v>
      </c>
      <c r="D998" t="s">
        <v>5836</v>
      </c>
      <c r="E998" t="s">
        <v>4705</v>
      </c>
      <c r="F998" s="45">
        <v>543607</v>
      </c>
      <c r="H998">
        <f>IF(ISNUMBER(SEARCH($K$2,A998)),MAX($H$1:H997)+1,0)</f>
        <v>0</v>
      </c>
      <c r="I998">
        <f>ROWS($H$2:H998)</f>
        <v>997</v>
      </c>
      <c r="J998" t="str">
        <f t="shared" si="15"/>
        <v/>
      </c>
    </row>
    <row r="999" spans="1:10">
      <c r="A999" t="s">
        <v>1372</v>
      </c>
      <c r="B999" t="s">
        <v>5843</v>
      </c>
      <c r="C999" t="s">
        <v>53</v>
      </c>
      <c r="D999" t="s">
        <v>5836</v>
      </c>
      <c r="E999" t="s">
        <v>4705</v>
      </c>
      <c r="F999" s="45">
        <v>543608</v>
      </c>
      <c r="H999">
        <f>IF(ISNUMBER(SEARCH($K$2,A999)),MAX($H$1:H998)+1,0)</f>
        <v>0</v>
      </c>
      <c r="I999">
        <f>ROWS($H$2:H999)</f>
        <v>998</v>
      </c>
      <c r="J999" t="str">
        <f t="shared" si="15"/>
        <v/>
      </c>
    </row>
    <row r="1000" spans="1:10">
      <c r="A1000" t="s">
        <v>1373</v>
      </c>
      <c r="B1000" t="s">
        <v>5844</v>
      </c>
      <c r="C1000" t="s">
        <v>53</v>
      </c>
      <c r="D1000" t="s">
        <v>5836</v>
      </c>
      <c r="E1000" t="s">
        <v>4705</v>
      </c>
      <c r="F1000" s="45">
        <v>543609</v>
      </c>
      <c r="H1000">
        <f>IF(ISNUMBER(SEARCH($K$2,A1000)),MAX($H$1:H999)+1,0)</f>
        <v>0</v>
      </c>
      <c r="I1000">
        <f>ROWS($H$2:H1000)</f>
        <v>999</v>
      </c>
      <c r="J1000" t="str">
        <f t="shared" si="15"/>
        <v/>
      </c>
    </row>
    <row r="1001" spans="1:10">
      <c r="A1001" t="s">
        <v>1374</v>
      </c>
      <c r="B1001" t="s">
        <v>5845</v>
      </c>
      <c r="C1001" t="s">
        <v>53</v>
      </c>
      <c r="D1001" t="s">
        <v>5846</v>
      </c>
      <c r="E1001" t="s">
        <v>4705</v>
      </c>
      <c r="F1001" s="45">
        <v>124667</v>
      </c>
      <c r="H1001">
        <f>IF(ISNUMBER(SEARCH($K$2,A1001)),MAX($H$1:H1000)+1,0)</f>
        <v>0</v>
      </c>
      <c r="I1001">
        <f>ROWS($H$2:H1001)</f>
        <v>1000</v>
      </c>
      <c r="J1001" t="str">
        <f t="shared" si="15"/>
        <v/>
      </c>
    </row>
    <row r="1002" spans="1:10">
      <c r="A1002" t="s">
        <v>1375</v>
      </c>
      <c r="B1002" t="s">
        <v>5847</v>
      </c>
      <c r="C1002" t="s">
        <v>53</v>
      </c>
      <c r="D1002" t="s">
        <v>5846</v>
      </c>
      <c r="E1002" t="s">
        <v>4705</v>
      </c>
      <c r="F1002" s="45">
        <v>124668</v>
      </c>
      <c r="H1002">
        <f>IF(ISNUMBER(SEARCH($K$2,A1002)),MAX($H$1:H1001)+1,0)</f>
        <v>0</v>
      </c>
      <c r="I1002">
        <f>ROWS($H$2:H1002)</f>
        <v>1001</v>
      </c>
      <c r="J1002" t="str">
        <f t="shared" si="15"/>
        <v/>
      </c>
    </row>
    <row r="1003" spans="1:10">
      <c r="A1003" t="s">
        <v>1376</v>
      </c>
      <c r="B1003" t="s">
        <v>5848</v>
      </c>
      <c r="C1003" t="s">
        <v>53</v>
      </c>
      <c r="D1003" t="s">
        <v>5846</v>
      </c>
      <c r="E1003" t="s">
        <v>4705</v>
      </c>
      <c r="F1003" s="45">
        <v>124669</v>
      </c>
      <c r="H1003">
        <f>IF(ISNUMBER(SEARCH($K$2,A1003)),MAX($H$1:H1002)+1,0)</f>
        <v>0</v>
      </c>
      <c r="I1003">
        <f>ROWS($H$2:H1003)</f>
        <v>1002</v>
      </c>
      <c r="J1003" t="str">
        <f t="shared" si="15"/>
        <v/>
      </c>
    </row>
    <row r="1004" spans="1:10">
      <c r="A1004" t="s">
        <v>1377</v>
      </c>
      <c r="B1004" t="s">
        <v>5849</v>
      </c>
      <c r="C1004" t="s">
        <v>53</v>
      </c>
      <c r="D1004" t="s">
        <v>5846</v>
      </c>
      <c r="E1004" t="s">
        <v>4705</v>
      </c>
      <c r="F1004" s="45">
        <v>124670</v>
      </c>
      <c r="H1004">
        <f>IF(ISNUMBER(SEARCH($K$2,A1004)),MAX($H$1:H1003)+1,0)</f>
        <v>0</v>
      </c>
      <c r="I1004">
        <f>ROWS($H$2:H1004)</f>
        <v>1003</v>
      </c>
      <c r="J1004" t="str">
        <f t="shared" si="15"/>
        <v/>
      </c>
    </row>
    <row r="1005" spans="1:10">
      <c r="A1005" t="s">
        <v>1378</v>
      </c>
      <c r="B1005" t="s">
        <v>5850</v>
      </c>
      <c r="C1005" t="s">
        <v>53</v>
      </c>
      <c r="D1005" t="s">
        <v>5846</v>
      </c>
      <c r="E1005" t="s">
        <v>4705</v>
      </c>
      <c r="F1005" s="45">
        <v>124671</v>
      </c>
      <c r="H1005">
        <f>IF(ISNUMBER(SEARCH($K$2,A1005)),MAX($H$1:H1004)+1,0)</f>
        <v>0</v>
      </c>
      <c r="I1005">
        <f>ROWS($H$2:H1005)</f>
        <v>1004</v>
      </c>
      <c r="J1005" t="str">
        <f t="shared" si="15"/>
        <v/>
      </c>
    </row>
    <row r="1006" spans="1:10">
      <c r="A1006" t="s">
        <v>1379</v>
      </c>
      <c r="B1006" t="s">
        <v>5851</v>
      </c>
      <c r="C1006" t="s">
        <v>53</v>
      </c>
      <c r="D1006" t="s">
        <v>5846</v>
      </c>
      <c r="E1006" t="s">
        <v>4705</v>
      </c>
      <c r="F1006" s="45">
        <v>124672</v>
      </c>
      <c r="H1006">
        <f>IF(ISNUMBER(SEARCH($K$2,A1006)),MAX($H$1:H1005)+1,0)</f>
        <v>0</v>
      </c>
      <c r="I1006">
        <f>ROWS($H$2:H1006)</f>
        <v>1005</v>
      </c>
      <c r="J1006" t="str">
        <f t="shared" si="15"/>
        <v/>
      </c>
    </row>
    <row r="1007" spans="1:10">
      <c r="A1007" t="s">
        <v>1380</v>
      </c>
      <c r="B1007" t="s">
        <v>5852</v>
      </c>
      <c r="C1007" t="s">
        <v>53</v>
      </c>
      <c r="D1007" t="s">
        <v>5846</v>
      </c>
      <c r="E1007" t="s">
        <v>4705</v>
      </c>
      <c r="F1007" s="45">
        <v>124673</v>
      </c>
      <c r="H1007">
        <f>IF(ISNUMBER(SEARCH($K$2,A1007)),MAX($H$1:H1006)+1,0)</f>
        <v>0</v>
      </c>
      <c r="I1007">
        <f>ROWS($H$2:H1007)</f>
        <v>1006</v>
      </c>
      <c r="J1007" t="str">
        <f t="shared" si="15"/>
        <v/>
      </c>
    </row>
    <row r="1008" spans="1:10">
      <c r="A1008" t="s">
        <v>1381</v>
      </c>
      <c r="B1008" t="s">
        <v>5853</v>
      </c>
      <c r="C1008" t="s">
        <v>53</v>
      </c>
      <c r="D1008" t="s">
        <v>5846</v>
      </c>
      <c r="E1008" t="s">
        <v>4705</v>
      </c>
      <c r="F1008" s="45">
        <v>124760</v>
      </c>
      <c r="H1008">
        <f>IF(ISNUMBER(SEARCH($K$2,A1008)),MAX($H$1:H1007)+1,0)</f>
        <v>0</v>
      </c>
      <c r="I1008">
        <f>ROWS($H$2:H1008)</f>
        <v>1007</v>
      </c>
      <c r="J1008" t="str">
        <f t="shared" si="15"/>
        <v/>
      </c>
    </row>
    <row r="1009" spans="1:10">
      <c r="A1009" t="s">
        <v>1382</v>
      </c>
      <c r="B1009" t="s">
        <v>5854</v>
      </c>
      <c r="C1009" t="s">
        <v>53</v>
      </c>
      <c r="D1009" t="s">
        <v>5855</v>
      </c>
      <c r="E1009" t="s">
        <v>4723</v>
      </c>
      <c r="F1009" s="45">
        <v>521301</v>
      </c>
      <c r="H1009">
        <f>IF(ISNUMBER(SEARCH($K$2,A1009)),MAX($H$1:H1008)+1,0)</f>
        <v>0</v>
      </c>
      <c r="I1009">
        <f>ROWS($H$2:H1009)</f>
        <v>1008</v>
      </c>
      <c r="J1009" t="str">
        <f t="shared" si="15"/>
        <v/>
      </c>
    </row>
    <row r="1010" spans="1:10">
      <c r="A1010" t="s">
        <v>1383</v>
      </c>
      <c r="B1010" t="s">
        <v>5856</v>
      </c>
      <c r="C1010" t="s">
        <v>53</v>
      </c>
      <c r="D1010" t="s">
        <v>5855</v>
      </c>
      <c r="E1010" t="s">
        <v>4723</v>
      </c>
      <c r="F1010" s="45">
        <v>521303</v>
      </c>
      <c r="H1010">
        <f>IF(ISNUMBER(SEARCH($K$2,A1010)),MAX($H$1:H1009)+1,0)</f>
        <v>0</v>
      </c>
      <c r="I1010">
        <f>ROWS($H$2:H1010)</f>
        <v>1009</v>
      </c>
      <c r="J1010" t="str">
        <f t="shared" si="15"/>
        <v/>
      </c>
    </row>
    <row r="1011" spans="1:10">
      <c r="A1011" t="s">
        <v>1384</v>
      </c>
      <c r="B1011" t="s">
        <v>5857</v>
      </c>
      <c r="C1011" t="s">
        <v>53</v>
      </c>
      <c r="D1011" t="s">
        <v>5855</v>
      </c>
      <c r="E1011" t="s">
        <v>4723</v>
      </c>
      <c r="F1011" s="45">
        <v>521401</v>
      </c>
      <c r="H1011">
        <f>IF(ISNUMBER(SEARCH($K$2,A1011)),MAX($H$1:H1010)+1,0)</f>
        <v>0</v>
      </c>
      <c r="I1011">
        <f>ROWS($H$2:H1011)</f>
        <v>1010</v>
      </c>
      <c r="J1011" t="str">
        <f t="shared" si="15"/>
        <v/>
      </c>
    </row>
    <row r="1012" spans="1:10">
      <c r="A1012" t="s">
        <v>1385</v>
      </c>
      <c r="B1012" t="s">
        <v>5858</v>
      </c>
      <c r="C1012" t="s">
        <v>53</v>
      </c>
      <c r="D1012" t="s">
        <v>5855</v>
      </c>
      <c r="E1012" t="s">
        <v>4705</v>
      </c>
      <c r="F1012" s="45">
        <v>523601</v>
      </c>
      <c r="H1012">
        <f>IF(ISNUMBER(SEARCH($K$2,A1012)),MAX($H$1:H1011)+1,0)</f>
        <v>0</v>
      </c>
      <c r="I1012">
        <f>ROWS($H$2:H1012)</f>
        <v>1011</v>
      </c>
      <c r="J1012" t="str">
        <f t="shared" si="15"/>
        <v/>
      </c>
    </row>
    <row r="1013" spans="1:10">
      <c r="A1013" t="s">
        <v>1386</v>
      </c>
      <c r="B1013" t="s">
        <v>5859</v>
      </c>
      <c r="C1013" t="s">
        <v>53</v>
      </c>
      <c r="D1013" t="s">
        <v>5855</v>
      </c>
      <c r="E1013" t="s">
        <v>4705</v>
      </c>
      <c r="F1013" s="45">
        <v>523602</v>
      </c>
      <c r="H1013">
        <f>IF(ISNUMBER(SEARCH($K$2,A1013)),MAX($H$1:H1012)+1,0)</f>
        <v>0</v>
      </c>
      <c r="I1013">
        <f>ROWS($H$2:H1013)</f>
        <v>1012</v>
      </c>
      <c r="J1013" t="str">
        <f t="shared" si="15"/>
        <v/>
      </c>
    </row>
    <row r="1014" spans="1:10">
      <c r="A1014" t="s">
        <v>1387</v>
      </c>
      <c r="B1014" t="s">
        <v>5860</v>
      </c>
      <c r="C1014" t="s">
        <v>53</v>
      </c>
      <c r="D1014" t="s">
        <v>5855</v>
      </c>
      <c r="E1014" t="s">
        <v>4705</v>
      </c>
      <c r="F1014" s="45">
        <v>523603</v>
      </c>
      <c r="H1014">
        <f>IF(ISNUMBER(SEARCH($K$2,A1014)),MAX($H$1:H1013)+1,0)</f>
        <v>0</v>
      </c>
      <c r="I1014">
        <f>ROWS($H$2:H1014)</f>
        <v>1013</v>
      </c>
      <c r="J1014" t="str">
        <f t="shared" si="15"/>
        <v/>
      </c>
    </row>
    <row r="1015" spans="1:10">
      <c r="A1015" t="s">
        <v>1388</v>
      </c>
      <c r="B1015" t="s">
        <v>5861</v>
      </c>
      <c r="C1015" t="s">
        <v>53</v>
      </c>
      <c r="D1015" t="s">
        <v>5855</v>
      </c>
      <c r="E1015" t="s">
        <v>4705</v>
      </c>
      <c r="F1015" s="45">
        <v>523604</v>
      </c>
      <c r="H1015">
        <f>IF(ISNUMBER(SEARCH($K$2,A1015)),MAX($H$1:H1014)+1,0)</f>
        <v>0</v>
      </c>
      <c r="I1015">
        <f>ROWS($H$2:H1015)</f>
        <v>1014</v>
      </c>
      <c r="J1015" t="str">
        <f t="shared" si="15"/>
        <v/>
      </c>
    </row>
    <row r="1016" spans="1:10">
      <c r="A1016" t="s">
        <v>1389</v>
      </c>
      <c r="B1016" t="s">
        <v>5862</v>
      </c>
      <c r="C1016" t="s">
        <v>53</v>
      </c>
      <c r="D1016" t="s">
        <v>5855</v>
      </c>
      <c r="E1016" t="s">
        <v>4705</v>
      </c>
      <c r="F1016" s="45">
        <v>523605</v>
      </c>
      <c r="H1016">
        <f>IF(ISNUMBER(SEARCH($K$2,A1016)),MAX($H$1:H1015)+1,0)</f>
        <v>0</v>
      </c>
      <c r="I1016">
        <f>ROWS($H$2:H1016)</f>
        <v>1015</v>
      </c>
      <c r="J1016" t="str">
        <f t="shared" si="15"/>
        <v/>
      </c>
    </row>
    <row r="1017" spans="1:10">
      <c r="A1017" t="s">
        <v>1390</v>
      </c>
      <c r="B1017" t="s">
        <v>5863</v>
      </c>
      <c r="C1017" t="s">
        <v>53</v>
      </c>
      <c r="D1017" t="s">
        <v>5855</v>
      </c>
      <c r="E1017" t="s">
        <v>4705</v>
      </c>
      <c r="F1017" s="45">
        <v>523606</v>
      </c>
      <c r="H1017">
        <f>IF(ISNUMBER(SEARCH($K$2,A1017)),MAX($H$1:H1016)+1,0)</f>
        <v>0</v>
      </c>
      <c r="I1017">
        <f>ROWS($H$2:H1017)</f>
        <v>1016</v>
      </c>
      <c r="J1017" t="str">
        <f t="shared" si="15"/>
        <v/>
      </c>
    </row>
    <row r="1018" spans="1:10">
      <c r="A1018" t="s">
        <v>1391</v>
      </c>
      <c r="B1018" t="s">
        <v>5864</v>
      </c>
      <c r="C1018" t="s">
        <v>53</v>
      </c>
      <c r="D1018" t="s">
        <v>5855</v>
      </c>
      <c r="E1018" t="s">
        <v>4705</v>
      </c>
      <c r="F1018" s="45">
        <v>523607</v>
      </c>
      <c r="H1018">
        <f>IF(ISNUMBER(SEARCH($K$2,A1018)),MAX($H$1:H1017)+1,0)</f>
        <v>0</v>
      </c>
      <c r="I1018">
        <f>ROWS($H$2:H1018)</f>
        <v>1017</v>
      </c>
      <c r="J1018" t="str">
        <f t="shared" si="15"/>
        <v/>
      </c>
    </row>
    <row r="1019" spans="1:10">
      <c r="A1019" t="s">
        <v>1392</v>
      </c>
      <c r="B1019" t="s">
        <v>5865</v>
      </c>
      <c r="C1019" t="s">
        <v>53</v>
      </c>
      <c r="D1019" t="s">
        <v>5866</v>
      </c>
      <c r="E1019" t="s">
        <v>4705</v>
      </c>
      <c r="F1019" s="45">
        <v>124689</v>
      </c>
      <c r="H1019">
        <f>IF(ISNUMBER(SEARCH($K$2,A1019)),MAX($H$1:H1018)+1,0)</f>
        <v>0</v>
      </c>
      <c r="I1019">
        <f>ROWS($H$2:H1019)</f>
        <v>1018</v>
      </c>
      <c r="J1019" t="str">
        <f t="shared" si="15"/>
        <v/>
      </c>
    </row>
    <row r="1020" spans="1:10">
      <c r="A1020" t="s">
        <v>1393</v>
      </c>
      <c r="B1020" t="s">
        <v>5867</v>
      </c>
      <c r="C1020" t="s">
        <v>53</v>
      </c>
      <c r="D1020" t="s">
        <v>5866</v>
      </c>
      <c r="E1020" t="s">
        <v>4705</v>
      </c>
      <c r="F1020" s="45">
        <v>124690</v>
      </c>
      <c r="H1020">
        <f>IF(ISNUMBER(SEARCH($K$2,A1020)),MAX($H$1:H1019)+1,0)</f>
        <v>0</v>
      </c>
      <c r="I1020">
        <f>ROWS($H$2:H1020)</f>
        <v>1019</v>
      </c>
      <c r="J1020" t="str">
        <f t="shared" si="15"/>
        <v/>
      </c>
    </row>
    <row r="1021" spans="1:10">
      <c r="A1021" t="s">
        <v>1394</v>
      </c>
      <c r="B1021" t="s">
        <v>5868</v>
      </c>
      <c r="C1021" t="s">
        <v>53</v>
      </c>
      <c r="D1021" t="s">
        <v>5866</v>
      </c>
      <c r="E1021" t="s">
        <v>4705</v>
      </c>
      <c r="F1021" s="45">
        <v>124691</v>
      </c>
      <c r="H1021">
        <f>IF(ISNUMBER(SEARCH($K$2,A1021)),MAX($H$1:H1020)+1,0)</f>
        <v>0</v>
      </c>
      <c r="I1021">
        <f>ROWS($H$2:H1021)</f>
        <v>1020</v>
      </c>
      <c r="J1021" t="str">
        <f t="shared" si="15"/>
        <v/>
      </c>
    </row>
    <row r="1022" spans="1:10">
      <c r="A1022" t="s">
        <v>1395</v>
      </c>
      <c r="B1022" t="s">
        <v>5869</v>
      </c>
      <c r="C1022" t="s">
        <v>53</v>
      </c>
      <c r="D1022" t="s">
        <v>5866</v>
      </c>
      <c r="E1022" t="s">
        <v>4705</v>
      </c>
      <c r="F1022" s="45">
        <v>124692</v>
      </c>
      <c r="H1022">
        <f>IF(ISNUMBER(SEARCH($K$2,A1022)),MAX($H$1:H1021)+1,0)</f>
        <v>0</v>
      </c>
      <c r="I1022">
        <f>ROWS($H$2:H1022)</f>
        <v>1021</v>
      </c>
      <c r="J1022" t="str">
        <f t="shared" si="15"/>
        <v/>
      </c>
    </row>
    <row r="1023" spans="1:10">
      <c r="A1023" t="s">
        <v>1396</v>
      </c>
      <c r="B1023" t="s">
        <v>5870</v>
      </c>
      <c r="C1023" t="s">
        <v>53</v>
      </c>
      <c r="D1023" t="s">
        <v>5866</v>
      </c>
      <c r="E1023" t="s">
        <v>4705</v>
      </c>
      <c r="F1023" s="45">
        <v>124693</v>
      </c>
      <c r="H1023">
        <f>IF(ISNUMBER(SEARCH($K$2,A1023)),MAX($H$1:H1022)+1,0)</f>
        <v>0</v>
      </c>
      <c r="I1023">
        <f>ROWS($H$2:H1023)</f>
        <v>1022</v>
      </c>
      <c r="J1023" t="str">
        <f t="shared" si="15"/>
        <v/>
      </c>
    </row>
    <row r="1024" spans="1:10">
      <c r="A1024" t="s">
        <v>1397</v>
      </c>
      <c r="B1024" t="s">
        <v>5871</v>
      </c>
      <c r="C1024" t="s">
        <v>53</v>
      </c>
      <c r="D1024" t="s">
        <v>5866</v>
      </c>
      <c r="E1024" t="s">
        <v>4705</v>
      </c>
      <c r="F1024" s="45">
        <v>124694</v>
      </c>
      <c r="H1024">
        <f>IF(ISNUMBER(SEARCH($K$2,A1024)),MAX($H$1:H1023)+1,0)</f>
        <v>0</v>
      </c>
      <c r="I1024">
        <f>ROWS($H$2:H1024)</f>
        <v>1023</v>
      </c>
      <c r="J1024" t="str">
        <f t="shared" si="15"/>
        <v/>
      </c>
    </row>
    <row r="1025" spans="1:10">
      <c r="A1025" t="s">
        <v>1398</v>
      </c>
      <c r="B1025" t="s">
        <v>5872</v>
      </c>
      <c r="C1025" t="s">
        <v>53</v>
      </c>
      <c r="D1025" t="s">
        <v>5873</v>
      </c>
      <c r="E1025" t="s">
        <v>4705</v>
      </c>
      <c r="F1025" s="45">
        <v>603601</v>
      </c>
      <c r="H1025">
        <f>IF(ISNUMBER(SEARCH($K$2,A1025)),MAX($H$1:H1024)+1,0)</f>
        <v>0</v>
      </c>
      <c r="I1025">
        <f>ROWS($H$2:H1025)</f>
        <v>1024</v>
      </c>
      <c r="J1025" t="str">
        <f t="shared" si="15"/>
        <v/>
      </c>
    </row>
    <row r="1026" spans="1:10">
      <c r="A1026" t="s">
        <v>1399</v>
      </c>
      <c r="B1026" t="s">
        <v>5874</v>
      </c>
      <c r="C1026" t="s">
        <v>53</v>
      </c>
      <c r="D1026" t="s">
        <v>5873</v>
      </c>
      <c r="E1026" t="s">
        <v>4705</v>
      </c>
      <c r="F1026" s="45">
        <v>603602</v>
      </c>
      <c r="H1026">
        <f>IF(ISNUMBER(SEARCH($K$2,A1026)),MAX($H$1:H1025)+1,0)</f>
        <v>0</v>
      </c>
      <c r="I1026">
        <f>ROWS($H$2:H1026)</f>
        <v>1025</v>
      </c>
      <c r="J1026" t="str">
        <f t="shared" ref="J1026:J1089" si="16">IFERROR(INDEX($A:$A,MATCH(I1026,$H:$H,0)),"")</f>
        <v/>
      </c>
    </row>
    <row r="1027" spans="1:10">
      <c r="A1027" t="s">
        <v>1400</v>
      </c>
      <c r="B1027" t="s">
        <v>5875</v>
      </c>
      <c r="C1027" t="s">
        <v>53</v>
      </c>
      <c r="D1027" t="s">
        <v>5873</v>
      </c>
      <c r="E1027" t="s">
        <v>4705</v>
      </c>
      <c r="F1027" s="45">
        <v>603603</v>
      </c>
      <c r="H1027">
        <f>IF(ISNUMBER(SEARCH($K$2,A1027)),MAX($H$1:H1026)+1,0)</f>
        <v>0</v>
      </c>
      <c r="I1027">
        <f>ROWS($H$2:H1027)</f>
        <v>1026</v>
      </c>
      <c r="J1027" t="str">
        <f t="shared" si="16"/>
        <v/>
      </c>
    </row>
    <row r="1028" spans="1:10">
      <c r="A1028" t="s">
        <v>1401</v>
      </c>
      <c r="B1028" t="s">
        <v>5876</v>
      </c>
      <c r="C1028" t="s">
        <v>53</v>
      </c>
      <c r="D1028" t="s">
        <v>5877</v>
      </c>
      <c r="E1028" t="s">
        <v>4705</v>
      </c>
      <c r="F1028" s="45">
        <v>124601</v>
      </c>
      <c r="H1028">
        <f>IF(ISNUMBER(SEARCH($K$2,A1028)),MAX($H$1:H1027)+1,0)</f>
        <v>0</v>
      </c>
      <c r="I1028">
        <f>ROWS($H$2:H1028)</f>
        <v>1027</v>
      </c>
      <c r="J1028" t="str">
        <f t="shared" si="16"/>
        <v/>
      </c>
    </row>
    <row r="1029" spans="1:10">
      <c r="A1029" t="s">
        <v>1402</v>
      </c>
      <c r="B1029" t="s">
        <v>5878</v>
      </c>
      <c r="C1029" t="s">
        <v>53</v>
      </c>
      <c r="D1029" t="s">
        <v>5877</v>
      </c>
      <c r="E1029" t="s">
        <v>4705</v>
      </c>
      <c r="F1029" s="45">
        <v>124602</v>
      </c>
      <c r="H1029">
        <f>IF(ISNUMBER(SEARCH($K$2,A1029)),MAX($H$1:H1028)+1,0)</f>
        <v>0</v>
      </c>
      <c r="I1029">
        <f>ROWS($H$2:H1029)</f>
        <v>1028</v>
      </c>
      <c r="J1029" t="str">
        <f t="shared" si="16"/>
        <v/>
      </c>
    </row>
    <row r="1030" spans="1:10">
      <c r="A1030" t="s">
        <v>1403</v>
      </c>
      <c r="B1030" t="s">
        <v>5879</v>
      </c>
      <c r="C1030" t="s">
        <v>53</v>
      </c>
      <c r="D1030" t="s">
        <v>5877</v>
      </c>
      <c r="E1030" t="s">
        <v>4705</v>
      </c>
      <c r="F1030" s="45">
        <v>124603</v>
      </c>
      <c r="H1030">
        <f>IF(ISNUMBER(SEARCH($K$2,A1030)),MAX($H$1:H1029)+1,0)</f>
        <v>0</v>
      </c>
      <c r="I1030">
        <f>ROWS($H$2:H1030)</f>
        <v>1029</v>
      </c>
      <c r="J1030" t="str">
        <f t="shared" si="16"/>
        <v/>
      </c>
    </row>
    <row r="1031" spans="1:10">
      <c r="A1031" t="s">
        <v>1404</v>
      </c>
      <c r="B1031" t="s">
        <v>5880</v>
      </c>
      <c r="C1031" t="s">
        <v>53</v>
      </c>
      <c r="D1031" t="s">
        <v>5877</v>
      </c>
      <c r="E1031" t="s">
        <v>4705</v>
      </c>
      <c r="F1031" s="45">
        <v>124604</v>
      </c>
      <c r="H1031">
        <f>IF(ISNUMBER(SEARCH($K$2,A1031)),MAX($H$1:H1030)+1,0)</f>
        <v>0</v>
      </c>
      <c r="I1031">
        <f>ROWS($H$2:H1031)</f>
        <v>1030</v>
      </c>
      <c r="J1031" t="str">
        <f t="shared" si="16"/>
        <v/>
      </c>
    </row>
    <row r="1032" spans="1:10">
      <c r="A1032" t="s">
        <v>1405</v>
      </c>
      <c r="B1032" t="s">
        <v>5881</v>
      </c>
      <c r="C1032" t="s">
        <v>53</v>
      </c>
      <c r="D1032" t="s">
        <v>5877</v>
      </c>
      <c r="E1032" t="s">
        <v>4705</v>
      </c>
      <c r="F1032" s="45">
        <v>124605</v>
      </c>
      <c r="H1032">
        <f>IF(ISNUMBER(SEARCH($K$2,A1032)),MAX($H$1:H1031)+1,0)</f>
        <v>0</v>
      </c>
      <c r="I1032">
        <f>ROWS($H$2:H1032)</f>
        <v>1031</v>
      </c>
      <c r="J1032" t="str">
        <f t="shared" si="16"/>
        <v/>
      </c>
    </row>
    <row r="1033" spans="1:10">
      <c r="A1033" t="s">
        <v>1406</v>
      </c>
      <c r="B1033" t="s">
        <v>5882</v>
      </c>
      <c r="C1033" t="s">
        <v>53</v>
      </c>
      <c r="D1033" t="s">
        <v>5877</v>
      </c>
      <c r="E1033" t="s">
        <v>4705</v>
      </c>
      <c r="F1033" s="45">
        <v>124606</v>
      </c>
      <c r="H1033">
        <f>IF(ISNUMBER(SEARCH($K$2,A1033)),MAX($H$1:H1032)+1,0)</f>
        <v>0</v>
      </c>
      <c r="I1033">
        <f>ROWS($H$2:H1033)</f>
        <v>1032</v>
      </c>
      <c r="J1033" t="str">
        <f t="shared" si="16"/>
        <v/>
      </c>
    </row>
    <row r="1034" spans="1:10">
      <c r="A1034" t="s">
        <v>1407</v>
      </c>
      <c r="B1034" t="s">
        <v>5883</v>
      </c>
      <c r="C1034" t="s">
        <v>53</v>
      </c>
      <c r="D1034" t="s">
        <v>5877</v>
      </c>
      <c r="E1034" t="s">
        <v>4705</v>
      </c>
      <c r="F1034" s="45">
        <v>124607</v>
      </c>
      <c r="H1034">
        <f>IF(ISNUMBER(SEARCH($K$2,A1034)),MAX($H$1:H1033)+1,0)</f>
        <v>0</v>
      </c>
      <c r="I1034">
        <f>ROWS($H$2:H1034)</f>
        <v>1033</v>
      </c>
      <c r="J1034" t="str">
        <f t="shared" si="16"/>
        <v/>
      </c>
    </row>
    <row r="1035" spans="1:10">
      <c r="A1035" t="s">
        <v>1408</v>
      </c>
      <c r="B1035" t="s">
        <v>5884</v>
      </c>
      <c r="C1035" t="s">
        <v>53</v>
      </c>
      <c r="D1035" t="s">
        <v>5877</v>
      </c>
      <c r="E1035" t="s">
        <v>4705</v>
      </c>
      <c r="F1035" s="45">
        <v>124608</v>
      </c>
      <c r="H1035">
        <f>IF(ISNUMBER(SEARCH($K$2,A1035)),MAX($H$1:H1034)+1,0)</f>
        <v>0</v>
      </c>
      <c r="I1035">
        <f>ROWS($H$2:H1035)</f>
        <v>1034</v>
      </c>
      <c r="J1035" t="str">
        <f t="shared" si="16"/>
        <v/>
      </c>
    </row>
    <row r="1036" spans="1:10">
      <c r="A1036" t="s">
        <v>1409</v>
      </c>
      <c r="B1036" t="s">
        <v>5885</v>
      </c>
      <c r="C1036" t="s">
        <v>53</v>
      </c>
      <c r="D1036" t="s">
        <v>5877</v>
      </c>
      <c r="E1036" t="s">
        <v>4705</v>
      </c>
      <c r="F1036" s="45">
        <v>124609</v>
      </c>
      <c r="H1036">
        <f>IF(ISNUMBER(SEARCH($K$2,A1036)),MAX($H$1:H1035)+1,0)</f>
        <v>0</v>
      </c>
      <c r="I1036">
        <f>ROWS($H$2:H1036)</f>
        <v>1035</v>
      </c>
      <c r="J1036" t="str">
        <f t="shared" si="16"/>
        <v/>
      </c>
    </row>
    <row r="1037" spans="1:10">
      <c r="A1037" t="s">
        <v>1410</v>
      </c>
      <c r="B1037" t="s">
        <v>5886</v>
      </c>
      <c r="C1037" t="s">
        <v>53</v>
      </c>
      <c r="D1037" t="s">
        <v>5877</v>
      </c>
      <c r="E1037" t="s">
        <v>4705</v>
      </c>
      <c r="F1037" s="45">
        <v>124610</v>
      </c>
      <c r="H1037">
        <f>IF(ISNUMBER(SEARCH($K$2,A1037)),MAX($H$1:H1036)+1,0)</f>
        <v>0</v>
      </c>
      <c r="I1037">
        <f>ROWS($H$2:H1037)</f>
        <v>1036</v>
      </c>
      <c r="J1037" t="str">
        <f t="shared" si="16"/>
        <v/>
      </c>
    </row>
    <row r="1038" spans="1:10">
      <c r="A1038" t="s">
        <v>1411</v>
      </c>
      <c r="B1038" t="s">
        <v>5887</v>
      </c>
      <c r="C1038" t="s">
        <v>53</v>
      </c>
      <c r="D1038" t="s">
        <v>5877</v>
      </c>
      <c r="E1038" t="s">
        <v>4705</v>
      </c>
      <c r="F1038" s="45">
        <v>124611</v>
      </c>
      <c r="H1038">
        <f>IF(ISNUMBER(SEARCH($K$2,A1038)),MAX($H$1:H1037)+1,0)</f>
        <v>0</v>
      </c>
      <c r="I1038">
        <f>ROWS($H$2:H1038)</f>
        <v>1037</v>
      </c>
      <c r="J1038" t="str">
        <f t="shared" si="16"/>
        <v/>
      </c>
    </row>
    <row r="1039" spans="1:10">
      <c r="A1039" t="s">
        <v>1412</v>
      </c>
      <c r="B1039" t="s">
        <v>5888</v>
      </c>
      <c r="C1039" t="s">
        <v>53</v>
      </c>
      <c r="D1039" t="s">
        <v>5877</v>
      </c>
      <c r="E1039" t="s">
        <v>4705</v>
      </c>
      <c r="F1039" s="45">
        <v>124612</v>
      </c>
      <c r="H1039">
        <f>IF(ISNUMBER(SEARCH($K$2,A1039)),MAX($H$1:H1038)+1,0)</f>
        <v>0</v>
      </c>
      <c r="I1039">
        <f>ROWS($H$2:H1039)</f>
        <v>1038</v>
      </c>
      <c r="J1039" t="str">
        <f t="shared" si="16"/>
        <v/>
      </c>
    </row>
    <row r="1040" spans="1:10">
      <c r="A1040" t="s">
        <v>1413</v>
      </c>
      <c r="B1040" t="s">
        <v>5889</v>
      </c>
      <c r="C1040" t="s">
        <v>53</v>
      </c>
      <c r="D1040" t="s">
        <v>5877</v>
      </c>
      <c r="E1040" t="s">
        <v>4705</v>
      </c>
      <c r="F1040" s="45">
        <v>124739</v>
      </c>
      <c r="H1040">
        <f>IF(ISNUMBER(SEARCH($K$2,A1040)),MAX($H$1:H1039)+1,0)</f>
        <v>0</v>
      </c>
      <c r="I1040">
        <f>ROWS($H$2:H1040)</f>
        <v>1039</v>
      </c>
      <c r="J1040" t="str">
        <f t="shared" si="16"/>
        <v/>
      </c>
    </row>
    <row r="1041" spans="1:10">
      <c r="A1041" t="s">
        <v>1414</v>
      </c>
      <c r="B1041" t="s">
        <v>5890</v>
      </c>
      <c r="C1041" t="s">
        <v>53</v>
      </c>
      <c r="D1041" t="s">
        <v>5877</v>
      </c>
      <c r="E1041" t="s">
        <v>4705</v>
      </c>
      <c r="F1041" s="45">
        <v>124740</v>
      </c>
      <c r="H1041">
        <f>IF(ISNUMBER(SEARCH($K$2,A1041)),MAX($H$1:H1040)+1,0)</f>
        <v>0</v>
      </c>
      <c r="I1041">
        <f>ROWS($H$2:H1041)</f>
        <v>1040</v>
      </c>
      <c r="J1041" t="str">
        <f t="shared" si="16"/>
        <v/>
      </c>
    </row>
    <row r="1042" spans="1:10">
      <c r="A1042" t="s">
        <v>1415</v>
      </c>
      <c r="B1042" t="s">
        <v>5891</v>
      </c>
      <c r="C1042" t="s">
        <v>53</v>
      </c>
      <c r="D1042" t="s">
        <v>5877</v>
      </c>
      <c r="E1042" t="s">
        <v>4705</v>
      </c>
      <c r="F1042" s="45">
        <v>124742</v>
      </c>
      <c r="H1042">
        <f>IF(ISNUMBER(SEARCH($K$2,A1042)),MAX($H$1:H1041)+1,0)</f>
        <v>0</v>
      </c>
      <c r="I1042">
        <f>ROWS($H$2:H1042)</f>
        <v>1041</v>
      </c>
      <c r="J1042" t="str">
        <f t="shared" si="16"/>
        <v/>
      </c>
    </row>
    <row r="1043" spans="1:10">
      <c r="A1043" t="s">
        <v>1416</v>
      </c>
      <c r="B1043" t="s">
        <v>5892</v>
      </c>
      <c r="C1043" t="s">
        <v>53</v>
      </c>
      <c r="D1043" t="s">
        <v>5877</v>
      </c>
      <c r="E1043" t="s">
        <v>4705</v>
      </c>
      <c r="F1043" s="45">
        <v>124743</v>
      </c>
      <c r="H1043">
        <f>IF(ISNUMBER(SEARCH($K$2,A1043)),MAX($H$1:H1042)+1,0)</f>
        <v>0</v>
      </c>
      <c r="I1043">
        <f>ROWS($H$2:H1043)</f>
        <v>1042</v>
      </c>
      <c r="J1043" t="str">
        <f t="shared" si="16"/>
        <v/>
      </c>
    </row>
    <row r="1044" spans="1:10">
      <c r="A1044" t="s">
        <v>1417</v>
      </c>
      <c r="B1044" t="s">
        <v>5893</v>
      </c>
      <c r="C1044" t="s">
        <v>53</v>
      </c>
      <c r="D1044" t="s">
        <v>5877</v>
      </c>
      <c r="E1044" t="s">
        <v>4705</v>
      </c>
      <c r="F1044" s="45">
        <v>124748</v>
      </c>
      <c r="H1044">
        <f>IF(ISNUMBER(SEARCH($K$2,A1044)),MAX($H$1:H1043)+1,0)</f>
        <v>0</v>
      </c>
      <c r="I1044">
        <f>ROWS($H$2:H1044)</f>
        <v>1043</v>
      </c>
      <c r="J1044" t="str">
        <f t="shared" si="16"/>
        <v/>
      </c>
    </row>
    <row r="1045" spans="1:10">
      <c r="A1045" t="s">
        <v>1418</v>
      </c>
      <c r="B1045" t="s">
        <v>5894</v>
      </c>
      <c r="C1045" t="s">
        <v>53</v>
      </c>
      <c r="D1045" t="s">
        <v>5877</v>
      </c>
      <c r="E1045" t="s">
        <v>4705</v>
      </c>
      <c r="F1045" s="45">
        <v>124749</v>
      </c>
      <c r="H1045">
        <f>IF(ISNUMBER(SEARCH($K$2,A1045)),MAX($H$1:H1044)+1,0)</f>
        <v>0</v>
      </c>
      <c r="I1045">
        <f>ROWS($H$2:H1045)</f>
        <v>1044</v>
      </c>
      <c r="J1045" t="str">
        <f t="shared" si="16"/>
        <v/>
      </c>
    </row>
    <row r="1046" spans="1:10">
      <c r="A1046" t="s">
        <v>1419</v>
      </c>
      <c r="B1046" t="s">
        <v>5895</v>
      </c>
      <c r="C1046" t="s">
        <v>53</v>
      </c>
      <c r="D1046" t="s">
        <v>5877</v>
      </c>
      <c r="E1046" t="s">
        <v>4705</v>
      </c>
      <c r="F1046" s="45">
        <v>124751</v>
      </c>
      <c r="H1046">
        <f>IF(ISNUMBER(SEARCH($K$2,A1046)),MAX($H$1:H1045)+1,0)</f>
        <v>0</v>
      </c>
      <c r="I1046">
        <f>ROWS($H$2:H1046)</f>
        <v>1045</v>
      </c>
      <c r="J1046" t="str">
        <f t="shared" si="16"/>
        <v/>
      </c>
    </row>
    <row r="1047" spans="1:10">
      <c r="A1047" t="s">
        <v>1420</v>
      </c>
      <c r="B1047" t="s">
        <v>5896</v>
      </c>
      <c r="C1047" t="s">
        <v>53</v>
      </c>
      <c r="D1047" t="s">
        <v>5877</v>
      </c>
      <c r="E1047" t="s">
        <v>4705</v>
      </c>
      <c r="F1047" s="45">
        <v>124752</v>
      </c>
      <c r="H1047">
        <f>IF(ISNUMBER(SEARCH($K$2,A1047)),MAX($H$1:H1046)+1,0)</f>
        <v>0</v>
      </c>
      <c r="I1047">
        <f>ROWS($H$2:H1047)</f>
        <v>1046</v>
      </c>
      <c r="J1047" t="str">
        <f t="shared" si="16"/>
        <v/>
      </c>
    </row>
    <row r="1048" spans="1:10">
      <c r="A1048" t="s">
        <v>1421</v>
      </c>
      <c r="B1048" t="s">
        <v>5897</v>
      </c>
      <c r="C1048" t="s">
        <v>53</v>
      </c>
      <c r="D1048" t="s">
        <v>5877</v>
      </c>
      <c r="E1048" t="s">
        <v>4705</v>
      </c>
      <c r="F1048" s="45">
        <v>124761</v>
      </c>
      <c r="H1048">
        <f>IF(ISNUMBER(SEARCH($K$2,A1048)),MAX($H$1:H1047)+1,0)</f>
        <v>0</v>
      </c>
      <c r="I1048">
        <f>ROWS($H$2:H1048)</f>
        <v>1047</v>
      </c>
      <c r="J1048" t="str">
        <f t="shared" si="16"/>
        <v/>
      </c>
    </row>
    <row r="1049" spans="1:10">
      <c r="A1049" t="s">
        <v>1422</v>
      </c>
      <c r="B1049" t="s">
        <v>5898</v>
      </c>
      <c r="C1049" t="s">
        <v>53</v>
      </c>
      <c r="D1049" t="s">
        <v>5877</v>
      </c>
      <c r="E1049" t="s">
        <v>4705</v>
      </c>
      <c r="F1049" s="45">
        <v>124762</v>
      </c>
      <c r="H1049">
        <f>IF(ISNUMBER(SEARCH($K$2,A1049)),MAX($H$1:H1048)+1,0)</f>
        <v>0</v>
      </c>
      <c r="I1049">
        <f>ROWS($H$2:H1049)</f>
        <v>1048</v>
      </c>
      <c r="J1049" t="str">
        <f t="shared" si="16"/>
        <v/>
      </c>
    </row>
    <row r="1050" spans="1:10">
      <c r="A1050" t="s">
        <v>1423</v>
      </c>
      <c r="B1050" t="s">
        <v>5899</v>
      </c>
      <c r="C1050" t="s">
        <v>53</v>
      </c>
      <c r="D1050" t="s">
        <v>5900</v>
      </c>
      <c r="E1050" t="s">
        <v>4705</v>
      </c>
      <c r="F1050" s="45">
        <v>124650</v>
      </c>
      <c r="H1050">
        <f>IF(ISNUMBER(SEARCH($K$2,A1050)),MAX($H$1:H1049)+1,0)</f>
        <v>0</v>
      </c>
      <c r="I1050">
        <f>ROWS($H$2:H1050)</f>
        <v>1049</v>
      </c>
      <c r="J1050" t="str">
        <f t="shared" si="16"/>
        <v/>
      </c>
    </row>
    <row r="1051" spans="1:10">
      <c r="A1051" t="s">
        <v>1424</v>
      </c>
      <c r="B1051" t="s">
        <v>5901</v>
      </c>
      <c r="C1051" t="s">
        <v>53</v>
      </c>
      <c r="D1051" t="s">
        <v>5900</v>
      </c>
      <c r="E1051" t="s">
        <v>4705</v>
      </c>
      <c r="F1051" s="45">
        <v>124651</v>
      </c>
      <c r="H1051">
        <f>IF(ISNUMBER(SEARCH($K$2,A1051)),MAX($H$1:H1050)+1,0)</f>
        <v>0</v>
      </c>
      <c r="I1051">
        <f>ROWS($H$2:H1051)</f>
        <v>1050</v>
      </c>
      <c r="J1051" t="str">
        <f t="shared" si="16"/>
        <v/>
      </c>
    </row>
    <row r="1052" spans="1:10">
      <c r="A1052" t="s">
        <v>1425</v>
      </c>
      <c r="B1052" t="s">
        <v>5902</v>
      </c>
      <c r="C1052" t="s">
        <v>53</v>
      </c>
      <c r="D1052" t="s">
        <v>5900</v>
      </c>
      <c r="E1052" t="s">
        <v>4705</v>
      </c>
      <c r="F1052" s="45">
        <v>124652</v>
      </c>
      <c r="H1052">
        <f>IF(ISNUMBER(SEARCH($K$2,A1052)),MAX($H$1:H1051)+1,0)</f>
        <v>0</v>
      </c>
      <c r="I1052">
        <f>ROWS($H$2:H1052)</f>
        <v>1051</v>
      </c>
      <c r="J1052" t="str">
        <f t="shared" si="16"/>
        <v/>
      </c>
    </row>
    <row r="1053" spans="1:10">
      <c r="A1053" t="s">
        <v>1426</v>
      </c>
      <c r="B1053" t="s">
        <v>5903</v>
      </c>
      <c r="C1053" t="s">
        <v>53</v>
      </c>
      <c r="D1053" t="s">
        <v>5900</v>
      </c>
      <c r="E1053" t="s">
        <v>4705</v>
      </c>
      <c r="F1053" s="45">
        <v>124653</v>
      </c>
      <c r="H1053">
        <f>IF(ISNUMBER(SEARCH($K$2,A1053)),MAX($H$1:H1052)+1,0)</f>
        <v>0</v>
      </c>
      <c r="I1053">
        <f>ROWS($H$2:H1053)</f>
        <v>1052</v>
      </c>
      <c r="J1053" t="str">
        <f t="shared" si="16"/>
        <v/>
      </c>
    </row>
    <row r="1054" spans="1:10">
      <c r="A1054" t="s">
        <v>1427</v>
      </c>
      <c r="B1054" t="s">
        <v>5904</v>
      </c>
      <c r="C1054" t="s">
        <v>53</v>
      </c>
      <c r="D1054" t="s">
        <v>5900</v>
      </c>
      <c r="E1054" t="s">
        <v>4705</v>
      </c>
      <c r="F1054" s="45">
        <v>124753</v>
      </c>
      <c r="H1054">
        <f>IF(ISNUMBER(SEARCH($K$2,A1054)),MAX($H$1:H1053)+1,0)</f>
        <v>0</v>
      </c>
      <c r="I1054">
        <f>ROWS($H$2:H1054)</f>
        <v>1053</v>
      </c>
      <c r="J1054" t="str">
        <f t="shared" si="16"/>
        <v/>
      </c>
    </row>
    <row r="1055" spans="1:10">
      <c r="A1055" t="s">
        <v>1428</v>
      </c>
      <c r="B1055" t="s">
        <v>5905</v>
      </c>
      <c r="C1055" t="s">
        <v>53</v>
      </c>
      <c r="D1055" t="s">
        <v>5906</v>
      </c>
      <c r="E1055" t="s">
        <v>4705</v>
      </c>
      <c r="F1055" s="45">
        <v>124654</v>
      </c>
      <c r="H1055">
        <f>IF(ISNUMBER(SEARCH($K$2,A1055)),MAX($H$1:H1054)+1,0)</f>
        <v>0</v>
      </c>
      <c r="I1055">
        <f>ROWS($H$2:H1055)</f>
        <v>1054</v>
      </c>
      <c r="J1055" t="str">
        <f t="shared" si="16"/>
        <v/>
      </c>
    </row>
    <row r="1056" spans="1:10">
      <c r="A1056" t="s">
        <v>1429</v>
      </c>
      <c r="B1056" t="s">
        <v>5907</v>
      </c>
      <c r="C1056" t="s">
        <v>53</v>
      </c>
      <c r="D1056" t="s">
        <v>5906</v>
      </c>
      <c r="E1056" t="s">
        <v>4705</v>
      </c>
      <c r="F1056" s="45">
        <v>124655</v>
      </c>
      <c r="H1056">
        <f>IF(ISNUMBER(SEARCH($K$2,A1056)),MAX($H$1:H1055)+1,0)</f>
        <v>0</v>
      </c>
      <c r="I1056">
        <f>ROWS($H$2:H1056)</f>
        <v>1055</v>
      </c>
      <c r="J1056" t="str">
        <f t="shared" si="16"/>
        <v/>
      </c>
    </row>
    <row r="1057" spans="1:10">
      <c r="A1057" t="s">
        <v>1430</v>
      </c>
      <c r="B1057" t="s">
        <v>5908</v>
      </c>
      <c r="C1057" t="s">
        <v>53</v>
      </c>
      <c r="D1057" t="s">
        <v>5906</v>
      </c>
      <c r="E1057" t="s">
        <v>4705</v>
      </c>
      <c r="F1057" s="45">
        <v>124656</v>
      </c>
      <c r="H1057">
        <f>IF(ISNUMBER(SEARCH($K$2,A1057)),MAX($H$1:H1056)+1,0)</f>
        <v>0</v>
      </c>
      <c r="I1057">
        <f>ROWS($H$2:H1057)</f>
        <v>1056</v>
      </c>
      <c r="J1057" t="str">
        <f t="shared" si="16"/>
        <v/>
      </c>
    </row>
    <row r="1058" spans="1:10">
      <c r="A1058" t="s">
        <v>1431</v>
      </c>
      <c r="B1058" t="s">
        <v>5909</v>
      </c>
      <c r="C1058" t="s">
        <v>53</v>
      </c>
      <c r="D1058" t="s">
        <v>5906</v>
      </c>
      <c r="E1058" t="s">
        <v>4705</v>
      </c>
      <c r="F1058" s="45">
        <v>124657</v>
      </c>
      <c r="H1058">
        <f>IF(ISNUMBER(SEARCH($K$2,A1058)),MAX($H$1:H1057)+1,0)</f>
        <v>0</v>
      </c>
      <c r="I1058">
        <f>ROWS($H$2:H1058)</f>
        <v>1057</v>
      </c>
      <c r="J1058" t="str">
        <f t="shared" si="16"/>
        <v/>
      </c>
    </row>
    <row r="1059" spans="1:10">
      <c r="A1059" t="s">
        <v>1432</v>
      </c>
      <c r="B1059" t="s">
        <v>5910</v>
      </c>
      <c r="C1059" t="s">
        <v>53</v>
      </c>
      <c r="D1059" t="s">
        <v>5906</v>
      </c>
      <c r="E1059" t="s">
        <v>4705</v>
      </c>
      <c r="F1059" s="45">
        <v>124658</v>
      </c>
      <c r="H1059">
        <f>IF(ISNUMBER(SEARCH($K$2,A1059)),MAX($H$1:H1058)+1,0)</f>
        <v>0</v>
      </c>
      <c r="I1059">
        <f>ROWS($H$2:H1059)</f>
        <v>1058</v>
      </c>
      <c r="J1059" t="str">
        <f t="shared" si="16"/>
        <v/>
      </c>
    </row>
    <row r="1060" spans="1:10">
      <c r="A1060" t="s">
        <v>1433</v>
      </c>
      <c r="B1060" t="s">
        <v>5911</v>
      </c>
      <c r="C1060" t="s">
        <v>53</v>
      </c>
      <c r="D1060" t="s">
        <v>5906</v>
      </c>
      <c r="E1060" t="s">
        <v>4705</v>
      </c>
      <c r="F1060" s="45">
        <v>124659</v>
      </c>
      <c r="H1060">
        <f>IF(ISNUMBER(SEARCH($K$2,A1060)),MAX($H$1:H1059)+1,0)</f>
        <v>0</v>
      </c>
      <c r="I1060">
        <f>ROWS($H$2:H1060)</f>
        <v>1059</v>
      </c>
      <c r="J1060" t="str">
        <f t="shared" si="16"/>
        <v/>
      </c>
    </row>
    <row r="1061" spans="1:10">
      <c r="A1061" t="s">
        <v>1434</v>
      </c>
      <c r="B1061" t="s">
        <v>5912</v>
      </c>
      <c r="C1061" t="s">
        <v>53</v>
      </c>
      <c r="D1061" t="s">
        <v>5913</v>
      </c>
      <c r="E1061" t="s">
        <v>4705</v>
      </c>
      <c r="F1061" s="45">
        <v>124684</v>
      </c>
      <c r="H1061">
        <f>IF(ISNUMBER(SEARCH($K$2,A1061)),MAX($H$1:H1060)+1,0)</f>
        <v>0</v>
      </c>
      <c r="I1061">
        <f>ROWS($H$2:H1061)</f>
        <v>1060</v>
      </c>
      <c r="J1061" t="str">
        <f t="shared" si="16"/>
        <v/>
      </c>
    </row>
    <row r="1062" spans="1:10">
      <c r="A1062" t="s">
        <v>1435</v>
      </c>
      <c r="B1062" t="s">
        <v>5914</v>
      </c>
      <c r="C1062" t="s">
        <v>53</v>
      </c>
      <c r="D1062" t="s">
        <v>5913</v>
      </c>
      <c r="E1062" t="s">
        <v>4705</v>
      </c>
      <c r="F1062" s="45">
        <v>124685</v>
      </c>
      <c r="H1062">
        <f>IF(ISNUMBER(SEARCH($K$2,A1062)),MAX($H$1:H1061)+1,0)</f>
        <v>0</v>
      </c>
      <c r="I1062">
        <f>ROWS($H$2:H1062)</f>
        <v>1061</v>
      </c>
      <c r="J1062" t="str">
        <f t="shared" si="16"/>
        <v/>
      </c>
    </row>
    <row r="1063" spans="1:10">
      <c r="A1063" t="s">
        <v>1436</v>
      </c>
      <c r="B1063" t="s">
        <v>5915</v>
      </c>
      <c r="C1063" t="s">
        <v>53</v>
      </c>
      <c r="D1063" t="s">
        <v>5913</v>
      </c>
      <c r="E1063" t="s">
        <v>4705</v>
      </c>
      <c r="F1063" s="45">
        <v>124686</v>
      </c>
      <c r="H1063">
        <f>IF(ISNUMBER(SEARCH($K$2,A1063)),MAX($H$1:H1062)+1,0)</f>
        <v>0</v>
      </c>
      <c r="I1063">
        <f>ROWS($H$2:H1063)</f>
        <v>1062</v>
      </c>
      <c r="J1063" t="str">
        <f t="shared" si="16"/>
        <v/>
      </c>
    </row>
    <row r="1064" spans="1:10">
      <c r="A1064" t="s">
        <v>1437</v>
      </c>
      <c r="B1064" t="s">
        <v>5916</v>
      </c>
      <c r="C1064" t="s">
        <v>53</v>
      </c>
      <c r="D1064" t="s">
        <v>5917</v>
      </c>
      <c r="E1064" t="s">
        <v>4705</v>
      </c>
      <c r="F1064" s="45">
        <v>513601</v>
      </c>
      <c r="H1064">
        <f>IF(ISNUMBER(SEARCH($K$2,A1064)),MAX($H$1:H1063)+1,0)</f>
        <v>0</v>
      </c>
      <c r="I1064">
        <f>ROWS($H$2:H1064)</f>
        <v>1063</v>
      </c>
      <c r="J1064" t="str">
        <f t="shared" si="16"/>
        <v/>
      </c>
    </row>
    <row r="1065" spans="1:10">
      <c r="A1065" t="s">
        <v>1438</v>
      </c>
      <c r="B1065" t="s">
        <v>5918</v>
      </c>
      <c r="C1065" t="s">
        <v>53</v>
      </c>
      <c r="D1065" t="s">
        <v>5917</v>
      </c>
      <c r="E1065" t="s">
        <v>4705</v>
      </c>
      <c r="F1065" s="45">
        <v>513602</v>
      </c>
      <c r="H1065">
        <f>IF(ISNUMBER(SEARCH($K$2,A1065)),MAX($H$1:H1064)+1,0)</f>
        <v>0</v>
      </c>
      <c r="I1065">
        <f>ROWS($H$2:H1065)</f>
        <v>1064</v>
      </c>
      <c r="J1065" t="str">
        <f t="shared" si="16"/>
        <v/>
      </c>
    </row>
    <row r="1066" spans="1:10">
      <c r="A1066" t="s">
        <v>1439</v>
      </c>
      <c r="B1066" t="s">
        <v>5919</v>
      </c>
      <c r="C1066" t="s">
        <v>53</v>
      </c>
      <c r="D1066" t="s">
        <v>5917</v>
      </c>
      <c r="E1066" t="s">
        <v>4705</v>
      </c>
      <c r="F1066" s="45">
        <v>513603</v>
      </c>
      <c r="H1066">
        <f>IF(ISNUMBER(SEARCH($K$2,A1066)),MAX($H$1:H1065)+1,0)</f>
        <v>0</v>
      </c>
      <c r="I1066">
        <f>ROWS($H$2:H1066)</f>
        <v>1065</v>
      </c>
      <c r="J1066" t="str">
        <f t="shared" si="16"/>
        <v/>
      </c>
    </row>
    <row r="1067" spans="1:10">
      <c r="A1067" t="s">
        <v>1440</v>
      </c>
      <c r="B1067" t="s">
        <v>5920</v>
      </c>
      <c r="C1067" t="s">
        <v>36</v>
      </c>
      <c r="D1067" t="s">
        <v>5921</v>
      </c>
      <c r="E1067" t="s">
        <v>4705</v>
      </c>
      <c r="F1067" s="45">
        <v>173626</v>
      </c>
      <c r="H1067">
        <f>IF(ISNUMBER(SEARCH($K$2,A1067)),MAX($H$1:H1066)+1,0)</f>
        <v>0</v>
      </c>
      <c r="I1067">
        <f>ROWS($H$2:H1067)</f>
        <v>1066</v>
      </c>
      <c r="J1067" t="str">
        <f t="shared" si="16"/>
        <v/>
      </c>
    </row>
    <row r="1068" spans="1:10">
      <c r="A1068" t="s">
        <v>1441</v>
      </c>
      <c r="B1068" t="s">
        <v>5922</v>
      </c>
      <c r="C1068" t="s">
        <v>36</v>
      </c>
      <c r="D1068" t="s">
        <v>5921</v>
      </c>
      <c r="E1068" t="s">
        <v>4705</v>
      </c>
      <c r="F1068" s="45">
        <v>173627</v>
      </c>
      <c r="H1068">
        <f>IF(ISNUMBER(SEARCH($K$2,A1068)),MAX($H$1:H1067)+1,0)</f>
        <v>0</v>
      </c>
      <c r="I1068">
        <f>ROWS($H$2:H1068)</f>
        <v>1067</v>
      </c>
      <c r="J1068" t="str">
        <f t="shared" si="16"/>
        <v/>
      </c>
    </row>
    <row r="1069" spans="1:10">
      <c r="A1069" t="s">
        <v>1442</v>
      </c>
      <c r="B1069" t="s">
        <v>5923</v>
      </c>
      <c r="C1069" t="s">
        <v>36</v>
      </c>
      <c r="D1069" t="s">
        <v>5921</v>
      </c>
      <c r="E1069" t="s">
        <v>4705</v>
      </c>
      <c r="F1069" s="45">
        <v>173628</v>
      </c>
      <c r="H1069">
        <f>IF(ISNUMBER(SEARCH($K$2,A1069)),MAX($H$1:H1068)+1,0)</f>
        <v>0</v>
      </c>
      <c r="I1069">
        <f>ROWS($H$2:H1069)</f>
        <v>1068</v>
      </c>
      <c r="J1069" t="str">
        <f t="shared" si="16"/>
        <v/>
      </c>
    </row>
    <row r="1070" spans="1:10">
      <c r="A1070" t="s">
        <v>1443</v>
      </c>
      <c r="B1070" t="s">
        <v>5924</v>
      </c>
      <c r="C1070" t="s">
        <v>36</v>
      </c>
      <c r="D1070" t="s">
        <v>5921</v>
      </c>
      <c r="E1070" t="s">
        <v>4705</v>
      </c>
      <c r="F1070" s="45">
        <v>173629</v>
      </c>
      <c r="H1070">
        <f>IF(ISNUMBER(SEARCH($K$2,A1070)),MAX($H$1:H1069)+1,0)</f>
        <v>0</v>
      </c>
      <c r="I1070">
        <f>ROWS($H$2:H1070)</f>
        <v>1069</v>
      </c>
      <c r="J1070" t="str">
        <f t="shared" si="16"/>
        <v/>
      </c>
    </row>
    <row r="1071" spans="1:10">
      <c r="A1071" t="s">
        <v>1444</v>
      </c>
      <c r="B1071" t="s">
        <v>5925</v>
      </c>
      <c r="C1071" t="s">
        <v>36</v>
      </c>
      <c r="D1071" t="s">
        <v>5921</v>
      </c>
      <c r="E1071" t="s">
        <v>4705</v>
      </c>
      <c r="F1071" s="45">
        <v>173630</v>
      </c>
      <c r="H1071">
        <f>IF(ISNUMBER(SEARCH($K$2,A1071)),MAX($H$1:H1070)+1,0)</f>
        <v>0</v>
      </c>
      <c r="I1071">
        <f>ROWS($H$2:H1071)</f>
        <v>1070</v>
      </c>
      <c r="J1071" t="str">
        <f t="shared" si="16"/>
        <v/>
      </c>
    </row>
    <row r="1072" spans="1:10">
      <c r="A1072" t="s">
        <v>1445</v>
      </c>
      <c r="B1072" t="s">
        <v>5926</v>
      </c>
      <c r="C1072" t="s">
        <v>36</v>
      </c>
      <c r="D1072" t="s">
        <v>5921</v>
      </c>
      <c r="E1072" t="s">
        <v>4705</v>
      </c>
      <c r="F1072" s="45">
        <v>173631</v>
      </c>
      <c r="H1072">
        <f>IF(ISNUMBER(SEARCH($K$2,A1072)),MAX($H$1:H1071)+1,0)</f>
        <v>0</v>
      </c>
      <c r="I1072">
        <f>ROWS($H$2:H1072)</f>
        <v>1071</v>
      </c>
      <c r="J1072" t="str">
        <f t="shared" si="16"/>
        <v/>
      </c>
    </row>
    <row r="1073" spans="1:10">
      <c r="A1073" t="s">
        <v>1446</v>
      </c>
      <c r="B1073" t="s">
        <v>5927</v>
      </c>
      <c r="C1073" t="s">
        <v>36</v>
      </c>
      <c r="D1073" t="s">
        <v>5921</v>
      </c>
      <c r="E1073" t="s">
        <v>4705</v>
      </c>
      <c r="F1073" s="45">
        <v>173632</v>
      </c>
      <c r="H1073">
        <f>IF(ISNUMBER(SEARCH($K$2,A1073)),MAX($H$1:H1072)+1,0)</f>
        <v>0</v>
      </c>
      <c r="I1073">
        <f>ROWS($H$2:H1073)</f>
        <v>1072</v>
      </c>
      <c r="J1073" t="str">
        <f t="shared" si="16"/>
        <v/>
      </c>
    </row>
    <row r="1074" spans="1:10">
      <c r="A1074" t="s">
        <v>1447</v>
      </c>
      <c r="B1074" t="s">
        <v>5928</v>
      </c>
      <c r="C1074" t="s">
        <v>36</v>
      </c>
      <c r="D1074" t="s">
        <v>5921</v>
      </c>
      <c r="E1074" t="s">
        <v>4705</v>
      </c>
      <c r="F1074" s="45">
        <v>173639</v>
      </c>
      <c r="H1074">
        <f>IF(ISNUMBER(SEARCH($K$2,A1074)),MAX($H$1:H1073)+1,0)</f>
        <v>0</v>
      </c>
      <c r="I1074">
        <f>ROWS($H$2:H1074)</f>
        <v>1073</v>
      </c>
      <c r="J1074" t="str">
        <f t="shared" si="16"/>
        <v/>
      </c>
    </row>
    <row r="1075" spans="1:10">
      <c r="A1075" t="s">
        <v>1448</v>
      </c>
      <c r="B1075" t="s">
        <v>5929</v>
      </c>
      <c r="C1075" t="s">
        <v>36</v>
      </c>
      <c r="D1075" t="s">
        <v>37</v>
      </c>
      <c r="E1075" t="s">
        <v>4723</v>
      </c>
      <c r="F1075" s="45">
        <v>171308</v>
      </c>
      <c r="H1075">
        <f>IF(ISNUMBER(SEARCH($K$2,A1075)),MAX($H$1:H1074)+1,0)</f>
        <v>0</v>
      </c>
      <c r="I1075">
        <f>ROWS($H$2:H1075)</f>
        <v>1074</v>
      </c>
      <c r="J1075" t="str">
        <f t="shared" si="16"/>
        <v/>
      </c>
    </row>
    <row r="1076" spans="1:10">
      <c r="A1076" t="s">
        <v>1449</v>
      </c>
      <c r="B1076" t="s">
        <v>5930</v>
      </c>
      <c r="C1076" t="s">
        <v>36</v>
      </c>
      <c r="D1076" t="s">
        <v>37</v>
      </c>
      <c r="E1076" t="s">
        <v>4705</v>
      </c>
      <c r="F1076" s="45">
        <v>173619</v>
      </c>
      <c r="H1076">
        <f>IF(ISNUMBER(SEARCH($K$2,A1076)),MAX($H$1:H1075)+1,0)</f>
        <v>0</v>
      </c>
      <c r="I1076">
        <f>ROWS($H$2:H1076)</f>
        <v>1075</v>
      </c>
      <c r="J1076" t="str">
        <f t="shared" si="16"/>
        <v/>
      </c>
    </row>
    <row r="1077" spans="1:10">
      <c r="A1077" t="s">
        <v>1450</v>
      </c>
      <c r="B1077" t="s">
        <v>5931</v>
      </c>
      <c r="C1077" t="s">
        <v>36</v>
      </c>
      <c r="D1077" t="s">
        <v>37</v>
      </c>
      <c r="E1077" t="s">
        <v>4705</v>
      </c>
      <c r="F1077" s="45">
        <v>173620</v>
      </c>
      <c r="H1077">
        <f>IF(ISNUMBER(SEARCH($K$2,A1077)),MAX($H$1:H1076)+1,0)</f>
        <v>0</v>
      </c>
      <c r="I1077">
        <f>ROWS($H$2:H1077)</f>
        <v>1076</v>
      </c>
      <c r="J1077" t="str">
        <f t="shared" si="16"/>
        <v/>
      </c>
    </row>
    <row r="1078" spans="1:10">
      <c r="A1078" t="s">
        <v>1451</v>
      </c>
      <c r="B1078" t="s">
        <v>5932</v>
      </c>
      <c r="C1078" t="s">
        <v>36</v>
      </c>
      <c r="D1078" t="s">
        <v>37</v>
      </c>
      <c r="E1078" t="s">
        <v>4705</v>
      </c>
      <c r="F1078" s="45">
        <v>173621</v>
      </c>
      <c r="H1078">
        <f>IF(ISNUMBER(SEARCH($K$2,A1078)),MAX($H$1:H1077)+1,0)</f>
        <v>0</v>
      </c>
      <c r="I1078">
        <f>ROWS($H$2:H1078)</f>
        <v>1077</v>
      </c>
      <c r="J1078" t="str">
        <f t="shared" si="16"/>
        <v/>
      </c>
    </row>
    <row r="1079" spans="1:10">
      <c r="A1079" t="s">
        <v>1452</v>
      </c>
      <c r="B1079" t="s">
        <v>5933</v>
      </c>
      <c r="C1079" t="s">
        <v>36</v>
      </c>
      <c r="D1079" t="s">
        <v>37</v>
      </c>
      <c r="E1079" t="s">
        <v>4705</v>
      </c>
      <c r="F1079" s="45">
        <v>173622</v>
      </c>
      <c r="H1079">
        <f>IF(ISNUMBER(SEARCH($K$2,A1079)),MAX($H$1:H1078)+1,0)</f>
        <v>0</v>
      </c>
      <c r="I1079">
        <f>ROWS($H$2:H1079)</f>
        <v>1078</v>
      </c>
      <c r="J1079" t="str">
        <f t="shared" si="16"/>
        <v/>
      </c>
    </row>
    <row r="1080" spans="1:10">
      <c r="A1080" t="s">
        <v>1453</v>
      </c>
      <c r="B1080" t="s">
        <v>5934</v>
      </c>
      <c r="C1080" t="s">
        <v>36</v>
      </c>
      <c r="D1080" t="s">
        <v>37</v>
      </c>
      <c r="E1080" t="s">
        <v>4705</v>
      </c>
      <c r="F1080" s="45">
        <v>173623</v>
      </c>
      <c r="H1080">
        <f>IF(ISNUMBER(SEARCH($K$2,A1080)),MAX($H$1:H1079)+1,0)</f>
        <v>0</v>
      </c>
      <c r="I1080">
        <f>ROWS($H$2:H1080)</f>
        <v>1079</v>
      </c>
      <c r="J1080" t="str">
        <f t="shared" si="16"/>
        <v/>
      </c>
    </row>
    <row r="1081" spans="1:10">
      <c r="A1081" t="s">
        <v>1454</v>
      </c>
      <c r="B1081" t="s">
        <v>5935</v>
      </c>
      <c r="C1081" t="s">
        <v>36</v>
      </c>
      <c r="D1081" t="s">
        <v>37</v>
      </c>
      <c r="E1081" t="s">
        <v>4705</v>
      </c>
      <c r="F1081" s="45">
        <v>173625</v>
      </c>
      <c r="H1081">
        <f>IF(ISNUMBER(SEARCH($K$2,A1081)),MAX($H$1:H1080)+1,0)</f>
        <v>0</v>
      </c>
      <c r="I1081">
        <f>ROWS($H$2:H1081)</f>
        <v>1080</v>
      </c>
      <c r="J1081" t="str">
        <f t="shared" si="16"/>
        <v/>
      </c>
    </row>
    <row r="1082" spans="1:10">
      <c r="A1082" t="s">
        <v>1455</v>
      </c>
      <c r="B1082" t="s">
        <v>5936</v>
      </c>
      <c r="C1082" t="s">
        <v>36</v>
      </c>
      <c r="D1082" t="s">
        <v>5937</v>
      </c>
      <c r="E1082" t="s">
        <v>4705</v>
      </c>
      <c r="F1082" s="45">
        <v>173601</v>
      </c>
      <c r="H1082">
        <f>IF(ISNUMBER(SEARCH($K$2,A1082)),MAX($H$1:H1081)+1,0)</f>
        <v>0</v>
      </c>
      <c r="I1082">
        <f>ROWS($H$2:H1082)</f>
        <v>1081</v>
      </c>
      <c r="J1082" t="str">
        <f t="shared" si="16"/>
        <v/>
      </c>
    </row>
    <row r="1083" spans="1:10">
      <c r="A1083" t="s">
        <v>1456</v>
      </c>
      <c r="B1083" t="s">
        <v>5938</v>
      </c>
      <c r="C1083" t="s">
        <v>36</v>
      </c>
      <c r="D1083" t="s">
        <v>5937</v>
      </c>
      <c r="E1083" t="s">
        <v>4705</v>
      </c>
      <c r="F1083" s="45">
        <v>173602</v>
      </c>
      <c r="H1083">
        <f>IF(ISNUMBER(SEARCH($K$2,A1083)),MAX($H$1:H1082)+1,0)</f>
        <v>0</v>
      </c>
      <c r="I1083">
        <f>ROWS($H$2:H1083)</f>
        <v>1082</v>
      </c>
      <c r="J1083" t="str">
        <f t="shared" si="16"/>
        <v/>
      </c>
    </row>
    <row r="1084" spans="1:10">
      <c r="A1084" t="s">
        <v>1457</v>
      </c>
      <c r="B1084" t="s">
        <v>5939</v>
      </c>
      <c r="C1084" t="s">
        <v>36</v>
      </c>
      <c r="D1084" t="s">
        <v>5937</v>
      </c>
      <c r="E1084" t="s">
        <v>4705</v>
      </c>
      <c r="F1084" s="45">
        <v>173603</v>
      </c>
      <c r="H1084">
        <f>IF(ISNUMBER(SEARCH($K$2,A1084)),MAX($H$1:H1083)+1,0)</f>
        <v>0</v>
      </c>
      <c r="I1084">
        <f>ROWS($H$2:H1084)</f>
        <v>1083</v>
      </c>
      <c r="J1084" t="str">
        <f t="shared" si="16"/>
        <v/>
      </c>
    </row>
    <row r="1085" spans="1:10">
      <c r="A1085" t="s">
        <v>1458</v>
      </c>
      <c r="B1085" t="s">
        <v>5940</v>
      </c>
      <c r="C1085" t="s">
        <v>36</v>
      </c>
      <c r="D1085" t="s">
        <v>5937</v>
      </c>
      <c r="E1085" t="s">
        <v>4705</v>
      </c>
      <c r="F1085" s="45">
        <v>173604</v>
      </c>
      <c r="H1085">
        <f>IF(ISNUMBER(SEARCH($K$2,A1085)),MAX($H$1:H1084)+1,0)</f>
        <v>0</v>
      </c>
      <c r="I1085">
        <f>ROWS($H$2:H1085)</f>
        <v>1084</v>
      </c>
      <c r="J1085" t="str">
        <f t="shared" si="16"/>
        <v/>
      </c>
    </row>
    <row r="1086" spans="1:10">
      <c r="A1086" t="s">
        <v>1459</v>
      </c>
      <c r="B1086" t="s">
        <v>5941</v>
      </c>
      <c r="C1086" t="s">
        <v>36</v>
      </c>
      <c r="D1086" t="s">
        <v>5937</v>
      </c>
      <c r="E1086" t="s">
        <v>4705</v>
      </c>
      <c r="F1086" s="45">
        <v>173605</v>
      </c>
      <c r="H1086">
        <f>IF(ISNUMBER(SEARCH($K$2,A1086)),MAX($H$1:H1085)+1,0)</f>
        <v>0</v>
      </c>
      <c r="I1086">
        <f>ROWS($H$2:H1086)</f>
        <v>1085</v>
      </c>
      <c r="J1086" t="str">
        <f t="shared" si="16"/>
        <v/>
      </c>
    </row>
    <row r="1087" spans="1:10">
      <c r="A1087" t="s">
        <v>1460</v>
      </c>
      <c r="B1087" t="s">
        <v>5942</v>
      </c>
      <c r="C1087" t="s">
        <v>36</v>
      </c>
      <c r="D1087" t="s">
        <v>5943</v>
      </c>
      <c r="E1087" t="s">
        <v>4705</v>
      </c>
      <c r="F1087" s="45">
        <v>173611</v>
      </c>
      <c r="H1087">
        <f>IF(ISNUMBER(SEARCH($K$2,A1087)),MAX($H$1:H1086)+1,0)</f>
        <v>0</v>
      </c>
      <c r="I1087">
        <f>ROWS($H$2:H1087)</f>
        <v>1086</v>
      </c>
      <c r="J1087" t="str">
        <f t="shared" si="16"/>
        <v/>
      </c>
    </row>
    <row r="1088" spans="1:10">
      <c r="A1088" t="s">
        <v>1461</v>
      </c>
      <c r="B1088" t="s">
        <v>5944</v>
      </c>
      <c r="C1088" t="s">
        <v>36</v>
      </c>
      <c r="D1088" t="s">
        <v>5943</v>
      </c>
      <c r="E1088" t="s">
        <v>4705</v>
      </c>
      <c r="F1088" s="45">
        <v>173612</v>
      </c>
      <c r="H1088">
        <f>IF(ISNUMBER(SEARCH($K$2,A1088)),MAX($H$1:H1087)+1,0)</f>
        <v>0</v>
      </c>
      <c r="I1088">
        <f>ROWS($H$2:H1088)</f>
        <v>1087</v>
      </c>
      <c r="J1088" t="str">
        <f t="shared" si="16"/>
        <v/>
      </c>
    </row>
    <row r="1089" spans="1:10">
      <c r="A1089" t="s">
        <v>1462</v>
      </c>
      <c r="B1089" t="s">
        <v>5945</v>
      </c>
      <c r="C1089" t="s">
        <v>36</v>
      </c>
      <c r="D1089" t="s">
        <v>5943</v>
      </c>
      <c r="E1089" t="s">
        <v>4705</v>
      </c>
      <c r="F1089" s="45">
        <v>173613</v>
      </c>
      <c r="H1089">
        <f>IF(ISNUMBER(SEARCH($K$2,A1089)),MAX($H$1:H1088)+1,0)</f>
        <v>0</v>
      </c>
      <c r="I1089">
        <f>ROWS($H$2:H1089)</f>
        <v>1088</v>
      </c>
      <c r="J1089" t="str">
        <f t="shared" si="16"/>
        <v/>
      </c>
    </row>
    <row r="1090" spans="1:10">
      <c r="A1090" t="s">
        <v>1463</v>
      </c>
      <c r="B1090" t="s">
        <v>5946</v>
      </c>
      <c r="C1090" t="s">
        <v>36</v>
      </c>
      <c r="D1090" t="s">
        <v>5943</v>
      </c>
      <c r="E1090" t="s">
        <v>4705</v>
      </c>
      <c r="F1090" s="45">
        <v>173614</v>
      </c>
      <c r="H1090">
        <f>IF(ISNUMBER(SEARCH($K$2,A1090)),MAX($H$1:H1089)+1,0)</f>
        <v>0</v>
      </c>
      <c r="I1090">
        <f>ROWS($H$2:H1090)</f>
        <v>1089</v>
      </c>
      <c r="J1090" t="str">
        <f t="shared" ref="J1090:J1153" si="17">IFERROR(INDEX($A:$A,MATCH(I1090,$H:$H,0)),"")</f>
        <v/>
      </c>
    </row>
    <row r="1091" spans="1:10">
      <c r="A1091" t="s">
        <v>1464</v>
      </c>
      <c r="B1091" t="s">
        <v>5947</v>
      </c>
      <c r="C1091" t="s">
        <v>36</v>
      </c>
      <c r="D1091" t="s">
        <v>5948</v>
      </c>
      <c r="E1091" t="s">
        <v>4723</v>
      </c>
      <c r="F1091" s="45">
        <v>171306</v>
      </c>
      <c r="H1091">
        <f>IF(ISNUMBER(SEARCH($K$2,A1091)),MAX($H$1:H1090)+1,0)</f>
        <v>0</v>
      </c>
      <c r="I1091">
        <f>ROWS($H$2:H1091)</f>
        <v>1090</v>
      </c>
      <c r="J1091" t="str">
        <f t="shared" si="17"/>
        <v/>
      </c>
    </row>
    <row r="1092" spans="1:10">
      <c r="A1092" t="s">
        <v>1465</v>
      </c>
      <c r="B1092" t="s">
        <v>5949</v>
      </c>
      <c r="C1092" t="s">
        <v>36</v>
      </c>
      <c r="D1092" t="s">
        <v>5948</v>
      </c>
      <c r="E1092" t="s">
        <v>4705</v>
      </c>
      <c r="F1092" s="45">
        <v>173616</v>
      </c>
      <c r="H1092">
        <f>IF(ISNUMBER(SEARCH($K$2,A1092)),MAX($H$1:H1091)+1,0)</f>
        <v>0</v>
      </c>
      <c r="I1092">
        <f>ROWS($H$2:H1092)</f>
        <v>1091</v>
      </c>
      <c r="J1092" t="str">
        <f t="shared" si="17"/>
        <v/>
      </c>
    </row>
    <row r="1093" spans="1:10">
      <c r="A1093" t="s">
        <v>1466</v>
      </c>
      <c r="B1093" t="s">
        <v>5950</v>
      </c>
      <c r="C1093" t="s">
        <v>36</v>
      </c>
      <c r="D1093" t="s">
        <v>5948</v>
      </c>
      <c r="E1093" t="s">
        <v>4705</v>
      </c>
      <c r="F1093" s="45">
        <v>173617</v>
      </c>
      <c r="H1093">
        <f>IF(ISNUMBER(SEARCH($K$2,A1093)),MAX($H$1:H1092)+1,0)</f>
        <v>0</v>
      </c>
      <c r="I1093">
        <f>ROWS($H$2:H1093)</f>
        <v>1092</v>
      </c>
      <c r="J1093" t="str">
        <f t="shared" si="17"/>
        <v/>
      </c>
    </row>
    <row r="1094" spans="1:10">
      <c r="A1094" t="s">
        <v>1467</v>
      </c>
      <c r="B1094" t="s">
        <v>5951</v>
      </c>
      <c r="C1094" t="s">
        <v>36</v>
      </c>
      <c r="D1094" t="s">
        <v>5948</v>
      </c>
      <c r="E1094" t="s">
        <v>4705</v>
      </c>
      <c r="F1094" s="45">
        <v>173618</v>
      </c>
      <c r="H1094">
        <f>IF(ISNUMBER(SEARCH($K$2,A1094)),MAX($H$1:H1093)+1,0)</f>
        <v>0</v>
      </c>
      <c r="I1094">
        <f>ROWS($H$2:H1094)</f>
        <v>1093</v>
      </c>
      <c r="J1094" t="str">
        <f t="shared" si="17"/>
        <v/>
      </c>
    </row>
    <row r="1095" spans="1:10">
      <c r="A1095" t="s">
        <v>1468</v>
      </c>
      <c r="B1095" t="s">
        <v>5952</v>
      </c>
      <c r="C1095" t="s">
        <v>36</v>
      </c>
      <c r="D1095" t="s">
        <v>5948</v>
      </c>
      <c r="E1095" t="s">
        <v>4705</v>
      </c>
      <c r="F1095" s="45">
        <v>173633</v>
      </c>
      <c r="H1095">
        <f>IF(ISNUMBER(SEARCH($K$2,A1095)),MAX($H$1:H1094)+1,0)</f>
        <v>0</v>
      </c>
      <c r="I1095">
        <f>ROWS($H$2:H1095)</f>
        <v>1094</v>
      </c>
      <c r="J1095" t="str">
        <f t="shared" si="17"/>
        <v/>
      </c>
    </row>
    <row r="1096" spans="1:10">
      <c r="A1096" t="s">
        <v>1469</v>
      </c>
      <c r="B1096" t="s">
        <v>5953</v>
      </c>
      <c r="C1096" t="s">
        <v>36</v>
      </c>
      <c r="D1096" t="s">
        <v>5948</v>
      </c>
      <c r="E1096" t="s">
        <v>4705</v>
      </c>
      <c r="F1096" s="45">
        <v>173638</v>
      </c>
      <c r="H1096">
        <f>IF(ISNUMBER(SEARCH($K$2,A1096)),MAX($H$1:H1095)+1,0)</f>
        <v>0</v>
      </c>
      <c r="I1096">
        <f>ROWS($H$2:H1096)</f>
        <v>1095</v>
      </c>
      <c r="J1096" t="str">
        <f t="shared" si="17"/>
        <v/>
      </c>
    </row>
    <row r="1097" spans="1:10">
      <c r="A1097" t="s">
        <v>1470</v>
      </c>
      <c r="B1097" t="s">
        <v>5954</v>
      </c>
      <c r="C1097" t="s">
        <v>36</v>
      </c>
      <c r="D1097" t="s">
        <v>5948</v>
      </c>
      <c r="E1097" t="s">
        <v>4705</v>
      </c>
      <c r="F1097" s="45">
        <v>173640</v>
      </c>
      <c r="H1097">
        <f>IF(ISNUMBER(SEARCH($K$2,A1097)),MAX($H$1:H1096)+1,0)</f>
        <v>0</v>
      </c>
      <c r="I1097">
        <f>ROWS($H$2:H1097)</f>
        <v>1096</v>
      </c>
      <c r="J1097" t="str">
        <f t="shared" si="17"/>
        <v/>
      </c>
    </row>
    <row r="1098" spans="1:10">
      <c r="A1098" t="s">
        <v>1471</v>
      </c>
      <c r="B1098" t="s">
        <v>5955</v>
      </c>
      <c r="C1098" t="s">
        <v>36</v>
      </c>
      <c r="D1098" t="s">
        <v>5956</v>
      </c>
      <c r="E1098" t="s">
        <v>4705</v>
      </c>
      <c r="F1098" s="45">
        <v>173606</v>
      </c>
      <c r="H1098">
        <f>IF(ISNUMBER(SEARCH($K$2,A1098)),MAX($H$1:H1097)+1,0)</f>
        <v>0</v>
      </c>
      <c r="I1098">
        <f>ROWS($H$2:H1098)</f>
        <v>1097</v>
      </c>
      <c r="J1098" t="str">
        <f t="shared" si="17"/>
        <v/>
      </c>
    </row>
    <row r="1099" spans="1:10">
      <c r="A1099" t="s">
        <v>1472</v>
      </c>
      <c r="B1099" t="s">
        <v>5957</v>
      </c>
      <c r="C1099" t="s">
        <v>36</v>
      </c>
      <c r="D1099" t="s">
        <v>5956</v>
      </c>
      <c r="E1099" t="s">
        <v>4705</v>
      </c>
      <c r="F1099" s="45">
        <v>173607</v>
      </c>
      <c r="H1099">
        <f>IF(ISNUMBER(SEARCH($K$2,A1099)),MAX($H$1:H1098)+1,0)</f>
        <v>0</v>
      </c>
      <c r="I1099">
        <f>ROWS($H$2:H1099)</f>
        <v>1098</v>
      </c>
      <c r="J1099" t="str">
        <f t="shared" si="17"/>
        <v/>
      </c>
    </row>
    <row r="1100" spans="1:10">
      <c r="A1100" t="s">
        <v>1473</v>
      </c>
      <c r="B1100" t="s">
        <v>5958</v>
      </c>
      <c r="C1100" t="s">
        <v>36</v>
      </c>
      <c r="D1100" t="s">
        <v>5956</v>
      </c>
      <c r="E1100" t="s">
        <v>4705</v>
      </c>
      <c r="F1100" s="45">
        <v>173608</v>
      </c>
      <c r="H1100">
        <f>IF(ISNUMBER(SEARCH($K$2,A1100)),MAX($H$1:H1099)+1,0)</f>
        <v>0</v>
      </c>
      <c r="I1100">
        <f>ROWS($H$2:H1100)</f>
        <v>1099</v>
      </c>
      <c r="J1100" t="str">
        <f t="shared" si="17"/>
        <v/>
      </c>
    </row>
    <row r="1101" spans="1:10">
      <c r="A1101" t="s">
        <v>1474</v>
      </c>
      <c r="B1101" t="s">
        <v>5959</v>
      </c>
      <c r="C1101" t="s">
        <v>36</v>
      </c>
      <c r="D1101" t="s">
        <v>5956</v>
      </c>
      <c r="E1101" t="s">
        <v>4705</v>
      </c>
      <c r="F1101" s="45">
        <v>173610</v>
      </c>
      <c r="H1101">
        <f>IF(ISNUMBER(SEARCH($K$2,A1101)),MAX($H$1:H1100)+1,0)</f>
        <v>0</v>
      </c>
      <c r="I1101">
        <f>ROWS($H$2:H1101)</f>
        <v>1100</v>
      </c>
      <c r="J1101" t="str">
        <f t="shared" si="17"/>
        <v/>
      </c>
    </row>
    <row r="1102" spans="1:10">
      <c r="A1102" t="s">
        <v>1475</v>
      </c>
      <c r="B1102" t="s">
        <v>5960</v>
      </c>
      <c r="C1102" t="s">
        <v>36</v>
      </c>
      <c r="D1102" t="s">
        <v>5956</v>
      </c>
      <c r="E1102" t="s">
        <v>4705</v>
      </c>
      <c r="F1102" s="45">
        <v>173641</v>
      </c>
      <c r="H1102">
        <f>IF(ISNUMBER(SEARCH($K$2,A1102)),MAX($H$1:H1101)+1,0)</f>
        <v>0</v>
      </c>
      <c r="I1102">
        <f>ROWS($H$2:H1102)</f>
        <v>1101</v>
      </c>
      <c r="J1102" t="str">
        <f t="shared" si="17"/>
        <v/>
      </c>
    </row>
    <row r="1103" spans="1:10">
      <c r="A1103" t="s">
        <v>1476</v>
      </c>
      <c r="B1103" t="s">
        <v>5961</v>
      </c>
      <c r="C1103" t="s">
        <v>36</v>
      </c>
      <c r="D1103" t="s">
        <v>5962</v>
      </c>
      <c r="E1103" t="s">
        <v>4705</v>
      </c>
      <c r="F1103" s="45">
        <v>173634</v>
      </c>
      <c r="H1103">
        <f>IF(ISNUMBER(SEARCH($K$2,A1103)),MAX($H$1:H1102)+1,0)</f>
        <v>0</v>
      </c>
      <c r="I1103">
        <f>ROWS($H$2:H1103)</f>
        <v>1102</v>
      </c>
      <c r="J1103" t="str">
        <f t="shared" si="17"/>
        <v/>
      </c>
    </row>
    <row r="1104" spans="1:10">
      <c r="A1104" t="s">
        <v>1477</v>
      </c>
      <c r="B1104" t="s">
        <v>5963</v>
      </c>
      <c r="C1104" t="s">
        <v>36</v>
      </c>
      <c r="D1104" t="s">
        <v>5962</v>
      </c>
      <c r="E1104" t="s">
        <v>4705</v>
      </c>
      <c r="F1104" s="45">
        <v>173635</v>
      </c>
      <c r="H1104">
        <f>IF(ISNUMBER(SEARCH($K$2,A1104)),MAX($H$1:H1103)+1,0)</f>
        <v>0</v>
      </c>
      <c r="I1104">
        <f>ROWS($H$2:H1104)</f>
        <v>1103</v>
      </c>
      <c r="J1104" t="str">
        <f t="shared" si="17"/>
        <v/>
      </c>
    </row>
    <row r="1105" spans="1:10">
      <c r="A1105" t="s">
        <v>1478</v>
      </c>
      <c r="B1105" t="s">
        <v>5964</v>
      </c>
      <c r="C1105" t="s">
        <v>36</v>
      </c>
      <c r="D1105" t="s">
        <v>5962</v>
      </c>
      <c r="E1105" t="s">
        <v>4705</v>
      </c>
      <c r="F1105" s="45">
        <v>173636</v>
      </c>
      <c r="H1105">
        <f>IF(ISNUMBER(SEARCH($K$2,A1105)),MAX($H$1:H1104)+1,0)</f>
        <v>0</v>
      </c>
      <c r="I1105">
        <f>ROWS($H$2:H1105)</f>
        <v>1104</v>
      </c>
      <c r="J1105" t="str">
        <f t="shared" si="17"/>
        <v/>
      </c>
    </row>
    <row r="1106" spans="1:10">
      <c r="A1106" t="s">
        <v>1479</v>
      </c>
      <c r="B1106" t="s">
        <v>5965</v>
      </c>
      <c r="C1106" t="s">
        <v>36</v>
      </c>
      <c r="D1106" t="s">
        <v>5962</v>
      </c>
      <c r="E1106" t="s">
        <v>4705</v>
      </c>
      <c r="F1106" s="45">
        <v>173637</v>
      </c>
      <c r="H1106">
        <f>IF(ISNUMBER(SEARCH($K$2,A1106)),MAX($H$1:H1105)+1,0)</f>
        <v>0</v>
      </c>
      <c r="I1106">
        <f>ROWS($H$2:H1106)</f>
        <v>1105</v>
      </c>
      <c r="J1106" t="str">
        <f t="shared" si="17"/>
        <v/>
      </c>
    </row>
    <row r="1107" spans="1:10">
      <c r="A1107" t="s">
        <v>1480</v>
      </c>
      <c r="B1107" t="s">
        <v>5966</v>
      </c>
      <c r="C1107" t="s">
        <v>36</v>
      </c>
      <c r="D1107" t="s">
        <v>5962</v>
      </c>
      <c r="E1107" t="s">
        <v>4705</v>
      </c>
      <c r="F1107" s="45">
        <v>173642</v>
      </c>
      <c r="H1107">
        <f>IF(ISNUMBER(SEARCH($K$2,A1107)),MAX($H$1:H1106)+1,0)</f>
        <v>0</v>
      </c>
      <c r="I1107">
        <f>ROWS($H$2:H1107)</f>
        <v>1106</v>
      </c>
      <c r="J1107" t="str">
        <f t="shared" si="17"/>
        <v/>
      </c>
    </row>
    <row r="1108" spans="1:10">
      <c r="A1108" t="s">
        <v>1481</v>
      </c>
      <c r="B1108" t="s">
        <v>5967</v>
      </c>
      <c r="C1108" t="s">
        <v>5968</v>
      </c>
      <c r="D1108" t="s">
        <v>5969</v>
      </c>
      <c r="E1108" t="s">
        <v>4705</v>
      </c>
      <c r="F1108" s="45">
        <v>724604</v>
      </c>
      <c r="H1108">
        <f>IF(ISNUMBER(SEARCH($K$2,A1108)),MAX($H$1:H1107)+1,0)</f>
        <v>0</v>
      </c>
      <c r="I1108">
        <f>ROWS($H$2:H1108)</f>
        <v>1107</v>
      </c>
      <c r="J1108" t="str">
        <f t="shared" si="17"/>
        <v/>
      </c>
    </row>
    <row r="1109" spans="1:10">
      <c r="A1109" t="s">
        <v>1482</v>
      </c>
      <c r="B1109" t="s">
        <v>5970</v>
      </c>
      <c r="C1109" t="s">
        <v>5968</v>
      </c>
      <c r="D1109" t="s">
        <v>5971</v>
      </c>
      <c r="E1109" t="s">
        <v>4705</v>
      </c>
      <c r="F1109" s="45">
        <v>724608</v>
      </c>
      <c r="H1109">
        <f>IF(ISNUMBER(SEARCH($K$2,A1109)),MAX($H$1:H1108)+1,0)</f>
        <v>0</v>
      </c>
      <c r="I1109">
        <f>ROWS($H$2:H1109)</f>
        <v>1108</v>
      </c>
      <c r="J1109" t="str">
        <f t="shared" si="17"/>
        <v/>
      </c>
    </row>
    <row r="1110" spans="1:10">
      <c r="A1110" t="s">
        <v>1483</v>
      </c>
      <c r="B1110" t="s">
        <v>5972</v>
      </c>
      <c r="C1110" t="s">
        <v>5968</v>
      </c>
      <c r="D1110" t="s">
        <v>5973</v>
      </c>
      <c r="E1110" t="s">
        <v>4705</v>
      </c>
      <c r="F1110" s="45">
        <v>724601</v>
      </c>
      <c r="H1110">
        <f>IF(ISNUMBER(SEARCH($K$2,A1110)),MAX($H$1:H1109)+1,0)</f>
        <v>0</v>
      </c>
      <c r="I1110">
        <f>ROWS($H$2:H1110)</f>
        <v>1109</v>
      </c>
      <c r="J1110" t="str">
        <f t="shared" si="17"/>
        <v/>
      </c>
    </row>
    <row r="1111" spans="1:10">
      <c r="A1111" t="s">
        <v>1484</v>
      </c>
      <c r="B1111" t="s">
        <v>5974</v>
      </c>
      <c r="C1111" t="s">
        <v>5968</v>
      </c>
      <c r="D1111" t="s">
        <v>5973</v>
      </c>
      <c r="E1111" t="s">
        <v>4705</v>
      </c>
      <c r="F1111" s="45">
        <v>724602</v>
      </c>
      <c r="H1111">
        <f>IF(ISNUMBER(SEARCH($K$2,A1111)),MAX($H$1:H1110)+1,0)</f>
        <v>0</v>
      </c>
      <c r="I1111">
        <f>ROWS($H$2:H1111)</f>
        <v>1110</v>
      </c>
      <c r="J1111" t="str">
        <f t="shared" si="17"/>
        <v/>
      </c>
    </row>
    <row r="1112" spans="1:10">
      <c r="A1112" t="s">
        <v>1485</v>
      </c>
      <c r="B1112" t="s">
        <v>5975</v>
      </c>
      <c r="C1112" t="s">
        <v>5968</v>
      </c>
      <c r="D1112" t="s">
        <v>5973</v>
      </c>
      <c r="E1112" t="s">
        <v>4705</v>
      </c>
      <c r="F1112" s="45">
        <v>724603</v>
      </c>
      <c r="H1112">
        <f>IF(ISNUMBER(SEARCH($K$2,A1112)),MAX($H$1:H1111)+1,0)</f>
        <v>0</v>
      </c>
      <c r="I1112">
        <f>ROWS($H$2:H1112)</f>
        <v>1111</v>
      </c>
      <c r="J1112" t="str">
        <f t="shared" si="17"/>
        <v/>
      </c>
    </row>
    <row r="1113" spans="1:10">
      <c r="A1113" t="s">
        <v>1486</v>
      </c>
      <c r="B1113" t="s">
        <v>5976</v>
      </c>
      <c r="C1113" t="s">
        <v>5968</v>
      </c>
      <c r="D1113" t="s">
        <v>5977</v>
      </c>
      <c r="E1113" t="s">
        <v>4705</v>
      </c>
      <c r="F1113" s="45">
        <v>724606</v>
      </c>
      <c r="H1113">
        <f>IF(ISNUMBER(SEARCH($K$2,A1113)),MAX($H$1:H1112)+1,0)</f>
        <v>0</v>
      </c>
      <c r="I1113">
        <f>ROWS($H$2:H1113)</f>
        <v>1112</v>
      </c>
      <c r="J1113" t="str">
        <f t="shared" si="17"/>
        <v/>
      </c>
    </row>
    <row r="1114" spans="1:10">
      <c r="A1114" t="s">
        <v>1487</v>
      </c>
      <c r="B1114" t="s">
        <v>5978</v>
      </c>
      <c r="C1114" t="s">
        <v>5968</v>
      </c>
      <c r="D1114" t="s">
        <v>5977</v>
      </c>
      <c r="E1114" t="s">
        <v>4705</v>
      </c>
      <c r="F1114" s="45">
        <v>724607</v>
      </c>
      <c r="H1114">
        <f>IF(ISNUMBER(SEARCH($K$2,A1114)),MAX($H$1:H1113)+1,0)</f>
        <v>0</v>
      </c>
      <c r="I1114">
        <f>ROWS($H$2:H1114)</f>
        <v>1113</v>
      </c>
      <c r="J1114" t="str">
        <f t="shared" si="17"/>
        <v/>
      </c>
    </row>
    <row r="1115" spans="1:10">
      <c r="A1115" t="s">
        <v>1488</v>
      </c>
      <c r="B1115" t="s">
        <v>5979</v>
      </c>
      <c r="C1115" t="s">
        <v>5980</v>
      </c>
      <c r="D1115" t="s">
        <v>5981</v>
      </c>
      <c r="E1115" t="s">
        <v>4705</v>
      </c>
      <c r="F1115" s="45">
        <v>94688</v>
      </c>
      <c r="H1115">
        <f>IF(ISNUMBER(SEARCH($K$2,A1115)),MAX($H$1:H1114)+1,0)</f>
        <v>0</v>
      </c>
      <c r="I1115">
        <f>ROWS($H$2:H1115)</f>
        <v>1114</v>
      </c>
      <c r="J1115" t="str">
        <f t="shared" si="17"/>
        <v/>
      </c>
    </row>
    <row r="1116" spans="1:10">
      <c r="A1116" t="s">
        <v>1489</v>
      </c>
      <c r="B1116" t="s">
        <v>5982</v>
      </c>
      <c r="C1116" t="s">
        <v>5980</v>
      </c>
      <c r="D1116" t="s">
        <v>5981</v>
      </c>
      <c r="E1116" t="s">
        <v>4705</v>
      </c>
      <c r="F1116" s="45">
        <v>94689</v>
      </c>
      <c r="H1116">
        <f>IF(ISNUMBER(SEARCH($K$2,A1116)),MAX($H$1:H1115)+1,0)</f>
        <v>0</v>
      </c>
      <c r="I1116">
        <f>ROWS($H$2:H1116)</f>
        <v>1115</v>
      </c>
      <c r="J1116" t="str">
        <f t="shared" si="17"/>
        <v/>
      </c>
    </row>
    <row r="1117" spans="1:10">
      <c r="A1117" t="s">
        <v>1490</v>
      </c>
      <c r="B1117" t="s">
        <v>5983</v>
      </c>
      <c r="C1117" t="s">
        <v>5980</v>
      </c>
      <c r="D1117" t="s">
        <v>5981</v>
      </c>
      <c r="E1117" t="s">
        <v>4705</v>
      </c>
      <c r="F1117" s="45">
        <v>94690</v>
      </c>
      <c r="H1117">
        <f>IF(ISNUMBER(SEARCH($K$2,A1117)),MAX($H$1:H1116)+1,0)</f>
        <v>0</v>
      </c>
      <c r="I1117">
        <f>ROWS($H$2:H1117)</f>
        <v>1116</v>
      </c>
      <c r="J1117" t="str">
        <f t="shared" si="17"/>
        <v/>
      </c>
    </row>
    <row r="1118" spans="1:10">
      <c r="A1118" t="s">
        <v>1491</v>
      </c>
      <c r="B1118" t="s">
        <v>5984</v>
      </c>
      <c r="C1118" t="s">
        <v>5980</v>
      </c>
      <c r="D1118" t="s">
        <v>5981</v>
      </c>
      <c r="E1118" t="s">
        <v>4705</v>
      </c>
      <c r="F1118" s="45">
        <v>94691</v>
      </c>
      <c r="H1118">
        <f>IF(ISNUMBER(SEARCH($K$2,A1118)),MAX($H$1:H1117)+1,0)</f>
        <v>0</v>
      </c>
      <c r="I1118">
        <f>ROWS($H$2:H1118)</f>
        <v>1117</v>
      </c>
      <c r="J1118" t="str">
        <f t="shared" si="17"/>
        <v/>
      </c>
    </row>
    <row r="1119" spans="1:10">
      <c r="A1119" t="s">
        <v>1492</v>
      </c>
      <c r="B1119" t="s">
        <v>5985</v>
      </c>
      <c r="C1119" t="s">
        <v>5980</v>
      </c>
      <c r="D1119" t="s">
        <v>5981</v>
      </c>
      <c r="E1119" t="s">
        <v>4705</v>
      </c>
      <c r="F1119" s="45">
        <v>94692</v>
      </c>
      <c r="H1119">
        <f>IF(ISNUMBER(SEARCH($K$2,A1119)),MAX($H$1:H1118)+1,0)</f>
        <v>0</v>
      </c>
      <c r="I1119">
        <f>ROWS($H$2:H1119)</f>
        <v>1118</v>
      </c>
      <c r="J1119" t="str">
        <f t="shared" si="17"/>
        <v/>
      </c>
    </row>
    <row r="1120" spans="1:10">
      <c r="A1120" t="s">
        <v>1493</v>
      </c>
      <c r="B1120" t="s">
        <v>5986</v>
      </c>
      <c r="C1120" t="s">
        <v>5980</v>
      </c>
      <c r="D1120" t="s">
        <v>5981</v>
      </c>
      <c r="E1120" t="s">
        <v>4705</v>
      </c>
      <c r="F1120" s="45">
        <v>94693</v>
      </c>
      <c r="H1120">
        <f>IF(ISNUMBER(SEARCH($K$2,A1120)),MAX($H$1:H1119)+1,0)</f>
        <v>0</v>
      </c>
      <c r="I1120">
        <f>ROWS($H$2:H1120)</f>
        <v>1119</v>
      </c>
      <c r="J1120" t="str">
        <f t="shared" si="17"/>
        <v/>
      </c>
    </row>
    <row r="1121" spans="1:10">
      <c r="A1121" t="s">
        <v>1494</v>
      </c>
      <c r="B1121" t="s">
        <v>5987</v>
      </c>
      <c r="C1121" t="s">
        <v>5980</v>
      </c>
      <c r="D1121" t="s">
        <v>5981</v>
      </c>
      <c r="E1121" t="s">
        <v>4705</v>
      </c>
      <c r="F1121" s="45">
        <v>94694</v>
      </c>
      <c r="H1121">
        <f>IF(ISNUMBER(SEARCH($K$2,A1121)),MAX($H$1:H1120)+1,0)</f>
        <v>0</v>
      </c>
      <c r="I1121">
        <f>ROWS($H$2:H1121)</f>
        <v>1120</v>
      </c>
      <c r="J1121" t="str">
        <f t="shared" si="17"/>
        <v/>
      </c>
    </row>
    <row r="1122" spans="1:10">
      <c r="A1122" t="s">
        <v>1495</v>
      </c>
      <c r="B1122" t="s">
        <v>5988</v>
      </c>
      <c r="C1122" t="s">
        <v>5980</v>
      </c>
      <c r="D1122" t="s">
        <v>5981</v>
      </c>
      <c r="E1122" t="s">
        <v>4705</v>
      </c>
      <c r="F1122" s="45">
        <v>94695</v>
      </c>
      <c r="H1122">
        <f>IF(ISNUMBER(SEARCH($K$2,A1122)),MAX($H$1:H1121)+1,0)</f>
        <v>0</v>
      </c>
      <c r="I1122">
        <f>ROWS($H$2:H1122)</f>
        <v>1121</v>
      </c>
      <c r="J1122" t="str">
        <f t="shared" si="17"/>
        <v/>
      </c>
    </row>
    <row r="1123" spans="1:10">
      <c r="A1123" t="s">
        <v>1496</v>
      </c>
      <c r="B1123" t="s">
        <v>5989</v>
      </c>
      <c r="C1123" t="s">
        <v>5980</v>
      </c>
      <c r="D1123" t="s">
        <v>5990</v>
      </c>
      <c r="E1123" t="s">
        <v>4705</v>
      </c>
      <c r="F1123" s="45">
        <v>94735</v>
      </c>
      <c r="H1123">
        <f>IF(ISNUMBER(SEARCH($K$2,A1123)),MAX($H$1:H1122)+1,0)</f>
        <v>0</v>
      </c>
      <c r="I1123">
        <f>ROWS($H$2:H1123)</f>
        <v>1122</v>
      </c>
      <c r="J1123" t="str">
        <f t="shared" si="17"/>
        <v/>
      </c>
    </row>
    <row r="1124" spans="1:10">
      <c r="A1124" t="s">
        <v>1497</v>
      </c>
      <c r="B1124" t="s">
        <v>5991</v>
      </c>
      <c r="C1124" t="s">
        <v>5980</v>
      </c>
      <c r="D1124" t="s">
        <v>5990</v>
      </c>
      <c r="E1124" t="s">
        <v>4705</v>
      </c>
      <c r="F1124" s="45">
        <v>94736</v>
      </c>
      <c r="H1124">
        <f>IF(ISNUMBER(SEARCH($K$2,A1124)),MAX($H$1:H1123)+1,0)</f>
        <v>0</v>
      </c>
      <c r="I1124">
        <f>ROWS($H$2:H1124)</f>
        <v>1123</v>
      </c>
      <c r="J1124" t="str">
        <f t="shared" si="17"/>
        <v/>
      </c>
    </row>
    <row r="1125" spans="1:10">
      <c r="A1125" t="s">
        <v>1498</v>
      </c>
      <c r="B1125" t="s">
        <v>5992</v>
      </c>
      <c r="C1125" t="s">
        <v>5980</v>
      </c>
      <c r="D1125" t="s">
        <v>5990</v>
      </c>
      <c r="E1125" t="s">
        <v>4705</v>
      </c>
      <c r="F1125" s="45">
        <v>94737</v>
      </c>
      <c r="H1125">
        <f>IF(ISNUMBER(SEARCH($K$2,A1125)),MAX($H$1:H1124)+1,0)</f>
        <v>0</v>
      </c>
      <c r="I1125">
        <f>ROWS($H$2:H1125)</f>
        <v>1124</v>
      </c>
      <c r="J1125" t="str">
        <f t="shared" si="17"/>
        <v/>
      </c>
    </row>
    <row r="1126" spans="1:10">
      <c r="A1126" t="s">
        <v>1499</v>
      </c>
      <c r="B1126" t="s">
        <v>5993</v>
      </c>
      <c r="C1126" t="s">
        <v>5980</v>
      </c>
      <c r="D1126" t="s">
        <v>5990</v>
      </c>
      <c r="E1126" t="s">
        <v>4705</v>
      </c>
      <c r="F1126" s="45">
        <v>94738</v>
      </c>
      <c r="H1126">
        <f>IF(ISNUMBER(SEARCH($K$2,A1126)),MAX($H$1:H1125)+1,0)</f>
        <v>0</v>
      </c>
      <c r="I1126">
        <f>ROWS($H$2:H1126)</f>
        <v>1125</v>
      </c>
      <c r="J1126" t="str">
        <f t="shared" si="17"/>
        <v/>
      </c>
    </row>
    <row r="1127" spans="1:10">
      <c r="A1127" t="s">
        <v>1500</v>
      </c>
      <c r="B1127" t="s">
        <v>5994</v>
      </c>
      <c r="C1127" t="s">
        <v>5980</v>
      </c>
      <c r="D1127" t="s">
        <v>5990</v>
      </c>
      <c r="E1127" t="s">
        <v>4705</v>
      </c>
      <c r="F1127" s="45">
        <v>94739</v>
      </c>
      <c r="H1127">
        <f>IF(ISNUMBER(SEARCH($K$2,A1127)),MAX($H$1:H1126)+1,0)</f>
        <v>0</v>
      </c>
      <c r="I1127">
        <f>ROWS($H$2:H1127)</f>
        <v>1126</v>
      </c>
      <c r="J1127" t="str">
        <f t="shared" si="17"/>
        <v/>
      </c>
    </row>
    <row r="1128" spans="1:10">
      <c r="A1128" t="s">
        <v>1501</v>
      </c>
      <c r="B1128" t="s">
        <v>5995</v>
      </c>
      <c r="C1128" t="s">
        <v>5980</v>
      </c>
      <c r="D1128" t="s">
        <v>5990</v>
      </c>
      <c r="E1128" t="s">
        <v>4705</v>
      </c>
      <c r="F1128" s="45">
        <v>94740</v>
      </c>
      <c r="H1128">
        <f>IF(ISNUMBER(SEARCH($K$2,A1128)),MAX($H$1:H1127)+1,0)</f>
        <v>0</v>
      </c>
      <c r="I1128">
        <f>ROWS($H$2:H1128)</f>
        <v>1127</v>
      </c>
      <c r="J1128" t="str">
        <f t="shared" si="17"/>
        <v/>
      </c>
    </row>
    <row r="1129" spans="1:10">
      <c r="A1129" t="s">
        <v>1502</v>
      </c>
      <c r="B1129" t="s">
        <v>5996</v>
      </c>
      <c r="C1129" t="s">
        <v>5980</v>
      </c>
      <c r="D1129" t="s">
        <v>5990</v>
      </c>
      <c r="E1129" t="s">
        <v>4705</v>
      </c>
      <c r="F1129" s="45">
        <v>94741</v>
      </c>
      <c r="H1129">
        <f>IF(ISNUMBER(SEARCH($K$2,A1129)),MAX($H$1:H1128)+1,0)</f>
        <v>0</v>
      </c>
      <c r="I1129">
        <f>ROWS($H$2:H1129)</f>
        <v>1128</v>
      </c>
      <c r="J1129" t="str">
        <f t="shared" si="17"/>
        <v/>
      </c>
    </row>
    <row r="1130" spans="1:10">
      <c r="A1130" t="s">
        <v>1503</v>
      </c>
      <c r="B1130" t="s">
        <v>5997</v>
      </c>
      <c r="C1130" t="s">
        <v>5980</v>
      </c>
      <c r="D1130" t="s">
        <v>5990</v>
      </c>
      <c r="E1130" t="s">
        <v>4705</v>
      </c>
      <c r="F1130" s="45">
        <v>94742</v>
      </c>
      <c r="H1130">
        <f>IF(ISNUMBER(SEARCH($K$2,A1130)),MAX($H$1:H1129)+1,0)</f>
        <v>0</v>
      </c>
      <c r="I1130">
        <f>ROWS($H$2:H1130)</f>
        <v>1129</v>
      </c>
      <c r="J1130" t="str">
        <f t="shared" si="17"/>
        <v/>
      </c>
    </row>
    <row r="1131" spans="1:10">
      <c r="A1131" t="s">
        <v>1504</v>
      </c>
      <c r="B1131" t="s">
        <v>5998</v>
      </c>
      <c r="C1131" t="s">
        <v>5980</v>
      </c>
      <c r="D1131" t="s">
        <v>5990</v>
      </c>
      <c r="E1131" t="s">
        <v>4705</v>
      </c>
      <c r="F1131" s="45">
        <v>94743</v>
      </c>
      <c r="H1131">
        <f>IF(ISNUMBER(SEARCH($K$2,A1131)),MAX($H$1:H1130)+1,0)</f>
        <v>0</v>
      </c>
      <c r="I1131">
        <f>ROWS($H$2:H1131)</f>
        <v>1130</v>
      </c>
      <c r="J1131" t="str">
        <f t="shared" si="17"/>
        <v/>
      </c>
    </row>
    <row r="1132" spans="1:10">
      <c r="A1132" t="s">
        <v>1505</v>
      </c>
      <c r="B1132" t="s">
        <v>5999</v>
      </c>
      <c r="C1132" t="s">
        <v>5980</v>
      </c>
      <c r="D1132" t="s">
        <v>6000</v>
      </c>
      <c r="E1132" t="s">
        <v>4705</v>
      </c>
      <c r="F1132" s="45">
        <v>94659</v>
      </c>
      <c r="H1132">
        <f>IF(ISNUMBER(SEARCH($K$2,A1132)),MAX($H$1:H1131)+1,0)</f>
        <v>0</v>
      </c>
      <c r="I1132">
        <f>ROWS($H$2:H1132)</f>
        <v>1131</v>
      </c>
      <c r="J1132" t="str">
        <f t="shared" si="17"/>
        <v/>
      </c>
    </row>
    <row r="1133" spans="1:10">
      <c r="A1133" t="s">
        <v>1506</v>
      </c>
      <c r="B1133" t="s">
        <v>6001</v>
      </c>
      <c r="C1133" t="s">
        <v>5980</v>
      </c>
      <c r="D1133" t="s">
        <v>6000</v>
      </c>
      <c r="E1133" t="s">
        <v>4705</v>
      </c>
      <c r="F1133" s="45">
        <v>94660</v>
      </c>
      <c r="H1133">
        <f>IF(ISNUMBER(SEARCH($K$2,A1133)),MAX($H$1:H1132)+1,0)</f>
        <v>0</v>
      </c>
      <c r="I1133">
        <f>ROWS($H$2:H1133)</f>
        <v>1132</v>
      </c>
      <c r="J1133" t="str">
        <f t="shared" si="17"/>
        <v/>
      </c>
    </row>
    <row r="1134" spans="1:10">
      <c r="A1134" t="s">
        <v>1507</v>
      </c>
      <c r="B1134" t="s">
        <v>6002</v>
      </c>
      <c r="C1134" t="s">
        <v>5980</v>
      </c>
      <c r="D1134" t="s">
        <v>6000</v>
      </c>
      <c r="E1134" t="s">
        <v>4705</v>
      </c>
      <c r="F1134" s="45">
        <v>94661</v>
      </c>
      <c r="H1134">
        <f>IF(ISNUMBER(SEARCH($K$2,A1134)),MAX($H$1:H1133)+1,0)</f>
        <v>0</v>
      </c>
      <c r="I1134">
        <f>ROWS($H$2:H1134)</f>
        <v>1133</v>
      </c>
      <c r="J1134" t="str">
        <f t="shared" si="17"/>
        <v/>
      </c>
    </row>
    <row r="1135" spans="1:10">
      <c r="A1135" t="s">
        <v>1508</v>
      </c>
      <c r="B1135" t="s">
        <v>6003</v>
      </c>
      <c r="C1135" t="s">
        <v>5980</v>
      </c>
      <c r="D1135" t="s">
        <v>6000</v>
      </c>
      <c r="E1135" t="s">
        <v>4705</v>
      </c>
      <c r="F1135" s="45">
        <v>94662</v>
      </c>
      <c r="H1135">
        <f>IF(ISNUMBER(SEARCH($K$2,A1135)),MAX($H$1:H1134)+1,0)</f>
        <v>0</v>
      </c>
      <c r="I1135">
        <f>ROWS($H$2:H1135)</f>
        <v>1134</v>
      </c>
      <c r="J1135" t="str">
        <f t="shared" si="17"/>
        <v/>
      </c>
    </row>
    <row r="1136" spans="1:10">
      <c r="A1136" t="s">
        <v>1509</v>
      </c>
      <c r="B1136" t="s">
        <v>6004</v>
      </c>
      <c r="C1136" t="s">
        <v>5980</v>
      </c>
      <c r="D1136" t="s">
        <v>6000</v>
      </c>
      <c r="E1136" t="s">
        <v>4705</v>
      </c>
      <c r="F1136" s="45">
        <v>94663</v>
      </c>
      <c r="H1136">
        <f>IF(ISNUMBER(SEARCH($K$2,A1136)),MAX($H$1:H1135)+1,0)</f>
        <v>0</v>
      </c>
      <c r="I1136">
        <f>ROWS($H$2:H1136)</f>
        <v>1135</v>
      </c>
      <c r="J1136" t="str">
        <f t="shared" si="17"/>
        <v/>
      </c>
    </row>
    <row r="1137" spans="1:10">
      <c r="A1137" t="s">
        <v>1510</v>
      </c>
      <c r="B1137" t="s">
        <v>6005</v>
      </c>
      <c r="C1137" t="s">
        <v>5980</v>
      </c>
      <c r="D1137" t="s">
        <v>6000</v>
      </c>
      <c r="E1137" t="s">
        <v>4705</v>
      </c>
      <c r="F1137" s="45">
        <v>94664</v>
      </c>
      <c r="H1137">
        <f>IF(ISNUMBER(SEARCH($K$2,A1137)),MAX($H$1:H1136)+1,0)</f>
        <v>0</v>
      </c>
      <c r="I1137">
        <f>ROWS($H$2:H1137)</f>
        <v>1136</v>
      </c>
      <c r="J1137" t="str">
        <f t="shared" si="17"/>
        <v/>
      </c>
    </row>
    <row r="1138" spans="1:10">
      <c r="A1138" t="s">
        <v>1511</v>
      </c>
      <c r="B1138" t="s">
        <v>6006</v>
      </c>
      <c r="C1138" t="s">
        <v>5980</v>
      </c>
      <c r="D1138" t="s">
        <v>6000</v>
      </c>
      <c r="E1138" t="s">
        <v>4705</v>
      </c>
      <c r="F1138" s="45">
        <v>94665</v>
      </c>
      <c r="H1138">
        <f>IF(ISNUMBER(SEARCH($K$2,A1138)),MAX($H$1:H1137)+1,0)</f>
        <v>0</v>
      </c>
      <c r="I1138">
        <f>ROWS($H$2:H1138)</f>
        <v>1137</v>
      </c>
      <c r="J1138" t="str">
        <f t="shared" si="17"/>
        <v/>
      </c>
    </row>
    <row r="1139" spans="1:10">
      <c r="A1139" t="s">
        <v>1512</v>
      </c>
      <c r="B1139" t="s">
        <v>6007</v>
      </c>
      <c r="C1139" t="s">
        <v>5980</v>
      </c>
      <c r="D1139" t="s">
        <v>6000</v>
      </c>
      <c r="E1139" t="s">
        <v>4705</v>
      </c>
      <c r="F1139" s="45">
        <v>94758</v>
      </c>
      <c r="H1139">
        <f>IF(ISNUMBER(SEARCH($K$2,A1139)),MAX($H$1:H1138)+1,0)</f>
        <v>0</v>
      </c>
      <c r="I1139">
        <f>ROWS($H$2:H1139)</f>
        <v>1138</v>
      </c>
      <c r="J1139" t="str">
        <f t="shared" si="17"/>
        <v/>
      </c>
    </row>
    <row r="1140" spans="1:10">
      <c r="A1140" t="s">
        <v>1513</v>
      </c>
      <c r="B1140" t="s">
        <v>6008</v>
      </c>
      <c r="C1140" t="s">
        <v>5980</v>
      </c>
      <c r="D1140" t="s">
        <v>6009</v>
      </c>
      <c r="E1140" t="s">
        <v>4705</v>
      </c>
      <c r="F1140" s="45">
        <v>94643</v>
      </c>
      <c r="H1140">
        <f>IF(ISNUMBER(SEARCH($K$2,A1140)),MAX($H$1:H1139)+1,0)</f>
        <v>0</v>
      </c>
      <c r="I1140">
        <f>ROWS($H$2:H1140)</f>
        <v>1139</v>
      </c>
      <c r="J1140" t="str">
        <f t="shared" si="17"/>
        <v/>
      </c>
    </row>
    <row r="1141" spans="1:10">
      <c r="A1141" t="s">
        <v>1514</v>
      </c>
      <c r="B1141" t="s">
        <v>6010</v>
      </c>
      <c r="C1141" t="s">
        <v>5980</v>
      </c>
      <c r="D1141" t="s">
        <v>6009</v>
      </c>
      <c r="E1141" t="s">
        <v>4705</v>
      </c>
      <c r="F1141" s="45">
        <v>94644</v>
      </c>
      <c r="H1141">
        <f>IF(ISNUMBER(SEARCH($K$2,A1141)),MAX($H$1:H1140)+1,0)</f>
        <v>0</v>
      </c>
      <c r="I1141">
        <f>ROWS($H$2:H1141)</f>
        <v>1140</v>
      </c>
      <c r="J1141" t="str">
        <f t="shared" si="17"/>
        <v/>
      </c>
    </row>
    <row r="1142" spans="1:10">
      <c r="A1142" t="s">
        <v>1515</v>
      </c>
      <c r="B1142" t="s">
        <v>6011</v>
      </c>
      <c r="C1142" t="s">
        <v>5980</v>
      </c>
      <c r="D1142" t="s">
        <v>6009</v>
      </c>
      <c r="E1142" t="s">
        <v>4705</v>
      </c>
      <c r="F1142" s="45">
        <v>94645</v>
      </c>
      <c r="H1142">
        <f>IF(ISNUMBER(SEARCH($K$2,A1142)),MAX($H$1:H1141)+1,0)</f>
        <v>0</v>
      </c>
      <c r="I1142">
        <f>ROWS($H$2:H1142)</f>
        <v>1141</v>
      </c>
      <c r="J1142" t="str">
        <f t="shared" si="17"/>
        <v/>
      </c>
    </row>
    <row r="1143" spans="1:10">
      <c r="A1143" t="s">
        <v>1516</v>
      </c>
      <c r="B1143" t="s">
        <v>6012</v>
      </c>
      <c r="C1143" t="s">
        <v>5980</v>
      </c>
      <c r="D1143" t="s">
        <v>6009</v>
      </c>
      <c r="E1143" t="s">
        <v>4705</v>
      </c>
      <c r="F1143" s="45">
        <v>94646</v>
      </c>
      <c r="H1143">
        <f>IF(ISNUMBER(SEARCH($K$2,A1143)),MAX($H$1:H1142)+1,0)</f>
        <v>0</v>
      </c>
      <c r="I1143">
        <f>ROWS($H$2:H1143)</f>
        <v>1142</v>
      </c>
      <c r="J1143" t="str">
        <f t="shared" si="17"/>
        <v/>
      </c>
    </row>
    <row r="1144" spans="1:10">
      <c r="A1144" t="s">
        <v>1517</v>
      </c>
      <c r="B1144" t="s">
        <v>6013</v>
      </c>
      <c r="C1144" t="s">
        <v>5980</v>
      </c>
      <c r="D1144" t="s">
        <v>6009</v>
      </c>
      <c r="E1144" t="s">
        <v>4705</v>
      </c>
      <c r="F1144" s="45">
        <v>94647</v>
      </c>
      <c r="H1144">
        <f>IF(ISNUMBER(SEARCH($K$2,A1144)),MAX($H$1:H1143)+1,0)</f>
        <v>0</v>
      </c>
      <c r="I1144">
        <f>ROWS($H$2:H1144)</f>
        <v>1143</v>
      </c>
      <c r="J1144" t="str">
        <f t="shared" si="17"/>
        <v/>
      </c>
    </row>
    <row r="1145" spans="1:10">
      <c r="A1145" t="s">
        <v>1518</v>
      </c>
      <c r="B1145" t="s">
        <v>6014</v>
      </c>
      <c r="C1145" t="s">
        <v>5980</v>
      </c>
      <c r="D1145" t="s">
        <v>6015</v>
      </c>
      <c r="E1145" t="s">
        <v>4705</v>
      </c>
      <c r="F1145" s="45">
        <v>94715</v>
      </c>
      <c r="H1145">
        <f>IF(ISNUMBER(SEARCH($K$2,A1145)),MAX($H$1:H1144)+1,0)</f>
        <v>0</v>
      </c>
      <c r="I1145">
        <f>ROWS($H$2:H1145)</f>
        <v>1144</v>
      </c>
      <c r="J1145" t="str">
        <f t="shared" si="17"/>
        <v/>
      </c>
    </row>
    <row r="1146" spans="1:10">
      <c r="A1146" t="s">
        <v>1519</v>
      </c>
      <c r="B1146" t="s">
        <v>6016</v>
      </c>
      <c r="C1146" t="s">
        <v>5980</v>
      </c>
      <c r="D1146" t="s">
        <v>6015</v>
      </c>
      <c r="E1146" t="s">
        <v>4705</v>
      </c>
      <c r="F1146" s="45">
        <v>94716</v>
      </c>
      <c r="H1146">
        <f>IF(ISNUMBER(SEARCH($K$2,A1146)),MAX($H$1:H1145)+1,0)</f>
        <v>0</v>
      </c>
      <c r="I1146">
        <f>ROWS($H$2:H1146)</f>
        <v>1145</v>
      </c>
      <c r="J1146" t="str">
        <f t="shared" si="17"/>
        <v/>
      </c>
    </row>
    <row r="1147" spans="1:10">
      <c r="A1147" t="s">
        <v>1520</v>
      </c>
      <c r="B1147" t="s">
        <v>6017</v>
      </c>
      <c r="C1147" t="s">
        <v>5980</v>
      </c>
      <c r="D1147" t="s">
        <v>6015</v>
      </c>
      <c r="E1147" t="s">
        <v>4705</v>
      </c>
      <c r="F1147" s="45">
        <v>94717</v>
      </c>
      <c r="H1147">
        <f>IF(ISNUMBER(SEARCH($K$2,A1147)),MAX($H$1:H1146)+1,0)</f>
        <v>0</v>
      </c>
      <c r="I1147">
        <f>ROWS($H$2:H1147)</f>
        <v>1146</v>
      </c>
      <c r="J1147" t="str">
        <f t="shared" si="17"/>
        <v/>
      </c>
    </row>
    <row r="1148" spans="1:10">
      <c r="A1148" t="s">
        <v>1521</v>
      </c>
      <c r="B1148" t="s">
        <v>6018</v>
      </c>
      <c r="C1148" t="s">
        <v>5980</v>
      </c>
      <c r="D1148" t="s">
        <v>6015</v>
      </c>
      <c r="E1148" t="s">
        <v>4705</v>
      </c>
      <c r="F1148" s="45">
        <v>94718</v>
      </c>
      <c r="H1148">
        <f>IF(ISNUMBER(SEARCH($K$2,A1148)),MAX($H$1:H1147)+1,0)</f>
        <v>0</v>
      </c>
      <c r="I1148">
        <f>ROWS($H$2:H1148)</f>
        <v>1147</v>
      </c>
      <c r="J1148" t="str">
        <f t="shared" si="17"/>
        <v/>
      </c>
    </row>
    <row r="1149" spans="1:10">
      <c r="A1149" t="s">
        <v>1522</v>
      </c>
      <c r="B1149" t="s">
        <v>6019</v>
      </c>
      <c r="C1149" t="s">
        <v>5980</v>
      </c>
      <c r="D1149" t="s">
        <v>6015</v>
      </c>
      <c r="E1149" t="s">
        <v>4705</v>
      </c>
      <c r="F1149" s="45">
        <v>94719</v>
      </c>
      <c r="H1149">
        <f>IF(ISNUMBER(SEARCH($K$2,A1149)),MAX($H$1:H1148)+1,0)</f>
        <v>0</v>
      </c>
      <c r="I1149">
        <f>ROWS($H$2:H1149)</f>
        <v>1148</v>
      </c>
      <c r="J1149" t="str">
        <f t="shared" si="17"/>
        <v/>
      </c>
    </row>
    <row r="1150" spans="1:10">
      <c r="A1150" t="s">
        <v>1523</v>
      </c>
      <c r="B1150" t="s">
        <v>6020</v>
      </c>
      <c r="C1150" t="s">
        <v>5980</v>
      </c>
      <c r="D1150" t="s">
        <v>6015</v>
      </c>
      <c r="E1150" t="s">
        <v>4705</v>
      </c>
      <c r="F1150" s="45">
        <v>94720</v>
      </c>
      <c r="H1150">
        <f>IF(ISNUMBER(SEARCH($K$2,A1150)),MAX($H$1:H1149)+1,0)</f>
        <v>0</v>
      </c>
      <c r="I1150">
        <f>ROWS($H$2:H1150)</f>
        <v>1149</v>
      </c>
      <c r="J1150" t="str">
        <f t="shared" si="17"/>
        <v/>
      </c>
    </row>
    <row r="1151" spans="1:10">
      <c r="A1151" t="s">
        <v>1524</v>
      </c>
      <c r="B1151" t="s">
        <v>6021</v>
      </c>
      <c r="C1151" t="s">
        <v>5980</v>
      </c>
      <c r="D1151" t="s">
        <v>6015</v>
      </c>
      <c r="E1151" t="s">
        <v>4705</v>
      </c>
      <c r="F1151" s="45">
        <v>94721</v>
      </c>
      <c r="H1151">
        <f>IF(ISNUMBER(SEARCH($K$2,A1151)),MAX($H$1:H1150)+1,0)</f>
        <v>0</v>
      </c>
      <c r="I1151">
        <f>ROWS($H$2:H1151)</f>
        <v>1150</v>
      </c>
      <c r="J1151" t="str">
        <f t="shared" si="17"/>
        <v/>
      </c>
    </row>
    <row r="1152" spans="1:10">
      <c r="A1152" t="s">
        <v>1525</v>
      </c>
      <c r="B1152" t="s">
        <v>6022</v>
      </c>
      <c r="C1152" t="s">
        <v>5980</v>
      </c>
      <c r="D1152" t="s">
        <v>6015</v>
      </c>
      <c r="E1152" t="s">
        <v>4705</v>
      </c>
      <c r="F1152" s="45">
        <v>94722</v>
      </c>
      <c r="H1152">
        <f>IF(ISNUMBER(SEARCH($K$2,A1152)),MAX($H$1:H1151)+1,0)</f>
        <v>0</v>
      </c>
      <c r="I1152">
        <f>ROWS($H$2:H1152)</f>
        <v>1151</v>
      </c>
      <c r="J1152" t="str">
        <f t="shared" si="17"/>
        <v/>
      </c>
    </row>
    <row r="1153" spans="1:10">
      <c r="A1153" t="s">
        <v>1526</v>
      </c>
      <c r="B1153" t="s">
        <v>6023</v>
      </c>
      <c r="C1153" t="s">
        <v>5980</v>
      </c>
      <c r="D1153" t="s">
        <v>6015</v>
      </c>
      <c r="E1153" t="s">
        <v>4705</v>
      </c>
      <c r="F1153" s="45">
        <v>94723</v>
      </c>
      <c r="H1153">
        <f>IF(ISNUMBER(SEARCH($K$2,A1153)),MAX($H$1:H1152)+1,0)</f>
        <v>0</v>
      </c>
      <c r="I1153">
        <f>ROWS($H$2:H1153)</f>
        <v>1152</v>
      </c>
      <c r="J1153" t="str">
        <f t="shared" si="17"/>
        <v/>
      </c>
    </row>
    <row r="1154" spans="1:10">
      <c r="A1154" t="s">
        <v>1527</v>
      </c>
      <c r="B1154" t="s">
        <v>6024</v>
      </c>
      <c r="C1154" t="s">
        <v>5980</v>
      </c>
      <c r="D1154" t="s">
        <v>6025</v>
      </c>
      <c r="E1154" t="s">
        <v>4705</v>
      </c>
      <c r="F1154" s="45">
        <v>91601</v>
      </c>
      <c r="H1154">
        <f>IF(ISNUMBER(SEARCH($K$2,A1154)),MAX($H$1:H1153)+1,0)</f>
        <v>0</v>
      </c>
      <c r="I1154">
        <f>ROWS($H$2:H1154)</f>
        <v>1153</v>
      </c>
      <c r="J1154" t="str">
        <f t="shared" ref="J1154:J1217" si="18">IFERROR(INDEX($A:$A,MATCH(I1154,$H:$H,0)),"")</f>
        <v/>
      </c>
    </row>
    <row r="1155" spans="1:10">
      <c r="A1155" t="s">
        <v>1528</v>
      </c>
      <c r="B1155" t="s">
        <v>6026</v>
      </c>
      <c r="C1155" t="s">
        <v>5980</v>
      </c>
      <c r="D1155" t="s">
        <v>6025</v>
      </c>
      <c r="E1155" t="s">
        <v>4705</v>
      </c>
      <c r="F1155" s="45">
        <v>94601</v>
      </c>
      <c r="H1155">
        <f>IF(ISNUMBER(SEARCH($K$2,A1155)),MAX($H$1:H1154)+1,0)</f>
        <v>0</v>
      </c>
      <c r="I1155">
        <f>ROWS($H$2:H1155)</f>
        <v>1154</v>
      </c>
      <c r="J1155" t="str">
        <f t="shared" si="18"/>
        <v/>
      </c>
    </row>
    <row r="1156" spans="1:10">
      <c r="A1156" t="s">
        <v>1529</v>
      </c>
      <c r="B1156" t="s">
        <v>6027</v>
      </c>
      <c r="C1156" t="s">
        <v>5980</v>
      </c>
      <c r="D1156" t="s">
        <v>6025</v>
      </c>
      <c r="E1156" t="s">
        <v>4705</v>
      </c>
      <c r="F1156" s="45">
        <v>94602</v>
      </c>
      <c r="H1156">
        <f>IF(ISNUMBER(SEARCH($K$2,A1156)),MAX($H$1:H1155)+1,0)</f>
        <v>0</v>
      </c>
      <c r="I1156">
        <f>ROWS($H$2:H1156)</f>
        <v>1155</v>
      </c>
      <c r="J1156" t="str">
        <f t="shared" si="18"/>
        <v/>
      </c>
    </row>
    <row r="1157" spans="1:10">
      <c r="A1157" t="s">
        <v>1530</v>
      </c>
      <c r="B1157" t="s">
        <v>6028</v>
      </c>
      <c r="C1157" t="s">
        <v>5980</v>
      </c>
      <c r="D1157" t="s">
        <v>6025</v>
      </c>
      <c r="E1157" t="s">
        <v>4705</v>
      </c>
      <c r="F1157" s="45">
        <v>94603</v>
      </c>
      <c r="H1157">
        <f>IF(ISNUMBER(SEARCH($K$2,A1157)),MAX($H$1:H1156)+1,0)</f>
        <v>0</v>
      </c>
      <c r="I1157">
        <f>ROWS($H$2:H1157)</f>
        <v>1156</v>
      </c>
      <c r="J1157" t="str">
        <f t="shared" si="18"/>
        <v/>
      </c>
    </row>
    <row r="1158" spans="1:10">
      <c r="A1158" t="s">
        <v>1531</v>
      </c>
      <c r="B1158" t="s">
        <v>6029</v>
      </c>
      <c r="C1158" t="s">
        <v>5980</v>
      </c>
      <c r="D1158" t="s">
        <v>6025</v>
      </c>
      <c r="E1158" t="s">
        <v>4705</v>
      </c>
      <c r="F1158" s="45">
        <v>94604</v>
      </c>
      <c r="H1158">
        <f>IF(ISNUMBER(SEARCH($K$2,A1158)),MAX($H$1:H1157)+1,0)</f>
        <v>0</v>
      </c>
      <c r="I1158">
        <f>ROWS($H$2:H1158)</f>
        <v>1157</v>
      </c>
      <c r="J1158" t="str">
        <f t="shared" si="18"/>
        <v/>
      </c>
    </row>
    <row r="1159" spans="1:10">
      <c r="A1159" t="s">
        <v>1532</v>
      </c>
      <c r="B1159" t="s">
        <v>6030</v>
      </c>
      <c r="C1159" t="s">
        <v>5980</v>
      </c>
      <c r="D1159" t="s">
        <v>6025</v>
      </c>
      <c r="E1159" t="s">
        <v>4705</v>
      </c>
      <c r="F1159" s="45">
        <v>94605</v>
      </c>
      <c r="H1159">
        <f>IF(ISNUMBER(SEARCH($K$2,A1159)),MAX($H$1:H1158)+1,0)</f>
        <v>0</v>
      </c>
      <c r="I1159">
        <f>ROWS($H$2:H1159)</f>
        <v>1158</v>
      </c>
      <c r="J1159" t="str">
        <f t="shared" si="18"/>
        <v/>
      </c>
    </row>
    <row r="1160" spans="1:10">
      <c r="A1160" t="s">
        <v>1533</v>
      </c>
      <c r="B1160" t="s">
        <v>6031</v>
      </c>
      <c r="C1160" t="s">
        <v>5980</v>
      </c>
      <c r="D1160" t="s">
        <v>6025</v>
      </c>
      <c r="E1160" t="s">
        <v>4705</v>
      </c>
      <c r="F1160" s="45">
        <v>94606</v>
      </c>
      <c r="H1160">
        <f>IF(ISNUMBER(SEARCH($K$2,A1160)),MAX($H$1:H1159)+1,0)</f>
        <v>0</v>
      </c>
      <c r="I1160">
        <f>ROWS($H$2:H1160)</f>
        <v>1159</v>
      </c>
      <c r="J1160" t="str">
        <f t="shared" si="18"/>
        <v/>
      </c>
    </row>
    <row r="1161" spans="1:10">
      <c r="A1161" t="s">
        <v>1534</v>
      </c>
      <c r="B1161" t="s">
        <v>6032</v>
      </c>
      <c r="C1161" t="s">
        <v>5980</v>
      </c>
      <c r="D1161" t="s">
        <v>6025</v>
      </c>
      <c r="E1161" t="s">
        <v>4705</v>
      </c>
      <c r="F1161" s="45">
        <v>94607</v>
      </c>
      <c r="H1161">
        <f>IF(ISNUMBER(SEARCH($K$2,A1161)),MAX($H$1:H1160)+1,0)</f>
        <v>0</v>
      </c>
      <c r="I1161">
        <f>ROWS($H$2:H1161)</f>
        <v>1160</v>
      </c>
      <c r="J1161" t="str">
        <f t="shared" si="18"/>
        <v/>
      </c>
    </row>
    <row r="1162" spans="1:10">
      <c r="A1162" t="s">
        <v>1535</v>
      </c>
      <c r="B1162" t="s">
        <v>6033</v>
      </c>
      <c r="C1162" t="s">
        <v>5980</v>
      </c>
      <c r="D1162" t="s">
        <v>6025</v>
      </c>
      <c r="E1162" t="s">
        <v>4705</v>
      </c>
      <c r="F1162" s="45">
        <v>94608</v>
      </c>
      <c r="H1162">
        <f>IF(ISNUMBER(SEARCH($K$2,A1162)),MAX($H$1:H1161)+1,0)</f>
        <v>0</v>
      </c>
      <c r="I1162">
        <f>ROWS($H$2:H1162)</f>
        <v>1161</v>
      </c>
      <c r="J1162" t="str">
        <f t="shared" si="18"/>
        <v/>
      </c>
    </row>
    <row r="1163" spans="1:10">
      <c r="A1163" t="s">
        <v>1536</v>
      </c>
      <c r="B1163" t="s">
        <v>6034</v>
      </c>
      <c r="C1163" t="s">
        <v>5980</v>
      </c>
      <c r="D1163" t="s">
        <v>6025</v>
      </c>
      <c r="E1163" t="s">
        <v>4705</v>
      </c>
      <c r="F1163" s="45">
        <v>94609</v>
      </c>
      <c r="H1163">
        <f>IF(ISNUMBER(SEARCH($K$2,A1163)),MAX($H$1:H1162)+1,0)</f>
        <v>0</v>
      </c>
      <c r="I1163">
        <f>ROWS($H$2:H1163)</f>
        <v>1162</v>
      </c>
      <c r="J1163" t="str">
        <f t="shared" si="18"/>
        <v/>
      </c>
    </row>
    <row r="1164" spans="1:10">
      <c r="A1164" t="s">
        <v>1537</v>
      </c>
      <c r="B1164" t="s">
        <v>6035</v>
      </c>
      <c r="C1164" t="s">
        <v>5980</v>
      </c>
      <c r="D1164" t="s">
        <v>6025</v>
      </c>
      <c r="E1164" t="s">
        <v>4705</v>
      </c>
      <c r="F1164" s="45">
        <v>94610</v>
      </c>
      <c r="H1164">
        <f>IF(ISNUMBER(SEARCH($K$2,A1164)),MAX($H$1:H1163)+1,0)</f>
        <v>0</v>
      </c>
      <c r="I1164">
        <f>ROWS($H$2:H1164)</f>
        <v>1163</v>
      </c>
      <c r="J1164" t="str">
        <f t="shared" si="18"/>
        <v/>
      </c>
    </row>
    <row r="1165" spans="1:10">
      <c r="A1165" t="s">
        <v>1538</v>
      </c>
      <c r="B1165" t="s">
        <v>6036</v>
      </c>
      <c r="C1165" t="s">
        <v>5980</v>
      </c>
      <c r="D1165" t="s">
        <v>6025</v>
      </c>
      <c r="E1165" t="s">
        <v>4705</v>
      </c>
      <c r="F1165" s="45">
        <v>94611</v>
      </c>
      <c r="H1165">
        <f>IF(ISNUMBER(SEARCH($K$2,A1165)),MAX($H$1:H1164)+1,0)</f>
        <v>0</v>
      </c>
      <c r="I1165">
        <f>ROWS($H$2:H1165)</f>
        <v>1164</v>
      </c>
      <c r="J1165" t="str">
        <f t="shared" si="18"/>
        <v/>
      </c>
    </row>
    <row r="1166" spans="1:10">
      <c r="A1166" t="s">
        <v>1539</v>
      </c>
      <c r="B1166" t="s">
        <v>6037</v>
      </c>
      <c r="C1166" t="s">
        <v>5980</v>
      </c>
      <c r="D1166" t="s">
        <v>6025</v>
      </c>
      <c r="E1166" t="s">
        <v>4705</v>
      </c>
      <c r="F1166" s="45">
        <v>94755</v>
      </c>
      <c r="H1166">
        <f>IF(ISNUMBER(SEARCH($K$2,A1166)),MAX($H$1:H1165)+1,0)</f>
        <v>0</v>
      </c>
      <c r="I1166">
        <f>ROWS($H$2:H1166)</f>
        <v>1165</v>
      </c>
      <c r="J1166" t="str">
        <f t="shared" si="18"/>
        <v/>
      </c>
    </row>
    <row r="1167" spans="1:10">
      <c r="A1167" t="s">
        <v>1540</v>
      </c>
      <c r="B1167" t="s">
        <v>6038</v>
      </c>
      <c r="C1167" t="s">
        <v>5980</v>
      </c>
      <c r="D1167" t="s">
        <v>6025</v>
      </c>
      <c r="E1167" t="s">
        <v>4705</v>
      </c>
      <c r="F1167" s="45">
        <v>94756</v>
      </c>
      <c r="H1167">
        <f>IF(ISNUMBER(SEARCH($K$2,A1167)),MAX($H$1:H1166)+1,0)</f>
        <v>0</v>
      </c>
      <c r="I1167">
        <f>ROWS($H$2:H1167)</f>
        <v>1166</v>
      </c>
      <c r="J1167" t="str">
        <f t="shared" si="18"/>
        <v/>
      </c>
    </row>
    <row r="1168" spans="1:10">
      <c r="A1168" t="s">
        <v>1541</v>
      </c>
      <c r="B1168" t="s">
        <v>6039</v>
      </c>
      <c r="C1168" t="s">
        <v>5980</v>
      </c>
      <c r="D1168" t="s">
        <v>6040</v>
      </c>
      <c r="E1168" t="s">
        <v>4705</v>
      </c>
      <c r="F1168" s="45">
        <v>94631</v>
      </c>
      <c r="H1168">
        <f>IF(ISNUMBER(SEARCH($K$2,A1168)),MAX($H$1:H1167)+1,0)</f>
        <v>0</v>
      </c>
      <c r="I1168">
        <f>ROWS($H$2:H1168)</f>
        <v>1167</v>
      </c>
      <c r="J1168" t="str">
        <f t="shared" si="18"/>
        <v/>
      </c>
    </row>
    <row r="1169" spans="1:10">
      <c r="A1169" t="s">
        <v>1542</v>
      </c>
      <c r="B1169" t="s">
        <v>6041</v>
      </c>
      <c r="C1169" t="s">
        <v>5980</v>
      </c>
      <c r="D1169" t="s">
        <v>6040</v>
      </c>
      <c r="E1169" t="s">
        <v>4705</v>
      </c>
      <c r="F1169" s="45">
        <v>94632</v>
      </c>
      <c r="H1169">
        <f>IF(ISNUMBER(SEARCH($K$2,A1169)),MAX($H$1:H1168)+1,0)</f>
        <v>0</v>
      </c>
      <c r="I1169">
        <f>ROWS($H$2:H1169)</f>
        <v>1168</v>
      </c>
      <c r="J1169" t="str">
        <f t="shared" si="18"/>
        <v/>
      </c>
    </row>
    <row r="1170" spans="1:10">
      <c r="A1170" t="s">
        <v>1543</v>
      </c>
      <c r="B1170" t="s">
        <v>6042</v>
      </c>
      <c r="C1170" t="s">
        <v>5980</v>
      </c>
      <c r="D1170" t="s">
        <v>6040</v>
      </c>
      <c r="E1170" t="s">
        <v>4705</v>
      </c>
      <c r="F1170" s="45">
        <v>94633</v>
      </c>
      <c r="H1170">
        <f>IF(ISNUMBER(SEARCH($K$2,A1170)),MAX($H$1:H1169)+1,0)</f>
        <v>0</v>
      </c>
      <c r="I1170">
        <f>ROWS($H$2:H1170)</f>
        <v>1169</v>
      </c>
      <c r="J1170" t="str">
        <f t="shared" si="18"/>
        <v/>
      </c>
    </row>
    <row r="1171" spans="1:10">
      <c r="A1171" t="s">
        <v>1544</v>
      </c>
      <c r="B1171" t="s">
        <v>6043</v>
      </c>
      <c r="C1171" t="s">
        <v>5980</v>
      </c>
      <c r="D1171" t="s">
        <v>6040</v>
      </c>
      <c r="E1171" t="s">
        <v>4705</v>
      </c>
      <c r="F1171" s="45">
        <v>94634</v>
      </c>
      <c r="H1171">
        <f>IF(ISNUMBER(SEARCH($K$2,A1171)),MAX($H$1:H1170)+1,0)</f>
        <v>0</v>
      </c>
      <c r="I1171">
        <f>ROWS($H$2:H1171)</f>
        <v>1170</v>
      </c>
      <c r="J1171" t="str">
        <f t="shared" si="18"/>
        <v/>
      </c>
    </row>
    <row r="1172" spans="1:10">
      <c r="A1172" t="s">
        <v>1545</v>
      </c>
      <c r="B1172" t="s">
        <v>6044</v>
      </c>
      <c r="C1172" t="s">
        <v>5980</v>
      </c>
      <c r="D1172" t="s">
        <v>6040</v>
      </c>
      <c r="E1172" t="s">
        <v>4705</v>
      </c>
      <c r="F1172" s="45">
        <v>94635</v>
      </c>
      <c r="H1172">
        <f>IF(ISNUMBER(SEARCH($K$2,A1172)),MAX($H$1:H1171)+1,0)</f>
        <v>0</v>
      </c>
      <c r="I1172">
        <f>ROWS($H$2:H1172)</f>
        <v>1171</v>
      </c>
      <c r="J1172" t="str">
        <f t="shared" si="18"/>
        <v/>
      </c>
    </row>
    <row r="1173" spans="1:10">
      <c r="A1173" t="s">
        <v>1546</v>
      </c>
      <c r="B1173" t="s">
        <v>6045</v>
      </c>
      <c r="C1173" t="s">
        <v>5980</v>
      </c>
      <c r="D1173" t="s">
        <v>6040</v>
      </c>
      <c r="E1173" t="s">
        <v>4705</v>
      </c>
      <c r="F1173" s="45">
        <v>94636</v>
      </c>
      <c r="H1173">
        <f>IF(ISNUMBER(SEARCH($K$2,A1173)),MAX($H$1:H1172)+1,0)</f>
        <v>0</v>
      </c>
      <c r="I1173">
        <f>ROWS($H$2:H1173)</f>
        <v>1172</v>
      </c>
      <c r="J1173" t="str">
        <f t="shared" si="18"/>
        <v/>
      </c>
    </row>
    <row r="1174" spans="1:10">
      <c r="A1174" t="s">
        <v>1547</v>
      </c>
      <c r="B1174" t="s">
        <v>6046</v>
      </c>
      <c r="C1174" t="s">
        <v>5980</v>
      </c>
      <c r="D1174" t="s">
        <v>6047</v>
      </c>
      <c r="E1174" t="s">
        <v>4705</v>
      </c>
      <c r="F1174" s="45">
        <v>94746</v>
      </c>
      <c r="H1174">
        <f>IF(ISNUMBER(SEARCH($K$2,A1174)),MAX($H$1:H1173)+1,0)</f>
        <v>0</v>
      </c>
      <c r="I1174">
        <f>ROWS($H$2:H1174)</f>
        <v>1173</v>
      </c>
      <c r="J1174" t="str">
        <f t="shared" si="18"/>
        <v/>
      </c>
    </row>
    <row r="1175" spans="1:10">
      <c r="A1175" t="s">
        <v>1548</v>
      </c>
      <c r="B1175" t="s">
        <v>6048</v>
      </c>
      <c r="C1175" t="s">
        <v>5980</v>
      </c>
      <c r="D1175" t="s">
        <v>6047</v>
      </c>
      <c r="E1175" t="s">
        <v>4705</v>
      </c>
      <c r="F1175" s="45">
        <v>94747</v>
      </c>
      <c r="H1175">
        <f>IF(ISNUMBER(SEARCH($K$2,A1175)),MAX($H$1:H1174)+1,0)</f>
        <v>0</v>
      </c>
      <c r="I1175">
        <f>ROWS($H$2:H1175)</f>
        <v>1174</v>
      </c>
      <c r="J1175" t="str">
        <f t="shared" si="18"/>
        <v/>
      </c>
    </row>
    <row r="1176" spans="1:10">
      <c r="A1176" t="s">
        <v>1549</v>
      </c>
      <c r="B1176" t="s">
        <v>6049</v>
      </c>
      <c r="C1176" t="s">
        <v>5980</v>
      </c>
      <c r="D1176" t="s">
        <v>6047</v>
      </c>
      <c r="E1176" t="s">
        <v>4705</v>
      </c>
      <c r="F1176" s="45">
        <v>94748</v>
      </c>
      <c r="H1176">
        <f>IF(ISNUMBER(SEARCH($K$2,A1176)),MAX($H$1:H1175)+1,0)</f>
        <v>0</v>
      </c>
      <c r="I1176">
        <f>ROWS($H$2:H1176)</f>
        <v>1175</v>
      </c>
      <c r="J1176" t="str">
        <f t="shared" si="18"/>
        <v/>
      </c>
    </row>
    <row r="1177" spans="1:10">
      <c r="A1177" t="s">
        <v>1550</v>
      </c>
      <c r="B1177" t="s">
        <v>6050</v>
      </c>
      <c r="C1177" t="s">
        <v>5980</v>
      </c>
      <c r="D1177" t="s">
        <v>6047</v>
      </c>
      <c r="E1177" t="s">
        <v>4705</v>
      </c>
      <c r="F1177" s="45">
        <v>94749</v>
      </c>
      <c r="H1177">
        <f>IF(ISNUMBER(SEARCH($K$2,A1177)),MAX($H$1:H1176)+1,0)</f>
        <v>0</v>
      </c>
      <c r="I1177">
        <f>ROWS($H$2:H1177)</f>
        <v>1176</v>
      </c>
      <c r="J1177" t="str">
        <f t="shared" si="18"/>
        <v/>
      </c>
    </row>
    <row r="1178" spans="1:10">
      <c r="A1178" t="s">
        <v>1551</v>
      </c>
      <c r="B1178" t="s">
        <v>6051</v>
      </c>
      <c r="C1178" t="s">
        <v>5980</v>
      </c>
      <c r="D1178" t="s">
        <v>6047</v>
      </c>
      <c r="E1178" t="s">
        <v>4705</v>
      </c>
      <c r="F1178" s="45">
        <v>94750</v>
      </c>
      <c r="H1178">
        <f>IF(ISNUMBER(SEARCH($K$2,A1178)),MAX($H$1:H1177)+1,0)</f>
        <v>0</v>
      </c>
      <c r="I1178">
        <f>ROWS($H$2:H1178)</f>
        <v>1177</v>
      </c>
      <c r="J1178" t="str">
        <f t="shared" si="18"/>
        <v/>
      </c>
    </row>
    <row r="1179" spans="1:10">
      <c r="A1179" t="s">
        <v>1552</v>
      </c>
      <c r="B1179" t="s">
        <v>6052</v>
      </c>
      <c r="C1179" t="s">
        <v>5980</v>
      </c>
      <c r="D1179" t="s">
        <v>6047</v>
      </c>
      <c r="E1179" t="s">
        <v>4705</v>
      </c>
      <c r="F1179" s="45">
        <v>94751</v>
      </c>
      <c r="H1179">
        <f>IF(ISNUMBER(SEARCH($K$2,A1179)),MAX($H$1:H1178)+1,0)</f>
        <v>0</v>
      </c>
      <c r="I1179">
        <f>ROWS($H$2:H1179)</f>
        <v>1178</v>
      </c>
      <c r="J1179" t="str">
        <f t="shared" si="18"/>
        <v/>
      </c>
    </row>
    <row r="1180" spans="1:10">
      <c r="A1180" t="s">
        <v>1553</v>
      </c>
      <c r="B1180" t="s">
        <v>6053</v>
      </c>
      <c r="C1180" t="s">
        <v>5980</v>
      </c>
      <c r="D1180" t="s">
        <v>6047</v>
      </c>
      <c r="E1180" t="s">
        <v>4705</v>
      </c>
      <c r="F1180" s="45">
        <v>94753</v>
      </c>
      <c r="H1180">
        <f>IF(ISNUMBER(SEARCH($K$2,A1180)),MAX($H$1:H1179)+1,0)</f>
        <v>0</v>
      </c>
      <c r="I1180">
        <f>ROWS($H$2:H1180)</f>
        <v>1179</v>
      </c>
      <c r="J1180" t="str">
        <f t="shared" si="18"/>
        <v/>
      </c>
    </row>
    <row r="1181" spans="1:10">
      <c r="A1181" t="s">
        <v>1554</v>
      </c>
      <c r="B1181" t="s">
        <v>6054</v>
      </c>
      <c r="C1181" t="s">
        <v>5980</v>
      </c>
      <c r="D1181" t="s">
        <v>6047</v>
      </c>
      <c r="E1181" t="s">
        <v>4705</v>
      </c>
      <c r="F1181" s="45">
        <v>94754</v>
      </c>
      <c r="H1181">
        <f>IF(ISNUMBER(SEARCH($K$2,A1181)),MAX($H$1:H1180)+1,0)</f>
        <v>0</v>
      </c>
      <c r="I1181">
        <f>ROWS($H$2:H1181)</f>
        <v>1180</v>
      </c>
      <c r="J1181" t="str">
        <f t="shared" si="18"/>
        <v/>
      </c>
    </row>
    <row r="1182" spans="1:10">
      <c r="A1182" t="s">
        <v>1555</v>
      </c>
      <c r="B1182" t="s">
        <v>6055</v>
      </c>
      <c r="C1182" t="s">
        <v>5980</v>
      </c>
      <c r="D1182" t="s">
        <v>6056</v>
      </c>
      <c r="E1182" t="s">
        <v>4705</v>
      </c>
      <c r="F1182" s="45">
        <v>94707</v>
      </c>
      <c r="H1182">
        <f>IF(ISNUMBER(SEARCH($K$2,A1182)),MAX($H$1:H1181)+1,0)</f>
        <v>0</v>
      </c>
      <c r="I1182">
        <f>ROWS($H$2:H1182)</f>
        <v>1181</v>
      </c>
      <c r="J1182" t="str">
        <f t="shared" si="18"/>
        <v/>
      </c>
    </row>
    <row r="1183" spans="1:10">
      <c r="A1183" t="s">
        <v>1556</v>
      </c>
      <c r="B1183" t="s">
        <v>6057</v>
      </c>
      <c r="C1183" t="s">
        <v>5980</v>
      </c>
      <c r="D1183" t="s">
        <v>6056</v>
      </c>
      <c r="E1183" t="s">
        <v>4705</v>
      </c>
      <c r="F1183" s="45">
        <v>94708</v>
      </c>
      <c r="H1183">
        <f>IF(ISNUMBER(SEARCH($K$2,A1183)),MAX($H$1:H1182)+1,0)</f>
        <v>0</v>
      </c>
      <c r="I1183">
        <f>ROWS($H$2:H1183)</f>
        <v>1182</v>
      </c>
      <c r="J1183" t="str">
        <f t="shared" si="18"/>
        <v/>
      </c>
    </row>
    <row r="1184" spans="1:10">
      <c r="A1184" t="s">
        <v>1557</v>
      </c>
      <c r="B1184" t="s">
        <v>6058</v>
      </c>
      <c r="C1184" t="s">
        <v>5980</v>
      </c>
      <c r="D1184" t="s">
        <v>6056</v>
      </c>
      <c r="E1184" t="s">
        <v>4705</v>
      </c>
      <c r="F1184" s="45">
        <v>94709</v>
      </c>
      <c r="H1184">
        <f>IF(ISNUMBER(SEARCH($K$2,A1184)),MAX($H$1:H1183)+1,0)</f>
        <v>0</v>
      </c>
      <c r="I1184">
        <f>ROWS($H$2:H1184)</f>
        <v>1183</v>
      </c>
      <c r="J1184" t="str">
        <f t="shared" si="18"/>
        <v/>
      </c>
    </row>
    <row r="1185" spans="1:10">
      <c r="A1185" t="s">
        <v>1558</v>
      </c>
      <c r="B1185" t="s">
        <v>6059</v>
      </c>
      <c r="C1185" t="s">
        <v>5980</v>
      </c>
      <c r="D1185" t="s">
        <v>6056</v>
      </c>
      <c r="E1185" t="s">
        <v>4705</v>
      </c>
      <c r="F1185" s="45">
        <v>94710</v>
      </c>
      <c r="H1185">
        <f>IF(ISNUMBER(SEARCH($K$2,A1185)),MAX($H$1:H1184)+1,0)</f>
        <v>0</v>
      </c>
      <c r="I1185">
        <f>ROWS($H$2:H1185)</f>
        <v>1184</v>
      </c>
      <c r="J1185" t="str">
        <f t="shared" si="18"/>
        <v/>
      </c>
    </row>
    <row r="1186" spans="1:10">
      <c r="A1186" t="s">
        <v>1559</v>
      </c>
      <c r="B1186" t="s">
        <v>6060</v>
      </c>
      <c r="C1186" t="s">
        <v>5980</v>
      </c>
      <c r="D1186" t="s">
        <v>6056</v>
      </c>
      <c r="E1186" t="s">
        <v>4705</v>
      </c>
      <c r="F1186" s="45">
        <v>94711</v>
      </c>
      <c r="H1186">
        <f>IF(ISNUMBER(SEARCH($K$2,A1186)),MAX($H$1:H1185)+1,0)</f>
        <v>0</v>
      </c>
      <c r="I1186">
        <f>ROWS($H$2:H1186)</f>
        <v>1185</v>
      </c>
      <c r="J1186" t="str">
        <f t="shared" si="18"/>
        <v/>
      </c>
    </row>
    <row r="1187" spans="1:10">
      <c r="A1187" t="s">
        <v>1560</v>
      </c>
      <c r="B1187" t="s">
        <v>6061</v>
      </c>
      <c r="C1187" t="s">
        <v>5980</v>
      </c>
      <c r="D1187" t="s">
        <v>6056</v>
      </c>
      <c r="E1187" t="s">
        <v>4705</v>
      </c>
      <c r="F1187" s="45">
        <v>94712</v>
      </c>
      <c r="H1187">
        <f>IF(ISNUMBER(SEARCH($K$2,A1187)),MAX($H$1:H1186)+1,0)</f>
        <v>0</v>
      </c>
      <c r="I1187">
        <f>ROWS($H$2:H1187)</f>
        <v>1186</v>
      </c>
      <c r="J1187" t="str">
        <f t="shared" si="18"/>
        <v/>
      </c>
    </row>
    <row r="1188" spans="1:10">
      <c r="A1188" t="s">
        <v>1561</v>
      </c>
      <c r="B1188" t="s">
        <v>6062</v>
      </c>
      <c r="C1188" t="s">
        <v>5980</v>
      </c>
      <c r="D1188" t="s">
        <v>6056</v>
      </c>
      <c r="E1188" t="s">
        <v>4705</v>
      </c>
      <c r="F1188" s="45">
        <v>94713</v>
      </c>
      <c r="H1188">
        <f>IF(ISNUMBER(SEARCH($K$2,A1188)),MAX($H$1:H1187)+1,0)</f>
        <v>0</v>
      </c>
      <c r="I1188">
        <f>ROWS($H$2:H1188)</f>
        <v>1187</v>
      </c>
      <c r="J1188" t="str">
        <f t="shared" si="18"/>
        <v/>
      </c>
    </row>
    <row r="1189" spans="1:10">
      <c r="A1189" t="s">
        <v>1562</v>
      </c>
      <c r="B1189" t="s">
        <v>6063</v>
      </c>
      <c r="C1189" t="s">
        <v>5980</v>
      </c>
      <c r="D1189" t="s">
        <v>6056</v>
      </c>
      <c r="E1189" t="s">
        <v>4705</v>
      </c>
      <c r="F1189" s="45">
        <v>94714</v>
      </c>
      <c r="H1189">
        <f>IF(ISNUMBER(SEARCH($K$2,A1189)),MAX($H$1:H1188)+1,0)</f>
        <v>0</v>
      </c>
      <c r="I1189">
        <f>ROWS($H$2:H1189)</f>
        <v>1188</v>
      </c>
      <c r="J1189" t="str">
        <f t="shared" si="18"/>
        <v/>
      </c>
    </row>
    <row r="1190" spans="1:10">
      <c r="A1190" t="s">
        <v>1563</v>
      </c>
      <c r="B1190" t="s">
        <v>6064</v>
      </c>
      <c r="C1190" t="s">
        <v>5980</v>
      </c>
      <c r="D1190" t="s">
        <v>6065</v>
      </c>
      <c r="E1190" t="s">
        <v>4705</v>
      </c>
      <c r="F1190" s="45">
        <v>91602</v>
      </c>
      <c r="H1190">
        <f>IF(ISNUMBER(SEARCH($K$2,A1190)),MAX($H$1:H1189)+1,0)</f>
        <v>0</v>
      </c>
      <c r="I1190">
        <f>ROWS($H$2:H1190)</f>
        <v>1189</v>
      </c>
      <c r="J1190" t="str">
        <f t="shared" si="18"/>
        <v/>
      </c>
    </row>
    <row r="1191" spans="1:10">
      <c r="A1191" t="s">
        <v>1564</v>
      </c>
      <c r="B1191" t="s">
        <v>6064</v>
      </c>
      <c r="C1191" t="s">
        <v>5980</v>
      </c>
      <c r="D1191" t="s">
        <v>6065</v>
      </c>
      <c r="E1191" t="s">
        <v>4705</v>
      </c>
      <c r="F1191" s="45">
        <v>91603</v>
      </c>
      <c r="H1191">
        <f>IF(ISNUMBER(SEARCH($K$2,A1191)),MAX($H$1:H1190)+1,0)</f>
        <v>0</v>
      </c>
      <c r="I1191">
        <f>ROWS($H$2:H1191)</f>
        <v>1190</v>
      </c>
      <c r="J1191" t="str">
        <f t="shared" si="18"/>
        <v/>
      </c>
    </row>
    <row r="1192" spans="1:10">
      <c r="A1192" t="s">
        <v>1565</v>
      </c>
      <c r="B1192" t="s">
        <v>6066</v>
      </c>
      <c r="C1192" t="s">
        <v>5980</v>
      </c>
      <c r="D1192" t="s">
        <v>6065</v>
      </c>
      <c r="E1192" t="s">
        <v>4705</v>
      </c>
      <c r="F1192" s="45">
        <v>94612</v>
      </c>
      <c r="H1192">
        <f>IF(ISNUMBER(SEARCH($K$2,A1192)),MAX($H$1:H1191)+1,0)</f>
        <v>0</v>
      </c>
      <c r="I1192">
        <f>ROWS($H$2:H1192)</f>
        <v>1191</v>
      </c>
      <c r="J1192" t="str">
        <f t="shared" si="18"/>
        <v/>
      </c>
    </row>
    <row r="1193" spans="1:10">
      <c r="A1193" t="s">
        <v>1566</v>
      </c>
      <c r="B1193" t="s">
        <v>6067</v>
      </c>
      <c r="C1193" t="s">
        <v>5980</v>
      </c>
      <c r="D1193" t="s">
        <v>6065</v>
      </c>
      <c r="E1193" t="s">
        <v>4705</v>
      </c>
      <c r="F1193" s="45">
        <v>94613</v>
      </c>
      <c r="H1193">
        <f>IF(ISNUMBER(SEARCH($K$2,A1193)),MAX($H$1:H1192)+1,0)</f>
        <v>0</v>
      </c>
      <c r="I1193">
        <f>ROWS($H$2:H1193)</f>
        <v>1192</v>
      </c>
      <c r="J1193" t="str">
        <f t="shared" si="18"/>
        <v/>
      </c>
    </row>
    <row r="1194" spans="1:10">
      <c r="A1194" t="s">
        <v>1567</v>
      </c>
      <c r="B1194" t="s">
        <v>6068</v>
      </c>
      <c r="C1194" t="s">
        <v>5980</v>
      </c>
      <c r="D1194" t="s">
        <v>6065</v>
      </c>
      <c r="E1194" t="s">
        <v>4705</v>
      </c>
      <c r="F1194" s="45">
        <v>94614</v>
      </c>
      <c r="H1194">
        <f>IF(ISNUMBER(SEARCH($K$2,A1194)),MAX($H$1:H1193)+1,0)</f>
        <v>0</v>
      </c>
      <c r="I1194">
        <f>ROWS($H$2:H1194)</f>
        <v>1193</v>
      </c>
      <c r="J1194" t="str">
        <f t="shared" si="18"/>
        <v/>
      </c>
    </row>
    <row r="1195" spans="1:10">
      <c r="A1195" t="s">
        <v>1568</v>
      </c>
      <c r="B1195" t="s">
        <v>6069</v>
      </c>
      <c r="C1195" t="s">
        <v>5980</v>
      </c>
      <c r="D1195" t="s">
        <v>6065</v>
      </c>
      <c r="E1195" t="s">
        <v>4705</v>
      </c>
      <c r="F1195" s="45">
        <v>94615</v>
      </c>
      <c r="H1195">
        <f>IF(ISNUMBER(SEARCH($K$2,A1195)),MAX($H$1:H1194)+1,0)</f>
        <v>0</v>
      </c>
      <c r="I1195">
        <f>ROWS($H$2:H1195)</f>
        <v>1194</v>
      </c>
      <c r="J1195" t="str">
        <f t="shared" si="18"/>
        <v/>
      </c>
    </row>
    <row r="1196" spans="1:10">
      <c r="A1196" t="s">
        <v>1569</v>
      </c>
      <c r="B1196" t="s">
        <v>6070</v>
      </c>
      <c r="C1196" t="s">
        <v>5980</v>
      </c>
      <c r="D1196" t="s">
        <v>6065</v>
      </c>
      <c r="E1196" t="s">
        <v>4705</v>
      </c>
      <c r="F1196" s="45">
        <v>94616</v>
      </c>
      <c r="H1196">
        <f>IF(ISNUMBER(SEARCH($K$2,A1196)),MAX($H$1:H1195)+1,0)</f>
        <v>0</v>
      </c>
      <c r="I1196">
        <f>ROWS($H$2:H1196)</f>
        <v>1195</v>
      </c>
      <c r="J1196" t="str">
        <f t="shared" si="18"/>
        <v/>
      </c>
    </row>
    <row r="1197" spans="1:10">
      <c r="A1197" t="s">
        <v>1570</v>
      </c>
      <c r="B1197" t="s">
        <v>6071</v>
      </c>
      <c r="C1197" t="s">
        <v>5980</v>
      </c>
      <c r="D1197" t="s">
        <v>6065</v>
      </c>
      <c r="E1197" t="s">
        <v>4705</v>
      </c>
      <c r="F1197" s="45">
        <v>94617</v>
      </c>
      <c r="H1197">
        <f>IF(ISNUMBER(SEARCH($K$2,A1197)),MAX($H$1:H1196)+1,0)</f>
        <v>0</v>
      </c>
      <c r="I1197">
        <f>ROWS($H$2:H1197)</f>
        <v>1196</v>
      </c>
      <c r="J1197" t="str">
        <f t="shared" si="18"/>
        <v/>
      </c>
    </row>
    <row r="1198" spans="1:10">
      <c r="A1198" t="s">
        <v>1571</v>
      </c>
      <c r="B1198" t="s">
        <v>6072</v>
      </c>
      <c r="C1198" t="s">
        <v>5980</v>
      </c>
      <c r="D1198" t="s">
        <v>6065</v>
      </c>
      <c r="E1198" t="s">
        <v>4705</v>
      </c>
      <c r="F1198" s="45">
        <v>94618</v>
      </c>
      <c r="H1198">
        <f>IF(ISNUMBER(SEARCH($K$2,A1198)),MAX($H$1:H1197)+1,0)</f>
        <v>0</v>
      </c>
      <c r="I1198">
        <f>ROWS($H$2:H1198)</f>
        <v>1197</v>
      </c>
      <c r="J1198" t="str">
        <f t="shared" si="18"/>
        <v/>
      </c>
    </row>
    <row r="1199" spans="1:10">
      <c r="A1199" t="s">
        <v>1572</v>
      </c>
      <c r="B1199" t="s">
        <v>6073</v>
      </c>
      <c r="C1199" t="s">
        <v>5980</v>
      </c>
      <c r="D1199" t="s">
        <v>6065</v>
      </c>
      <c r="E1199" t="s">
        <v>4705</v>
      </c>
      <c r="F1199" s="45">
        <v>94619</v>
      </c>
      <c r="H1199">
        <f>IF(ISNUMBER(SEARCH($K$2,A1199)),MAX($H$1:H1198)+1,0)</f>
        <v>0</v>
      </c>
      <c r="I1199">
        <f>ROWS($H$2:H1199)</f>
        <v>1198</v>
      </c>
      <c r="J1199" t="str">
        <f t="shared" si="18"/>
        <v/>
      </c>
    </row>
    <row r="1200" spans="1:10">
      <c r="A1200" t="s">
        <v>1573</v>
      </c>
      <c r="B1200" t="s">
        <v>6074</v>
      </c>
      <c r="C1200" t="s">
        <v>5980</v>
      </c>
      <c r="D1200" t="s">
        <v>6065</v>
      </c>
      <c r="E1200" t="s">
        <v>4705</v>
      </c>
      <c r="F1200" s="45">
        <v>94620</v>
      </c>
      <c r="H1200">
        <f>IF(ISNUMBER(SEARCH($K$2,A1200)),MAX($H$1:H1199)+1,0)</f>
        <v>0</v>
      </c>
      <c r="I1200">
        <f>ROWS($H$2:H1200)</f>
        <v>1199</v>
      </c>
      <c r="J1200" t="str">
        <f t="shared" si="18"/>
        <v/>
      </c>
    </row>
    <row r="1201" spans="1:10">
      <c r="A1201" t="s">
        <v>1574</v>
      </c>
      <c r="B1201" t="s">
        <v>6075</v>
      </c>
      <c r="C1201" t="s">
        <v>5980</v>
      </c>
      <c r="D1201" t="s">
        <v>6065</v>
      </c>
      <c r="E1201" t="s">
        <v>4705</v>
      </c>
      <c r="F1201" s="45">
        <v>94621</v>
      </c>
      <c r="H1201">
        <f>IF(ISNUMBER(SEARCH($K$2,A1201)),MAX($H$1:H1200)+1,0)</f>
        <v>0</v>
      </c>
      <c r="I1201">
        <f>ROWS($H$2:H1201)</f>
        <v>1200</v>
      </c>
      <c r="J1201" t="str">
        <f t="shared" si="18"/>
        <v/>
      </c>
    </row>
    <row r="1202" spans="1:10">
      <c r="A1202" t="s">
        <v>1575</v>
      </c>
      <c r="B1202" t="s">
        <v>6076</v>
      </c>
      <c r="C1202" t="s">
        <v>5980</v>
      </c>
      <c r="D1202" t="s">
        <v>6065</v>
      </c>
      <c r="E1202" t="s">
        <v>4705</v>
      </c>
      <c r="F1202" s="45">
        <v>94622</v>
      </c>
      <c r="H1202">
        <f>IF(ISNUMBER(SEARCH($K$2,A1202)),MAX($H$1:H1201)+1,0)</f>
        <v>0</v>
      </c>
      <c r="I1202">
        <f>ROWS($H$2:H1202)</f>
        <v>1201</v>
      </c>
      <c r="J1202" t="str">
        <f t="shared" si="18"/>
        <v/>
      </c>
    </row>
    <row r="1203" spans="1:10">
      <c r="A1203" t="s">
        <v>1576</v>
      </c>
      <c r="B1203" t="s">
        <v>6077</v>
      </c>
      <c r="C1203" t="s">
        <v>5980</v>
      </c>
      <c r="D1203" t="s">
        <v>6065</v>
      </c>
      <c r="E1203" t="s">
        <v>4705</v>
      </c>
      <c r="F1203" s="45">
        <v>94623</v>
      </c>
      <c r="H1203">
        <f>IF(ISNUMBER(SEARCH($K$2,A1203)),MAX($H$1:H1202)+1,0)</f>
        <v>0</v>
      </c>
      <c r="I1203">
        <f>ROWS($H$2:H1203)</f>
        <v>1202</v>
      </c>
      <c r="J1203" t="str">
        <f t="shared" si="18"/>
        <v/>
      </c>
    </row>
    <row r="1204" spans="1:10">
      <c r="A1204" t="s">
        <v>1577</v>
      </c>
      <c r="B1204" t="s">
        <v>6078</v>
      </c>
      <c r="C1204" t="s">
        <v>5980</v>
      </c>
      <c r="D1204" t="s">
        <v>6065</v>
      </c>
      <c r="E1204" t="s">
        <v>4705</v>
      </c>
      <c r="F1204" s="45">
        <v>94624</v>
      </c>
      <c r="H1204">
        <f>IF(ISNUMBER(SEARCH($K$2,A1204)),MAX($H$1:H1203)+1,0)</f>
        <v>0</v>
      </c>
      <c r="I1204">
        <f>ROWS($H$2:H1204)</f>
        <v>1203</v>
      </c>
      <c r="J1204" t="str">
        <f t="shared" si="18"/>
        <v/>
      </c>
    </row>
    <row r="1205" spans="1:10">
      <c r="A1205" t="s">
        <v>1578</v>
      </c>
      <c r="B1205" t="s">
        <v>6079</v>
      </c>
      <c r="C1205" t="s">
        <v>5980</v>
      </c>
      <c r="D1205" t="s">
        <v>6080</v>
      </c>
      <c r="E1205" t="s">
        <v>4705</v>
      </c>
      <c r="F1205" s="45">
        <v>94724</v>
      </c>
      <c r="H1205">
        <f>IF(ISNUMBER(SEARCH($K$2,A1205)),MAX($H$1:H1204)+1,0)</f>
        <v>0</v>
      </c>
      <c r="I1205">
        <f>ROWS($H$2:H1205)</f>
        <v>1204</v>
      </c>
      <c r="J1205" t="str">
        <f t="shared" si="18"/>
        <v/>
      </c>
    </row>
    <row r="1206" spans="1:10">
      <c r="A1206" t="s">
        <v>1579</v>
      </c>
      <c r="B1206" t="s">
        <v>6081</v>
      </c>
      <c r="C1206" t="s">
        <v>5980</v>
      </c>
      <c r="D1206" t="s">
        <v>6080</v>
      </c>
      <c r="E1206" t="s">
        <v>4705</v>
      </c>
      <c r="F1206" s="45">
        <v>94725</v>
      </c>
      <c r="H1206">
        <f>IF(ISNUMBER(SEARCH($K$2,A1206)),MAX($H$1:H1205)+1,0)</f>
        <v>0</v>
      </c>
      <c r="I1206">
        <f>ROWS($H$2:H1206)</f>
        <v>1205</v>
      </c>
      <c r="J1206" t="str">
        <f t="shared" si="18"/>
        <v/>
      </c>
    </row>
    <row r="1207" spans="1:10">
      <c r="A1207" t="s">
        <v>1580</v>
      </c>
      <c r="B1207" t="s">
        <v>6082</v>
      </c>
      <c r="C1207" t="s">
        <v>5980</v>
      </c>
      <c r="D1207" t="s">
        <v>6080</v>
      </c>
      <c r="E1207" t="s">
        <v>4705</v>
      </c>
      <c r="F1207" s="45">
        <v>94726</v>
      </c>
      <c r="H1207">
        <f>IF(ISNUMBER(SEARCH($K$2,A1207)),MAX($H$1:H1206)+1,0)</f>
        <v>0</v>
      </c>
      <c r="I1207">
        <f>ROWS($H$2:H1207)</f>
        <v>1206</v>
      </c>
      <c r="J1207" t="str">
        <f t="shared" si="18"/>
        <v/>
      </c>
    </row>
    <row r="1208" spans="1:10">
      <c r="A1208" t="s">
        <v>1581</v>
      </c>
      <c r="B1208" t="s">
        <v>6083</v>
      </c>
      <c r="C1208" t="s">
        <v>5980</v>
      </c>
      <c r="D1208" t="s">
        <v>6080</v>
      </c>
      <c r="E1208" t="s">
        <v>4705</v>
      </c>
      <c r="F1208" s="45">
        <v>94727</v>
      </c>
      <c r="H1208">
        <f>IF(ISNUMBER(SEARCH($K$2,A1208)),MAX($H$1:H1207)+1,0)</f>
        <v>0</v>
      </c>
      <c r="I1208">
        <f>ROWS($H$2:H1208)</f>
        <v>1207</v>
      </c>
      <c r="J1208" t="str">
        <f t="shared" si="18"/>
        <v/>
      </c>
    </row>
    <row r="1209" spans="1:10">
      <c r="A1209" t="s">
        <v>1582</v>
      </c>
      <c r="B1209" t="s">
        <v>6084</v>
      </c>
      <c r="C1209" t="s">
        <v>5980</v>
      </c>
      <c r="D1209" t="s">
        <v>6080</v>
      </c>
      <c r="E1209" t="s">
        <v>4705</v>
      </c>
      <c r="F1209" s="45">
        <v>94728</v>
      </c>
      <c r="H1209">
        <f>IF(ISNUMBER(SEARCH($K$2,A1209)),MAX($H$1:H1208)+1,0)</f>
        <v>0</v>
      </c>
      <c r="I1209">
        <f>ROWS($H$2:H1209)</f>
        <v>1208</v>
      </c>
      <c r="J1209" t="str">
        <f t="shared" si="18"/>
        <v/>
      </c>
    </row>
    <row r="1210" spans="1:10">
      <c r="A1210" t="s">
        <v>1583</v>
      </c>
      <c r="B1210" t="s">
        <v>6085</v>
      </c>
      <c r="C1210" t="s">
        <v>5980</v>
      </c>
      <c r="D1210" t="s">
        <v>6080</v>
      </c>
      <c r="E1210" t="s">
        <v>4705</v>
      </c>
      <c r="F1210" s="45">
        <v>94729</v>
      </c>
      <c r="H1210">
        <f>IF(ISNUMBER(SEARCH($K$2,A1210)),MAX($H$1:H1209)+1,0)</f>
        <v>0</v>
      </c>
      <c r="I1210">
        <f>ROWS($H$2:H1210)</f>
        <v>1209</v>
      </c>
      <c r="J1210" t="str">
        <f t="shared" si="18"/>
        <v/>
      </c>
    </row>
    <row r="1211" spans="1:10">
      <c r="A1211" t="s">
        <v>1584</v>
      </c>
      <c r="B1211" t="s">
        <v>6086</v>
      </c>
      <c r="C1211" t="s">
        <v>5980</v>
      </c>
      <c r="D1211" t="s">
        <v>6080</v>
      </c>
      <c r="E1211" t="s">
        <v>4705</v>
      </c>
      <c r="F1211" s="45">
        <v>94730</v>
      </c>
      <c r="H1211">
        <f>IF(ISNUMBER(SEARCH($K$2,A1211)),MAX($H$1:H1210)+1,0)</f>
        <v>0</v>
      </c>
      <c r="I1211">
        <f>ROWS($H$2:H1211)</f>
        <v>1210</v>
      </c>
      <c r="J1211" t="str">
        <f t="shared" si="18"/>
        <v/>
      </c>
    </row>
    <row r="1212" spans="1:10">
      <c r="A1212" t="s">
        <v>1585</v>
      </c>
      <c r="B1212" t="s">
        <v>6087</v>
      </c>
      <c r="C1212" t="s">
        <v>5980</v>
      </c>
      <c r="D1212" t="s">
        <v>6080</v>
      </c>
      <c r="E1212" t="s">
        <v>4705</v>
      </c>
      <c r="F1212" s="45">
        <v>94731</v>
      </c>
      <c r="H1212">
        <f>IF(ISNUMBER(SEARCH($K$2,A1212)),MAX($H$1:H1211)+1,0)</f>
        <v>0</v>
      </c>
      <c r="I1212">
        <f>ROWS($H$2:H1212)</f>
        <v>1211</v>
      </c>
      <c r="J1212" t="str">
        <f t="shared" si="18"/>
        <v/>
      </c>
    </row>
    <row r="1213" spans="1:10">
      <c r="A1213" t="s">
        <v>1586</v>
      </c>
      <c r="B1213" t="s">
        <v>6088</v>
      </c>
      <c r="C1213" t="s">
        <v>5980</v>
      </c>
      <c r="D1213" t="s">
        <v>6080</v>
      </c>
      <c r="E1213" t="s">
        <v>4705</v>
      </c>
      <c r="F1213" s="45">
        <v>94732</v>
      </c>
      <c r="H1213">
        <f>IF(ISNUMBER(SEARCH($K$2,A1213)),MAX($H$1:H1212)+1,0)</f>
        <v>0</v>
      </c>
      <c r="I1213">
        <f>ROWS($H$2:H1213)</f>
        <v>1212</v>
      </c>
      <c r="J1213" t="str">
        <f t="shared" si="18"/>
        <v/>
      </c>
    </row>
    <row r="1214" spans="1:10">
      <c r="A1214" t="s">
        <v>1587</v>
      </c>
      <c r="B1214" t="s">
        <v>6089</v>
      </c>
      <c r="C1214" t="s">
        <v>5980</v>
      </c>
      <c r="D1214" t="s">
        <v>6080</v>
      </c>
      <c r="E1214" t="s">
        <v>4705</v>
      </c>
      <c r="F1214" s="45">
        <v>94733</v>
      </c>
      <c r="H1214">
        <f>IF(ISNUMBER(SEARCH($K$2,A1214)),MAX($H$1:H1213)+1,0)</f>
        <v>0</v>
      </c>
      <c r="I1214">
        <f>ROWS($H$2:H1214)</f>
        <v>1213</v>
      </c>
      <c r="J1214" t="str">
        <f t="shared" si="18"/>
        <v/>
      </c>
    </row>
    <row r="1215" spans="1:10">
      <c r="A1215" t="s">
        <v>1588</v>
      </c>
      <c r="B1215" t="s">
        <v>6090</v>
      </c>
      <c r="C1215" t="s">
        <v>5980</v>
      </c>
      <c r="D1215" t="s">
        <v>6080</v>
      </c>
      <c r="E1215" t="s">
        <v>4705</v>
      </c>
      <c r="F1215" s="45">
        <v>94734</v>
      </c>
      <c r="H1215">
        <f>IF(ISNUMBER(SEARCH($K$2,A1215)),MAX($H$1:H1214)+1,0)</f>
        <v>0</v>
      </c>
      <c r="I1215">
        <f>ROWS($H$2:H1215)</f>
        <v>1214</v>
      </c>
      <c r="J1215" t="str">
        <f t="shared" si="18"/>
        <v/>
      </c>
    </row>
    <row r="1216" spans="1:10">
      <c r="A1216" t="s">
        <v>1589</v>
      </c>
      <c r="B1216" t="s">
        <v>6091</v>
      </c>
      <c r="C1216" t="s">
        <v>5980</v>
      </c>
      <c r="D1216" t="s">
        <v>6092</v>
      </c>
      <c r="E1216" t="s">
        <v>4705</v>
      </c>
      <c r="F1216" s="45">
        <v>94680</v>
      </c>
      <c r="H1216">
        <f>IF(ISNUMBER(SEARCH($K$2,A1216)),MAX($H$1:H1215)+1,0)</f>
        <v>0</v>
      </c>
      <c r="I1216">
        <f>ROWS($H$2:H1216)</f>
        <v>1215</v>
      </c>
      <c r="J1216" t="str">
        <f t="shared" si="18"/>
        <v/>
      </c>
    </row>
    <row r="1217" spans="1:10">
      <c r="A1217" t="s">
        <v>1590</v>
      </c>
      <c r="B1217" t="s">
        <v>6093</v>
      </c>
      <c r="C1217" t="s">
        <v>5980</v>
      </c>
      <c r="D1217" t="s">
        <v>6092</v>
      </c>
      <c r="E1217" t="s">
        <v>4705</v>
      </c>
      <c r="F1217" s="45">
        <v>94681</v>
      </c>
      <c r="H1217">
        <f>IF(ISNUMBER(SEARCH($K$2,A1217)),MAX($H$1:H1216)+1,0)</f>
        <v>0</v>
      </c>
      <c r="I1217">
        <f>ROWS($H$2:H1217)</f>
        <v>1216</v>
      </c>
      <c r="J1217" t="str">
        <f t="shared" si="18"/>
        <v/>
      </c>
    </row>
    <row r="1218" spans="1:10">
      <c r="A1218" t="s">
        <v>1591</v>
      </c>
      <c r="B1218" t="s">
        <v>6094</v>
      </c>
      <c r="C1218" t="s">
        <v>5980</v>
      </c>
      <c r="D1218" t="s">
        <v>6092</v>
      </c>
      <c r="E1218" t="s">
        <v>4705</v>
      </c>
      <c r="F1218" s="45">
        <v>94682</v>
      </c>
      <c r="H1218">
        <f>IF(ISNUMBER(SEARCH($K$2,A1218)),MAX($H$1:H1217)+1,0)</f>
        <v>0</v>
      </c>
      <c r="I1218">
        <f>ROWS($H$2:H1218)</f>
        <v>1217</v>
      </c>
      <c r="J1218" t="str">
        <f t="shared" ref="J1218:J1281" si="19">IFERROR(INDEX($A:$A,MATCH(I1218,$H:$H,0)),"")</f>
        <v/>
      </c>
    </row>
    <row r="1219" spans="1:10">
      <c r="A1219" t="s">
        <v>1592</v>
      </c>
      <c r="B1219" t="s">
        <v>6095</v>
      </c>
      <c r="C1219" t="s">
        <v>5980</v>
      </c>
      <c r="D1219" t="s">
        <v>6092</v>
      </c>
      <c r="E1219" t="s">
        <v>4705</v>
      </c>
      <c r="F1219" s="45">
        <v>94683</v>
      </c>
      <c r="H1219">
        <f>IF(ISNUMBER(SEARCH($K$2,A1219)),MAX($H$1:H1218)+1,0)</f>
        <v>0</v>
      </c>
      <c r="I1219">
        <f>ROWS($H$2:H1219)</f>
        <v>1218</v>
      </c>
      <c r="J1219" t="str">
        <f t="shared" si="19"/>
        <v/>
      </c>
    </row>
    <row r="1220" spans="1:10">
      <c r="A1220" t="s">
        <v>1593</v>
      </c>
      <c r="B1220" t="s">
        <v>6096</v>
      </c>
      <c r="C1220" t="s">
        <v>5980</v>
      </c>
      <c r="D1220" t="s">
        <v>6092</v>
      </c>
      <c r="E1220" t="s">
        <v>4705</v>
      </c>
      <c r="F1220" s="45">
        <v>94684</v>
      </c>
      <c r="H1220">
        <f>IF(ISNUMBER(SEARCH($K$2,A1220)),MAX($H$1:H1219)+1,0)</f>
        <v>0</v>
      </c>
      <c r="I1220">
        <f>ROWS($H$2:H1220)</f>
        <v>1219</v>
      </c>
      <c r="J1220" t="str">
        <f t="shared" si="19"/>
        <v/>
      </c>
    </row>
    <row r="1221" spans="1:10">
      <c r="A1221" t="s">
        <v>1594</v>
      </c>
      <c r="B1221" t="s">
        <v>6097</v>
      </c>
      <c r="C1221" t="s">
        <v>5980</v>
      </c>
      <c r="D1221" t="s">
        <v>6092</v>
      </c>
      <c r="E1221" t="s">
        <v>4705</v>
      </c>
      <c r="F1221" s="45">
        <v>94685</v>
      </c>
      <c r="H1221">
        <f>IF(ISNUMBER(SEARCH($K$2,A1221)),MAX($H$1:H1220)+1,0)</f>
        <v>0</v>
      </c>
      <c r="I1221">
        <f>ROWS($H$2:H1221)</f>
        <v>1220</v>
      </c>
      <c r="J1221" t="str">
        <f t="shared" si="19"/>
        <v/>
      </c>
    </row>
    <row r="1222" spans="1:10">
      <c r="A1222" t="s">
        <v>1595</v>
      </c>
      <c r="B1222" t="s">
        <v>6098</v>
      </c>
      <c r="C1222" t="s">
        <v>5980</v>
      </c>
      <c r="D1222" t="s">
        <v>6092</v>
      </c>
      <c r="E1222" t="s">
        <v>4705</v>
      </c>
      <c r="F1222" s="45">
        <v>94686</v>
      </c>
      <c r="H1222">
        <f>IF(ISNUMBER(SEARCH($K$2,A1222)),MAX($H$1:H1221)+1,0)</f>
        <v>0</v>
      </c>
      <c r="I1222">
        <f>ROWS($H$2:H1222)</f>
        <v>1221</v>
      </c>
      <c r="J1222" t="str">
        <f t="shared" si="19"/>
        <v/>
      </c>
    </row>
    <row r="1223" spans="1:10">
      <c r="A1223" t="s">
        <v>1596</v>
      </c>
      <c r="B1223" t="s">
        <v>6099</v>
      </c>
      <c r="C1223" t="s">
        <v>5980</v>
      </c>
      <c r="D1223" t="s">
        <v>6092</v>
      </c>
      <c r="E1223" t="s">
        <v>4705</v>
      </c>
      <c r="F1223" s="45">
        <v>94687</v>
      </c>
      <c r="H1223">
        <f>IF(ISNUMBER(SEARCH($K$2,A1223)),MAX($H$1:H1222)+1,0)</f>
        <v>0</v>
      </c>
      <c r="I1223">
        <f>ROWS($H$2:H1223)</f>
        <v>1222</v>
      </c>
      <c r="J1223" t="str">
        <f t="shared" si="19"/>
        <v/>
      </c>
    </row>
    <row r="1224" spans="1:10">
      <c r="A1224" t="s">
        <v>1597</v>
      </c>
      <c r="B1224" t="s">
        <v>6100</v>
      </c>
      <c r="C1224" t="s">
        <v>5980</v>
      </c>
      <c r="D1224" t="s">
        <v>6101</v>
      </c>
      <c r="E1224" t="s">
        <v>4705</v>
      </c>
      <c r="F1224" s="45">
        <v>94670</v>
      </c>
      <c r="H1224">
        <f>IF(ISNUMBER(SEARCH($K$2,A1224)),MAX($H$1:H1223)+1,0)</f>
        <v>0</v>
      </c>
      <c r="I1224">
        <f>ROWS($H$2:H1224)</f>
        <v>1223</v>
      </c>
      <c r="J1224" t="str">
        <f t="shared" si="19"/>
        <v/>
      </c>
    </row>
    <row r="1225" spans="1:10">
      <c r="A1225" t="s">
        <v>1598</v>
      </c>
      <c r="B1225" t="s">
        <v>6102</v>
      </c>
      <c r="C1225" t="s">
        <v>5980</v>
      </c>
      <c r="D1225" t="s">
        <v>6101</v>
      </c>
      <c r="E1225" t="s">
        <v>4705</v>
      </c>
      <c r="F1225" s="45">
        <v>94671</v>
      </c>
      <c r="H1225">
        <f>IF(ISNUMBER(SEARCH($K$2,A1225)),MAX($H$1:H1224)+1,0)</f>
        <v>0</v>
      </c>
      <c r="I1225">
        <f>ROWS($H$2:H1225)</f>
        <v>1224</v>
      </c>
      <c r="J1225" t="str">
        <f t="shared" si="19"/>
        <v/>
      </c>
    </row>
    <row r="1226" spans="1:10">
      <c r="A1226" t="s">
        <v>1599</v>
      </c>
      <c r="B1226" t="s">
        <v>6103</v>
      </c>
      <c r="C1226" t="s">
        <v>5980</v>
      </c>
      <c r="D1226" t="s">
        <v>6101</v>
      </c>
      <c r="E1226" t="s">
        <v>4705</v>
      </c>
      <c r="F1226" s="45">
        <v>94672</v>
      </c>
      <c r="H1226">
        <f>IF(ISNUMBER(SEARCH($K$2,A1226)),MAX($H$1:H1225)+1,0)</f>
        <v>0</v>
      </c>
      <c r="I1226">
        <f>ROWS($H$2:H1226)</f>
        <v>1225</v>
      </c>
      <c r="J1226" t="str">
        <f t="shared" si="19"/>
        <v/>
      </c>
    </row>
    <row r="1227" spans="1:10">
      <c r="A1227" t="s">
        <v>1600</v>
      </c>
      <c r="B1227" t="s">
        <v>6104</v>
      </c>
      <c r="C1227" t="s">
        <v>5980</v>
      </c>
      <c r="D1227" t="s">
        <v>6101</v>
      </c>
      <c r="E1227" t="s">
        <v>4705</v>
      </c>
      <c r="F1227" s="45">
        <v>94673</v>
      </c>
      <c r="H1227">
        <f>IF(ISNUMBER(SEARCH($K$2,A1227)),MAX($H$1:H1226)+1,0)</f>
        <v>0</v>
      </c>
      <c r="I1227">
        <f>ROWS($H$2:H1227)</f>
        <v>1226</v>
      </c>
      <c r="J1227" t="str">
        <f t="shared" si="19"/>
        <v/>
      </c>
    </row>
    <row r="1228" spans="1:10">
      <c r="A1228" t="s">
        <v>1601</v>
      </c>
      <c r="B1228" t="s">
        <v>6105</v>
      </c>
      <c r="C1228" t="s">
        <v>5980</v>
      </c>
      <c r="D1228" t="s">
        <v>6101</v>
      </c>
      <c r="E1228" t="s">
        <v>4705</v>
      </c>
      <c r="F1228" s="45">
        <v>94674</v>
      </c>
      <c r="H1228">
        <f>IF(ISNUMBER(SEARCH($K$2,A1228)),MAX($H$1:H1227)+1,0)</f>
        <v>0</v>
      </c>
      <c r="I1228">
        <f>ROWS($H$2:H1228)</f>
        <v>1227</v>
      </c>
      <c r="J1228" t="str">
        <f t="shared" si="19"/>
        <v/>
      </c>
    </row>
    <row r="1229" spans="1:10">
      <c r="A1229" t="s">
        <v>1602</v>
      </c>
      <c r="B1229" t="s">
        <v>6106</v>
      </c>
      <c r="C1229" t="s">
        <v>5980</v>
      </c>
      <c r="D1229" t="s">
        <v>6107</v>
      </c>
      <c r="E1229" t="s">
        <v>4705</v>
      </c>
      <c r="F1229" s="45">
        <v>94625</v>
      </c>
      <c r="H1229">
        <f>IF(ISNUMBER(SEARCH($K$2,A1229)),MAX($H$1:H1228)+1,0)</f>
        <v>0</v>
      </c>
      <c r="I1229">
        <f>ROWS($H$2:H1229)</f>
        <v>1228</v>
      </c>
      <c r="J1229" t="str">
        <f t="shared" si="19"/>
        <v/>
      </c>
    </row>
    <row r="1230" spans="1:10">
      <c r="A1230" t="s">
        <v>1603</v>
      </c>
      <c r="B1230" t="s">
        <v>6108</v>
      </c>
      <c r="C1230" t="s">
        <v>5980</v>
      </c>
      <c r="D1230" t="s">
        <v>6107</v>
      </c>
      <c r="E1230" t="s">
        <v>4705</v>
      </c>
      <c r="F1230" s="45">
        <v>94626</v>
      </c>
      <c r="H1230">
        <f>IF(ISNUMBER(SEARCH($K$2,A1230)),MAX($H$1:H1229)+1,0)</f>
        <v>0</v>
      </c>
      <c r="I1230">
        <f>ROWS($H$2:H1230)</f>
        <v>1229</v>
      </c>
      <c r="J1230" t="str">
        <f t="shared" si="19"/>
        <v/>
      </c>
    </row>
    <row r="1231" spans="1:10">
      <c r="A1231" t="s">
        <v>1604</v>
      </c>
      <c r="B1231" t="s">
        <v>6109</v>
      </c>
      <c r="C1231" t="s">
        <v>5980</v>
      </c>
      <c r="D1231" t="s">
        <v>6107</v>
      </c>
      <c r="E1231" t="s">
        <v>4705</v>
      </c>
      <c r="F1231" s="45">
        <v>94627</v>
      </c>
      <c r="H1231">
        <f>IF(ISNUMBER(SEARCH($K$2,A1231)),MAX($H$1:H1230)+1,0)</f>
        <v>0</v>
      </c>
      <c r="I1231">
        <f>ROWS($H$2:H1231)</f>
        <v>1230</v>
      </c>
      <c r="J1231" t="str">
        <f t="shared" si="19"/>
        <v/>
      </c>
    </row>
    <row r="1232" spans="1:10">
      <c r="A1232" t="s">
        <v>1605</v>
      </c>
      <c r="B1232" t="s">
        <v>6110</v>
      </c>
      <c r="C1232" t="s">
        <v>5980</v>
      </c>
      <c r="D1232" t="s">
        <v>6107</v>
      </c>
      <c r="E1232" t="s">
        <v>4705</v>
      </c>
      <c r="F1232" s="45">
        <v>94628</v>
      </c>
      <c r="H1232">
        <f>IF(ISNUMBER(SEARCH($K$2,A1232)),MAX($H$1:H1231)+1,0)</f>
        <v>0</v>
      </c>
      <c r="I1232">
        <f>ROWS($H$2:H1232)</f>
        <v>1231</v>
      </c>
      <c r="J1232" t="str">
        <f t="shared" si="19"/>
        <v/>
      </c>
    </row>
    <row r="1233" spans="1:10">
      <c r="A1233" t="s">
        <v>1606</v>
      </c>
      <c r="B1233" t="s">
        <v>6111</v>
      </c>
      <c r="C1233" t="s">
        <v>5980</v>
      </c>
      <c r="D1233" t="s">
        <v>6107</v>
      </c>
      <c r="E1233" t="s">
        <v>4705</v>
      </c>
      <c r="F1233" s="45">
        <v>94629</v>
      </c>
      <c r="H1233">
        <f>IF(ISNUMBER(SEARCH($K$2,A1233)),MAX($H$1:H1232)+1,0)</f>
        <v>0</v>
      </c>
      <c r="I1233">
        <f>ROWS($H$2:H1233)</f>
        <v>1232</v>
      </c>
      <c r="J1233" t="str">
        <f t="shared" si="19"/>
        <v/>
      </c>
    </row>
    <row r="1234" spans="1:10">
      <c r="A1234" t="s">
        <v>1607</v>
      </c>
      <c r="B1234" t="s">
        <v>6112</v>
      </c>
      <c r="C1234" t="s">
        <v>5980</v>
      </c>
      <c r="D1234" t="s">
        <v>6107</v>
      </c>
      <c r="E1234" t="s">
        <v>4705</v>
      </c>
      <c r="F1234" s="45">
        <v>94630</v>
      </c>
      <c r="H1234">
        <f>IF(ISNUMBER(SEARCH($K$2,A1234)),MAX($H$1:H1233)+1,0)</f>
        <v>0</v>
      </c>
      <c r="I1234">
        <f>ROWS($H$2:H1234)</f>
        <v>1233</v>
      </c>
      <c r="J1234" t="str">
        <f t="shared" si="19"/>
        <v/>
      </c>
    </row>
    <row r="1235" spans="1:10">
      <c r="A1235" t="s">
        <v>1608</v>
      </c>
      <c r="B1235" t="s">
        <v>6113</v>
      </c>
      <c r="C1235" t="s">
        <v>5980</v>
      </c>
      <c r="D1235" t="s">
        <v>6114</v>
      </c>
      <c r="E1235" t="s">
        <v>4705</v>
      </c>
      <c r="F1235" s="45">
        <v>94648</v>
      </c>
      <c r="H1235">
        <f>IF(ISNUMBER(SEARCH($K$2,A1235)),MAX($H$1:H1234)+1,0)</f>
        <v>0</v>
      </c>
      <c r="I1235">
        <f>ROWS($H$2:H1235)</f>
        <v>1234</v>
      </c>
      <c r="J1235" t="str">
        <f t="shared" si="19"/>
        <v/>
      </c>
    </row>
    <row r="1236" spans="1:10">
      <c r="A1236" t="s">
        <v>1609</v>
      </c>
      <c r="B1236" t="s">
        <v>6115</v>
      </c>
      <c r="C1236" t="s">
        <v>5980</v>
      </c>
      <c r="D1236" t="s">
        <v>6114</v>
      </c>
      <c r="E1236" t="s">
        <v>4705</v>
      </c>
      <c r="F1236" s="45">
        <v>94649</v>
      </c>
      <c r="H1236">
        <f>IF(ISNUMBER(SEARCH($K$2,A1236)),MAX($H$1:H1235)+1,0)</f>
        <v>0</v>
      </c>
      <c r="I1236">
        <f>ROWS($H$2:H1236)</f>
        <v>1235</v>
      </c>
      <c r="J1236" t="str">
        <f t="shared" si="19"/>
        <v/>
      </c>
    </row>
    <row r="1237" spans="1:10">
      <c r="A1237" t="s">
        <v>1610</v>
      </c>
      <c r="B1237" t="s">
        <v>6116</v>
      </c>
      <c r="C1237" t="s">
        <v>5980</v>
      </c>
      <c r="D1237" t="s">
        <v>6114</v>
      </c>
      <c r="E1237" t="s">
        <v>4705</v>
      </c>
      <c r="F1237" s="45">
        <v>94650</v>
      </c>
      <c r="H1237">
        <f>IF(ISNUMBER(SEARCH($K$2,A1237)),MAX($H$1:H1236)+1,0)</f>
        <v>0</v>
      </c>
      <c r="I1237">
        <f>ROWS($H$2:H1237)</f>
        <v>1236</v>
      </c>
      <c r="J1237" t="str">
        <f t="shared" si="19"/>
        <v/>
      </c>
    </row>
    <row r="1238" spans="1:10">
      <c r="A1238" t="s">
        <v>1611</v>
      </c>
      <c r="B1238" t="s">
        <v>6117</v>
      </c>
      <c r="C1238" t="s">
        <v>5980</v>
      </c>
      <c r="D1238" t="s">
        <v>6114</v>
      </c>
      <c r="E1238" t="s">
        <v>4705</v>
      </c>
      <c r="F1238" s="45">
        <v>94651</v>
      </c>
      <c r="H1238">
        <f>IF(ISNUMBER(SEARCH($K$2,A1238)),MAX($H$1:H1237)+1,0)</f>
        <v>0</v>
      </c>
      <c r="I1238">
        <f>ROWS($H$2:H1238)</f>
        <v>1237</v>
      </c>
      <c r="J1238" t="str">
        <f t="shared" si="19"/>
        <v/>
      </c>
    </row>
    <row r="1239" spans="1:10">
      <c r="A1239" t="s">
        <v>1612</v>
      </c>
      <c r="B1239" t="s">
        <v>6118</v>
      </c>
      <c r="C1239" t="s">
        <v>5980</v>
      </c>
      <c r="D1239" t="s">
        <v>6114</v>
      </c>
      <c r="E1239" t="s">
        <v>4705</v>
      </c>
      <c r="F1239" s="45">
        <v>94652</v>
      </c>
      <c r="H1239">
        <f>IF(ISNUMBER(SEARCH($K$2,A1239)),MAX($H$1:H1238)+1,0)</f>
        <v>0</v>
      </c>
      <c r="I1239">
        <f>ROWS($H$2:H1239)</f>
        <v>1238</v>
      </c>
      <c r="J1239" t="str">
        <f t="shared" si="19"/>
        <v/>
      </c>
    </row>
    <row r="1240" spans="1:10">
      <c r="A1240" t="s">
        <v>1613</v>
      </c>
      <c r="B1240" t="s">
        <v>6119</v>
      </c>
      <c r="C1240" t="s">
        <v>5980</v>
      </c>
      <c r="D1240" t="s">
        <v>6114</v>
      </c>
      <c r="E1240" t="s">
        <v>4705</v>
      </c>
      <c r="F1240" s="45">
        <v>94653</v>
      </c>
      <c r="H1240">
        <f>IF(ISNUMBER(SEARCH($K$2,A1240)),MAX($H$1:H1239)+1,0)</f>
        <v>0</v>
      </c>
      <c r="I1240">
        <f>ROWS($H$2:H1240)</f>
        <v>1239</v>
      </c>
      <c r="J1240" t="str">
        <f t="shared" si="19"/>
        <v/>
      </c>
    </row>
    <row r="1241" spans="1:10">
      <c r="A1241" t="s">
        <v>1614</v>
      </c>
      <c r="B1241" t="s">
        <v>6120</v>
      </c>
      <c r="C1241" t="s">
        <v>5980</v>
      </c>
      <c r="D1241" t="s">
        <v>6114</v>
      </c>
      <c r="E1241" t="s">
        <v>4705</v>
      </c>
      <c r="F1241" s="45">
        <v>94654</v>
      </c>
      <c r="H1241">
        <f>IF(ISNUMBER(SEARCH($K$2,A1241)),MAX($H$1:H1240)+1,0)</f>
        <v>0</v>
      </c>
      <c r="I1241">
        <f>ROWS($H$2:H1241)</f>
        <v>1240</v>
      </c>
      <c r="J1241" t="str">
        <f t="shared" si="19"/>
        <v/>
      </c>
    </row>
    <row r="1242" spans="1:10">
      <c r="A1242" t="s">
        <v>1615</v>
      </c>
      <c r="B1242" t="s">
        <v>6121</v>
      </c>
      <c r="C1242" t="s">
        <v>5980</v>
      </c>
      <c r="D1242" t="s">
        <v>6114</v>
      </c>
      <c r="E1242" t="s">
        <v>4705</v>
      </c>
      <c r="F1242" s="45">
        <v>94655</v>
      </c>
      <c r="H1242">
        <f>IF(ISNUMBER(SEARCH($K$2,A1242)),MAX($H$1:H1241)+1,0)</f>
        <v>0</v>
      </c>
      <c r="I1242">
        <f>ROWS($H$2:H1242)</f>
        <v>1241</v>
      </c>
      <c r="J1242" t="str">
        <f t="shared" si="19"/>
        <v/>
      </c>
    </row>
    <row r="1243" spans="1:10">
      <c r="A1243" t="s">
        <v>1616</v>
      </c>
      <c r="B1243" t="s">
        <v>6122</v>
      </c>
      <c r="C1243" t="s">
        <v>5980</v>
      </c>
      <c r="D1243" t="s">
        <v>6114</v>
      </c>
      <c r="E1243" t="s">
        <v>4705</v>
      </c>
      <c r="F1243" s="45">
        <v>94656</v>
      </c>
      <c r="H1243">
        <f>IF(ISNUMBER(SEARCH($K$2,A1243)),MAX($H$1:H1242)+1,0)</f>
        <v>0</v>
      </c>
      <c r="I1243">
        <f>ROWS($H$2:H1243)</f>
        <v>1242</v>
      </c>
      <c r="J1243" t="str">
        <f t="shared" si="19"/>
        <v/>
      </c>
    </row>
    <row r="1244" spans="1:10">
      <c r="A1244" t="s">
        <v>1617</v>
      </c>
      <c r="B1244" t="s">
        <v>6123</v>
      </c>
      <c r="C1244" t="s">
        <v>5980</v>
      </c>
      <c r="D1244" t="s">
        <v>6114</v>
      </c>
      <c r="E1244" t="s">
        <v>4705</v>
      </c>
      <c r="F1244" s="45">
        <v>94657</v>
      </c>
      <c r="H1244">
        <f>IF(ISNUMBER(SEARCH($K$2,A1244)),MAX($H$1:H1243)+1,0)</f>
        <v>0</v>
      </c>
      <c r="I1244">
        <f>ROWS($H$2:H1244)</f>
        <v>1243</v>
      </c>
      <c r="J1244" t="str">
        <f t="shared" si="19"/>
        <v/>
      </c>
    </row>
    <row r="1245" spans="1:10">
      <c r="A1245" t="s">
        <v>1618</v>
      </c>
      <c r="B1245" t="s">
        <v>6124</v>
      </c>
      <c r="C1245" t="s">
        <v>5980</v>
      </c>
      <c r="D1245" t="s">
        <v>6114</v>
      </c>
      <c r="E1245" t="s">
        <v>4705</v>
      </c>
      <c r="F1245" s="45">
        <v>94658</v>
      </c>
      <c r="H1245">
        <f>IF(ISNUMBER(SEARCH($K$2,A1245)),MAX($H$1:H1244)+1,0)</f>
        <v>0</v>
      </c>
      <c r="I1245">
        <f>ROWS($H$2:H1245)</f>
        <v>1244</v>
      </c>
      <c r="J1245" t="str">
        <f t="shared" si="19"/>
        <v/>
      </c>
    </row>
    <row r="1246" spans="1:10">
      <c r="A1246" t="s">
        <v>1619</v>
      </c>
      <c r="B1246" t="s">
        <v>6125</v>
      </c>
      <c r="C1246" t="s">
        <v>5980</v>
      </c>
      <c r="D1246" t="s">
        <v>6126</v>
      </c>
      <c r="E1246" t="s">
        <v>4705</v>
      </c>
      <c r="F1246" s="45">
        <v>94696</v>
      </c>
      <c r="H1246">
        <f>IF(ISNUMBER(SEARCH($K$2,A1246)),MAX($H$1:H1245)+1,0)</f>
        <v>0</v>
      </c>
      <c r="I1246">
        <f>ROWS($H$2:H1246)</f>
        <v>1245</v>
      </c>
      <c r="J1246" t="str">
        <f t="shared" si="19"/>
        <v/>
      </c>
    </row>
    <row r="1247" spans="1:10">
      <c r="A1247" t="s">
        <v>1620</v>
      </c>
      <c r="B1247" t="s">
        <v>6127</v>
      </c>
      <c r="C1247" t="s">
        <v>5980</v>
      </c>
      <c r="D1247" t="s">
        <v>6126</v>
      </c>
      <c r="E1247" t="s">
        <v>4705</v>
      </c>
      <c r="F1247" s="45">
        <v>94697</v>
      </c>
      <c r="H1247">
        <f>IF(ISNUMBER(SEARCH($K$2,A1247)),MAX($H$1:H1246)+1,0)</f>
        <v>0</v>
      </c>
      <c r="I1247">
        <f>ROWS($H$2:H1247)</f>
        <v>1246</v>
      </c>
      <c r="J1247" t="str">
        <f t="shared" si="19"/>
        <v/>
      </c>
    </row>
    <row r="1248" spans="1:10">
      <c r="A1248" t="s">
        <v>1621</v>
      </c>
      <c r="B1248" t="s">
        <v>6128</v>
      </c>
      <c r="C1248" t="s">
        <v>5980</v>
      </c>
      <c r="D1248" t="s">
        <v>6126</v>
      </c>
      <c r="E1248" t="s">
        <v>4705</v>
      </c>
      <c r="F1248" s="45">
        <v>94698</v>
      </c>
      <c r="H1248">
        <f>IF(ISNUMBER(SEARCH($K$2,A1248)),MAX($H$1:H1247)+1,0)</f>
        <v>0</v>
      </c>
      <c r="I1248">
        <f>ROWS($H$2:H1248)</f>
        <v>1247</v>
      </c>
      <c r="J1248" t="str">
        <f t="shared" si="19"/>
        <v/>
      </c>
    </row>
    <row r="1249" spans="1:10">
      <c r="A1249" t="s">
        <v>1622</v>
      </c>
      <c r="B1249" t="s">
        <v>6129</v>
      </c>
      <c r="C1249" t="s">
        <v>5980</v>
      </c>
      <c r="D1249" t="s">
        <v>6126</v>
      </c>
      <c r="E1249" t="s">
        <v>4705</v>
      </c>
      <c r="F1249" s="45">
        <v>94699</v>
      </c>
      <c r="H1249">
        <f>IF(ISNUMBER(SEARCH($K$2,A1249)),MAX($H$1:H1248)+1,0)</f>
        <v>0</v>
      </c>
      <c r="I1249">
        <f>ROWS($H$2:H1249)</f>
        <v>1248</v>
      </c>
      <c r="J1249" t="str">
        <f t="shared" si="19"/>
        <v/>
      </c>
    </row>
    <row r="1250" spans="1:10">
      <c r="A1250" t="s">
        <v>1623</v>
      </c>
      <c r="B1250" t="s">
        <v>6130</v>
      </c>
      <c r="C1250" t="s">
        <v>5980</v>
      </c>
      <c r="D1250" t="s">
        <v>6126</v>
      </c>
      <c r="E1250" t="s">
        <v>4705</v>
      </c>
      <c r="F1250" s="45">
        <v>94700</v>
      </c>
      <c r="H1250">
        <f>IF(ISNUMBER(SEARCH($K$2,A1250)),MAX($H$1:H1249)+1,0)</f>
        <v>0</v>
      </c>
      <c r="I1250">
        <f>ROWS($H$2:H1250)</f>
        <v>1249</v>
      </c>
      <c r="J1250" t="str">
        <f t="shared" si="19"/>
        <v/>
      </c>
    </row>
    <row r="1251" spans="1:10">
      <c r="A1251" t="s">
        <v>1624</v>
      </c>
      <c r="B1251" t="s">
        <v>6131</v>
      </c>
      <c r="C1251" t="s">
        <v>5980</v>
      </c>
      <c r="D1251" t="s">
        <v>6126</v>
      </c>
      <c r="E1251" t="s">
        <v>4705</v>
      </c>
      <c r="F1251" s="45">
        <v>94701</v>
      </c>
      <c r="H1251">
        <f>IF(ISNUMBER(SEARCH($K$2,A1251)),MAX($H$1:H1250)+1,0)</f>
        <v>0</v>
      </c>
      <c r="I1251">
        <f>ROWS($H$2:H1251)</f>
        <v>1250</v>
      </c>
      <c r="J1251" t="str">
        <f t="shared" si="19"/>
        <v/>
      </c>
    </row>
    <row r="1252" spans="1:10">
      <c r="A1252" t="s">
        <v>1625</v>
      </c>
      <c r="B1252" t="s">
        <v>6132</v>
      </c>
      <c r="C1252" t="s">
        <v>5980</v>
      </c>
      <c r="D1252" t="s">
        <v>6133</v>
      </c>
      <c r="E1252" t="s">
        <v>4705</v>
      </c>
      <c r="F1252" s="45">
        <v>94702</v>
      </c>
      <c r="H1252">
        <f>IF(ISNUMBER(SEARCH($K$2,A1252)),MAX($H$1:H1251)+1,0)</f>
        <v>0</v>
      </c>
      <c r="I1252">
        <f>ROWS($H$2:H1252)</f>
        <v>1251</v>
      </c>
      <c r="J1252" t="str">
        <f t="shared" si="19"/>
        <v/>
      </c>
    </row>
    <row r="1253" spans="1:10">
      <c r="A1253" t="s">
        <v>1626</v>
      </c>
      <c r="B1253" t="s">
        <v>6134</v>
      </c>
      <c r="C1253" t="s">
        <v>5980</v>
      </c>
      <c r="D1253" t="s">
        <v>6133</v>
      </c>
      <c r="E1253" t="s">
        <v>4705</v>
      </c>
      <c r="F1253" s="45">
        <v>94703</v>
      </c>
      <c r="H1253">
        <f>IF(ISNUMBER(SEARCH($K$2,A1253)),MAX($H$1:H1252)+1,0)</f>
        <v>0</v>
      </c>
      <c r="I1253">
        <f>ROWS($H$2:H1253)</f>
        <v>1252</v>
      </c>
      <c r="J1253" t="str">
        <f t="shared" si="19"/>
        <v/>
      </c>
    </row>
    <row r="1254" spans="1:10">
      <c r="A1254" t="s">
        <v>1627</v>
      </c>
      <c r="B1254" t="s">
        <v>6135</v>
      </c>
      <c r="C1254" t="s">
        <v>5980</v>
      </c>
      <c r="D1254" t="s">
        <v>6133</v>
      </c>
      <c r="E1254" t="s">
        <v>4705</v>
      </c>
      <c r="F1254" s="45">
        <v>94704</v>
      </c>
      <c r="H1254">
        <f>IF(ISNUMBER(SEARCH($K$2,A1254)),MAX($H$1:H1253)+1,0)</f>
        <v>0</v>
      </c>
      <c r="I1254">
        <f>ROWS($H$2:H1254)</f>
        <v>1253</v>
      </c>
      <c r="J1254" t="str">
        <f t="shared" si="19"/>
        <v/>
      </c>
    </row>
    <row r="1255" spans="1:10">
      <c r="A1255" t="s">
        <v>1628</v>
      </c>
      <c r="B1255" t="s">
        <v>6136</v>
      </c>
      <c r="C1255" t="s">
        <v>5980</v>
      </c>
      <c r="D1255" t="s">
        <v>6133</v>
      </c>
      <c r="E1255" t="s">
        <v>4705</v>
      </c>
      <c r="F1255" s="45">
        <v>94705</v>
      </c>
      <c r="H1255">
        <f>IF(ISNUMBER(SEARCH($K$2,A1255)),MAX($H$1:H1254)+1,0)</f>
        <v>0</v>
      </c>
      <c r="I1255">
        <f>ROWS($H$2:H1255)</f>
        <v>1254</v>
      </c>
      <c r="J1255" t="str">
        <f t="shared" si="19"/>
        <v/>
      </c>
    </row>
    <row r="1256" spans="1:10">
      <c r="A1256" t="s">
        <v>1629</v>
      </c>
      <c r="B1256" t="s">
        <v>6137</v>
      </c>
      <c r="C1256" t="s">
        <v>5980</v>
      </c>
      <c r="D1256" t="s">
        <v>6133</v>
      </c>
      <c r="E1256" t="s">
        <v>4705</v>
      </c>
      <c r="F1256" s="45">
        <v>94706</v>
      </c>
      <c r="H1256">
        <f>IF(ISNUMBER(SEARCH($K$2,A1256)),MAX($H$1:H1255)+1,0)</f>
        <v>0</v>
      </c>
      <c r="I1256">
        <f>ROWS($H$2:H1256)</f>
        <v>1255</v>
      </c>
      <c r="J1256" t="str">
        <f t="shared" si="19"/>
        <v/>
      </c>
    </row>
    <row r="1257" spans="1:10">
      <c r="A1257" t="s">
        <v>1630</v>
      </c>
      <c r="B1257" t="s">
        <v>6138</v>
      </c>
      <c r="C1257" t="s">
        <v>5980</v>
      </c>
      <c r="D1257" t="s">
        <v>6139</v>
      </c>
      <c r="E1257" t="s">
        <v>4705</v>
      </c>
      <c r="F1257" s="45">
        <v>94637</v>
      </c>
      <c r="H1257">
        <f>IF(ISNUMBER(SEARCH($K$2,A1257)),MAX($H$1:H1256)+1,0)</f>
        <v>0</v>
      </c>
      <c r="I1257">
        <f>ROWS($H$2:H1257)</f>
        <v>1256</v>
      </c>
      <c r="J1257" t="str">
        <f t="shared" si="19"/>
        <v/>
      </c>
    </row>
    <row r="1258" spans="1:10">
      <c r="A1258" t="s">
        <v>1631</v>
      </c>
      <c r="B1258" t="s">
        <v>6140</v>
      </c>
      <c r="C1258" t="s">
        <v>5980</v>
      </c>
      <c r="D1258" t="s">
        <v>6139</v>
      </c>
      <c r="E1258" t="s">
        <v>4705</v>
      </c>
      <c r="F1258" s="45">
        <v>94638</v>
      </c>
      <c r="H1258">
        <f>IF(ISNUMBER(SEARCH($K$2,A1258)),MAX($H$1:H1257)+1,0)</f>
        <v>0</v>
      </c>
      <c r="I1258">
        <f>ROWS($H$2:H1258)</f>
        <v>1257</v>
      </c>
      <c r="J1258" t="str">
        <f t="shared" si="19"/>
        <v/>
      </c>
    </row>
    <row r="1259" spans="1:10">
      <c r="A1259" t="s">
        <v>1632</v>
      </c>
      <c r="B1259" t="s">
        <v>6141</v>
      </c>
      <c r="C1259" t="s">
        <v>5980</v>
      </c>
      <c r="D1259" t="s">
        <v>6139</v>
      </c>
      <c r="E1259" t="s">
        <v>4705</v>
      </c>
      <c r="F1259" s="45">
        <v>94639</v>
      </c>
      <c r="H1259">
        <f>IF(ISNUMBER(SEARCH($K$2,A1259)),MAX($H$1:H1258)+1,0)</f>
        <v>0</v>
      </c>
      <c r="I1259">
        <f>ROWS($H$2:H1259)</f>
        <v>1258</v>
      </c>
      <c r="J1259" t="str">
        <f t="shared" si="19"/>
        <v/>
      </c>
    </row>
    <row r="1260" spans="1:10">
      <c r="A1260" t="s">
        <v>1633</v>
      </c>
      <c r="B1260" t="s">
        <v>6142</v>
      </c>
      <c r="C1260" t="s">
        <v>5980</v>
      </c>
      <c r="D1260" t="s">
        <v>6139</v>
      </c>
      <c r="E1260" t="s">
        <v>4705</v>
      </c>
      <c r="F1260" s="45">
        <v>94640</v>
      </c>
      <c r="H1260">
        <f>IF(ISNUMBER(SEARCH($K$2,A1260)),MAX($H$1:H1259)+1,0)</f>
        <v>0</v>
      </c>
      <c r="I1260">
        <f>ROWS($H$2:H1260)</f>
        <v>1259</v>
      </c>
      <c r="J1260" t="str">
        <f t="shared" si="19"/>
        <v/>
      </c>
    </row>
    <row r="1261" spans="1:10">
      <c r="A1261" t="s">
        <v>1634</v>
      </c>
      <c r="B1261" t="s">
        <v>6143</v>
      </c>
      <c r="C1261" t="s">
        <v>5980</v>
      </c>
      <c r="D1261" t="s">
        <v>6139</v>
      </c>
      <c r="E1261" t="s">
        <v>4705</v>
      </c>
      <c r="F1261" s="45">
        <v>94641</v>
      </c>
      <c r="H1261">
        <f>IF(ISNUMBER(SEARCH($K$2,A1261)),MAX($H$1:H1260)+1,0)</f>
        <v>0</v>
      </c>
      <c r="I1261">
        <f>ROWS($H$2:H1261)</f>
        <v>1260</v>
      </c>
      <c r="J1261" t="str">
        <f t="shared" si="19"/>
        <v/>
      </c>
    </row>
    <row r="1262" spans="1:10">
      <c r="A1262" t="s">
        <v>1635</v>
      </c>
      <c r="B1262" t="s">
        <v>6144</v>
      </c>
      <c r="C1262" t="s">
        <v>5980</v>
      </c>
      <c r="D1262" t="s">
        <v>6139</v>
      </c>
      <c r="E1262" t="s">
        <v>4705</v>
      </c>
      <c r="F1262" s="45">
        <v>94642</v>
      </c>
      <c r="H1262">
        <f>IF(ISNUMBER(SEARCH($K$2,A1262)),MAX($H$1:H1261)+1,0)</f>
        <v>0</v>
      </c>
      <c r="I1262">
        <f>ROWS($H$2:H1262)</f>
        <v>1261</v>
      </c>
      <c r="J1262" t="str">
        <f t="shared" si="19"/>
        <v/>
      </c>
    </row>
    <row r="1263" spans="1:10">
      <c r="A1263" t="s">
        <v>1636</v>
      </c>
      <c r="B1263" t="s">
        <v>6145</v>
      </c>
      <c r="C1263" t="s">
        <v>5980</v>
      </c>
      <c r="D1263" t="s">
        <v>6146</v>
      </c>
      <c r="E1263" t="s">
        <v>4705</v>
      </c>
      <c r="F1263" s="45">
        <v>94675</v>
      </c>
      <c r="H1263">
        <f>IF(ISNUMBER(SEARCH($K$2,A1263)),MAX($H$1:H1262)+1,0)</f>
        <v>0</v>
      </c>
      <c r="I1263">
        <f>ROWS($H$2:H1263)</f>
        <v>1262</v>
      </c>
      <c r="J1263" t="str">
        <f t="shared" si="19"/>
        <v/>
      </c>
    </row>
    <row r="1264" spans="1:10">
      <c r="A1264" t="s">
        <v>1637</v>
      </c>
      <c r="B1264" t="s">
        <v>6147</v>
      </c>
      <c r="C1264" t="s">
        <v>5980</v>
      </c>
      <c r="D1264" t="s">
        <v>6146</v>
      </c>
      <c r="E1264" t="s">
        <v>4705</v>
      </c>
      <c r="F1264" s="45">
        <v>94676</v>
      </c>
      <c r="H1264">
        <f>IF(ISNUMBER(SEARCH($K$2,A1264)),MAX($H$1:H1263)+1,0)</f>
        <v>0</v>
      </c>
      <c r="I1264">
        <f>ROWS($H$2:H1264)</f>
        <v>1263</v>
      </c>
      <c r="J1264" t="str">
        <f t="shared" si="19"/>
        <v/>
      </c>
    </row>
    <row r="1265" spans="1:10">
      <c r="A1265" t="s">
        <v>1638</v>
      </c>
      <c r="B1265" t="s">
        <v>6148</v>
      </c>
      <c r="C1265" t="s">
        <v>5980</v>
      </c>
      <c r="D1265" t="s">
        <v>6146</v>
      </c>
      <c r="E1265" t="s">
        <v>4705</v>
      </c>
      <c r="F1265" s="45">
        <v>94677</v>
      </c>
      <c r="H1265">
        <f>IF(ISNUMBER(SEARCH($K$2,A1265)),MAX($H$1:H1264)+1,0)</f>
        <v>0</v>
      </c>
      <c r="I1265">
        <f>ROWS($H$2:H1265)</f>
        <v>1264</v>
      </c>
      <c r="J1265" t="str">
        <f t="shared" si="19"/>
        <v/>
      </c>
    </row>
    <row r="1266" spans="1:10">
      <c r="A1266" t="s">
        <v>1639</v>
      </c>
      <c r="B1266" t="s">
        <v>6149</v>
      </c>
      <c r="C1266" t="s">
        <v>5980</v>
      </c>
      <c r="D1266" t="s">
        <v>6146</v>
      </c>
      <c r="E1266" t="s">
        <v>4705</v>
      </c>
      <c r="F1266" s="45">
        <v>94678</v>
      </c>
      <c r="H1266">
        <f>IF(ISNUMBER(SEARCH($K$2,A1266)),MAX($H$1:H1265)+1,0)</f>
        <v>0</v>
      </c>
      <c r="I1266">
        <f>ROWS($H$2:H1266)</f>
        <v>1265</v>
      </c>
      <c r="J1266" t="str">
        <f t="shared" si="19"/>
        <v/>
      </c>
    </row>
    <row r="1267" spans="1:10">
      <c r="A1267" t="s">
        <v>1640</v>
      </c>
      <c r="B1267" t="s">
        <v>6150</v>
      </c>
      <c r="C1267" t="s">
        <v>5980</v>
      </c>
      <c r="D1267" t="s">
        <v>6146</v>
      </c>
      <c r="E1267" t="s">
        <v>4705</v>
      </c>
      <c r="F1267" s="45">
        <v>94679</v>
      </c>
      <c r="H1267">
        <f>IF(ISNUMBER(SEARCH($K$2,A1267)),MAX($H$1:H1266)+1,0)</f>
        <v>0</v>
      </c>
      <c r="I1267">
        <f>ROWS($H$2:H1267)</f>
        <v>1266</v>
      </c>
      <c r="J1267" t="str">
        <f t="shared" si="19"/>
        <v/>
      </c>
    </row>
    <row r="1268" spans="1:10">
      <c r="A1268" t="s">
        <v>1641</v>
      </c>
      <c r="B1268" t="s">
        <v>6151</v>
      </c>
      <c r="C1268" t="s">
        <v>5980</v>
      </c>
      <c r="D1268" t="s">
        <v>6152</v>
      </c>
      <c r="E1268" t="s">
        <v>4705</v>
      </c>
      <c r="F1268" s="45">
        <v>94666</v>
      </c>
      <c r="H1268">
        <f>IF(ISNUMBER(SEARCH($K$2,A1268)),MAX($H$1:H1267)+1,0)</f>
        <v>0</v>
      </c>
      <c r="I1268">
        <f>ROWS($H$2:H1268)</f>
        <v>1267</v>
      </c>
      <c r="J1268" t="str">
        <f t="shared" si="19"/>
        <v/>
      </c>
    </row>
    <row r="1269" spans="1:10">
      <c r="A1269" t="s">
        <v>1642</v>
      </c>
      <c r="B1269" t="s">
        <v>6153</v>
      </c>
      <c r="C1269" t="s">
        <v>5980</v>
      </c>
      <c r="D1269" t="s">
        <v>6152</v>
      </c>
      <c r="E1269" t="s">
        <v>4705</v>
      </c>
      <c r="F1269" s="45">
        <v>94667</v>
      </c>
      <c r="H1269">
        <f>IF(ISNUMBER(SEARCH($K$2,A1269)),MAX($H$1:H1268)+1,0)</f>
        <v>0</v>
      </c>
      <c r="I1269">
        <f>ROWS($H$2:H1269)</f>
        <v>1268</v>
      </c>
      <c r="J1269" t="str">
        <f t="shared" si="19"/>
        <v/>
      </c>
    </row>
    <row r="1270" spans="1:10">
      <c r="A1270" t="s">
        <v>1643</v>
      </c>
      <c r="B1270" t="s">
        <v>6154</v>
      </c>
      <c r="C1270" t="s">
        <v>5980</v>
      </c>
      <c r="D1270" t="s">
        <v>6152</v>
      </c>
      <c r="E1270" t="s">
        <v>4705</v>
      </c>
      <c r="F1270" s="45">
        <v>94668</v>
      </c>
      <c r="H1270">
        <f>IF(ISNUMBER(SEARCH($K$2,A1270)),MAX($H$1:H1269)+1,0)</f>
        <v>0</v>
      </c>
      <c r="I1270">
        <f>ROWS($H$2:H1270)</f>
        <v>1269</v>
      </c>
      <c r="J1270" t="str">
        <f t="shared" si="19"/>
        <v/>
      </c>
    </row>
    <row r="1271" spans="1:10">
      <c r="A1271" t="s">
        <v>1644</v>
      </c>
      <c r="B1271" t="s">
        <v>6155</v>
      </c>
      <c r="C1271" t="s">
        <v>5980</v>
      </c>
      <c r="D1271" t="s">
        <v>6152</v>
      </c>
      <c r="E1271" t="s">
        <v>4705</v>
      </c>
      <c r="F1271" s="45">
        <v>94669</v>
      </c>
      <c r="H1271">
        <f>IF(ISNUMBER(SEARCH($K$2,A1271)),MAX($H$1:H1270)+1,0)</f>
        <v>0</v>
      </c>
      <c r="I1271">
        <f>ROWS($H$2:H1271)</f>
        <v>1270</v>
      </c>
      <c r="J1271" t="str">
        <f t="shared" si="19"/>
        <v/>
      </c>
    </row>
    <row r="1272" spans="1:10">
      <c r="A1272" t="s">
        <v>1645</v>
      </c>
      <c r="B1272" t="s">
        <v>6156</v>
      </c>
      <c r="C1272" t="s">
        <v>29</v>
      </c>
      <c r="D1272" t="s">
        <v>6157</v>
      </c>
      <c r="E1272" t="s">
        <v>4705</v>
      </c>
      <c r="F1272" s="45">
        <v>11602</v>
      </c>
      <c r="H1272">
        <f>IF(ISNUMBER(SEARCH($K$2,A1272)),MAX($H$1:H1271)+1,0)</f>
        <v>0</v>
      </c>
      <c r="I1272">
        <f>ROWS($H$2:H1272)</f>
        <v>1271</v>
      </c>
      <c r="J1272" t="str">
        <f t="shared" si="19"/>
        <v/>
      </c>
    </row>
    <row r="1273" spans="1:10">
      <c r="A1273" t="s">
        <v>1646</v>
      </c>
      <c r="B1273" t="s">
        <v>6158</v>
      </c>
      <c r="C1273" t="s">
        <v>29</v>
      </c>
      <c r="D1273" t="s">
        <v>6157</v>
      </c>
      <c r="E1273" t="s">
        <v>4705</v>
      </c>
      <c r="F1273" s="45">
        <v>14746</v>
      </c>
      <c r="H1273">
        <f>IF(ISNUMBER(SEARCH($K$2,A1273)),MAX($H$1:H1272)+1,0)</f>
        <v>0</v>
      </c>
      <c r="I1273">
        <f>ROWS($H$2:H1273)</f>
        <v>1272</v>
      </c>
      <c r="J1273" t="str">
        <f t="shared" si="19"/>
        <v/>
      </c>
    </row>
    <row r="1274" spans="1:10">
      <c r="A1274" t="s">
        <v>1647</v>
      </c>
      <c r="B1274" t="s">
        <v>6159</v>
      </c>
      <c r="C1274" t="s">
        <v>29</v>
      </c>
      <c r="D1274" t="s">
        <v>6157</v>
      </c>
      <c r="E1274" t="s">
        <v>4705</v>
      </c>
      <c r="F1274" s="45">
        <v>14747</v>
      </c>
      <c r="H1274">
        <f>IF(ISNUMBER(SEARCH($K$2,A1274)),MAX($H$1:H1273)+1,0)</f>
        <v>0</v>
      </c>
      <c r="I1274">
        <f>ROWS($H$2:H1274)</f>
        <v>1273</v>
      </c>
      <c r="J1274" t="str">
        <f t="shared" si="19"/>
        <v/>
      </c>
    </row>
    <row r="1275" spans="1:10">
      <c r="A1275" t="s">
        <v>1648</v>
      </c>
      <c r="B1275" t="s">
        <v>6160</v>
      </c>
      <c r="C1275" t="s">
        <v>29</v>
      </c>
      <c r="D1275" t="s">
        <v>6157</v>
      </c>
      <c r="E1275" t="s">
        <v>4705</v>
      </c>
      <c r="F1275" s="45">
        <v>14748</v>
      </c>
      <c r="H1275">
        <f>IF(ISNUMBER(SEARCH($K$2,A1275)),MAX($H$1:H1274)+1,0)</f>
        <v>0</v>
      </c>
      <c r="I1275">
        <f>ROWS($H$2:H1275)</f>
        <v>1274</v>
      </c>
      <c r="J1275" t="str">
        <f t="shared" si="19"/>
        <v/>
      </c>
    </row>
    <row r="1276" spans="1:10">
      <c r="A1276" t="s">
        <v>1649</v>
      </c>
      <c r="B1276" t="s">
        <v>6161</v>
      </c>
      <c r="C1276" t="s">
        <v>29</v>
      </c>
      <c r="D1276" t="s">
        <v>6157</v>
      </c>
      <c r="E1276" t="s">
        <v>4705</v>
      </c>
      <c r="F1276" s="45">
        <v>14805</v>
      </c>
      <c r="H1276">
        <f>IF(ISNUMBER(SEARCH($K$2,A1276)),MAX($H$1:H1275)+1,0)</f>
        <v>0</v>
      </c>
      <c r="I1276">
        <f>ROWS($H$2:H1276)</f>
        <v>1275</v>
      </c>
      <c r="J1276" t="str">
        <f t="shared" si="19"/>
        <v/>
      </c>
    </row>
    <row r="1277" spans="1:10">
      <c r="A1277" t="s">
        <v>1650</v>
      </c>
      <c r="B1277" t="s">
        <v>6162</v>
      </c>
      <c r="C1277" t="s">
        <v>29</v>
      </c>
      <c r="D1277" t="s">
        <v>6163</v>
      </c>
      <c r="E1277" t="s">
        <v>4705</v>
      </c>
      <c r="F1277" s="45">
        <v>14726</v>
      </c>
      <c r="H1277">
        <f>IF(ISNUMBER(SEARCH($K$2,A1277)),MAX($H$1:H1276)+1,0)</f>
        <v>0</v>
      </c>
      <c r="I1277">
        <f>ROWS($H$2:H1277)</f>
        <v>1276</v>
      </c>
      <c r="J1277" t="str">
        <f t="shared" si="19"/>
        <v/>
      </c>
    </row>
    <row r="1278" spans="1:10">
      <c r="A1278" t="s">
        <v>1651</v>
      </c>
      <c r="B1278" t="s">
        <v>6164</v>
      </c>
      <c r="C1278" t="s">
        <v>29</v>
      </c>
      <c r="D1278" t="s">
        <v>6163</v>
      </c>
      <c r="E1278" t="s">
        <v>4705</v>
      </c>
      <c r="F1278" s="45">
        <v>14727</v>
      </c>
      <c r="H1278">
        <f>IF(ISNUMBER(SEARCH($K$2,A1278)),MAX($H$1:H1277)+1,0)</f>
        <v>0</v>
      </c>
      <c r="I1278">
        <f>ROWS($H$2:H1278)</f>
        <v>1277</v>
      </c>
      <c r="J1278" t="str">
        <f t="shared" si="19"/>
        <v/>
      </c>
    </row>
    <row r="1279" spans="1:10">
      <c r="A1279" t="s">
        <v>1652</v>
      </c>
      <c r="B1279" t="s">
        <v>6165</v>
      </c>
      <c r="C1279" t="s">
        <v>29</v>
      </c>
      <c r="D1279" t="s">
        <v>6163</v>
      </c>
      <c r="E1279" t="s">
        <v>4705</v>
      </c>
      <c r="F1279" s="45">
        <v>14728</v>
      </c>
      <c r="H1279">
        <f>IF(ISNUMBER(SEARCH($K$2,A1279)),MAX($H$1:H1278)+1,0)</f>
        <v>0</v>
      </c>
      <c r="I1279">
        <f>ROWS($H$2:H1279)</f>
        <v>1278</v>
      </c>
      <c r="J1279" t="str">
        <f t="shared" si="19"/>
        <v/>
      </c>
    </row>
    <row r="1280" spans="1:10">
      <c r="A1280" t="s">
        <v>1653</v>
      </c>
      <c r="B1280" t="s">
        <v>6166</v>
      </c>
      <c r="C1280" t="s">
        <v>29</v>
      </c>
      <c r="D1280" t="s">
        <v>6167</v>
      </c>
      <c r="E1280" t="s">
        <v>4705</v>
      </c>
      <c r="F1280" s="45">
        <v>14754</v>
      </c>
      <c r="H1280">
        <f>IF(ISNUMBER(SEARCH($K$2,A1280)),MAX($H$1:H1279)+1,0)</f>
        <v>0</v>
      </c>
      <c r="I1280">
        <f>ROWS($H$2:H1280)</f>
        <v>1279</v>
      </c>
      <c r="J1280" t="str">
        <f t="shared" si="19"/>
        <v/>
      </c>
    </row>
    <row r="1281" spans="1:10">
      <c r="A1281" t="s">
        <v>1654</v>
      </c>
      <c r="B1281" t="s">
        <v>6168</v>
      </c>
      <c r="C1281" t="s">
        <v>29</v>
      </c>
      <c r="D1281" t="s">
        <v>6167</v>
      </c>
      <c r="E1281" t="s">
        <v>4705</v>
      </c>
      <c r="F1281" s="45">
        <v>14755</v>
      </c>
      <c r="H1281">
        <f>IF(ISNUMBER(SEARCH($K$2,A1281)),MAX($H$1:H1280)+1,0)</f>
        <v>0</v>
      </c>
      <c r="I1281">
        <f>ROWS($H$2:H1281)</f>
        <v>1280</v>
      </c>
      <c r="J1281" t="str">
        <f t="shared" si="19"/>
        <v/>
      </c>
    </row>
    <row r="1282" spans="1:10">
      <c r="A1282" t="s">
        <v>1655</v>
      </c>
      <c r="B1282" t="s">
        <v>6169</v>
      </c>
      <c r="C1282" t="s">
        <v>29</v>
      </c>
      <c r="D1282" t="s">
        <v>6167</v>
      </c>
      <c r="E1282" t="s">
        <v>4705</v>
      </c>
      <c r="F1282" s="45">
        <v>14756</v>
      </c>
      <c r="H1282">
        <f>IF(ISNUMBER(SEARCH($K$2,A1282)),MAX($H$1:H1281)+1,0)</f>
        <v>0</v>
      </c>
      <c r="I1282">
        <f>ROWS($H$2:H1282)</f>
        <v>1281</v>
      </c>
      <c r="J1282" t="str">
        <f t="shared" ref="J1282:J1345" si="20">IFERROR(INDEX($A:$A,MATCH(I1282,$H:$H,0)),"")</f>
        <v/>
      </c>
    </row>
    <row r="1283" spans="1:10">
      <c r="A1283" t="s">
        <v>1656</v>
      </c>
      <c r="B1283" t="s">
        <v>6170</v>
      </c>
      <c r="C1283" t="s">
        <v>29</v>
      </c>
      <c r="D1283" t="s">
        <v>6167</v>
      </c>
      <c r="E1283" t="s">
        <v>4705</v>
      </c>
      <c r="F1283" s="45">
        <v>14757</v>
      </c>
      <c r="H1283">
        <f>IF(ISNUMBER(SEARCH($K$2,A1283)),MAX($H$1:H1282)+1,0)</f>
        <v>0</v>
      </c>
      <c r="I1283">
        <f>ROWS($H$2:H1283)</f>
        <v>1282</v>
      </c>
      <c r="J1283" t="str">
        <f t="shared" si="20"/>
        <v/>
      </c>
    </row>
    <row r="1284" spans="1:10">
      <c r="A1284" t="s">
        <v>1657</v>
      </c>
      <c r="B1284" t="s">
        <v>6171</v>
      </c>
      <c r="C1284" t="s">
        <v>29</v>
      </c>
      <c r="D1284" t="s">
        <v>6167</v>
      </c>
      <c r="E1284" t="s">
        <v>4705</v>
      </c>
      <c r="F1284" s="45">
        <v>14758</v>
      </c>
      <c r="H1284">
        <f>IF(ISNUMBER(SEARCH($K$2,A1284)),MAX($H$1:H1283)+1,0)</f>
        <v>0</v>
      </c>
      <c r="I1284">
        <f>ROWS($H$2:H1284)</f>
        <v>1283</v>
      </c>
      <c r="J1284" t="str">
        <f t="shared" si="20"/>
        <v/>
      </c>
    </row>
    <row r="1285" spans="1:10">
      <c r="A1285" t="s">
        <v>1658</v>
      </c>
      <c r="B1285" t="s">
        <v>6172</v>
      </c>
      <c r="C1285" t="s">
        <v>29</v>
      </c>
      <c r="D1285" t="s">
        <v>6167</v>
      </c>
      <c r="E1285" t="s">
        <v>4705</v>
      </c>
      <c r="F1285" s="45">
        <v>14759</v>
      </c>
      <c r="H1285">
        <f>IF(ISNUMBER(SEARCH($K$2,A1285)),MAX($H$1:H1284)+1,0)</f>
        <v>0</v>
      </c>
      <c r="I1285">
        <f>ROWS($H$2:H1285)</f>
        <v>1284</v>
      </c>
      <c r="J1285" t="str">
        <f t="shared" si="20"/>
        <v/>
      </c>
    </row>
    <row r="1286" spans="1:10">
      <c r="A1286" t="s">
        <v>1659</v>
      </c>
      <c r="B1286" t="s">
        <v>6173</v>
      </c>
      <c r="C1286" t="s">
        <v>29</v>
      </c>
      <c r="D1286" t="s">
        <v>6167</v>
      </c>
      <c r="E1286" t="s">
        <v>4705</v>
      </c>
      <c r="F1286" s="45">
        <v>14760</v>
      </c>
      <c r="H1286">
        <f>IF(ISNUMBER(SEARCH($K$2,A1286)),MAX($H$1:H1285)+1,0)</f>
        <v>0</v>
      </c>
      <c r="I1286">
        <f>ROWS($H$2:H1286)</f>
        <v>1285</v>
      </c>
      <c r="J1286" t="str">
        <f t="shared" si="20"/>
        <v/>
      </c>
    </row>
    <row r="1287" spans="1:10">
      <c r="A1287" t="s">
        <v>1660</v>
      </c>
      <c r="B1287" t="s">
        <v>6174</v>
      </c>
      <c r="C1287" t="s">
        <v>29</v>
      </c>
      <c r="D1287" t="s">
        <v>6167</v>
      </c>
      <c r="E1287" t="s">
        <v>4705</v>
      </c>
      <c r="F1287" s="45">
        <v>14761</v>
      </c>
      <c r="H1287">
        <f>IF(ISNUMBER(SEARCH($K$2,A1287)),MAX($H$1:H1286)+1,0)</f>
        <v>0</v>
      </c>
      <c r="I1287">
        <f>ROWS($H$2:H1287)</f>
        <v>1286</v>
      </c>
      <c r="J1287" t="str">
        <f t="shared" si="20"/>
        <v/>
      </c>
    </row>
    <row r="1288" spans="1:10">
      <c r="A1288" t="s">
        <v>1661</v>
      </c>
      <c r="B1288" t="s">
        <v>6175</v>
      </c>
      <c r="C1288" t="s">
        <v>29</v>
      </c>
      <c r="D1288" t="s">
        <v>6167</v>
      </c>
      <c r="E1288" t="s">
        <v>4705</v>
      </c>
      <c r="F1288" s="45">
        <v>14762</v>
      </c>
      <c r="H1288">
        <f>IF(ISNUMBER(SEARCH($K$2,A1288)),MAX($H$1:H1287)+1,0)</f>
        <v>0</v>
      </c>
      <c r="I1288">
        <f>ROWS($H$2:H1288)</f>
        <v>1287</v>
      </c>
      <c r="J1288" t="str">
        <f t="shared" si="20"/>
        <v/>
      </c>
    </row>
    <row r="1289" spans="1:10">
      <c r="A1289" t="s">
        <v>1662</v>
      </c>
      <c r="B1289" t="s">
        <v>6176</v>
      </c>
      <c r="C1289" t="s">
        <v>29</v>
      </c>
      <c r="D1289" t="s">
        <v>6167</v>
      </c>
      <c r="E1289" t="s">
        <v>4705</v>
      </c>
      <c r="F1289" s="45">
        <v>14763</v>
      </c>
      <c r="H1289">
        <f>IF(ISNUMBER(SEARCH($K$2,A1289)),MAX($H$1:H1288)+1,0)</f>
        <v>0</v>
      </c>
      <c r="I1289">
        <f>ROWS($H$2:H1289)</f>
        <v>1288</v>
      </c>
      <c r="J1289" t="str">
        <f t="shared" si="20"/>
        <v/>
      </c>
    </row>
    <row r="1290" spans="1:10">
      <c r="A1290" t="s">
        <v>1663</v>
      </c>
      <c r="B1290" t="s">
        <v>6177</v>
      </c>
      <c r="C1290" t="s">
        <v>29</v>
      </c>
      <c r="D1290" t="s">
        <v>6167</v>
      </c>
      <c r="E1290" t="s">
        <v>4705</v>
      </c>
      <c r="F1290" s="45">
        <v>14764</v>
      </c>
      <c r="H1290">
        <f>IF(ISNUMBER(SEARCH($K$2,A1290)),MAX($H$1:H1289)+1,0)</f>
        <v>0</v>
      </c>
      <c r="I1290">
        <f>ROWS($H$2:H1290)</f>
        <v>1289</v>
      </c>
      <c r="J1290" t="str">
        <f t="shared" si="20"/>
        <v/>
      </c>
    </row>
    <row r="1291" spans="1:10">
      <c r="A1291" t="s">
        <v>1664</v>
      </c>
      <c r="B1291" t="s">
        <v>6178</v>
      </c>
      <c r="C1291" t="s">
        <v>29</v>
      </c>
      <c r="D1291" t="s">
        <v>6167</v>
      </c>
      <c r="E1291" t="s">
        <v>4705</v>
      </c>
      <c r="F1291" s="45">
        <v>14784</v>
      </c>
      <c r="H1291">
        <f>IF(ISNUMBER(SEARCH($K$2,A1291)),MAX($H$1:H1290)+1,0)</f>
        <v>0</v>
      </c>
      <c r="I1291">
        <f>ROWS($H$2:H1291)</f>
        <v>1290</v>
      </c>
      <c r="J1291" t="str">
        <f t="shared" si="20"/>
        <v/>
      </c>
    </row>
    <row r="1292" spans="1:10">
      <c r="A1292" t="s">
        <v>1665</v>
      </c>
      <c r="B1292" t="s">
        <v>6179</v>
      </c>
      <c r="C1292" t="s">
        <v>29</v>
      </c>
      <c r="D1292" t="s">
        <v>6167</v>
      </c>
      <c r="E1292" t="s">
        <v>4705</v>
      </c>
      <c r="F1292" s="45">
        <v>14785</v>
      </c>
      <c r="H1292">
        <f>IF(ISNUMBER(SEARCH($K$2,A1292)),MAX($H$1:H1291)+1,0)</f>
        <v>0</v>
      </c>
      <c r="I1292">
        <f>ROWS($H$2:H1292)</f>
        <v>1291</v>
      </c>
      <c r="J1292" t="str">
        <f t="shared" si="20"/>
        <v/>
      </c>
    </row>
    <row r="1293" spans="1:10">
      <c r="A1293" t="s">
        <v>1666</v>
      </c>
      <c r="B1293" t="s">
        <v>6180</v>
      </c>
      <c r="C1293" t="s">
        <v>29</v>
      </c>
      <c r="D1293" t="s">
        <v>6167</v>
      </c>
      <c r="E1293" t="s">
        <v>4705</v>
      </c>
      <c r="F1293" s="45">
        <v>14803</v>
      </c>
      <c r="H1293">
        <f>IF(ISNUMBER(SEARCH($K$2,A1293)),MAX($H$1:H1292)+1,0)</f>
        <v>0</v>
      </c>
      <c r="I1293">
        <f>ROWS($H$2:H1293)</f>
        <v>1292</v>
      </c>
      <c r="J1293" t="str">
        <f t="shared" si="20"/>
        <v/>
      </c>
    </row>
    <row r="1294" spans="1:10">
      <c r="A1294" t="s">
        <v>1667</v>
      </c>
      <c r="B1294" t="s">
        <v>6181</v>
      </c>
      <c r="C1294" t="s">
        <v>29</v>
      </c>
      <c r="D1294" t="s">
        <v>6182</v>
      </c>
      <c r="E1294" t="s">
        <v>4705</v>
      </c>
      <c r="F1294" s="45">
        <v>13601</v>
      </c>
      <c r="H1294">
        <f>IF(ISNUMBER(SEARCH($K$2,A1294)),MAX($H$1:H1293)+1,0)</f>
        <v>0</v>
      </c>
      <c r="I1294">
        <f>ROWS($H$2:H1294)</f>
        <v>1293</v>
      </c>
      <c r="J1294" t="str">
        <f t="shared" si="20"/>
        <v/>
      </c>
    </row>
    <row r="1295" spans="1:10">
      <c r="A1295" t="s">
        <v>1668</v>
      </c>
      <c r="B1295" t="s">
        <v>6183</v>
      </c>
      <c r="C1295" t="s">
        <v>29</v>
      </c>
      <c r="D1295" t="s">
        <v>6182</v>
      </c>
      <c r="E1295" t="s">
        <v>4705</v>
      </c>
      <c r="F1295" s="45">
        <v>14624</v>
      </c>
      <c r="H1295">
        <f>IF(ISNUMBER(SEARCH($K$2,A1295)),MAX($H$1:H1294)+1,0)</f>
        <v>0</v>
      </c>
      <c r="I1295">
        <f>ROWS($H$2:H1295)</f>
        <v>1294</v>
      </c>
      <c r="J1295" t="str">
        <f t="shared" si="20"/>
        <v/>
      </c>
    </row>
    <row r="1296" spans="1:10">
      <c r="A1296" t="s">
        <v>1669</v>
      </c>
      <c r="B1296" t="s">
        <v>6184</v>
      </c>
      <c r="C1296" t="s">
        <v>29</v>
      </c>
      <c r="D1296" t="s">
        <v>6182</v>
      </c>
      <c r="E1296" t="s">
        <v>4705</v>
      </c>
      <c r="F1296" s="45">
        <v>14625</v>
      </c>
      <c r="H1296">
        <f>IF(ISNUMBER(SEARCH($K$2,A1296)),MAX($H$1:H1295)+1,0)</f>
        <v>0</v>
      </c>
      <c r="I1296">
        <f>ROWS($H$2:H1296)</f>
        <v>1295</v>
      </c>
      <c r="J1296" t="str">
        <f t="shared" si="20"/>
        <v/>
      </c>
    </row>
    <row r="1297" spans="1:10">
      <c r="A1297" t="s">
        <v>1670</v>
      </c>
      <c r="B1297" t="s">
        <v>6185</v>
      </c>
      <c r="C1297" t="s">
        <v>29</v>
      </c>
      <c r="D1297" t="s">
        <v>6182</v>
      </c>
      <c r="E1297" t="s">
        <v>4705</v>
      </c>
      <c r="F1297" s="45">
        <v>14626</v>
      </c>
      <c r="H1297">
        <f>IF(ISNUMBER(SEARCH($K$2,A1297)),MAX($H$1:H1296)+1,0)</f>
        <v>0</v>
      </c>
      <c r="I1297">
        <f>ROWS($H$2:H1297)</f>
        <v>1296</v>
      </c>
      <c r="J1297" t="str">
        <f t="shared" si="20"/>
        <v/>
      </c>
    </row>
    <row r="1298" spans="1:10">
      <c r="A1298" t="s">
        <v>1671</v>
      </c>
      <c r="B1298" t="s">
        <v>6186</v>
      </c>
      <c r="C1298" t="s">
        <v>29</v>
      </c>
      <c r="D1298" t="s">
        <v>6182</v>
      </c>
      <c r="E1298" t="s">
        <v>4705</v>
      </c>
      <c r="F1298" s="45">
        <v>14627</v>
      </c>
      <c r="H1298">
        <f>IF(ISNUMBER(SEARCH($K$2,A1298)),MAX($H$1:H1297)+1,0)</f>
        <v>0</v>
      </c>
      <c r="I1298">
        <f>ROWS($H$2:H1298)</f>
        <v>1297</v>
      </c>
      <c r="J1298" t="str">
        <f t="shared" si="20"/>
        <v/>
      </c>
    </row>
    <row r="1299" spans="1:10">
      <c r="A1299" t="s">
        <v>1672</v>
      </c>
      <c r="B1299" t="s">
        <v>6187</v>
      </c>
      <c r="C1299" t="s">
        <v>29</v>
      </c>
      <c r="D1299" t="s">
        <v>6182</v>
      </c>
      <c r="E1299" t="s">
        <v>4705</v>
      </c>
      <c r="F1299" s="45">
        <v>14628</v>
      </c>
      <c r="H1299">
        <f>IF(ISNUMBER(SEARCH($K$2,A1299)),MAX($H$1:H1298)+1,0)</f>
        <v>0</v>
      </c>
      <c r="I1299">
        <f>ROWS($H$2:H1299)</f>
        <v>1298</v>
      </c>
      <c r="J1299" t="str">
        <f t="shared" si="20"/>
        <v/>
      </c>
    </row>
    <row r="1300" spans="1:10">
      <c r="A1300" t="s">
        <v>1673</v>
      </c>
      <c r="B1300" t="s">
        <v>6188</v>
      </c>
      <c r="C1300" t="s">
        <v>29</v>
      </c>
      <c r="D1300" t="s">
        <v>6182</v>
      </c>
      <c r="E1300" t="s">
        <v>4705</v>
      </c>
      <c r="F1300" s="45">
        <v>14629</v>
      </c>
      <c r="H1300">
        <f>IF(ISNUMBER(SEARCH($K$2,A1300)),MAX($H$1:H1299)+1,0)</f>
        <v>0</v>
      </c>
      <c r="I1300">
        <f>ROWS($H$2:H1300)</f>
        <v>1299</v>
      </c>
      <c r="J1300" t="str">
        <f t="shared" si="20"/>
        <v/>
      </c>
    </row>
    <row r="1301" spans="1:10">
      <c r="A1301" t="s">
        <v>1674</v>
      </c>
      <c r="B1301" t="s">
        <v>6189</v>
      </c>
      <c r="C1301" t="s">
        <v>29</v>
      </c>
      <c r="D1301" t="s">
        <v>6182</v>
      </c>
      <c r="E1301" t="s">
        <v>4705</v>
      </c>
      <c r="F1301" s="45">
        <v>14630</v>
      </c>
      <c r="H1301">
        <f>IF(ISNUMBER(SEARCH($K$2,A1301)),MAX($H$1:H1300)+1,0)</f>
        <v>0</v>
      </c>
      <c r="I1301">
        <f>ROWS($H$2:H1301)</f>
        <v>1300</v>
      </c>
      <c r="J1301" t="str">
        <f t="shared" si="20"/>
        <v/>
      </c>
    </row>
    <row r="1302" spans="1:10">
      <c r="A1302" t="s">
        <v>1675</v>
      </c>
      <c r="B1302" t="s">
        <v>6190</v>
      </c>
      <c r="C1302" t="s">
        <v>29</v>
      </c>
      <c r="D1302" t="s">
        <v>6182</v>
      </c>
      <c r="E1302" t="s">
        <v>4705</v>
      </c>
      <c r="F1302" s="45">
        <v>14631</v>
      </c>
      <c r="H1302">
        <f>IF(ISNUMBER(SEARCH($K$2,A1302)),MAX($H$1:H1301)+1,0)</f>
        <v>0</v>
      </c>
      <c r="I1302">
        <f>ROWS($H$2:H1302)</f>
        <v>1301</v>
      </c>
      <c r="J1302" t="str">
        <f t="shared" si="20"/>
        <v/>
      </c>
    </row>
    <row r="1303" spans="1:10">
      <c r="A1303" t="s">
        <v>1676</v>
      </c>
      <c r="B1303" t="s">
        <v>6191</v>
      </c>
      <c r="C1303" t="s">
        <v>29</v>
      </c>
      <c r="D1303" t="s">
        <v>6182</v>
      </c>
      <c r="E1303" t="s">
        <v>4705</v>
      </c>
      <c r="F1303" s="45">
        <v>14632</v>
      </c>
      <c r="H1303">
        <f>IF(ISNUMBER(SEARCH($K$2,A1303)),MAX($H$1:H1302)+1,0)</f>
        <v>0</v>
      </c>
      <c r="I1303">
        <f>ROWS($H$2:H1303)</f>
        <v>1302</v>
      </c>
      <c r="J1303" t="str">
        <f t="shared" si="20"/>
        <v/>
      </c>
    </row>
    <row r="1304" spans="1:10">
      <c r="A1304" t="s">
        <v>1677</v>
      </c>
      <c r="B1304" t="s">
        <v>6192</v>
      </c>
      <c r="C1304" t="s">
        <v>29</v>
      </c>
      <c r="D1304" t="s">
        <v>6182</v>
      </c>
      <c r="E1304" t="s">
        <v>4705</v>
      </c>
      <c r="F1304" s="45">
        <v>14778</v>
      </c>
      <c r="H1304">
        <f>IF(ISNUMBER(SEARCH($K$2,A1304)),MAX($H$1:H1303)+1,0)</f>
        <v>0</v>
      </c>
      <c r="I1304">
        <f>ROWS($H$2:H1304)</f>
        <v>1303</v>
      </c>
      <c r="J1304" t="str">
        <f t="shared" si="20"/>
        <v/>
      </c>
    </row>
    <row r="1305" spans="1:10">
      <c r="A1305" t="s">
        <v>1678</v>
      </c>
      <c r="B1305" t="s">
        <v>6193</v>
      </c>
      <c r="C1305" t="s">
        <v>29</v>
      </c>
      <c r="D1305" t="s">
        <v>6182</v>
      </c>
      <c r="E1305" t="s">
        <v>4705</v>
      </c>
      <c r="F1305" s="45">
        <v>14799</v>
      </c>
      <c r="H1305">
        <f>IF(ISNUMBER(SEARCH($K$2,A1305)),MAX($H$1:H1304)+1,0)</f>
        <v>0</v>
      </c>
      <c r="I1305">
        <f>ROWS($H$2:H1305)</f>
        <v>1304</v>
      </c>
      <c r="J1305" t="str">
        <f t="shared" si="20"/>
        <v/>
      </c>
    </row>
    <row r="1306" spans="1:10">
      <c r="A1306" t="s">
        <v>1679</v>
      </c>
      <c r="B1306" t="s">
        <v>6194</v>
      </c>
      <c r="C1306" t="s">
        <v>29</v>
      </c>
      <c r="D1306" t="s">
        <v>6182</v>
      </c>
      <c r="E1306" t="s">
        <v>4705</v>
      </c>
      <c r="F1306" s="45">
        <v>14806</v>
      </c>
      <c r="H1306">
        <f>IF(ISNUMBER(SEARCH($K$2,A1306)),MAX($H$1:H1305)+1,0)</f>
        <v>0</v>
      </c>
      <c r="I1306">
        <f>ROWS($H$2:H1306)</f>
        <v>1305</v>
      </c>
      <c r="J1306" t="str">
        <f t="shared" si="20"/>
        <v/>
      </c>
    </row>
    <row r="1307" spans="1:10">
      <c r="A1307" t="s">
        <v>1680</v>
      </c>
      <c r="B1307" t="s">
        <v>6195</v>
      </c>
      <c r="C1307" t="s">
        <v>29</v>
      </c>
      <c r="D1307" t="s">
        <v>6182</v>
      </c>
      <c r="E1307" t="s">
        <v>4705</v>
      </c>
      <c r="F1307" s="45">
        <v>14815</v>
      </c>
      <c r="H1307">
        <f>IF(ISNUMBER(SEARCH($K$2,A1307)),MAX($H$1:H1306)+1,0)</f>
        <v>0</v>
      </c>
      <c r="I1307">
        <f>ROWS($H$2:H1307)</f>
        <v>1306</v>
      </c>
      <c r="J1307" t="str">
        <f t="shared" si="20"/>
        <v/>
      </c>
    </row>
    <row r="1308" spans="1:10">
      <c r="A1308" t="s">
        <v>1681</v>
      </c>
      <c r="B1308" t="s">
        <v>6196</v>
      </c>
      <c r="C1308" t="s">
        <v>29</v>
      </c>
      <c r="D1308" t="s">
        <v>6197</v>
      </c>
      <c r="E1308" t="s">
        <v>4723</v>
      </c>
      <c r="F1308" s="45">
        <v>11307</v>
      </c>
      <c r="H1308">
        <f>IF(ISNUMBER(SEARCH($K$2,A1308)),MAX($H$1:H1307)+1,0)</f>
        <v>0</v>
      </c>
      <c r="I1308">
        <f>ROWS($H$2:H1308)</f>
        <v>1307</v>
      </c>
      <c r="J1308" t="str">
        <f t="shared" si="20"/>
        <v/>
      </c>
    </row>
    <row r="1309" spans="1:10">
      <c r="A1309" t="s">
        <v>1682</v>
      </c>
      <c r="B1309" t="s">
        <v>6198</v>
      </c>
      <c r="C1309" t="s">
        <v>29</v>
      </c>
      <c r="D1309" t="s">
        <v>6197</v>
      </c>
      <c r="E1309" t="s">
        <v>4723</v>
      </c>
      <c r="F1309" s="45">
        <v>11314</v>
      </c>
      <c r="H1309">
        <f>IF(ISNUMBER(SEARCH($K$2,A1309)),MAX($H$1:H1308)+1,0)</f>
        <v>0</v>
      </c>
      <c r="I1309">
        <f>ROWS($H$2:H1309)</f>
        <v>1308</v>
      </c>
      <c r="J1309" t="str">
        <f t="shared" si="20"/>
        <v/>
      </c>
    </row>
    <row r="1310" spans="1:10">
      <c r="A1310" t="s">
        <v>1683</v>
      </c>
      <c r="B1310" t="s">
        <v>6199</v>
      </c>
      <c r="C1310" t="s">
        <v>29</v>
      </c>
      <c r="D1310" t="s">
        <v>6197</v>
      </c>
      <c r="E1310" t="s">
        <v>4705</v>
      </c>
      <c r="F1310" s="45">
        <v>14646</v>
      </c>
      <c r="H1310">
        <f>IF(ISNUMBER(SEARCH($K$2,A1310)),MAX($H$1:H1309)+1,0)</f>
        <v>0</v>
      </c>
      <c r="I1310">
        <f>ROWS($H$2:H1310)</f>
        <v>1309</v>
      </c>
      <c r="J1310" t="str">
        <f t="shared" si="20"/>
        <v/>
      </c>
    </row>
    <row r="1311" spans="1:10">
      <c r="A1311" t="s">
        <v>1684</v>
      </c>
      <c r="B1311" t="s">
        <v>6200</v>
      </c>
      <c r="C1311" t="s">
        <v>29</v>
      </c>
      <c r="D1311" t="s">
        <v>6197</v>
      </c>
      <c r="E1311" t="s">
        <v>4705</v>
      </c>
      <c r="F1311" s="45">
        <v>14647</v>
      </c>
      <c r="H1311">
        <f>IF(ISNUMBER(SEARCH($K$2,A1311)),MAX($H$1:H1310)+1,0)</f>
        <v>0</v>
      </c>
      <c r="I1311">
        <f>ROWS($H$2:H1311)</f>
        <v>1310</v>
      </c>
      <c r="J1311" t="str">
        <f t="shared" si="20"/>
        <v/>
      </c>
    </row>
    <row r="1312" spans="1:10">
      <c r="A1312" t="s">
        <v>1685</v>
      </c>
      <c r="B1312" t="s">
        <v>6201</v>
      </c>
      <c r="C1312" t="s">
        <v>29</v>
      </c>
      <c r="D1312" t="s">
        <v>6197</v>
      </c>
      <c r="E1312" t="s">
        <v>4705</v>
      </c>
      <c r="F1312" s="45">
        <v>14648</v>
      </c>
      <c r="H1312">
        <f>IF(ISNUMBER(SEARCH($K$2,A1312)),MAX($H$1:H1311)+1,0)</f>
        <v>0</v>
      </c>
      <c r="I1312">
        <f>ROWS($H$2:H1312)</f>
        <v>1311</v>
      </c>
      <c r="J1312" t="str">
        <f t="shared" si="20"/>
        <v/>
      </c>
    </row>
    <row r="1313" spans="1:10">
      <c r="A1313" t="s">
        <v>1686</v>
      </c>
      <c r="B1313" t="s">
        <v>6202</v>
      </c>
      <c r="C1313" t="s">
        <v>29</v>
      </c>
      <c r="D1313" t="s">
        <v>6197</v>
      </c>
      <c r="E1313" t="s">
        <v>4705</v>
      </c>
      <c r="F1313" s="45">
        <v>14649</v>
      </c>
      <c r="H1313">
        <f>IF(ISNUMBER(SEARCH($K$2,A1313)),MAX($H$1:H1312)+1,0)</f>
        <v>0</v>
      </c>
      <c r="I1313">
        <f>ROWS($H$2:H1313)</f>
        <v>1312</v>
      </c>
      <c r="J1313" t="str">
        <f t="shared" si="20"/>
        <v/>
      </c>
    </row>
    <row r="1314" spans="1:10">
      <c r="A1314" t="s">
        <v>1687</v>
      </c>
      <c r="B1314" t="s">
        <v>6203</v>
      </c>
      <c r="C1314" t="s">
        <v>29</v>
      </c>
      <c r="D1314" t="s">
        <v>6197</v>
      </c>
      <c r="E1314" t="s">
        <v>4705</v>
      </c>
      <c r="F1314" s="45">
        <v>14773</v>
      </c>
      <c r="H1314">
        <f>IF(ISNUMBER(SEARCH($K$2,A1314)),MAX($H$1:H1313)+1,0)</f>
        <v>0</v>
      </c>
      <c r="I1314">
        <f>ROWS($H$2:H1314)</f>
        <v>1313</v>
      </c>
      <c r="J1314" t="str">
        <f t="shared" si="20"/>
        <v/>
      </c>
    </row>
    <row r="1315" spans="1:10">
      <c r="A1315" t="s">
        <v>1688</v>
      </c>
      <c r="B1315" t="s">
        <v>6204</v>
      </c>
      <c r="C1315" t="s">
        <v>29</v>
      </c>
      <c r="D1315" t="s">
        <v>6197</v>
      </c>
      <c r="E1315" t="s">
        <v>4705</v>
      </c>
      <c r="F1315" s="45">
        <v>14774</v>
      </c>
      <c r="H1315">
        <f>IF(ISNUMBER(SEARCH($K$2,A1315)),MAX($H$1:H1314)+1,0)</f>
        <v>0</v>
      </c>
      <c r="I1315">
        <f>ROWS($H$2:H1315)</f>
        <v>1314</v>
      </c>
      <c r="J1315" t="str">
        <f t="shared" si="20"/>
        <v/>
      </c>
    </row>
    <row r="1316" spans="1:10">
      <c r="A1316" t="s">
        <v>1689</v>
      </c>
      <c r="B1316" t="s">
        <v>6205</v>
      </c>
      <c r="C1316" t="s">
        <v>29</v>
      </c>
      <c r="D1316" t="s">
        <v>6206</v>
      </c>
      <c r="E1316" t="s">
        <v>4705</v>
      </c>
      <c r="F1316" s="45">
        <v>14633</v>
      </c>
      <c r="H1316">
        <f>IF(ISNUMBER(SEARCH($K$2,A1316)),MAX($H$1:H1315)+1,0)</f>
        <v>0</v>
      </c>
      <c r="I1316">
        <f>ROWS($H$2:H1316)</f>
        <v>1315</v>
      </c>
      <c r="J1316" t="str">
        <f t="shared" si="20"/>
        <v/>
      </c>
    </row>
    <row r="1317" spans="1:10">
      <c r="A1317" t="s">
        <v>1690</v>
      </c>
      <c r="B1317" t="s">
        <v>6207</v>
      </c>
      <c r="C1317" t="s">
        <v>29</v>
      </c>
      <c r="D1317" t="s">
        <v>6206</v>
      </c>
      <c r="E1317" t="s">
        <v>4705</v>
      </c>
      <c r="F1317" s="45">
        <v>14634</v>
      </c>
      <c r="H1317">
        <f>IF(ISNUMBER(SEARCH($K$2,A1317)),MAX($H$1:H1316)+1,0)</f>
        <v>0</v>
      </c>
      <c r="I1317">
        <f>ROWS($H$2:H1317)</f>
        <v>1316</v>
      </c>
      <c r="J1317" t="str">
        <f t="shared" si="20"/>
        <v/>
      </c>
    </row>
    <row r="1318" spans="1:10">
      <c r="A1318" t="s">
        <v>1691</v>
      </c>
      <c r="B1318" t="s">
        <v>6208</v>
      </c>
      <c r="C1318" t="s">
        <v>29</v>
      </c>
      <c r="D1318" t="s">
        <v>6206</v>
      </c>
      <c r="E1318" t="s">
        <v>4705</v>
      </c>
      <c r="F1318" s="45">
        <v>14635</v>
      </c>
      <c r="H1318">
        <f>IF(ISNUMBER(SEARCH($K$2,A1318)),MAX($H$1:H1317)+1,0)</f>
        <v>0</v>
      </c>
      <c r="I1318">
        <f>ROWS($H$2:H1318)</f>
        <v>1317</v>
      </c>
      <c r="J1318" t="str">
        <f t="shared" si="20"/>
        <v/>
      </c>
    </row>
    <row r="1319" spans="1:10">
      <c r="A1319" t="s">
        <v>1692</v>
      </c>
      <c r="B1319" t="s">
        <v>6209</v>
      </c>
      <c r="C1319" t="s">
        <v>29</v>
      </c>
      <c r="D1319" t="s">
        <v>6206</v>
      </c>
      <c r="E1319" t="s">
        <v>4705</v>
      </c>
      <c r="F1319" s="45">
        <v>14636</v>
      </c>
      <c r="H1319">
        <f>IF(ISNUMBER(SEARCH($K$2,A1319)),MAX($H$1:H1318)+1,0)</f>
        <v>0</v>
      </c>
      <c r="I1319">
        <f>ROWS($H$2:H1319)</f>
        <v>1318</v>
      </c>
      <c r="J1319" t="str">
        <f t="shared" si="20"/>
        <v/>
      </c>
    </row>
    <row r="1320" spans="1:10">
      <c r="A1320" t="s">
        <v>1693</v>
      </c>
      <c r="B1320" t="s">
        <v>6210</v>
      </c>
      <c r="C1320" t="s">
        <v>29</v>
      </c>
      <c r="D1320" t="s">
        <v>6206</v>
      </c>
      <c r="E1320" t="s">
        <v>4705</v>
      </c>
      <c r="F1320" s="45">
        <v>14637</v>
      </c>
      <c r="H1320">
        <f>IF(ISNUMBER(SEARCH($K$2,A1320)),MAX($H$1:H1319)+1,0)</f>
        <v>0</v>
      </c>
      <c r="I1320">
        <f>ROWS($H$2:H1320)</f>
        <v>1319</v>
      </c>
      <c r="J1320" t="str">
        <f t="shared" si="20"/>
        <v/>
      </c>
    </row>
    <row r="1321" spans="1:10">
      <c r="A1321" t="s">
        <v>1694</v>
      </c>
      <c r="B1321" t="s">
        <v>6211</v>
      </c>
      <c r="C1321" t="s">
        <v>29</v>
      </c>
      <c r="D1321" t="s">
        <v>6206</v>
      </c>
      <c r="E1321" t="s">
        <v>4705</v>
      </c>
      <c r="F1321" s="45">
        <v>14638</v>
      </c>
      <c r="H1321">
        <f>IF(ISNUMBER(SEARCH($K$2,A1321)),MAX($H$1:H1320)+1,0)</f>
        <v>0</v>
      </c>
      <c r="I1321">
        <f>ROWS($H$2:H1321)</f>
        <v>1320</v>
      </c>
      <c r="J1321" t="str">
        <f t="shared" si="20"/>
        <v/>
      </c>
    </row>
    <row r="1322" spans="1:10">
      <c r="A1322" t="s">
        <v>1695</v>
      </c>
      <c r="B1322" t="s">
        <v>6212</v>
      </c>
      <c r="C1322" t="s">
        <v>29</v>
      </c>
      <c r="D1322" t="s">
        <v>6206</v>
      </c>
      <c r="E1322" t="s">
        <v>4705</v>
      </c>
      <c r="F1322" s="45">
        <v>14639</v>
      </c>
      <c r="H1322">
        <f>IF(ISNUMBER(SEARCH($K$2,A1322)),MAX($H$1:H1321)+1,0)</f>
        <v>0</v>
      </c>
      <c r="I1322">
        <f>ROWS($H$2:H1322)</f>
        <v>1321</v>
      </c>
      <c r="J1322" t="str">
        <f t="shared" si="20"/>
        <v/>
      </c>
    </row>
    <row r="1323" spans="1:10">
      <c r="A1323" t="s">
        <v>1696</v>
      </c>
      <c r="B1323" t="s">
        <v>6213</v>
      </c>
      <c r="C1323" t="s">
        <v>29</v>
      </c>
      <c r="D1323" t="s">
        <v>6206</v>
      </c>
      <c r="E1323" t="s">
        <v>4705</v>
      </c>
      <c r="F1323" s="45">
        <v>14640</v>
      </c>
      <c r="H1323">
        <f>IF(ISNUMBER(SEARCH($K$2,A1323)),MAX($H$1:H1322)+1,0)</f>
        <v>0</v>
      </c>
      <c r="I1323">
        <f>ROWS($H$2:H1323)</f>
        <v>1322</v>
      </c>
      <c r="J1323" t="str">
        <f t="shared" si="20"/>
        <v/>
      </c>
    </row>
    <row r="1324" spans="1:10">
      <c r="A1324" t="s">
        <v>1697</v>
      </c>
      <c r="B1324" t="s">
        <v>6214</v>
      </c>
      <c r="C1324" t="s">
        <v>29</v>
      </c>
      <c r="D1324" t="s">
        <v>6206</v>
      </c>
      <c r="E1324" t="s">
        <v>4705</v>
      </c>
      <c r="F1324" s="45">
        <v>14796</v>
      </c>
      <c r="H1324">
        <f>IF(ISNUMBER(SEARCH($K$2,A1324)),MAX($H$1:H1323)+1,0)</f>
        <v>0</v>
      </c>
      <c r="I1324">
        <f>ROWS($H$2:H1324)</f>
        <v>1323</v>
      </c>
      <c r="J1324" t="str">
        <f t="shared" si="20"/>
        <v/>
      </c>
    </row>
    <row r="1325" spans="1:10">
      <c r="A1325" t="s">
        <v>1698</v>
      </c>
      <c r="B1325" t="s">
        <v>6215</v>
      </c>
      <c r="C1325" t="s">
        <v>29</v>
      </c>
      <c r="D1325" t="s">
        <v>6216</v>
      </c>
      <c r="E1325" t="s">
        <v>4705</v>
      </c>
      <c r="F1325" s="45">
        <v>14741</v>
      </c>
      <c r="H1325">
        <f>IF(ISNUMBER(SEARCH($K$2,A1325)),MAX($H$1:H1324)+1,0)</f>
        <v>0</v>
      </c>
      <c r="I1325">
        <f>ROWS($H$2:H1325)</f>
        <v>1324</v>
      </c>
      <c r="J1325" t="str">
        <f t="shared" si="20"/>
        <v/>
      </c>
    </row>
    <row r="1326" spans="1:10">
      <c r="A1326" t="s">
        <v>1699</v>
      </c>
      <c r="B1326" t="s">
        <v>6217</v>
      </c>
      <c r="C1326" t="s">
        <v>29</v>
      </c>
      <c r="D1326" t="s">
        <v>6216</v>
      </c>
      <c r="E1326" t="s">
        <v>4705</v>
      </c>
      <c r="F1326" s="45">
        <v>14742</v>
      </c>
      <c r="H1326">
        <f>IF(ISNUMBER(SEARCH($K$2,A1326)),MAX($H$1:H1325)+1,0)</f>
        <v>0</v>
      </c>
      <c r="I1326">
        <f>ROWS($H$2:H1326)</f>
        <v>1325</v>
      </c>
      <c r="J1326" t="str">
        <f t="shared" si="20"/>
        <v/>
      </c>
    </row>
    <row r="1327" spans="1:10">
      <c r="A1327" t="s">
        <v>1700</v>
      </c>
      <c r="B1327" t="s">
        <v>6218</v>
      </c>
      <c r="C1327" t="s">
        <v>29</v>
      </c>
      <c r="D1327" t="s">
        <v>6216</v>
      </c>
      <c r="E1327" t="s">
        <v>4705</v>
      </c>
      <c r="F1327" s="45">
        <v>14743</v>
      </c>
      <c r="H1327">
        <f>IF(ISNUMBER(SEARCH($K$2,A1327)),MAX($H$1:H1326)+1,0)</f>
        <v>0</v>
      </c>
      <c r="I1327">
        <f>ROWS($H$2:H1327)</f>
        <v>1326</v>
      </c>
      <c r="J1327" t="str">
        <f t="shared" si="20"/>
        <v/>
      </c>
    </row>
    <row r="1328" spans="1:10">
      <c r="A1328" t="s">
        <v>1701</v>
      </c>
      <c r="B1328" t="s">
        <v>6219</v>
      </c>
      <c r="C1328" t="s">
        <v>29</v>
      </c>
      <c r="D1328" t="s">
        <v>6216</v>
      </c>
      <c r="E1328" t="s">
        <v>4705</v>
      </c>
      <c r="F1328" s="45">
        <v>14792</v>
      </c>
      <c r="H1328">
        <f>IF(ISNUMBER(SEARCH($K$2,A1328)),MAX($H$1:H1327)+1,0)</f>
        <v>0</v>
      </c>
      <c r="I1328">
        <f>ROWS($H$2:H1328)</f>
        <v>1327</v>
      </c>
      <c r="J1328" t="str">
        <f t="shared" si="20"/>
        <v/>
      </c>
    </row>
    <row r="1329" spans="1:10">
      <c r="A1329" t="s">
        <v>1702</v>
      </c>
      <c r="B1329" t="s">
        <v>6220</v>
      </c>
      <c r="C1329" t="s">
        <v>29</v>
      </c>
      <c r="D1329" t="s">
        <v>6221</v>
      </c>
      <c r="E1329" t="s">
        <v>4705</v>
      </c>
      <c r="F1329" s="45">
        <v>14709</v>
      </c>
      <c r="H1329">
        <f>IF(ISNUMBER(SEARCH($K$2,A1329)),MAX($H$1:H1328)+1,0)</f>
        <v>0</v>
      </c>
      <c r="I1329">
        <f>ROWS($H$2:H1329)</f>
        <v>1328</v>
      </c>
      <c r="J1329" t="str">
        <f t="shared" si="20"/>
        <v/>
      </c>
    </row>
    <row r="1330" spans="1:10">
      <c r="A1330" t="s">
        <v>1703</v>
      </c>
      <c r="B1330" t="s">
        <v>6222</v>
      </c>
      <c r="C1330" t="s">
        <v>29</v>
      </c>
      <c r="D1330" t="s">
        <v>6221</v>
      </c>
      <c r="E1330" t="s">
        <v>4705</v>
      </c>
      <c r="F1330" s="45">
        <v>14710</v>
      </c>
      <c r="H1330">
        <f>IF(ISNUMBER(SEARCH($K$2,A1330)),MAX($H$1:H1329)+1,0)</f>
        <v>0</v>
      </c>
      <c r="I1330">
        <f>ROWS($H$2:H1330)</f>
        <v>1329</v>
      </c>
      <c r="J1330" t="str">
        <f t="shared" si="20"/>
        <v/>
      </c>
    </row>
    <row r="1331" spans="1:10">
      <c r="A1331" t="s">
        <v>1704</v>
      </c>
      <c r="B1331" t="s">
        <v>6223</v>
      </c>
      <c r="C1331" t="s">
        <v>29</v>
      </c>
      <c r="D1331" t="s">
        <v>6221</v>
      </c>
      <c r="E1331" t="s">
        <v>4705</v>
      </c>
      <c r="F1331" s="45">
        <v>14711</v>
      </c>
      <c r="H1331">
        <f>IF(ISNUMBER(SEARCH($K$2,A1331)),MAX($H$1:H1330)+1,0)</f>
        <v>0</v>
      </c>
      <c r="I1331">
        <f>ROWS($H$2:H1331)</f>
        <v>1330</v>
      </c>
      <c r="J1331" t="str">
        <f t="shared" si="20"/>
        <v/>
      </c>
    </row>
    <row r="1332" spans="1:10">
      <c r="A1332" t="s">
        <v>1705</v>
      </c>
      <c r="B1332" t="s">
        <v>6224</v>
      </c>
      <c r="C1332" t="s">
        <v>29</v>
      </c>
      <c r="D1332" t="s">
        <v>6225</v>
      </c>
      <c r="E1332" t="s">
        <v>4705</v>
      </c>
      <c r="F1332" s="45">
        <v>11601</v>
      </c>
      <c r="H1332">
        <f>IF(ISNUMBER(SEARCH($K$2,A1332)),MAX($H$1:H1331)+1,0)</f>
        <v>0</v>
      </c>
      <c r="I1332">
        <f>ROWS($H$2:H1332)</f>
        <v>1331</v>
      </c>
      <c r="J1332" t="str">
        <f t="shared" si="20"/>
        <v/>
      </c>
    </row>
    <row r="1333" spans="1:10">
      <c r="A1333" t="s">
        <v>1706</v>
      </c>
      <c r="B1333" t="s">
        <v>6226</v>
      </c>
      <c r="C1333" t="s">
        <v>29</v>
      </c>
      <c r="D1333" t="s">
        <v>6225</v>
      </c>
      <c r="E1333" t="s">
        <v>4705</v>
      </c>
      <c r="F1333" s="45">
        <v>11603</v>
      </c>
      <c r="H1333">
        <f>IF(ISNUMBER(SEARCH($K$2,A1333)),MAX($H$1:H1332)+1,0)</f>
        <v>0</v>
      </c>
      <c r="I1333">
        <f>ROWS($H$2:H1333)</f>
        <v>1332</v>
      </c>
      <c r="J1333" t="str">
        <f t="shared" si="20"/>
        <v/>
      </c>
    </row>
    <row r="1334" spans="1:10">
      <c r="A1334" t="s">
        <v>1707</v>
      </c>
      <c r="B1334" t="s">
        <v>6227</v>
      </c>
      <c r="C1334" t="s">
        <v>29</v>
      </c>
      <c r="D1334" t="s">
        <v>6225</v>
      </c>
      <c r="E1334" t="s">
        <v>4705</v>
      </c>
      <c r="F1334" s="45">
        <v>11604</v>
      </c>
      <c r="H1334">
        <f>IF(ISNUMBER(SEARCH($K$2,A1334)),MAX($H$1:H1333)+1,0)</f>
        <v>0</v>
      </c>
      <c r="I1334">
        <f>ROWS($H$2:H1334)</f>
        <v>1333</v>
      </c>
      <c r="J1334" t="str">
        <f t="shared" si="20"/>
        <v/>
      </c>
    </row>
    <row r="1335" spans="1:10">
      <c r="A1335" t="s">
        <v>1708</v>
      </c>
      <c r="B1335" t="s">
        <v>6228</v>
      </c>
      <c r="C1335" t="s">
        <v>29</v>
      </c>
      <c r="D1335" t="s">
        <v>6225</v>
      </c>
      <c r="E1335" t="s">
        <v>4705</v>
      </c>
      <c r="F1335" s="45">
        <v>14641</v>
      </c>
      <c r="H1335">
        <f>IF(ISNUMBER(SEARCH($K$2,A1335)),MAX($H$1:H1334)+1,0)</f>
        <v>0</v>
      </c>
      <c r="I1335">
        <f>ROWS($H$2:H1335)</f>
        <v>1334</v>
      </c>
      <c r="J1335" t="str">
        <f t="shared" si="20"/>
        <v/>
      </c>
    </row>
    <row r="1336" spans="1:10">
      <c r="A1336" t="s">
        <v>1709</v>
      </c>
      <c r="B1336" t="s">
        <v>6229</v>
      </c>
      <c r="C1336" t="s">
        <v>29</v>
      </c>
      <c r="D1336" t="s">
        <v>6225</v>
      </c>
      <c r="E1336" t="s">
        <v>4705</v>
      </c>
      <c r="F1336" s="45">
        <v>14642</v>
      </c>
      <c r="H1336">
        <f>IF(ISNUMBER(SEARCH($K$2,A1336)),MAX($H$1:H1335)+1,0)</f>
        <v>0</v>
      </c>
      <c r="I1336">
        <f>ROWS($H$2:H1336)</f>
        <v>1335</v>
      </c>
      <c r="J1336" t="str">
        <f t="shared" si="20"/>
        <v/>
      </c>
    </row>
    <row r="1337" spans="1:10">
      <c r="A1337" t="s">
        <v>1710</v>
      </c>
      <c r="B1337" t="s">
        <v>6230</v>
      </c>
      <c r="C1337" t="s">
        <v>29</v>
      </c>
      <c r="D1337" t="s">
        <v>6225</v>
      </c>
      <c r="E1337" t="s">
        <v>4705</v>
      </c>
      <c r="F1337" s="45">
        <v>14643</v>
      </c>
      <c r="H1337">
        <f>IF(ISNUMBER(SEARCH($K$2,A1337)),MAX($H$1:H1336)+1,0)</f>
        <v>0</v>
      </c>
      <c r="I1337">
        <f>ROWS($H$2:H1337)</f>
        <v>1336</v>
      </c>
      <c r="J1337" t="str">
        <f t="shared" si="20"/>
        <v/>
      </c>
    </row>
    <row r="1338" spans="1:10">
      <c r="A1338" t="s">
        <v>1711</v>
      </c>
      <c r="B1338" t="s">
        <v>6231</v>
      </c>
      <c r="C1338" t="s">
        <v>29</v>
      </c>
      <c r="D1338" t="s">
        <v>6225</v>
      </c>
      <c r="E1338" t="s">
        <v>4705</v>
      </c>
      <c r="F1338" s="45">
        <v>14644</v>
      </c>
      <c r="H1338">
        <f>IF(ISNUMBER(SEARCH($K$2,A1338)),MAX($H$1:H1337)+1,0)</f>
        <v>0</v>
      </c>
      <c r="I1338">
        <f>ROWS($H$2:H1338)</f>
        <v>1337</v>
      </c>
      <c r="J1338" t="str">
        <f t="shared" si="20"/>
        <v/>
      </c>
    </row>
    <row r="1339" spans="1:10">
      <c r="A1339" t="s">
        <v>1712</v>
      </c>
      <c r="B1339" t="s">
        <v>6232</v>
      </c>
      <c r="C1339" t="s">
        <v>29</v>
      </c>
      <c r="D1339" t="s">
        <v>6225</v>
      </c>
      <c r="E1339" t="s">
        <v>4705</v>
      </c>
      <c r="F1339" s="45">
        <v>14645</v>
      </c>
      <c r="H1339">
        <f>IF(ISNUMBER(SEARCH($K$2,A1339)),MAX($H$1:H1338)+1,0)</f>
        <v>0</v>
      </c>
      <c r="I1339">
        <f>ROWS($H$2:H1339)</f>
        <v>1338</v>
      </c>
      <c r="J1339" t="str">
        <f t="shared" si="20"/>
        <v/>
      </c>
    </row>
    <row r="1340" spans="1:10">
      <c r="A1340" t="s">
        <v>1713</v>
      </c>
      <c r="B1340" t="s">
        <v>6233</v>
      </c>
      <c r="C1340" t="s">
        <v>29</v>
      </c>
      <c r="D1340" t="s">
        <v>6234</v>
      </c>
      <c r="E1340" t="s">
        <v>4705</v>
      </c>
      <c r="F1340" s="45">
        <v>14723</v>
      </c>
      <c r="H1340">
        <f>IF(ISNUMBER(SEARCH($K$2,A1340)),MAX($H$1:H1339)+1,0)</f>
        <v>0</v>
      </c>
      <c r="I1340">
        <f>ROWS($H$2:H1340)</f>
        <v>1339</v>
      </c>
      <c r="J1340" t="str">
        <f t="shared" si="20"/>
        <v/>
      </c>
    </row>
    <row r="1341" spans="1:10">
      <c r="A1341" t="s">
        <v>1714</v>
      </c>
      <c r="B1341" t="s">
        <v>6235</v>
      </c>
      <c r="C1341" t="s">
        <v>29</v>
      </c>
      <c r="D1341" t="s">
        <v>6234</v>
      </c>
      <c r="E1341" t="s">
        <v>4705</v>
      </c>
      <c r="F1341" s="45">
        <v>14724</v>
      </c>
      <c r="H1341">
        <f>IF(ISNUMBER(SEARCH($K$2,A1341)),MAX($H$1:H1340)+1,0)</f>
        <v>0</v>
      </c>
      <c r="I1341">
        <f>ROWS($H$2:H1341)</f>
        <v>1340</v>
      </c>
      <c r="J1341" t="str">
        <f t="shared" si="20"/>
        <v/>
      </c>
    </row>
    <row r="1342" spans="1:10">
      <c r="A1342" t="s">
        <v>1715</v>
      </c>
      <c r="B1342" t="s">
        <v>6236</v>
      </c>
      <c r="C1342" t="s">
        <v>29</v>
      </c>
      <c r="D1342" t="s">
        <v>6234</v>
      </c>
      <c r="E1342" t="s">
        <v>4705</v>
      </c>
      <c r="F1342" s="45">
        <v>14725</v>
      </c>
      <c r="H1342">
        <f>IF(ISNUMBER(SEARCH($K$2,A1342)),MAX($H$1:H1341)+1,0)</f>
        <v>0</v>
      </c>
      <c r="I1342">
        <f>ROWS($H$2:H1342)</f>
        <v>1341</v>
      </c>
      <c r="J1342" t="str">
        <f t="shared" si="20"/>
        <v/>
      </c>
    </row>
    <row r="1343" spans="1:10">
      <c r="A1343" t="s">
        <v>1716</v>
      </c>
      <c r="B1343" t="s">
        <v>6237</v>
      </c>
      <c r="C1343" t="s">
        <v>29</v>
      </c>
      <c r="D1343" t="s">
        <v>6238</v>
      </c>
      <c r="E1343" t="s">
        <v>4705</v>
      </c>
      <c r="F1343" s="45">
        <v>14677</v>
      </c>
      <c r="H1343">
        <f>IF(ISNUMBER(SEARCH($K$2,A1343)),MAX($H$1:H1342)+1,0)</f>
        <v>0</v>
      </c>
      <c r="I1343">
        <f>ROWS($H$2:H1343)</f>
        <v>1342</v>
      </c>
      <c r="J1343" t="str">
        <f t="shared" si="20"/>
        <v/>
      </c>
    </row>
    <row r="1344" spans="1:10">
      <c r="A1344" t="s">
        <v>1717</v>
      </c>
      <c r="B1344" t="s">
        <v>6239</v>
      </c>
      <c r="C1344" t="s">
        <v>29</v>
      </c>
      <c r="D1344" t="s">
        <v>6238</v>
      </c>
      <c r="E1344" t="s">
        <v>4705</v>
      </c>
      <c r="F1344" s="45">
        <v>14678</v>
      </c>
      <c r="H1344">
        <f>IF(ISNUMBER(SEARCH($K$2,A1344)),MAX($H$1:H1343)+1,0)</f>
        <v>0</v>
      </c>
      <c r="I1344">
        <f>ROWS($H$2:H1344)</f>
        <v>1343</v>
      </c>
      <c r="J1344" t="str">
        <f t="shared" si="20"/>
        <v/>
      </c>
    </row>
    <row r="1345" spans="1:10">
      <c r="A1345" t="s">
        <v>1718</v>
      </c>
      <c r="B1345" t="s">
        <v>6240</v>
      </c>
      <c r="C1345" t="s">
        <v>29</v>
      </c>
      <c r="D1345" t="s">
        <v>6238</v>
      </c>
      <c r="E1345" t="s">
        <v>4705</v>
      </c>
      <c r="F1345" s="45">
        <v>14679</v>
      </c>
      <c r="H1345">
        <f>IF(ISNUMBER(SEARCH($K$2,A1345)),MAX($H$1:H1344)+1,0)</f>
        <v>0</v>
      </c>
      <c r="I1345">
        <f>ROWS($H$2:H1345)</f>
        <v>1344</v>
      </c>
      <c r="J1345" t="str">
        <f t="shared" si="20"/>
        <v/>
      </c>
    </row>
    <row r="1346" spans="1:10">
      <c r="A1346" t="s">
        <v>1719</v>
      </c>
      <c r="B1346" t="s">
        <v>6241</v>
      </c>
      <c r="C1346" t="s">
        <v>29</v>
      </c>
      <c r="D1346" t="s">
        <v>6238</v>
      </c>
      <c r="E1346" t="s">
        <v>4705</v>
      </c>
      <c r="F1346" s="45">
        <v>14680</v>
      </c>
      <c r="H1346">
        <f>IF(ISNUMBER(SEARCH($K$2,A1346)),MAX($H$1:H1345)+1,0)</f>
        <v>0</v>
      </c>
      <c r="I1346">
        <f>ROWS($H$2:H1346)</f>
        <v>1345</v>
      </c>
      <c r="J1346" t="str">
        <f t="shared" ref="J1346:J1409" si="21">IFERROR(INDEX($A:$A,MATCH(I1346,$H:$H,0)),"")</f>
        <v/>
      </c>
    </row>
    <row r="1347" spans="1:10">
      <c r="A1347" t="s">
        <v>1720</v>
      </c>
      <c r="B1347" t="s">
        <v>6242</v>
      </c>
      <c r="C1347" t="s">
        <v>29</v>
      </c>
      <c r="D1347" t="s">
        <v>6243</v>
      </c>
      <c r="E1347" t="s">
        <v>4705</v>
      </c>
      <c r="F1347" s="45">
        <v>14650</v>
      </c>
      <c r="H1347">
        <f>IF(ISNUMBER(SEARCH($K$2,A1347)),MAX($H$1:H1346)+1,0)</f>
        <v>0</v>
      </c>
      <c r="I1347">
        <f>ROWS($H$2:H1347)</f>
        <v>1346</v>
      </c>
      <c r="J1347" t="str">
        <f t="shared" si="21"/>
        <v/>
      </c>
    </row>
    <row r="1348" spans="1:10">
      <c r="A1348" t="s">
        <v>1721</v>
      </c>
      <c r="B1348" t="s">
        <v>6244</v>
      </c>
      <c r="C1348" t="s">
        <v>29</v>
      </c>
      <c r="D1348" t="s">
        <v>6243</v>
      </c>
      <c r="E1348" t="s">
        <v>4705</v>
      </c>
      <c r="F1348" s="45">
        <v>14651</v>
      </c>
      <c r="H1348">
        <f>IF(ISNUMBER(SEARCH($K$2,A1348)),MAX($H$1:H1347)+1,0)</f>
        <v>0</v>
      </c>
      <c r="I1348">
        <f>ROWS($H$2:H1348)</f>
        <v>1347</v>
      </c>
      <c r="J1348" t="str">
        <f t="shared" si="21"/>
        <v/>
      </c>
    </row>
    <row r="1349" spans="1:10">
      <c r="A1349" t="s">
        <v>1722</v>
      </c>
      <c r="B1349" t="s">
        <v>6245</v>
      </c>
      <c r="C1349" t="s">
        <v>29</v>
      </c>
      <c r="D1349" t="s">
        <v>6243</v>
      </c>
      <c r="E1349" t="s">
        <v>4705</v>
      </c>
      <c r="F1349" s="45">
        <v>14652</v>
      </c>
      <c r="H1349">
        <f>IF(ISNUMBER(SEARCH($K$2,A1349)),MAX($H$1:H1348)+1,0)</f>
        <v>0</v>
      </c>
      <c r="I1349">
        <f>ROWS($H$2:H1349)</f>
        <v>1348</v>
      </c>
      <c r="J1349" t="str">
        <f t="shared" si="21"/>
        <v/>
      </c>
    </row>
    <row r="1350" spans="1:10">
      <c r="A1350" t="s">
        <v>1723</v>
      </c>
      <c r="B1350" t="s">
        <v>6246</v>
      </c>
      <c r="C1350" t="s">
        <v>29</v>
      </c>
      <c r="D1350" t="s">
        <v>6243</v>
      </c>
      <c r="E1350" t="s">
        <v>4705</v>
      </c>
      <c r="F1350" s="45">
        <v>14653</v>
      </c>
      <c r="H1350">
        <f>IF(ISNUMBER(SEARCH($K$2,A1350)),MAX($H$1:H1349)+1,0)</f>
        <v>0</v>
      </c>
      <c r="I1350">
        <f>ROWS($H$2:H1350)</f>
        <v>1349</v>
      </c>
      <c r="J1350" t="str">
        <f t="shared" si="21"/>
        <v/>
      </c>
    </row>
    <row r="1351" spans="1:10">
      <c r="A1351" t="s">
        <v>1724</v>
      </c>
      <c r="B1351" t="s">
        <v>6247</v>
      </c>
      <c r="C1351" t="s">
        <v>29</v>
      </c>
      <c r="D1351" t="s">
        <v>6243</v>
      </c>
      <c r="E1351" t="s">
        <v>4705</v>
      </c>
      <c r="F1351" s="45">
        <v>14654</v>
      </c>
      <c r="H1351">
        <f>IF(ISNUMBER(SEARCH($K$2,A1351)),MAX($H$1:H1350)+1,0)</f>
        <v>0</v>
      </c>
      <c r="I1351">
        <f>ROWS($H$2:H1351)</f>
        <v>1350</v>
      </c>
      <c r="J1351" t="str">
        <f t="shared" si="21"/>
        <v/>
      </c>
    </row>
    <row r="1352" spans="1:10">
      <c r="A1352" t="s">
        <v>1725</v>
      </c>
      <c r="B1352" t="s">
        <v>6248</v>
      </c>
      <c r="C1352" t="s">
        <v>29</v>
      </c>
      <c r="D1352" t="s">
        <v>6243</v>
      </c>
      <c r="E1352" t="s">
        <v>4705</v>
      </c>
      <c r="F1352" s="45">
        <v>14655</v>
      </c>
      <c r="H1352">
        <f>IF(ISNUMBER(SEARCH($K$2,A1352)),MAX($H$1:H1351)+1,0)</f>
        <v>0</v>
      </c>
      <c r="I1352">
        <f>ROWS($H$2:H1352)</f>
        <v>1351</v>
      </c>
      <c r="J1352" t="str">
        <f t="shared" si="21"/>
        <v/>
      </c>
    </row>
    <row r="1353" spans="1:10">
      <c r="A1353" t="s">
        <v>1726</v>
      </c>
      <c r="B1353" t="s">
        <v>6249</v>
      </c>
      <c r="C1353" t="s">
        <v>29</v>
      </c>
      <c r="D1353" t="s">
        <v>6243</v>
      </c>
      <c r="E1353" t="s">
        <v>4705</v>
      </c>
      <c r="F1353" s="45">
        <v>14656</v>
      </c>
      <c r="H1353">
        <f>IF(ISNUMBER(SEARCH($K$2,A1353)),MAX($H$1:H1352)+1,0)</f>
        <v>0</v>
      </c>
      <c r="I1353">
        <f>ROWS($H$2:H1353)</f>
        <v>1352</v>
      </c>
      <c r="J1353" t="str">
        <f t="shared" si="21"/>
        <v/>
      </c>
    </row>
    <row r="1354" spans="1:10">
      <c r="A1354" t="s">
        <v>1727</v>
      </c>
      <c r="B1354" t="s">
        <v>6250</v>
      </c>
      <c r="C1354" t="s">
        <v>29</v>
      </c>
      <c r="D1354" t="s">
        <v>6243</v>
      </c>
      <c r="E1354" t="s">
        <v>4705</v>
      </c>
      <c r="F1354" s="45">
        <v>14657</v>
      </c>
      <c r="H1354">
        <f>IF(ISNUMBER(SEARCH($K$2,A1354)),MAX($H$1:H1353)+1,0)</f>
        <v>0</v>
      </c>
      <c r="I1354">
        <f>ROWS($H$2:H1354)</f>
        <v>1353</v>
      </c>
      <c r="J1354" t="str">
        <f t="shared" si="21"/>
        <v/>
      </c>
    </row>
    <row r="1355" spans="1:10">
      <c r="A1355" t="s">
        <v>1728</v>
      </c>
      <c r="B1355" t="s">
        <v>6251</v>
      </c>
      <c r="C1355" t="s">
        <v>29</v>
      </c>
      <c r="D1355" t="s">
        <v>6243</v>
      </c>
      <c r="E1355" t="s">
        <v>4705</v>
      </c>
      <c r="F1355" s="45">
        <v>14779</v>
      </c>
      <c r="H1355">
        <f>IF(ISNUMBER(SEARCH($K$2,A1355)),MAX($H$1:H1354)+1,0)</f>
        <v>0</v>
      </c>
      <c r="I1355">
        <f>ROWS($H$2:H1355)</f>
        <v>1354</v>
      </c>
      <c r="J1355" t="str">
        <f t="shared" si="21"/>
        <v/>
      </c>
    </row>
    <row r="1356" spans="1:10">
      <c r="A1356" t="s">
        <v>1729</v>
      </c>
      <c r="B1356" t="s">
        <v>6252</v>
      </c>
      <c r="C1356" t="s">
        <v>29</v>
      </c>
      <c r="D1356" t="s">
        <v>6243</v>
      </c>
      <c r="E1356" t="s">
        <v>4705</v>
      </c>
      <c r="F1356" s="45">
        <v>14797</v>
      </c>
      <c r="H1356">
        <f>IF(ISNUMBER(SEARCH($K$2,A1356)),MAX($H$1:H1355)+1,0)</f>
        <v>0</v>
      </c>
      <c r="I1356">
        <f>ROWS($H$2:H1356)</f>
        <v>1355</v>
      </c>
      <c r="J1356" t="str">
        <f t="shared" si="21"/>
        <v/>
      </c>
    </row>
    <row r="1357" spans="1:10">
      <c r="A1357" t="s">
        <v>1730</v>
      </c>
      <c r="B1357" t="s">
        <v>6253</v>
      </c>
      <c r="C1357" t="s">
        <v>29</v>
      </c>
      <c r="D1357" t="s">
        <v>6243</v>
      </c>
      <c r="E1357" t="s">
        <v>4705</v>
      </c>
      <c r="F1357" s="45">
        <v>14798</v>
      </c>
      <c r="H1357">
        <f>IF(ISNUMBER(SEARCH($K$2,A1357)),MAX($H$1:H1356)+1,0)</f>
        <v>0</v>
      </c>
      <c r="I1357">
        <f>ROWS($H$2:H1357)</f>
        <v>1356</v>
      </c>
      <c r="J1357" t="str">
        <f t="shared" si="21"/>
        <v/>
      </c>
    </row>
    <row r="1358" spans="1:10">
      <c r="A1358" t="s">
        <v>1731</v>
      </c>
      <c r="B1358" t="s">
        <v>6254</v>
      </c>
      <c r="C1358" t="s">
        <v>29</v>
      </c>
      <c r="D1358" t="s">
        <v>6243</v>
      </c>
      <c r="E1358" t="s">
        <v>4705</v>
      </c>
      <c r="F1358" s="45">
        <v>14811</v>
      </c>
      <c r="H1358">
        <f>IF(ISNUMBER(SEARCH($K$2,A1358)),MAX($H$1:H1357)+1,0)</f>
        <v>0</v>
      </c>
      <c r="I1358">
        <f>ROWS($H$2:H1358)</f>
        <v>1357</v>
      </c>
      <c r="J1358" t="str">
        <f t="shared" si="21"/>
        <v/>
      </c>
    </row>
    <row r="1359" spans="1:10">
      <c r="A1359" t="s">
        <v>1732</v>
      </c>
      <c r="B1359" t="s">
        <v>6255</v>
      </c>
      <c r="C1359" t="s">
        <v>29</v>
      </c>
      <c r="D1359" t="s">
        <v>6256</v>
      </c>
      <c r="E1359" t="s">
        <v>4705</v>
      </c>
      <c r="F1359" s="45">
        <v>14682</v>
      </c>
      <c r="H1359">
        <f>IF(ISNUMBER(SEARCH($K$2,A1359)),MAX($H$1:H1358)+1,0)</f>
        <v>0</v>
      </c>
      <c r="I1359">
        <f>ROWS($H$2:H1359)</f>
        <v>1358</v>
      </c>
      <c r="J1359" t="str">
        <f t="shared" si="21"/>
        <v/>
      </c>
    </row>
    <row r="1360" spans="1:10">
      <c r="A1360" t="s">
        <v>1733</v>
      </c>
      <c r="B1360" t="s">
        <v>6257</v>
      </c>
      <c r="C1360" t="s">
        <v>29</v>
      </c>
      <c r="D1360" t="s">
        <v>6258</v>
      </c>
      <c r="E1360" t="s">
        <v>4723</v>
      </c>
      <c r="F1360" s="45">
        <v>11330</v>
      </c>
      <c r="H1360">
        <f>IF(ISNUMBER(SEARCH($K$2,A1360)),MAX($H$1:H1359)+1,0)</f>
        <v>0</v>
      </c>
      <c r="I1360">
        <f>ROWS($H$2:H1360)</f>
        <v>1359</v>
      </c>
      <c r="J1360" t="str">
        <f t="shared" si="21"/>
        <v/>
      </c>
    </row>
    <row r="1361" spans="1:10">
      <c r="A1361" t="s">
        <v>1734</v>
      </c>
      <c r="B1361" t="s">
        <v>6259</v>
      </c>
      <c r="C1361" t="s">
        <v>29</v>
      </c>
      <c r="D1361" t="s">
        <v>6258</v>
      </c>
      <c r="E1361" t="s">
        <v>4705</v>
      </c>
      <c r="F1361" s="45">
        <v>13602</v>
      </c>
      <c r="H1361">
        <f>IF(ISNUMBER(SEARCH($K$2,A1361)),MAX($H$1:H1360)+1,0)</f>
        <v>0</v>
      </c>
      <c r="I1361">
        <f>ROWS($H$2:H1361)</f>
        <v>1360</v>
      </c>
      <c r="J1361" t="str">
        <f t="shared" si="21"/>
        <v/>
      </c>
    </row>
    <row r="1362" spans="1:10">
      <c r="A1362" t="s">
        <v>1735</v>
      </c>
      <c r="B1362" t="s">
        <v>6260</v>
      </c>
      <c r="C1362" t="s">
        <v>29</v>
      </c>
      <c r="D1362" t="s">
        <v>6258</v>
      </c>
      <c r="E1362" t="s">
        <v>4705</v>
      </c>
      <c r="F1362" s="45">
        <v>13604</v>
      </c>
      <c r="H1362">
        <f>IF(ISNUMBER(SEARCH($K$2,A1362)),MAX($H$1:H1361)+1,0)</f>
        <v>0</v>
      </c>
      <c r="I1362">
        <f>ROWS($H$2:H1362)</f>
        <v>1361</v>
      </c>
      <c r="J1362" t="str">
        <f t="shared" si="21"/>
        <v/>
      </c>
    </row>
    <row r="1363" spans="1:10">
      <c r="A1363" t="s">
        <v>1736</v>
      </c>
      <c r="B1363" t="s">
        <v>6261</v>
      </c>
      <c r="C1363" t="s">
        <v>29</v>
      </c>
      <c r="D1363" t="s">
        <v>6258</v>
      </c>
      <c r="E1363" t="s">
        <v>4705</v>
      </c>
      <c r="F1363" s="45">
        <v>14749</v>
      </c>
      <c r="H1363">
        <f>IF(ISNUMBER(SEARCH($K$2,A1363)),MAX($H$1:H1362)+1,0)</f>
        <v>0</v>
      </c>
      <c r="I1363">
        <f>ROWS($H$2:H1363)</f>
        <v>1362</v>
      </c>
      <c r="J1363" t="str">
        <f t="shared" si="21"/>
        <v/>
      </c>
    </row>
    <row r="1364" spans="1:10">
      <c r="A1364" t="s">
        <v>1737</v>
      </c>
      <c r="B1364" t="s">
        <v>6262</v>
      </c>
      <c r="C1364" t="s">
        <v>29</v>
      </c>
      <c r="D1364" t="s">
        <v>6258</v>
      </c>
      <c r="E1364" t="s">
        <v>4705</v>
      </c>
      <c r="F1364" s="45">
        <v>14750</v>
      </c>
      <c r="H1364">
        <f>IF(ISNUMBER(SEARCH($K$2,A1364)),MAX($H$1:H1363)+1,0)</f>
        <v>0</v>
      </c>
      <c r="I1364">
        <f>ROWS($H$2:H1364)</f>
        <v>1363</v>
      </c>
      <c r="J1364" t="str">
        <f t="shared" si="21"/>
        <v/>
      </c>
    </row>
    <row r="1365" spans="1:10">
      <c r="A1365" t="s">
        <v>1738</v>
      </c>
      <c r="B1365" t="s">
        <v>6263</v>
      </c>
      <c r="C1365" t="s">
        <v>29</v>
      </c>
      <c r="D1365" t="s">
        <v>6258</v>
      </c>
      <c r="E1365" t="s">
        <v>4705</v>
      </c>
      <c r="F1365" s="45">
        <v>14751</v>
      </c>
      <c r="H1365">
        <f>IF(ISNUMBER(SEARCH($K$2,A1365)),MAX($H$1:H1364)+1,0)</f>
        <v>0</v>
      </c>
      <c r="I1365">
        <f>ROWS($H$2:H1365)</f>
        <v>1364</v>
      </c>
      <c r="J1365" t="str">
        <f t="shared" si="21"/>
        <v/>
      </c>
    </row>
    <row r="1366" spans="1:10">
      <c r="A1366" t="s">
        <v>1739</v>
      </c>
      <c r="B1366" t="s">
        <v>6264</v>
      </c>
      <c r="C1366" t="s">
        <v>29</v>
      </c>
      <c r="D1366" t="s">
        <v>6258</v>
      </c>
      <c r="E1366" t="s">
        <v>4705</v>
      </c>
      <c r="F1366" s="45">
        <v>14752</v>
      </c>
      <c r="H1366">
        <f>IF(ISNUMBER(SEARCH($K$2,A1366)),MAX($H$1:H1365)+1,0)</f>
        <v>0</v>
      </c>
      <c r="I1366">
        <f>ROWS($H$2:H1366)</f>
        <v>1365</v>
      </c>
      <c r="J1366" t="str">
        <f t="shared" si="21"/>
        <v/>
      </c>
    </row>
    <row r="1367" spans="1:10">
      <c r="A1367" t="s">
        <v>1740</v>
      </c>
      <c r="B1367" t="s">
        <v>6265</v>
      </c>
      <c r="C1367" t="s">
        <v>29</v>
      </c>
      <c r="D1367" t="s">
        <v>6258</v>
      </c>
      <c r="E1367" t="s">
        <v>4705</v>
      </c>
      <c r="F1367" s="45">
        <v>14753</v>
      </c>
      <c r="H1367">
        <f>IF(ISNUMBER(SEARCH($K$2,A1367)),MAX($H$1:H1366)+1,0)</f>
        <v>0</v>
      </c>
      <c r="I1367">
        <f>ROWS($H$2:H1367)</f>
        <v>1366</v>
      </c>
      <c r="J1367" t="str">
        <f t="shared" si="21"/>
        <v/>
      </c>
    </row>
    <row r="1368" spans="1:10">
      <c r="A1368" t="s">
        <v>1741</v>
      </c>
      <c r="B1368" t="s">
        <v>6266</v>
      </c>
      <c r="C1368" t="s">
        <v>29</v>
      </c>
      <c r="D1368" t="s">
        <v>6258</v>
      </c>
      <c r="E1368" t="s">
        <v>4705</v>
      </c>
      <c r="F1368" s="45">
        <v>14793</v>
      </c>
      <c r="H1368">
        <f>IF(ISNUMBER(SEARCH($K$2,A1368)),MAX($H$1:H1367)+1,0)</f>
        <v>0</v>
      </c>
      <c r="I1368">
        <f>ROWS($H$2:H1368)</f>
        <v>1367</v>
      </c>
      <c r="J1368" t="str">
        <f t="shared" si="21"/>
        <v/>
      </c>
    </row>
    <row r="1369" spans="1:10">
      <c r="A1369" t="s">
        <v>1742</v>
      </c>
      <c r="B1369" t="s">
        <v>6267</v>
      </c>
      <c r="C1369" t="s">
        <v>29</v>
      </c>
      <c r="D1369" t="s">
        <v>6258</v>
      </c>
      <c r="E1369" t="s">
        <v>4705</v>
      </c>
      <c r="F1369" s="45">
        <v>14802</v>
      </c>
      <c r="H1369">
        <f>IF(ISNUMBER(SEARCH($K$2,A1369)),MAX($H$1:H1368)+1,0)</f>
        <v>0</v>
      </c>
      <c r="I1369">
        <f>ROWS($H$2:H1369)</f>
        <v>1368</v>
      </c>
      <c r="J1369" t="str">
        <f t="shared" si="21"/>
        <v/>
      </c>
    </row>
    <row r="1370" spans="1:10">
      <c r="A1370" t="s">
        <v>1743</v>
      </c>
      <c r="B1370" t="s">
        <v>6268</v>
      </c>
      <c r="C1370" t="s">
        <v>29</v>
      </c>
      <c r="D1370" t="s">
        <v>6258</v>
      </c>
      <c r="E1370" t="s">
        <v>4705</v>
      </c>
      <c r="F1370" s="45">
        <v>14816</v>
      </c>
      <c r="H1370">
        <f>IF(ISNUMBER(SEARCH($K$2,A1370)),MAX($H$1:H1369)+1,0)</f>
        <v>0</v>
      </c>
      <c r="I1370">
        <f>ROWS($H$2:H1370)</f>
        <v>1369</v>
      </c>
      <c r="J1370" t="str">
        <f t="shared" si="21"/>
        <v/>
      </c>
    </row>
    <row r="1371" spans="1:10">
      <c r="A1371" t="s">
        <v>1744</v>
      </c>
      <c r="B1371" t="s">
        <v>6269</v>
      </c>
      <c r="C1371" t="s">
        <v>29</v>
      </c>
      <c r="D1371" t="s">
        <v>30</v>
      </c>
      <c r="E1371" t="s">
        <v>4705</v>
      </c>
      <c r="F1371" s="45">
        <v>14601</v>
      </c>
      <c r="H1371">
        <f>IF(ISNUMBER(SEARCH($K$2,A1371)),MAX($H$1:H1370)+1,0)</f>
        <v>0</v>
      </c>
      <c r="I1371">
        <f>ROWS($H$2:H1371)</f>
        <v>1370</v>
      </c>
      <c r="J1371" t="str">
        <f t="shared" si="21"/>
        <v/>
      </c>
    </row>
    <row r="1372" spans="1:10">
      <c r="A1372" t="s">
        <v>1745</v>
      </c>
      <c r="B1372" t="s">
        <v>6270</v>
      </c>
      <c r="C1372" t="s">
        <v>29</v>
      </c>
      <c r="D1372" t="s">
        <v>30</v>
      </c>
      <c r="E1372" t="s">
        <v>4705</v>
      </c>
      <c r="F1372" s="45">
        <v>14602</v>
      </c>
      <c r="H1372">
        <f>IF(ISNUMBER(SEARCH($K$2,A1372)),MAX($H$1:H1371)+1,0)</f>
        <v>0</v>
      </c>
      <c r="I1372">
        <f>ROWS($H$2:H1372)</f>
        <v>1371</v>
      </c>
      <c r="J1372" t="str">
        <f t="shared" si="21"/>
        <v/>
      </c>
    </row>
    <row r="1373" spans="1:10">
      <c r="A1373" t="s">
        <v>1746</v>
      </c>
      <c r="B1373" t="s">
        <v>6271</v>
      </c>
      <c r="C1373" t="s">
        <v>29</v>
      </c>
      <c r="D1373" t="s">
        <v>30</v>
      </c>
      <c r="E1373" t="s">
        <v>4705</v>
      </c>
      <c r="F1373" s="45">
        <v>14603</v>
      </c>
      <c r="H1373">
        <f>IF(ISNUMBER(SEARCH($K$2,A1373)),MAX($H$1:H1372)+1,0)</f>
        <v>0</v>
      </c>
      <c r="I1373">
        <f>ROWS($H$2:H1373)</f>
        <v>1372</v>
      </c>
      <c r="J1373" t="str">
        <f t="shared" si="21"/>
        <v/>
      </c>
    </row>
    <row r="1374" spans="1:10">
      <c r="A1374" t="s">
        <v>1747</v>
      </c>
      <c r="B1374" t="s">
        <v>6272</v>
      </c>
      <c r="C1374" t="s">
        <v>29</v>
      </c>
      <c r="D1374" t="s">
        <v>30</v>
      </c>
      <c r="E1374" t="s">
        <v>4705</v>
      </c>
      <c r="F1374" s="45">
        <v>14604</v>
      </c>
      <c r="H1374">
        <f>IF(ISNUMBER(SEARCH($K$2,A1374)),MAX($H$1:H1373)+1,0)</f>
        <v>0</v>
      </c>
      <c r="I1374">
        <f>ROWS($H$2:H1374)</f>
        <v>1373</v>
      </c>
      <c r="J1374" t="str">
        <f t="shared" si="21"/>
        <v/>
      </c>
    </row>
    <row r="1375" spans="1:10">
      <c r="A1375" t="s">
        <v>1748</v>
      </c>
      <c r="B1375" t="s">
        <v>6273</v>
      </c>
      <c r="C1375" t="s">
        <v>29</v>
      </c>
      <c r="D1375" t="s">
        <v>30</v>
      </c>
      <c r="E1375" t="s">
        <v>4705</v>
      </c>
      <c r="F1375" s="45">
        <v>14605</v>
      </c>
      <c r="H1375">
        <f>IF(ISNUMBER(SEARCH($K$2,A1375)),MAX($H$1:H1374)+1,0)</f>
        <v>0</v>
      </c>
      <c r="I1375">
        <f>ROWS($H$2:H1375)</f>
        <v>1374</v>
      </c>
      <c r="J1375" t="str">
        <f t="shared" si="21"/>
        <v/>
      </c>
    </row>
    <row r="1376" spans="1:10">
      <c r="A1376" t="s">
        <v>1749</v>
      </c>
      <c r="B1376" t="s">
        <v>6274</v>
      </c>
      <c r="C1376" t="s">
        <v>29</v>
      </c>
      <c r="D1376" t="s">
        <v>30</v>
      </c>
      <c r="E1376" t="s">
        <v>4705</v>
      </c>
      <c r="F1376" s="45">
        <v>14606</v>
      </c>
      <c r="H1376">
        <f>IF(ISNUMBER(SEARCH($K$2,A1376)),MAX($H$1:H1375)+1,0)</f>
        <v>0</v>
      </c>
      <c r="I1376">
        <f>ROWS($H$2:H1376)</f>
        <v>1375</v>
      </c>
      <c r="J1376" t="str">
        <f t="shared" si="21"/>
        <v/>
      </c>
    </row>
    <row r="1377" spans="1:10">
      <c r="A1377" t="s">
        <v>1750</v>
      </c>
      <c r="B1377" t="s">
        <v>6275</v>
      </c>
      <c r="C1377" t="s">
        <v>29</v>
      </c>
      <c r="D1377" t="s">
        <v>30</v>
      </c>
      <c r="E1377" t="s">
        <v>4705</v>
      </c>
      <c r="F1377" s="45">
        <v>14607</v>
      </c>
      <c r="H1377">
        <f>IF(ISNUMBER(SEARCH($K$2,A1377)),MAX($H$1:H1376)+1,0)</f>
        <v>0</v>
      </c>
      <c r="I1377">
        <f>ROWS($H$2:H1377)</f>
        <v>1376</v>
      </c>
      <c r="J1377" t="str">
        <f t="shared" si="21"/>
        <v/>
      </c>
    </row>
    <row r="1378" spans="1:10">
      <c r="A1378" t="s">
        <v>1751</v>
      </c>
      <c r="B1378" t="s">
        <v>6276</v>
      </c>
      <c r="C1378" t="s">
        <v>29</v>
      </c>
      <c r="D1378" t="s">
        <v>30</v>
      </c>
      <c r="E1378" t="s">
        <v>4705</v>
      </c>
      <c r="F1378" s="45">
        <v>14608</v>
      </c>
      <c r="H1378">
        <f>IF(ISNUMBER(SEARCH($K$2,A1378)),MAX($H$1:H1377)+1,0)</f>
        <v>0</v>
      </c>
      <c r="I1378">
        <f>ROWS($H$2:H1378)</f>
        <v>1377</v>
      </c>
      <c r="J1378" t="str">
        <f t="shared" si="21"/>
        <v/>
      </c>
    </row>
    <row r="1379" spans="1:10">
      <c r="A1379" t="s">
        <v>1752</v>
      </c>
      <c r="B1379" t="s">
        <v>6277</v>
      </c>
      <c r="C1379" t="s">
        <v>29</v>
      </c>
      <c r="D1379" t="s">
        <v>30</v>
      </c>
      <c r="E1379" t="s">
        <v>4705</v>
      </c>
      <c r="F1379" s="45">
        <v>14610</v>
      </c>
      <c r="H1379">
        <f>IF(ISNUMBER(SEARCH($K$2,A1379)),MAX($H$1:H1378)+1,0)</f>
        <v>0</v>
      </c>
      <c r="I1379">
        <f>ROWS($H$2:H1379)</f>
        <v>1378</v>
      </c>
      <c r="J1379" t="str">
        <f t="shared" si="21"/>
        <v/>
      </c>
    </row>
    <row r="1380" spans="1:10">
      <c r="A1380" t="s">
        <v>1753</v>
      </c>
      <c r="B1380" t="s">
        <v>6278</v>
      </c>
      <c r="C1380" t="s">
        <v>29</v>
      </c>
      <c r="D1380" t="s">
        <v>30</v>
      </c>
      <c r="E1380" t="s">
        <v>4705</v>
      </c>
      <c r="F1380" s="45">
        <v>14611</v>
      </c>
      <c r="H1380">
        <f>IF(ISNUMBER(SEARCH($K$2,A1380)),MAX($H$1:H1379)+1,0)</f>
        <v>0</v>
      </c>
      <c r="I1380">
        <f>ROWS($H$2:H1380)</f>
        <v>1379</v>
      </c>
      <c r="J1380" t="str">
        <f t="shared" si="21"/>
        <v/>
      </c>
    </row>
    <row r="1381" spans="1:10">
      <c r="A1381" t="s">
        <v>1754</v>
      </c>
      <c r="B1381" t="s">
        <v>6279</v>
      </c>
      <c r="C1381" t="s">
        <v>29</v>
      </c>
      <c r="D1381" t="s">
        <v>30</v>
      </c>
      <c r="E1381" t="s">
        <v>4705</v>
      </c>
      <c r="F1381" s="45">
        <v>14612</v>
      </c>
      <c r="H1381">
        <f>IF(ISNUMBER(SEARCH($K$2,A1381)),MAX($H$1:H1380)+1,0)</f>
        <v>0</v>
      </c>
      <c r="I1381">
        <f>ROWS($H$2:H1381)</f>
        <v>1380</v>
      </c>
      <c r="J1381" t="str">
        <f t="shared" si="21"/>
        <v/>
      </c>
    </row>
    <row r="1382" spans="1:10">
      <c r="A1382" t="s">
        <v>1755</v>
      </c>
      <c r="B1382" t="s">
        <v>6280</v>
      </c>
      <c r="C1382" t="s">
        <v>29</v>
      </c>
      <c r="D1382" t="s">
        <v>30</v>
      </c>
      <c r="E1382" t="s">
        <v>4705</v>
      </c>
      <c r="F1382" s="45">
        <v>14766</v>
      </c>
      <c r="H1382">
        <f>IF(ISNUMBER(SEARCH($K$2,A1382)),MAX($H$1:H1381)+1,0)</f>
        <v>0</v>
      </c>
      <c r="I1382">
        <f>ROWS($H$2:H1382)</f>
        <v>1381</v>
      </c>
      <c r="J1382" t="str">
        <f t="shared" si="21"/>
        <v/>
      </c>
    </row>
    <row r="1383" spans="1:10">
      <c r="A1383" t="s">
        <v>1756</v>
      </c>
      <c r="B1383" t="s">
        <v>6281</v>
      </c>
      <c r="C1383" t="s">
        <v>29</v>
      </c>
      <c r="D1383" t="s">
        <v>30</v>
      </c>
      <c r="E1383" t="s">
        <v>4705</v>
      </c>
      <c r="F1383" s="45">
        <v>14768</v>
      </c>
      <c r="H1383">
        <f>IF(ISNUMBER(SEARCH($K$2,A1383)),MAX($H$1:H1382)+1,0)</f>
        <v>0</v>
      </c>
      <c r="I1383">
        <f>ROWS($H$2:H1383)</f>
        <v>1382</v>
      </c>
      <c r="J1383" t="str">
        <f t="shared" si="21"/>
        <v/>
      </c>
    </row>
    <row r="1384" spans="1:10">
      <c r="A1384" t="s">
        <v>1757</v>
      </c>
      <c r="B1384" t="s">
        <v>6282</v>
      </c>
      <c r="C1384" t="s">
        <v>29</v>
      </c>
      <c r="D1384" t="s">
        <v>30</v>
      </c>
      <c r="E1384" t="s">
        <v>4705</v>
      </c>
      <c r="F1384" s="45">
        <v>14769</v>
      </c>
      <c r="H1384">
        <f>IF(ISNUMBER(SEARCH($K$2,A1384)),MAX($H$1:H1383)+1,0)</f>
        <v>0</v>
      </c>
      <c r="I1384">
        <f>ROWS($H$2:H1384)</f>
        <v>1383</v>
      </c>
      <c r="J1384" t="str">
        <f t="shared" si="21"/>
        <v/>
      </c>
    </row>
    <row r="1385" spans="1:10">
      <c r="A1385" t="s">
        <v>1758</v>
      </c>
      <c r="B1385" t="s">
        <v>6283</v>
      </c>
      <c r="C1385" t="s">
        <v>29</v>
      </c>
      <c r="D1385" t="s">
        <v>30</v>
      </c>
      <c r="E1385" t="s">
        <v>4705</v>
      </c>
      <c r="F1385" s="45">
        <v>14770</v>
      </c>
      <c r="H1385">
        <f>IF(ISNUMBER(SEARCH($K$2,A1385)),MAX($H$1:H1384)+1,0)</f>
        <v>0</v>
      </c>
      <c r="I1385">
        <f>ROWS($H$2:H1385)</f>
        <v>1384</v>
      </c>
      <c r="J1385" t="str">
        <f t="shared" si="21"/>
        <v/>
      </c>
    </row>
    <row r="1386" spans="1:10">
      <c r="A1386" t="s">
        <v>1759</v>
      </c>
      <c r="B1386" t="s">
        <v>6284</v>
      </c>
      <c r="C1386" t="s">
        <v>29</v>
      </c>
      <c r="D1386" t="s">
        <v>30</v>
      </c>
      <c r="E1386" t="s">
        <v>4705</v>
      </c>
      <c r="F1386" s="45">
        <v>14771</v>
      </c>
      <c r="H1386">
        <f>IF(ISNUMBER(SEARCH($K$2,A1386)),MAX($H$1:H1385)+1,0)</f>
        <v>0</v>
      </c>
      <c r="I1386">
        <f>ROWS($H$2:H1386)</f>
        <v>1385</v>
      </c>
      <c r="J1386" t="str">
        <f t="shared" si="21"/>
        <v/>
      </c>
    </row>
    <row r="1387" spans="1:10">
      <c r="A1387" t="s">
        <v>1760</v>
      </c>
      <c r="B1387" t="s">
        <v>6285</v>
      </c>
      <c r="C1387" t="s">
        <v>29</v>
      </c>
      <c r="D1387" t="s">
        <v>30</v>
      </c>
      <c r="E1387" t="s">
        <v>4705</v>
      </c>
      <c r="F1387" s="45">
        <v>14772</v>
      </c>
      <c r="H1387">
        <f>IF(ISNUMBER(SEARCH($K$2,A1387)),MAX($H$1:H1386)+1,0)</f>
        <v>0</v>
      </c>
      <c r="I1387">
        <f>ROWS($H$2:H1387)</f>
        <v>1386</v>
      </c>
      <c r="J1387" t="str">
        <f t="shared" si="21"/>
        <v/>
      </c>
    </row>
    <row r="1388" spans="1:10">
      <c r="A1388" t="s">
        <v>1761</v>
      </c>
      <c r="B1388" t="s">
        <v>6286</v>
      </c>
      <c r="C1388" t="s">
        <v>29</v>
      </c>
      <c r="D1388" t="s">
        <v>6287</v>
      </c>
      <c r="E1388" t="s">
        <v>4705</v>
      </c>
      <c r="F1388" s="45">
        <v>14663</v>
      </c>
      <c r="H1388">
        <f>IF(ISNUMBER(SEARCH($K$2,A1388)),MAX($H$1:H1387)+1,0)</f>
        <v>0</v>
      </c>
      <c r="I1388">
        <f>ROWS($H$2:H1388)</f>
        <v>1387</v>
      </c>
      <c r="J1388" t="str">
        <f t="shared" si="21"/>
        <v/>
      </c>
    </row>
    <row r="1389" spans="1:10">
      <c r="A1389" t="s">
        <v>1762</v>
      </c>
      <c r="B1389" t="s">
        <v>6288</v>
      </c>
      <c r="C1389" t="s">
        <v>29</v>
      </c>
      <c r="D1389" t="s">
        <v>6287</v>
      </c>
      <c r="E1389" t="s">
        <v>4705</v>
      </c>
      <c r="F1389" s="45">
        <v>14664</v>
      </c>
      <c r="H1389">
        <f>IF(ISNUMBER(SEARCH($K$2,A1389)),MAX($H$1:H1388)+1,0)</f>
        <v>0</v>
      </c>
      <c r="I1389">
        <f>ROWS($H$2:H1389)</f>
        <v>1388</v>
      </c>
      <c r="J1389" t="str">
        <f t="shared" si="21"/>
        <v/>
      </c>
    </row>
    <row r="1390" spans="1:10">
      <c r="A1390" t="s">
        <v>1763</v>
      </c>
      <c r="B1390" t="s">
        <v>6289</v>
      </c>
      <c r="C1390" t="s">
        <v>29</v>
      </c>
      <c r="D1390" t="s">
        <v>6287</v>
      </c>
      <c r="E1390" t="s">
        <v>4705</v>
      </c>
      <c r="F1390" s="45">
        <v>14665</v>
      </c>
      <c r="H1390">
        <f>IF(ISNUMBER(SEARCH($K$2,A1390)),MAX($H$1:H1389)+1,0)</f>
        <v>0</v>
      </c>
      <c r="I1390">
        <f>ROWS($H$2:H1390)</f>
        <v>1389</v>
      </c>
      <c r="J1390" t="str">
        <f t="shared" si="21"/>
        <v/>
      </c>
    </row>
    <row r="1391" spans="1:10">
      <c r="A1391" t="s">
        <v>1764</v>
      </c>
      <c r="B1391" t="s">
        <v>6290</v>
      </c>
      <c r="C1391" t="s">
        <v>29</v>
      </c>
      <c r="D1391" t="s">
        <v>6287</v>
      </c>
      <c r="E1391" t="s">
        <v>4705</v>
      </c>
      <c r="F1391" s="45">
        <v>14780</v>
      </c>
      <c r="H1391">
        <f>IF(ISNUMBER(SEARCH($K$2,A1391)),MAX($H$1:H1390)+1,0)</f>
        <v>0</v>
      </c>
      <c r="I1391">
        <f>ROWS($H$2:H1391)</f>
        <v>1390</v>
      </c>
      <c r="J1391" t="str">
        <f t="shared" si="21"/>
        <v/>
      </c>
    </row>
    <row r="1392" spans="1:10">
      <c r="A1392" t="s">
        <v>1765</v>
      </c>
      <c r="B1392" t="s">
        <v>6291</v>
      </c>
      <c r="C1392" t="s">
        <v>29</v>
      </c>
      <c r="D1392" t="s">
        <v>6292</v>
      </c>
      <c r="E1392" t="s">
        <v>4705</v>
      </c>
      <c r="F1392" s="45">
        <v>14739</v>
      </c>
      <c r="H1392">
        <f>IF(ISNUMBER(SEARCH($K$2,A1392)),MAX($H$1:H1391)+1,0)</f>
        <v>0</v>
      </c>
      <c r="I1392">
        <f>ROWS($H$2:H1392)</f>
        <v>1391</v>
      </c>
      <c r="J1392" t="str">
        <f t="shared" si="21"/>
        <v/>
      </c>
    </row>
    <row r="1393" spans="1:10">
      <c r="A1393" t="s">
        <v>1766</v>
      </c>
      <c r="B1393" t="s">
        <v>6293</v>
      </c>
      <c r="C1393" t="s">
        <v>29</v>
      </c>
      <c r="D1393" t="s">
        <v>6292</v>
      </c>
      <c r="E1393" t="s">
        <v>4705</v>
      </c>
      <c r="F1393" s="45">
        <v>14740</v>
      </c>
      <c r="H1393">
        <f>IF(ISNUMBER(SEARCH($K$2,A1393)),MAX($H$1:H1392)+1,0)</f>
        <v>0</v>
      </c>
      <c r="I1393">
        <f>ROWS($H$2:H1393)</f>
        <v>1392</v>
      </c>
      <c r="J1393" t="str">
        <f t="shared" si="21"/>
        <v/>
      </c>
    </row>
    <row r="1394" spans="1:10">
      <c r="A1394" t="s">
        <v>1767</v>
      </c>
      <c r="B1394" t="s">
        <v>6294</v>
      </c>
      <c r="C1394" t="s">
        <v>29</v>
      </c>
      <c r="D1394" t="s">
        <v>6292</v>
      </c>
      <c r="E1394" t="s">
        <v>4705</v>
      </c>
      <c r="F1394" s="45">
        <v>14795</v>
      </c>
      <c r="H1394">
        <f>IF(ISNUMBER(SEARCH($K$2,A1394)),MAX($H$1:H1393)+1,0)</f>
        <v>0</v>
      </c>
      <c r="I1394">
        <f>ROWS($H$2:H1394)</f>
        <v>1393</v>
      </c>
      <c r="J1394" t="str">
        <f t="shared" si="21"/>
        <v/>
      </c>
    </row>
    <row r="1395" spans="1:10">
      <c r="A1395" t="s">
        <v>1768</v>
      </c>
      <c r="B1395" t="s">
        <v>6295</v>
      </c>
      <c r="C1395" t="s">
        <v>29</v>
      </c>
      <c r="D1395" t="s">
        <v>6292</v>
      </c>
      <c r="E1395" t="s">
        <v>4705</v>
      </c>
      <c r="F1395" s="45">
        <v>14812</v>
      </c>
      <c r="H1395">
        <f>IF(ISNUMBER(SEARCH($K$2,A1395)),MAX($H$1:H1394)+1,0)</f>
        <v>0</v>
      </c>
      <c r="I1395">
        <f>ROWS($H$2:H1395)</f>
        <v>1394</v>
      </c>
      <c r="J1395" t="str">
        <f t="shared" si="21"/>
        <v/>
      </c>
    </row>
    <row r="1396" spans="1:10">
      <c r="A1396" t="s">
        <v>1769</v>
      </c>
      <c r="B1396" t="s">
        <v>6296</v>
      </c>
      <c r="C1396" t="s">
        <v>29</v>
      </c>
      <c r="D1396" t="s">
        <v>6297</v>
      </c>
      <c r="E1396" t="s">
        <v>4705</v>
      </c>
      <c r="F1396" s="45">
        <v>11606</v>
      </c>
      <c r="H1396">
        <f>IF(ISNUMBER(SEARCH($K$2,A1396)),MAX($H$1:H1395)+1,0)</f>
        <v>0</v>
      </c>
      <c r="I1396">
        <f>ROWS($H$2:H1396)</f>
        <v>1395</v>
      </c>
      <c r="J1396" t="str">
        <f t="shared" si="21"/>
        <v/>
      </c>
    </row>
    <row r="1397" spans="1:10">
      <c r="A1397" t="s">
        <v>1770</v>
      </c>
      <c r="B1397" t="s">
        <v>6298</v>
      </c>
      <c r="C1397" t="s">
        <v>29</v>
      </c>
      <c r="D1397" t="s">
        <v>6297</v>
      </c>
      <c r="E1397" t="s">
        <v>4705</v>
      </c>
      <c r="F1397" s="45">
        <v>14684</v>
      </c>
      <c r="H1397">
        <f>IF(ISNUMBER(SEARCH($K$2,A1397)),MAX($H$1:H1396)+1,0)</f>
        <v>0</v>
      </c>
      <c r="I1397">
        <f>ROWS($H$2:H1397)</f>
        <v>1396</v>
      </c>
      <c r="J1397" t="str">
        <f t="shared" si="21"/>
        <v/>
      </c>
    </row>
    <row r="1398" spans="1:10">
      <c r="A1398" t="s">
        <v>1771</v>
      </c>
      <c r="B1398" t="s">
        <v>6299</v>
      </c>
      <c r="C1398" t="s">
        <v>29</v>
      </c>
      <c r="D1398" t="s">
        <v>6297</v>
      </c>
      <c r="E1398" t="s">
        <v>4705</v>
      </c>
      <c r="F1398" s="45">
        <v>14685</v>
      </c>
      <c r="H1398">
        <f>IF(ISNUMBER(SEARCH($K$2,A1398)),MAX($H$1:H1397)+1,0)</f>
        <v>0</v>
      </c>
      <c r="I1398">
        <f>ROWS($H$2:H1398)</f>
        <v>1397</v>
      </c>
      <c r="J1398" t="str">
        <f t="shared" si="21"/>
        <v/>
      </c>
    </row>
    <row r="1399" spans="1:10">
      <c r="A1399" t="s">
        <v>1772</v>
      </c>
      <c r="B1399" t="s">
        <v>6300</v>
      </c>
      <c r="C1399" t="s">
        <v>29</v>
      </c>
      <c r="D1399" t="s">
        <v>6301</v>
      </c>
      <c r="E1399" t="s">
        <v>4705</v>
      </c>
      <c r="F1399" s="45">
        <v>14702</v>
      </c>
      <c r="H1399">
        <f>IF(ISNUMBER(SEARCH($K$2,A1399)),MAX($H$1:H1398)+1,0)</f>
        <v>0</v>
      </c>
      <c r="I1399">
        <f>ROWS($H$2:H1399)</f>
        <v>1398</v>
      </c>
      <c r="J1399" t="str">
        <f t="shared" si="21"/>
        <v/>
      </c>
    </row>
    <row r="1400" spans="1:10">
      <c r="A1400" t="s">
        <v>1773</v>
      </c>
      <c r="B1400" t="s">
        <v>6302</v>
      </c>
      <c r="C1400" t="s">
        <v>29</v>
      </c>
      <c r="D1400" t="s">
        <v>6301</v>
      </c>
      <c r="E1400" t="s">
        <v>4705</v>
      </c>
      <c r="F1400" s="45">
        <v>14703</v>
      </c>
      <c r="H1400">
        <f>IF(ISNUMBER(SEARCH($K$2,A1400)),MAX($H$1:H1399)+1,0)</f>
        <v>0</v>
      </c>
      <c r="I1400">
        <f>ROWS($H$2:H1400)</f>
        <v>1399</v>
      </c>
      <c r="J1400" t="str">
        <f t="shared" si="21"/>
        <v/>
      </c>
    </row>
    <row r="1401" spans="1:10">
      <c r="A1401" t="s">
        <v>1774</v>
      </c>
      <c r="B1401" t="s">
        <v>6303</v>
      </c>
      <c r="C1401" t="s">
        <v>29</v>
      </c>
      <c r="D1401" t="s">
        <v>6301</v>
      </c>
      <c r="E1401" t="s">
        <v>4705</v>
      </c>
      <c r="F1401" s="45">
        <v>14704</v>
      </c>
      <c r="H1401">
        <f>IF(ISNUMBER(SEARCH($K$2,A1401)),MAX($H$1:H1400)+1,0)</f>
        <v>0</v>
      </c>
      <c r="I1401">
        <f>ROWS($H$2:H1401)</f>
        <v>1400</v>
      </c>
      <c r="J1401" t="str">
        <f t="shared" si="21"/>
        <v/>
      </c>
    </row>
    <row r="1402" spans="1:10">
      <c r="A1402" t="s">
        <v>1775</v>
      </c>
      <c r="B1402" t="s">
        <v>6304</v>
      </c>
      <c r="C1402" t="s">
        <v>29</v>
      </c>
      <c r="D1402" t="s">
        <v>6301</v>
      </c>
      <c r="E1402" t="s">
        <v>4705</v>
      </c>
      <c r="F1402" s="45">
        <v>14706</v>
      </c>
      <c r="H1402">
        <f>IF(ISNUMBER(SEARCH($K$2,A1402)),MAX($H$1:H1401)+1,0)</f>
        <v>0</v>
      </c>
      <c r="I1402">
        <f>ROWS($H$2:H1402)</f>
        <v>1401</v>
      </c>
      <c r="J1402" t="str">
        <f t="shared" si="21"/>
        <v/>
      </c>
    </row>
    <row r="1403" spans="1:10">
      <c r="A1403" t="s">
        <v>1776</v>
      </c>
      <c r="B1403" t="s">
        <v>6305</v>
      </c>
      <c r="C1403" t="s">
        <v>29</v>
      </c>
      <c r="D1403" t="s">
        <v>6301</v>
      </c>
      <c r="E1403" t="s">
        <v>4705</v>
      </c>
      <c r="F1403" s="45">
        <v>14708</v>
      </c>
      <c r="H1403">
        <f>IF(ISNUMBER(SEARCH($K$2,A1403)),MAX($H$1:H1402)+1,0)</f>
        <v>0</v>
      </c>
      <c r="I1403">
        <f>ROWS($H$2:H1403)</f>
        <v>1402</v>
      </c>
      <c r="J1403" t="str">
        <f t="shared" si="21"/>
        <v/>
      </c>
    </row>
    <row r="1404" spans="1:10">
      <c r="A1404" t="s">
        <v>1777</v>
      </c>
      <c r="B1404" t="s">
        <v>6306</v>
      </c>
      <c r="C1404" t="s">
        <v>29</v>
      </c>
      <c r="D1404" t="s">
        <v>6307</v>
      </c>
      <c r="E1404" t="s">
        <v>4723</v>
      </c>
      <c r="F1404" s="45">
        <v>11301</v>
      </c>
      <c r="H1404">
        <f>IF(ISNUMBER(SEARCH($K$2,A1404)),MAX($H$1:H1403)+1,0)</f>
        <v>0</v>
      </c>
      <c r="I1404">
        <f>ROWS($H$2:H1404)</f>
        <v>1403</v>
      </c>
      <c r="J1404" t="str">
        <f t="shared" si="21"/>
        <v/>
      </c>
    </row>
    <row r="1405" spans="1:10">
      <c r="A1405" t="s">
        <v>1778</v>
      </c>
      <c r="B1405" t="s">
        <v>6308</v>
      </c>
      <c r="C1405" t="s">
        <v>29</v>
      </c>
      <c r="D1405" t="s">
        <v>6307</v>
      </c>
      <c r="E1405" t="s">
        <v>4705</v>
      </c>
      <c r="F1405" s="45">
        <v>14712</v>
      </c>
      <c r="H1405">
        <f>IF(ISNUMBER(SEARCH($K$2,A1405)),MAX($H$1:H1404)+1,0)</f>
        <v>0</v>
      </c>
      <c r="I1405">
        <f>ROWS($H$2:H1405)</f>
        <v>1404</v>
      </c>
      <c r="J1405" t="str">
        <f t="shared" si="21"/>
        <v/>
      </c>
    </row>
    <row r="1406" spans="1:10">
      <c r="A1406" t="s">
        <v>1779</v>
      </c>
      <c r="B1406" t="s">
        <v>6309</v>
      </c>
      <c r="C1406" t="s">
        <v>29</v>
      </c>
      <c r="D1406" t="s">
        <v>6307</v>
      </c>
      <c r="E1406" t="s">
        <v>4705</v>
      </c>
      <c r="F1406" s="45">
        <v>14713</v>
      </c>
      <c r="H1406">
        <f>IF(ISNUMBER(SEARCH($K$2,A1406)),MAX($H$1:H1405)+1,0)</f>
        <v>0</v>
      </c>
      <c r="I1406">
        <f>ROWS($H$2:H1406)</f>
        <v>1405</v>
      </c>
      <c r="J1406" t="str">
        <f t="shared" si="21"/>
        <v/>
      </c>
    </row>
    <row r="1407" spans="1:10">
      <c r="A1407" t="s">
        <v>1780</v>
      </c>
      <c r="B1407" t="s">
        <v>6310</v>
      </c>
      <c r="C1407" t="s">
        <v>29</v>
      </c>
      <c r="D1407" t="s">
        <v>6307</v>
      </c>
      <c r="E1407" t="s">
        <v>4705</v>
      </c>
      <c r="F1407" s="45">
        <v>14714</v>
      </c>
      <c r="H1407">
        <f>IF(ISNUMBER(SEARCH($K$2,A1407)),MAX($H$1:H1406)+1,0)</f>
        <v>0</v>
      </c>
      <c r="I1407">
        <f>ROWS($H$2:H1407)</f>
        <v>1406</v>
      </c>
      <c r="J1407" t="str">
        <f t="shared" si="21"/>
        <v/>
      </c>
    </row>
    <row r="1408" spans="1:10">
      <c r="A1408" t="s">
        <v>1781</v>
      </c>
      <c r="B1408" t="s">
        <v>6311</v>
      </c>
      <c r="C1408" t="s">
        <v>29</v>
      </c>
      <c r="D1408" t="s">
        <v>6307</v>
      </c>
      <c r="E1408" t="s">
        <v>4705</v>
      </c>
      <c r="F1408" s="45">
        <v>14715</v>
      </c>
      <c r="H1408">
        <f>IF(ISNUMBER(SEARCH($K$2,A1408)),MAX($H$1:H1407)+1,0)</f>
        <v>0</v>
      </c>
      <c r="I1408">
        <f>ROWS($H$2:H1408)</f>
        <v>1407</v>
      </c>
      <c r="J1408" t="str">
        <f t="shared" si="21"/>
        <v/>
      </c>
    </row>
    <row r="1409" spans="1:10">
      <c r="A1409" t="s">
        <v>1782</v>
      </c>
      <c r="B1409" t="s">
        <v>6312</v>
      </c>
      <c r="C1409" t="s">
        <v>29</v>
      </c>
      <c r="D1409" t="s">
        <v>6307</v>
      </c>
      <c r="E1409" t="s">
        <v>4705</v>
      </c>
      <c r="F1409" s="45">
        <v>14716</v>
      </c>
      <c r="H1409">
        <f>IF(ISNUMBER(SEARCH($K$2,A1409)),MAX($H$1:H1408)+1,0)</f>
        <v>0</v>
      </c>
      <c r="I1409">
        <f>ROWS($H$2:H1409)</f>
        <v>1408</v>
      </c>
      <c r="J1409" t="str">
        <f t="shared" si="21"/>
        <v/>
      </c>
    </row>
    <row r="1410" spans="1:10">
      <c r="A1410" t="s">
        <v>1783</v>
      </c>
      <c r="B1410" t="s">
        <v>6313</v>
      </c>
      <c r="C1410" t="s">
        <v>29</v>
      </c>
      <c r="D1410" t="s">
        <v>6307</v>
      </c>
      <c r="E1410" t="s">
        <v>4705</v>
      </c>
      <c r="F1410" s="45">
        <v>14717</v>
      </c>
      <c r="H1410">
        <f>IF(ISNUMBER(SEARCH($K$2,A1410)),MAX($H$1:H1409)+1,0)</f>
        <v>0</v>
      </c>
      <c r="I1410">
        <f>ROWS($H$2:H1410)</f>
        <v>1409</v>
      </c>
      <c r="J1410" t="str">
        <f t="shared" ref="J1410:J1473" si="22">IFERROR(INDEX($A:$A,MATCH(I1410,$H:$H,0)),"")</f>
        <v/>
      </c>
    </row>
    <row r="1411" spans="1:10">
      <c r="A1411" t="s">
        <v>1784</v>
      </c>
      <c r="B1411" t="s">
        <v>6314</v>
      </c>
      <c r="C1411" t="s">
        <v>29</v>
      </c>
      <c r="D1411" t="s">
        <v>6307</v>
      </c>
      <c r="E1411" t="s">
        <v>4705</v>
      </c>
      <c r="F1411" s="45">
        <v>14718</v>
      </c>
      <c r="H1411">
        <f>IF(ISNUMBER(SEARCH($K$2,A1411)),MAX($H$1:H1410)+1,0)</f>
        <v>0</v>
      </c>
      <c r="I1411">
        <f>ROWS($H$2:H1411)</f>
        <v>1410</v>
      </c>
      <c r="J1411" t="str">
        <f t="shared" si="22"/>
        <v/>
      </c>
    </row>
    <row r="1412" spans="1:10">
      <c r="A1412" t="s">
        <v>1785</v>
      </c>
      <c r="B1412" t="s">
        <v>6315</v>
      </c>
      <c r="C1412" t="s">
        <v>29</v>
      </c>
      <c r="D1412" t="s">
        <v>6307</v>
      </c>
      <c r="E1412" t="s">
        <v>4705</v>
      </c>
      <c r="F1412" s="45">
        <v>14719</v>
      </c>
      <c r="H1412">
        <f>IF(ISNUMBER(SEARCH($K$2,A1412)),MAX($H$1:H1411)+1,0)</f>
        <v>0</v>
      </c>
      <c r="I1412">
        <f>ROWS($H$2:H1412)</f>
        <v>1411</v>
      </c>
      <c r="J1412" t="str">
        <f t="shared" si="22"/>
        <v/>
      </c>
    </row>
    <row r="1413" spans="1:10">
      <c r="A1413" t="s">
        <v>1786</v>
      </c>
      <c r="B1413" t="s">
        <v>6316</v>
      </c>
      <c r="C1413" t="s">
        <v>29</v>
      </c>
      <c r="D1413" t="s">
        <v>6307</v>
      </c>
      <c r="E1413" t="s">
        <v>4705</v>
      </c>
      <c r="F1413" s="45">
        <v>14720</v>
      </c>
      <c r="H1413">
        <f>IF(ISNUMBER(SEARCH($K$2,A1413)),MAX($H$1:H1412)+1,0)</f>
        <v>0</v>
      </c>
      <c r="I1413">
        <f>ROWS($H$2:H1413)</f>
        <v>1412</v>
      </c>
      <c r="J1413" t="str">
        <f t="shared" si="22"/>
        <v/>
      </c>
    </row>
    <row r="1414" spans="1:10">
      <c r="A1414" t="s">
        <v>1787</v>
      </c>
      <c r="B1414" t="s">
        <v>6317</v>
      </c>
      <c r="C1414" t="s">
        <v>29</v>
      </c>
      <c r="D1414" t="s">
        <v>6307</v>
      </c>
      <c r="E1414" t="s">
        <v>4705</v>
      </c>
      <c r="F1414" s="45">
        <v>14721</v>
      </c>
      <c r="H1414">
        <f>IF(ISNUMBER(SEARCH($K$2,A1414)),MAX($H$1:H1413)+1,0)</f>
        <v>0</v>
      </c>
      <c r="I1414">
        <f>ROWS($H$2:H1414)</f>
        <v>1413</v>
      </c>
      <c r="J1414" t="str">
        <f t="shared" si="22"/>
        <v/>
      </c>
    </row>
    <row r="1415" spans="1:10">
      <c r="A1415" t="s">
        <v>1788</v>
      </c>
      <c r="B1415" t="s">
        <v>6318</v>
      </c>
      <c r="C1415" t="s">
        <v>29</v>
      </c>
      <c r="D1415" t="s">
        <v>6307</v>
      </c>
      <c r="E1415" t="s">
        <v>4705</v>
      </c>
      <c r="F1415" s="45">
        <v>14722</v>
      </c>
      <c r="H1415">
        <f>IF(ISNUMBER(SEARCH($K$2,A1415)),MAX($H$1:H1414)+1,0)</f>
        <v>0</v>
      </c>
      <c r="I1415">
        <f>ROWS($H$2:H1415)</f>
        <v>1414</v>
      </c>
      <c r="J1415" t="str">
        <f t="shared" si="22"/>
        <v/>
      </c>
    </row>
    <row r="1416" spans="1:10">
      <c r="A1416" t="s">
        <v>1789</v>
      </c>
      <c r="B1416" t="s">
        <v>6319</v>
      </c>
      <c r="C1416" t="s">
        <v>29</v>
      </c>
      <c r="D1416" t="s">
        <v>6307</v>
      </c>
      <c r="E1416" t="s">
        <v>4705</v>
      </c>
      <c r="F1416" s="45">
        <v>14782</v>
      </c>
      <c r="H1416">
        <f>IF(ISNUMBER(SEARCH($K$2,A1416)),MAX($H$1:H1415)+1,0)</f>
        <v>0</v>
      </c>
      <c r="I1416">
        <f>ROWS($H$2:H1416)</f>
        <v>1415</v>
      </c>
      <c r="J1416" t="str">
        <f t="shared" si="22"/>
        <v/>
      </c>
    </row>
    <row r="1417" spans="1:10">
      <c r="A1417" t="s">
        <v>1790</v>
      </c>
      <c r="B1417" t="s">
        <v>6320</v>
      </c>
      <c r="C1417" t="s">
        <v>29</v>
      </c>
      <c r="D1417" t="s">
        <v>6307</v>
      </c>
      <c r="E1417" t="s">
        <v>4705</v>
      </c>
      <c r="F1417" s="45">
        <v>14783</v>
      </c>
      <c r="H1417">
        <f>IF(ISNUMBER(SEARCH($K$2,A1417)),MAX($H$1:H1416)+1,0)</f>
        <v>0</v>
      </c>
      <c r="I1417">
        <f>ROWS($H$2:H1417)</f>
        <v>1416</v>
      </c>
      <c r="J1417" t="str">
        <f t="shared" si="22"/>
        <v/>
      </c>
    </row>
    <row r="1418" spans="1:10">
      <c r="A1418" t="s">
        <v>1791</v>
      </c>
      <c r="B1418" t="s">
        <v>6321</v>
      </c>
      <c r="C1418" t="s">
        <v>29</v>
      </c>
      <c r="D1418" t="s">
        <v>6307</v>
      </c>
      <c r="E1418" t="s">
        <v>4705</v>
      </c>
      <c r="F1418" s="45">
        <v>14817</v>
      </c>
      <c r="H1418">
        <f>IF(ISNUMBER(SEARCH($K$2,A1418)),MAX($H$1:H1417)+1,0)</f>
        <v>0</v>
      </c>
      <c r="I1418">
        <f>ROWS($H$2:H1418)</f>
        <v>1417</v>
      </c>
      <c r="J1418" t="str">
        <f t="shared" si="22"/>
        <v/>
      </c>
    </row>
    <row r="1419" spans="1:10">
      <c r="A1419" t="s">
        <v>1792</v>
      </c>
      <c r="B1419" t="s">
        <v>6322</v>
      </c>
      <c r="C1419" t="s">
        <v>29</v>
      </c>
      <c r="D1419" t="s">
        <v>6323</v>
      </c>
      <c r="E1419" t="s">
        <v>4705</v>
      </c>
      <c r="F1419" s="45">
        <v>14676</v>
      </c>
      <c r="H1419">
        <f>IF(ISNUMBER(SEARCH($K$2,A1419)),MAX($H$1:H1418)+1,0)</f>
        <v>0</v>
      </c>
      <c r="I1419">
        <f>ROWS($H$2:H1419)</f>
        <v>1418</v>
      </c>
      <c r="J1419" t="str">
        <f t="shared" si="22"/>
        <v/>
      </c>
    </row>
    <row r="1420" spans="1:10">
      <c r="A1420" t="s">
        <v>1793</v>
      </c>
      <c r="B1420" t="s">
        <v>6324</v>
      </c>
      <c r="C1420" t="s">
        <v>29</v>
      </c>
      <c r="D1420" t="s">
        <v>6325</v>
      </c>
      <c r="E1420" t="s">
        <v>4723</v>
      </c>
      <c r="F1420" s="45">
        <v>11302</v>
      </c>
      <c r="H1420">
        <f>IF(ISNUMBER(SEARCH($K$2,A1420)),MAX($H$1:H1419)+1,0)</f>
        <v>0</v>
      </c>
      <c r="I1420">
        <f>ROWS($H$2:H1420)</f>
        <v>1419</v>
      </c>
      <c r="J1420" t="str">
        <f t="shared" si="22"/>
        <v/>
      </c>
    </row>
    <row r="1421" spans="1:10">
      <c r="A1421" t="s">
        <v>1794</v>
      </c>
      <c r="B1421" t="s">
        <v>6326</v>
      </c>
      <c r="C1421" t="s">
        <v>29</v>
      </c>
      <c r="D1421" t="s">
        <v>6325</v>
      </c>
      <c r="E1421" t="s">
        <v>4705</v>
      </c>
      <c r="F1421" s="45">
        <v>14666</v>
      </c>
      <c r="H1421">
        <f>IF(ISNUMBER(SEARCH($K$2,A1421)),MAX($H$1:H1420)+1,0)</f>
        <v>0</v>
      </c>
      <c r="I1421">
        <f>ROWS($H$2:H1421)</f>
        <v>1420</v>
      </c>
      <c r="J1421" t="str">
        <f t="shared" si="22"/>
        <v/>
      </c>
    </row>
    <row r="1422" spans="1:10">
      <c r="A1422" t="s">
        <v>1795</v>
      </c>
      <c r="B1422" t="s">
        <v>6327</v>
      </c>
      <c r="C1422" t="s">
        <v>29</v>
      </c>
      <c r="D1422" t="s">
        <v>6325</v>
      </c>
      <c r="E1422" t="s">
        <v>4705</v>
      </c>
      <c r="F1422" s="45">
        <v>14667</v>
      </c>
      <c r="H1422">
        <f>IF(ISNUMBER(SEARCH($K$2,A1422)),MAX($H$1:H1421)+1,0)</f>
        <v>0</v>
      </c>
      <c r="I1422">
        <f>ROWS($H$2:H1422)</f>
        <v>1421</v>
      </c>
      <c r="J1422" t="str">
        <f t="shared" si="22"/>
        <v/>
      </c>
    </row>
    <row r="1423" spans="1:10">
      <c r="A1423" t="s">
        <v>1796</v>
      </c>
      <c r="B1423" t="s">
        <v>6328</v>
      </c>
      <c r="C1423" t="s">
        <v>29</v>
      </c>
      <c r="D1423" t="s">
        <v>6325</v>
      </c>
      <c r="E1423" t="s">
        <v>4705</v>
      </c>
      <c r="F1423" s="45">
        <v>14668</v>
      </c>
      <c r="H1423">
        <f>IF(ISNUMBER(SEARCH($K$2,A1423)),MAX($H$1:H1422)+1,0)</f>
        <v>0</v>
      </c>
      <c r="I1423">
        <f>ROWS($H$2:H1423)</f>
        <v>1422</v>
      </c>
      <c r="J1423" t="str">
        <f t="shared" si="22"/>
        <v/>
      </c>
    </row>
    <row r="1424" spans="1:10">
      <c r="A1424" t="s">
        <v>1797</v>
      </c>
      <c r="B1424" t="s">
        <v>6329</v>
      </c>
      <c r="C1424" t="s">
        <v>29</v>
      </c>
      <c r="D1424" t="s">
        <v>6325</v>
      </c>
      <c r="E1424" t="s">
        <v>4705</v>
      </c>
      <c r="F1424" s="45">
        <v>14669</v>
      </c>
      <c r="H1424">
        <f>IF(ISNUMBER(SEARCH($K$2,A1424)),MAX($H$1:H1423)+1,0)</f>
        <v>0</v>
      </c>
      <c r="I1424">
        <f>ROWS($H$2:H1424)</f>
        <v>1423</v>
      </c>
      <c r="J1424" t="str">
        <f t="shared" si="22"/>
        <v/>
      </c>
    </row>
    <row r="1425" spans="1:10">
      <c r="A1425" t="s">
        <v>1798</v>
      </c>
      <c r="B1425" t="s">
        <v>6330</v>
      </c>
      <c r="C1425" t="s">
        <v>29</v>
      </c>
      <c r="D1425" t="s">
        <v>6325</v>
      </c>
      <c r="E1425" t="s">
        <v>4705</v>
      </c>
      <c r="F1425" s="45">
        <v>14670</v>
      </c>
      <c r="H1425">
        <f>IF(ISNUMBER(SEARCH($K$2,A1425)),MAX($H$1:H1424)+1,0)</f>
        <v>0</v>
      </c>
      <c r="I1425">
        <f>ROWS($H$2:H1425)</f>
        <v>1424</v>
      </c>
      <c r="J1425" t="str">
        <f t="shared" si="22"/>
        <v/>
      </c>
    </row>
    <row r="1426" spans="1:10">
      <c r="A1426" t="s">
        <v>1799</v>
      </c>
      <c r="B1426" t="s">
        <v>6331</v>
      </c>
      <c r="C1426" t="s">
        <v>29</v>
      </c>
      <c r="D1426" t="s">
        <v>6325</v>
      </c>
      <c r="E1426" t="s">
        <v>4705</v>
      </c>
      <c r="F1426" s="45">
        <v>14671</v>
      </c>
      <c r="H1426">
        <f>IF(ISNUMBER(SEARCH($K$2,A1426)),MAX($H$1:H1425)+1,0)</f>
        <v>0</v>
      </c>
      <c r="I1426">
        <f>ROWS($H$2:H1426)</f>
        <v>1425</v>
      </c>
      <c r="J1426" t="str">
        <f t="shared" si="22"/>
        <v/>
      </c>
    </row>
    <row r="1427" spans="1:10">
      <c r="A1427" t="s">
        <v>1800</v>
      </c>
      <c r="B1427" t="s">
        <v>6332</v>
      </c>
      <c r="C1427" t="s">
        <v>29</v>
      </c>
      <c r="D1427" t="s">
        <v>6325</v>
      </c>
      <c r="E1427" t="s">
        <v>4705</v>
      </c>
      <c r="F1427" s="45">
        <v>14672</v>
      </c>
      <c r="H1427">
        <f>IF(ISNUMBER(SEARCH($K$2,A1427)),MAX($H$1:H1426)+1,0)</f>
        <v>0</v>
      </c>
      <c r="I1427">
        <f>ROWS($H$2:H1427)</f>
        <v>1426</v>
      </c>
      <c r="J1427" t="str">
        <f t="shared" si="22"/>
        <v/>
      </c>
    </row>
    <row r="1428" spans="1:10">
      <c r="A1428" t="s">
        <v>1801</v>
      </c>
      <c r="B1428" t="s">
        <v>6333</v>
      </c>
      <c r="C1428" t="s">
        <v>29</v>
      </c>
      <c r="D1428" t="s">
        <v>6325</v>
      </c>
      <c r="E1428" t="s">
        <v>4705</v>
      </c>
      <c r="F1428" s="45">
        <v>14673</v>
      </c>
      <c r="H1428">
        <f>IF(ISNUMBER(SEARCH($K$2,A1428)),MAX($H$1:H1427)+1,0)</f>
        <v>0</v>
      </c>
      <c r="I1428">
        <f>ROWS($H$2:H1428)</f>
        <v>1427</v>
      </c>
      <c r="J1428" t="str">
        <f t="shared" si="22"/>
        <v/>
      </c>
    </row>
    <row r="1429" spans="1:10">
      <c r="A1429" t="s">
        <v>1802</v>
      </c>
      <c r="B1429" t="s">
        <v>6334</v>
      </c>
      <c r="C1429" t="s">
        <v>29</v>
      </c>
      <c r="D1429" t="s">
        <v>6325</v>
      </c>
      <c r="E1429" t="s">
        <v>4705</v>
      </c>
      <c r="F1429" s="45">
        <v>14674</v>
      </c>
      <c r="H1429">
        <f>IF(ISNUMBER(SEARCH($K$2,A1429)),MAX($H$1:H1428)+1,0)</f>
        <v>0</v>
      </c>
      <c r="I1429">
        <f>ROWS($H$2:H1429)</f>
        <v>1428</v>
      </c>
      <c r="J1429" t="str">
        <f t="shared" si="22"/>
        <v/>
      </c>
    </row>
    <row r="1430" spans="1:10">
      <c r="A1430" t="s">
        <v>1803</v>
      </c>
      <c r="B1430" t="s">
        <v>6335</v>
      </c>
      <c r="C1430" t="s">
        <v>29</v>
      </c>
      <c r="D1430" t="s">
        <v>6325</v>
      </c>
      <c r="E1430" t="s">
        <v>4705</v>
      </c>
      <c r="F1430" s="45">
        <v>14675</v>
      </c>
      <c r="H1430">
        <f>IF(ISNUMBER(SEARCH($K$2,A1430)),MAX($H$1:H1429)+1,0)</f>
        <v>0</v>
      </c>
      <c r="I1430">
        <f>ROWS($H$2:H1430)</f>
        <v>1429</v>
      </c>
      <c r="J1430" t="str">
        <f t="shared" si="22"/>
        <v/>
      </c>
    </row>
    <row r="1431" spans="1:10">
      <c r="A1431" t="s">
        <v>1804</v>
      </c>
      <c r="B1431" t="s">
        <v>6336</v>
      </c>
      <c r="C1431" t="s">
        <v>29</v>
      </c>
      <c r="D1431" t="s">
        <v>6325</v>
      </c>
      <c r="E1431" t="s">
        <v>4705</v>
      </c>
      <c r="F1431" s="45">
        <v>14781</v>
      </c>
      <c r="H1431">
        <f>IF(ISNUMBER(SEARCH($K$2,A1431)),MAX($H$1:H1430)+1,0)</f>
        <v>0</v>
      </c>
      <c r="I1431">
        <f>ROWS($H$2:H1431)</f>
        <v>1430</v>
      </c>
      <c r="J1431" t="str">
        <f t="shared" si="22"/>
        <v/>
      </c>
    </row>
    <row r="1432" spans="1:10">
      <c r="A1432" t="s">
        <v>1805</v>
      </c>
      <c r="B1432" t="s">
        <v>6337</v>
      </c>
      <c r="C1432" t="s">
        <v>29</v>
      </c>
      <c r="D1432" t="s">
        <v>6325</v>
      </c>
      <c r="E1432" t="s">
        <v>4705</v>
      </c>
      <c r="F1432" s="45">
        <v>14794</v>
      </c>
      <c r="H1432">
        <f>IF(ISNUMBER(SEARCH($K$2,A1432)),MAX($H$1:H1431)+1,0)</f>
        <v>0</v>
      </c>
      <c r="I1432">
        <f>ROWS($H$2:H1432)</f>
        <v>1431</v>
      </c>
      <c r="J1432" t="str">
        <f t="shared" si="22"/>
        <v/>
      </c>
    </row>
    <row r="1433" spans="1:10">
      <c r="A1433" t="s">
        <v>1806</v>
      </c>
      <c r="B1433" t="s">
        <v>6338</v>
      </c>
      <c r="C1433" t="s">
        <v>29</v>
      </c>
      <c r="D1433" t="s">
        <v>6325</v>
      </c>
      <c r="E1433" t="s">
        <v>4705</v>
      </c>
      <c r="F1433" s="45">
        <v>14813</v>
      </c>
      <c r="H1433">
        <f>IF(ISNUMBER(SEARCH($K$2,A1433)),MAX($H$1:H1432)+1,0)</f>
        <v>0</v>
      </c>
      <c r="I1433">
        <f>ROWS($H$2:H1433)</f>
        <v>1432</v>
      </c>
      <c r="J1433" t="str">
        <f t="shared" si="22"/>
        <v/>
      </c>
    </row>
    <row r="1434" spans="1:10">
      <c r="A1434" t="s">
        <v>1807</v>
      </c>
      <c r="B1434" t="s">
        <v>6339</v>
      </c>
      <c r="C1434" t="s">
        <v>29</v>
      </c>
      <c r="D1434" t="s">
        <v>6340</v>
      </c>
      <c r="E1434" t="s">
        <v>4705</v>
      </c>
      <c r="F1434" s="45">
        <v>14729</v>
      </c>
      <c r="H1434">
        <f>IF(ISNUMBER(SEARCH($K$2,A1434)),MAX($H$1:H1433)+1,0)</f>
        <v>0</v>
      </c>
      <c r="I1434">
        <f>ROWS($H$2:H1434)</f>
        <v>1433</v>
      </c>
      <c r="J1434" t="str">
        <f t="shared" si="22"/>
        <v/>
      </c>
    </row>
    <row r="1435" spans="1:10">
      <c r="A1435" t="s">
        <v>1808</v>
      </c>
      <c r="B1435" t="s">
        <v>6341</v>
      </c>
      <c r="C1435" t="s">
        <v>29</v>
      </c>
      <c r="D1435" t="s">
        <v>6340</v>
      </c>
      <c r="E1435" t="s">
        <v>4705</v>
      </c>
      <c r="F1435" s="45">
        <v>14730</v>
      </c>
      <c r="H1435">
        <f>IF(ISNUMBER(SEARCH($K$2,A1435)),MAX($H$1:H1434)+1,0)</f>
        <v>0</v>
      </c>
      <c r="I1435">
        <f>ROWS($H$2:H1435)</f>
        <v>1434</v>
      </c>
      <c r="J1435" t="str">
        <f t="shared" si="22"/>
        <v/>
      </c>
    </row>
    <row r="1436" spans="1:10">
      <c r="A1436" t="s">
        <v>1809</v>
      </c>
      <c r="B1436" t="s">
        <v>6342</v>
      </c>
      <c r="C1436" t="s">
        <v>29</v>
      </c>
      <c r="D1436" t="s">
        <v>6340</v>
      </c>
      <c r="E1436" t="s">
        <v>4705</v>
      </c>
      <c r="F1436" s="45">
        <v>14731</v>
      </c>
      <c r="H1436">
        <f>IF(ISNUMBER(SEARCH($K$2,A1436)),MAX($H$1:H1435)+1,0)</f>
        <v>0</v>
      </c>
      <c r="I1436">
        <f>ROWS($H$2:H1436)</f>
        <v>1435</v>
      </c>
      <c r="J1436" t="str">
        <f t="shared" si="22"/>
        <v/>
      </c>
    </row>
    <row r="1437" spans="1:10">
      <c r="A1437" t="s">
        <v>1810</v>
      </c>
      <c r="B1437" t="s">
        <v>6343</v>
      </c>
      <c r="C1437" t="s">
        <v>29</v>
      </c>
      <c r="D1437" t="s">
        <v>6340</v>
      </c>
      <c r="E1437" t="s">
        <v>4705</v>
      </c>
      <c r="F1437" s="45">
        <v>14732</v>
      </c>
      <c r="H1437">
        <f>IF(ISNUMBER(SEARCH($K$2,A1437)),MAX($H$1:H1436)+1,0)</f>
        <v>0</v>
      </c>
      <c r="I1437">
        <f>ROWS($H$2:H1437)</f>
        <v>1436</v>
      </c>
      <c r="J1437" t="str">
        <f t="shared" si="22"/>
        <v/>
      </c>
    </row>
    <row r="1438" spans="1:10">
      <c r="A1438" t="s">
        <v>1811</v>
      </c>
      <c r="B1438" t="s">
        <v>6344</v>
      </c>
      <c r="C1438" t="s">
        <v>29</v>
      </c>
      <c r="D1438" t="s">
        <v>6340</v>
      </c>
      <c r="E1438" t="s">
        <v>4705</v>
      </c>
      <c r="F1438" s="45">
        <v>14733</v>
      </c>
      <c r="H1438">
        <f>IF(ISNUMBER(SEARCH($K$2,A1438)),MAX($H$1:H1437)+1,0)</f>
        <v>0</v>
      </c>
      <c r="I1438">
        <f>ROWS($H$2:H1438)</f>
        <v>1437</v>
      </c>
      <c r="J1438" t="str">
        <f t="shared" si="22"/>
        <v/>
      </c>
    </row>
    <row r="1439" spans="1:10">
      <c r="A1439" t="s">
        <v>1812</v>
      </c>
      <c r="B1439" t="s">
        <v>6345</v>
      </c>
      <c r="C1439" t="s">
        <v>29</v>
      </c>
      <c r="D1439" t="s">
        <v>6340</v>
      </c>
      <c r="E1439" t="s">
        <v>4705</v>
      </c>
      <c r="F1439" s="45">
        <v>14734</v>
      </c>
      <c r="H1439">
        <f>IF(ISNUMBER(SEARCH($K$2,A1439)),MAX($H$1:H1438)+1,0)</f>
        <v>0</v>
      </c>
      <c r="I1439">
        <f>ROWS($H$2:H1439)</f>
        <v>1438</v>
      </c>
      <c r="J1439" t="str">
        <f t="shared" si="22"/>
        <v/>
      </c>
    </row>
    <row r="1440" spans="1:10">
      <c r="A1440" t="s">
        <v>1813</v>
      </c>
      <c r="B1440" t="s">
        <v>6346</v>
      </c>
      <c r="C1440" t="s">
        <v>29</v>
      </c>
      <c r="D1440" t="s">
        <v>6340</v>
      </c>
      <c r="E1440" t="s">
        <v>4705</v>
      </c>
      <c r="F1440" s="45">
        <v>14735</v>
      </c>
      <c r="H1440">
        <f>IF(ISNUMBER(SEARCH($K$2,A1440)),MAX($H$1:H1439)+1,0)</f>
        <v>0</v>
      </c>
      <c r="I1440">
        <f>ROWS($H$2:H1440)</f>
        <v>1439</v>
      </c>
      <c r="J1440" t="str">
        <f t="shared" si="22"/>
        <v/>
      </c>
    </row>
    <row r="1441" spans="1:10">
      <c r="A1441" t="s">
        <v>1814</v>
      </c>
      <c r="B1441" t="s">
        <v>6347</v>
      </c>
      <c r="C1441" t="s">
        <v>29</v>
      </c>
      <c r="D1441" t="s">
        <v>6340</v>
      </c>
      <c r="E1441" t="s">
        <v>4705</v>
      </c>
      <c r="F1441" s="45">
        <v>14736</v>
      </c>
      <c r="H1441">
        <f>IF(ISNUMBER(SEARCH($K$2,A1441)),MAX($H$1:H1440)+1,0)</f>
        <v>0</v>
      </c>
      <c r="I1441">
        <f>ROWS($H$2:H1441)</f>
        <v>1440</v>
      </c>
      <c r="J1441" t="str">
        <f t="shared" si="22"/>
        <v/>
      </c>
    </row>
    <row r="1442" spans="1:10">
      <c r="A1442" t="s">
        <v>1815</v>
      </c>
      <c r="B1442" t="s">
        <v>6348</v>
      </c>
      <c r="C1442" t="s">
        <v>29</v>
      </c>
      <c r="D1442" t="s">
        <v>6340</v>
      </c>
      <c r="E1442" t="s">
        <v>4705</v>
      </c>
      <c r="F1442" s="45">
        <v>14737</v>
      </c>
      <c r="H1442">
        <f>IF(ISNUMBER(SEARCH($K$2,A1442)),MAX($H$1:H1441)+1,0)</f>
        <v>0</v>
      </c>
      <c r="I1442">
        <f>ROWS($H$2:H1442)</f>
        <v>1441</v>
      </c>
      <c r="J1442" t="str">
        <f t="shared" si="22"/>
        <v/>
      </c>
    </row>
    <row r="1443" spans="1:10">
      <c r="A1443" t="s">
        <v>1816</v>
      </c>
      <c r="B1443" t="s">
        <v>6349</v>
      </c>
      <c r="C1443" t="s">
        <v>29</v>
      </c>
      <c r="D1443" t="s">
        <v>6340</v>
      </c>
      <c r="E1443" t="s">
        <v>4705</v>
      </c>
      <c r="F1443" s="45">
        <v>14738</v>
      </c>
      <c r="H1443">
        <f>IF(ISNUMBER(SEARCH($K$2,A1443)),MAX($H$1:H1442)+1,0)</f>
        <v>0</v>
      </c>
      <c r="I1443">
        <f>ROWS($H$2:H1443)</f>
        <v>1442</v>
      </c>
      <c r="J1443" t="str">
        <f t="shared" si="22"/>
        <v/>
      </c>
    </row>
    <row r="1444" spans="1:10">
      <c r="A1444" t="s">
        <v>1817</v>
      </c>
      <c r="B1444" t="s">
        <v>6350</v>
      </c>
      <c r="C1444" t="s">
        <v>29</v>
      </c>
      <c r="D1444" t="s">
        <v>6340</v>
      </c>
      <c r="E1444" t="s">
        <v>4705</v>
      </c>
      <c r="F1444" s="45">
        <v>14765</v>
      </c>
      <c r="H1444">
        <f>IF(ISNUMBER(SEARCH($K$2,A1444)),MAX($H$1:H1443)+1,0)</f>
        <v>0</v>
      </c>
      <c r="I1444">
        <f>ROWS($H$2:H1444)</f>
        <v>1443</v>
      </c>
      <c r="J1444" t="str">
        <f t="shared" si="22"/>
        <v/>
      </c>
    </row>
    <row r="1445" spans="1:10">
      <c r="A1445" t="s">
        <v>1818</v>
      </c>
      <c r="B1445" t="s">
        <v>6351</v>
      </c>
      <c r="C1445" t="s">
        <v>29</v>
      </c>
      <c r="D1445" t="s">
        <v>6340</v>
      </c>
      <c r="E1445" t="s">
        <v>4705</v>
      </c>
      <c r="F1445" s="45">
        <v>14788</v>
      </c>
      <c r="H1445">
        <f>IF(ISNUMBER(SEARCH($K$2,A1445)),MAX($H$1:H1444)+1,0)</f>
        <v>0</v>
      </c>
      <c r="I1445">
        <f>ROWS($H$2:H1445)</f>
        <v>1444</v>
      </c>
      <c r="J1445" t="str">
        <f t="shared" si="22"/>
        <v/>
      </c>
    </row>
    <row r="1446" spans="1:10">
      <c r="A1446" t="s">
        <v>1819</v>
      </c>
      <c r="B1446" t="s">
        <v>6352</v>
      </c>
      <c r="C1446" t="s">
        <v>29</v>
      </c>
      <c r="D1446" t="s">
        <v>6340</v>
      </c>
      <c r="E1446" t="s">
        <v>4705</v>
      </c>
      <c r="F1446" s="45">
        <v>14789</v>
      </c>
      <c r="H1446">
        <f>IF(ISNUMBER(SEARCH($K$2,A1446)),MAX($H$1:H1445)+1,0)</f>
        <v>0</v>
      </c>
      <c r="I1446">
        <f>ROWS($H$2:H1446)</f>
        <v>1445</v>
      </c>
      <c r="J1446" t="str">
        <f t="shared" si="22"/>
        <v/>
      </c>
    </row>
    <row r="1447" spans="1:10">
      <c r="A1447" t="s">
        <v>1820</v>
      </c>
      <c r="B1447" t="s">
        <v>6353</v>
      </c>
      <c r="C1447" t="s">
        <v>29</v>
      </c>
      <c r="D1447" t="s">
        <v>6340</v>
      </c>
      <c r="E1447" t="s">
        <v>4705</v>
      </c>
      <c r="F1447" s="45">
        <v>14790</v>
      </c>
      <c r="H1447">
        <f>IF(ISNUMBER(SEARCH($K$2,A1447)),MAX($H$1:H1446)+1,0)</f>
        <v>0</v>
      </c>
      <c r="I1447">
        <f>ROWS($H$2:H1447)</f>
        <v>1446</v>
      </c>
      <c r="J1447" t="str">
        <f t="shared" si="22"/>
        <v/>
      </c>
    </row>
    <row r="1448" spans="1:10">
      <c r="A1448" t="s">
        <v>1821</v>
      </c>
      <c r="B1448" t="s">
        <v>6354</v>
      </c>
      <c r="C1448" t="s">
        <v>29</v>
      </c>
      <c r="D1448" t="s">
        <v>6340</v>
      </c>
      <c r="E1448" t="s">
        <v>4705</v>
      </c>
      <c r="F1448" s="45">
        <v>14791</v>
      </c>
      <c r="H1448">
        <f>IF(ISNUMBER(SEARCH($K$2,A1448)),MAX($H$1:H1447)+1,0)</f>
        <v>0</v>
      </c>
      <c r="I1448">
        <f>ROWS($H$2:H1448)</f>
        <v>1447</v>
      </c>
      <c r="J1448" t="str">
        <f t="shared" si="22"/>
        <v/>
      </c>
    </row>
    <row r="1449" spans="1:10">
      <c r="A1449" t="s">
        <v>1822</v>
      </c>
      <c r="B1449" t="s">
        <v>6355</v>
      </c>
      <c r="C1449" t="s">
        <v>29</v>
      </c>
      <c r="D1449" t="s">
        <v>6340</v>
      </c>
      <c r="E1449" t="s">
        <v>4705</v>
      </c>
      <c r="F1449" s="45">
        <v>14801</v>
      </c>
      <c r="H1449">
        <f>IF(ISNUMBER(SEARCH($K$2,A1449)),MAX($H$1:H1448)+1,0)</f>
        <v>0</v>
      </c>
      <c r="I1449">
        <f>ROWS($H$2:H1449)</f>
        <v>1448</v>
      </c>
      <c r="J1449" t="str">
        <f t="shared" si="22"/>
        <v/>
      </c>
    </row>
    <row r="1450" spans="1:10">
      <c r="A1450" t="s">
        <v>1823</v>
      </c>
      <c r="B1450" t="s">
        <v>6356</v>
      </c>
      <c r="C1450" t="s">
        <v>29</v>
      </c>
      <c r="D1450" t="s">
        <v>6357</v>
      </c>
      <c r="E1450" t="s">
        <v>4705</v>
      </c>
      <c r="F1450" s="45">
        <v>14686</v>
      </c>
      <c r="H1450">
        <f>IF(ISNUMBER(SEARCH($K$2,A1450)),MAX($H$1:H1449)+1,0)</f>
        <v>0</v>
      </c>
      <c r="I1450">
        <f>ROWS($H$2:H1450)</f>
        <v>1449</v>
      </c>
      <c r="J1450" t="str">
        <f t="shared" si="22"/>
        <v/>
      </c>
    </row>
    <row r="1451" spans="1:10">
      <c r="A1451" t="s">
        <v>1824</v>
      </c>
      <c r="B1451" t="s">
        <v>6358</v>
      </c>
      <c r="C1451" t="s">
        <v>29</v>
      </c>
      <c r="D1451" t="s">
        <v>6357</v>
      </c>
      <c r="E1451" t="s">
        <v>4705</v>
      </c>
      <c r="F1451" s="45">
        <v>14687</v>
      </c>
      <c r="H1451">
        <f>IF(ISNUMBER(SEARCH($K$2,A1451)),MAX($H$1:H1450)+1,0)</f>
        <v>0</v>
      </c>
      <c r="I1451">
        <f>ROWS($H$2:H1451)</f>
        <v>1450</v>
      </c>
      <c r="J1451" t="str">
        <f t="shared" si="22"/>
        <v/>
      </c>
    </row>
    <row r="1452" spans="1:10">
      <c r="A1452" t="s">
        <v>1825</v>
      </c>
      <c r="B1452" t="s">
        <v>6359</v>
      </c>
      <c r="C1452" t="s">
        <v>29</v>
      </c>
      <c r="D1452" t="s">
        <v>6357</v>
      </c>
      <c r="E1452" t="s">
        <v>4705</v>
      </c>
      <c r="F1452" s="45">
        <v>14688</v>
      </c>
      <c r="H1452">
        <f>IF(ISNUMBER(SEARCH($K$2,A1452)),MAX($H$1:H1451)+1,0)</f>
        <v>0</v>
      </c>
      <c r="I1452">
        <f>ROWS($H$2:H1452)</f>
        <v>1451</v>
      </c>
      <c r="J1452" t="str">
        <f t="shared" si="22"/>
        <v/>
      </c>
    </row>
    <row r="1453" spans="1:10">
      <c r="A1453" t="s">
        <v>1826</v>
      </c>
      <c r="B1453" t="s">
        <v>6360</v>
      </c>
      <c r="C1453" t="s">
        <v>29</v>
      </c>
      <c r="D1453" t="s">
        <v>6357</v>
      </c>
      <c r="E1453" t="s">
        <v>4705</v>
      </c>
      <c r="F1453" s="45">
        <v>14689</v>
      </c>
      <c r="H1453">
        <f>IF(ISNUMBER(SEARCH($K$2,A1453)),MAX($H$1:H1452)+1,0)</f>
        <v>0</v>
      </c>
      <c r="I1453">
        <f>ROWS($H$2:H1453)</f>
        <v>1452</v>
      </c>
      <c r="J1453" t="str">
        <f t="shared" si="22"/>
        <v/>
      </c>
    </row>
    <row r="1454" spans="1:10">
      <c r="A1454" t="s">
        <v>1827</v>
      </c>
      <c r="B1454" t="s">
        <v>6361</v>
      </c>
      <c r="C1454" t="s">
        <v>29</v>
      </c>
      <c r="D1454" t="s">
        <v>6357</v>
      </c>
      <c r="E1454" t="s">
        <v>4705</v>
      </c>
      <c r="F1454" s="45">
        <v>14690</v>
      </c>
      <c r="H1454">
        <f>IF(ISNUMBER(SEARCH($K$2,A1454)),MAX($H$1:H1453)+1,0)</f>
        <v>0</v>
      </c>
      <c r="I1454">
        <f>ROWS($H$2:H1454)</f>
        <v>1453</v>
      </c>
      <c r="J1454" t="str">
        <f t="shared" si="22"/>
        <v/>
      </c>
    </row>
    <row r="1455" spans="1:10">
      <c r="A1455" t="s">
        <v>1828</v>
      </c>
      <c r="B1455" t="s">
        <v>6362</v>
      </c>
      <c r="C1455" t="s">
        <v>29</v>
      </c>
      <c r="D1455" t="s">
        <v>6357</v>
      </c>
      <c r="E1455" t="s">
        <v>4705</v>
      </c>
      <c r="F1455" s="45">
        <v>14691</v>
      </c>
      <c r="H1455">
        <f>IF(ISNUMBER(SEARCH($K$2,A1455)),MAX($H$1:H1454)+1,0)</f>
        <v>0</v>
      </c>
      <c r="I1455">
        <f>ROWS($H$2:H1455)</f>
        <v>1454</v>
      </c>
      <c r="J1455" t="str">
        <f t="shared" si="22"/>
        <v/>
      </c>
    </row>
    <row r="1456" spans="1:10">
      <c r="A1456" t="s">
        <v>1829</v>
      </c>
      <c r="B1456" t="s">
        <v>6363</v>
      </c>
      <c r="C1456" t="s">
        <v>29</v>
      </c>
      <c r="D1456" t="s">
        <v>6357</v>
      </c>
      <c r="E1456" t="s">
        <v>4705</v>
      </c>
      <c r="F1456" s="45">
        <v>14692</v>
      </c>
      <c r="H1456">
        <f>IF(ISNUMBER(SEARCH($K$2,A1456)),MAX($H$1:H1455)+1,0)</f>
        <v>0</v>
      </c>
      <c r="I1456">
        <f>ROWS($H$2:H1456)</f>
        <v>1455</v>
      </c>
      <c r="J1456" t="str">
        <f t="shared" si="22"/>
        <v/>
      </c>
    </row>
    <row r="1457" spans="1:10">
      <c r="A1457" t="s">
        <v>1830</v>
      </c>
      <c r="B1457" t="s">
        <v>6364</v>
      </c>
      <c r="C1457" t="s">
        <v>29</v>
      </c>
      <c r="D1457" t="s">
        <v>6357</v>
      </c>
      <c r="E1457" t="s">
        <v>4705</v>
      </c>
      <c r="F1457" s="45">
        <v>14693</v>
      </c>
      <c r="H1457">
        <f>IF(ISNUMBER(SEARCH($K$2,A1457)),MAX($H$1:H1456)+1,0)</f>
        <v>0</v>
      </c>
      <c r="I1457">
        <f>ROWS($H$2:H1457)</f>
        <v>1456</v>
      </c>
      <c r="J1457" t="str">
        <f t="shared" si="22"/>
        <v/>
      </c>
    </row>
    <row r="1458" spans="1:10">
      <c r="A1458" t="s">
        <v>1831</v>
      </c>
      <c r="B1458" t="s">
        <v>6365</v>
      </c>
      <c r="C1458" t="s">
        <v>29</v>
      </c>
      <c r="D1458" t="s">
        <v>6357</v>
      </c>
      <c r="E1458" t="s">
        <v>4705</v>
      </c>
      <c r="F1458" s="45">
        <v>14694</v>
      </c>
      <c r="H1458">
        <f>IF(ISNUMBER(SEARCH($K$2,A1458)),MAX($H$1:H1457)+1,0)</f>
        <v>0</v>
      </c>
      <c r="I1458">
        <f>ROWS($H$2:H1458)</f>
        <v>1457</v>
      </c>
      <c r="J1458" t="str">
        <f t="shared" si="22"/>
        <v/>
      </c>
    </row>
    <row r="1459" spans="1:10">
      <c r="A1459" t="s">
        <v>1832</v>
      </c>
      <c r="B1459" t="s">
        <v>6366</v>
      </c>
      <c r="C1459" t="s">
        <v>29</v>
      </c>
      <c r="D1459" t="s">
        <v>6357</v>
      </c>
      <c r="E1459" t="s">
        <v>4705</v>
      </c>
      <c r="F1459" s="45">
        <v>14695</v>
      </c>
      <c r="H1459">
        <f>IF(ISNUMBER(SEARCH($K$2,A1459)),MAX($H$1:H1458)+1,0)</f>
        <v>0</v>
      </c>
      <c r="I1459">
        <f>ROWS($H$2:H1459)</f>
        <v>1458</v>
      </c>
      <c r="J1459" t="str">
        <f t="shared" si="22"/>
        <v/>
      </c>
    </row>
    <row r="1460" spans="1:10">
      <c r="A1460" t="s">
        <v>1833</v>
      </c>
      <c r="B1460" t="s">
        <v>6367</v>
      </c>
      <c r="C1460" t="s">
        <v>29</v>
      </c>
      <c r="D1460" t="s">
        <v>6357</v>
      </c>
      <c r="E1460" t="s">
        <v>4705</v>
      </c>
      <c r="F1460" s="45">
        <v>14696</v>
      </c>
      <c r="H1460">
        <f>IF(ISNUMBER(SEARCH($K$2,A1460)),MAX($H$1:H1459)+1,0)</f>
        <v>0</v>
      </c>
      <c r="I1460">
        <f>ROWS($H$2:H1460)</f>
        <v>1459</v>
      </c>
      <c r="J1460" t="str">
        <f t="shared" si="22"/>
        <v/>
      </c>
    </row>
    <row r="1461" spans="1:10">
      <c r="A1461" t="s">
        <v>1834</v>
      </c>
      <c r="B1461" t="s">
        <v>6368</v>
      </c>
      <c r="C1461" t="s">
        <v>29</v>
      </c>
      <c r="D1461" t="s">
        <v>6369</v>
      </c>
      <c r="E1461" t="s">
        <v>4705</v>
      </c>
      <c r="F1461" s="45">
        <v>14658</v>
      </c>
      <c r="H1461">
        <f>IF(ISNUMBER(SEARCH($K$2,A1461)),MAX($H$1:H1460)+1,0)</f>
        <v>0</v>
      </c>
      <c r="I1461">
        <f>ROWS($H$2:H1461)</f>
        <v>1460</v>
      </c>
      <c r="J1461" t="str">
        <f t="shared" si="22"/>
        <v/>
      </c>
    </row>
    <row r="1462" spans="1:10">
      <c r="A1462" t="s">
        <v>1835</v>
      </c>
      <c r="B1462" t="s">
        <v>6370</v>
      </c>
      <c r="C1462" t="s">
        <v>29</v>
      </c>
      <c r="D1462" t="s">
        <v>6369</v>
      </c>
      <c r="E1462" t="s">
        <v>4705</v>
      </c>
      <c r="F1462" s="45">
        <v>14659</v>
      </c>
      <c r="H1462">
        <f>IF(ISNUMBER(SEARCH($K$2,A1462)),MAX($H$1:H1461)+1,0)</f>
        <v>0</v>
      </c>
      <c r="I1462">
        <f>ROWS($H$2:H1462)</f>
        <v>1461</v>
      </c>
      <c r="J1462" t="str">
        <f t="shared" si="22"/>
        <v/>
      </c>
    </row>
    <row r="1463" spans="1:10">
      <c r="A1463" t="s">
        <v>1836</v>
      </c>
      <c r="B1463" t="s">
        <v>6371</v>
      </c>
      <c r="C1463" t="s">
        <v>29</v>
      </c>
      <c r="D1463" t="s">
        <v>6369</v>
      </c>
      <c r="E1463" t="s">
        <v>4705</v>
      </c>
      <c r="F1463" s="45">
        <v>14660</v>
      </c>
      <c r="H1463">
        <f>IF(ISNUMBER(SEARCH($K$2,A1463)),MAX($H$1:H1462)+1,0)</f>
        <v>0</v>
      </c>
      <c r="I1463">
        <f>ROWS($H$2:H1463)</f>
        <v>1462</v>
      </c>
      <c r="J1463" t="str">
        <f t="shared" si="22"/>
        <v/>
      </c>
    </row>
    <row r="1464" spans="1:10">
      <c r="A1464" t="s">
        <v>1837</v>
      </c>
      <c r="B1464" t="s">
        <v>6372</v>
      </c>
      <c r="C1464" t="s">
        <v>29</v>
      </c>
      <c r="D1464" t="s">
        <v>6369</v>
      </c>
      <c r="E1464" t="s">
        <v>4705</v>
      </c>
      <c r="F1464" s="45">
        <v>14661</v>
      </c>
      <c r="H1464">
        <f>IF(ISNUMBER(SEARCH($K$2,A1464)),MAX($H$1:H1463)+1,0)</f>
        <v>0</v>
      </c>
      <c r="I1464">
        <f>ROWS($H$2:H1464)</f>
        <v>1463</v>
      </c>
      <c r="J1464" t="str">
        <f t="shared" si="22"/>
        <v/>
      </c>
    </row>
    <row r="1465" spans="1:10">
      <c r="A1465" t="s">
        <v>1838</v>
      </c>
      <c r="B1465" t="s">
        <v>6373</v>
      </c>
      <c r="C1465" t="s">
        <v>29</v>
      </c>
      <c r="D1465" t="s">
        <v>6369</v>
      </c>
      <c r="E1465" t="s">
        <v>4705</v>
      </c>
      <c r="F1465" s="45">
        <v>14662</v>
      </c>
      <c r="H1465">
        <f>IF(ISNUMBER(SEARCH($K$2,A1465)),MAX($H$1:H1464)+1,0)</f>
        <v>0</v>
      </c>
      <c r="I1465">
        <f>ROWS($H$2:H1465)</f>
        <v>1464</v>
      </c>
      <c r="J1465" t="str">
        <f t="shared" si="22"/>
        <v/>
      </c>
    </row>
    <row r="1466" spans="1:10">
      <c r="A1466" t="s">
        <v>1839</v>
      </c>
      <c r="B1466" t="s">
        <v>6374</v>
      </c>
      <c r="C1466" t="s">
        <v>29</v>
      </c>
      <c r="D1466" t="s">
        <v>6375</v>
      </c>
      <c r="E1466" t="s">
        <v>4705</v>
      </c>
      <c r="F1466" s="45">
        <v>14613</v>
      </c>
      <c r="H1466">
        <f>IF(ISNUMBER(SEARCH($K$2,A1466)),MAX($H$1:H1465)+1,0)</f>
        <v>0</v>
      </c>
      <c r="I1466">
        <f>ROWS($H$2:H1466)</f>
        <v>1465</v>
      </c>
      <c r="J1466" t="str">
        <f t="shared" si="22"/>
        <v/>
      </c>
    </row>
    <row r="1467" spans="1:10">
      <c r="A1467" t="s">
        <v>1840</v>
      </c>
      <c r="B1467" t="s">
        <v>6376</v>
      </c>
      <c r="C1467" t="s">
        <v>29</v>
      </c>
      <c r="D1467" t="s">
        <v>6375</v>
      </c>
      <c r="E1467" t="s">
        <v>4705</v>
      </c>
      <c r="F1467" s="45">
        <v>14614</v>
      </c>
      <c r="H1467">
        <f>IF(ISNUMBER(SEARCH($K$2,A1467)),MAX($H$1:H1466)+1,0)</f>
        <v>0</v>
      </c>
      <c r="I1467">
        <f>ROWS($H$2:H1467)</f>
        <v>1466</v>
      </c>
      <c r="J1467" t="str">
        <f t="shared" si="22"/>
        <v/>
      </c>
    </row>
    <row r="1468" spans="1:10">
      <c r="A1468" t="s">
        <v>1841</v>
      </c>
      <c r="B1468" t="s">
        <v>6377</v>
      </c>
      <c r="C1468" t="s">
        <v>29</v>
      </c>
      <c r="D1468" t="s">
        <v>6375</v>
      </c>
      <c r="E1468" t="s">
        <v>4705</v>
      </c>
      <c r="F1468" s="45">
        <v>14615</v>
      </c>
      <c r="H1468">
        <f>IF(ISNUMBER(SEARCH($K$2,A1468)),MAX($H$1:H1467)+1,0)</f>
        <v>0</v>
      </c>
      <c r="I1468">
        <f>ROWS($H$2:H1468)</f>
        <v>1467</v>
      </c>
      <c r="J1468" t="str">
        <f t="shared" si="22"/>
        <v/>
      </c>
    </row>
    <row r="1469" spans="1:10">
      <c r="A1469" t="s">
        <v>1842</v>
      </c>
      <c r="B1469" t="s">
        <v>6378</v>
      </c>
      <c r="C1469" t="s">
        <v>29</v>
      </c>
      <c r="D1469" t="s">
        <v>6375</v>
      </c>
      <c r="E1469" t="s">
        <v>4705</v>
      </c>
      <c r="F1469" s="45">
        <v>14616</v>
      </c>
      <c r="H1469">
        <f>IF(ISNUMBER(SEARCH($K$2,A1469)),MAX($H$1:H1468)+1,0)</f>
        <v>0</v>
      </c>
      <c r="I1469">
        <f>ROWS($H$2:H1469)</f>
        <v>1468</v>
      </c>
      <c r="J1469" t="str">
        <f t="shared" si="22"/>
        <v/>
      </c>
    </row>
    <row r="1470" spans="1:10">
      <c r="A1470" t="s">
        <v>1843</v>
      </c>
      <c r="B1470" t="s">
        <v>6379</v>
      </c>
      <c r="C1470" t="s">
        <v>29</v>
      </c>
      <c r="D1470" t="s">
        <v>6375</v>
      </c>
      <c r="E1470" t="s">
        <v>4705</v>
      </c>
      <c r="F1470" s="45">
        <v>14617</v>
      </c>
      <c r="H1470">
        <f>IF(ISNUMBER(SEARCH($K$2,A1470)),MAX($H$1:H1469)+1,0)</f>
        <v>0</v>
      </c>
      <c r="I1470">
        <f>ROWS($H$2:H1470)</f>
        <v>1469</v>
      </c>
      <c r="J1470" t="str">
        <f t="shared" si="22"/>
        <v/>
      </c>
    </row>
    <row r="1471" spans="1:10">
      <c r="A1471" t="s">
        <v>1844</v>
      </c>
      <c r="B1471" t="s">
        <v>6380</v>
      </c>
      <c r="C1471" t="s">
        <v>29</v>
      </c>
      <c r="D1471" t="s">
        <v>6375</v>
      </c>
      <c r="E1471" t="s">
        <v>4705</v>
      </c>
      <c r="F1471" s="45">
        <v>14618</v>
      </c>
      <c r="H1471">
        <f>IF(ISNUMBER(SEARCH($K$2,A1471)),MAX($H$1:H1470)+1,0)</f>
        <v>0</v>
      </c>
      <c r="I1471">
        <f>ROWS($H$2:H1471)</f>
        <v>1470</v>
      </c>
      <c r="J1471" t="str">
        <f t="shared" si="22"/>
        <v/>
      </c>
    </row>
    <row r="1472" spans="1:10">
      <c r="A1472" t="s">
        <v>1845</v>
      </c>
      <c r="B1472" t="s">
        <v>6381</v>
      </c>
      <c r="C1472" t="s">
        <v>29</v>
      </c>
      <c r="D1472" t="s">
        <v>6375</v>
      </c>
      <c r="E1472" t="s">
        <v>4705</v>
      </c>
      <c r="F1472" s="45">
        <v>14619</v>
      </c>
      <c r="H1472">
        <f>IF(ISNUMBER(SEARCH($K$2,A1472)),MAX($H$1:H1471)+1,0)</f>
        <v>0</v>
      </c>
      <c r="I1472">
        <f>ROWS($H$2:H1472)</f>
        <v>1471</v>
      </c>
      <c r="J1472" t="str">
        <f t="shared" si="22"/>
        <v/>
      </c>
    </row>
    <row r="1473" spans="1:10">
      <c r="A1473" t="s">
        <v>1846</v>
      </c>
      <c r="B1473" t="s">
        <v>6382</v>
      </c>
      <c r="C1473" t="s">
        <v>29</v>
      </c>
      <c r="D1473" t="s">
        <v>6375</v>
      </c>
      <c r="E1473" t="s">
        <v>4705</v>
      </c>
      <c r="F1473" s="45">
        <v>14767</v>
      </c>
      <c r="H1473">
        <f>IF(ISNUMBER(SEARCH($K$2,A1473)),MAX($H$1:H1472)+1,0)</f>
        <v>0</v>
      </c>
      <c r="I1473">
        <f>ROWS($H$2:H1473)</f>
        <v>1472</v>
      </c>
      <c r="J1473" t="str">
        <f t="shared" si="22"/>
        <v/>
      </c>
    </row>
    <row r="1474" spans="1:10">
      <c r="A1474" t="s">
        <v>1847</v>
      </c>
      <c r="B1474" t="s">
        <v>6383</v>
      </c>
      <c r="C1474" t="s">
        <v>29</v>
      </c>
      <c r="D1474" t="s">
        <v>6375</v>
      </c>
      <c r="E1474" t="s">
        <v>4705</v>
      </c>
      <c r="F1474" s="45">
        <v>14775</v>
      </c>
      <c r="H1474">
        <f>IF(ISNUMBER(SEARCH($K$2,A1474)),MAX($H$1:H1473)+1,0)</f>
        <v>0</v>
      </c>
      <c r="I1474">
        <f>ROWS($H$2:H1474)</f>
        <v>1473</v>
      </c>
      <c r="J1474" t="str">
        <f t="shared" ref="J1474:J1537" si="23">IFERROR(INDEX($A:$A,MATCH(I1474,$H:$H,0)),"")</f>
        <v/>
      </c>
    </row>
    <row r="1475" spans="1:10">
      <c r="A1475" t="s">
        <v>1848</v>
      </c>
      <c r="B1475" t="s">
        <v>6384</v>
      </c>
      <c r="C1475" t="s">
        <v>29</v>
      </c>
      <c r="D1475" t="s">
        <v>6375</v>
      </c>
      <c r="E1475" t="s">
        <v>4705</v>
      </c>
      <c r="F1475" s="45">
        <v>14776</v>
      </c>
      <c r="H1475">
        <f>IF(ISNUMBER(SEARCH($K$2,A1475)),MAX($H$1:H1474)+1,0)</f>
        <v>0</v>
      </c>
      <c r="I1475">
        <f>ROWS($H$2:H1475)</f>
        <v>1474</v>
      </c>
      <c r="J1475" t="str">
        <f t="shared" si="23"/>
        <v/>
      </c>
    </row>
    <row r="1476" spans="1:10">
      <c r="A1476" t="s">
        <v>1849</v>
      </c>
      <c r="B1476" t="s">
        <v>6385</v>
      </c>
      <c r="C1476" t="s">
        <v>29</v>
      </c>
      <c r="D1476" t="s">
        <v>6375</v>
      </c>
      <c r="E1476" t="s">
        <v>4705</v>
      </c>
      <c r="F1476" s="45">
        <v>14814</v>
      </c>
      <c r="H1476">
        <f>IF(ISNUMBER(SEARCH($K$2,A1476)),MAX($H$1:H1475)+1,0)</f>
        <v>0</v>
      </c>
      <c r="I1476">
        <f>ROWS($H$2:H1476)</f>
        <v>1475</v>
      </c>
      <c r="J1476" t="str">
        <f t="shared" si="23"/>
        <v/>
      </c>
    </row>
    <row r="1477" spans="1:10">
      <c r="A1477" t="s">
        <v>1850</v>
      </c>
      <c r="B1477" t="s">
        <v>6386</v>
      </c>
      <c r="C1477" t="s">
        <v>29</v>
      </c>
      <c r="D1477" t="s">
        <v>6387</v>
      </c>
      <c r="E1477" t="s">
        <v>4705</v>
      </c>
      <c r="F1477" s="45">
        <v>14697</v>
      </c>
      <c r="H1477">
        <f>IF(ISNUMBER(SEARCH($K$2,A1477)),MAX($H$1:H1476)+1,0)</f>
        <v>0</v>
      </c>
      <c r="I1477">
        <f>ROWS($H$2:H1477)</f>
        <v>1476</v>
      </c>
      <c r="J1477" t="str">
        <f t="shared" si="23"/>
        <v/>
      </c>
    </row>
    <row r="1478" spans="1:10">
      <c r="A1478" t="s">
        <v>1851</v>
      </c>
      <c r="B1478" t="s">
        <v>6388</v>
      </c>
      <c r="C1478" t="s">
        <v>29</v>
      </c>
      <c r="D1478" t="s">
        <v>6387</v>
      </c>
      <c r="E1478" t="s">
        <v>4705</v>
      </c>
      <c r="F1478" s="45">
        <v>14698</v>
      </c>
      <c r="H1478">
        <f>IF(ISNUMBER(SEARCH($K$2,A1478)),MAX($H$1:H1477)+1,0)</f>
        <v>0</v>
      </c>
      <c r="I1478">
        <f>ROWS($H$2:H1478)</f>
        <v>1477</v>
      </c>
      <c r="J1478" t="str">
        <f t="shared" si="23"/>
        <v/>
      </c>
    </row>
    <row r="1479" spans="1:10">
      <c r="A1479" t="s">
        <v>1852</v>
      </c>
      <c r="B1479" t="s">
        <v>6389</v>
      </c>
      <c r="C1479" t="s">
        <v>29</v>
      </c>
      <c r="D1479" t="s">
        <v>6387</v>
      </c>
      <c r="E1479" t="s">
        <v>4705</v>
      </c>
      <c r="F1479" s="45">
        <v>14699</v>
      </c>
      <c r="H1479">
        <f>IF(ISNUMBER(SEARCH($K$2,A1479)),MAX($H$1:H1478)+1,0)</f>
        <v>0</v>
      </c>
      <c r="I1479">
        <f>ROWS($H$2:H1479)</f>
        <v>1478</v>
      </c>
      <c r="J1479" t="str">
        <f t="shared" si="23"/>
        <v/>
      </c>
    </row>
    <row r="1480" spans="1:10">
      <c r="A1480" t="s">
        <v>1853</v>
      </c>
      <c r="B1480" t="s">
        <v>6390</v>
      </c>
      <c r="C1480" t="s">
        <v>29</v>
      </c>
      <c r="D1480" t="s">
        <v>6387</v>
      </c>
      <c r="E1480" t="s">
        <v>4705</v>
      </c>
      <c r="F1480" s="45">
        <v>14700</v>
      </c>
      <c r="H1480">
        <f>IF(ISNUMBER(SEARCH($K$2,A1480)),MAX($H$1:H1479)+1,0)</f>
        <v>0</v>
      </c>
      <c r="I1480">
        <f>ROWS($H$2:H1480)</f>
        <v>1479</v>
      </c>
      <c r="J1480" t="str">
        <f t="shared" si="23"/>
        <v/>
      </c>
    </row>
    <row r="1481" spans="1:10">
      <c r="A1481" t="s">
        <v>1854</v>
      </c>
      <c r="B1481" t="s">
        <v>6391</v>
      </c>
      <c r="C1481" t="s">
        <v>29</v>
      </c>
      <c r="D1481" t="s">
        <v>6392</v>
      </c>
      <c r="E1481" t="s">
        <v>4705</v>
      </c>
      <c r="F1481" s="45">
        <v>14744</v>
      </c>
      <c r="H1481">
        <f>IF(ISNUMBER(SEARCH($K$2,A1481)),MAX($H$1:H1480)+1,0)</f>
        <v>0</v>
      </c>
      <c r="I1481">
        <f>ROWS($H$2:H1481)</f>
        <v>1480</v>
      </c>
      <c r="J1481" t="str">
        <f t="shared" si="23"/>
        <v/>
      </c>
    </row>
    <row r="1482" spans="1:10">
      <c r="A1482" t="s">
        <v>1855</v>
      </c>
      <c r="B1482" t="s">
        <v>6393</v>
      </c>
      <c r="C1482" t="s">
        <v>29</v>
      </c>
      <c r="D1482" t="s">
        <v>6392</v>
      </c>
      <c r="E1482" t="s">
        <v>4705</v>
      </c>
      <c r="F1482" s="45">
        <v>14745</v>
      </c>
      <c r="H1482">
        <f>IF(ISNUMBER(SEARCH($K$2,A1482)),MAX($H$1:H1481)+1,0)</f>
        <v>0</v>
      </c>
      <c r="I1482">
        <f>ROWS($H$2:H1482)</f>
        <v>1481</v>
      </c>
      <c r="J1482" t="str">
        <f t="shared" si="23"/>
        <v/>
      </c>
    </row>
    <row r="1483" spans="1:10">
      <c r="A1483" t="s">
        <v>1856</v>
      </c>
      <c r="B1483" t="s">
        <v>6394</v>
      </c>
      <c r="C1483" t="s">
        <v>29</v>
      </c>
      <c r="D1483" t="s">
        <v>6392</v>
      </c>
      <c r="E1483" t="s">
        <v>4705</v>
      </c>
      <c r="F1483" s="45">
        <v>14786</v>
      </c>
      <c r="H1483">
        <f>IF(ISNUMBER(SEARCH($K$2,A1483)),MAX($H$1:H1482)+1,0)</f>
        <v>0</v>
      </c>
      <c r="I1483">
        <f>ROWS($H$2:H1483)</f>
        <v>1482</v>
      </c>
      <c r="J1483" t="str">
        <f t="shared" si="23"/>
        <v/>
      </c>
    </row>
    <row r="1484" spans="1:10">
      <c r="A1484" t="s">
        <v>1857</v>
      </c>
      <c r="B1484" t="s">
        <v>6395</v>
      </c>
      <c r="C1484" t="s">
        <v>29</v>
      </c>
      <c r="D1484" t="s">
        <v>6392</v>
      </c>
      <c r="E1484" t="s">
        <v>4705</v>
      </c>
      <c r="F1484" s="45">
        <v>14787</v>
      </c>
      <c r="H1484">
        <f>IF(ISNUMBER(SEARCH($K$2,A1484)),MAX($H$1:H1483)+1,0)</f>
        <v>0</v>
      </c>
      <c r="I1484">
        <f>ROWS($H$2:H1484)</f>
        <v>1483</v>
      </c>
      <c r="J1484" t="str">
        <f t="shared" si="23"/>
        <v/>
      </c>
    </row>
    <row r="1485" spans="1:10">
      <c r="A1485" t="s">
        <v>1858</v>
      </c>
      <c r="B1485" t="s">
        <v>6396</v>
      </c>
      <c r="C1485" t="s">
        <v>29</v>
      </c>
      <c r="D1485" t="s">
        <v>6392</v>
      </c>
      <c r="E1485" t="s">
        <v>4705</v>
      </c>
      <c r="F1485" s="45">
        <v>14808</v>
      </c>
      <c r="H1485">
        <f>IF(ISNUMBER(SEARCH($K$2,A1485)),MAX($H$1:H1484)+1,0)</f>
        <v>0</v>
      </c>
      <c r="I1485">
        <f>ROWS($H$2:H1485)</f>
        <v>1484</v>
      </c>
      <c r="J1485" t="str">
        <f t="shared" si="23"/>
        <v/>
      </c>
    </row>
    <row r="1486" spans="1:10">
      <c r="A1486" t="s">
        <v>1859</v>
      </c>
      <c r="B1486" t="s">
        <v>6397</v>
      </c>
      <c r="C1486" t="s">
        <v>29</v>
      </c>
      <c r="D1486" t="s">
        <v>6398</v>
      </c>
      <c r="E1486" t="s">
        <v>4705</v>
      </c>
      <c r="F1486" s="45">
        <v>14620</v>
      </c>
      <c r="H1486">
        <f>IF(ISNUMBER(SEARCH($K$2,A1486)),MAX($H$1:H1485)+1,0)</f>
        <v>0</v>
      </c>
      <c r="I1486">
        <f>ROWS($H$2:H1486)</f>
        <v>1485</v>
      </c>
      <c r="J1486" t="str">
        <f t="shared" si="23"/>
        <v/>
      </c>
    </row>
    <row r="1487" spans="1:10">
      <c r="A1487" t="s">
        <v>1860</v>
      </c>
      <c r="B1487" t="s">
        <v>6399</v>
      </c>
      <c r="C1487" t="s">
        <v>29</v>
      </c>
      <c r="D1487" t="s">
        <v>6398</v>
      </c>
      <c r="E1487" t="s">
        <v>4705</v>
      </c>
      <c r="F1487" s="45">
        <v>14621</v>
      </c>
      <c r="H1487">
        <f>IF(ISNUMBER(SEARCH($K$2,A1487)),MAX($H$1:H1486)+1,0)</f>
        <v>0</v>
      </c>
      <c r="I1487">
        <f>ROWS($H$2:H1487)</f>
        <v>1486</v>
      </c>
      <c r="J1487" t="str">
        <f t="shared" si="23"/>
        <v/>
      </c>
    </row>
    <row r="1488" spans="1:10">
      <c r="A1488" t="s">
        <v>1861</v>
      </c>
      <c r="B1488" t="s">
        <v>6400</v>
      </c>
      <c r="C1488" t="s">
        <v>29</v>
      </c>
      <c r="D1488" t="s">
        <v>6398</v>
      </c>
      <c r="E1488" t="s">
        <v>4705</v>
      </c>
      <c r="F1488" s="45">
        <v>14622</v>
      </c>
      <c r="H1488">
        <f>IF(ISNUMBER(SEARCH($K$2,A1488)),MAX($H$1:H1487)+1,0)</f>
        <v>0</v>
      </c>
      <c r="I1488">
        <f>ROWS($H$2:H1488)</f>
        <v>1487</v>
      </c>
      <c r="J1488" t="str">
        <f t="shared" si="23"/>
        <v/>
      </c>
    </row>
    <row r="1489" spans="1:10">
      <c r="A1489" t="s">
        <v>1862</v>
      </c>
      <c r="B1489" t="s">
        <v>6401</v>
      </c>
      <c r="C1489" t="s">
        <v>29</v>
      </c>
      <c r="D1489" t="s">
        <v>6398</v>
      </c>
      <c r="E1489" t="s">
        <v>4705</v>
      </c>
      <c r="F1489" s="45">
        <v>14623</v>
      </c>
      <c r="H1489">
        <f>IF(ISNUMBER(SEARCH($K$2,A1489)),MAX($H$1:H1488)+1,0)</f>
        <v>0</v>
      </c>
      <c r="I1489">
        <f>ROWS($H$2:H1489)</f>
        <v>1488</v>
      </c>
      <c r="J1489" t="str">
        <f t="shared" si="23"/>
        <v/>
      </c>
    </row>
    <row r="1490" spans="1:10">
      <c r="A1490" t="s">
        <v>1863</v>
      </c>
      <c r="B1490" t="s">
        <v>6402</v>
      </c>
      <c r="C1490" t="s">
        <v>29</v>
      </c>
      <c r="D1490" t="s">
        <v>6398</v>
      </c>
      <c r="E1490" t="s">
        <v>4705</v>
      </c>
      <c r="F1490" s="45">
        <v>14777</v>
      </c>
      <c r="H1490">
        <f>IF(ISNUMBER(SEARCH($K$2,A1490)),MAX($H$1:H1489)+1,0)</f>
        <v>0</v>
      </c>
      <c r="I1490">
        <f>ROWS($H$2:H1490)</f>
        <v>1489</v>
      </c>
      <c r="J1490" t="str">
        <f t="shared" si="23"/>
        <v/>
      </c>
    </row>
    <row r="1491" spans="1:10">
      <c r="A1491" t="s">
        <v>1864</v>
      </c>
      <c r="B1491" t="s">
        <v>6403</v>
      </c>
      <c r="C1491" t="s">
        <v>29</v>
      </c>
      <c r="D1491" t="s">
        <v>6398</v>
      </c>
      <c r="E1491" t="s">
        <v>4705</v>
      </c>
      <c r="F1491" s="45">
        <v>14804</v>
      </c>
      <c r="H1491">
        <f>IF(ISNUMBER(SEARCH($K$2,A1491)),MAX($H$1:H1490)+1,0)</f>
        <v>0</v>
      </c>
      <c r="I1491">
        <f>ROWS($H$2:H1491)</f>
        <v>1490</v>
      </c>
      <c r="J1491" t="str">
        <f t="shared" si="23"/>
        <v/>
      </c>
    </row>
    <row r="1492" spans="1:10">
      <c r="A1492" t="s">
        <v>1865</v>
      </c>
      <c r="B1492" t="s">
        <v>6404</v>
      </c>
      <c r="C1492" t="s">
        <v>29</v>
      </c>
      <c r="D1492" t="s">
        <v>6398</v>
      </c>
      <c r="E1492" t="s">
        <v>4705</v>
      </c>
      <c r="F1492" s="45">
        <v>14807</v>
      </c>
      <c r="H1492">
        <f>IF(ISNUMBER(SEARCH($K$2,A1492)),MAX($H$1:H1491)+1,0)</f>
        <v>0</v>
      </c>
      <c r="I1492">
        <f>ROWS($H$2:H1492)</f>
        <v>1491</v>
      </c>
      <c r="J1492" t="str">
        <f t="shared" si="23"/>
        <v/>
      </c>
    </row>
    <row r="1493" spans="1:10">
      <c r="A1493" t="s">
        <v>1866</v>
      </c>
      <c r="B1493" t="s">
        <v>6405</v>
      </c>
      <c r="C1493" t="s">
        <v>6406</v>
      </c>
      <c r="D1493" t="s">
        <v>6407</v>
      </c>
      <c r="E1493" t="s">
        <v>4705</v>
      </c>
      <c r="F1493" s="45">
        <v>180601</v>
      </c>
      <c r="H1493">
        <f>IF(ISNUMBER(SEARCH($K$2,A1493)),MAX($H$1:H1492)+1,0)</f>
        <v>0</v>
      </c>
      <c r="I1493">
        <f>ROWS($H$2:H1493)</f>
        <v>1492</v>
      </c>
      <c r="J1493" t="str">
        <f t="shared" si="23"/>
        <v/>
      </c>
    </row>
    <row r="1494" spans="1:10">
      <c r="A1494" t="s">
        <v>1867</v>
      </c>
      <c r="B1494" t="s">
        <v>6408</v>
      </c>
      <c r="C1494" t="s">
        <v>6406</v>
      </c>
      <c r="D1494" t="s">
        <v>6407</v>
      </c>
      <c r="E1494" t="s">
        <v>4705</v>
      </c>
      <c r="F1494" s="45">
        <v>183602</v>
      </c>
      <c r="H1494">
        <f>IF(ISNUMBER(SEARCH($K$2,A1494)),MAX($H$1:H1493)+1,0)</f>
        <v>0</v>
      </c>
      <c r="I1494">
        <f>ROWS($H$2:H1494)</f>
        <v>1493</v>
      </c>
      <c r="J1494" t="str">
        <f t="shared" si="23"/>
        <v/>
      </c>
    </row>
    <row r="1495" spans="1:10">
      <c r="A1495" t="s">
        <v>1868</v>
      </c>
      <c r="B1495" t="s">
        <v>6409</v>
      </c>
      <c r="C1495" t="s">
        <v>6406</v>
      </c>
      <c r="D1495" t="s">
        <v>6407</v>
      </c>
      <c r="E1495" t="s">
        <v>4705</v>
      </c>
      <c r="F1495" s="45">
        <v>183603</v>
      </c>
      <c r="H1495">
        <f>IF(ISNUMBER(SEARCH($K$2,A1495)),MAX($H$1:H1494)+1,0)</f>
        <v>0</v>
      </c>
      <c r="I1495">
        <f>ROWS($H$2:H1495)</f>
        <v>1494</v>
      </c>
      <c r="J1495" t="str">
        <f t="shared" si="23"/>
        <v/>
      </c>
    </row>
    <row r="1496" spans="1:10">
      <c r="A1496" t="s">
        <v>1869</v>
      </c>
      <c r="B1496" t="s">
        <v>6410</v>
      </c>
      <c r="C1496" t="s">
        <v>6406</v>
      </c>
      <c r="D1496" t="s">
        <v>6407</v>
      </c>
      <c r="E1496" t="s">
        <v>4705</v>
      </c>
      <c r="F1496" s="45">
        <v>183605</v>
      </c>
      <c r="H1496">
        <f>IF(ISNUMBER(SEARCH($K$2,A1496)),MAX($H$1:H1495)+1,0)</f>
        <v>0</v>
      </c>
      <c r="I1496">
        <f>ROWS($H$2:H1496)</f>
        <v>1495</v>
      </c>
      <c r="J1496" t="str">
        <f t="shared" si="23"/>
        <v/>
      </c>
    </row>
    <row r="1497" spans="1:10">
      <c r="A1497" t="s">
        <v>1870</v>
      </c>
      <c r="B1497" t="s">
        <v>6411</v>
      </c>
      <c r="C1497" t="s">
        <v>6406</v>
      </c>
      <c r="D1497" t="s">
        <v>6407</v>
      </c>
      <c r="E1497" t="s">
        <v>4705</v>
      </c>
      <c r="F1497" s="45">
        <v>183611</v>
      </c>
      <c r="H1497">
        <f>IF(ISNUMBER(SEARCH($K$2,A1497)),MAX($H$1:H1496)+1,0)</f>
        <v>0</v>
      </c>
      <c r="I1497">
        <f>ROWS($H$2:H1497)</f>
        <v>1496</v>
      </c>
      <c r="J1497" t="str">
        <f t="shared" si="23"/>
        <v/>
      </c>
    </row>
    <row r="1498" spans="1:10">
      <c r="A1498" t="s">
        <v>1871</v>
      </c>
      <c r="B1498" t="s">
        <v>6412</v>
      </c>
      <c r="C1498" t="s">
        <v>6406</v>
      </c>
      <c r="D1498" t="s">
        <v>6407</v>
      </c>
      <c r="E1498" t="s">
        <v>4705</v>
      </c>
      <c r="F1498" s="45">
        <v>183612</v>
      </c>
      <c r="H1498">
        <f>IF(ISNUMBER(SEARCH($K$2,A1498)),MAX($H$1:H1497)+1,0)</f>
        <v>0</v>
      </c>
      <c r="I1498">
        <f>ROWS($H$2:H1498)</f>
        <v>1497</v>
      </c>
      <c r="J1498" t="str">
        <f t="shared" si="23"/>
        <v/>
      </c>
    </row>
    <row r="1499" spans="1:10">
      <c r="A1499" t="s">
        <v>1872</v>
      </c>
      <c r="B1499" t="s">
        <v>6413</v>
      </c>
      <c r="C1499" t="s">
        <v>6406</v>
      </c>
      <c r="D1499" t="s">
        <v>6407</v>
      </c>
      <c r="E1499" t="s">
        <v>4705</v>
      </c>
      <c r="F1499" s="45">
        <v>183626</v>
      </c>
      <c r="H1499">
        <f>IF(ISNUMBER(SEARCH($K$2,A1499)),MAX($H$1:H1498)+1,0)</f>
        <v>0</v>
      </c>
      <c r="I1499">
        <f>ROWS($H$2:H1499)</f>
        <v>1498</v>
      </c>
      <c r="J1499" t="str">
        <f t="shared" si="23"/>
        <v/>
      </c>
    </row>
    <row r="1500" spans="1:10">
      <c r="A1500" t="s">
        <v>1873</v>
      </c>
      <c r="B1500" t="s">
        <v>6414</v>
      </c>
      <c r="C1500" t="s">
        <v>6406</v>
      </c>
      <c r="D1500" t="s">
        <v>6415</v>
      </c>
      <c r="E1500" t="s">
        <v>4723</v>
      </c>
      <c r="F1500" s="45">
        <v>180301</v>
      </c>
      <c r="H1500">
        <f>IF(ISNUMBER(SEARCH($K$2,A1500)),MAX($H$1:H1499)+1,0)</f>
        <v>0</v>
      </c>
      <c r="I1500">
        <f>ROWS($H$2:H1500)</f>
        <v>1499</v>
      </c>
      <c r="J1500" t="str">
        <f t="shared" si="23"/>
        <v/>
      </c>
    </row>
    <row r="1501" spans="1:10">
      <c r="A1501" t="s">
        <v>1874</v>
      </c>
      <c r="B1501" t="s">
        <v>6416</v>
      </c>
      <c r="C1501" t="s">
        <v>6406</v>
      </c>
      <c r="D1501" t="s">
        <v>6415</v>
      </c>
      <c r="E1501" t="s">
        <v>4705</v>
      </c>
      <c r="F1501" s="45">
        <v>181601</v>
      </c>
      <c r="H1501">
        <f>IF(ISNUMBER(SEARCH($K$2,A1501)),MAX($H$1:H1500)+1,0)</f>
        <v>0</v>
      </c>
      <c r="I1501">
        <f>ROWS($H$2:H1501)</f>
        <v>1500</v>
      </c>
      <c r="J1501" t="str">
        <f t="shared" si="23"/>
        <v/>
      </c>
    </row>
    <row r="1502" spans="1:10">
      <c r="A1502" t="s">
        <v>1875</v>
      </c>
      <c r="B1502" t="s">
        <v>6417</v>
      </c>
      <c r="C1502" t="s">
        <v>6406</v>
      </c>
      <c r="D1502" t="s">
        <v>6415</v>
      </c>
      <c r="E1502" t="s">
        <v>4705</v>
      </c>
      <c r="F1502" s="45">
        <v>181603</v>
      </c>
      <c r="H1502">
        <f>IF(ISNUMBER(SEARCH($K$2,A1502)),MAX($H$1:H1501)+1,0)</f>
        <v>0</v>
      </c>
      <c r="I1502">
        <f>ROWS($H$2:H1502)</f>
        <v>1501</v>
      </c>
      <c r="J1502" t="str">
        <f t="shared" si="23"/>
        <v/>
      </c>
    </row>
    <row r="1503" spans="1:10">
      <c r="A1503" t="s">
        <v>1876</v>
      </c>
      <c r="B1503" t="s">
        <v>6418</v>
      </c>
      <c r="C1503" t="s">
        <v>6406</v>
      </c>
      <c r="D1503" t="s">
        <v>6415</v>
      </c>
      <c r="E1503" t="s">
        <v>4705</v>
      </c>
      <c r="F1503" s="45">
        <v>183601</v>
      </c>
      <c r="H1503">
        <f>IF(ISNUMBER(SEARCH($K$2,A1503)),MAX($H$1:H1502)+1,0)</f>
        <v>0</v>
      </c>
      <c r="I1503">
        <f>ROWS($H$2:H1503)</f>
        <v>1502</v>
      </c>
      <c r="J1503" t="str">
        <f t="shared" si="23"/>
        <v/>
      </c>
    </row>
    <row r="1504" spans="1:10">
      <c r="A1504" t="s">
        <v>1877</v>
      </c>
      <c r="B1504" t="s">
        <v>6419</v>
      </c>
      <c r="C1504" t="s">
        <v>6406</v>
      </c>
      <c r="D1504" t="s">
        <v>6415</v>
      </c>
      <c r="E1504" t="s">
        <v>4705</v>
      </c>
      <c r="F1504" s="45">
        <v>183604</v>
      </c>
      <c r="H1504">
        <f>IF(ISNUMBER(SEARCH($K$2,A1504)),MAX($H$1:H1503)+1,0)</f>
        <v>0</v>
      </c>
      <c r="I1504">
        <f>ROWS($H$2:H1504)</f>
        <v>1503</v>
      </c>
      <c r="J1504" t="str">
        <f t="shared" si="23"/>
        <v/>
      </c>
    </row>
    <row r="1505" spans="1:10">
      <c r="A1505" t="s">
        <v>1878</v>
      </c>
      <c r="B1505" t="s">
        <v>6420</v>
      </c>
      <c r="C1505" t="s">
        <v>6406</v>
      </c>
      <c r="D1505" t="s">
        <v>6415</v>
      </c>
      <c r="E1505" t="s">
        <v>4705</v>
      </c>
      <c r="F1505" s="45">
        <v>183606</v>
      </c>
      <c r="H1505">
        <f>IF(ISNUMBER(SEARCH($K$2,A1505)),MAX($H$1:H1504)+1,0)</f>
        <v>0</v>
      </c>
      <c r="I1505">
        <f>ROWS($H$2:H1505)</f>
        <v>1504</v>
      </c>
      <c r="J1505" t="str">
        <f t="shared" si="23"/>
        <v/>
      </c>
    </row>
    <row r="1506" spans="1:10">
      <c r="A1506" t="s">
        <v>1879</v>
      </c>
      <c r="B1506" t="s">
        <v>6421</v>
      </c>
      <c r="C1506" t="s">
        <v>6406</v>
      </c>
      <c r="D1506" t="s">
        <v>6415</v>
      </c>
      <c r="E1506" t="s">
        <v>4705</v>
      </c>
      <c r="F1506" s="45">
        <v>183607</v>
      </c>
      <c r="H1506">
        <f>IF(ISNUMBER(SEARCH($K$2,A1506)),MAX($H$1:H1505)+1,0)</f>
        <v>0</v>
      </c>
      <c r="I1506">
        <f>ROWS($H$2:H1506)</f>
        <v>1505</v>
      </c>
      <c r="J1506" t="str">
        <f t="shared" si="23"/>
        <v/>
      </c>
    </row>
    <row r="1507" spans="1:10">
      <c r="A1507" t="s">
        <v>1880</v>
      </c>
      <c r="B1507" t="s">
        <v>6422</v>
      </c>
      <c r="C1507" t="s">
        <v>6406</v>
      </c>
      <c r="D1507" t="s">
        <v>6415</v>
      </c>
      <c r="E1507" t="s">
        <v>4705</v>
      </c>
      <c r="F1507" s="45">
        <v>183608</v>
      </c>
      <c r="H1507">
        <f>IF(ISNUMBER(SEARCH($K$2,A1507)),MAX($H$1:H1506)+1,0)</f>
        <v>0</v>
      </c>
      <c r="I1507">
        <f>ROWS($H$2:H1507)</f>
        <v>1506</v>
      </c>
      <c r="J1507" t="str">
        <f t="shared" si="23"/>
        <v/>
      </c>
    </row>
    <row r="1508" spans="1:10">
      <c r="A1508" t="s">
        <v>1881</v>
      </c>
      <c r="B1508" t="s">
        <v>6423</v>
      </c>
      <c r="C1508" t="s">
        <v>6406</v>
      </c>
      <c r="D1508" t="s">
        <v>6415</v>
      </c>
      <c r="E1508" t="s">
        <v>4705</v>
      </c>
      <c r="F1508" s="45">
        <v>183609</v>
      </c>
      <c r="H1508">
        <f>IF(ISNUMBER(SEARCH($K$2,A1508)),MAX($H$1:H1507)+1,0)</f>
        <v>0</v>
      </c>
      <c r="I1508">
        <f>ROWS($H$2:H1508)</f>
        <v>1507</v>
      </c>
      <c r="J1508" t="str">
        <f t="shared" si="23"/>
        <v/>
      </c>
    </row>
    <row r="1509" spans="1:10">
      <c r="A1509" t="s">
        <v>1882</v>
      </c>
      <c r="B1509" t="s">
        <v>6424</v>
      </c>
      <c r="C1509" t="s">
        <v>6406</v>
      </c>
      <c r="D1509" t="s">
        <v>6415</v>
      </c>
      <c r="E1509" t="s">
        <v>4705</v>
      </c>
      <c r="F1509" s="45">
        <v>183610</v>
      </c>
      <c r="H1509">
        <f>IF(ISNUMBER(SEARCH($K$2,A1509)),MAX($H$1:H1508)+1,0)</f>
        <v>0</v>
      </c>
      <c r="I1509">
        <f>ROWS($H$2:H1509)</f>
        <v>1508</v>
      </c>
      <c r="J1509" t="str">
        <f t="shared" si="23"/>
        <v/>
      </c>
    </row>
    <row r="1510" spans="1:10">
      <c r="A1510" t="s">
        <v>1883</v>
      </c>
      <c r="B1510" t="s">
        <v>6425</v>
      </c>
      <c r="C1510" t="s">
        <v>6406</v>
      </c>
      <c r="D1510" t="s">
        <v>6415</v>
      </c>
      <c r="E1510" t="s">
        <v>4705</v>
      </c>
      <c r="F1510" s="45">
        <v>183613</v>
      </c>
      <c r="H1510">
        <f>IF(ISNUMBER(SEARCH($K$2,A1510)),MAX($H$1:H1509)+1,0)</f>
        <v>0</v>
      </c>
      <c r="I1510">
        <f>ROWS($H$2:H1510)</f>
        <v>1509</v>
      </c>
      <c r="J1510" t="str">
        <f t="shared" si="23"/>
        <v/>
      </c>
    </row>
    <row r="1511" spans="1:10">
      <c r="A1511" t="s">
        <v>1884</v>
      </c>
      <c r="B1511" t="s">
        <v>6426</v>
      </c>
      <c r="C1511" t="s">
        <v>6406</v>
      </c>
      <c r="D1511" t="s">
        <v>6415</v>
      </c>
      <c r="E1511" t="s">
        <v>4705</v>
      </c>
      <c r="F1511" s="45">
        <v>183614</v>
      </c>
      <c r="H1511">
        <f>IF(ISNUMBER(SEARCH($K$2,A1511)),MAX($H$1:H1510)+1,0)</f>
        <v>0</v>
      </c>
      <c r="I1511">
        <f>ROWS($H$2:H1511)</f>
        <v>1510</v>
      </c>
      <c r="J1511" t="str">
        <f t="shared" si="23"/>
        <v/>
      </c>
    </row>
    <row r="1512" spans="1:10">
      <c r="A1512" t="s">
        <v>1885</v>
      </c>
      <c r="B1512" t="s">
        <v>6427</v>
      </c>
      <c r="C1512" t="s">
        <v>6406</v>
      </c>
      <c r="D1512" t="s">
        <v>6415</v>
      </c>
      <c r="E1512" t="s">
        <v>4705</v>
      </c>
      <c r="F1512" s="45">
        <v>183627</v>
      </c>
      <c r="H1512">
        <f>IF(ISNUMBER(SEARCH($K$2,A1512)),MAX($H$1:H1511)+1,0)</f>
        <v>0</v>
      </c>
      <c r="I1512">
        <f>ROWS($H$2:H1512)</f>
        <v>1511</v>
      </c>
      <c r="J1512" t="str">
        <f t="shared" si="23"/>
        <v/>
      </c>
    </row>
    <row r="1513" spans="1:10">
      <c r="A1513" t="s">
        <v>1886</v>
      </c>
      <c r="B1513" t="s">
        <v>6428</v>
      </c>
      <c r="C1513" t="s">
        <v>6406</v>
      </c>
      <c r="D1513" t="s">
        <v>6415</v>
      </c>
      <c r="E1513" t="s">
        <v>4705</v>
      </c>
      <c r="F1513" s="45">
        <v>183628</v>
      </c>
      <c r="H1513">
        <f>IF(ISNUMBER(SEARCH($K$2,A1513)),MAX($H$1:H1512)+1,0)</f>
        <v>0</v>
      </c>
      <c r="I1513">
        <f>ROWS($H$2:H1513)</f>
        <v>1512</v>
      </c>
      <c r="J1513" t="str">
        <f t="shared" si="23"/>
        <v/>
      </c>
    </row>
    <row r="1514" spans="1:10">
      <c r="A1514" t="s">
        <v>1887</v>
      </c>
      <c r="B1514" t="s">
        <v>6429</v>
      </c>
      <c r="C1514" t="s">
        <v>6406</v>
      </c>
      <c r="D1514" t="s">
        <v>6415</v>
      </c>
      <c r="E1514" t="s">
        <v>4705</v>
      </c>
      <c r="F1514" s="45">
        <v>183629</v>
      </c>
      <c r="H1514">
        <f>IF(ISNUMBER(SEARCH($K$2,A1514)),MAX($H$1:H1513)+1,0)</f>
        <v>0</v>
      </c>
      <c r="I1514">
        <f>ROWS($H$2:H1514)</f>
        <v>1513</v>
      </c>
      <c r="J1514" t="str">
        <f t="shared" si="23"/>
        <v/>
      </c>
    </row>
    <row r="1515" spans="1:10">
      <c r="A1515" t="s">
        <v>1888</v>
      </c>
      <c r="B1515" t="s">
        <v>6430</v>
      </c>
      <c r="C1515" t="s">
        <v>6406</v>
      </c>
      <c r="D1515" t="s">
        <v>6415</v>
      </c>
      <c r="E1515" t="s">
        <v>4705</v>
      </c>
      <c r="F1515" s="45">
        <v>183630</v>
      </c>
      <c r="H1515">
        <f>IF(ISNUMBER(SEARCH($K$2,A1515)),MAX($H$1:H1514)+1,0)</f>
        <v>0</v>
      </c>
      <c r="I1515">
        <f>ROWS($H$2:H1515)</f>
        <v>1514</v>
      </c>
      <c r="J1515" t="str">
        <f t="shared" si="23"/>
        <v/>
      </c>
    </row>
    <row r="1516" spans="1:10">
      <c r="A1516" t="s">
        <v>1889</v>
      </c>
      <c r="B1516" t="s">
        <v>6431</v>
      </c>
      <c r="C1516" t="s">
        <v>6406</v>
      </c>
      <c r="D1516" t="s">
        <v>6415</v>
      </c>
      <c r="E1516" t="s">
        <v>4705</v>
      </c>
      <c r="F1516" s="45">
        <v>183632</v>
      </c>
      <c r="H1516">
        <f>IF(ISNUMBER(SEARCH($K$2,A1516)),MAX($H$1:H1515)+1,0)</f>
        <v>0</v>
      </c>
      <c r="I1516">
        <f>ROWS($H$2:H1516)</f>
        <v>1515</v>
      </c>
      <c r="J1516" t="str">
        <f t="shared" si="23"/>
        <v/>
      </c>
    </row>
    <row r="1517" spans="1:10">
      <c r="A1517" t="s">
        <v>1890</v>
      </c>
      <c r="B1517" t="s">
        <v>6432</v>
      </c>
      <c r="C1517" t="s">
        <v>6406</v>
      </c>
      <c r="D1517" t="s">
        <v>6433</v>
      </c>
      <c r="E1517" t="s">
        <v>4705</v>
      </c>
      <c r="F1517" s="45">
        <v>183615</v>
      </c>
      <c r="H1517">
        <f>IF(ISNUMBER(SEARCH($K$2,A1517)),MAX($H$1:H1516)+1,0)</f>
        <v>0</v>
      </c>
      <c r="I1517">
        <f>ROWS($H$2:H1517)</f>
        <v>1516</v>
      </c>
      <c r="J1517" t="str">
        <f t="shared" si="23"/>
        <v/>
      </c>
    </row>
    <row r="1518" spans="1:10">
      <c r="A1518" t="s">
        <v>1891</v>
      </c>
      <c r="B1518" t="s">
        <v>6434</v>
      </c>
      <c r="C1518" t="s">
        <v>6406</v>
      </c>
      <c r="D1518" t="s">
        <v>6433</v>
      </c>
      <c r="E1518" t="s">
        <v>4705</v>
      </c>
      <c r="F1518" s="45">
        <v>183616</v>
      </c>
      <c r="H1518">
        <f>IF(ISNUMBER(SEARCH($K$2,A1518)),MAX($H$1:H1517)+1,0)</f>
        <v>0</v>
      </c>
      <c r="I1518">
        <f>ROWS($H$2:H1518)</f>
        <v>1517</v>
      </c>
      <c r="J1518" t="str">
        <f t="shared" si="23"/>
        <v/>
      </c>
    </row>
    <row r="1519" spans="1:10">
      <c r="A1519" t="s">
        <v>1892</v>
      </c>
      <c r="B1519" t="s">
        <v>6435</v>
      </c>
      <c r="C1519" t="s">
        <v>6406</v>
      </c>
      <c r="D1519" t="s">
        <v>6433</v>
      </c>
      <c r="E1519" t="s">
        <v>4705</v>
      </c>
      <c r="F1519" s="45">
        <v>183617</v>
      </c>
      <c r="H1519">
        <f>IF(ISNUMBER(SEARCH($K$2,A1519)),MAX($H$1:H1518)+1,0)</f>
        <v>0</v>
      </c>
      <c r="I1519">
        <f>ROWS($H$2:H1519)</f>
        <v>1518</v>
      </c>
      <c r="J1519" t="str">
        <f t="shared" si="23"/>
        <v/>
      </c>
    </row>
    <row r="1520" spans="1:10">
      <c r="A1520" t="s">
        <v>1893</v>
      </c>
      <c r="B1520" t="s">
        <v>6436</v>
      </c>
      <c r="C1520" t="s">
        <v>6406</v>
      </c>
      <c r="D1520" t="s">
        <v>6433</v>
      </c>
      <c r="E1520" t="s">
        <v>4705</v>
      </c>
      <c r="F1520" s="45">
        <v>183618</v>
      </c>
      <c r="H1520">
        <f>IF(ISNUMBER(SEARCH($K$2,A1520)),MAX($H$1:H1519)+1,0)</f>
        <v>0</v>
      </c>
      <c r="I1520">
        <f>ROWS($H$2:H1520)</f>
        <v>1519</v>
      </c>
      <c r="J1520" t="str">
        <f t="shared" si="23"/>
        <v/>
      </c>
    </row>
    <row r="1521" spans="1:10">
      <c r="A1521" t="s">
        <v>1894</v>
      </c>
      <c r="B1521" t="s">
        <v>6437</v>
      </c>
      <c r="C1521" t="s">
        <v>6406</v>
      </c>
      <c r="D1521" t="s">
        <v>6433</v>
      </c>
      <c r="E1521" t="s">
        <v>4705</v>
      </c>
      <c r="F1521" s="45">
        <v>183619</v>
      </c>
      <c r="H1521">
        <f>IF(ISNUMBER(SEARCH($K$2,A1521)),MAX($H$1:H1520)+1,0)</f>
        <v>0</v>
      </c>
      <c r="I1521">
        <f>ROWS($H$2:H1521)</f>
        <v>1520</v>
      </c>
      <c r="J1521" t="str">
        <f t="shared" si="23"/>
        <v/>
      </c>
    </row>
    <row r="1522" spans="1:10">
      <c r="A1522" t="s">
        <v>1895</v>
      </c>
      <c r="B1522" t="s">
        <v>6438</v>
      </c>
      <c r="C1522" t="s">
        <v>6406</v>
      </c>
      <c r="D1522" t="s">
        <v>6433</v>
      </c>
      <c r="E1522" t="s">
        <v>4705</v>
      </c>
      <c r="F1522" s="45">
        <v>183620</v>
      </c>
      <c r="H1522">
        <f>IF(ISNUMBER(SEARCH($K$2,A1522)),MAX($H$1:H1521)+1,0)</f>
        <v>0</v>
      </c>
      <c r="I1522">
        <f>ROWS($H$2:H1522)</f>
        <v>1521</v>
      </c>
      <c r="J1522" t="str">
        <f t="shared" si="23"/>
        <v/>
      </c>
    </row>
    <row r="1523" spans="1:10">
      <c r="A1523" t="s">
        <v>1896</v>
      </c>
      <c r="B1523" t="s">
        <v>6439</v>
      </c>
      <c r="C1523" t="s">
        <v>6406</v>
      </c>
      <c r="D1523" t="s">
        <v>6433</v>
      </c>
      <c r="E1523" t="s">
        <v>4705</v>
      </c>
      <c r="F1523" s="45">
        <v>183621</v>
      </c>
      <c r="H1523">
        <f>IF(ISNUMBER(SEARCH($K$2,A1523)),MAX($H$1:H1522)+1,0)</f>
        <v>0</v>
      </c>
      <c r="I1523">
        <f>ROWS($H$2:H1523)</f>
        <v>1522</v>
      </c>
      <c r="J1523" t="str">
        <f t="shared" si="23"/>
        <v/>
      </c>
    </row>
    <row r="1524" spans="1:10">
      <c r="A1524" t="s">
        <v>1897</v>
      </c>
      <c r="B1524" t="s">
        <v>6440</v>
      </c>
      <c r="C1524" t="s">
        <v>6406</v>
      </c>
      <c r="D1524" t="s">
        <v>6433</v>
      </c>
      <c r="E1524" t="s">
        <v>4705</v>
      </c>
      <c r="F1524" s="45">
        <v>183622</v>
      </c>
      <c r="H1524">
        <f>IF(ISNUMBER(SEARCH($K$2,A1524)),MAX($H$1:H1523)+1,0)</f>
        <v>0</v>
      </c>
      <c r="I1524">
        <f>ROWS($H$2:H1524)</f>
        <v>1523</v>
      </c>
      <c r="J1524" t="str">
        <f t="shared" si="23"/>
        <v/>
      </c>
    </row>
    <row r="1525" spans="1:10">
      <c r="A1525" t="s">
        <v>1898</v>
      </c>
      <c r="B1525" t="s">
        <v>6441</v>
      </c>
      <c r="C1525" t="s">
        <v>6406</v>
      </c>
      <c r="D1525" t="s">
        <v>6433</v>
      </c>
      <c r="E1525" t="s">
        <v>4705</v>
      </c>
      <c r="F1525" s="45">
        <v>183623</v>
      </c>
      <c r="H1525">
        <f>IF(ISNUMBER(SEARCH($K$2,A1525)),MAX($H$1:H1524)+1,0)</f>
        <v>0</v>
      </c>
      <c r="I1525">
        <f>ROWS($H$2:H1525)</f>
        <v>1524</v>
      </c>
      <c r="J1525" t="str">
        <f t="shared" si="23"/>
        <v/>
      </c>
    </row>
    <row r="1526" spans="1:10">
      <c r="A1526" t="s">
        <v>1899</v>
      </c>
      <c r="B1526" t="s">
        <v>6442</v>
      </c>
      <c r="C1526" t="s">
        <v>6406</v>
      </c>
      <c r="D1526" t="s">
        <v>6433</v>
      </c>
      <c r="E1526" t="s">
        <v>4705</v>
      </c>
      <c r="F1526" s="45">
        <v>183625</v>
      </c>
      <c r="H1526">
        <f>IF(ISNUMBER(SEARCH($K$2,A1526)),MAX($H$1:H1525)+1,0)</f>
        <v>0</v>
      </c>
      <c r="I1526">
        <f>ROWS($H$2:H1526)</f>
        <v>1525</v>
      </c>
      <c r="J1526" t="str">
        <f t="shared" si="23"/>
        <v/>
      </c>
    </row>
    <row r="1527" spans="1:10">
      <c r="A1527" t="s">
        <v>1900</v>
      </c>
      <c r="B1527" t="s">
        <v>6443</v>
      </c>
      <c r="C1527" t="s">
        <v>6406</v>
      </c>
      <c r="D1527" t="s">
        <v>6433</v>
      </c>
      <c r="E1527" t="s">
        <v>4705</v>
      </c>
      <c r="F1527" s="45">
        <v>183631</v>
      </c>
      <c r="H1527">
        <f>IF(ISNUMBER(SEARCH($K$2,A1527)),MAX($H$1:H1526)+1,0)</f>
        <v>0</v>
      </c>
      <c r="I1527">
        <f>ROWS($H$2:H1527)</f>
        <v>1526</v>
      </c>
      <c r="J1527" t="str">
        <f t="shared" si="23"/>
        <v/>
      </c>
    </row>
    <row r="1528" spans="1:10">
      <c r="A1528" t="s">
        <v>1901</v>
      </c>
      <c r="B1528" t="s">
        <v>6444</v>
      </c>
      <c r="C1528" t="s">
        <v>6445</v>
      </c>
      <c r="D1528" t="s">
        <v>6446</v>
      </c>
      <c r="E1528" t="s">
        <v>4705</v>
      </c>
      <c r="F1528" s="45">
        <v>44675</v>
      </c>
      <c r="H1528">
        <f>IF(ISNUMBER(SEARCH($K$2,A1528)),MAX($H$1:H1527)+1,0)</f>
        <v>0</v>
      </c>
      <c r="I1528">
        <f>ROWS($H$2:H1528)</f>
        <v>1527</v>
      </c>
      <c r="J1528" t="str">
        <f t="shared" si="23"/>
        <v/>
      </c>
    </row>
    <row r="1529" spans="1:10">
      <c r="A1529" t="s">
        <v>1902</v>
      </c>
      <c r="B1529" t="s">
        <v>6447</v>
      </c>
      <c r="C1529" t="s">
        <v>6445</v>
      </c>
      <c r="D1529" t="s">
        <v>6446</v>
      </c>
      <c r="E1529" t="s">
        <v>4705</v>
      </c>
      <c r="F1529" s="45">
        <v>44676</v>
      </c>
      <c r="H1529">
        <f>IF(ISNUMBER(SEARCH($K$2,A1529)),MAX($H$1:H1528)+1,0)</f>
        <v>0</v>
      </c>
      <c r="I1529">
        <f>ROWS($H$2:H1529)</f>
        <v>1528</v>
      </c>
      <c r="J1529" t="str">
        <f t="shared" si="23"/>
        <v/>
      </c>
    </row>
    <row r="1530" spans="1:10">
      <c r="A1530" t="s">
        <v>1903</v>
      </c>
      <c r="B1530" t="s">
        <v>6448</v>
      </c>
      <c r="C1530" t="s">
        <v>6445</v>
      </c>
      <c r="D1530" t="s">
        <v>6446</v>
      </c>
      <c r="E1530" t="s">
        <v>4705</v>
      </c>
      <c r="F1530" s="45">
        <v>44677</v>
      </c>
      <c r="H1530">
        <f>IF(ISNUMBER(SEARCH($K$2,A1530)),MAX($H$1:H1529)+1,0)</f>
        <v>0</v>
      </c>
      <c r="I1530">
        <f>ROWS($H$2:H1530)</f>
        <v>1529</v>
      </c>
      <c r="J1530" t="str">
        <f t="shared" si="23"/>
        <v/>
      </c>
    </row>
    <row r="1531" spans="1:10">
      <c r="A1531" t="s">
        <v>1904</v>
      </c>
      <c r="B1531" t="s">
        <v>6449</v>
      </c>
      <c r="C1531" t="s">
        <v>6445</v>
      </c>
      <c r="D1531" t="s">
        <v>6450</v>
      </c>
      <c r="E1531" t="s">
        <v>4705</v>
      </c>
      <c r="F1531" s="45">
        <v>44662</v>
      </c>
      <c r="H1531">
        <f>IF(ISNUMBER(SEARCH($K$2,A1531)),MAX($H$1:H1530)+1,0)</f>
        <v>0</v>
      </c>
      <c r="I1531">
        <f>ROWS($H$2:H1531)</f>
        <v>1530</v>
      </c>
      <c r="J1531" t="str">
        <f t="shared" si="23"/>
        <v/>
      </c>
    </row>
    <row r="1532" spans="1:10">
      <c r="A1532" t="s">
        <v>1905</v>
      </c>
      <c r="B1532" t="s">
        <v>6451</v>
      </c>
      <c r="C1532" t="s">
        <v>6445</v>
      </c>
      <c r="D1532" t="s">
        <v>6450</v>
      </c>
      <c r="E1532" t="s">
        <v>4705</v>
      </c>
      <c r="F1532" s="45">
        <v>44663</v>
      </c>
      <c r="H1532">
        <f>IF(ISNUMBER(SEARCH($K$2,A1532)),MAX($H$1:H1531)+1,0)</f>
        <v>0</v>
      </c>
      <c r="I1532">
        <f>ROWS($H$2:H1532)</f>
        <v>1531</v>
      </c>
      <c r="J1532" t="str">
        <f t="shared" si="23"/>
        <v/>
      </c>
    </row>
    <row r="1533" spans="1:10">
      <c r="A1533" t="s">
        <v>1906</v>
      </c>
      <c r="B1533" t="s">
        <v>6452</v>
      </c>
      <c r="C1533" t="s">
        <v>6445</v>
      </c>
      <c r="D1533" t="s">
        <v>6453</v>
      </c>
      <c r="E1533" t="s">
        <v>4705</v>
      </c>
      <c r="F1533" s="45">
        <v>44666</v>
      </c>
      <c r="H1533">
        <f>IF(ISNUMBER(SEARCH($K$2,A1533)),MAX($H$1:H1532)+1,0)</f>
        <v>0</v>
      </c>
      <c r="I1533">
        <f>ROWS($H$2:H1533)</f>
        <v>1532</v>
      </c>
      <c r="J1533" t="str">
        <f t="shared" si="23"/>
        <v/>
      </c>
    </row>
    <row r="1534" spans="1:10">
      <c r="A1534" t="s">
        <v>1907</v>
      </c>
      <c r="B1534" t="s">
        <v>6454</v>
      </c>
      <c r="C1534" t="s">
        <v>6445</v>
      </c>
      <c r="D1534" t="s">
        <v>6453</v>
      </c>
      <c r="E1534" t="s">
        <v>4705</v>
      </c>
      <c r="F1534" s="45">
        <v>44667</v>
      </c>
      <c r="H1534">
        <f>IF(ISNUMBER(SEARCH($K$2,A1534)),MAX($H$1:H1533)+1,0)</f>
        <v>0</v>
      </c>
      <c r="I1534">
        <f>ROWS($H$2:H1534)</f>
        <v>1533</v>
      </c>
      <c r="J1534" t="str">
        <f t="shared" si="23"/>
        <v/>
      </c>
    </row>
    <row r="1535" spans="1:10">
      <c r="A1535" t="s">
        <v>1908</v>
      </c>
      <c r="B1535" t="s">
        <v>6455</v>
      </c>
      <c r="C1535" t="s">
        <v>6445</v>
      </c>
      <c r="D1535" t="s">
        <v>6453</v>
      </c>
      <c r="E1535" t="s">
        <v>4705</v>
      </c>
      <c r="F1535" s="45">
        <v>44668</v>
      </c>
      <c r="H1535">
        <f>IF(ISNUMBER(SEARCH($K$2,A1535)),MAX($H$1:H1534)+1,0)</f>
        <v>0</v>
      </c>
      <c r="I1535">
        <f>ROWS($H$2:H1535)</f>
        <v>1534</v>
      </c>
      <c r="J1535" t="str">
        <f t="shared" si="23"/>
        <v/>
      </c>
    </row>
    <row r="1536" spans="1:10">
      <c r="A1536" t="s">
        <v>1909</v>
      </c>
      <c r="B1536" t="s">
        <v>6456</v>
      </c>
      <c r="C1536" t="s">
        <v>6445</v>
      </c>
      <c r="D1536" t="s">
        <v>6453</v>
      </c>
      <c r="E1536" t="s">
        <v>4705</v>
      </c>
      <c r="F1536" s="45">
        <v>44669</v>
      </c>
      <c r="H1536">
        <f>IF(ISNUMBER(SEARCH($K$2,A1536)),MAX($H$1:H1535)+1,0)</f>
        <v>0</v>
      </c>
      <c r="I1536">
        <f>ROWS($H$2:H1536)</f>
        <v>1535</v>
      </c>
      <c r="J1536" t="str">
        <f t="shared" si="23"/>
        <v/>
      </c>
    </row>
    <row r="1537" spans="1:10">
      <c r="A1537" t="s">
        <v>1910</v>
      </c>
      <c r="B1537" t="s">
        <v>6457</v>
      </c>
      <c r="C1537" t="s">
        <v>6445</v>
      </c>
      <c r="D1537" t="s">
        <v>6453</v>
      </c>
      <c r="E1537" t="s">
        <v>4705</v>
      </c>
      <c r="F1537" s="45">
        <v>44670</v>
      </c>
      <c r="H1537">
        <f>IF(ISNUMBER(SEARCH($K$2,A1537)),MAX($H$1:H1536)+1,0)</f>
        <v>0</v>
      </c>
      <c r="I1537">
        <f>ROWS($H$2:H1537)</f>
        <v>1536</v>
      </c>
      <c r="J1537" t="str">
        <f t="shared" si="23"/>
        <v/>
      </c>
    </row>
    <row r="1538" spans="1:10">
      <c r="A1538" t="s">
        <v>1911</v>
      </c>
      <c r="B1538" t="s">
        <v>6458</v>
      </c>
      <c r="C1538" t="s">
        <v>6445</v>
      </c>
      <c r="D1538" t="s">
        <v>6453</v>
      </c>
      <c r="E1538" t="s">
        <v>4705</v>
      </c>
      <c r="F1538" s="45">
        <v>44671</v>
      </c>
      <c r="H1538">
        <f>IF(ISNUMBER(SEARCH($K$2,A1538)),MAX($H$1:H1537)+1,0)</f>
        <v>0</v>
      </c>
      <c r="I1538">
        <f>ROWS($H$2:H1538)</f>
        <v>1537</v>
      </c>
      <c r="J1538" t="str">
        <f t="shared" ref="J1538:J1601" si="24">IFERROR(INDEX($A:$A,MATCH(I1538,$H:$H,0)),"")</f>
        <v/>
      </c>
    </row>
    <row r="1539" spans="1:10">
      <c r="A1539" t="s">
        <v>1912</v>
      </c>
      <c r="B1539" t="s">
        <v>6459</v>
      </c>
      <c r="C1539" t="s">
        <v>6445</v>
      </c>
      <c r="D1539" t="s">
        <v>6453</v>
      </c>
      <c r="E1539" t="s">
        <v>4705</v>
      </c>
      <c r="F1539" s="45">
        <v>44672</v>
      </c>
      <c r="H1539">
        <f>IF(ISNUMBER(SEARCH($K$2,A1539)),MAX($H$1:H1538)+1,0)</f>
        <v>0</v>
      </c>
      <c r="I1539">
        <f>ROWS($H$2:H1539)</f>
        <v>1538</v>
      </c>
      <c r="J1539" t="str">
        <f t="shared" si="24"/>
        <v/>
      </c>
    </row>
    <row r="1540" spans="1:10">
      <c r="A1540" t="s">
        <v>1913</v>
      </c>
      <c r="B1540" t="s">
        <v>6460</v>
      </c>
      <c r="C1540" t="s">
        <v>6445</v>
      </c>
      <c r="D1540" t="s">
        <v>6453</v>
      </c>
      <c r="E1540" t="s">
        <v>4705</v>
      </c>
      <c r="F1540" s="45">
        <v>44673</v>
      </c>
      <c r="H1540">
        <f>IF(ISNUMBER(SEARCH($K$2,A1540)),MAX($H$1:H1539)+1,0)</f>
        <v>0</v>
      </c>
      <c r="I1540">
        <f>ROWS($H$2:H1540)</f>
        <v>1539</v>
      </c>
      <c r="J1540" t="str">
        <f t="shared" si="24"/>
        <v/>
      </c>
    </row>
    <row r="1541" spans="1:10">
      <c r="A1541" t="s">
        <v>1914</v>
      </c>
      <c r="B1541" t="s">
        <v>6461</v>
      </c>
      <c r="C1541" t="s">
        <v>6445</v>
      </c>
      <c r="D1541" t="s">
        <v>6453</v>
      </c>
      <c r="E1541" t="s">
        <v>4705</v>
      </c>
      <c r="F1541" s="45">
        <v>44674</v>
      </c>
      <c r="H1541">
        <f>IF(ISNUMBER(SEARCH($K$2,A1541)),MAX($H$1:H1540)+1,0)</f>
        <v>0</v>
      </c>
      <c r="I1541">
        <f>ROWS($H$2:H1541)</f>
        <v>1540</v>
      </c>
      <c r="J1541" t="str">
        <f t="shared" si="24"/>
        <v/>
      </c>
    </row>
    <row r="1542" spans="1:10">
      <c r="A1542" t="s">
        <v>1915</v>
      </c>
      <c r="B1542" t="s">
        <v>6462</v>
      </c>
      <c r="C1542" t="s">
        <v>6445</v>
      </c>
      <c r="D1542" t="s">
        <v>6463</v>
      </c>
      <c r="E1542" t="s">
        <v>4705</v>
      </c>
      <c r="F1542" s="45">
        <v>41602</v>
      </c>
      <c r="H1542">
        <f>IF(ISNUMBER(SEARCH($K$2,A1542)),MAX($H$1:H1541)+1,0)</f>
        <v>0</v>
      </c>
      <c r="I1542">
        <f>ROWS($H$2:H1542)</f>
        <v>1541</v>
      </c>
      <c r="J1542" t="str">
        <f t="shared" si="24"/>
        <v/>
      </c>
    </row>
    <row r="1543" spans="1:10">
      <c r="A1543" t="s">
        <v>1916</v>
      </c>
      <c r="B1543" t="s">
        <v>6464</v>
      </c>
      <c r="C1543" t="s">
        <v>6445</v>
      </c>
      <c r="D1543" t="s">
        <v>6463</v>
      </c>
      <c r="E1543" t="s">
        <v>4705</v>
      </c>
      <c r="F1543" s="45">
        <v>44627</v>
      </c>
      <c r="H1543">
        <f>IF(ISNUMBER(SEARCH($K$2,A1543)),MAX($H$1:H1542)+1,0)</f>
        <v>0</v>
      </c>
      <c r="I1543">
        <f>ROWS($H$2:H1543)</f>
        <v>1542</v>
      </c>
      <c r="J1543" t="str">
        <f t="shared" si="24"/>
        <v/>
      </c>
    </row>
    <row r="1544" spans="1:10">
      <c r="A1544" t="s">
        <v>1917</v>
      </c>
      <c r="B1544" t="s">
        <v>6465</v>
      </c>
      <c r="C1544" t="s">
        <v>6445</v>
      </c>
      <c r="D1544" t="s">
        <v>6463</v>
      </c>
      <c r="E1544" t="s">
        <v>4705</v>
      </c>
      <c r="F1544" s="45">
        <v>44628</v>
      </c>
      <c r="H1544">
        <f>IF(ISNUMBER(SEARCH($K$2,A1544)),MAX($H$1:H1543)+1,0)</f>
        <v>0</v>
      </c>
      <c r="I1544">
        <f>ROWS($H$2:H1544)</f>
        <v>1543</v>
      </c>
      <c r="J1544" t="str">
        <f t="shared" si="24"/>
        <v/>
      </c>
    </row>
    <row r="1545" spans="1:10">
      <c r="A1545" t="s">
        <v>1918</v>
      </c>
      <c r="B1545" t="s">
        <v>6466</v>
      </c>
      <c r="C1545" t="s">
        <v>6445</v>
      </c>
      <c r="D1545" t="s">
        <v>6463</v>
      </c>
      <c r="E1545" t="s">
        <v>4705</v>
      </c>
      <c r="F1545" s="45">
        <v>44629</v>
      </c>
      <c r="H1545">
        <f>IF(ISNUMBER(SEARCH($K$2,A1545)),MAX($H$1:H1544)+1,0)</f>
        <v>0</v>
      </c>
      <c r="I1545">
        <f>ROWS($H$2:H1545)</f>
        <v>1544</v>
      </c>
      <c r="J1545" t="str">
        <f t="shared" si="24"/>
        <v/>
      </c>
    </row>
    <row r="1546" spans="1:10">
      <c r="A1546" t="s">
        <v>1919</v>
      </c>
      <c r="B1546" t="s">
        <v>6467</v>
      </c>
      <c r="C1546" t="s">
        <v>6445</v>
      </c>
      <c r="D1546" t="s">
        <v>6463</v>
      </c>
      <c r="E1546" t="s">
        <v>4705</v>
      </c>
      <c r="F1546" s="45">
        <v>44630</v>
      </c>
      <c r="H1546">
        <f>IF(ISNUMBER(SEARCH($K$2,A1546)),MAX($H$1:H1545)+1,0)</f>
        <v>0</v>
      </c>
      <c r="I1546">
        <f>ROWS($H$2:H1546)</f>
        <v>1545</v>
      </c>
      <c r="J1546" t="str">
        <f t="shared" si="24"/>
        <v/>
      </c>
    </row>
    <row r="1547" spans="1:10">
      <c r="A1547" t="s">
        <v>1920</v>
      </c>
      <c r="B1547" t="s">
        <v>6468</v>
      </c>
      <c r="C1547" t="s">
        <v>6445</v>
      </c>
      <c r="D1547" t="s">
        <v>6463</v>
      </c>
      <c r="E1547" t="s">
        <v>4705</v>
      </c>
      <c r="F1547" s="45">
        <v>44631</v>
      </c>
      <c r="H1547">
        <f>IF(ISNUMBER(SEARCH($K$2,A1547)),MAX($H$1:H1546)+1,0)</f>
        <v>0</v>
      </c>
      <c r="I1547">
        <f>ROWS($H$2:H1547)</f>
        <v>1546</v>
      </c>
      <c r="J1547" t="str">
        <f t="shared" si="24"/>
        <v/>
      </c>
    </row>
    <row r="1548" spans="1:10">
      <c r="A1548" t="s">
        <v>1921</v>
      </c>
      <c r="B1548" t="s">
        <v>6469</v>
      </c>
      <c r="C1548" t="s">
        <v>6445</v>
      </c>
      <c r="D1548" t="s">
        <v>6463</v>
      </c>
      <c r="E1548" t="s">
        <v>4705</v>
      </c>
      <c r="F1548" s="45">
        <v>44632</v>
      </c>
      <c r="H1548">
        <f>IF(ISNUMBER(SEARCH($K$2,A1548)),MAX($H$1:H1547)+1,0)</f>
        <v>0</v>
      </c>
      <c r="I1548">
        <f>ROWS($H$2:H1548)</f>
        <v>1547</v>
      </c>
      <c r="J1548" t="str">
        <f t="shared" si="24"/>
        <v/>
      </c>
    </row>
    <row r="1549" spans="1:10">
      <c r="A1549" t="s">
        <v>1922</v>
      </c>
      <c r="B1549" t="s">
        <v>6470</v>
      </c>
      <c r="C1549" t="s">
        <v>6445</v>
      </c>
      <c r="D1549" t="s">
        <v>6463</v>
      </c>
      <c r="E1549" t="s">
        <v>4705</v>
      </c>
      <c r="F1549" s="45">
        <v>44633</v>
      </c>
      <c r="H1549">
        <f>IF(ISNUMBER(SEARCH($K$2,A1549)),MAX($H$1:H1548)+1,0)</f>
        <v>0</v>
      </c>
      <c r="I1549">
        <f>ROWS($H$2:H1549)</f>
        <v>1548</v>
      </c>
      <c r="J1549" t="str">
        <f t="shared" si="24"/>
        <v/>
      </c>
    </row>
    <row r="1550" spans="1:10">
      <c r="A1550" t="s">
        <v>1923</v>
      </c>
      <c r="B1550" t="s">
        <v>6471</v>
      </c>
      <c r="C1550" t="s">
        <v>6445</v>
      </c>
      <c r="D1550" t="s">
        <v>6463</v>
      </c>
      <c r="E1550" t="s">
        <v>4705</v>
      </c>
      <c r="F1550" s="45">
        <v>44634</v>
      </c>
      <c r="H1550">
        <f>IF(ISNUMBER(SEARCH($K$2,A1550)),MAX($H$1:H1549)+1,0)</f>
        <v>0</v>
      </c>
      <c r="I1550">
        <f>ROWS($H$2:H1550)</f>
        <v>1549</v>
      </c>
      <c r="J1550" t="str">
        <f t="shared" si="24"/>
        <v/>
      </c>
    </row>
    <row r="1551" spans="1:10">
      <c r="A1551" t="s">
        <v>1924</v>
      </c>
      <c r="B1551" t="s">
        <v>6472</v>
      </c>
      <c r="C1551" t="s">
        <v>6445</v>
      </c>
      <c r="D1551" t="s">
        <v>6463</v>
      </c>
      <c r="E1551" t="s">
        <v>4705</v>
      </c>
      <c r="F1551" s="45">
        <v>44635</v>
      </c>
      <c r="H1551">
        <f>IF(ISNUMBER(SEARCH($K$2,A1551)),MAX($H$1:H1550)+1,0)</f>
        <v>0</v>
      </c>
      <c r="I1551">
        <f>ROWS($H$2:H1551)</f>
        <v>1550</v>
      </c>
      <c r="J1551" t="str">
        <f t="shared" si="24"/>
        <v/>
      </c>
    </row>
    <row r="1552" spans="1:10">
      <c r="A1552" t="s">
        <v>1925</v>
      </c>
      <c r="B1552" t="s">
        <v>6473</v>
      </c>
      <c r="C1552" t="s">
        <v>6445</v>
      </c>
      <c r="D1552" t="s">
        <v>6463</v>
      </c>
      <c r="E1552" t="s">
        <v>4705</v>
      </c>
      <c r="F1552" s="45">
        <v>44636</v>
      </c>
      <c r="H1552">
        <f>IF(ISNUMBER(SEARCH($K$2,A1552)),MAX($H$1:H1551)+1,0)</f>
        <v>0</v>
      </c>
      <c r="I1552">
        <f>ROWS($H$2:H1552)</f>
        <v>1551</v>
      </c>
      <c r="J1552" t="str">
        <f t="shared" si="24"/>
        <v/>
      </c>
    </row>
    <row r="1553" spans="1:10">
      <c r="A1553" t="s">
        <v>1926</v>
      </c>
      <c r="B1553" t="s">
        <v>6474</v>
      </c>
      <c r="C1553" t="s">
        <v>6445</v>
      </c>
      <c r="D1553" t="s">
        <v>6463</v>
      </c>
      <c r="E1553" t="s">
        <v>4705</v>
      </c>
      <c r="F1553" s="45">
        <v>44678</v>
      </c>
      <c r="H1553">
        <f>IF(ISNUMBER(SEARCH($K$2,A1553)),MAX($H$1:H1552)+1,0)</f>
        <v>0</v>
      </c>
      <c r="I1553">
        <f>ROWS($H$2:H1553)</f>
        <v>1552</v>
      </c>
      <c r="J1553" t="str">
        <f t="shared" si="24"/>
        <v/>
      </c>
    </row>
    <row r="1554" spans="1:10">
      <c r="A1554" t="s">
        <v>1927</v>
      </c>
      <c r="B1554" t="s">
        <v>6475</v>
      </c>
      <c r="C1554" t="s">
        <v>6445</v>
      </c>
      <c r="D1554" t="s">
        <v>6463</v>
      </c>
      <c r="E1554" t="s">
        <v>4705</v>
      </c>
      <c r="F1554" s="45">
        <v>44680</v>
      </c>
      <c r="H1554">
        <f>IF(ISNUMBER(SEARCH($K$2,A1554)),MAX($H$1:H1553)+1,0)</f>
        <v>0</v>
      </c>
      <c r="I1554">
        <f>ROWS($H$2:H1554)</f>
        <v>1553</v>
      </c>
      <c r="J1554" t="str">
        <f t="shared" si="24"/>
        <v/>
      </c>
    </row>
    <row r="1555" spans="1:10">
      <c r="A1555" t="s">
        <v>1928</v>
      </c>
      <c r="B1555" t="s">
        <v>6476</v>
      </c>
      <c r="C1555" t="s">
        <v>6445</v>
      </c>
      <c r="D1555" t="s">
        <v>6463</v>
      </c>
      <c r="E1555" t="s">
        <v>4705</v>
      </c>
      <c r="F1555" s="45">
        <v>44682</v>
      </c>
      <c r="H1555">
        <f>IF(ISNUMBER(SEARCH($K$2,A1555)),MAX($H$1:H1554)+1,0)</f>
        <v>0</v>
      </c>
      <c r="I1555">
        <f>ROWS($H$2:H1555)</f>
        <v>1554</v>
      </c>
      <c r="J1555" t="str">
        <f t="shared" si="24"/>
        <v/>
      </c>
    </row>
    <row r="1556" spans="1:10">
      <c r="A1556" t="s">
        <v>1929</v>
      </c>
      <c r="B1556" t="s">
        <v>6477</v>
      </c>
      <c r="C1556" t="s">
        <v>6445</v>
      </c>
      <c r="D1556" t="s">
        <v>6463</v>
      </c>
      <c r="E1556" t="s">
        <v>4705</v>
      </c>
      <c r="F1556" s="45">
        <v>44683</v>
      </c>
      <c r="H1556">
        <f>IF(ISNUMBER(SEARCH($K$2,A1556)),MAX($H$1:H1555)+1,0)</f>
        <v>0</v>
      </c>
      <c r="I1556">
        <f>ROWS($H$2:H1556)</f>
        <v>1555</v>
      </c>
      <c r="J1556" t="str">
        <f t="shared" si="24"/>
        <v/>
      </c>
    </row>
    <row r="1557" spans="1:10">
      <c r="A1557" t="s">
        <v>1930</v>
      </c>
      <c r="B1557" t="s">
        <v>6478</v>
      </c>
      <c r="C1557" t="s">
        <v>6445</v>
      </c>
      <c r="D1557" t="s">
        <v>6463</v>
      </c>
      <c r="E1557" t="s">
        <v>4705</v>
      </c>
      <c r="F1557" s="45">
        <v>44684</v>
      </c>
      <c r="H1557">
        <f>IF(ISNUMBER(SEARCH($K$2,A1557)),MAX($H$1:H1556)+1,0)</f>
        <v>0</v>
      </c>
      <c r="I1557">
        <f>ROWS($H$2:H1557)</f>
        <v>1556</v>
      </c>
      <c r="J1557" t="str">
        <f t="shared" si="24"/>
        <v/>
      </c>
    </row>
    <row r="1558" spans="1:10">
      <c r="A1558" t="s">
        <v>1931</v>
      </c>
      <c r="B1558" t="s">
        <v>6479</v>
      </c>
      <c r="C1558" t="s">
        <v>6445</v>
      </c>
      <c r="D1558" t="s">
        <v>6463</v>
      </c>
      <c r="E1558" t="s">
        <v>4705</v>
      </c>
      <c r="F1558" s="45">
        <v>44685</v>
      </c>
      <c r="H1558">
        <f>IF(ISNUMBER(SEARCH($K$2,A1558)),MAX($H$1:H1557)+1,0)</f>
        <v>0</v>
      </c>
      <c r="I1558">
        <f>ROWS($H$2:H1558)</f>
        <v>1557</v>
      </c>
      <c r="J1558" t="str">
        <f t="shared" si="24"/>
        <v/>
      </c>
    </row>
    <row r="1559" spans="1:10">
      <c r="A1559" t="s">
        <v>1932</v>
      </c>
      <c r="B1559" t="s">
        <v>6480</v>
      </c>
      <c r="C1559" t="s">
        <v>6445</v>
      </c>
      <c r="D1559" t="s">
        <v>6463</v>
      </c>
      <c r="E1559" t="s">
        <v>4705</v>
      </c>
      <c r="F1559" s="45">
        <v>44686</v>
      </c>
      <c r="H1559">
        <f>IF(ISNUMBER(SEARCH($K$2,A1559)),MAX($H$1:H1558)+1,0)</f>
        <v>0</v>
      </c>
      <c r="I1559">
        <f>ROWS($H$2:H1559)</f>
        <v>1558</v>
      </c>
      <c r="J1559" t="str">
        <f t="shared" si="24"/>
        <v/>
      </c>
    </row>
    <row r="1560" spans="1:10">
      <c r="A1560" t="s">
        <v>1933</v>
      </c>
      <c r="B1560" t="s">
        <v>6481</v>
      </c>
      <c r="C1560" t="s">
        <v>6445</v>
      </c>
      <c r="D1560" t="s">
        <v>6482</v>
      </c>
      <c r="E1560" t="s">
        <v>4705</v>
      </c>
      <c r="F1560" s="45">
        <v>41601</v>
      </c>
      <c r="H1560">
        <f>IF(ISNUMBER(SEARCH($K$2,A1560)),MAX($H$1:H1559)+1,0)</f>
        <v>0</v>
      </c>
      <c r="I1560">
        <f>ROWS($H$2:H1560)</f>
        <v>1559</v>
      </c>
      <c r="J1560" t="str">
        <f t="shared" si="24"/>
        <v/>
      </c>
    </row>
    <row r="1561" spans="1:10">
      <c r="A1561" t="s">
        <v>1934</v>
      </c>
      <c r="B1561" t="s">
        <v>6483</v>
      </c>
      <c r="C1561" t="s">
        <v>6445</v>
      </c>
      <c r="D1561" t="s">
        <v>6482</v>
      </c>
      <c r="E1561" t="s">
        <v>4705</v>
      </c>
      <c r="F1561" s="45">
        <v>44619</v>
      </c>
      <c r="H1561">
        <f>IF(ISNUMBER(SEARCH($K$2,A1561)),MAX($H$1:H1560)+1,0)</f>
        <v>0</v>
      </c>
      <c r="I1561">
        <f>ROWS($H$2:H1561)</f>
        <v>1560</v>
      </c>
      <c r="J1561" t="str">
        <f t="shared" si="24"/>
        <v/>
      </c>
    </row>
    <row r="1562" spans="1:10">
      <c r="A1562" t="s">
        <v>1935</v>
      </c>
      <c r="B1562" t="s">
        <v>6484</v>
      </c>
      <c r="C1562" t="s">
        <v>6445</v>
      </c>
      <c r="D1562" t="s">
        <v>6482</v>
      </c>
      <c r="E1562" t="s">
        <v>4705</v>
      </c>
      <c r="F1562" s="45">
        <v>44620</v>
      </c>
      <c r="H1562">
        <f>IF(ISNUMBER(SEARCH($K$2,A1562)),MAX($H$1:H1561)+1,0)</f>
        <v>0</v>
      </c>
      <c r="I1562">
        <f>ROWS($H$2:H1562)</f>
        <v>1561</v>
      </c>
      <c r="J1562" t="str">
        <f t="shared" si="24"/>
        <v/>
      </c>
    </row>
    <row r="1563" spans="1:10">
      <c r="A1563" t="s">
        <v>1936</v>
      </c>
      <c r="B1563" t="s">
        <v>6485</v>
      </c>
      <c r="C1563" t="s">
        <v>6445</v>
      </c>
      <c r="D1563" t="s">
        <v>6482</v>
      </c>
      <c r="E1563" t="s">
        <v>4705</v>
      </c>
      <c r="F1563" s="45">
        <v>44621</v>
      </c>
      <c r="H1563">
        <f>IF(ISNUMBER(SEARCH($K$2,A1563)),MAX($H$1:H1562)+1,0)</f>
        <v>0</v>
      </c>
      <c r="I1563">
        <f>ROWS($H$2:H1563)</f>
        <v>1562</v>
      </c>
      <c r="J1563" t="str">
        <f t="shared" si="24"/>
        <v/>
      </c>
    </row>
    <row r="1564" spans="1:10">
      <c r="A1564" t="s">
        <v>1937</v>
      </c>
      <c r="B1564" t="s">
        <v>6486</v>
      </c>
      <c r="C1564" t="s">
        <v>6445</v>
      </c>
      <c r="D1564" t="s">
        <v>6482</v>
      </c>
      <c r="E1564" t="s">
        <v>4705</v>
      </c>
      <c r="F1564" s="45">
        <v>44622</v>
      </c>
      <c r="H1564">
        <f>IF(ISNUMBER(SEARCH($K$2,A1564)),MAX($H$1:H1563)+1,0)</f>
        <v>0</v>
      </c>
      <c r="I1564">
        <f>ROWS($H$2:H1564)</f>
        <v>1563</v>
      </c>
      <c r="J1564" t="str">
        <f t="shared" si="24"/>
        <v/>
      </c>
    </row>
    <row r="1565" spans="1:10">
      <c r="A1565" t="s">
        <v>1938</v>
      </c>
      <c r="B1565" t="s">
        <v>6487</v>
      </c>
      <c r="C1565" t="s">
        <v>6445</v>
      </c>
      <c r="D1565" t="s">
        <v>6482</v>
      </c>
      <c r="E1565" t="s">
        <v>4705</v>
      </c>
      <c r="F1565" s="45">
        <v>44623</v>
      </c>
      <c r="H1565">
        <f>IF(ISNUMBER(SEARCH($K$2,A1565)),MAX($H$1:H1564)+1,0)</f>
        <v>0</v>
      </c>
      <c r="I1565">
        <f>ROWS($H$2:H1565)</f>
        <v>1564</v>
      </c>
      <c r="J1565" t="str">
        <f t="shared" si="24"/>
        <v/>
      </c>
    </row>
    <row r="1566" spans="1:10">
      <c r="A1566" t="s">
        <v>1939</v>
      </c>
      <c r="B1566" t="s">
        <v>6488</v>
      </c>
      <c r="C1566" t="s">
        <v>6445</v>
      </c>
      <c r="D1566" t="s">
        <v>6482</v>
      </c>
      <c r="E1566" t="s">
        <v>4705</v>
      </c>
      <c r="F1566" s="45">
        <v>44624</v>
      </c>
      <c r="H1566">
        <f>IF(ISNUMBER(SEARCH($K$2,A1566)),MAX($H$1:H1565)+1,0)</f>
        <v>0</v>
      </c>
      <c r="I1566">
        <f>ROWS($H$2:H1566)</f>
        <v>1565</v>
      </c>
      <c r="J1566" t="str">
        <f t="shared" si="24"/>
        <v/>
      </c>
    </row>
    <row r="1567" spans="1:10">
      <c r="A1567" t="s">
        <v>1940</v>
      </c>
      <c r="B1567" t="s">
        <v>6489</v>
      </c>
      <c r="C1567" t="s">
        <v>6445</v>
      </c>
      <c r="D1567" t="s">
        <v>6482</v>
      </c>
      <c r="E1567" t="s">
        <v>4705</v>
      </c>
      <c r="F1567" s="45">
        <v>44625</v>
      </c>
      <c r="H1567">
        <f>IF(ISNUMBER(SEARCH($K$2,A1567)),MAX($H$1:H1566)+1,0)</f>
        <v>0</v>
      </c>
      <c r="I1567">
        <f>ROWS($H$2:H1567)</f>
        <v>1566</v>
      </c>
      <c r="J1567" t="str">
        <f t="shared" si="24"/>
        <v/>
      </c>
    </row>
    <row r="1568" spans="1:10">
      <c r="A1568" t="s">
        <v>1941</v>
      </c>
      <c r="B1568" t="s">
        <v>6490</v>
      </c>
      <c r="C1568" t="s">
        <v>6445</v>
      </c>
      <c r="D1568" t="s">
        <v>6482</v>
      </c>
      <c r="E1568" t="s">
        <v>4705</v>
      </c>
      <c r="F1568" s="45">
        <v>44626</v>
      </c>
      <c r="H1568">
        <f>IF(ISNUMBER(SEARCH($K$2,A1568)),MAX($H$1:H1567)+1,0)</f>
        <v>0</v>
      </c>
      <c r="I1568">
        <f>ROWS($H$2:H1568)</f>
        <v>1567</v>
      </c>
      <c r="J1568" t="str">
        <f t="shared" si="24"/>
        <v/>
      </c>
    </row>
    <row r="1569" spans="1:10">
      <c r="A1569" t="s">
        <v>1942</v>
      </c>
      <c r="B1569" t="s">
        <v>6491</v>
      </c>
      <c r="C1569" t="s">
        <v>6445</v>
      </c>
      <c r="D1569" t="s">
        <v>6482</v>
      </c>
      <c r="E1569" t="s">
        <v>4705</v>
      </c>
      <c r="F1569" s="45">
        <v>44679</v>
      </c>
      <c r="H1569">
        <f>IF(ISNUMBER(SEARCH($K$2,A1569)),MAX($H$1:H1568)+1,0)</f>
        <v>0</v>
      </c>
      <c r="I1569">
        <f>ROWS($H$2:H1569)</f>
        <v>1568</v>
      </c>
      <c r="J1569" t="str">
        <f t="shared" si="24"/>
        <v/>
      </c>
    </row>
    <row r="1570" spans="1:10">
      <c r="A1570" t="s">
        <v>1943</v>
      </c>
      <c r="B1570" t="s">
        <v>6492</v>
      </c>
      <c r="C1570" t="s">
        <v>6445</v>
      </c>
      <c r="D1570" t="s">
        <v>6493</v>
      </c>
      <c r="E1570" t="s">
        <v>4705</v>
      </c>
      <c r="F1570" s="45">
        <v>44655</v>
      </c>
      <c r="H1570">
        <f>IF(ISNUMBER(SEARCH($K$2,A1570)),MAX($H$1:H1569)+1,0)</f>
        <v>0</v>
      </c>
      <c r="I1570">
        <f>ROWS($H$2:H1570)</f>
        <v>1569</v>
      </c>
      <c r="J1570" t="str">
        <f t="shared" si="24"/>
        <v/>
      </c>
    </row>
    <row r="1571" spans="1:10">
      <c r="A1571" t="s">
        <v>1944</v>
      </c>
      <c r="B1571" t="s">
        <v>6494</v>
      </c>
      <c r="C1571" t="s">
        <v>6445</v>
      </c>
      <c r="D1571" t="s">
        <v>6493</v>
      </c>
      <c r="E1571" t="s">
        <v>4705</v>
      </c>
      <c r="F1571" s="45">
        <v>44656</v>
      </c>
      <c r="H1571">
        <f>IF(ISNUMBER(SEARCH($K$2,A1571)),MAX($H$1:H1570)+1,0)</f>
        <v>0</v>
      </c>
      <c r="I1571">
        <f>ROWS($H$2:H1571)</f>
        <v>1570</v>
      </c>
      <c r="J1571" t="str">
        <f t="shared" si="24"/>
        <v/>
      </c>
    </row>
    <row r="1572" spans="1:10">
      <c r="A1572" t="s">
        <v>1945</v>
      </c>
      <c r="B1572" t="s">
        <v>6495</v>
      </c>
      <c r="C1572" t="s">
        <v>6445</v>
      </c>
      <c r="D1572" t="s">
        <v>6493</v>
      </c>
      <c r="E1572" t="s">
        <v>4705</v>
      </c>
      <c r="F1572" s="45">
        <v>44657</v>
      </c>
      <c r="H1572">
        <f>IF(ISNUMBER(SEARCH($K$2,A1572)),MAX($H$1:H1571)+1,0)</f>
        <v>0</v>
      </c>
      <c r="I1572">
        <f>ROWS($H$2:H1572)</f>
        <v>1571</v>
      </c>
      <c r="J1572" t="str">
        <f t="shared" si="24"/>
        <v/>
      </c>
    </row>
    <row r="1573" spans="1:10">
      <c r="A1573" t="s">
        <v>1946</v>
      </c>
      <c r="B1573" t="s">
        <v>6496</v>
      </c>
      <c r="C1573" t="s">
        <v>6445</v>
      </c>
      <c r="D1573" t="s">
        <v>6497</v>
      </c>
      <c r="E1573" t="s">
        <v>4705</v>
      </c>
      <c r="F1573" s="45">
        <v>44664</v>
      </c>
      <c r="H1573">
        <f>IF(ISNUMBER(SEARCH($K$2,A1573)),MAX($H$1:H1572)+1,0)</f>
        <v>0</v>
      </c>
      <c r="I1573">
        <f>ROWS($H$2:H1573)</f>
        <v>1572</v>
      </c>
      <c r="J1573" t="str">
        <f t="shared" si="24"/>
        <v/>
      </c>
    </row>
    <row r="1574" spans="1:10">
      <c r="A1574" t="s">
        <v>1947</v>
      </c>
      <c r="B1574" t="s">
        <v>6498</v>
      </c>
      <c r="C1574" t="s">
        <v>6445</v>
      </c>
      <c r="D1574" t="s">
        <v>6497</v>
      </c>
      <c r="E1574" t="s">
        <v>4705</v>
      </c>
      <c r="F1574" s="45">
        <v>44665</v>
      </c>
      <c r="H1574">
        <f>IF(ISNUMBER(SEARCH($K$2,A1574)),MAX($H$1:H1573)+1,0)</f>
        <v>0</v>
      </c>
      <c r="I1574">
        <f>ROWS($H$2:H1574)</f>
        <v>1573</v>
      </c>
      <c r="J1574" t="str">
        <f t="shared" si="24"/>
        <v/>
      </c>
    </row>
    <row r="1575" spans="1:10">
      <c r="A1575" t="s">
        <v>1948</v>
      </c>
      <c r="B1575" t="s">
        <v>6499</v>
      </c>
      <c r="C1575" t="s">
        <v>6445</v>
      </c>
      <c r="D1575" t="s">
        <v>6500</v>
      </c>
      <c r="E1575" t="s">
        <v>4705</v>
      </c>
      <c r="F1575" s="45">
        <v>44637</v>
      </c>
      <c r="H1575">
        <f>IF(ISNUMBER(SEARCH($K$2,A1575)),MAX($H$1:H1574)+1,0)</f>
        <v>0</v>
      </c>
      <c r="I1575">
        <f>ROWS($H$2:H1575)</f>
        <v>1574</v>
      </c>
      <c r="J1575" t="str">
        <f t="shared" si="24"/>
        <v/>
      </c>
    </row>
    <row r="1576" spans="1:10">
      <c r="A1576" t="s">
        <v>1949</v>
      </c>
      <c r="B1576" t="s">
        <v>6501</v>
      </c>
      <c r="C1576" t="s">
        <v>6445</v>
      </c>
      <c r="D1576" t="s">
        <v>6500</v>
      </c>
      <c r="E1576" t="s">
        <v>4705</v>
      </c>
      <c r="F1576" s="45">
        <v>44638</v>
      </c>
      <c r="H1576">
        <f>IF(ISNUMBER(SEARCH($K$2,A1576)),MAX($H$1:H1575)+1,0)</f>
        <v>0</v>
      </c>
      <c r="I1576">
        <f>ROWS($H$2:H1576)</f>
        <v>1575</v>
      </c>
      <c r="J1576" t="str">
        <f t="shared" si="24"/>
        <v/>
      </c>
    </row>
    <row r="1577" spans="1:10">
      <c r="A1577" t="s">
        <v>1950</v>
      </c>
      <c r="B1577" t="s">
        <v>6502</v>
      </c>
      <c r="C1577" t="s">
        <v>6445</v>
      </c>
      <c r="D1577" t="s">
        <v>6500</v>
      </c>
      <c r="E1577" t="s">
        <v>4705</v>
      </c>
      <c r="F1577" s="45">
        <v>44639</v>
      </c>
      <c r="H1577">
        <f>IF(ISNUMBER(SEARCH($K$2,A1577)),MAX($H$1:H1576)+1,0)</f>
        <v>0</v>
      </c>
      <c r="I1577">
        <f>ROWS($H$2:H1577)</f>
        <v>1576</v>
      </c>
      <c r="J1577" t="str">
        <f t="shared" si="24"/>
        <v/>
      </c>
    </row>
    <row r="1578" spans="1:10">
      <c r="A1578" t="s">
        <v>1951</v>
      </c>
      <c r="B1578" t="s">
        <v>6503</v>
      </c>
      <c r="C1578" t="s">
        <v>6445</v>
      </c>
      <c r="D1578" t="s">
        <v>6500</v>
      </c>
      <c r="E1578" t="s">
        <v>4705</v>
      </c>
      <c r="F1578" s="45">
        <v>44640</v>
      </c>
      <c r="H1578">
        <f>IF(ISNUMBER(SEARCH($K$2,A1578)),MAX($H$1:H1577)+1,0)</f>
        <v>0</v>
      </c>
      <c r="I1578">
        <f>ROWS($H$2:H1578)</f>
        <v>1577</v>
      </c>
      <c r="J1578" t="str">
        <f t="shared" si="24"/>
        <v/>
      </c>
    </row>
    <row r="1579" spans="1:10">
      <c r="A1579" t="s">
        <v>1952</v>
      </c>
      <c r="B1579" t="s">
        <v>6504</v>
      </c>
      <c r="C1579" t="s">
        <v>6445</v>
      </c>
      <c r="D1579" t="s">
        <v>6500</v>
      </c>
      <c r="E1579" t="s">
        <v>4705</v>
      </c>
      <c r="F1579" s="45">
        <v>44642</v>
      </c>
      <c r="H1579">
        <f>IF(ISNUMBER(SEARCH($K$2,A1579)),MAX($H$1:H1578)+1,0)</f>
        <v>0</v>
      </c>
      <c r="I1579">
        <f>ROWS($H$2:H1579)</f>
        <v>1578</v>
      </c>
      <c r="J1579" t="str">
        <f t="shared" si="24"/>
        <v/>
      </c>
    </row>
    <row r="1580" spans="1:10">
      <c r="A1580" t="s">
        <v>1953</v>
      </c>
      <c r="B1580" t="s">
        <v>6505</v>
      </c>
      <c r="C1580" t="s">
        <v>6445</v>
      </c>
      <c r="D1580" t="s">
        <v>6500</v>
      </c>
      <c r="E1580" t="s">
        <v>4705</v>
      </c>
      <c r="F1580" s="45">
        <v>44643</v>
      </c>
      <c r="H1580">
        <f>IF(ISNUMBER(SEARCH($K$2,A1580)),MAX($H$1:H1579)+1,0)</f>
        <v>0</v>
      </c>
      <c r="I1580">
        <f>ROWS($H$2:H1580)</f>
        <v>1579</v>
      </c>
      <c r="J1580" t="str">
        <f t="shared" si="24"/>
        <v/>
      </c>
    </row>
    <row r="1581" spans="1:10">
      <c r="A1581" t="s">
        <v>1954</v>
      </c>
      <c r="B1581" t="s">
        <v>6506</v>
      </c>
      <c r="C1581" t="s">
        <v>6445</v>
      </c>
      <c r="D1581" t="s">
        <v>6500</v>
      </c>
      <c r="E1581" t="s">
        <v>4705</v>
      </c>
      <c r="F1581" s="45">
        <v>44644</v>
      </c>
      <c r="H1581">
        <f>IF(ISNUMBER(SEARCH($K$2,A1581)),MAX($H$1:H1580)+1,0)</f>
        <v>0</v>
      </c>
      <c r="I1581">
        <f>ROWS($H$2:H1581)</f>
        <v>1580</v>
      </c>
      <c r="J1581" t="str">
        <f t="shared" si="24"/>
        <v/>
      </c>
    </row>
    <row r="1582" spans="1:10">
      <c r="A1582" t="s">
        <v>1955</v>
      </c>
      <c r="B1582" t="s">
        <v>6507</v>
      </c>
      <c r="C1582" t="s">
        <v>6445</v>
      </c>
      <c r="D1582" t="s">
        <v>6508</v>
      </c>
      <c r="E1582" t="s">
        <v>4705</v>
      </c>
      <c r="F1582" s="45">
        <v>44610</v>
      </c>
      <c r="H1582">
        <f>IF(ISNUMBER(SEARCH($K$2,A1582)),MAX($H$1:H1581)+1,0)</f>
        <v>0</v>
      </c>
      <c r="I1582">
        <f>ROWS($H$2:H1582)</f>
        <v>1581</v>
      </c>
      <c r="J1582" t="str">
        <f t="shared" si="24"/>
        <v/>
      </c>
    </row>
    <row r="1583" spans="1:10">
      <c r="A1583" t="s">
        <v>1956</v>
      </c>
      <c r="B1583" t="s">
        <v>6509</v>
      </c>
      <c r="C1583" t="s">
        <v>6445</v>
      </c>
      <c r="D1583" t="s">
        <v>6508</v>
      </c>
      <c r="E1583" t="s">
        <v>4705</v>
      </c>
      <c r="F1583" s="45">
        <v>44611</v>
      </c>
      <c r="H1583">
        <f>IF(ISNUMBER(SEARCH($K$2,A1583)),MAX($H$1:H1582)+1,0)</f>
        <v>0</v>
      </c>
      <c r="I1583">
        <f>ROWS($H$2:H1583)</f>
        <v>1582</v>
      </c>
      <c r="J1583" t="str">
        <f t="shared" si="24"/>
        <v/>
      </c>
    </row>
    <row r="1584" spans="1:10">
      <c r="A1584" t="s">
        <v>1957</v>
      </c>
      <c r="B1584" t="s">
        <v>6510</v>
      </c>
      <c r="C1584" t="s">
        <v>6445</v>
      </c>
      <c r="D1584" t="s">
        <v>6508</v>
      </c>
      <c r="E1584" t="s">
        <v>4705</v>
      </c>
      <c r="F1584" s="45">
        <v>44612</v>
      </c>
      <c r="H1584">
        <f>IF(ISNUMBER(SEARCH($K$2,A1584)),MAX($H$1:H1583)+1,0)</f>
        <v>0</v>
      </c>
      <c r="I1584">
        <f>ROWS($H$2:H1584)</f>
        <v>1583</v>
      </c>
      <c r="J1584" t="str">
        <f t="shared" si="24"/>
        <v/>
      </c>
    </row>
    <row r="1585" spans="1:10">
      <c r="A1585" t="s">
        <v>1958</v>
      </c>
      <c r="B1585" t="s">
        <v>6511</v>
      </c>
      <c r="C1585" t="s">
        <v>6445</v>
      </c>
      <c r="D1585" t="s">
        <v>6508</v>
      </c>
      <c r="E1585" t="s">
        <v>4705</v>
      </c>
      <c r="F1585" s="45">
        <v>44613</v>
      </c>
      <c r="H1585">
        <f>IF(ISNUMBER(SEARCH($K$2,A1585)),MAX($H$1:H1584)+1,0)</f>
        <v>0</v>
      </c>
      <c r="I1585">
        <f>ROWS($H$2:H1585)</f>
        <v>1584</v>
      </c>
      <c r="J1585" t="str">
        <f t="shared" si="24"/>
        <v/>
      </c>
    </row>
    <row r="1586" spans="1:10">
      <c r="A1586" t="s">
        <v>1959</v>
      </c>
      <c r="B1586" t="s">
        <v>6512</v>
      </c>
      <c r="C1586" t="s">
        <v>6445</v>
      </c>
      <c r="D1586" t="s">
        <v>6508</v>
      </c>
      <c r="E1586" t="s">
        <v>4705</v>
      </c>
      <c r="F1586" s="45">
        <v>44614</v>
      </c>
      <c r="H1586">
        <f>IF(ISNUMBER(SEARCH($K$2,A1586)),MAX($H$1:H1585)+1,0)</f>
        <v>0</v>
      </c>
      <c r="I1586">
        <f>ROWS($H$2:H1586)</f>
        <v>1585</v>
      </c>
      <c r="J1586" t="str">
        <f t="shared" si="24"/>
        <v/>
      </c>
    </row>
    <row r="1587" spans="1:10">
      <c r="A1587" t="s">
        <v>1960</v>
      </c>
      <c r="B1587" t="s">
        <v>6513</v>
      </c>
      <c r="C1587" t="s">
        <v>6445</v>
      </c>
      <c r="D1587" t="s">
        <v>6508</v>
      </c>
      <c r="E1587" t="s">
        <v>4705</v>
      </c>
      <c r="F1587" s="45">
        <v>44615</v>
      </c>
      <c r="H1587">
        <f>IF(ISNUMBER(SEARCH($K$2,A1587)),MAX($H$1:H1586)+1,0)</f>
        <v>0</v>
      </c>
      <c r="I1587">
        <f>ROWS($H$2:H1587)</f>
        <v>1586</v>
      </c>
      <c r="J1587" t="str">
        <f t="shared" si="24"/>
        <v/>
      </c>
    </row>
    <row r="1588" spans="1:10">
      <c r="A1588" t="s">
        <v>1961</v>
      </c>
      <c r="B1588" t="s">
        <v>6514</v>
      </c>
      <c r="C1588" t="s">
        <v>6445</v>
      </c>
      <c r="D1588" t="s">
        <v>6508</v>
      </c>
      <c r="E1588" t="s">
        <v>4705</v>
      </c>
      <c r="F1588" s="45">
        <v>44616</v>
      </c>
      <c r="H1588">
        <f>IF(ISNUMBER(SEARCH($K$2,A1588)),MAX($H$1:H1587)+1,0)</f>
        <v>0</v>
      </c>
      <c r="I1588">
        <f>ROWS($H$2:H1588)</f>
        <v>1587</v>
      </c>
      <c r="J1588" t="str">
        <f t="shared" si="24"/>
        <v/>
      </c>
    </row>
    <row r="1589" spans="1:10">
      <c r="A1589" t="s">
        <v>1962</v>
      </c>
      <c r="B1589" t="s">
        <v>6515</v>
      </c>
      <c r="C1589" t="s">
        <v>6445</v>
      </c>
      <c r="D1589" t="s">
        <v>6508</v>
      </c>
      <c r="E1589" t="s">
        <v>4705</v>
      </c>
      <c r="F1589" s="45">
        <v>44617</v>
      </c>
      <c r="H1589">
        <f>IF(ISNUMBER(SEARCH($K$2,A1589)),MAX($H$1:H1588)+1,0)</f>
        <v>0</v>
      </c>
      <c r="I1589">
        <f>ROWS($H$2:H1589)</f>
        <v>1588</v>
      </c>
      <c r="J1589" t="str">
        <f t="shared" si="24"/>
        <v/>
      </c>
    </row>
    <row r="1590" spans="1:10">
      <c r="A1590" t="s">
        <v>1963</v>
      </c>
      <c r="B1590" t="s">
        <v>6516</v>
      </c>
      <c r="C1590" t="s">
        <v>6445</v>
      </c>
      <c r="D1590" t="s">
        <v>6508</v>
      </c>
      <c r="E1590" t="s">
        <v>4705</v>
      </c>
      <c r="F1590" s="45">
        <v>44618</v>
      </c>
      <c r="H1590">
        <f>IF(ISNUMBER(SEARCH($K$2,A1590)),MAX($H$1:H1589)+1,0)</f>
        <v>0</v>
      </c>
      <c r="I1590">
        <f>ROWS($H$2:H1590)</f>
        <v>1589</v>
      </c>
      <c r="J1590" t="str">
        <f t="shared" si="24"/>
        <v/>
      </c>
    </row>
    <row r="1591" spans="1:10">
      <c r="A1591" t="s">
        <v>1964</v>
      </c>
      <c r="B1591" t="s">
        <v>6517</v>
      </c>
      <c r="C1591" t="s">
        <v>6445</v>
      </c>
      <c r="D1591" t="s">
        <v>6518</v>
      </c>
      <c r="E1591" t="s">
        <v>4705</v>
      </c>
      <c r="F1591" s="45">
        <v>44641</v>
      </c>
      <c r="H1591">
        <f>IF(ISNUMBER(SEARCH($K$2,A1591)),MAX($H$1:H1590)+1,0)</f>
        <v>0</v>
      </c>
      <c r="I1591">
        <f>ROWS($H$2:H1591)</f>
        <v>1590</v>
      </c>
      <c r="J1591" t="str">
        <f t="shared" si="24"/>
        <v/>
      </c>
    </row>
    <row r="1592" spans="1:10">
      <c r="A1592" t="s">
        <v>1965</v>
      </c>
      <c r="B1592" t="s">
        <v>6519</v>
      </c>
      <c r="C1592" t="s">
        <v>6445</v>
      </c>
      <c r="D1592" t="s">
        <v>6518</v>
      </c>
      <c r="E1592" t="s">
        <v>4705</v>
      </c>
      <c r="F1592" s="45">
        <v>44650</v>
      </c>
      <c r="H1592">
        <f>IF(ISNUMBER(SEARCH($K$2,A1592)),MAX($H$1:H1591)+1,0)</f>
        <v>0</v>
      </c>
      <c r="I1592">
        <f>ROWS($H$2:H1592)</f>
        <v>1591</v>
      </c>
      <c r="J1592" t="str">
        <f t="shared" si="24"/>
        <v/>
      </c>
    </row>
    <row r="1593" spans="1:10">
      <c r="A1593" t="s">
        <v>1966</v>
      </c>
      <c r="B1593" t="s">
        <v>6520</v>
      </c>
      <c r="C1593" t="s">
        <v>6445</v>
      </c>
      <c r="D1593" t="s">
        <v>6518</v>
      </c>
      <c r="E1593" t="s">
        <v>4705</v>
      </c>
      <c r="F1593" s="45">
        <v>44651</v>
      </c>
      <c r="H1593">
        <f>IF(ISNUMBER(SEARCH($K$2,A1593)),MAX($H$1:H1592)+1,0)</f>
        <v>0</v>
      </c>
      <c r="I1593">
        <f>ROWS($H$2:H1593)</f>
        <v>1592</v>
      </c>
      <c r="J1593" t="str">
        <f t="shared" si="24"/>
        <v/>
      </c>
    </row>
    <row r="1594" spans="1:10">
      <c r="A1594" t="s">
        <v>1967</v>
      </c>
      <c r="B1594" t="s">
        <v>6521</v>
      </c>
      <c r="C1594" t="s">
        <v>6445</v>
      </c>
      <c r="D1594" t="s">
        <v>6518</v>
      </c>
      <c r="E1594" t="s">
        <v>4705</v>
      </c>
      <c r="F1594" s="45">
        <v>44652</v>
      </c>
      <c r="H1594">
        <f>IF(ISNUMBER(SEARCH($K$2,A1594)),MAX($H$1:H1593)+1,0)</f>
        <v>0</v>
      </c>
      <c r="I1594">
        <f>ROWS($H$2:H1594)</f>
        <v>1593</v>
      </c>
      <c r="J1594" t="str">
        <f t="shared" si="24"/>
        <v/>
      </c>
    </row>
    <row r="1595" spans="1:10">
      <c r="A1595" t="s">
        <v>1968</v>
      </c>
      <c r="B1595" t="s">
        <v>6522</v>
      </c>
      <c r="C1595" t="s">
        <v>6445</v>
      </c>
      <c r="D1595" t="s">
        <v>6518</v>
      </c>
      <c r="E1595" t="s">
        <v>4705</v>
      </c>
      <c r="F1595" s="45">
        <v>44653</v>
      </c>
      <c r="H1595">
        <f>IF(ISNUMBER(SEARCH($K$2,A1595)),MAX($H$1:H1594)+1,0)</f>
        <v>0</v>
      </c>
      <c r="I1595">
        <f>ROWS($H$2:H1595)</f>
        <v>1594</v>
      </c>
      <c r="J1595" t="str">
        <f t="shared" si="24"/>
        <v/>
      </c>
    </row>
    <row r="1596" spans="1:10">
      <c r="A1596" t="s">
        <v>1969</v>
      </c>
      <c r="B1596" t="s">
        <v>6523</v>
      </c>
      <c r="C1596" t="s">
        <v>6445</v>
      </c>
      <c r="D1596" t="s">
        <v>6518</v>
      </c>
      <c r="E1596" t="s">
        <v>4705</v>
      </c>
      <c r="F1596" s="45">
        <v>44654</v>
      </c>
      <c r="H1596">
        <f>IF(ISNUMBER(SEARCH($K$2,A1596)),MAX($H$1:H1595)+1,0)</f>
        <v>0</v>
      </c>
      <c r="I1596">
        <f>ROWS($H$2:H1596)</f>
        <v>1595</v>
      </c>
      <c r="J1596" t="str">
        <f t="shared" si="24"/>
        <v/>
      </c>
    </row>
    <row r="1597" spans="1:10">
      <c r="A1597" t="s">
        <v>1970</v>
      </c>
      <c r="B1597" t="s">
        <v>6524</v>
      </c>
      <c r="C1597" t="s">
        <v>6445</v>
      </c>
      <c r="D1597" t="s">
        <v>6518</v>
      </c>
      <c r="E1597" t="s">
        <v>4705</v>
      </c>
      <c r="F1597" s="45">
        <v>44681</v>
      </c>
      <c r="H1597">
        <f>IF(ISNUMBER(SEARCH($K$2,A1597)),MAX($H$1:H1596)+1,0)</f>
        <v>0</v>
      </c>
      <c r="I1597">
        <f>ROWS($H$2:H1597)</f>
        <v>1596</v>
      </c>
      <c r="J1597" t="str">
        <f t="shared" si="24"/>
        <v/>
      </c>
    </row>
    <row r="1598" spans="1:10">
      <c r="A1598" t="s">
        <v>1971</v>
      </c>
      <c r="B1598" t="s">
        <v>6525</v>
      </c>
      <c r="C1598" t="s">
        <v>6445</v>
      </c>
      <c r="D1598" t="s">
        <v>6526</v>
      </c>
      <c r="E1598" t="s">
        <v>4705</v>
      </c>
      <c r="F1598" s="45">
        <v>44645</v>
      </c>
      <c r="H1598">
        <f>IF(ISNUMBER(SEARCH($K$2,A1598)),MAX($H$1:H1597)+1,0)</f>
        <v>0</v>
      </c>
      <c r="I1598">
        <f>ROWS($H$2:H1598)</f>
        <v>1597</v>
      </c>
      <c r="J1598" t="str">
        <f t="shared" si="24"/>
        <v/>
      </c>
    </row>
    <row r="1599" spans="1:10">
      <c r="A1599" t="s">
        <v>1972</v>
      </c>
      <c r="B1599" t="s">
        <v>6527</v>
      </c>
      <c r="C1599" t="s">
        <v>6445</v>
      </c>
      <c r="D1599" t="s">
        <v>6526</v>
      </c>
      <c r="E1599" t="s">
        <v>4705</v>
      </c>
      <c r="F1599" s="45">
        <v>44646</v>
      </c>
      <c r="H1599">
        <f>IF(ISNUMBER(SEARCH($K$2,A1599)),MAX($H$1:H1598)+1,0)</f>
        <v>0</v>
      </c>
      <c r="I1599">
        <f>ROWS($H$2:H1599)</f>
        <v>1598</v>
      </c>
      <c r="J1599" t="str">
        <f t="shared" si="24"/>
        <v/>
      </c>
    </row>
    <row r="1600" spans="1:10">
      <c r="A1600" t="s">
        <v>1973</v>
      </c>
      <c r="B1600" t="s">
        <v>6528</v>
      </c>
      <c r="C1600" t="s">
        <v>6445</v>
      </c>
      <c r="D1600" t="s">
        <v>6526</v>
      </c>
      <c r="E1600" t="s">
        <v>4705</v>
      </c>
      <c r="F1600" s="45">
        <v>44647</v>
      </c>
      <c r="H1600">
        <f>IF(ISNUMBER(SEARCH($K$2,A1600)),MAX($H$1:H1599)+1,0)</f>
        <v>0</v>
      </c>
      <c r="I1600">
        <f>ROWS($H$2:H1600)</f>
        <v>1599</v>
      </c>
      <c r="J1600" t="str">
        <f t="shared" si="24"/>
        <v/>
      </c>
    </row>
    <row r="1601" spans="1:10">
      <c r="A1601" t="s">
        <v>1974</v>
      </c>
      <c r="B1601" t="s">
        <v>6529</v>
      </c>
      <c r="C1601" t="s">
        <v>6445</v>
      </c>
      <c r="D1601" t="s">
        <v>6526</v>
      </c>
      <c r="E1601" t="s">
        <v>4705</v>
      </c>
      <c r="F1601" s="45">
        <v>44648</v>
      </c>
      <c r="H1601">
        <f>IF(ISNUMBER(SEARCH($K$2,A1601)),MAX($H$1:H1600)+1,0)</f>
        <v>0</v>
      </c>
      <c r="I1601">
        <f>ROWS($H$2:H1601)</f>
        <v>1600</v>
      </c>
      <c r="J1601" t="str">
        <f t="shared" si="24"/>
        <v/>
      </c>
    </row>
    <row r="1602" spans="1:10">
      <c r="A1602" t="s">
        <v>1975</v>
      </c>
      <c r="B1602" t="s">
        <v>6530</v>
      </c>
      <c r="C1602" t="s">
        <v>6445</v>
      </c>
      <c r="D1602" t="s">
        <v>6526</v>
      </c>
      <c r="E1602" t="s">
        <v>4705</v>
      </c>
      <c r="F1602" s="45">
        <v>44649</v>
      </c>
      <c r="H1602">
        <f>IF(ISNUMBER(SEARCH($K$2,A1602)),MAX($H$1:H1601)+1,0)</f>
        <v>0</v>
      </c>
      <c r="I1602">
        <f>ROWS($H$2:H1602)</f>
        <v>1601</v>
      </c>
      <c r="J1602" t="str">
        <f t="shared" ref="J1602:J1665" si="25">IFERROR(INDEX($A:$A,MATCH(I1602,$H:$H,0)),"")</f>
        <v/>
      </c>
    </row>
    <row r="1603" spans="1:10">
      <c r="A1603" t="s">
        <v>1976</v>
      </c>
      <c r="B1603" t="s">
        <v>6531</v>
      </c>
      <c r="C1603" t="s">
        <v>6445</v>
      </c>
      <c r="D1603" t="s">
        <v>6532</v>
      </c>
      <c r="E1603" t="s">
        <v>4705</v>
      </c>
      <c r="F1603" s="45">
        <v>44601</v>
      </c>
      <c r="H1603">
        <f>IF(ISNUMBER(SEARCH($K$2,A1603)),MAX($H$1:H1602)+1,0)</f>
        <v>0</v>
      </c>
      <c r="I1603">
        <f>ROWS($H$2:H1603)</f>
        <v>1602</v>
      </c>
      <c r="J1603" t="str">
        <f t="shared" si="25"/>
        <v/>
      </c>
    </row>
    <row r="1604" spans="1:10">
      <c r="A1604" t="s">
        <v>1977</v>
      </c>
      <c r="B1604" t="s">
        <v>6533</v>
      </c>
      <c r="C1604" t="s">
        <v>6445</v>
      </c>
      <c r="D1604" t="s">
        <v>6532</v>
      </c>
      <c r="E1604" t="s">
        <v>4705</v>
      </c>
      <c r="F1604" s="45">
        <v>44602</v>
      </c>
      <c r="H1604">
        <f>IF(ISNUMBER(SEARCH($K$2,A1604)),MAX($H$1:H1603)+1,0)</f>
        <v>0</v>
      </c>
      <c r="I1604">
        <f>ROWS($H$2:H1604)</f>
        <v>1603</v>
      </c>
      <c r="J1604" t="str">
        <f t="shared" si="25"/>
        <v/>
      </c>
    </row>
    <row r="1605" spans="1:10">
      <c r="A1605" t="s">
        <v>1978</v>
      </c>
      <c r="B1605" t="s">
        <v>6534</v>
      </c>
      <c r="C1605" t="s">
        <v>6445</v>
      </c>
      <c r="D1605" t="s">
        <v>6532</v>
      </c>
      <c r="E1605" t="s">
        <v>4705</v>
      </c>
      <c r="F1605" s="45">
        <v>44603</v>
      </c>
      <c r="H1605">
        <f>IF(ISNUMBER(SEARCH($K$2,A1605)),MAX($H$1:H1604)+1,0)</f>
        <v>0</v>
      </c>
      <c r="I1605">
        <f>ROWS($H$2:H1605)</f>
        <v>1604</v>
      </c>
      <c r="J1605" t="str">
        <f t="shared" si="25"/>
        <v/>
      </c>
    </row>
    <row r="1606" spans="1:10">
      <c r="A1606" t="s">
        <v>1979</v>
      </c>
      <c r="B1606" t="s">
        <v>6535</v>
      </c>
      <c r="C1606" t="s">
        <v>6445</v>
      </c>
      <c r="D1606" t="s">
        <v>6532</v>
      </c>
      <c r="E1606" t="s">
        <v>4705</v>
      </c>
      <c r="F1606" s="45">
        <v>44604</v>
      </c>
      <c r="H1606">
        <f>IF(ISNUMBER(SEARCH($K$2,A1606)),MAX($H$1:H1605)+1,0)</f>
        <v>0</v>
      </c>
      <c r="I1606">
        <f>ROWS($H$2:H1606)</f>
        <v>1605</v>
      </c>
      <c r="J1606" t="str">
        <f t="shared" si="25"/>
        <v/>
      </c>
    </row>
    <row r="1607" spans="1:10">
      <c r="A1607" t="s">
        <v>1980</v>
      </c>
      <c r="B1607" t="s">
        <v>6536</v>
      </c>
      <c r="C1607" t="s">
        <v>6445</v>
      </c>
      <c r="D1607" t="s">
        <v>6532</v>
      </c>
      <c r="E1607" t="s">
        <v>4705</v>
      </c>
      <c r="F1607" s="45">
        <v>44605</v>
      </c>
      <c r="H1607">
        <f>IF(ISNUMBER(SEARCH($K$2,A1607)),MAX($H$1:H1606)+1,0)</f>
        <v>0</v>
      </c>
      <c r="I1607">
        <f>ROWS($H$2:H1607)</f>
        <v>1606</v>
      </c>
      <c r="J1607" t="str">
        <f t="shared" si="25"/>
        <v/>
      </c>
    </row>
    <row r="1608" spans="1:10">
      <c r="A1608" t="s">
        <v>1981</v>
      </c>
      <c r="B1608" t="s">
        <v>6537</v>
      </c>
      <c r="C1608" t="s">
        <v>6445</v>
      </c>
      <c r="D1608" t="s">
        <v>6532</v>
      </c>
      <c r="E1608" t="s">
        <v>4705</v>
      </c>
      <c r="F1608" s="45">
        <v>44606</v>
      </c>
      <c r="H1608">
        <f>IF(ISNUMBER(SEARCH($K$2,A1608)),MAX($H$1:H1607)+1,0)</f>
        <v>0</v>
      </c>
      <c r="I1608">
        <f>ROWS($H$2:H1608)</f>
        <v>1607</v>
      </c>
      <c r="J1608" t="str">
        <f t="shared" si="25"/>
        <v/>
      </c>
    </row>
    <row r="1609" spans="1:10">
      <c r="A1609" t="s">
        <v>1982</v>
      </c>
      <c r="B1609" t="s">
        <v>6538</v>
      </c>
      <c r="C1609" t="s">
        <v>6445</v>
      </c>
      <c r="D1609" t="s">
        <v>6532</v>
      </c>
      <c r="E1609" t="s">
        <v>4705</v>
      </c>
      <c r="F1609" s="45">
        <v>44607</v>
      </c>
      <c r="H1609">
        <f>IF(ISNUMBER(SEARCH($K$2,A1609)),MAX($H$1:H1608)+1,0)</f>
        <v>0</v>
      </c>
      <c r="I1609">
        <f>ROWS($H$2:H1609)</f>
        <v>1608</v>
      </c>
      <c r="J1609" t="str">
        <f t="shared" si="25"/>
        <v/>
      </c>
    </row>
    <row r="1610" spans="1:10">
      <c r="A1610" t="s">
        <v>1983</v>
      </c>
      <c r="B1610" t="s">
        <v>6539</v>
      </c>
      <c r="C1610" t="s">
        <v>6445</v>
      </c>
      <c r="D1610" t="s">
        <v>6532</v>
      </c>
      <c r="E1610" t="s">
        <v>4705</v>
      </c>
      <c r="F1610" s="45">
        <v>44608</v>
      </c>
      <c r="H1610">
        <f>IF(ISNUMBER(SEARCH($K$2,A1610)),MAX($H$1:H1609)+1,0)</f>
        <v>0</v>
      </c>
      <c r="I1610">
        <f>ROWS($H$2:H1610)</f>
        <v>1609</v>
      </c>
      <c r="J1610" t="str">
        <f t="shared" si="25"/>
        <v/>
      </c>
    </row>
    <row r="1611" spans="1:10">
      <c r="A1611" t="s">
        <v>1984</v>
      </c>
      <c r="B1611" t="s">
        <v>6540</v>
      </c>
      <c r="C1611" t="s">
        <v>6445</v>
      </c>
      <c r="D1611" t="s">
        <v>6532</v>
      </c>
      <c r="E1611" t="s">
        <v>4705</v>
      </c>
      <c r="F1611" s="45">
        <v>44609</v>
      </c>
      <c r="H1611">
        <f>IF(ISNUMBER(SEARCH($K$2,A1611)),MAX($H$1:H1610)+1,0)</f>
        <v>0</v>
      </c>
      <c r="I1611">
        <f>ROWS($H$2:H1611)</f>
        <v>1610</v>
      </c>
      <c r="J1611" t="str">
        <f t="shared" si="25"/>
        <v/>
      </c>
    </row>
    <row r="1612" spans="1:10">
      <c r="A1612" t="s">
        <v>1985</v>
      </c>
      <c r="B1612" t="s">
        <v>6541</v>
      </c>
      <c r="C1612" t="s">
        <v>6445</v>
      </c>
      <c r="D1612" t="s">
        <v>6542</v>
      </c>
      <c r="E1612" t="s">
        <v>4705</v>
      </c>
      <c r="F1612" s="45">
        <v>44658</v>
      </c>
      <c r="H1612">
        <f>IF(ISNUMBER(SEARCH($K$2,A1612)),MAX($H$1:H1611)+1,0)</f>
        <v>0</v>
      </c>
      <c r="I1612">
        <f>ROWS($H$2:H1612)</f>
        <v>1611</v>
      </c>
      <c r="J1612" t="str">
        <f t="shared" si="25"/>
        <v/>
      </c>
    </row>
    <row r="1613" spans="1:10">
      <c r="A1613" t="s">
        <v>1986</v>
      </c>
      <c r="B1613" t="s">
        <v>6543</v>
      </c>
      <c r="C1613" t="s">
        <v>6445</v>
      </c>
      <c r="D1613" t="s">
        <v>6542</v>
      </c>
      <c r="E1613" t="s">
        <v>4705</v>
      </c>
      <c r="F1613" s="45">
        <v>44659</v>
      </c>
      <c r="H1613">
        <f>IF(ISNUMBER(SEARCH($K$2,A1613)),MAX($H$1:H1612)+1,0)</f>
        <v>0</v>
      </c>
      <c r="I1613">
        <f>ROWS($H$2:H1613)</f>
        <v>1612</v>
      </c>
      <c r="J1613" t="str">
        <f t="shared" si="25"/>
        <v/>
      </c>
    </row>
    <row r="1614" spans="1:10">
      <c r="A1614" t="s">
        <v>1987</v>
      </c>
      <c r="B1614" t="s">
        <v>6544</v>
      </c>
      <c r="C1614" t="s">
        <v>6445</v>
      </c>
      <c r="D1614" t="s">
        <v>6542</v>
      </c>
      <c r="E1614" t="s">
        <v>4705</v>
      </c>
      <c r="F1614" s="45">
        <v>44660</v>
      </c>
      <c r="H1614">
        <f>IF(ISNUMBER(SEARCH($K$2,A1614)),MAX($H$1:H1613)+1,0)</f>
        <v>0</v>
      </c>
      <c r="I1614">
        <f>ROWS($H$2:H1614)</f>
        <v>1613</v>
      </c>
      <c r="J1614" t="str">
        <f t="shared" si="25"/>
        <v/>
      </c>
    </row>
    <row r="1615" spans="1:10">
      <c r="A1615" t="s">
        <v>1988</v>
      </c>
      <c r="B1615" t="s">
        <v>6545</v>
      </c>
      <c r="C1615" t="s">
        <v>6546</v>
      </c>
      <c r="D1615" t="s">
        <v>6547</v>
      </c>
      <c r="E1615" t="s">
        <v>4705</v>
      </c>
      <c r="F1615" s="45">
        <v>203602</v>
      </c>
      <c r="H1615">
        <f>IF(ISNUMBER(SEARCH($K$2,A1615)),MAX($H$1:H1614)+1,0)</f>
        <v>0</v>
      </c>
      <c r="I1615">
        <f>ROWS($H$2:H1615)</f>
        <v>1614</v>
      </c>
      <c r="J1615" t="str">
        <f t="shared" si="25"/>
        <v/>
      </c>
    </row>
    <row r="1616" spans="1:10">
      <c r="A1616" t="s">
        <v>1989</v>
      </c>
      <c r="B1616" t="s">
        <v>6548</v>
      </c>
      <c r="C1616" t="s">
        <v>6546</v>
      </c>
      <c r="D1616" t="s">
        <v>6547</v>
      </c>
      <c r="E1616" t="s">
        <v>4705</v>
      </c>
      <c r="F1616" s="45">
        <v>203603</v>
      </c>
      <c r="H1616">
        <f>IF(ISNUMBER(SEARCH($K$2,A1616)),MAX($H$1:H1615)+1,0)</f>
        <v>0</v>
      </c>
      <c r="I1616">
        <f>ROWS($H$2:H1616)</f>
        <v>1615</v>
      </c>
      <c r="J1616" t="str">
        <f t="shared" si="25"/>
        <v/>
      </c>
    </row>
    <row r="1617" spans="1:10">
      <c r="A1617" t="s">
        <v>1990</v>
      </c>
      <c r="B1617" t="s">
        <v>6549</v>
      </c>
      <c r="C1617" t="s">
        <v>6546</v>
      </c>
      <c r="D1617" t="s">
        <v>6547</v>
      </c>
      <c r="E1617" t="s">
        <v>4705</v>
      </c>
      <c r="F1617" s="45">
        <v>203606</v>
      </c>
      <c r="H1617">
        <f>IF(ISNUMBER(SEARCH($K$2,A1617)),MAX($H$1:H1616)+1,0)</f>
        <v>0</v>
      </c>
      <c r="I1617">
        <f>ROWS($H$2:H1617)</f>
        <v>1616</v>
      </c>
      <c r="J1617" t="str">
        <f t="shared" si="25"/>
        <v/>
      </c>
    </row>
    <row r="1618" spans="1:10">
      <c r="A1618" t="s">
        <v>1991</v>
      </c>
      <c r="B1618" t="s">
        <v>6550</v>
      </c>
      <c r="C1618" t="s">
        <v>6546</v>
      </c>
      <c r="D1618" t="s">
        <v>6547</v>
      </c>
      <c r="E1618" t="s">
        <v>4705</v>
      </c>
      <c r="F1618" s="45">
        <v>203607</v>
      </c>
      <c r="H1618">
        <f>IF(ISNUMBER(SEARCH($K$2,A1618)),MAX($H$1:H1617)+1,0)</f>
        <v>0</v>
      </c>
      <c r="I1618">
        <f>ROWS($H$2:H1618)</f>
        <v>1617</v>
      </c>
      <c r="J1618" t="str">
        <f t="shared" si="25"/>
        <v/>
      </c>
    </row>
    <row r="1619" spans="1:10">
      <c r="A1619" t="s">
        <v>1992</v>
      </c>
      <c r="B1619" t="s">
        <v>6551</v>
      </c>
      <c r="C1619" t="s">
        <v>6546</v>
      </c>
      <c r="D1619" t="s">
        <v>6547</v>
      </c>
      <c r="E1619" t="s">
        <v>4705</v>
      </c>
      <c r="F1619" s="45">
        <v>203609</v>
      </c>
      <c r="H1619">
        <f>IF(ISNUMBER(SEARCH($K$2,A1619)),MAX($H$1:H1618)+1,0)</f>
        <v>0</v>
      </c>
      <c r="I1619">
        <f>ROWS($H$2:H1619)</f>
        <v>1618</v>
      </c>
      <c r="J1619" t="str">
        <f t="shared" si="25"/>
        <v/>
      </c>
    </row>
    <row r="1620" spans="1:10">
      <c r="A1620" t="s">
        <v>1993</v>
      </c>
      <c r="B1620" t="s">
        <v>6552</v>
      </c>
      <c r="C1620" t="s">
        <v>6546</v>
      </c>
      <c r="D1620" t="s">
        <v>6547</v>
      </c>
      <c r="E1620" t="s">
        <v>4705</v>
      </c>
      <c r="F1620" s="45">
        <v>203611</v>
      </c>
      <c r="H1620">
        <f>IF(ISNUMBER(SEARCH($K$2,A1620)),MAX($H$1:H1619)+1,0)</f>
        <v>0</v>
      </c>
      <c r="I1620">
        <f>ROWS($H$2:H1620)</f>
        <v>1619</v>
      </c>
      <c r="J1620" t="str">
        <f t="shared" si="25"/>
        <v/>
      </c>
    </row>
    <row r="1621" spans="1:10">
      <c r="A1621" t="s">
        <v>1994</v>
      </c>
      <c r="B1621" t="s">
        <v>6553</v>
      </c>
      <c r="C1621" t="s">
        <v>6546</v>
      </c>
      <c r="D1621" t="s">
        <v>6547</v>
      </c>
      <c r="E1621" t="s">
        <v>4705</v>
      </c>
      <c r="F1621" s="45">
        <v>203613</v>
      </c>
      <c r="H1621">
        <f>IF(ISNUMBER(SEARCH($K$2,A1621)),MAX($H$1:H1620)+1,0)</f>
        <v>0</v>
      </c>
      <c r="I1621">
        <f>ROWS($H$2:H1621)</f>
        <v>1620</v>
      </c>
      <c r="J1621" t="str">
        <f t="shared" si="25"/>
        <v/>
      </c>
    </row>
    <row r="1622" spans="1:10">
      <c r="A1622" t="s">
        <v>1995</v>
      </c>
      <c r="B1622" t="s">
        <v>6554</v>
      </c>
      <c r="C1622" t="s">
        <v>6546</v>
      </c>
      <c r="D1622" t="s">
        <v>6547</v>
      </c>
      <c r="E1622" t="s">
        <v>4705</v>
      </c>
      <c r="F1622" s="45">
        <v>203616</v>
      </c>
      <c r="H1622">
        <f>IF(ISNUMBER(SEARCH($K$2,A1622)),MAX($H$1:H1621)+1,0)</f>
        <v>0</v>
      </c>
      <c r="I1622">
        <f>ROWS($H$2:H1622)</f>
        <v>1621</v>
      </c>
      <c r="J1622" t="str">
        <f t="shared" si="25"/>
        <v/>
      </c>
    </row>
    <row r="1623" spans="1:10">
      <c r="A1623" t="s">
        <v>1996</v>
      </c>
      <c r="B1623" t="s">
        <v>6555</v>
      </c>
      <c r="C1623" t="s">
        <v>6546</v>
      </c>
      <c r="D1623" t="s">
        <v>6547</v>
      </c>
      <c r="E1623" t="s">
        <v>4705</v>
      </c>
      <c r="F1623" s="45">
        <v>203617</v>
      </c>
      <c r="H1623">
        <f>IF(ISNUMBER(SEARCH($K$2,A1623)),MAX($H$1:H1622)+1,0)</f>
        <v>0</v>
      </c>
      <c r="I1623">
        <f>ROWS($H$2:H1623)</f>
        <v>1622</v>
      </c>
      <c r="J1623" t="str">
        <f t="shared" si="25"/>
        <v/>
      </c>
    </row>
    <row r="1624" spans="1:10">
      <c r="A1624" t="s">
        <v>1997</v>
      </c>
      <c r="B1624" t="s">
        <v>6556</v>
      </c>
      <c r="C1624" t="s">
        <v>6546</v>
      </c>
      <c r="D1624" t="s">
        <v>6547</v>
      </c>
      <c r="E1624" t="s">
        <v>4705</v>
      </c>
      <c r="F1624" s="45">
        <v>203618</v>
      </c>
      <c r="H1624">
        <f>IF(ISNUMBER(SEARCH($K$2,A1624)),MAX($H$1:H1623)+1,0)</f>
        <v>0</v>
      </c>
      <c r="I1624">
        <f>ROWS($H$2:H1624)</f>
        <v>1623</v>
      </c>
      <c r="J1624" t="str">
        <f t="shared" si="25"/>
        <v/>
      </c>
    </row>
    <row r="1625" spans="1:10">
      <c r="A1625" t="s">
        <v>1998</v>
      </c>
      <c r="B1625" t="s">
        <v>6557</v>
      </c>
      <c r="C1625" t="s">
        <v>6546</v>
      </c>
      <c r="D1625" t="s">
        <v>6415</v>
      </c>
      <c r="E1625" t="s">
        <v>4705</v>
      </c>
      <c r="F1625" s="45">
        <v>200601</v>
      </c>
      <c r="H1625">
        <f>IF(ISNUMBER(SEARCH($K$2,A1625)),MAX($H$1:H1624)+1,0)</f>
        <v>0</v>
      </c>
      <c r="I1625">
        <f>ROWS($H$2:H1625)</f>
        <v>1624</v>
      </c>
      <c r="J1625" t="str">
        <f t="shared" si="25"/>
        <v/>
      </c>
    </row>
    <row r="1626" spans="1:10">
      <c r="A1626" t="s">
        <v>1999</v>
      </c>
      <c r="B1626" t="s">
        <v>6558</v>
      </c>
      <c r="C1626" t="s">
        <v>6546</v>
      </c>
      <c r="D1626" t="s">
        <v>6415</v>
      </c>
      <c r="E1626" t="s">
        <v>4705</v>
      </c>
      <c r="F1626" s="45">
        <v>203601</v>
      </c>
      <c r="H1626">
        <f>IF(ISNUMBER(SEARCH($K$2,A1626)),MAX($H$1:H1625)+1,0)</f>
        <v>0</v>
      </c>
      <c r="I1626">
        <f>ROWS($H$2:H1626)</f>
        <v>1625</v>
      </c>
      <c r="J1626" t="str">
        <f t="shared" si="25"/>
        <v/>
      </c>
    </row>
    <row r="1627" spans="1:10">
      <c r="A1627" t="s">
        <v>2000</v>
      </c>
      <c r="B1627" t="s">
        <v>6559</v>
      </c>
      <c r="C1627" t="s">
        <v>6546</v>
      </c>
      <c r="D1627" t="s">
        <v>6415</v>
      </c>
      <c r="E1627" t="s">
        <v>4705</v>
      </c>
      <c r="F1627" s="45">
        <v>203604</v>
      </c>
      <c r="H1627">
        <f>IF(ISNUMBER(SEARCH($K$2,A1627)),MAX($H$1:H1626)+1,0)</f>
        <v>0</v>
      </c>
      <c r="I1627">
        <f>ROWS($H$2:H1627)</f>
        <v>1626</v>
      </c>
      <c r="J1627" t="str">
        <f t="shared" si="25"/>
        <v/>
      </c>
    </row>
    <row r="1628" spans="1:10">
      <c r="A1628" t="s">
        <v>2001</v>
      </c>
      <c r="B1628" t="s">
        <v>6560</v>
      </c>
      <c r="C1628" t="s">
        <v>6546</v>
      </c>
      <c r="D1628" t="s">
        <v>6415</v>
      </c>
      <c r="E1628" t="s">
        <v>4705</v>
      </c>
      <c r="F1628" s="45">
        <v>203605</v>
      </c>
      <c r="H1628">
        <f>IF(ISNUMBER(SEARCH($K$2,A1628)),MAX($H$1:H1627)+1,0)</f>
        <v>0</v>
      </c>
      <c r="I1628">
        <f>ROWS($H$2:H1628)</f>
        <v>1627</v>
      </c>
      <c r="J1628" t="str">
        <f t="shared" si="25"/>
        <v/>
      </c>
    </row>
    <row r="1629" spans="1:10">
      <c r="A1629" t="s">
        <v>2002</v>
      </c>
      <c r="B1629" t="s">
        <v>6561</v>
      </c>
      <c r="C1629" t="s">
        <v>6546</v>
      </c>
      <c r="D1629" t="s">
        <v>6415</v>
      </c>
      <c r="E1629" t="s">
        <v>4705</v>
      </c>
      <c r="F1629" s="45">
        <v>203608</v>
      </c>
      <c r="H1629">
        <f>IF(ISNUMBER(SEARCH($K$2,A1629)),MAX($H$1:H1628)+1,0)</f>
        <v>0</v>
      </c>
      <c r="I1629">
        <f>ROWS($H$2:H1629)</f>
        <v>1628</v>
      </c>
      <c r="J1629" t="str">
        <f t="shared" si="25"/>
        <v/>
      </c>
    </row>
    <row r="1630" spans="1:10">
      <c r="A1630" t="s">
        <v>2003</v>
      </c>
      <c r="B1630" t="s">
        <v>6562</v>
      </c>
      <c r="C1630" t="s">
        <v>6546</v>
      </c>
      <c r="D1630" t="s">
        <v>6415</v>
      </c>
      <c r="E1630" t="s">
        <v>4705</v>
      </c>
      <c r="F1630" s="45">
        <v>203610</v>
      </c>
      <c r="H1630">
        <f>IF(ISNUMBER(SEARCH($K$2,A1630)),MAX($H$1:H1629)+1,0)</f>
        <v>0</v>
      </c>
      <c r="I1630">
        <f>ROWS($H$2:H1630)</f>
        <v>1629</v>
      </c>
      <c r="J1630" t="str">
        <f t="shared" si="25"/>
        <v/>
      </c>
    </row>
    <row r="1631" spans="1:10">
      <c r="A1631" t="s">
        <v>2004</v>
      </c>
      <c r="B1631" t="s">
        <v>6563</v>
      </c>
      <c r="C1631" t="s">
        <v>6546</v>
      </c>
      <c r="D1631" t="s">
        <v>6415</v>
      </c>
      <c r="E1631" t="s">
        <v>4705</v>
      </c>
      <c r="F1631" s="45">
        <v>203612</v>
      </c>
      <c r="H1631">
        <f>IF(ISNUMBER(SEARCH($K$2,A1631)),MAX($H$1:H1630)+1,0)</f>
        <v>0</v>
      </c>
      <c r="I1631">
        <f>ROWS($H$2:H1631)</f>
        <v>1630</v>
      </c>
      <c r="J1631" t="str">
        <f t="shared" si="25"/>
        <v/>
      </c>
    </row>
    <row r="1632" spans="1:10">
      <c r="A1632" t="s">
        <v>2005</v>
      </c>
      <c r="B1632" t="s">
        <v>6564</v>
      </c>
      <c r="C1632" t="s">
        <v>6546</v>
      </c>
      <c r="D1632" t="s">
        <v>6415</v>
      </c>
      <c r="E1632" t="s">
        <v>4705</v>
      </c>
      <c r="F1632" s="45">
        <v>203614</v>
      </c>
      <c r="H1632">
        <f>IF(ISNUMBER(SEARCH($K$2,A1632)),MAX($H$1:H1631)+1,0)</f>
        <v>0</v>
      </c>
      <c r="I1632">
        <f>ROWS($H$2:H1632)</f>
        <v>1631</v>
      </c>
      <c r="J1632" t="str">
        <f t="shared" si="25"/>
        <v/>
      </c>
    </row>
    <row r="1633" spans="1:10">
      <c r="A1633" t="s">
        <v>2006</v>
      </c>
      <c r="B1633" t="s">
        <v>6565</v>
      </c>
      <c r="C1633" t="s">
        <v>6546</v>
      </c>
      <c r="D1633" t="s">
        <v>6415</v>
      </c>
      <c r="E1633" t="s">
        <v>4705</v>
      </c>
      <c r="F1633" s="45">
        <v>203615</v>
      </c>
      <c r="H1633">
        <f>IF(ISNUMBER(SEARCH($K$2,A1633)),MAX($H$1:H1632)+1,0)</f>
        <v>0</v>
      </c>
      <c r="I1633">
        <f>ROWS($H$2:H1633)</f>
        <v>1632</v>
      </c>
      <c r="J1633" t="str">
        <f t="shared" si="25"/>
        <v/>
      </c>
    </row>
    <row r="1634" spans="1:10">
      <c r="A1634" t="s">
        <v>2007</v>
      </c>
      <c r="B1634" t="s">
        <v>6566</v>
      </c>
      <c r="C1634" t="s">
        <v>6546</v>
      </c>
      <c r="D1634" t="s">
        <v>6415</v>
      </c>
      <c r="E1634" t="s">
        <v>4705</v>
      </c>
      <c r="F1634" s="45">
        <v>203619</v>
      </c>
      <c r="H1634">
        <f>IF(ISNUMBER(SEARCH($K$2,A1634)),MAX($H$1:H1633)+1,0)</f>
        <v>0</v>
      </c>
      <c r="I1634">
        <f>ROWS($H$2:H1634)</f>
        <v>1633</v>
      </c>
      <c r="J1634" t="str">
        <f t="shared" si="25"/>
        <v/>
      </c>
    </row>
    <row r="1635" spans="1:10">
      <c r="A1635" t="s">
        <v>2008</v>
      </c>
      <c r="B1635" t="s">
        <v>6567</v>
      </c>
      <c r="C1635" t="s">
        <v>6568</v>
      </c>
      <c r="D1635" t="s">
        <v>6569</v>
      </c>
      <c r="E1635" t="s">
        <v>4705</v>
      </c>
      <c r="F1635" s="45">
        <v>104615</v>
      </c>
      <c r="H1635">
        <f>IF(ISNUMBER(SEARCH($K$2,A1635)),MAX($H$1:H1634)+1,0)</f>
        <v>0</v>
      </c>
      <c r="I1635">
        <f>ROWS($H$2:H1635)</f>
        <v>1634</v>
      </c>
      <c r="J1635" t="str">
        <f t="shared" si="25"/>
        <v/>
      </c>
    </row>
    <row r="1636" spans="1:10">
      <c r="A1636" t="s">
        <v>2009</v>
      </c>
      <c r="B1636" t="s">
        <v>6570</v>
      </c>
      <c r="C1636" t="s">
        <v>6568</v>
      </c>
      <c r="D1636" t="s">
        <v>6569</v>
      </c>
      <c r="E1636" t="s">
        <v>4705</v>
      </c>
      <c r="F1636" s="45">
        <v>104616</v>
      </c>
      <c r="H1636">
        <f>IF(ISNUMBER(SEARCH($K$2,A1636)),MAX($H$1:H1635)+1,0)</f>
        <v>0</v>
      </c>
      <c r="I1636">
        <f>ROWS($H$2:H1636)</f>
        <v>1635</v>
      </c>
      <c r="J1636" t="str">
        <f t="shared" si="25"/>
        <v/>
      </c>
    </row>
    <row r="1637" spans="1:10">
      <c r="A1637" t="s">
        <v>2010</v>
      </c>
      <c r="B1637" t="s">
        <v>6571</v>
      </c>
      <c r="C1637" t="s">
        <v>6568</v>
      </c>
      <c r="D1637" t="s">
        <v>6569</v>
      </c>
      <c r="E1637" t="s">
        <v>4705</v>
      </c>
      <c r="F1637" s="45">
        <v>104617</v>
      </c>
      <c r="H1637">
        <f>IF(ISNUMBER(SEARCH($K$2,A1637)),MAX($H$1:H1636)+1,0)</f>
        <v>0</v>
      </c>
      <c r="I1637">
        <f>ROWS($H$2:H1637)</f>
        <v>1636</v>
      </c>
      <c r="J1637" t="str">
        <f t="shared" si="25"/>
        <v/>
      </c>
    </row>
    <row r="1638" spans="1:10">
      <c r="A1638" t="s">
        <v>2011</v>
      </c>
      <c r="B1638" t="s">
        <v>6572</v>
      </c>
      <c r="C1638" t="s">
        <v>6568</v>
      </c>
      <c r="D1638" t="s">
        <v>6569</v>
      </c>
      <c r="E1638" t="s">
        <v>4705</v>
      </c>
      <c r="F1638" s="45">
        <v>104620</v>
      </c>
      <c r="H1638">
        <f>IF(ISNUMBER(SEARCH($K$2,A1638)),MAX($H$1:H1637)+1,0)</f>
        <v>0</v>
      </c>
      <c r="I1638">
        <f>ROWS($H$2:H1638)</f>
        <v>1637</v>
      </c>
      <c r="J1638" t="str">
        <f t="shared" si="25"/>
        <v/>
      </c>
    </row>
    <row r="1639" spans="1:10">
      <c r="A1639" t="s">
        <v>2012</v>
      </c>
      <c r="B1639" t="s">
        <v>6573</v>
      </c>
      <c r="C1639" t="s">
        <v>6568</v>
      </c>
      <c r="D1639" t="s">
        <v>6569</v>
      </c>
      <c r="E1639" t="s">
        <v>4705</v>
      </c>
      <c r="F1639" s="45">
        <v>104739</v>
      </c>
      <c r="H1639">
        <f>IF(ISNUMBER(SEARCH($K$2,A1639)),MAX($H$1:H1638)+1,0)</f>
        <v>0</v>
      </c>
      <c r="I1639">
        <f>ROWS($H$2:H1639)</f>
        <v>1638</v>
      </c>
      <c r="J1639" t="str">
        <f t="shared" si="25"/>
        <v/>
      </c>
    </row>
    <row r="1640" spans="1:10">
      <c r="A1640" t="s">
        <v>2013</v>
      </c>
      <c r="B1640" t="s">
        <v>6574</v>
      </c>
      <c r="C1640" t="s">
        <v>6568</v>
      </c>
      <c r="D1640" t="s">
        <v>6575</v>
      </c>
      <c r="E1640" t="s">
        <v>4705</v>
      </c>
      <c r="F1640" s="45">
        <v>104726</v>
      </c>
      <c r="H1640">
        <f>IF(ISNUMBER(SEARCH($K$2,A1640)),MAX($H$1:H1639)+1,0)</f>
        <v>0</v>
      </c>
      <c r="I1640">
        <f>ROWS($H$2:H1640)</f>
        <v>1639</v>
      </c>
      <c r="J1640" t="str">
        <f t="shared" si="25"/>
        <v/>
      </c>
    </row>
    <row r="1641" spans="1:10">
      <c r="A1641" t="s">
        <v>2014</v>
      </c>
      <c r="B1641" t="s">
        <v>6576</v>
      </c>
      <c r="C1641" t="s">
        <v>6568</v>
      </c>
      <c r="D1641" t="s">
        <v>6577</v>
      </c>
      <c r="E1641" t="s">
        <v>4705</v>
      </c>
      <c r="F1641" s="45">
        <v>104681</v>
      </c>
      <c r="H1641">
        <f>IF(ISNUMBER(SEARCH($K$2,A1641)),MAX($H$1:H1640)+1,0)</f>
        <v>0</v>
      </c>
      <c r="I1641">
        <f>ROWS($H$2:H1641)</f>
        <v>1640</v>
      </c>
      <c r="J1641" t="str">
        <f t="shared" si="25"/>
        <v/>
      </c>
    </row>
    <row r="1642" spans="1:10">
      <c r="A1642" t="s">
        <v>2015</v>
      </c>
      <c r="B1642" t="s">
        <v>6578</v>
      </c>
      <c r="C1642" t="s">
        <v>6568</v>
      </c>
      <c r="D1642" t="s">
        <v>6577</v>
      </c>
      <c r="E1642" t="s">
        <v>4705</v>
      </c>
      <c r="F1642" s="45">
        <v>104682</v>
      </c>
      <c r="H1642">
        <f>IF(ISNUMBER(SEARCH($K$2,A1642)),MAX($H$1:H1641)+1,0)</f>
        <v>0</v>
      </c>
      <c r="I1642">
        <f>ROWS($H$2:H1642)</f>
        <v>1641</v>
      </c>
      <c r="J1642" t="str">
        <f t="shared" si="25"/>
        <v/>
      </c>
    </row>
    <row r="1643" spans="1:10">
      <c r="A1643" t="s">
        <v>2016</v>
      </c>
      <c r="B1643" t="s">
        <v>6579</v>
      </c>
      <c r="C1643" t="s">
        <v>6568</v>
      </c>
      <c r="D1643" t="s">
        <v>6577</v>
      </c>
      <c r="E1643" t="s">
        <v>4705</v>
      </c>
      <c r="F1643" s="45">
        <v>104683</v>
      </c>
      <c r="H1643">
        <f>IF(ISNUMBER(SEARCH($K$2,A1643)),MAX($H$1:H1642)+1,0)</f>
        <v>0</v>
      </c>
      <c r="I1643">
        <f>ROWS($H$2:H1643)</f>
        <v>1642</v>
      </c>
      <c r="J1643" t="str">
        <f t="shared" si="25"/>
        <v/>
      </c>
    </row>
    <row r="1644" spans="1:10">
      <c r="A1644" t="s">
        <v>2017</v>
      </c>
      <c r="B1644" t="s">
        <v>6580</v>
      </c>
      <c r="C1644" t="s">
        <v>6568</v>
      </c>
      <c r="D1644" t="s">
        <v>6577</v>
      </c>
      <c r="E1644" t="s">
        <v>4705</v>
      </c>
      <c r="F1644" s="45">
        <v>104684</v>
      </c>
      <c r="H1644">
        <f>IF(ISNUMBER(SEARCH($K$2,A1644)),MAX($H$1:H1643)+1,0)</f>
        <v>0</v>
      </c>
      <c r="I1644">
        <f>ROWS($H$2:H1644)</f>
        <v>1643</v>
      </c>
      <c r="J1644" t="str">
        <f t="shared" si="25"/>
        <v/>
      </c>
    </row>
    <row r="1645" spans="1:10">
      <c r="A1645" t="s">
        <v>2018</v>
      </c>
      <c r="B1645" t="s">
        <v>6581</v>
      </c>
      <c r="C1645" t="s">
        <v>6568</v>
      </c>
      <c r="D1645" t="s">
        <v>6577</v>
      </c>
      <c r="E1645" t="s">
        <v>4705</v>
      </c>
      <c r="F1645" s="45">
        <v>104685</v>
      </c>
      <c r="H1645">
        <f>IF(ISNUMBER(SEARCH($K$2,A1645)),MAX($H$1:H1644)+1,0)</f>
        <v>0</v>
      </c>
      <c r="I1645">
        <f>ROWS($H$2:H1645)</f>
        <v>1644</v>
      </c>
      <c r="J1645" t="str">
        <f t="shared" si="25"/>
        <v/>
      </c>
    </row>
    <row r="1646" spans="1:10">
      <c r="A1646" t="s">
        <v>2019</v>
      </c>
      <c r="B1646" t="s">
        <v>6582</v>
      </c>
      <c r="C1646" t="s">
        <v>6568</v>
      </c>
      <c r="D1646" t="s">
        <v>6577</v>
      </c>
      <c r="E1646" t="s">
        <v>4705</v>
      </c>
      <c r="F1646" s="45">
        <v>104686</v>
      </c>
      <c r="H1646">
        <f>IF(ISNUMBER(SEARCH($K$2,A1646)),MAX($H$1:H1645)+1,0)</f>
        <v>0</v>
      </c>
      <c r="I1646">
        <f>ROWS($H$2:H1646)</f>
        <v>1645</v>
      </c>
      <c r="J1646" t="str">
        <f t="shared" si="25"/>
        <v/>
      </c>
    </row>
    <row r="1647" spans="1:10">
      <c r="A1647" t="s">
        <v>2020</v>
      </c>
      <c r="B1647" t="s">
        <v>6583</v>
      </c>
      <c r="C1647" t="s">
        <v>6568</v>
      </c>
      <c r="D1647" t="s">
        <v>6577</v>
      </c>
      <c r="E1647" t="s">
        <v>4705</v>
      </c>
      <c r="F1647" s="45">
        <v>104688</v>
      </c>
      <c r="H1647">
        <f>IF(ISNUMBER(SEARCH($K$2,A1647)),MAX($H$1:H1646)+1,0)</f>
        <v>0</v>
      </c>
      <c r="I1647">
        <f>ROWS($H$2:H1647)</f>
        <v>1646</v>
      </c>
      <c r="J1647" t="str">
        <f t="shared" si="25"/>
        <v/>
      </c>
    </row>
    <row r="1648" spans="1:10">
      <c r="A1648" t="s">
        <v>2021</v>
      </c>
      <c r="B1648" t="s">
        <v>6584</v>
      </c>
      <c r="C1648" t="s">
        <v>6568</v>
      </c>
      <c r="D1648" t="s">
        <v>6577</v>
      </c>
      <c r="E1648" t="s">
        <v>4705</v>
      </c>
      <c r="F1648" s="45">
        <v>104690</v>
      </c>
      <c r="H1648">
        <f>IF(ISNUMBER(SEARCH($K$2,A1648)),MAX($H$1:H1647)+1,0)</f>
        <v>0</v>
      </c>
      <c r="I1648">
        <f>ROWS($H$2:H1648)</f>
        <v>1647</v>
      </c>
      <c r="J1648" t="str">
        <f t="shared" si="25"/>
        <v/>
      </c>
    </row>
    <row r="1649" spans="1:10">
      <c r="A1649" t="s">
        <v>2022</v>
      </c>
      <c r="B1649" t="s">
        <v>6585</v>
      </c>
      <c r="C1649" t="s">
        <v>6568</v>
      </c>
      <c r="D1649" t="s">
        <v>6577</v>
      </c>
      <c r="E1649" t="s">
        <v>4705</v>
      </c>
      <c r="F1649" s="45">
        <v>104738</v>
      </c>
      <c r="H1649">
        <f>IF(ISNUMBER(SEARCH($K$2,A1649)),MAX($H$1:H1648)+1,0)</f>
        <v>0</v>
      </c>
      <c r="I1649">
        <f>ROWS($H$2:H1649)</f>
        <v>1648</v>
      </c>
      <c r="J1649" t="str">
        <f t="shared" si="25"/>
        <v/>
      </c>
    </row>
    <row r="1650" spans="1:10">
      <c r="A1650" t="s">
        <v>2023</v>
      </c>
      <c r="B1650" t="s">
        <v>6586</v>
      </c>
      <c r="C1650" t="s">
        <v>6568</v>
      </c>
      <c r="D1650" t="s">
        <v>6587</v>
      </c>
      <c r="E1650" t="s">
        <v>4705</v>
      </c>
      <c r="F1650" s="45">
        <v>104639</v>
      </c>
      <c r="H1650">
        <f>IF(ISNUMBER(SEARCH($K$2,A1650)),MAX($H$1:H1649)+1,0)</f>
        <v>0</v>
      </c>
      <c r="I1650">
        <f>ROWS($H$2:H1650)</f>
        <v>1649</v>
      </c>
      <c r="J1650" t="str">
        <f t="shared" si="25"/>
        <v/>
      </c>
    </row>
    <row r="1651" spans="1:10">
      <c r="A1651" t="s">
        <v>2024</v>
      </c>
      <c r="B1651" t="s">
        <v>6588</v>
      </c>
      <c r="C1651" t="s">
        <v>6568</v>
      </c>
      <c r="D1651" t="s">
        <v>6587</v>
      </c>
      <c r="E1651" t="s">
        <v>4705</v>
      </c>
      <c r="F1651" s="45">
        <v>104640</v>
      </c>
      <c r="H1651">
        <f>IF(ISNUMBER(SEARCH($K$2,A1651)),MAX($H$1:H1650)+1,0)</f>
        <v>0</v>
      </c>
      <c r="I1651">
        <f>ROWS($H$2:H1651)</f>
        <v>1650</v>
      </c>
      <c r="J1651" t="str">
        <f t="shared" si="25"/>
        <v/>
      </c>
    </row>
    <row r="1652" spans="1:10">
      <c r="A1652" t="s">
        <v>2025</v>
      </c>
      <c r="B1652" t="s">
        <v>6589</v>
      </c>
      <c r="C1652" t="s">
        <v>6568</v>
      </c>
      <c r="D1652" t="s">
        <v>6587</v>
      </c>
      <c r="E1652" t="s">
        <v>4705</v>
      </c>
      <c r="F1652" s="45">
        <v>104641</v>
      </c>
      <c r="H1652">
        <f>IF(ISNUMBER(SEARCH($K$2,A1652)),MAX($H$1:H1651)+1,0)</f>
        <v>0</v>
      </c>
      <c r="I1652">
        <f>ROWS($H$2:H1652)</f>
        <v>1651</v>
      </c>
      <c r="J1652" t="str">
        <f t="shared" si="25"/>
        <v/>
      </c>
    </row>
    <row r="1653" spans="1:10">
      <c r="A1653" t="s">
        <v>2026</v>
      </c>
      <c r="B1653" t="s">
        <v>6590</v>
      </c>
      <c r="C1653" t="s">
        <v>6568</v>
      </c>
      <c r="D1653" t="s">
        <v>6587</v>
      </c>
      <c r="E1653" t="s">
        <v>4705</v>
      </c>
      <c r="F1653" s="45">
        <v>104642</v>
      </c>
      <c r="H1653">
        <f>IF(ISNUMBER(SEARCH($K$2,A1653)),MAX($H$1:H1652)+1,0)</f>
        <v>0</v>
      </c>
      <c r="I1653">
        <f>ROWS($H$2:H1653)</f>
        <v>1652</v>
      </c>
      <c r="J1653" t="str">
        <f t="shared" si="25"/>
        <v/>
      </c>
    </row>
    <row r="1654" spans="1:10">
      <c r="A1654" t="s">
        <v>2027</v>
      </c>
      <c r="B1654" t="s">
        <v>6591</v>
      </c>
      <c r="C1654" t="s">
        <v>6568</v>
      </c>
      <c r="D1654" t="s">
        <v>6587</v>
      </c>
      <c r="E1654" t="s">
        <v>4705</v>
      </c>
      <c r="F1654" s="45">
        <v>104643</v>
      </c>
      <c r="H1654">
        <f>IF(ISNUMBER(SEARCH($K$2,A1654)),MAX($H$1:H1653)+1,0)</f>
        <v>0</v>
      </c>
      <c r="I1654">
        <f>ROWS($H$2:H1654)</f>
        <v>1653</v>
      </c>
      <c r="J1654" t="str">
        <f t="shared" si="25"/>
        <v/>
      </c>
    </row>
    <row r="1655" spans="1:10">
      <c r="A1655" t="s">
        <v>2028</v>
      </c>
      <c r="B1655" t="s">
        <v>6592</v>
      </c>
      <c r="C1655" t="s">
        <v>6568</v>
      </c>
      <c r="D1655" t="s">
        <v>6587</v>
      </c>
      <c r="E1655" t="s">
        <v>4705</v>
      </c>
      <c r="F1655" s="45">
        <v>104645</v>
      </c>
      <c r="H1655">
        <f>IF(ISNUMBER(SEARCH($K$2,A1655)),MAX($H$1:H1654)+1,0)</f>
        <v>0</v>
      </c>
      <c r="I1655">
        <f>ROWS($H$2:H1655)</f>
        <v>1654</v>
      </c>
      <c r="J1655" t="str">
        <f t="shared" si="25"/>
        <v/>
      </c>
    </row>
    <row r="1656" spans="1:10">
      <c r="A1656" t="s">
        <v>2029</v>
      </c>
      <c r="B1656" t="s">
        <v>6593</v>
      </c>
      <c r="C1656" t="s">
        <v>6568</v>
      </c>
      <c r="D1656" t="s">
        <v>6594</v>
      </c>
      <c r="E1656" t="s">
        <v>4705</v>
      </c>
      <c r="F1656" s="45">
        <v>104669</v>
      </c>
      <c r="H1656">
        <f>IF(ISNUMBER(SEARCH($K$2,A1656)),MAX($H$1:H1655)+1,0)</f>
        <v>0</v>
      </c>
      <c r="I1656">
        <f>ROWS($H$2:H1656)</f>
        <v>1655</v>
      </c>
      <c r="J1656" t="str">
        <f t="shared" si="25"/>
        <v/>
      </c>
    </row>
    <row r="1657" spans="1:10">
      <c r="A1657" t="s">
        <v>2030</v>
      </c>
      <c r="B1657" t="s">
        <v>6595</v>
      </c>
      <c r="C1657" t="s">
        <v>6568</v>
      </c>
      <c r="D1657" t="s">
        <v>6594</v>
      </c>
      <c r="E1657" t="s">
        <v>4705</v>
      </c>
      <c r="F1657" s="45">
        <v>104670</v>
      </c>
      <c r="H1657">
        <f>IF(ISNUMBER(SEARCH($K$2,A1657)),MAX($H$1:H1656)+1,0)</f>
        <v>0</v>
      </c>
      <c r="I1657">
        <f>ROWS($H$2:H1657)</f>
        <v>1656</v>
      </c>
      <c r="J1657" t="str">
        <f t="shared" si="25"/>
        <v/>
      </c>
    </row>
    <row r="1658" spans="1:10">
      <c r="A1658" t="s">
        <v>2031</v>
      </c>
      <c r="B1658" t="s">
        <v>6596</v>
      </c>
      <c r="C1658" t="s">
        <v>6568</v>
      </c>
      <c r="D1658" t="s">
        <v>6594</v>
      </c>
      <c r="E1658" t="s">
        <v>4705</v>
      </c>
      <c r="F1658" s="45">
        <v>104671</v>
      </c>
      <c r="H1658">
        <f>IF(ISNUMBER(SEARCH($K$2,A1658)),MAX($H$1:H1657)+1,0)</f>
        <v>0</v>
      </c>
      <c r="I1658">
        <f>ROWS($H$2:H1658)</f>
        <v>1657</v>
      </c>
      <c r="J1658" t="str">
        <f t="shared" si="25"/>
        <v/>
      </c>
    </row>
    <row r="1659" spans="1:10">
      <c r="A1659" t="s">
        <v>2032</v>
      </c>
      <c r="B1659" t="s">
        <v>6597</v>
      </c>
      <c r="C1659" t="s">
        <v>6568</v>
      </c>
      <c r="D1659" t="s">
        <v>6594</v>
      </c>
      <c r="E1659" t="s">
        <v>4705</v>
      </c>
      <c r="F1659" s="45">
        <v>104672</v>
      </c>
      <c r="H1659">
        <f>IF(ISNUMBER(SEARCH($K$2,A1659)),MAX($H$1:H1658)+1,0)</f>
        <v>0</v>
      </c>
      <c r="I1659">
        <f>ROWS($H$2:H1659)</f>
        <v>1658</v>
      </c>
      <c r="J1659" t="str">
        <f t="shared" si="25"/>
        <v/>
      </c>
    </row>
    <row r="1660" spans="1:10">
      <c r="A1660" t="s">
        <v>2033</v>
      </c>
      <c r="B1660" t="s">
        <v>6598</v>
      </c>
      <c r="C1660" t="s">
        <v>6568</v>
      </c>
      <c r="D1660" t="s">
        <v>6599</v>
      </c>
      <c r="E1660" t="s">
        <v>4705</v>
      </c>
      <c r="F1660" s="45">
        <v>104673</v>
      </c>
      <c r="H1660">
        <f>IF(ISNUMBER(SEARCH($K$2,A1660)),MAX($H$1:H1659)+1,0)</f>
        <v>0</v>
      </c>
      <c r="I1660">
        <f>ROWS($H$2:H1660)</f>
        <v>1659</v>
      </c>
      <c r="J1660" t="str">
        <f t="shared" si="25"/>
        <v/>
      </c>
    </row>
    <row r="1661" spans="1:10">
      <c r="A1661" t="s">
        <v>2034</v>
      </c>
      <c r="B1661" t="s">
        <v>6600</v>
      </c>
      <c r="C1661" t="s">
        <v>6568</v>
      </c>
      <c r="D1661" t="s">
        <v>6599</v>
      </c>
      <c r="E1661" t="s">
        <v>4705</v>
      </c>
      <c r="F1661" s="45">
        <v>104674</v>
      </c>
      <c r="H1661">
        <f>IF(ISNUMBER(SEARCH($K$2,A1661)),MAX($H$1:H1660)+1,0)</f>
        <v>0</v>
      </c>
      <c r="I1661">
        <f>ROWS($H$2:H1661)</f>
        <v>1660</v>
      </c>
      <c r="J1661" t="str">
        <f t="shared" si="25"/>
        <v/>
      </c>
    </row>
    <row r="1662" spans="1:10">
      <c r="A1662" t="s">
        <v>2035</v>
      </c>
      <c r="B1662" t="s">
        <v>6601</v>
      </c>
      <c r="C1662" t="s">
        <v>6568</v>
      </c>
      <c r="D1662" t="s">
        <v>6599</v>
      </c>
      <c r="E1662" t="s">
        <v>4705</v>
      </c>
      <c r="F1662" s="45">
        <v>104675</v>
      </c>
      <c r="H1662">
        <f>IF(ISNUMBER(SEARCH($K$2,A1662)),MAX($H$1:H1661)+1,0)</f>
        <v>0</v>
      </c>
      <c r="I1662">
        <f>ROWS($H$2:H1662)</f>
        <v>1661</v>
      </c>
      <c r="J1662" t="str">
        <f t="shared" si="25"/>
        <v/>
      </c>
    </row>
    <row r="1663" spans="1:10">
      <c r="A1663" t="s">
        <v>2036</v>
      </c>
      <c r="B1663" t="s">
        <v>6602</v>
      </c>
      <c r="C1663" t="s">
        <v>6568</v>
      </c>
      <c r="D1663" t="s">
        <v>6599</v>
      </c>
      <c r="E1663" t="s">
        <v>4705</v>
      </c>
      <c r="F1663" s="45">
        <v>104676</v>
      </c>
      <c r="H1663">
        <f>IF(ISNUMBER(SEARCH($K$2,A1663)),MAX($H$1:H1662)+1,0)</f>
        <v>0</v>
      </c>
      <c r="I1663">
        <f>ROWS($H$2:H1663)</f>
        <v>1662</v>
      </c>
      <c r="J1663" t="str">
        <f t="shared" si="25"/>
        <v/>
      </c>
    </row>
    <row r="1664" spans="1:10">
      <c r="A1664" t="s">
        <v>2037</v>
      </c>
      <c r="B1664" t="s">
        <v>6603</v>
      </c>
      <c r="C1664" t="s">
        <v>6568</v>
      </c>
      <c r="D1664" t="s">
        <v>6599</v>
      </c>
      <c r="E1664" t="s">
        <v>4705</v>
      </c>
      <c r="F1664" s="45">
        <v>104677</v>
      </c>
      <c r="H1664">
        <f>IF(ISNUMBER(SEARCH($K$2,A1664)),MAX($H$1:H1663)+1,0)</f>
        <v>0</v>
      </c>
      <c r="I1664">
        <f>ROWS($H$2:H1664)</f>
        <v>1663</v>
      </c>
      <c r="J1664" t="str">
        <f t="shared" si="25"/>
        <v/>
      </c>
    </row>
    <row r="1665" spans="1:10">
      <c r="A1665" t="s">
        <v>2038</v>
      </c>
      <c r="B1665" t="s">
        <v>6604</v>
      </c>
      <c r="C1665" t="s">
        <v>6568</v>
      </c>
      <c r="D1665" t="s">
        <v>6599</v>
      </c>
      <c r="E1665" t="s">
        <v>4705</v>
      </c>
      <c r="F1665" s="45">
        <v>104678</v>
      </c>
      <c r="H1665">
        <f>IF(ISNUMBER(SEARCH($K$2,A1665)),MAX($H$1:H1664)+1,0)</f>
        <v>0</v>
      </c>
      <c r="I1665">
        <f>ROWS($H$2:H1665)</f>
        <v>1664</v>
      </c>
      <c r="J1665" t="str">
        <f t="shared" si="25"/>
        <v/>
      </c>
    </row>
    <row r="1666" spans="1:10">
      <c r="A1666" t="s">
        <v>2039</v>
      </c>
      <c r="B1666" t="s">
        <v>6605</v>
      </c>
      <c r="C1666" t="s">
        <v>6568</v>
      </c>
      <c r="D1666" t="s">
        <v>6599</v>
      </c>
      <c r="E1666" t="s">
        <v>4705</v>
      </c>
      <c r="F1666" s="45">
        <v>104679</v>
      </c>
      <c r="H1666">
        <f>IF(ISNUMBER(SEARCH($K$2,A1666)),MAX($H$1:H1665)+1,0)</f>
        <v>0</v>
      </c>
      <c r="I1666">
        <f>ROWS($H$2:H1666)</f>
        <v>1665</v>
      </c>
      <c r="J1666" t="str">
        <f t="shared" ref="J1666:J1729" si="26">IFERROR(INDEX($A:$A,MATCH(I1666,$H:$H,0)),"")</f>
        <v/>
      </c>
    </row>
    <row r="1667" spans="1:10">
      <c r="A1667" t="s">
        <v>2040</v>
      </c>
      <c r="B1667" t="s">
        <v>6606</v>
      </c>
      <c r="C1667" t="s">
        <v>6568</v>
      </c>
      <c r="D1667" t="s">
        <v>6599</v>
      </c>
      <c r="E1667" t="s">
        <v>4705</v>
      </c>
      <c r="F1667" s="45">
        <v>104680</v>
      </c>
      <c r="H1667">
        <f>IF(ISNUMBER(SEARCH($K$2,A1667)),MAX($H$1:H1666)+1,0)</f>
        <v>0</v>
      </c>
      <c r="I1667">
        <f>ROWS($H$2:H1667)</f>
        <v>1666</v>
      </c>
      <c r="J1667" t="str">
        <f t="shared" si="26"/>
        <v/>
      </c>
    </row>
    <row r="1668" spans="1:10">
      <c r="A1668" t="s">
        <v>2041</v>
      </c>
      <c r="B1668" t="s">
        <v>6607</v>
      </c>
      <c r="C1668" t="s">
        <v>6568</v>
      </c>
      <c r="D1668" t="s">
        <v>6608</v>
      </c>
      <c r="E1668" t="s">
        <v>4705</v>
      </c>
      <c r="F1668" s="45">
        <v>104607</v>
      </c>
      <c r="H1668">
        <f>IF(ISNUMBER(SEARCH($K$2,A1668)),MAX($H$1:H1667)+1,0)</f>
        <v>0</v>
      </c>
      <c r="I1668">
        <f>ROWS($H$2:H1668)</f>
        <v>1667</v>
      </c>
      <c r="J1668" t="str">
        <f t="shared" si="26"/>
        <v/>
      </c>
    </row>
    <row r="1669" spans="1:10">
      <c r="A1669" t="s">
        <v>2042</v>
      </c>
      <c r="B1669" t="s">
        <v>6609</v>
      </c>
      <c r="C1669" t="s">
        <v>6568</v>
      </c>
      <c r="D1669" t="s">
        <v>6608</v>
      </c>
      <c r="E1669" t="s">
        <v>4705</v>
      </c>
      <c r="F1669" s="45">
        <v>104608</v>
      </c>
      <c r="H1669">
        <f>IF(ISNUMBER(SEARCH($K$2,A1669)),MAX($H$1:H1668)+1,0)</f>
        <v>0</v>
      </c>
      <c r="I1669">
        <f>ROWS($H$2:H1669)</f>
        <v>1668</v>
      </c>
      <c r="J1669" t="str">
        <f t="shared" si="26"/>
        <v/>
      </c>
    </row>
    <row r="1670" spans="1:10">
      <c r="A1670" t="s">
        <v>2043</v>
      </c>
      <c r="B1670" t="s">
        <v>6610</v>
      </c>
      <c r="C1670" t="s">
        <v>6568</v>
      </c>
      <c r="D1670" t="s">
        <v>6608</v>
      </c>
      <c r="E1670" t="s">
        <v>4705</v>
      </c>
      <c r="F1670" s="45">
        <v>104609</v>
      </c>
      <c r="H1670">
        <f>IF(ISNUMBER(SEARCH($K$2,A1670)),MAX($H$1:H1669)+1,0)</f>
        <v>0</v>
      </c>
      <c r="I1670">
        <f>ROWS($H$2:H1670)</f>
        <v>1669</v>
      </c>
      <c r="J1670" t="str">
        <f t="shared" si="26"/>
        <v/>
      </c>
    </row>
    <row r="1671" spans="1:10">
      <c r="A1671" t="s">
        <v>2044</v>
      </c>
      <c r="B1671" t="s">
        <v>6611</v>
      </c>
      <c r="C1671" t="s">
        <v>6568</v>
      </c>
      <c r="D1671" t="s">
        <v>6608</v>
      </c>
      <c r="E1671" t="s">
        <v>4705</v>
      </c>
      <c r="F1671" s="45">
        <v>104610</v>
      </c>
      <c r="H1671">
        <f>IF(ISNUMBER(SEARCH($K$2,A1671)),MAX($H$1:H1670)+1,0)</f>
        <v>0</v>
      </c>
      <c r="I1671">
        <f>ROWS($H$2:H1671)</f>
        <v>1670</v>
      </c>
      <c r="J1671" t="str">
        <f t="shared" si="26"/>
        <v/>
      </c>
    </row>
    <row r="1672" spans="1:10">
      <c r="A1672" t="s">
        <v>2045</v>
      </c>
      <c r="B1672" t="s">
        <v>6612</v>
      </c>
      <c r="C1672" t="s">
        <v>6568</v>
      </c>
      <c r="D1672" t="s">
        <v>6608</v>
      </c>
      <c r="E1672" t="s">
        <v>4705</v>
      </c>
      <c r="F1672" s="45">
        <v>104611</v>
      </c>
      <c r="H1672">
        <f>IF(ISNUMBER(SEARCH($K$2,A1672)),MAX($H$1:H1671)+1,0)</f>
        <v>0</v>
      </c>
      <c r="I1672">
        <f>ROWS($H$2:H1672)</f>
        <v>1671</v>
      </c>
      <c r="J1672" t="str">
        <f t="shared" si="26"/>
        <v/>
      </c>
    </row>
    <row r="1673" spans="1:10">
      <c r="A1673" t="s">
        <v>2046</v>
      </c>
      <c r="B1673" t="s">
        <v>6613</v>
      </c>
      <c r="C1673" t="s">
        <v>6568</v>
      </c>
      <c r="D1673" t="s">
        <v>6608</v>
      </c>
      <c r="E1673" t="s">
        <v>4705</v>
      </c>
      <c r="F1673" s="45">
        <v>104612</v>
      </c>
      <c r="H1673">
        <f>IF(ISNUMBER(SEARCH($K$2,A1673)),MAX($H$1:H1672)+1,0)</f>
        <v>0</v>
      </c>
      <c r="I1673">
        <f>ROWS($H$2:H1673)</f>
        <v>1672</v>
      </c>
      <c r="J1673" t="str">
        <f t="shared" si="26"/>
        <v/>
      </c>
    </row>
    <row r="1674" spans="1:10">
      <c r="A1674" t="s">
        <v>2047</v>
      </c>
      <c r="B1674" t="s">
        <v>6614</v>
      </c>
      <c r="C1674" t="s">
        <v>6568</v>
      </c>
      <c r="D1674" t="s">
        <v>6608</v>
      </c>
      <c r="E1674" t="s">
        <v>4705</v>
      </c>
      <c r="F1674" s="45">
        <v>104613</v>
      </c>
      <c r="H1674">
        <f>IF(ISNUMBER(SEARCH($K$2,A1674)),MAX($H$1:H1673)+1,0)</f>
        <v>0</v>
      </c>
      <c r="I1674">
        <f>ROWS($H$2:H1674)</f>
        <v>1673</v>
      </c>
      <c r="J1674" t="str">
        <f t="shared" si="26"/>
        <v/>
      </c>
    </row>
    <row r="1675" spans="1:10">
      <c r="A1675" t="s">
        <v>2048</v>
      </c>
      <c r="B1675" t="s">
        <v>6615</v>
      </c>
      <c r="C1675" t="s">
        <v>6568</v>
      </c>
      <c r="D1675" t="s">
        <v>6608</v>
      </c>
      <c r="E1675" t="s">
        <v>4705</v>
      </c>
      <c r="F1675" s="45">
        <v>104614</v>
      </c>
      <c r="H1675">
        <f>IF(ISNUMBER(SEARCH($K$2,A1675)),MAX($H$1:H1674)+1,0)</f>
        <v>0</v>
      </c>
      <c r="I1675">
        <f>ROWS($H$2:H1675)</f>
        <v>1674</v>
      </c>
      <c r="J1675" t="str">
        <f t="shared" si="26"/>
        <v/>
      </c>
    </row>
    <row r="1676" spans="1:10">
      <c r="A1676" t="s">
        <v>2049</v>
      </c>
      <c r="B1676" t="s">
        <v>6616</v>
      </c>
      <c r="C1676" t="s">
        <v>6568</v>
      </c>
      <c r="D1676" t="s">
        <v>6608</v>
      </c>
      <c r="E1676" t="s">
        <v>4705</v>
      </c>
      <c r="F1676" s="45">
        <v>104736</v>
      </c>
      <c r="H1676">
        <f>IF(ISNUMBER(SEARCH($K$2,A1676)),MAX($H$1:H1675)+1,0)</f>
        <v>0</v>
      </c>
      <c r="I1676">
        <f>ROWS($H$2:H1676)</f>
        <v>1675</v>
      </c>
      <c r="J1676" t="str">
        <f t="shared" si="26"/>
        <v/>
      </c>
    </row>
    <row r="1677" spans="1:10">
      <c r="A1677" t="s">
        <v>2050</v>
      </c>
      <c r="B1677" t="s">
        <v>6617</v>
      </c>
      <c r="C1677" t="s">
        <v>6568</v>
      </c>
      <c r="D1677" t="s">
        <v>6618</v>
      </c>
      <c r="E1677" t="s">
        <v>4705</v>
      </c>
      <c r="F1677" s="45">
        <v>104621</v>
      </c>
      <c r="H1677">
        <f>IF(ISNUMBER(SEARCH($K$2,A1677)),MAX($H$1:H1676)+1,0)</f>
        <v>0</v>
      </c>
      <c r="I1677">
        <f>ROWS($H$2:H1677)</f>
        <v>1676</v>
      </c>
      <c r="J1677" t="str">
        <f t="shared" si="26"/>
        <v/>
      </c>
    </row>
    <row r="1678" spans="1:10">
      <c r="A1678" t="s">
        <v>2051</v>
      </c>
      <c r="B1678" t="s">
        <v>6619</v>
      </c>
      <c r="C1678" t="s">
        <v>6568</v>
      </c>
      <c r="D1678" t="s">
        <v>6618</v>
      </c>
      <c r="E1678" t="s">
        <v>4705</v>
      </c>
      <c r="F1678" s="45">
        <v>104622</v>
      </c>
      <c r="H1678">
        <f>IF(ISNUMBER(SEARCH($K$2,A1678)),MAX($H$1:H1677)+1,0)</f>
        <v>0</v>
      </c>
      <c r="I1678">
        <f>ROWS($H$2:H1678)</f>
        <v>1677</v>
      </c>
      <c r="J1678" t="str">
        <f t="shared" si="26"/>
        <v/>
      </c>
    </row>
    <row r="1679" spans="1:10">
      <c r="A1679" t="s">
        <v>2052</v>
      </c>
      <c r="B1679" t="s">
        <v>6620</v>
      </c>
      <c r="C1679" t="s">
        <v>6568</v>
      </c>
      <c r="D1679" t="s">
        <v>6618</v>
      </c>
      <c r="E1679" t="s">
        <v>4705</v>
      </c>
      <c r="F1679" s="45">
        <v>104623</v>
      </c>
      <c r="H1679">
        <f>IF(ISNUMBER(SEARCH($K$2,A1679)),MAX($H$1:H1678)+1,0)</f>
        <v>0</v>
      </c>
      <c r="I1679">
        <f>ROWS($H$2:H1679)</f>
        <v>1678</v>
      </c>
      <c r="J1679" t="str">
        <f t="shared" si="26"/>
        <v/>
      </c>
    </row>
    <row r="1680" spans="1:10">
      <c r="A1680" t="s">
        <v>2053</v>
      </c>
      <c r="B1680" t="s">
        <v>6621</v>
      </c>
      <c r="C1680" t="s">
        <v>6568</v>
      </c>
      <c r="D1680" t="s">
        <v>6618</v>
      </c>
      <c r="E1680" t="s">
        <v>4705</v>
      </c>
      <c r="F1680" s="45">
        <v>104624</v>
      </c>
      <c r="H1680">
        <f>IF(ISNUMBER(SEARCH($K$2,A1680)),MAX($H$1:H1679)+1,0)</f>
        <v>0</v>
      </c>
      <c r="I1680">
        <f>ROWS($H$2:H1680)</f>
        <v>1679</v>
      </c>
      <c r="J1680" t="str">
        <f t="shared" si="26"/>
        <v/>
      </c>
    </row>
    <row r="1681" spans="1:10">
      <c r="A1681" t="s">
        <v>2054</v>
      </c>
      <c r="B1681" t="s">
        <v>6622</v>
      </c>
      <c r="C1681" t="s">
        <v>6568</v>
      </c>
      <c r="D1681" t="s">
        <v>6618</v>
      </c>
      <c r="E1681" t="s">
        <v>4705</v>
      </c>
      <c r="F1681" s="45">
        <v>104625</v>
      </c>
      <c r="H1681">
        <f>IF(ISNUMBER(SEARCH($K$2,A1681)),MAX($H$1:H1680)+1,0)</f>
        <v>0</v>
      </c>
      <c r="I1681">
        <f>ROWS($H$2:H1681)</f>
        <v>1680</v>
      </c>
      <c r="J1681" t="str">
        <f t="shared" si="26"/>
        <v/>
      </c>
    </row>
    <row r="1682" spans="1:10">
      <c r="A1682" t="s">
        <v>2055</v>
      </c>
      <c r="B1682" t="s">
        <v>6623</v>
      </c>
      <c r="C1682" t="s">
        <v>6568</v>
      </c>
      <c r="D1682" t="s">
        <v>6618</v>
      </c>
      <c r="E1682" t="s">
        <v>4705</v>
      </c>
      <c r="F1682" s="45">
        <v>104626</v>
      </c>
      <c r="H1682">
        <f>IF(ISNUMBER(SEARCH($K$2,A1682)),MAX($H$1:H1681)+1,0)</f>
        <v>0</v>
      </c>
      <c r="I1682">
        <f>ROWS($H$2:H1682)</f>
        <v>1681</v>
      </c>
      <c r="J1682" t="str">
        <f t="shared" si="26"/>
        <v/>
      </c>
    </row>
    <row r="1683" spans="1:10">
      <c r="A1683" t="s">
        <v>2056</v>
      </c>
      <c r="B1683" t="s">
        <v>6624</v>
      </c>
      <c r="C1683" t="s">
        <v>6568</v>
      </c>
      <c r="D1683" t="s">
        <v>6618</v>
      </c>
      <c r="E1683" t="s">
        <v>4705</v>
      </c>
      <c r="F1683" s="45">
        <v>104627</v>
      </c>
      <c r="H1683">
        <f>IF(ISNUMBER(SEARCH($K$2,A1683)),MAX($H$1:H1682)+1,0)</f>
        <v>0</v>
      </c>
      <c r="I1683">
        <f>ROWS($H$2:H1683)</f>
        <v>1682</v>
      </c>
      <c r="J1683" t="str">
        <f t="shared" si="26"/>
        <v/>
      </c>
    </row>
    <row r="1684" spans="1:10">
      <c r="A1684" t="s">
        <v>2057</v>
      </c>
      <c r="B1684" t="s">
        <v>6625</v>
      </c>
      <c r="C1684" t="s">
        <v>6568</v>
      </c>
      <c r="D1684" t="s">
        <v>6618</v>
      </c>
      <c r="E1684" t="s">
        <v>4705</v>
      </c>
      <c r="F1684" s="45">
        <v>104628</v>
      </c>
      <c r="H1684">
        <f>IF(ISNUMBER(SEARCH($K$2,A1684)),MAX($H$1:H1683)+1,0)</f>
        <v>0</v>
      </c>
      <c r="I1684">
        <f>ROWS($H$2:H1684)</f>
        <v>1683</v>
      </c>
      <c r="J1684" t="str">
        <f t="shared" si="26"/>
        <v/>
      </c>
    </row>
    <row r="1685" spans="1:10">
      <c r="A1685" t="s">
        <v>2058</v>
      </c>
      <c r="B1685" t="s">
        <v>6626</v>
      </c>
      <c r="C1685" t="s">
        <v>6568</v>
      </c>
      <c r="D1685" t="s">
        <v>6618</v>
      </c>
      <c r="E1685" t="s">
        <v>4705</v>
      </c>
      <c r="F1685" s="45">
        <v>104743</v>
      </c>
      <c r="H1685">
        <f>IF(ISNUMBER(SEARCH($K$2,A1685)),MAX($H$1:H1684)+1,0)</f>
        <v>0</v>
      </c>
      <c r="I1685">
        <f>ROWS($H$2:H1685)</f>
        <v>1684</v>
      </c>
      <c r="J1685" t="str">
        <f t="shared" si="26"/>
        <v/>
      </c>
    </row>
    <row r="1686" spans="1:10">
      <c r="A1686" t="s">
        <v>2059</v>
      </c>
      <c r="B1686" t="s">
        <v>6627</v>
      </c>
      <c r="C1686" t="s">
        <v>6568</v>
      </c>
      <c r="D1686" t="s">
        <v>6628</v>
      </c>
      <c r="E1686" t="s">
        <v>4705</v>
      </c>
      <c r="F1686" s="45">
        <v>104601</v>
      </c>
      <c r="H1686">
        <f>IF(ISNUMBER(SEARCH($K$2,A1686)),MAX($H$1:H1685)+1,0)</f>
        <v>0</v>
      </c>
      <c r="I1686">
        <f>ROWS($H$2:H1686)</f>
        <v>1685</v>
      </c>
      <c r="J1686" t="str">
        <f t="shared" si="26"/>
        <v/>
      </c>
    </row>
    <row r="1687" spans="1:10">
      <c r="A1687" t="s">
        <v>2060</v>
      </c>
      <c r="B1687" t="s">
        <v>6629</v>
      </c>
      <c r="C1687" t="s">
        <v>6568</v>
      </c>
      <c r="D1687" t="s">
        <v>6628</v>
      </c>
      <c r="E1687" t="s">
        <v>4705</v>
      </c>
      <c r="F1687" s="45">
        <v>104602</v>
      </c>
      <c r="H1687">
        <f>IF(ISNUMBER(SEARCH($K$2,A1687)),MAX($H$1:H1686)+1,0)</f>
        <v>0</v>
      </c>
      <c r="I1687">
        <f>ROWS($H$2:H1687)</f>
        <v>1686</v>
      </c>
      <c r="J1687" t="str">
        <f t="shared" si="26"/>
        <v/>
      </c>
    </row>
    <row r="1688" spans="1:10">
      <c r="A1688" t="s">
        <v>2061</v>
      </c>
      <c r="B1688" t="s">
        <v>6630</v>
      </c>
      <c r="C1688" t="s">
        <v>6568</v>
      </c>
      <c r="D1688" t="s">
        <v>6628</v>
      </c>
      <c r="E1688" t="s">
        <v>4705</v>
      </c>
      <c r="F1688" s="45">
        <v>104603</v>
      </c>
      <c r="H1688">
        <f>IF(ISNUMBER(SEARCH($K$2,A1688)),MAX($H$1:H1687)+1,0)</f>
        <v>0</v>
      </c>
      <c r="I1688">
        <f>ROWS($H$2:H1688)</f>
        <v>1687</v>
      </c>
      <c r="J1688" t="str">
        <f t="shared" si="26"/>
        <v/>
      </c>
    </row>
    <row r="1689" spans="1:10">
      <c r="A1689" t="s">
        <v>2062</v>
      </c>
      <c r="B1689" t="s">
        <v>6631</v>
      </c>
      <c r="C1689" t="s">
        <v>6568</v>
      </c>
      <c r="D1689" t="s">
        <v>6628</v>
      </c>
      <c r="E1689" t="s">
        <v>4705</v>
      </c>
      <c r="F1689" s="45">
        <v>104604</v>
      </c>
      <c r="H1689">
        <f>IF(ISNUMBER(SEARCH($K$2,A1689)),MAX($H$1:H1688)+1,0)</f>
        <v>0</v>
      </c>
      <c r="I1689">
        <f>ROWS($H$2:H1689)</f>
        <v>1688</v>
      </c>
      <c r="J1689" t="str">
        <f t="shared" si="26"/>
        <v/>
      </c>
    </row>
    <row r="1690" spans="1:10">
      <c r="A1690" t="s">
        <v>2063</v>
      </c>
      <c r="B1690" t="s">
        <v>6632</v>
      </c>
      <c r="C1690" t="s">
        <v>6568</v>
      </c>
      <c r="D1690" t="s">
        <v>6628</v>
      </c>
      <c r="E1690" t="s">
        <v>4705</v>
      </c>
      <c r="F1690" s="45">
        <v>104605</v>
      </c>
      <c r="H1690">
        <f>IF(ISNUMBER(SEARCH($K$2,A1690)),MAX($H$1:H1689)+1,0)</f>
        <v>0</v>
      </c>
      <c r="I1690">
        <f>ROWS($H$2:H1690)</f>
        <v>1689</v>
      </c>
      <c r="J1690" t="str">
        <f t="shared" si="26"/>
        <v/>
      </c>
    </row>
    <row r="1691" spans="1:10">
      <c r="A1691" t="s">
        <v>2064</v>
      </c>
      <c r="B1691" t="s">
        <v>6633</v>
      </c>
      <c r="C1691" t="s">
        <v>6568</v>
      </c>
      <c r="D1691" t="s">
        <v>6628</v>
      </c>
      <c r="E1691" t="s">
        <v>4705</v>
      </c>
      <c r="F1691" s="45">
        <v>104606</v>
      </c>
      <c r="H1691">
        <f>IF(ISNUMBER(SEARCH($K$2,A1691)),MAX($H$1:H1690)+1,0)</f>
        <v>0</v>
      </c>
      <c r="I1691">
        <f>ROWS($H$2:H1691)</f>
        <v>1690</v>
      </c>
      <c r="J1691" t="str">
        <f t="shared" si="26"/>
        <v/>
      </c>
    </row>
    <row r="1692" spans="1:10">
      <c r="A1692" t="s">
        <v>2065</v>
      </c>
      <c r="B1692" t="s">
        <v>6634</v>
      </c>
      <c r="C1692" t="s">
        <v>6568</v>
      </c>
      <c r="D1692" t="s">
        <v>6628</v>
      </c>
      <c r="E1692" t="s">
        <v>4705</v>
      </c>
      <c r="F1692" s="45">
        <v>104742</v>
      </c>
      <c r="H1692">
        <f>IF(ISNUMBER(SEARCH($K$2,A1692)),MAX($H$1:H1691)+1,0)</f>
        <v>0</v>
      </c>
      <c r="I1692">
        <f>ROWS($H$2:H1692)</f>
        <v>1691</v>
      </c>
      <c r="J1692" t="str">
        <f t="shared" si="26"/>
        <v/>
      </c>
    </row>
    <row r="1693" spans="1:10">
      <c r="A1693" t="s">
        <v>2066</v>
      </c>
      <c r="B1693" t="s">
        <v>6635</v>
      </c>
      <c r="C1693" t="s">
        <v>6568</v>
      </c>
      <c r="D1693" t="s">
        <v>6636</v>
      </c>
      <c r="E1693" t="s">
        <v>4705</v>
      </c>
      <c r="F1693" s="45">
        <v>104700</v>
      </c>
      <c r="H1693">
        <f>IF(ISNUMBER(SEARCH($K$2,A1693)),MAX($H$1:H1692)+1,0)</f>
        <v>0</v>
      </c>
      <c r="I1693">
        <f>ROWS($H$2:H1693)</f>
        <v>1692</v>
      </c>
      <c r="J1693" t="str">
        <f t="shared" si="26"/>
        <v/>
      </c>
    </row>
    <row r="1694" spans="1:10">
      <c r="A1694" t="s">
        <v>2067</v>
      </c>
      <c r="B1694" t="s">
        <v>6637</v>
      </c>
      <c r="C1694" t="s">
        <v>6568</v>
      </c>
      <c r="D1694" t="s">
        <v>6636</v>
      </c>
      <c r="E1694" t="s">
        <v>4705</v>
      </c>
      <c r="F1694" s="45">
        <v>104702</v>
      </c>
      <c r="H1694">
        <f>IF(ISNUMBER(SEARCH($K$2,A1694)),MAX($H$1:H1693)+1,0)</f>
        <v>0</v>
      </c>
      <c r="I1694">
        <f>ROWS($H$2:H1694)</f>
        <v>1693</v>
      </c>
      <c r="J1694" t="str">
        <f t="shared" si="26"/>
        <v/>
      </c>
    </row>
    <row r="1695" spans="1:10">
      <c r="A1695" t="s">
        <v>2068</v>
      </c>
      <c r="B1695" t="s">
        <v>6638</v>
      </c>
      <c r="C1695" t="s">
        <v>6568</v>
      </c>
      <c r="D1695" t="s">
        <v>6636</v>
      </c>
      <c r="E1695" t="s">
        <v>4705</v>
      </c>
      <c r="F1695" s="45">
        <v>104704</v>
      </c>
      <c r="H1695">
        <f>IF(ISNUMBER(SEARCH($K$2,A1695)),MAX($H$1:H1694)+1,0)</f>
        <v>0</v>
      </c>
      <c r="I1695">
        <f>ROWS($H$2:H1695)</f>
        <v>1694</v>
      </c>
      <c r="J1695" t="str">
        <f t="shared" si="26"/>
        <v/>
      </c>
    </row>
    <row r="1696" spans="1:10">
      <c r="A1696" t="s">
        <v>2069</v>
      </c>
      <c r="B1696" t="s">
        <v>6639</v>
      </c>
      <c r="C1696" t="s">
        <v>6568</v>
      </c>
      <c r="D1696" t="s">
        <v>6636</v>
      </c>
      <c r="E1696" t="s">
        <v>4705</v>
      </c>
      <c r="F1696" s="45">
        <v>104705</v>
      </c>
      <c r="H1696">
        <f>IF(ISNUMBER(SEARCH($K$2,A1696)),MAX($H$1:H1695)+1,0)</f>
        <v>0</v>
      </c>
      <c r="I1696">
        <f>ROWS($H$2:H1696)</f>
        <v>1695</v>
      </c>
      <c r="J1696" t="str">
        <f t="shared" si="26"/>
        <v/>
      </c>
    </row>
    <row r="1697" spans="1:10">
      <c r="A1697" t="s">
        <v>2070</v>
      </c>
      <c r="B1697" t="s">
        <v>6640</v>
      </c>
      <c r="C1697" t="s">
        <v>6568</v>
      </c>
      <c r="D1697" t="s">
        <v>6636</v>
      </c>
      <c r="E1697" t="s">
        <v>4705</v>
      </c>
      <c r="F1697" s="45">
        <v>104706</v>
      </c>
      <c r="H1697">
        <f>IF(ISNUMBER(SEARCH($K$2,A1697)),MAX($H$1:H1696)+1,0)</f>
        <v>0</v>
      </c>
      <c r="I1697">
        <f>ROWS($H$2:H1697)</f>
        <v>1696</v>
      </c>
      <c r="J1697" t="str">
        <f t="shared" si="26"/>
        <v/>
      </c>
    </row>
    <row r="1698" spans="1:10">
      <c r="A1698" t="s">
        <v>2071</v>
      </c>
      <c r="B1698" t="s">
        <v>6641</v>
      </c>
      <c r="C1698" t="s">
        <v>6568</v>
      </c>
      <c r="D1698" t="s">
        <v>6636</v>
      </c>
      <c r="E1698" t="s">
        <v>4705</v>
      </c>
      <c r="F1698" s="45">
        <v>104707</v>
      </c>
      <c r="H1698">
        <f>IF(ISNUMBER(SEARCH($K$2,A1698)),MAX($H$1:H1697)+1,0)</f>
        <v>0</v>
      </c>
      <c r="I1698">
        <f>ROWS($H$2:H1698)</f>
        <v>1697</v>
      </c>
      <c r="J1698" t="str">
        <f t="shared" si="26"/>
        <v/>
      </c>
    </row>
    <row r="1699" spans="1:10">
      <c r="A1699" t="s">
        <v>2072</v>
      </c>
      <c r="B1699" t="s">
        <v>6642</v>
      </c>
      <c r="C1699" t="s">
        <v>6568</v>
      </c>
      <c r="D1699" t="s">
        <v>6636</v>
      </c>
      <c r="E1699" t="s">
        <v>4705</v>
      </c>
      <c r="F1699" s="45">
        <v>104708</v>
      </c>
      <c r="H1699">
        <f>IF(ISNUMBER(SEARCH($K$2,A1699)),MAX($H$1:H1698)+1,0)</f>
        <v>0</v>
      </c>
      <c r="I1699">
        <f>ROWS($H$2:H1699)</f>
        <v>1698</v>
      </c>
      <c r="J1699" t="str">
        <f t="shared" si="26"/>
        <v/>
      </c>
    </row>
    <row r="1700" spans="1:10">
      <c r="A1700" t="s">
        <v>2073</v>
      </c>
      <c r="B1700" t="s">
        <v>6643</v>
      </c>
      <c r="C1700" t="s">
        <v>6568</v>
      </c>
      <c r="D1700" t="s">
        <v>6636</v>
      </c>
      <c r="E1700" t="s">
        <v>4705</v>
      </c>
      <c r="F1700" s="45">
        <v>104709</v>
      </c>
      <c r="H1700">
        <f>IF(ISNUMBER(SEARCH($K$2,A1700)),MAX($H$1:H1699)+1,0)</f>
        <v>0</v>
      </c>
      <c r="I1700">
        <f>ROWS($H$2:H1700)</f>
        <v>1699</v>
      </c>
      <c r="J1700" t="str">
        <f t="shared" si="26"/>
        <v/>
      </c>
    </row>
    <row r="1701" spans="1:10">
      <c r="A1701" t="s">
        <v>2074</v>
      </c>
      <c r="B1701" t="s">
        <v>6644</v>
      </c>
      <c r="C1701" t="s">
        <v>6568</v>
      </c>
      <c r="D1701" t="s">
        <v>6636</v>
      </c>
      <c r="E1701" t="s">
        <v>4705</v>
      </c>
      <c r="F1701" s="45">
        <v>104710</v>
      </c>
      <c r="H1701">
        <f>IF(ISNUMBER(SEARCH($K$2,A1701)),MAX($H$1:H1700)+1,0)</f>
        <v>0</v>
      </c>
      <c r="I1701">
        <f>ROWS($H$2:H1701)</f>
        <v>1700</v>
      </c>
      <c r="J1701" t="str">
        <f t="shared" si="26"/>
        <v/>
      </c>
    </row>
    <row r="1702" spans="1:10">
      <c r="A1702" t="s">
        <v>2075</v>
      </c>
      <c r="B1702" t="s">
        <v>6645</v>
      </c>
      <c r="C1702" t="s">
        <v>6568</v>
      </c>
      <c r="D1702" t="s">
        <v>6636</v>
      </c>
      <c r="E1702" t="s">
        <v>4705</v>
      </c>
      <c r="F1702" s="45">
        <v>104712</v>
      </c>
      <c r="H1702">
        <f>IF(ISNUMBER(SEARCH($K$2,A1702)),MAX($H$1:H1701)+1,0)</f>
        <v>0</v>
      </c>
      <c r="I1702">
        <f>ROWS($H$2:H1702)</f>
        <v>1701</v>
      </c>
      <c r="J1702" t="str">
        <f t="shared" si="26"/>
        <v/>
      </c>
    </row>
    <row r="1703" spans="1:10">
      <c r="A1703" t="s">
        <v>2076</v>
      </c>
      <c r="B1703" t="s">
        <v>6646</v>
      </c>
      <c r="C1703" t="s">
        <v>6568</v>
      </c>
      <c r="D1703" t="s">
        <v>6636</v>
      </c>
      <c r="E1703" t="s">
        <v>4705</v>
      </c>
      <c r="F1703" s="45">
        <v>104713</v>
      </c>
      <c r="H1703">
        <f>IF(ISNUMBER(SEARCH($K$2,A1703)),MAX($H$1:H1702)+1,0)</f>
        <v>0</v>
      </c>
      <c r="I1703">
        <f>ROWS($H$2:H1703)</f>
        <v>1702</v>
      </c>
      <c r="J1703" t="str">
        <f t="shared" si="26"/>
        <v/>
      </c>
    </row>
    <row r="1704" spans="1:10">
      <c r="A1704" t="s">
        <v>2077</v>
      </c>
      <c r="B1704" t="s">
        <v>6647</v>
      </c>
      <c r="C1704" t="s">
        <v>6568</v>
      </c>
      <c r="D1704" t="s">
        <v>6648</v>
      </c>
      <c r="E1704" t="s">
        <v>4705</v>
      </c>
      <c r="F1704" s="45">
        <v>104647</v>
      </c>
      <c r="H1704">
        <f>IF(ISNUMBER(SEARCH($K$2,A1704)),MAX($H$1:H1703)+1,0)</f>
        <v>0</v>
      </c>
      <c r="I1704">
        <f>ROWS($H$2:H1704)</f>
        <v>1703</v>
      </c>
      <c r="J1704" t="str">
        <f t="shared" si="26"/>
        <v/>
      </c>
    </row>
    <row r="1705" spans="1:10">
      <c r="A1705" t="s">
        <v>2078</v>
      </c>
      <c r="B1705" t="s">
        <v>6649</v>
      </c>
      <c r="C1705" t="s">
        <v>6568</v>
      </c>
      <c r="D1705" t="s">
        <v>6648</v>
      </c>
      <c r="E1705" t="s">
        <v>4705</v>
      </c>
      <c r="F1705" s="45">
        <v>104648</v>
      </c>
      <c r="H1705">
        <f>IF(ISNUMBER(SEARCH($K$2,A1705)),MAX($H$1:H1704)+1,0)</f>
        <v>0</v>
      </c>
      <c r="I1705">
        <f>ROWS($H$2:H1705)</f>
        <v>1704</v>
      </c>
      <c r="J1705" t="str">
        <f t="shared" si="26"/>
        <v/>
      </c>
    </row>
    <row r="1706" spans="1:10">
      <c r="A1706" t="s">
        <v>2079</v>
      </c>
      <c r="B1706" t="s">
        <v>6650</v>
      </c>
      <c r="C1706" t="s">
        <v>6568</v>
      </c>
      <c r="D1706" t="s">
        <v>6648</v>
      </c>
      <c r="E1706" t="s">
        <v>4705</v>
      </c>
      <c r="F1706" s="45">
        <v>104649</v>
      </c>
      <c r="H1706">
        <f>IF(ISNUMBER(SEARCH($K$2,A1706)),MAX($H$1:H1705)+1,0)</f>
        <v>0</v>
      </c>
      <c r="I1706">
        <f>ROWS($H$2:H1706)</f>
        <v>1705</v>
      </c>
      <c r="J1706" t="str">
        <f t="shared" si="26"/>
        <v/>
      </c>
    </row>
    <row r="1707" spans="1:10">
      <c r="A1707" t="s">
        <v>2080</v>
      </c>
      <c r="B1707" t="s">
        <v>6651</v>
      </c>
      <c r="C1707" t="s">
        <v>6568</v>
      </c>
      <c r="D1707" t="s">
        <v>6648</v>
      </c>
      <c r="E1707" t="s">
        <v>4705</v>
      </c>
      <c r="F1707" s="45">
        <v>104650</v>
      </c>
      <c r="H1707">
        <f>IF(ISNUMBER(SEARCH($K$2,A1707)),MAX($H$1:H1706)+1,0)</f>
        <v>0</v>
      </c>
      <c r="I1707">
        <f>ROWS($H$2:H1707)</f>
        <v>1706</v>
      </c>
      <c r="J1707" t="str">
        <f t="shared" si="26"/>
        <v/>
      </c>
    </row>
    <row r="1708" spans="1:10">
      <c r="A1708" t="s">
        <v>2081</v>
      </c>
      <c r="B1708" t="s">
        <v>6652</v>
      </c>
      <c r="C1708" t="s">
        <v>6568</v>
      </c>
      <c r="D1708" t="s">
        <v>6648</v>
      </c>
      <c r="E1708" t="s">
        <v>4705</v>
      </c>
      <c r="F1708" s="45">
        <v>104651</v>
      </c>
      <c r="H1708">
        <f>IF(ISNUMBER(SEARCH($K$2,A1708)),MAX($H$1:H1707)+1,0)</f>
        <v>0</v>
      </c>
      <c r="I1708">
        <f>ROWS($H$2:H1708)</f>
        <v>1707</v>
      </c>
      <c r="J1708" t="str">
        <f t="shared" si="26"/>
        <v/>
      </c>
    </row>
    <row r="1709" spans="1:10">
      <c r="A1709" t="s">
        <v>2082</v>
      </c>
      <c r="B1709" t="s">
        <v>6653</v>
      </c>
      <c r="C1709" t="s">
        <v>6568</v>
      </c>
      <c r="D1709" t="s">
        <v>6648</v>
      </c>
      <c r="E1709" t="s">
        <v>4705</v>
      </c>
      <c r="F1709" s="45">
        <v>104652</v>
      </c>
      <c r="H1709">
        <f>IF(ISNUMBER(SEARCH($K$2,A1709)),MAX($H$1:H1708)+1,0)</f>
        <v>0</v>
      </c>
      <c r="I1709">
        <f>ROWS($H$2:H1709)</f>
        <v>1708</v>
      </c>
      <c r="J1709" t="str">
        <f t="shared" si="26"/>
        <v/>
      </c>
    </row>
    <row r="1710" spans="1:10">
      <c r="A1710" t="s">
        <v>2083</v>
      </c>
      <c r="B1710" t="s">
        <v>6654</v>
      </c>
      <c r="C1710" t="s">
        <v>6568</v>
      </c>
      <c r="D1710" t="s">
        <v>6648</v>
      </c>
      <c r="E1710" t="s">
        <v>4705</v>
      </c>
      <c r="F1710" s="45">
        <v>104653</v>
      </c>
      <c r="H1710">
        <f>IF(ISNUMBER(SEARCH($K$2,A1710)),MAX($H$1:H1709)+1,0)</f>
        <v>0</v>
      </c>
      <c r="I1710">
        <f>ROWS($H$2:H1710)</f>
        <v>1709</v>
      </c>
      <c r="J1710" t="str">
        <f t="shared" si="26"/>
        <v/>
      </c>
    </row>
    <row r="1711" spans="1:10">
      <c r="A1711" t="s">
        <v>2084</v>
      </c>
      <c r="B1711" t="s">
        <v>6655</v>
      </c>
      <c r="C1711" t="s">
        <v>6568</v>
      </c>
      <c r="D1711" t="s">
        <v>6648</v>
      </c>
      <c r="E1711" t="s">
        <v>4705</v>
      </c>
      <c r="F1711" s="45">
        <v>104654</v>
      </c>
      <c r="H1711">
        <f>IF(ISNUMBER(SEARCH($K$2,A1711)),MAX($H$1:H1710)+1,0)</f>
        <v>0</v>
      </c>
      <c r="I1711">
        <f>ROWS($H$2:H1711)</f>
        <v>1710</v>
      </c>
      <c r="J1711" t="str">
        <f t="shared" si="26"/>
        <v/>
      </c>
    </row>
    <row r="1712" spans="1:10">
      <c r="A1712" t="s">
        <v>2085</v>
      </c>
      <c r="B1712" t="s">
        <v>6656</v>
      </c>
      <c r="C1712" t="s">
        <v>6568</v>
      </c>
      <c r="D1712" t="s">
        <v>6657</v>
      </c>
      <c r="E1712" t="s">
        <v>4705</v>
      </c>
      <c r="F1712" s="45">
        <v>104727</v>
      </c>
      <c r="H1712">
        <f>IF(ISNUMBER(SEARCH($K$2,A1712)),MAX($H$1:H1711)+1,0)</f>
        <v>0</v>
      </c>
      <c r="I1712">
        <f>ROWS($H$2:H1712)</f>
        <v>1711</v>
      </c>
      <c r="J1712" t="str">
        <f t="shared" si="26"/>
        <v/>
      </c>
    </row>
    <row r="1713" spans="1:10">
      <c r="A1713" t="s">
        <v>2086</v>
      </c>
      <c r="B1713" t="s">
        <v>6658</v>
      </c>
      <c r="C1713" t="s">
        <v>6568</v>
      </c>
      <c r="D1713" t="s">
        <v>6657</v>
      </c>
      <c r="E1713" t="s">
        <v>4705</v>
      </c>
      <c r="F1713" s="45">
        <v>104729</v>
      </c>
      <c r="H1713">
        <f>IF(ISNUMBER(SEARCH($K$2,A1713)),MAX($H$1:H1712)+1,0)</f>
        <v>0</v>
      </c>
      <c r="I1713">
        <f>ROWS($H$2:H1713)</f>
        <v>1712</v>
      </c>
      <c r="J1713" t="str">
        <f t="shared" si="26"/>
        <v/>
      </c>
    </row>
    <row r="1714" spans="1:10">
      <c r="A1714" t="s">
        <v>2087</v>
      </c>
      <c r="B1714" t="s">
        <v>6659</v>
      </c>
      <c r="C1714" t="s">
        <v>6568</v>
      </c>
      <c r="D1714" t="s">
        <v>6657</v>
      </c>
      <c r="E1714" t="s">
        <v>4705</v>
      </c>
      <c r="F1714" s="45">
        <v>104730</v>
      </c>
      <c r="H1714">
        <f>IF(ISNUMBER(SEARCH($K$2,A1714)),MAX($H$1:H1713)+1,0)</f>
        <v>0</v>
      </c>
      <c r="I1714">
        <f>ROWS($H$2:H1714)</f>
        <v>1713</v>
      </c>
      <c r="J1714" t="str">
        <f t="shared" si="26"/>
        <v/>
      </c>
    </row>
    <row r="1715" spans="1:10">
      <c r="A1715" t="s">
        <v>2088</v>
      </c>
      <c r="B1715" t="s">
        <v>6660</v>
      </c>
      <c r="C1715" t="s">
        <v>6568</v>
      </c>
      <c r="D1715" t="s">
        <v>6657</v>
      </c>
      <c r="E1715" t="s">
        <v>4705</v>
      </c>
      <c r="F1715" s="45">
        <v>104731</v>
      </c>
      <c r="H1715">
        <f>IF(ISNUMBER(SEARCH($K$2,A1715)),MAX($H$1:H1714)+1,0)</f>
        <v>0</v>
      </c>
      <c r="I1715">
        <f>ROWS($H$2:H1715)</f>
        <v>1714</v>
      </c>
      <c r="J1715" t="str">
        <f t="shared" si="26"/>
        <v/>
      </c>
    </row>
    <row r="1716" spans="1:10">
      <c r="A1716" t="s">
        <v>2089</v>
      </c>
      <c r="B1716" t="s">
        <v>6661</v>
      </c>
      <c r="C1716" t="s">
        <v>6568</v>
      </c>
      <c r="D1716" t="s">
        <v>6657</v>
      </c>
      <c r="E1716" t="s">
        <v>4705</v>
      </c>
      <c r="F1716" s="45">
        <v>104732</v>
      </c>
      <c r="H1716">
        <f>IF(ISNUMBER(SEARCH($K$2,A1716)),MAX($H$1:H1715)+1,0)</f>
        <v>0</v>
      </c>
      <c r="I1716">
        <f>ROWS($H$2:H1716)</f>
        <v>1715</v>
      </c>
      <c r="J1716" t="str">
        <f t="shared" si="26"/>
        <v/>
      </c>
    </row>
    <row r="1717" spans="1:10">
      <c r="A1717" t="s">
        <v>2090</v>
      </c>
      <c r="B1717" t="s">
        <v>6662</v>
      </c>
      <c r="C1717" t="s">
        <v>6568</v>
      </c>
      <c r="D1717" t="s">
        <v>6657</v>
      </c>
      <c r="E1717" t="s">
        <v>4705</v>
      </c>
      <c r="F1717" s="45">
        <v>104733</v>
      </c>
      <c r="H1717">
        <f>IF(ISNUMBER(SEARCH($K$2,A1717)),MAX($H$1:H1716)+1,0)</f>
        <v>0</v>
      </c>
      <c r="I1717">
        <f>ROWS($H$2:H1717)</f>
        <v>1716</v>
      </c>
      <c r="J1717" t="str">
        <f t="shared" si="26"/>
        <v/>
      </c>
    </row>
    <row r="1718" spans="1:10">
      <c r="A1718" t="s">
        <v>2091</v>
      </c>
      <c r="B1718" t="s">
        <v>6663</v>
      </c>
      <c r="C1718" t="s">
        <v>6568</v>
      </c>
      <c r="D1718" t="s">
        <v>6657</v>
      </c>
      <c r="E1718" t="s">
        <v>4705</v>
      </c>
      <c r="F1718" s="45">
        <v>104734</v>
      </c>
      <c r="H1718">
        <f>IF(ISNUMBER(SEARCH($K$2,A1718)),MAX($H$1:H1717)+1,0)</f>
        <v>0</v>
      </c>
      <c r="I1718">
        <f>ROWS($H$2:H1718)</f>
        <v>1717</v>
      </c>
      <c r="J1718" t="str">
        <f t="shared" si="26"/>
        <v/>
      </c>
    </row>
    <row r="1719" spans="1:10">
      <c r="A1719" t="s">
        <v>2092</v>
      </c>
      <c r="B1719" t="s">
        <v>6664</v>
      </c>
      <c r="C1719" t="s">
        <v>6568</v>
      </c>
      <c r="D1719" t="s">
        <v>6657</v>
      </c>
      <c r="E1719" t="s">
        <v>4705</v>
      </c>
      <c r="F1719" s="45">
        <v>104735</v>
      </c>
      <c r="H1719">
        <f>IF(ISNUMBER(SEARCH($K$2,A1719)),MAX($H$1:H1718)+1,0)</f>
        <v>0</v>
      </c>
      <c r="I1719">
        <f>ROWS($H$2:H1719)</f>
        <v>1718</v>
      </c>
      <c r="J1719" t="str">
        <f t="shared" si="26"/>
        <v/>
      </c>
    </row>
    <row r="1720" spans="1:10">
      <c r="A1720" t="s">
        <v>2093</v>
      </c>
      <c r="B1720" t="s">
        <v>6665</v>
      </c>
      <c r="C1720" t="s">
        <v>6568</v>
      </c>
      <c r="D1720" t="s">
        <v>6657</v>
      </c>
      <c r="E1720" t="s">
        <v>4705</v>
      </c>
      <c r="F1720" s="45">
        <v>104737</v>
      </c>
      <c r="H1720">
        <f>IF(ISNUMBER(SEARCH($K$2,A1720)),MAX($H$1:H1719)+1,0)</f>
        <v>0</v>
      </c>
      <c r="I1720">
        <f>ROWS($H$2:H1720)</f>
        <v>1719</v>
      </c>
      <c r="J1720" t="str">
        <f t="shared" si="26"/>
        <v/>
      </c>
    </row>
    <row r="1721" spans="1:10">
      <c r="A1721" t="s">
        <v>2094</v>
      </c>
      <c r="B1721" t="s">
        <v>6666</v>
      </c>
      <c r="C1721" t="s">
        <v>6568</v>
      </c>
      <c r="D1721" t="s">
        <v>6667</v>
      </c>
      <c r="E1721" t="s">
        <v>4705</v>
      </c>
      <c r="F1721" s="45">
        <v>104715</v>
      </c>
      <c r="H1721">
        <f>IF(ISNUMBER(SEARCH($K$2,A1721)),MAX($H$1:H1720)+1,0)</f>
        <v>0</v>
      </c>
      <c r="I1721">
        <f>ROWS($H$2:H1721)</f>
        <v>1720</v>
      </c>
      <c r="J1721" t="str">
        <f t="shared" si="26"/>
        <v/>
      </c>
    </row>
    <row r="1722" spans="1:10">
      <c r="A1722" t="s">
        <v>2095</v>
      </c>
      <c r="B1722" t="s">
        <v>6668</v>
      </c>
      <c r="C1722" t="s">
        <v>6568</v>
      </c>
      <c r="D1722" t="s">
        <v>6667</v>
      </c>
      <c r="E1722" t="s">
        <v>4705</v>
      </c>
      <c r="F1722" s="45">
        <v>104716</v>
      </c>
      <c r="H1722">
        <f>IF(ISNUMBER(SEARCH($K$2,A1722)),MAX($H$1:H1721)+1,0)</f>
        <v>0</v>
      </c>
      <c r="I1722">
        <f>ROWS($H$2:H1722)</f>
        <v>1721</v>
      </c>
      <c r="J1722" t="str">
        <f t="shared" si="26"/>
        <v/>
      </c>
    </row>
    <row r="1723" spans="1:10">
      <c r="A1723" t="s">
        <v>2096</v>
      </c>
      <c r="B1723" t="s">
        <v>6669</v>
      </c>
      <c r="C1723" t="s">
        <v>6568</v>
      </c>
      <c r="D1723" t="s">
        <v>6667</v>
      </c>
      <c r="E1723" t="s">
        <v>4705</v>
      </c>
      <c r="F1723" s="45">
        <v>104717</v>
      </c>
      <c r="H1723">
        <f>IF(ISNUMBER(SEARCH($K$2,A1723)),MAX($H$1:H1722)+1,0)</f>
        <v>0</v>
      </c>
      <c r="I1723">
        <f>ROWS($H$2:H1723)</f>
        <v>1722</v>
      </c>
      <c r="J1723" t="str">
        <f t="shared" si="26"/>
        <v/>
      </c>
    </row>
    <row r="1724" spans="1:10">
      <c r="A1724" t="s">
        <v>2097</v>
      </c>
      <c r="B1724" t="s">
        <v>6670</v>
      </c>
      <c r="C1724" t="s">
        <v>6568</v>
      </c>
      <c r="D1724" t="s">
        <v>6667</v>
      </c>
      <c r="E1724" t="s">
        <v>4705</v>
      </c>
      <c r="F1724" s="45">
        <v>104719</v>
      </c>
      <c r="H1724">
        <f>IF(ISNUMBER(SEARCH($K$2,A1724)),MAX($H$1:H1723)+1,0)</f>
        <v>0</v>
      </c>
      <c r="I1724">
        <f>ROWS($H$2:H1724)</f>
        <v>1723</v>
      </c>
      <c r="J1724" t="str">
        <f t="shared" si="26"/>
        <v/>
      </c>
    </row>
    <row r="1725" spans="1:10">
      <c r="A1725" t="s">
        <v>2098</v>
      </c>
      <c r="B1725" t="s">
        <v>6671</v>
      </c>
      <c r="C1725" t="s">
        <v>6568</v>
      </c>
      <c r="D1725" t="s">
        <v>6667</v>
      </c>
      <c r="E1725" t="s">
        <v>4705</v>
      </c>
      <c r="F1725" s="45">
        <v>104720</v>
      </c>
      <c r="H1725">
        <f>IF(ISNUMBER(SEARCH($K$2,A1725)),MAX($H$1:H1724)+1,0)</f>
        <v>0</v>
      </c>
      <c r="I1725">
        <f>ROWS($H$2:H1725)</f>
        <v>1724</v>
      </c>
      <c r="J1725" t="str">
        <f t="shared" si="26"/>
        <v/>
      </c>
    </row>
    <row r="1726" spans="1:10">
      <c r="A1726" t="s">
        <v>2099</v>
      </c>
      <c r="B1726" t="s">
        <v>6672</v>
      </c>
      <c r="C1726" t="s">
        <v>6568</v>
      </c>
      <c r="D1726" t="s">
        <v>6667</v>
      </c>
      <c r="E1726" t="s">
        <v>4705</v>
      </c>
      <c r="F1726" s="45">
        <v>104721</v>
      </c>
      <c r="H1726">
        <f>IF(ISNUMBER(SEARCH($K$2,A1726)),MAX($H$1:H1725)+1,0)</f>
        <v>0</v>
      </c>
      <c r="I1726">
        <f>ROWS($H$2:H1726)</f>
        <v>1725</v>
      </c>
      <c r="J1726" t="str">
        <f t="shared" si="26"/>
        <v/>
      </c>
    </row>
    <row r="1727" spans="1:10">
      <c r="A1727" t="s">
        <v>2100</v>
      </c>
      <c r="B1727" t="s">
        <v>6673</v>
      </c>
      <c r="C1727" t="s">
        <v>6568</v>
      </c>
      <c r="D1727" t="s">
        <v>6667</v>
      </c>
      <c r="E1727" t="s">
        <v>4705</v>
      </c>
      <c r="F1727" s="45">
        <v>104722</v>
      </c>
      <c r="H1727">
        <f>IF(ISNUMBER(SEARCH($K$2,A1727)),MAX($H$1:H1726)+1,0)</f>
        <v>0</v>
      </c>
      <c r="I1727">
        <f>ROWS($H$2:H1727)</f>
        <v>1726</v>
      </c>
      <c r="J1727" t="str">
        <f t="shared" si="26"/>
        <v/>
      </c>
    </row>
    <row r="1728" spans="1:10">
      <c r="A1728" t="s">
        <v>2101</v>
      </c>
      <c r="B1728" t="s">
        <v>6674</v>
      </c>
      <c r="C1728" t="s">
        <v>6568</v>
      </c>
      <c r="D1728" t="s">
        <v>6667</v>
      </c>
      <c r="E1728" t="s">
        <v>4705</v>
      </c>
      <c r="F1728" s="45">
        <v>104724</v>
      </c>
      <c r="H1728">
        <f>IF(ISNUMBER(SEARCH($K$2,A1728)),MAX($H$1:H1727)+1,0)</f>
        <v>0</v>
      </c>
      <c r="I1728">
        <f>ROWS($H$2:H1728)</f>
        <v>1727</v>
      </c>
      <c r="J1728" t="str">
        <f t="shared" si="26"/>
        <v/>
      </c>
    </row>
    <row r="1729" spans="1:10">
      <c r="A1729" t="s">
        <v>2102</v>
      </c>
      <c r="B1729" t="s">
        <v>6675</v>
      </c>
      <c r="C1729" t="s">
        <v>6568</v>
      </c>
      <c r="D1729" t="s">
        <v>6667</v>
      </c>
      <c r="E1729" t="s">
        <v>4705</v>
      </c>
      <c r="F1729" s="45">
        <v>104725</v>
      </c>
      <c r="H1729">
        <f>IF(ISNUMBER(SEARCH($K$2,A1729)),MAX($H$1:H1728)+1,0)</f>
        <v>0</v>
      </c>
      <c r="I1729">
        <f>ROWS($H$2:H1729)</f>
        <v>1728</v>
      </c>
      <c r="J1729" t="str">
        <f t="shared" si="26"/>
        <v/>
      </c>
    </row>
    <row r="1730" spans="1:10">
      <c r="A1730" t="s">
        <v>2103</v>
      </c>
      <c r="B1730" t="s">
        <v>6676</v>
      </c>
      <c r="C1730" t="s">
        <v>6568</v>
      </c>
      <c r="D1730" t="s">
        <v>6667</v>
      </c>
      <c r="E1730" t="s">
        <v>4705</v>
      </c>
      <c r="F1730" s="45">
        <v>104740</v>
      </c>
      <c r="H1730">
        <f>IF(ISNUMBER(SEARCH($K$2,A1730)),MAX($H$1:H1729)+1,0)</f>
        <v>0</v>
      </c>
      <c r="I1730">
        <f>ROWS($H$2:H1730)</f>
        <v>1729</v>
      </c>
      <c r="J1730" t="str">
        <f t="shared" ref="J1730:J1793" si="27">IFERROR(INDEX($A:$A,MATCH(I1730,$H:$H,0)),"")</f>
        <v/>
      </c>
    </row>
    <row r="1731" spans="1:10">
      <c r="A1731" t="s">
        <v>2104</v>
      </c>
      <c r="B1731" t="s">
        <v>6677</v>
      </c>
      <c r="C1731" t="s">
        <v>6568</v>
      </c>
      <c r="D1731" t="s">
        <v>6678</v>
      </c>
      <c r="E1731" t="s">
        <v>4705</v>
      </c>
      <c r="F1731" s="45">
        <v>104655</v>
      </c>
      <c r="H1731">
        <f>IF(ISNUMBER(SEARCH($K$2,A1731)),MAX($H$1:H1730)+1,0)</f>
        <v>0</v>
      </c>
      <c r="I1731">
        <f>ROWS($H$2:H1731)</f>
        <v>1730</v>
      </c>
      <c r="J1731" t="str">
        <f t="shared" si="27"/>
        <v/>
      </c>
    </row>
    <row r="1732" spans="1:10">
      <c r="A1732" t="s">
        <v>2105</v>
      </c>
      <c r="B1732" t="s">
        <v>6679</v>
      </c>
      <c r="C1732" t="s">
        <v>6568</v>
      </c>
      <c r="D1732" t="s">
        <v>6678</v>
      </c>
      <c r="E1732" t="s">
        <v>4705</v>
      </c>
      <c r="F1732" s="45">
        <v>104656</v>
      </c>
      <c r="H1732">
        <f>IF(ISNUMBER(SEARCH($K$2,A1732)),MAX($H$1:H1731)+1,0)</f>
        <v>0</v>
      </c>
      <c r="I1732">
        <f>ROWS($H$2:H1732)</f>
        <v>1731</v>
      </c>
      <c r="J1732" t="str">
        <f t="shared" si="27"/>
        <v/>
      </c>
    </row>
    <row r="1733" spans="1:10">
      <c r="A1733" t="s">
        <v>2106</v>
      </c>
      <c r="B1733" t="s">
        <v>6680</v>
      </c>
      <c r="C1733" t="s">
        <v>6568</v>
      </c>
      <c r="D1733" t="s">
        <v>6678</v>
      </c>
      <c r="E1733" t="s">
        <v>4705</v>
      </c>
      <c r="F1733" s="45">
        <v>104657</v>
      </c>
      <c r="H1733">
        <f>IF(ISNUMBER(SEARCH($K$2,A1733)),MAX($H$1:H1732)+1,0)</f>
        <v>0</v>
      </c>
      <c r="I1733">
        <f>ROWS($H$2:H1733)</f>
        <v>1732</v>
      </c>
      <c r="J1733" t="str">
        <f t="shared" si="27"/>
        <v/>
      </c>
    </row>
    <row r="1734" spans="1:10">
      <c r="A1734" t="s">
        <v>2107</v>
      </c>
      <c r="B1734" t="s">
        <v>6681</v>
      </c>
      <c r="C1734" t="s">
        <v>6568</v>
      </c>
      <c r="D1734" t="s">
        <v>6678</v>
      </c>
      <c r="E1734" t="s">
        <v>4705</v>
      </c>
      <c r="F1734" s="45">
        <v>104659</v>
      </c>
      <c r="H1734">
        <f>IF(ISNUMBER(SEARCH($K$2,A1734)),MAX($H$1:H1733)+1,0)</f>
        <v>0</v>
      </c>
      <c r="I1734">
        <f>ROWS($H$2:H1734)</f>
        <v>1733</v>
      </c>
      <c r="J1734" t="str">
        <f t="shared" si="27"/>
        <v/>
      </c>
    </row>
    <row r="1735" spans="1:10">
      <c r="A1735" t="s">
        <v>2108</v>
      </c>
      <c r="B1735" t="s">
        <v>6682</v>
      </c>
      <c r="C1735" t="s">
        <v>6568</v>
      </c>
      <c r="D1735" t="s">
        <v>6678</v>
      </c>
      <c r="E1735" t="s">
        <v>4705</v>
      </c>
      <c r="F1735" s="45">
        <v>104660</v>
      </c>
      <c r="H1735">
        <f>IF(ISNUMBER(SEARCH($K$2,A1735)),MAX($H$1:H1734)+1,0)</f>
        <v>0</v>
      </c>
      <c r="I1735">
        <f>ROWS($H$2:H1735)</f>
        <v>1734</v>
      </c>
      <c r="J1735" t="str">
        <f t="shared" si="27"/>
        <v/>
      </c>
    </row>
    <row r="1736" spans="1:10">
      <c r="A1736" t="s">
        <v>2109</v>
      </c>
      <c r="B1736" t="s">
        <v>6683</v>
      </c>
      <c r="C1736" t="s">
        <v>6568</v>
      </c>
      <c r="D1736" t="s">
        <v>6684</v>
      </c>
      <c r="E1736" t="s">
        <v>4705</v>
      </c>
      <c r="F1736" s="45">
        <v>104693</v>
      </c>
      <c r="H1736">
        <f>IF(ISNUMBER(SEARCH($K$2,A1736)),MAX($H$1:H1735)+1,0)</f>
        <v>0</v>
      </c>
      <c r="I1736">
        <f>ROWS($H$2:H1736)</f>
        <v>1735</v>
      </c>
      <c r="J1736" t="str">
        <f t="shared" si="27"/>
        <v/>
      </c>
    </row>
    <row r="1737" spans="1:10">
      <c r="A1737" t="s">
        <v>2110</v>
      </c>
      <c r="B1737" t="s">
        <v>6685</v>
      </c>
      <c r="C1737" t="s">
        <v>6568</v>
      </c>
      <c r="D1737" t="s">
        <v>6684</v>
      </c>
      <c r="E1737" t="s">
        <v>4705</v>
      </c>
      <c r="F1737" s="45">
        <v>104694</v>
      </c>
      <c r="H1737">
        <f>IF(ISNUMBER(SEARCH($K$2,A1737)),MAX($H$1:H1736)+1,0)</f>
        <v>0</v>
      </c>
      <c r="I1737">
        <f>ROWS($H$2:H1737)</f>
        <v>1736</v>
      </c>
      <c r="J1737" t="str">
        <f t="shared" si="27"/>
        <v/>
      </c>
    </row>
    <row r="1738" spans="1:10">
      <c r="A1738" t="s">
        <v>2111</v>
      </c>
      <c r="B1738" t="s">
        <v>6686</v>
      </c>
      <c r="C1738" t="s">
        <v>6568</v>
      </c>
      <c r="D1738" t="s">
        <v>6684</v>
      </c>
      <c r="E1738" t="s">
        <v>4705</v>
      </c>
      <c r="F1738" s="45">
        <v>104695</v>
      </c>
      <c r="H1738">
        <f>IF(ISNUMBER(SEARCH($K$2,A1738)),MAX($H$1:H1737)+1,0)</f>
        <v>0</v>
      </c>
      <c r="I1738">
        <f>ROWS($H$2:H1738)</f>
        <v>1737</v>
      </c>
      <c r="J1738" t="str">
        <f t="shared" si="27"/>
        <v/>
      </c>
    </row>
    <row r="1739" spans="1:10">
      <c r="A1739" t="s">
        <v>2112</v>
      </c>
      <c r="B1739" t="s">
        <v>6687</v>
      </c>
      <c r="C1739" t="s">
        <v>6568</v>
      </c>
      <c r="D1739" t="s">
        <v>6684</v>
      </c>
      <c r="E1739" t="s">
        <v>4705</v>
      </c>
      <c r="F1739" s="45">
        <v>104696</v>
      </c>
      <c r="H1739">
        <f>IF(ISNUMBER(SEARCH($K$2,A1739)),MAX($H$1:H1738)+1,0)</f>
        <v>0</v>
      </c>
      <c r="I1739">
        <f>ROWS($H$2:H1739)</f>
        <v>1738</v>
      </c>
      <c r="J1739" t="str">
        <f t="shared" si="27"/>
        <v/>
      </c>
    </row>
    <row r="1740" spans="1:10">
      <c r="A1740" t="s">
        <v>2113</v>
      </c>
      <c r="B1740" t="s">
        <v>6688</v>
      </c>
      <c r="C1740" t="s">
        <v>6568</v>
      </c>
      <c r="D1740" t="s">
        <v>6684</v>
      </c>
      <c r="E1740" t="s">
        <v>4705</v>
      </c>
      <c r="F1740" s="45">
        <v>104698</v>
      </c>
      <c r="H1740">
        <f>IF(ISNUMBER(SEARCH($K$2,A1740)),MAX($H$1:H1739)+1,0)</f>
        <v>0</v>
      </c>
      <c r="I1740">
        <f>ROWS($H$2:H1740)</f>
        <v>1739</v>
      </c>
      <c r="J1740" t="str">
        <f t="shared" si="27"/>
        <v/>
      </c>
    </row>
    <row r="1741" spans="1:10">
      <c r="A1741" t="s">
        <v>2114</v>
      </c>
      <c r="B1741" t="s">
        <v>6689</v>
      </c>
      <c r="C1741" t="s">
        <v>6568</v>
      </c>
      <c r="D1741" t="s">
        <v>6690</v>
      </c>
      <c r="E1741" t="s">
        <v>4705</v>
      </c>
      <c r="F1741" s="45">
        <v>104633</v>
      </c>
      <c r="H1741">
        <f>IF(ISNUMBER(SEARCH($K$2,A1741)),MAX($H$1:H1740)+1,0)</f>
        <v>0</v>
      </c>
      <c r="I1741">
        <f>ROWS($H$2:H1741)</f>
        <v>1740</v>
      </c>
      <c r="J1741" t="str">
        <f t="shared" si="27"/>
        <v/>
      </c>
    </row>
    <row r="1742" spans="1:10">
      <c r="A1742" t="s">
        <v>2115</v>
      </c>
      <c r="B1742" t="s">
        <v>6691</v>
      </c>
      <c r="C1742" t="s">
        <v>6568</v>
      </c>
      <c r="D1742" t="s">
        <v>6690</v>
      </c>
      <c r="E1742" t="s">
        <v>4705</v>
      </c>
      <c r="F1742" s="45">
        <v>104634</v>
      </c>
      <c r="H1742">
        <f>IF(ISNUMBER(SEARCH($K$2,A1742)),MAX($H$1:H1741)+1,0)</f>
        <v>0</v>
      </c>
      <c r="I1742">
        <f>ROWS($H$2:H1742)</f>
        <v>1741</v>
      </c>
      <c r="J1742" t="str">
        <f t="shared" si="27"/>
        <v/>
      </c>
    </row>
    <row r="1743" spans="1:10">
      <c r="A1743" t="s">
        <v>2116</v>
      </c>
      <c r="B1743" t="s">
        <v>6692</v>
      </c>
      <c r="C1743" t="s">
        <v>6568</v>
      </c>
      <c r="D1743" t="s">
        <v>6690</v>
      </c>
      <c r="E1743" t="s">
        <v>4705</v>
      </c>
      <c r="F1743" s="45">
        <v>104635</v>
      </c>
      <c r="H1743">
        <f>IF(ISNUMBER(SEARCH($K$2,A1743)),MAX($H$1:H1742)+1,0)</f>
        <v>0</v>
      </c>
      <c r="I1743">
        <f>ROWS($H$2:H1743)</f>
        <v>1742</v>
      </c>
      <c r="J1743" t="str">
        <f t="shared" si="27"/>
        <v/>
      </c>
    </row>
    <row r="1744" spans="1:10">
      <c r="A1744" t="s">
        <v>2117</v>
      </c>
      <c r="B1744" t="s">
        <v>6693</v>
      </c>
      <c r="C1744" t="s">
        <v>6568</v>
      </c>
      <c r="D1744" t="s">
        <v>6690</v>
      </c>
      <c r="E1744" t="s">
        <v>4705</v>
      </c>
      <c r="F1744" s="45">
        <v>104636</v>
      </c>
      <c r="H1744">
        <f>IF(ISNUMBER(SEARCH($K$2,A1744)),MAX($H$1:H1743)+1,0)</f>
        <v>0</v>
      </c>
      <c r="I1744">
        <f>ROWS($H$2:H1744)</f>
        <v>1743</v>
      </c>
      <c r="J1744" t="str">
        <f t="shared" si="27"/>
        <v/>
      </c>
    </row>
    <row r="1745" spans="1:10">
      <c r="A1745" t="s">
        <v>2118</v>
      </c>
      <c r="B1745" t="s">
        <v>6694</v>
      </c>
      <c r="C1745" t="s">
        <v>6568</v>
      </c>
      <c r="D1745" t="s">
        <v>6690</v>
      </c>
      <c r="E1745" t="s">
        <v>4705</v>
      </c>
      <c r="F1745" s="45">
        <v>104637</v>
      </c>
      <c r="H1745">
        <f>IF(ISNUMBER(SEARCH($K$2,A1745)),MAX($H$1:H1744)+1,0)</f>
        <v>0</v>
      </c>
      <c r="I1745">
        <f>ROWS($H$2:H1745)</f>
        <v>1744</v>
      </c>
      <c r="J1745" t="str">
        <f t="shared" si="27"/>
        <v/>
      </c>
    </row>
    <row r="1746" spans="1:10">
      <c r="A1746" t="s">
        <v>2119</v>
      </c>
      <c r="B1746" t="s">
        <v>6695</v>
      </c>
      <c r="C1746" t="s">
        <v>6568</v>
      </c>
      <c r="D1746" t="s">
        <v>6690</v>
      </c>
      <c r="E1746" t="s">
        <v>4705</v>
      </c>
      <c r="F1746" s="45">
        <v>104638</v>
      </c>
      <c r="H1746">
        <f>IF(ISNUMBER(SEARCH($K$2,A1746)),MAX($H$1:H1745)+1,0)</f>
        <v>0</v>
      </c>
      <c r="I1746">
        <f>ROWS($H$2:H1746)</f>
        <v>1745</v>
      </c>
      <c r="J1746" t="str">
        <f t="shared" si="27"/>
        <v/>
      </c>
    </row>
    <row r="1747" spans="1:10">
      <c r="A1747" t="s">
        <v>2120</v>
      </c>
      <c r="B1747" t="s">
        <v>6696</v>
      </c>
      <c r="C1747" t="s">
        <v>6568</v>
      </c>
      <c r="D1747" t="s">
        <v>6697</v>
      </c>
      <c r="E1747" t="s">
        <v>4705</v>
      </c>
      <c r="F1747" s="45">
        <v>104629</v>
      </c>
      <c r="H1747">
        <f>IF(ISNUMBER(SEARCH($K$2,A1747)),MAX($H$1:H1746)+1,0)</f>
        <v>0</v>
      </c>
      <c r="I1747">
        <f>ROWS($H$2:H1747)</f>
        <v>1746</v>
      </c>
      <c r="J1747" t="str">
        <f t="shared" si="27"/>
        <v/>
      </c>
    </row>
    <row r="1748" spans="1:10">
      <c r="A1748" t="s">
        <v>2121</v>
      </c>
      <c r="B1748" t="s">
        <v>6698</v>
      </c>
      <c r="C1748" t="s">
        <v>6568</v>
      </c>
      <c r="D1748" t="s">
        <v>6697</v>
      </c>
      <c r="E1748" t="s">
        <v>4705</v>
      </c>
      <c r="F1748" s="45">
        <v>104630</v>
      </c>
      <c r="H1748">
        <f>IF(ISNUMBER(SEARCH($K$2,A1748)),MAX($H$1:H1747)+1,0)</f>
        <v>0</v>
      </c>
      <c r="I1748">
        <f>ROWS($H$2:H1748)</f>
        <v>1747</v>
      </c>
      <c r="J1748" t="str">
        <f t="shared" si="27"/>
        <v/>
      </c>
    </row>
    <row r="1749" spans="1:10">
      <c r="A1749" t="s">
        <v>2122</v>
      </c>
      <c r="B1749" t="s">
        <v>6699</v>
      </c>
      <c r="C1749" t="s">
        <v>6568</v>
      </c>
      <c r="D1749" t="s">
        <v>6697</v>
      </c>
      <c r="E1749" t="s">
        <v>4705</v>
      </c>
      <c r="F1749" s="45">
        <v>104631</v>
      </c>
      <c r="H1749">
        <f>IF(ISNUMBER(SEARCH($K$2,A1749)),MAX($H$1:H1748)+1,0)</f>
        <v>0</v>
      </c>
      <c r="I1749">
        <f>ROWS($H$2:H1749)</f>
        <v>1748</v>
      </c>
      <c r="J1749" t="str">
        <f t="shared" si="27"/>
        <v/>
      </c>
    </row>
    <row r="1750" spans="1:10">
      <c r="A1750" t="s">
        <v>2123</v>
      </c>
      <c r="B1750" t="s">
        <v>6700</v>
      </c>
      <c r="C1750" t="s">
        <v>6568</v>
      </c>
      <c r="D1750" t="s">
        <v>6697</v>
      </c>
      <c r="E1750" t="s">
        <v>4705</v>
      </c>
      <c r="F1750" s="45">
        <v>104632</v>
      </c>
      <c r="H1750">
        <f>IF(ISNUMBER(SEARCH($K$2,A1750)),MAX($H$1:H1749)+1,0)</f>
        <v>0</v>
      </c>
      <c r="I1750">
        <f>ROWS($H$2:H1750)</f>
        <v>1749</v>
      </c>
      <c r="J1750" t="str">
        <f t="shared" si="27"/>
        <v/>
      </c>
    </row>
    <row r="1751" spans="1:10">
      <c r="A1751" t="s">
        <v>2124</v>
      </c>
      <c r="B1751" t="s">
        <v>6701</v>
      </c>
      <c r="C1751" t="s">
        <v>6568</v>
      </c>
      <c r="D1751" t="s">
        <v>6702</v>
      </c>
      <c r="E1751" t="s">
        <v>4705</v>
      </c>
      <c r="F1751" s="45">
        <v>104661</v>
      </c>
      <c r="H1751">
        <f>IF(ISNUMBER(SEARCH($K$2,A1751)),MAX($H$1:H1750)+1,0)</f>
        <v>0</v>
      </c>
      <c r="I1751">
        <f>ROWS($H$2:H1751)</f>
        <v>1750</v>
      </c>
      <c r="J1751" t="str">
        <f t="shared" si="27"/>
        <v/>
      </c>
    </row>
    <row r="1752" spans="1:10">
      <c r="A1752" t="s">
        <v>2125</v>
      </c>
      <c r="B1752" t="s">
        <v>6703</v>
      </c>
      <c r="C1752" t="s">
        <v>6568</v>
      </c>
      <c r="D1752" t="s">
        <v>6702</v>
      </c>
      <c r="E1752" t="s">
        <v>4705</v>
      </c>
      <c r="F1752" s="45">
        <v>104663</v>
      </c>
      <c r="H1752">
        <f>IF(ISNUMBER(SEARCH($K$2,A1752)),MAX($H$1:H1751)+1,0)</f>
        <v>0</v>
      </c>
      <c r="I1752">
        <f>ROWS($H$2:H1752)</f>
        <v>1751</v>
      </c>
      <c r="J1752" t="str">
        <f t="shared" si="27"/>
        <v/>
      </c>
    </row>
    <row r="1753" spans="1:10">
      <c r="A1753" t="s">
        <v>2126</v>
      </c>
      <c r="B1753" t="s">
        <v>6704</v>
      </c>
      <c r="C1753" t="s">
        <v>6568</v>
      </c>
      <c r="D1753" t="s">
        <v>6702</v>
      </c>
      <c r="E1753" t="s">
        <v>4705</v>
      </c>
      <c r="F1753" s="45">
        <v>104665</v>
      </c>
      <c r="H1753">
        <f>IF(ISNUMBER(SEARCH($K$2,A1753)),MAX($H$1:H1752)+1,0)</f>
        <v>0</v>
      </c>
      <c r="I1753">
        <f>ROWS($H$2:H1753)</f>
        <v>1752</v>
      </c>
      <c r="J1753" t="str">
        <f t="shared" si="27"/>
        <v/>
      </c>
    </row>
    <row r="1754" spans="1:10">
      <c r="A1754" t="s">
        <v>2127</v>
      </c>
      <c r="B1754" t="s">
        <v>6705</v>
      </c>
      <c r="C1754" t="s">
        <v>6568</v>
      </c>
      <c r="D1754" t="s">
        <v>6702</v>
      </c>
      <c r="E1754" t="s">
        <v>4705</v>
      </c>
      <c r="F1754" s="45">
        <v>104666</v>
      </c>
      <c r="H1754">
        <f>IF(ISNUMBER(SEARCH($K$2,A1754)),MAX($H$1:H1753)+1,0)</f>
        <v>0</v>
      </c>
      <c r="I1754">
        <f>ROWS($H$2:H1754)</f>
        <v>1753</v>
      </c>
      <c r="J1754" t="str">
        <f t="shared" si="27"/>
        <v/>
      </c>
    </row>
    <row r="1755" spans="1:10">
      <c r="A1755" t="s">
        <v>2128</v>
      </c>
      <c r="B1755" t="s">
        <v>6706</v>
      </c>
      <c r="C1755" t="s">
        <v>6568</v>
      </c>
      <c r="D1755" t="s">
        <v>6702</v>
      </c>
      <c r="E1755" t="s">
        <v>4705</v>
      </c>
      <c r="F1755" s="45">
        <v>104668</v>
      </c>
      <c r="H1755">
        <f>IF(ISNUMBER(SEARCH($K$2,A1755)),MAX($H$1:H1754)+1,0)</f>
        <v>0</v>
      </c>
      <c r="I1755">
        <f>ROWS($H$2:H1755)</f>
        <v>1754</v>
      </c>
      <c r="J1755" t="str">
        <f t="shared" si="27"/>
        <v/>
      </c>
    </row>
    <row r="1756" spans="1:10">
      <c r="A1756" t="s">
        <v>2129</v>
      </c>
      <c r="B1756" t="s">
        <v>6707</v>
      </c>
      <c r="C1756" t="s">
        <v>6708</v>
      </c>
      <c r="D1756" t="s">
        <v>6709</v>
      </c>
      <c r="E1756" t="s">
        <v>4705</v>
      </c>
      <c r="F1756" s="45">
        <v>74709</v>
      </c>
      <c r="H1756">
        <f>IF(ISNUMBER(SEARCH($K$2,A1756)),MAX($H$1:H1755)+1,0)</f>
        <v>0</v>
      </c>
      <c r="I1756">
        <f>ROWS($H$2:H1756)</f>
        <v>1755</v>
      </c>
      <c r="J1756" t="str">
        <f t="shared" si="27"/>
        <v/>
      </c>
    </row>
    <row r="1757" spans="1:10">
      <c r="A1757" t="s">
        <v>2130</v>
      </c>
      <c r="B1757" t="s">
        <v>6710</v>
      </c>
      <c r="C1757" t="s">
        <v>6708</v>
      </c>
      <c r="D1757" t="s">
        <v>6709</v>
      </c>
      <c r="E1757" t="s">
        <v>4705</v>
      </c>
      <c r="F1757" s="45">
        <v>74710</v>
      </c>
      <c r="H1757">
        <f>IF(ISNUMBER(SEARCH($K$2,A1757)),MAX($H$1:H1756)+1,0)</f>
        <v>0</v>
      </c>
      <c r="I1757">
        <f>ROWS($H$2:H1757)</f>
        <v>1756</v>
      </c>
      <c r="J1757" t="str">
        <f t="shared" si="27"/>
        <v/>
      </c>
    </row>
    <row r="1758" spans="1:10">
      <c r="A1758" t="s">
        <v>2131</v>
      </c>
      <c r="B1758" t="s">
        <v>6711</v>
      </c>
      <c r="C1758" t="s">
        <v>6708</v>
      </c>
      <c r="D1758" t="s">
        <v>6709</v>
      </c>
      <c r="E1758" t="s">
        <v>4705</v>
      </c>
      <c r="F1758" s="45">
        <v>74711</v>
      </c>
      <c r="H1758">
        <f>IF(ISNUMBER(SEARCH($K$2,A1758)),MAX($H$1:H1757)+1,0)</f>
        <v>0</v>
      </c>
      <c r="I1758">
        <f>ROWS($H$2:H1758)</f>
        <v>1757</v>
      </c>
      <c r="J1758" t="str">
        <f t="shared" si="27"/>
        <v/>
      </c>
    </row>
    <row r="1759" spans="1:10">
      <c r="A1759" t="s">
        <v>2132</v>
      </c>
      <c r="B1759" t="s">
        <v>6712</v>
      </c>
      <c r="C1759" t="s">
        <v>6708</v>
      </c>
      <c r="D1759" t="s">
        <v>6713</v>
      </c>
      <c r="E1759" t="s">
        <v>4705</v>
      </c>
      <c r="F1759" s="45">
        <v>74736</v>
      </c>
      <c r="H1759">
        <f>IF(ISNUMBER(SEARCH($K$2,A1759)),MAX($H$1:H1758)+1,0)</f>
        <v>0</v>
      </c>
      <c r="I1759">
        <f>ROWS($H$2:H1759)</f>
        <v>1758</v>
      </c>
      <c r="J1759" t="str">
        <f t="shared" si="27"/>
        <v/>
      </c>
    </row>
    <row r="1760" spans="1:10">
      <c r="A1760" t="s">
        <v>2133</v>
      </c>
      <c r="B1760" t="s">
        <v>6714</v>
      </c>
      <c r="C1760" t="s">
        <v>6708</v>
      </c>
      <c r="D1760" t="s">
        <v>6713</v>
      </c>
      <c r="E1760" t="s">
        <v>4705</v>
      </c>
      <c r="F1760" s="45">
        <v>74737</v>
      </c>
      <c r="H1760">
        <f>IF(ISNUMBER(SEARCH($K$2,A1760)),MAX($H$1:H1759)+1,0)</f>
        <v>0</v>
      </c>
      <c r="I1760">
        <f>ROWS($H$2:H1760)</f>
        <v>1759</v>
      </c>
      <c r="J1760" t="str">
        <f t="shared" si="27"/>
        <v/>
      </c>
    </row>
    <row r="1761" spans="1:10">
      <c r="A1761" t="s">
        <v>2134</v>
      </c>
      <c r="B1761" t="s">
        <v>6715</v>
      </c>
      <c r="C1761" t="s">
        <v>6708</v>
      </c>
      <c r="D1761" t="s">
        <v>6713</v>
      </c>
      <c r="E1761" t="s">
        <v>4705</v>
      </c>
      <c r="F1761" s="45">
        <v>74738</v>
      </c>
      <c r="H1761">
        <f>IF(ISNUMBER(SEARCH($K$2,A1761)),MAX($H$1:H1760)+1,0)</f>
        <v>0</v>
      </c>
      <c r="I1761">
        <f>ROWS($H$2:H1761)</f>
        <v>1760</v>
      </c>
      <c r="J1761" t="str">
        <f t="shared" si="27"/>
        <v/>
      </c>
    </row>
    <row r="1762" spans="1:10">
      <c r="A1762" t="s">
        <v>2135</v>
      </c>
      <c r="B1762" t="s">
        <v>6716</v>
      </c>
      <c r="C1762" t="s">
        <v>6708</v>
      </c>
      <c r="D1762" t="s">
        <v>6713</v>
      </c>
      <c r="E1762" t="s">
        <v>4705</v>
      </c>
      <c r="F1762" s="45">
        <v>74739</v>
      </c>
      <c r="H1762">
        <f>IF(ISNUMBER(SEARCH($K$2,A1762)),MAX($H$1:H1761)+1,0)</f>
        <v>0</v>
      </c>
      <c r="I1762">
        <f>ROWS($H$2:H1762)</f>
        <v>1761</v>
      </c>
      <c r="J1762" t="str">
        <f t="shared" si="27"/>
        <v/>
      </c>
    </row>
    <row r="1763" spans="1:10">
      <c r="A1763" t="s">
        <v>2136</v>
      </c>
      <c r="B1763" t="s">
        <v>6717</v>
      </c>
      <c r="C1763" t="s">
        <v>6708</v>
      </c>
      <c r="D1763" t="s">
        <v>6713</v>
      </c>
      <c r="E1763" t="s">
        <v>4705</v>
      </c>
      <c r="F1763" s="45">
        <v>74740</v>
      </c>
      <c r="H1763">
        <f>IF(ISNUMBER(SEARCH($K$2,A1763)),MAX($H$1:H1762)+1,0)</f>
        <v>0</v>
      </c>
      <c r="I1763">
        <f>ROWS($H$2:H1763)</f>
        <v>1762</v>
      </c>
      <c r="J1763" t="str">
        <f t="shared" si="27"/>
        <v/>
      </c>
    </row>
    <row r="1764" spans="1:10">
      <c r="A1764" t="s">
        <v>2137</v>
      </c>
      <c r="B1764" t="s">
        <v>6718</v>
      </c>
      <c r="C1764" t="s">
        <v>6708</v>
      </c>
      <c r="D1764" t="s">
        <v>6713</v>
      </c>
      <c r="E1764" t="s">
        <v>4705</v>
      </c>
      <c r="F1764" s="45">
        <v>74741</v>
      </c>
      <c r="H1764">
        <f>IF(ISNUMBER(SEARCH($K$2,A1764)),MAX($H$1:H1763)+1,0)</f>
        <v>0</v>
      </c>
      <c r="I1764">
        <f>ROWS($H$2:H1764)</f>
        <v>1763</v>
      </c>
      <c r="J1764" t="str">
        <f t="shared" si="27"/>
        <v/>
      </c>
    </row>
    <row r="1765" spans="1:10">
      <c r="A1765" t="s">
        <v>2138</v>
      </c>
      <c r="B1765" t="s">
        <v>6719</v>
      </c>
      <c r="C1765" t="s">
        <v>6708</v>
      </c>
      <c r="D1765" t="s">
        <v>6713</v>
      </c>
      <c r="E1765" t="s">
        <v>4705</v>
      </c>
      <c r="F1765" s="45">
        <v>74742</v>
      </c>
      <c r="H1765">
        <f>IF(ISNUMBER(SEARCH($K$2,A1765)),MAX($H$1:H1764)+1,0)</f>
        <v>0</v>
      </c>
      <c r="I1765">
        <f>ROWS($H$2:H1765)</f>
        <v>1764</v>
      </c>
      <c r="J1765" t="str">
        <f t="shared" si="27"/>
        <v/>
      </c>
    </row>
    <row r="1766" spans="1:10">
      <c r="A1766" t="s">
        <v>2139</v>
      </c>
      <c r="B1766" t="s">
        <v>6720</v>
      </c>
      <c r="C1766" t="s">
        <v>6708</v>
      </c>
      <c r="D1766" t="s">
        <v>6713</v>
      </c>
      <c r="E1766" t="s">
        <v>4705</v>
      </c>
      <c r="F1766" s="45">
        <v>74743</v>
      </c>
      <c r="H1766">
        <f>IF(ISNUMBER(SEARCH($K$2,A1766)),MAX($H$1:H1765)+1,0)</f>
        <v>0</v>
      </c>
      <c r="I1766">
        <f>ROWS($H$2:H1766)</f>
        <v>1765</v>
      </c>
      <c r="J1766" t="str">
        <f t="shared" si="27"/>
        <v/>
      </c>
    </row>
    <row r="1767" spans="1:10">
      <c r="A1767" t="s">
        <v>2140</v>
      </c>
      <c r="B1767" t="s">
        <v>6721</v>
      </c>
      <c r="C1767" t="s">
        <v>6708</v>
      </c>
      <c r="D1767" t="s">
        <v>6713</v>
      </c>
      <c r="E1767" t="s">
        <v>4705</v>
      </c>
      <c r="F1767" s="45">
        <v>74744</v>
      </c>
      <c r="H1767">
        <f>IF(ISNUMBER(SEARCH($K$2,A1767)),MAX($H$1:H1766)+1,0)</f>
        <v>0</v>
      </c>
      <c r="I1767">
        <f>ROWS($H$2:H1767)</f>
        <v>1766</v>
      </c>
      <c r="J1767" t="str">
        <f t="shared" si="27"/>
        <v/>
      </c>
    </row>
    <row r="1768" spans="1:10">
      <c r="A1768" t="s">
        <v>2141</v>
      </c>
      <c r="B1768" t="s">
        <v>6722</v>
      </c>
      <c r="C1768" t="s">
        <v>6708</v>
      </c>
      <c r="D1768" t="s">
        <v>6713</v>
      </c>
      <c r="E1768" t="s">
        <v>4705</v>
      </c>
      <c r="F1768" s="45">
        <v>74745</v>
      </c>
      <c r="H1768">
        <f>IF(ISNUMBER(SEARCH($K$2,A1768)),MAX($H$1:H1767)+1,0)</f>
        <v>0</v>
      </c>
      <c r="I1768">
        <f>ROWS($H$2:H1768)</f>
        <v>1767</v>
      </c>
      <c r="J1768" t="str">
        <f t="shared" si="27"/>
        <v/>
      </c>
    </row>
    <row r="1769" spans="1:10">
      <c r="A1769" t="s">
        <v>2142</v>
      </c>
      <c r="B1769" t="s">
        <v>6723</v>
      </c>
      <c r="C1769" t="s">
        <v>6708</v>
      </c>
      <c r="D1769" t="s">
        <v>6713</v>
      </c>
      <c r="E1769" t="s">
        <v>4705</v>
      </c>
      <c r="F1769" s="45">
        <v>74746</v>
      </c>
      <c r="H1769">
        <f>IF(ISNUMBER(SEARCH($K$2,A1769)),MAX($H$1:H1768)+1,0)</f>
        <v>0</v>
      </c>
      <c r="I1769">
        <f>ROWS($H$2:H1769)</f>
        <v>1768</v>
      </c>
      <c r="J1769" t="str">
        <f t="shared" si="27"/>
        <v/>
      </c>
    </row>
    <row r="1770" spans="1:10">
      <c r="A1770" t="s">
        <v>2143</v>
      </c>
      <c r="B1770" t="s">
        <v>6724</v>
      </c>
      <c r="C1770" t="s">
        <v>6708</v>
      </c>
      <c r="D1770" t="s">
        <v>6725</v>
      </c>
      <c r="E1770" t="s">
        <v>4705</v>
      </c>
      <c r="F1770" s="45">
        <v>74689</v>
      </c>
      <c r="H1770">
        <f>IF(ISNUMBER(SEARCH($K$2,A1770)),MAX($H$1:H1769)+1,0)</f>
        <v>0</v>
      </c>
      <c r="I1770">
        <f>ROWS($H$2:H1770)</f>
        <v>1769</v>
      </c>
      <c r="J1770" t="str">
        <f t="shared" si="27"/>
        <v/>
      </c>
    </row>
    <row r="1771" spans="1:10">
      <c r="A1771" t="s">
        <v>2144</v>
      </c>
      <c r="B1771" t="s">
        <v>6726</v>
      </c>
      <c r="C1771" t="s">
        <v>6708</v>
      </c>
      <c r="D1771" t="s">
        <v>6725</v>
      </c>
      <c r="E1771" t="s">
        <v>4705</v>
      </c>
      <c r="F1771" s="45">
        <v>74690</v>
      </c>
      <c r="H1771">
        <f>IF(ISNUMBER(SEARCH($K$2,A1771)),MAX($H$1:H1770)+1,0)</f>
        <v>0</v>
      </c>
      <c r="I1771">
        <f>ROWS($H$2:H1771)</f>
        <v>1770</v>
      </c>
      <c r="J1771" t="str">
        <f t="shared" si="27"/>
        <v/>
      </c>
    </row>
    <row r="1772" spans="1:10">
      <c r="A1772" t="s">
        <v>2145</v>
      </c>
      <c r="B1772" t="s">
        <v>6727</v>
      </c>
      <c r="C1772" t="s">
        <v>6708</v>
      </c>
      <c r="D1772" t="s">
        <v>6725</v>
      </c>
      <c r="E1772" t="s">
        <v>4705</v>
      </c>
      <c r="F1772" s="45">
        <v>74691</v>
      </c>
      <c r="H1772">
        <f>IF(ISNUMBER(SEARCH($K$2,A1772)),MAX($H$1:H1771)+1,0)</f>
        <v>0</v>
      </c>
      <c r="I1772">
        <f>ROWS($H$2:H1772)</f>
        <v>1771</v>
      </c>
      <c r="J1772" t="str">
        <f t="shared" si="27"/>
        <v/>
      </c>
    </row>
    <row r="1773" spans="1:10">
      <c r="A1773" t="s">
        <v>2146</v>
      </c>
      <c r="B1773" t="s">
        <v>6728</v>
      </c>
      <c r="C1773" t="s">
        <v>6708</v>
      </c>
      <c r="D1773" t="s">
        <v>6725</v>
      </c>
      <c r="E1773" t="s">
        <v>4705</v>
      </c>
      <c r="F1773" s="45">
        <v>74692</v>
      </c>
      <c r="H1773">
        <f>IF(ISNUMBER(SEARCH($K$2,A1773)),MAX($H$1:H1772)+1,0)</f>
        <v>0</v>
      </c>
      <c r="I1773">
        <f>ROWS($H$2:H1773)</f>
        <v>1772</v>
      </c>
      <c r="J1773" t="str">
        <f t="shared" si="27"/>
        <v/>
      </c>
    </row>
    <row r="1774" spans="1:10">
      <c r="A1774" t="s">
        <v>2147</v>
      </c>
      <c r="B1774" t="s">
        <v>6729</v>
      </c>
      <c r="C1774" t="s">
        <v>6708</v>
      </c>
      <c r="D1774" t="s">
        <v>6730</v>
      </c>
      <c r="E1774" t="s">
        <v>4705</v>
      </c>
      <c r="F1774" s="45">
        <v>74747</v>
      </c>
      <c r="H1774">
        <f>IF(ISNUMBER(SEARCH($K$2,A1774)),MAX($H$1:H1773)+1,0)</f>
        <v>0</v>
      </c>
      <c r="I1774">
        <f>ROWS($H$2:H1774)</f>
        <v>1773</v>
      </c>
      <c r="J1774" t="str">
        <f t="shared" si="27"/>
        <v/>
      </c>
    </row>
    <row r="1775" spans="1:10">
      <c r="A1775" t="s">
        <v>2148</v>
      </c>
      <c r="B1775" t="s">
        <v>6731</v>
      </c>
      <c r="C1775" t="s">
        <v>6708</v>
      </c>
      <c r="D1775" t="s">
        <v>6730</v>
      </c>
      <c r="E1775" t="s">
        <v>4705</v>
      </c>
      <c r="F1775" s="45">
        <v>74749</v>
      </c>
      <c r="H1775">
        <f>IF(ISNUMBER(SEARCH($K$2,A1775)),MAX($H$1:H1774)+1,0)</f>
        <v>0</v>
      </c>
      <c r="I1775">
        <f>ROWS($H$2:H1775)</f>
        <v>1774</v>
      </c>
      <c r="J1775" t="str">
        <f t="shared" si="27"/>
        <v/>
      </c>
    </row>
    <row r="1776" spans="1:10">
      <c r="A1776" t="s">
        <v>2149</v>
      </c>
      <c r="B1776" t="s">
        <v>6732</v>
      </c>
      <c r="C1776" t="s">
        <v>6708</v>
      </c>
      <c r="D1776" t="s">
        <v>6730</v>
      </c>
      <c r="E1776" t="s">
        <v>4705</v>
      </c>
      <c r="F1776" s="45">
        <v>74750</v>
      </c>
      <c r="H1776">
        <f>IF(ISNUMBER(SEARCH($K$2,A1776)),MAX($H$1:H1775)+1,0)</f>
        <v>0</v>
      </c>
      <c r="I1776">
        <f>ROWS($H$2:H1776)</f>
        <v>1775</v>
      </c>
      <c r="J1776" t="str">
        <f t="shared" si="27"/>
        <v/>
      </c>
    </row>
    <row r="1777" spans="1:10">
      <c r="A1777" t="s">
        <v>2150</v>
      </c>
      <c r="B1777" t="s">
        <v>6733</v>
      </c>
      <c r="C1777" t="s">
        <v>6708</v>
      </c>
      <c r="D1777" t="s">
        <v>6730</v>
      </c>
      <c r="E1777" t="s">
        <v>4705</v>
      </c>
      <c r="F1777" s="45">
        <v>74752</v>
      </c>
      <c r="H1777">
        <f>IF(ISNUMBER(SEARCH($K$2,A1777)),MAX($H$1:H1776)+1,0)</f>
        <v>0</v>
      </c>
      <c r="I1777">
        <f>ROWS($H$2:H1777)</f>
        <v>1776</v>
      </c>
      <c r="J1777" t="str">
        <f t="shared" si="27"/>
        <v/>
      </c>
    </row>
    <row r="1778" spans="1:10">
      <c r="A1778" t="s">
        <v>2151</v>
      </c>
      <c r="B1778" t="s">
        <v>6734</v>
      </c>
      <c r="C1778" t="s">
        <v>6708</v>
      </c>
      <c r="D1778" t="s">
        <v>6735</v>
      </c>
      <c r="E1778" t="s">
        <v>4705</v>
      </c>
      <c r="F1778" s="45">
        <v>74712</v>
      </c>
      <c r="H1778">
        <f>IF(ISNUMBER(SEARCH($K$2,A1778)),MAX($H$1:H1777)+1,0)</f>
        <v>0</v>
      </c>
      <c r="I1778">
        <f>ROWS($H$2:H1778)</f>
        <v>1777</v>
      </c>
      <c r="J1778" t="str">
        <f t="shared" si="27"/>
        <v/>
      </c>
    </row>
    <row r="1779" spans="1:10">
      <c r="A1779" t="s">
        <v>2152</v>
      </c>
      <c r="B1779" t="s">
        <v>6736</v>
      </c>
      <c r="C1779" t="s">
        <v>6708</v>
      </c>
      <c r="D1779" t="s">
        <v>6735</v>
      </c>
      <c r="E1779" t="s">
        <v>4705</v>
      </c>
      <c r="F1779" s="45">
        <v>74713</v>
      </c>
      <c r="H1779">
        <f>IF(ISNUMBER(SEARCH($K$2,A1779)),MAX($H$1:H1778)+1,0)</f>
        <v>0</v>
      </c>
      <c r="I1779">
        <f>ROWS($H$2:H1779)</f>
        <v>1778</v>
      </c>
      <c r="J1779" t="str">
        <f t="shared" si="27"/>
        <v/>
      </c>
    </row>
    <row r="1780" spans="1:10">
      <c r="A1780" t="s">
        <v>2153</v>
      </c>
      <c r="B1780" t="s">
        <v>6737</v>
      </c>
      <c r="C1780" t="s">
        <v>6708</v>
      </c>
      <c r="D1780" t="s">
        <v>6735</v>
      </c>
      <c r="E1780" t="s">
        <v>4705</v>
      </c>
      <c r="F1780" s="45">
        <v>74714</v>
      </c>
      <c r="H1780">
        <f>IF(ISNUMBER(SEARCH($K$2,A1780)),MAX($H$1:H1779)+1,0)</f>
        <v>0</v>
      </c>
      <c r="I1780">
        <f>ROWS($H$2:H1780)</f>
        <v>1779</v>
      </c>
      <c r="J1780" t="str">
        <f t="shared" si="27"/>
        <v/>
      </c>
    </row>
    <row r="1781" spans="1:10">
      <c r="A1781" t="s">
        <v>2154</v>
      </c>
      <c r="B1781" t="s">
        <v>6738</v>
      </c>
      <c r="C1781" t="s">
        <v>6708</v>
      </c>
      <c r="D1781" t="s">
        <v>6735</v>
      </c>
      <c r="E1781" t="s">
        <v>4705</v>
      </c>
      <c r="F1781" s="45">
        <v>74715</v>
      </c>
      <c r="H1781">
        <f>IF(ISNUMBER(SEARCH($K$2,A1781)),MAX($H$1:H1780)+1,0)</f>
        <v>0</v>
      </c>
      <c r="I1781">
        <f>ROWS($H$2:H1781)</f>
        <v>1780</v>
      </c>
      <c r="J1781" t="str">
        <f t="shared" si="27"/>
        <v/>
      </c>
    </row>
    <row r="1782" spans="1:10">
      <c r="A1782" t="s">
        <v>2155</v>
      </c>
      <c r="B1782" t="s">
        <v>6739</v>
      </c>
      <c r="C1782" t="s">
        <v>6708</v>
      </c>
      <c r="D1782" t="s">
        <v>6735</v>
      </c>
      <c r="E1782" t="s">
        <v>4705</v>
      </c>
      <c r="F1782" s="45">
        <v>74716</v>
      </c>
      <c r="H1782">
        <f>IF(ISNUMBER(SEARCH($K$2,A1782)),MAX($H$1:H1781)+1,0)</f>
        <v>0</v>
      </c>
      <c r="I1782">
        <f>ROWS($H$2:H1782)</f>
        <v>1781</v>
      </c>
      <c r="J1782" t="str">
        <f t="shared" si="27"/>
        <v/>
      </c>
    </row>
    <row r="1783" spans="1:10">
      <c r="A1783" t="s">
        <v>2156</v>
      </c>
      <c r="B1783" t="s">
        <v>6740</v>
      </c>
      <c r="C1783" t="s">
        <v>6708</v>
      </c>
      <c r="D1783" t="s">
        <v>6741</v>
      </c>
      <c r="E1783" t="s">
        <v>4705</v>
      </c>
      <c r="F1783" s="45">
        <v>74693</v>
      </c>
      <c r="H1783">
        <f>IF(ISNUMBER(SEARCH($K$2,A1783)),MAX($H$1:H1782)+1,0)</f>
        <v>0</v>
      </c>
      <c r="I1783">
        <f>ROWS($H$2:H1783)</f>
        <v>1782</v>
      </c>
      <c r="J1783" t="str">
        <f t="shared" si="27"/>
        <v/>
      </c>
    </row>
    <row r="1784" spans="1:10">
      <c r="A1784" t="s">
        <v>2157</v>
      </c>
      <c r="B1784" t="s">
        <v>6742</v>
      </c>
      <c r="C1784" t="s">
        <v>6708</v>
      </c>
      <c r="D1784" t="s">
        <v>6741</v>
      </c>
      <c r="E1784" t="s">
        <v>4705</v>
      </c>
      <c r="F1784" s="45">
        <v>74694</v>
      </c>
      <c r="H1784">
        <f>IF(ISNUMBER(SEARCH($K$2,A1784)),MAX($H$1:H1783)+1,0)</f>
        <v>0</v>
      </c>
      <c r="I1784">
        <f>ROWS($H$2:H1784)</f>
        <v>1783</v>
      </c>
      <c r="J1784" t="str">
        <f t="shared" si="27"/>
        <v/>
      </c>
    </row>
    <row r="1785" spans="1:10">
      <c r="A1785" t="s">
        <v>2158</v>
      </c>
      <c r="B1785" t="s">
        <v>6743</v>
      </c>
      <c r="C1785" t="s">
        <v>6708</v>
      </c>
      <c r="D1785" t="s">
        <v>6741</v>
      </c>
      <c r="E1785" t="s">
        <v>4705</v>
      </c>
      <c r="F1785" s="45">
        <v>74695</v>
      </c>
      <c r="H1785">
        <f>IF(ISNUMBER(SEARCH($K$2,A1785)),MAX($H$1:H1784)+1,0)</f>
        <v>0</v>
      </c>
      <c r="I1785">
        <f>ROWS($H$2:H1785)</f>
        <v>1784</v>
      </c>
      <c r="J1785" t="str">
        <f t="shared" si="27"/>
        <v/>
      </c>
    </row>
    <row r="1786" spans="1:10">
      <c r="A1786" t="s">
        <v>2159</v>
      </c>
      <c r="B1786" t="s">
        <v>6744</v>
      </c>
      <c r="C1786" t="s">
        <v>6708</v>
      </c>
      <c r="D1786" t="s">
        <v>6741</v>
      </c>
      <c r="E1786" t="s">
        <v>4705</v>
      </c>
      <c r="F1786" s="45">
        <v>74696</v>
      </c>
      <c r="H1786">
        <f>IF(ISNUMBER(SEARCH($K$2,A1786)),MAX($H$1:H1785)+1,0)</f>
        <v>0</v>
      </c>
      <c r="I1786">
        <f>ROWS($H$2:H1786)</f>
        <v>1785</v>
      </c>
      <c r="J1786" t="str">
        <f t="shared" si="27"/>
        <v/>
      </c>
    </row>
    <row r="1787" spans="1:10">
      <c r="A1787" t="s">
        <v>2160</v>
      </c>
      <c r="B1787" t="s">
        <v>6745</v>
      </c>
      <c r="C1787" t="s">
        <v>6708</v>
      </c>
      <c r="D1787" t="s">
        <v>6741</v>
      </c>
      <c r="E1787" t="s">
        <v>4705</v>
      </c>
      <c r="F1787" s="45">
        <v>74697</v>
      </c>
      <c r="H1787">
        <f>IF(ISNUMBER(SEARCH($K$2,A1787)),MAX($H$1:H1786)+1,0)</f>
        <v>0</v>
      </c>
      <c r="I1787">
        <f>ROWS($H$2:H1787)</f>
        <v>1786</v>
      </c>
      <c r="J1787" t="str">
        <f t="shared" si="27"/>
        <v/>
      </c>
    </row>
    <row r="1788" spans="1:10">
      <c r="A1788" t="s">
        <v>2161</v>
      </c>
      <c r="B1788" t="s">
        <v>6746</v>
      </c>
      <c r="C1788" t="s">
        <v>6708</v>
      </c>
      <c r="D1788" t="s">
        <v>6747</v>
      </c>
      <c r="E1788" t="s">
        <v>4705</v>
      </c>
      <c r="F1788" s="45">
        <v>74698</v>
      </c>
      <c r="H1788">
        <f>IF(ISNUMBER(SEARCH($K$2,A1788)),MAX($H$1:H1787)+1,0)</f>
        <v>0</v>
      </c>
      <c r="I1788">
        <f>ROWS($H$2:H1788)</f>
        <v>1787</v>
      </c>
      <c r="J1788" t="str">
        <f t="shared" si="27"/>
        <v/>
      </c>
    </row>
    <row r="1789" spans="1:10">
      <c r="A1789" t="s">
        <v>2162</v>
      </c>
      <c r="B1789" t="s">
        <v>6748</v>
      </c>
      <c r="C1789" t="s">
        <v>6708</v>
      </c>
      <c r="D1789" t="s">
        <v>6747</v>
      </c>
      <c r="E1789" t="s">
        <v>4705</v>
      </c>
      <c r="F1789" s="45">
        <v>74699</v>
      </c>
      <c r="H1789">
        <f>IF(ISNUMBER(SEARCH($K$2,A1789)),MAX($H$1:H1788)+1,0)</f>
        <v>0</v>
      </c>
      <c r="I1789">
        <f>ROWS($H$2:H1789)</f>
        <v>1788</v>
      </c>
      <c r="J1789" t="str">
        <f t="shared" si="27"/>
        <v/>
      </c>
    </row>
    <row r="1790" spans="1:10">
      <c r="A1790" t="s">
        <v>2163</v>
      </c>
      <c r="B1790" t="s">
        <v>6749</v>
      </c>
      <c r="C1790" t="s">
        <v>6708</v>
      </c>
      <c r="D1790" t="s">
        <v>6747</v>
      </c>
      <c r="E1790" t="s">
        <v>4705</v>
      </c>
      <c r="F1790" s="45">
        <v>74700</v>
      </c>
      <c r="H1790">
        <f>IF(ISNUMBER(SEARCH($K$2,A1790)),MAX($H$1:H1789)+1,0)</f>
        <v>0</v>
      </c>
      <c r="I1790">
        <f>ROWS($H$2:H1790)</f>
        <v>1789</v>
      </c>
      <c r="J1790" t="str">
        <f t="shared" si="27"/>
        <v/>
      </c>
    </row>
    <row r="1791" spans="1:10">
      <c r="A1791" t="s">
        <v>2164</v>
      </c>
      <c r="B1791" t="s">
        <v>6750</v>
      </c>
      <c r="C1791" t="s">
        <v>6708</v>
      </c>
      <c r="D1791" t="s">
        <v>6747</v>
      </c>
      <c r="E1791" t="s">
        <v>4705</v>
      </c>
      <c r="F1791" s="45">
        <v>74701</v>
      </c>
      <c r="H1791">
        <f>IF(ISNUMBER(SEARCH($K$2,A1791)),MAX($H$1:H1790)+1,0)</f>
        <v>0</v>
      </c>
      <c r="I1791">
        <f>ROWS($H$2:H1791)</f>
        <v>1790</v>
      </c>
      <c r="J1791" t="str">
        <f t="shared" si="27"/>
        <v/>
      </c>
    </row>
    <row r="1792" spans="1:10">
      <c r="A1792" t="s">
        <v>2165</v>
      </c>
      <c r="B1792" t="s">
        <v>6751</v>
      </c>
      <c r="C1792" t="s">
        <v>6708</v>
      </c>
      <c r="D1792" t="s">
        <v>6747</v>
      </c>
      <c r="E1792" t="s">
        <v>4705</v>
      </c>
      <c r="F1792" s="45">
        <v>74702</v>
      </c>
      <c r="H1792">
        <f>IF(ISNUMBER(SEARCH($K$2,A1792)),MAX($H$1:H1791)+1,0)</f>
        <v>0</v>
      </c>
      <c r="I1792">
        <f>ROWS($H$2:H1792)</f>
        <v>1791</v>
      </c>
      <c r="J1792" t="str">
        <f t="shared" si="27"/>
        <v/>
      </c>
    </row>
    <row r="1793" spans="1:10">
      <c r="A1793" t="s">
        <v>2166</v>
      </c>
      <c r="B1793" t="s">
        <v>6752</v>
      </c>
      <c r="C1793" t="s">
        <v>6708</v>
      </c>
      <c r="D1793" t="s">
        <v>6747</v>
      </c>
      <c r="E1793" t="s">
        <v>4705</v>
      </c>
      <c r="F1793" s="45">
        <v>74703</v>
      </c>
      <c r="H1793">
        <f>IF(ISNUMBER(SEARCH($K$2,A1793)),MAX($H$1:H1792)+1,0)</f>
        <v>0</v>
      </c>
      <c r="I1793">
        <f>ROWS($H$2:H1793)</f>
        <v>1792</v>
      </c>
      <c r="J1793" t="str">
        <f t="shared" si="27"/>
        <v/>
      </c>
    </row>
    <row r="1794" spans="1:10">
      <c r="A1794" t="s">
        <v>2167</v>
      </c>
      <c r="B1794" t="s">
        <v>6753</v>
      </c>
      <c r="C1794" t="s">
        <v>6708</v>
      </c>
      <c r="D1794" t="s">
        <v>6747</v>
      </c>
      <c r="E1794" t="s">
        <v>4705</v>
      </c>
      <c r="F1794" s="45">
        <v>74776</v>
      </c>
      <c r="H1794">
        <f>IF(ISNUMBER(SEARCH($K$2,A1794)),MAX($H$1:H1793)+1,0)</f>
        <v>0</v>
      </c>
      <c r="I1794">
        <f>ROWS($H$2:H1794)</f>
        <v>1793</v>
      </c>
      <c r="J1794" t="str">
        <f t="shared" ref="J1794:J1857" si="28">IFERROR(INDEX($A:$A,MATCH(I1794,$H:$H,0)),"")</f>
        <v/>
      </c>
    </row>
    <row r="1795" spans="1:10">
      <c r="A1795" t="s">
        <v>2168</v>
      </c>
      <c r="B1795" t="s">
        <v>6754</v>
      </c>
      <c r="C1795" t="s">
        <v>6708</v>
      </c>
      <c r="D1795" t="s">
        <v>6755</v>
      </c>
      <c r="E1795" t="s">
        <v>4705</v>
      </c>
      <c r="F1795" s="45">
        <v>74717</v>
      </c>
      <c r="H1795">
        <f>IF(ISNUMBER(SEARCH($K$2,A1795)),MAX($H$1:H1794)+1,0)</f>
        <v>0</v>
      </c>
      <c r="I1795">
        <f>ROWS($H$2:H1795)</f>
        <v>1794</v>
      </c>
      <c r="J1795" t="str">
        <f t="shared" si="28"/>
        <v/>
      </c>
    </row>
    <row r="1796" spans="1:10">
      <c r="A1796" t="s">
        <v>2169</v>
      </c>
      <c r="B1796" t="s">
        <v>6756</v>
      </c>
      <c r="C1796" t="s">
        <v>6708</v>
      </c>
      <c r="D1796" t="s">
        <v>6755</v>
      </c>
      <c r="E1796" t="s">
        <v>4705</v>
      </c>
      <c r="F1796" s="45">
        <v>74718</v>
      </c>
      <c r="H1796">
        <f>IF(ISNUMBER(SEARCH($K$2,A1796)),MAX($H$1:H1795)+1,0)</f>
        <v>0</v>
      </c>
      <c r="I1796">
        <f>ROWS($H$2:H1796)</f>
        <v>1795</v>
      </c>
      <c r="J1796" t="str">
        <f t="shared" si="28"/>
        <v/>
      </c>
    </row>
    <row r="1797" spans="1:10">
      <c r="A1797" t="s">
        <v>2170</v>
      </c>
      <c r="B1797" t="s">
        <v>6757</v>
      </c>
      <c r="C1797" t="s">
        <v>6708</v>
      </c>
      <c r="D1797" t="s">
        <v>6755</v>
      </c>
      <c r="E1797" t="s">
        <v>4705</v>
      </c>
      <c r="F1797" s="45">
        <v>74719</v>
      </c>
      <c r="H1797">
        <f>IF(ISNUMBER(SEARCH($K$2,A1797)),MAX($H$1:H1796)+1,0)</f>
        <v>0</v>
      </c>
      <c r="I1797">
        <f>ROWS($H$2:H1797)</f>
        <v>1796</v>
      </c>
      <c r="J1797" t="str">
        <f t="shared" si="28"/>
        <v/>
      </c>
    </row>
    <row r="1798" spans="1:10">
      <c r="A1798" t="s">
        <v>2171</v>
      </c>
      <c r="B1798" t="s">
        <v>6758</v>
      </c>
      <c r="C1798" t="s">
        <v>6708</v>
      </c>
      <c r="D1798" t="s">
        <v>6755</v>
      </c>
      <c r="E1798" t="s">
        <v>4705</v>
      </c>
      <c r="F1798" s="45">
        <v>74720</v>
      </c>
      <c r="H1798">
        <f>IF(ISNUMBER(SEARCH($K$2,A1798)),MAX($H$1:H1797)+1,0)</f>
        <v>0</v>
      </c>
      <c r="I1798">
        <f>ROWS($H$2:H1798)</f>
        <v>1797</v>
      </c>
      <c r="J1798" t="str">
        <f t="shared" si="28"/>
        <v/>
      </c>
    </row>
    <row r="1799" spans="1:10">
      <c r="A1799" t="s">
        <v>2172</v>
      </c>
      <c r="B1799" t="s">
        <v>6759</v>
      </c>
      <c r="C1799" t="s">
        <v>6708</v>
      </c>
      <c r="D1799" t="s">
        <v>6760</v>
      </c>
      <c r="E1799" t="s">
        <v>4705</v>
      </c>
      <c r="F1799" s="45">
        <v>74753</v>
      </c>
      <c r="H1799">
        <f>IF(ISNUMBER(SEARCH($K$2,A1799)),MAX($H$1:H1798)+1,0)</f>
        <v>0</v>
      </c>
      <c r="I1799">
        <f>ROWS($H$2:H1799)</f>
        <v>1798</v>
      </c>
      <c r="J1799" t="str">
        <f t="shared" si="28"/>
        <v/>
      </c>
    </row>
    <row r="1800" spans="1:10">
      <c r="A1800" t="s">
        <v>2173</v>
      </c>
      <c r="B1800" t="s">
        <v>6761</v>
      </c>
      <c r="C1800" t="s">
        <v>6708</v>
      </c>
      <c r="D1800" t="s">
        <v>6760</v>
      </c>
      <c r="E1800" t="s">
        <v>4705</v>
      </c>
      <c r="F1800" s="45">
        <v>74754</v>
      </c>
      <c r="H1800">
        <f>IF(ISNUMBER(SEARCH($K$2,A1800)),MAX($H$1:H1799)+1,0)</f>
        <v>0</v>
      </c>
      <c r="I1800">
        <f>ROWS($H$2:H1800)</f>
        <v>1799</v>
      </c>
      <c r="J1800" t="str">
        <f t="shared" si="28"/>
        <v/>
      </c>
    </row>
    <row r="1801" spans="1:10">
      <c r="A1801" t="s">
        <v>2174</v>
      </c>
      <c r="B1801" t="s">
        <v>6762</v>
      </c>
      <c r="C1801" t="s">
        <v>6708</v>
      </c>
      <c r="D1801" t="s">
        <v>6760</v>
      </c>
      <c r="E1801" t="s">
        <v>4705</v>
      </c>
      <c r="F1801" s="45">
        <v>74755</v>
      </c>
      <c r="H1801">
        <f>IF(ISNUMBER(SEARCH($K$2,A1801)),MAX($H$1:H1800)+1,0)</f>
        <v>0</v>
      </c>
      <c r="I1801">
        <f>ROWS($H$2:H1801)</f>
        <v>1800</v>
      </c>
      <c r="J1801" t="str">
        <f t="shared" si="28"/>
        <v/>
      </c>
    </row>
    <row r="1802" spans="1:10">
      <c r="A1802" t="s">
        <v>2175</v>
      </c>
      <c r="B1802" t="s">
        <v>6763</v>
      </c>
      <c r="C1802" t="s">
        <v>6708</v>
      </c>
      <c r="D1802" t="s">
        <v>6760</v>
      </c>
      <c r="E1802" t="s">
        <v>4705</v>
      </c>
      <c r="F1802" s="45">
        <v>74756</v>
      </c>
      <c r="H1802">
        <f>IF(ISNUMBER(SEARCH($K$2,A1802)),MAX($H$1:H1801)+1,0)</f>
        <v>0</v>
      </c>
      <c r="I1802">
        <f>ROWS($H$2:H1802)</f>
        <v>1801</v>
      </c>
      <c r="J1802" t="str">
        <f t="shared" si="28"/>
        <v/>
      </c>
    </row>
    <row r="1803" spans="1:10">
      <c r="A1803" t="s">
        <v>2176</v>
      </c>
      <c r="B1803" t="s">
        <v>6764</v>
      </c>
      <c r="C1803" t="s">
        <v>6708</v>
      </c>
      <c r="D1803" t="s">
        <v>6760</v>
      </c>
      <c r="E1803" t="s">
        <v>4705</v>
      </c>
      <c r="F1803" s="45">
        <v>74757</v>
      </c>
      <c r="H1803">
        <f>IF(ISNUMBER(SEARCH($K$2,A1803)),MAX($H$1:H1802)+1,0)</f>
        <v>0</v>
      </c>
      <c r="I1803">
        <f>ROWS($H$2:H1803)</f>
        <v>1802</v>
      </c>
      <c r="J1803" t="str">
        <f t="shared" si="28"/>
        <v/>
      </c>
    </row>
    <row r="1804" spans="1:10">
      <c r="A1804" t="s">
        <v>2177</v>
      </c>
      <c r="B1804" t="s">
        <v>6765</v>
      </c>
      <c r="C1804" t="s">
        <v>6708</v>
      </c>
      <c r="D1804" t="s">
        <v>6766</v>
      </c>
      <c r="E1804" t="s">
        <v>4705</v>
      </c>
      <c r="F1804" s="45">
        <v>74635</v>
      </c>
      <c r="H1804">
        <f>IF(ISNUMBER(SEARCH($K$2,A1804)),MAX($H$1:H1803)+1,0)</f>
        <v>0</v>
      </c>
      <c r="I1804">
        <f>ROWS($H$2:H1804)</f>
        <v>1803</v>
      </c>
      <c r="J1804" t="str">
        <f t="shared" si="28"/>
        <v/>
      </c>
    </row>
    <row r="1805" spans="1:10">
      <c r="A1805" t="s">
        <v>2178</v>
      </c>
      <c r="B1805" t="s">
        <v>6767</v>
      </c>
      <c r="C1805" t="s">
        <v>6708</v>
      </c>
      <c r="D1805" t="s">
        <v>6766</v>
      </c>
      <c r="E1805" t="s">
        <v>4705</v>
      </c>
      <c r="F1805" s="45">
        <v>74636</v>
      </c>
      <c r="H1805">
        <f>IF(ISNUMBER(SEARCH($K$2,A1805)),MAX($H$1:H1804)+1,0)</f>
        <v>0</v>
      </c>
      <c r="I1805">
        <f>ROWS($H$2:H1805)</f>
        <v>1804</v>
      </c>
      <c r="J1805" t="str">
        <f t="shared" si="28"/>
        <v/>
      </c>
    </row>
    <row r="1806" spans="1:10">
      <c r="A1806" t="s">
        <v>2179</v>
      </c>
      <c r="B1806" t="s">
        <v>6768</v>
      </c>
      <c r="C1806" t="s">
        <v>6708</v>
      </c>
      <c r="D1806" t="s">
        <v>6766</v>
      </c>
      <c r="E1806" t="s">
        <v>4705</v>
      </c>
      <c r="F1806" s="45">
        <v>74637</v>
      </c>
      <c r="H1806">
        <f>IF(ISNUMBER(SEARCH($K$2,A1806)),MAX($H$1:H1805)+1,0)</f>
        <v>0</v>
      </c>
      <c r="I1806">
        <f>ROWS($H$2:H1806)</f>
        <v>1805</v>
      </c>
      <c r="J1806" t="str">
        <f t="shared" si="28"/>
        <v/>
      </c>
    </row>
    <row r="1807" spans="1:10">
      <c r="A1807" t="s">
        <v>2180</v>
      </c>
      <c r="B1807" t="s">
        <v>6769</v>
      </c>
      <c r="C1807" t="s">
        <v>6708</v>
      </c>
      <c r="D1807" t="s">
        <v>6766</v>
      </c>
      <c r="E1807" t="s">
        <v>4705</v>
      </c>
      <c r="F1807" s="45">
        <v>74638</v>
      </c>
      <c r="H1807">
        <f>IF(ISNUMBER(SEARCH($K$2,A1807)),MAX($H$1:H1806)+1,0)</f>
        <v>0</v>
      </c>
      <c r="I1807">
        <f>ROWS($H$2:H1807)</f>
        <v>1806</v>
      </c>
      <c r="J1807" t="str">
        <f t="shared" si="28"/>
        <v/>
      </c>
    </row>
    <row r="1808" spans="1:10">
      <c r="A1808" t="s">
        <v>2181</v>
      </c>
      <c r="B1808" t="s">
        <v>6770</v>
      </c>
      <c r="C1808" t="s">
        <v>6708</v>
      </c>
      <c r="D1808" t="s">
        <v>6771</v>
      </c>
      <c r="E1808" t="s">
        <v>4705</v>
      </c>
      <c r="F1808" s="45">
        <v>74654</v>
      </c>
      <c r="H1808">
        <f>IF(ISNUMBER(SEARCH($K$2,A1808)),MAX($H$1:H1807)+1,0)</f>
        <v>0</v>
      </c>
      <c r="I1808">
        <f>ROWS($H$2:H1808)</f>
        <v>1807</v>
      </c>
      <c r="J1808" t="str">
        <f t="shared" si="28"/>
        <v/>
      </c>
    </row>
    <row r="1809" spans="1:10">
      <c r="A1809" t="s">
        <v>2182</v>
      </c>
      <c r="B1809" t="s">
        <v>6772</v>
      </c>
      <c r="C1809" t="s">
        <v>6708</v>
      </c>
      <c r="D1809" t="s">
        <v>6771</v>
      </c>
      <c r="E1809" t="s">
        <v>4705</v>
      </c>
      <c r="F1809" s="45">
        <v>74655</v>
      </c>
      <c r="H1809">
        <f>IF(ISNUMBER(SEARCH($K$2,A1809)),MAX($H$1:H1808)+1,0)</f>
        <v>0</v>
      </c>
      <c r="I1809">
        <f>ROWS($H$2:H1809)</f>
        <v>1808</v>
      </c>
      <c r="J1809" t="str">
        <f t="shared" si="28"/>
        <v/>
      </c>
    </row>
    <row r="1810" spans="1:10">
      <c r="A1810" t="s">
        <v>2183</v>
      </c>
      <c r="B1810" t="s">
        <v>6773</v>
      </c>
      <c r="C1810" t="s">
        <v>6708</v>
      </c>
      <c r="D1810" t="s">
        <v>6771</v>
      </c>
      <c r="E1810" t="s">
        <v>4705</v>
      </c>
      <c r="F1810" s="45">
        <v>74656</v>
      </c>
      <c r="H1810">
        <f>IF(ISNUMBER(SEARCH($K$2,A1810)),MAX($H$1:H1809)+1,0)</f>
        <v>0</v>
      </c>
      <c r="I1810">
        <f>ROWS($H$2:H1810)</f>
        <v>1809</v>
      </c>
      <c r="J1810" t="str">
        <f t="shared" si="28"/>
        <v/>
      </c>
    </row>
    <row r="1811" spans="1:10">
      <c r="A1811" t="s">
        <v>2184</v>
      </c>
      <c r="B1811" t="s">
        <v>6774</v>
      </c>
      <c r="C1811" t="s">
        <v>6708</v>
      </c>
      <c r="D1811" t="s">
        <v>6771</v>
      </c>
      <c r="E1811" t="s">
        <v>4705</v>
      </c>
      <c r="F1811" s="45">
        <v>74657</v>
      </c>
      <c r="H1811">
        <f>IF(ISNUMBER(SEARCH($K$2,A1811)),MAX($H$1:H1810)+1,0)</f>
        <v>0</v>
      </c>
      <c r="I1811">
        <f>ROWS($H$2:H1811)</f>
        <v>1810</v>
      </c>
      <c r="J1811" t="str">
        <f t="shared" si="28"/>
        <v/>
      </c>
    </row>
    <row r="1812" spans="1:10">
      <c r="A1812" t="s">
        <v>2185</v>
      </c>
      <c r="B1812" t="s">
        <v>6775</v>
      </c>
      <c r="C1812" t="s">
        <v>6708</v>
      </c>
      <c r="D1812" t="s">
        <v>6771</v>
      </c>
      <c r="E1812" t="s">
        <v>4705</v>
      </c>
      <c r="F1812" s="45">
        <v>74658</v>
      </c>
      <c r="H1812">
        <f>IF(ISNUMBER(SEARCH($K$2,A1812)),MAX($H$1:H1811)+1,0)</f>
        <v>0</v>
      </c>
      <c r="I1812">
        <f>ROWS($H$2:H1812)</f>
        <v>1811</v>
      </c>
      <c r="J1812" t="str">
        <f t="shared" si="28"/>
        <v/>
      </c>
    </row>
    <row r="1813" spans="1:10">
      <c r="A1813" t="s">
        <v>2186</v>
      </c>
      <c r="B1813" t="s">
        <v>6776</v>
      </c>
      <c r="C1813" t="s">
        <v>6708</v>
      </c>
      <c r="D1813" t="s">
        <v>6771</v>
      </c>
      <c r="E1813" t="s">
        <v>4705</v>
      </c>
      <c r="F1813" s="45">
        <v>74659</v>
      </c>
      <c r="H1813">
        <f>IF(ISNUMBER(SEARCH($K$2,A1813)),MAX($H$1:H1812)+1,0)</f>
        <v>0</v>
      </c>
      <c r="I1813">
        <f>ROWS($H$2:H1813)</f>
        <v>1812</v>
      </c>
      <c r="J1813" t="str">
        <f t="shared" si="28"/>
        <v/>
      </c>
    </row>
    <row r="1814" spans="1:10">
      <c r="A1814" t="s">
        <v>2187</v>
      </c>
      <c r="B1814" t="s">
        <v>6777</v>
      </c>
      <c r="C1814" t="s">
        <v>6708</v>
      </c>
      <c r="D1814" t="s">
        <v>6778</v>
      </c>
      <c r="E1814" t="s">
        <v>4705</v>
      </c>
      <c r="F1814" s="45">
        <v>74627</v>
      </c>
      <c r="H1814">
        <f>IF(ISNUMBER(SEARCH($K$2,A1814)),MAX($H$1:H1813)+1,0)</f>
        <v>0</v>
      </c>
      <c r="I1814">
        <f>ROWS($H$2:H1814)</f>
        <v>1813</v>
      </c>
      <c r="J1814" t="str">
        <f t="shared" si="28"/>
        <v/>
      </c>
    </row>
    <row r="1815" spans="1:10">
      <c r="A1815" t="s">
        <v>2188</v>
      </c>
      <c r="B1815" t="s">
        <v>6779</v>
      </c>
      <c r="C1815" t="s">
        <v>6708</v>
      </c>
      <c r="D1815" t="s">
        <v>6778</v>
      </c>
      <c r="E1815" t="s">
        <v>4705</v>
      </c>
      <c r="F1815" s="45">
        <v>74628</v>
      </c>
      <c r="H1815">
        <f>IF(ISNUMBER(SEARCH($K$2,A1815)),MAX($H$1:H1814)+1,0)</f>
        <v>0</v>
      </c>
      <c r="I1815">
        <f>ROWS($H$2:H1815)</f>
        <v>1814</v>
      </c>
      <c r="J1815" t="str">
        <f t="shared" si="28"/>
        <v/>
      </c>
    </row>
    <row r="1816" spans="1:10">
      <c r="A1816" t="s">
        <v>2189</v>
      </c>
      <c r="B1816" t="s">
        <v>6780</v>
      </c>
      <c r="C1816" t="s">
        <v>6708</v>
      </c>
      <c r="D1816" t="s">
        <v>6778</v>
      </c>
      <c r="E1816" t="s">
        <v>4705</v>
      </c>
      <c r="F1816" s="45">
        <v>74629</v>
      </c>
      <c r="H1816">
        <f>IF(ISNUMBER(SEARCH($K$2,A1816)),MAX($H$1:H1815)+1,0)</f>
        <v>0</v>
      </c>
      <c r="I1816">
        <f>ROWS($H$2:H1816)</f>
        <v>1815</v>
      </c>
      <c r="J1816" t="str">
        <f t="shared" si="28"/>
        <v/>
      </c>
    </row>
    <row r="1817" spans="1:10">
      <c r="A1817" t="s">
        <v>2190</v>
      </c>
      <c r="B1817" t="s">
        <v>6781</v>
      </c>
      <c r="C1817" t="s">
        <v>6708</v>
      </c>
      <c r="D1817" t="s">
        <v>6778</v>
      </c>
      <c r="E1817" t="s">
        <v>4705</v>
      </c>
      <c r="F1817" s="45">
        <v>74630</v>
      </c>
      <c r="H1817">
        <f>IF(ISNUMBER(SEARCH($K$2,A1817)),MAX($H$1:H1816)+1,0)</f>
        <v>0</v>
      </c>
      <c r="I1817">
        <f>ROWS($H$2:H1817)</f>
        <v>1816</v>
      </c>
      <c r="J1817" t="str">
        <f t="shared" si="28"/>
        <v/>
      </c>
    </row>
    <row r="1818" spans="1:10">
      <c r="A1818" t="s">
        <v>2191</v>
      </c>
      <c r="B1818" t="s">
        <v>6782</v>
      </c>
      <c r="C1818" t="s">
        <v>6708</v>
      </c>
      <c r="D1818" t="s">
        <v>6778</v>
      </c>
      <c r="E1818" t="s">
        <v>4705</v>
      </c>
      <c r="F1818" s="45">
        <v>74631</v>
      </c>
      <c r="H1818">
        <f>IF(ISNUMBER(SEARCH($K$2,A1818)),MAX($H$1:H1817)+1,0)</f>
        <v>0</v>
      </c>
      <c r="I1818">
        <f>ROWS($H$2:H1818)</f>
        <v>1817</v>
      </c>
      <c r="J1818" t="str">
        <f t="shared" si="28"/>
        <v/>
      </c>
    </row>
    <row r="1819" spans="1:10">
      <c r="A1819" t="s">
        <v>2192</v>
      </c>
      <c r="B1819" t="s">
        <v>6783</v>
      </c>
      <c r="C1819" t="s">
        <v>6708</v>
      </c>
      <c r="D1819" t="s">
        <v>6778</v>
      </c>
      <c r="E1819" t="s">
        <v>4705</v>
      </c>
      <c r="F1819" s="45">
        <v>74632</v>
      </c>
      <c r="H1819">
        <f>IF(ISNUMBER(SEARCH($K$2,A1819)),MAX($H$1:H1818)+1,0)</f>
        <v>0</v>
      </c>
      <c r="I1819">
        <f>ROWS($H$2:H1819)</f>
        <v>1818</v>
      </c>
      <c r="J1819" t="str">
        <f t="shared" si="28"/>
        <v/>
      </c>
    </row>
    <row r="1820" spans="1:10">
      <c r="A1820" t="s">
        <v>2193</v>
      </c>
      <c r="B1820" t="s">
        <v>6784</v>
      </c>
      <c r="C1820" t="s">
        <v>6708</v>
      </c>
      <c r="D1820" t="s">
        <v>6778</v>
      </c>
      <c r="E1820" t="s">
        <v>4705</v>
      </c>
      <c r="F1820" s="45">
        <v>74769</v>
      </c>
      <c r="H1820">
        <f>IF(ISNUMBER(SEARCH($K$2,A1820)),MAX($H$1:H1819)+1,0)</f>
        <v>0</v>
      </c>
      <c r="I1820">
        <f>ROWS($H$2:H1820)</f>
        <v>1819</v>
      </c>
      <c r="J1820" t="str">
        <f t="shared" si="28"/>
        <v/>
      </c>
    </row>
    <row r="1821" spans="1:10">
      <c r="A1821" t="s">
        <v>2194</v>
      </c>
      <c r="B1821" t="s">
        <v>6785</v>
      </c>
      <c r="C1821" t="s">
        <v>6708</v>
      </c>
      <c r="D1821" t="s">
        <v>6786</v>
      </c>
      <c r="E1821" t="s">
        <v>4705</v>
      </c>
      <c r="F1821" s="45">
        <v>74704</v>
      </c>
      <c r="H1821">
        <f>IF(ISNUMBER(SEARCH($K$2,A1821)),MAX($H$1:H1820)+1,0)</f>
        <v>0</v>
      </c>
      <c r="I1821">
        <f>ROWS($H$2:H1821)</f>
        <v>1820</v>
      </c>
      <c r="J1821" t="str">
        <f t="shared" si="28"/>
        <v/>
      </c>
    </row>
    <row r="1822" spans="1:10">
      <c r="A1822" t="s">
        <v>2195</v>
      </c>
      <c r="B1822" t="s">
        <v>6787</v>
      </c>
      <c r="C1822" t="s">
        <v>6708</v>
      </c>
      <c r="D1822" t="s">
        <v>6786</v>
      </c>
      <c r="E1822" t="s">
        <v>4705</v>
      </c>
      <c r="F1822" s="45">
        <v>74705</v>
      </c>
      <c r="H1822">
        <f>IF(ISNUMBER(SEARCH($K$2,A1822)),MAX($H$1:H1821)+1,0)</f>
        <v>0</v>
      </c>
      <c r="I1822">
        <f>ROWS($H$2:H1822)</f>
        <v>1821</v>
      </c>
      <c r="J1822" t="str">
        <f t="shared" si="28"/>
        <v/>
      </c>
    </row>
    <row r="1823" spans="1:10">
      <c r="A1823" t="s">
        <v>2196</v>
      </c>
      <c r="B1823" t="s">
        <v>6788</v>
      </c>
      <c r="C1823" t="s">
        <v>6708</v>
      </c>
      <c r="D1823" t="s">
        <v>6786</v>
      </c>
      <c r="E1823" t="s">
        <v>4705</v>
      </c>
      <c r="F1823" s="45">
        <v>74706</v>
      </c>
      <c r="H1823">
        <f>IF(ISNUMBER(SEARCH($K$2,A1823)),MAX($H$1:H1822)+1,0)</f>
        <v>0</v>
      </c>
      <c r="I1823">
        <f>ROWS($H$2:H1823)</f>
        <v>1822</v>
      </c>
      <c r="J1823" t="str">
        <f t="shared" si="28"/>
        <v/>
      </c>
    </row>
    <row r="1824" spans="1:10">
      <c r="A1824" t="s">
        <v>2197</v>
      </c>
      <c r="B1824" t="s">
        <v>6789</v>
      </c>
      <c r="C1824" t="s">
        <v>6708</v>
      </c>
      <c r="D1824" t="s">
        <v>6786</v>
      </c>
      <c r="E1824" t="s">
        <v>4705</v>
      </c>
      <c r="F1824" s="45">
        <v>74707</v>
      </c>
      <c r="H1824">
        <f>IF(ISNUMBER(SEARCH($K$2,A1824)),MAX($H$1:H1823)+1,0)</f>
        <v>0</v>
      </c>
      <c r="I1824">
        <f>ROWS($H$2:H1824)</f>
        <v>1823</v>
      </c>
      <c r="J1824" t="str">
        <f t="shared" si="28"/>
        <v/>
      </c>
    </row>
    <row r="1825" spans="1:10">
      <c r="A1825" t="s">
        <v>2198</v>
      </c>
      <c r="B1825" t="s">
        <v>6790</v>
      </c>
      <c r="C1825" t="s">
        <v>6708</v>
      </c>
      <c r="D1825" t="s">
        <v>6786</v>
      </c>
      <c r="E1825" t="s">
        <v>4705</v>
      </c>
      <c r="F1825" s="45">
        <v>74708</v>
      </c>
      <c r="H1825">
        <f>IF(ISNUMBER(SEARCH($K$2,A1825)),MAX($H$1:H1824)+1,0)</f>
        <v>0</v>
      </c>
      <c r="I1825">
        <f>ROWS($H$2:H1825)</f>
        <v>1824</v>
      </c>
      <c r="J1825" t="str">
        <f t="shared" si="28"/>
        <v/>
      </c>
    </row>
    <row r="1826" spans="1:10">
      <c r="A1826" t="s">
        <v>2199</v>
      </c>
      <c r="B1826" t="s">
        <v>6791</v>
      </c>
      <c r="C1826" t="s">
        <v>6708</v>
      </c>
      <c r="D1826" t="s">
        <v>6786</v>
      </c>
      <c r="E1826" t="s">
        <v>4705</v>
      </c>
      <c r="F1826" s="45">
        <v>74772</v>
      </c>
      <c r="H1826">
        <f>IF(ISNUMBER(SEARCH($K$2,A1826)),MAX($H$1:H1825)+1,0)</f>
        <v>0</v>
      </c>
      <c r="I1826">
        <f>ROWS($H$2:H1826)</f>
        <v>1825</v>
      </c>
      <c r="J1826" t="str">
        <f t="shared" si="28"/>
        <v/>
      </c>
    </row>
    <row r="1827" spans="1:10">
      <c r="A1827" t="s">
        <v>2200</v>
      </c>
      <c r="B1827" t="s">
        <v>6792</v>
      </c>
      <c r="C1827" t="s">
        <v>6708</v>
      </c>
      <c r="D1827" t="s">
        <v>6786</v>
      </c>
      <c r="E1827" t="s">
        <v>4705</v>
      </c>
      <c r="F1827" s="45">
        <v>74773</v>
      </c>
      <c r="H1827">
        <f>IF(ISNUMBER(SEARCH($K$2,A1827)),MAX($H$1:H1826)+1,0)</f>
        <v>0</v>
      </c>
      <c r="I1827">
        <f>ROWS($H$2:H1827)</f>
        <v>1826</v>
      </c>
      <c r="J1827" t="str">
        <f t="shared" si="28"/>
        <v/>
      </c>
    </row>
    <row r="1828" spans="1:10">
      <c r="A1828" t="s">
        <v>2201</v>
      </c>
      <c r="B1828" t="s">
        <v>6793</v>
      </c>
      <c r="C1828" t="s">
        <v>6708</v>
      </c>
      <c r="D1828" t="s">
        <v>6794</v>
      </c>
      <c r="E1828" t="s">
        <v>4705</v>
      </c>
      <c r="F1828" s="45">
        <v>74758</v>
      </c>
      <c r="H1828">
        <f>IF(ISNUMBER(SEARCH($K$2,A1828)),MAX($H$1:H1827)+1,0)</f>
        <v>0</v>
      </c>
      <c r="I1828">
        <f>ROWS($H$2:H1828)</f>
        <v>1827</v>
      </c>
      <c r="J1828" t="str">
        <f t="shared" si="28"/>
        <v/>
      </c>
    </row>
    <row r="1829" spans="1:10">
      <c r="A1829" t="s">
        <v>2202</v>
      </c>
      <c r="B1829" t="s">
        <v>6795</v>
      </c>
      <c r="C1829" t="s">
        <v>6708</v>
      </c>
      <c r="D1829" t="s">
        <v>6794</v>
      </c>
      <c r="E1829" t="s">
        <v>4705</v>
      </c>
      <c r="F1829" s="45">
        <v>74759</v>
      </c>
      <c r="H1829">
        <f>IF(ISNUMBER(SEARCH($K$2,A1829)),MAX($H$1:H1828)+1,0)</f>
        <v>0</v>
      </c>
      <c r="I1829">
        <f>ROWS($H$2:H1829)</f>
        <v>1828</v>
      </c>
      <c r="J1829" t="str">
        <f t="shared" si="28"/>
        <v/>
      </c>
    </row>
    <row r="1830" spans="1:10">
      <c r="A1830" t="s">
        <v>2203</v>
      </c>
      <c r="B1830" t="s">
        <v>6796</v>
      </c>
      <c r="C1830" t="s">
        <v>6708</v>
      </c>
      <c r="D1830" t="s">
        <v>6794</v>
      </c>
      <c r="E1830" t="s">
        <v>4705</v>
      </c>
      <c r="F1830" s="45">
        <v>74760</v>
      </c>
      <c r="H1830">
        <f>IF(ISNUMBER(SEARCH($K$2,A1830)),MAX($H$1:H1829)+1,0)</f>
        <v>0</v>
      </c>
      <c r="I1830">
        <f>ROWS($H$2:H1830)</f>
        <v>1829</v>
      </c>
      <c r="J1830" t="str">
        <f t="shared" si="28"/>
        <v/>
      </c>
    </row>
    <row r="1831" spans="1:10">
      <c r="A1831" t="s">
        <v>2204</v>
      </c>
      <c r="B1831" t="s">
        <v>6797</v>
      </c>
      <c r="C1831" t="s">
        <v>6708</v>
      </c>
      <c r="D1831" t="s">
        <v>6794</v>
      </c>
      <c r="E1831" t="s">
        <v>4705</v>
      </c>
      <c r="F1831" s="45">
        <v>74761</v>
      </c>
      <c r="H1831">
        <f>IF(ISNUMBER(SEARCH($K$2,A1831)),MAX($H$1:H1830)+1,0)</f>
        <v>0</v>
      </c>
      <c r="I1831">
        <f>ROWS($H$2:H1831)</f>
        <v>1830</v>
      </c>
      <c r="J1831" t="str">
        <f t="shared" si="28"/>
        <v/>
      </c>
    </row>
    <row r="1832" spans="1:10">
      <c r="A1832" t="s">
        <v>2205</v>
      </c>
      <c r="B1832" t="s">
        <v>6798</v>
      </c>
      <c r="C1832" t="s">
        <v>6708</v>
      </c>
      <c r="D1832" t="s">
        <v>6794</v>
      </c>
      <c r="E1832" t="s">
        <v>4705</v>
      </c>
      <c r="F1832" s="45">
        <v>74762</v>
      </c>
      <c r="H1832">
        <f>IF(ISNUMBER(SEARCH($K$2,A1832)),MAX($H$1:H1831)+1,0)</f>
        <v>0</v>
      </c>
      <c r="I1832">
        <f>ROWS($H$2:H1832)</f>
        <v>1831</v>
      </c>
      <c r="J1832" t="str">
        <f t="shared" si="28"/>
        <v/>
      </c>
    </row>
    <row r="1833" spans="1:10">
      <c r="A1833" t="s">
        <v>2206</v>
      </c>
      <c r="B1833" t="s">
        <v>6799</v>
      </c>
      <c r="C1833" t="s">
        <v>6708</v>
      </c>
      <c r="D1833" t="s">
        <v>6794</v>
      </c>
      <c r="E1833" t="s">
        <v>4705</v>
      </c>
      <c r="F1833" s="45">
        <v>74763</v>
      </c>
      <c r="H1833">
        <f>IF(ISNUMBER(SEARCH($K$2,A1833)),MAX($H$1:H1832)+1,0)</f>
        <v>0</v>
      </c>
      <c r="I1833">
        <f>ROWS($H$2:H1833)</f>
        <v>1832</v>
      </c>
      <c r="J1833" t="str">
        <f t="shared" si="28"/>
        <v/>
      </c>
    </row>
    <row r="1834" spans="1:10">
      <c r="A1834" t="s">
        <v>2207</v>
      </c>
      <c r="B1834" t="s">
        <v>6800</v>
      </c>
      <c r="C1834" t="s">
        <v>6708</v>
      </c>
      <c r="D1834" t="s">
        <v>6794</v>
      </c>
      <c r="E1834" t="s">
        <v>4705</v>
      </c>
      <c r="F1834" s="45">
        <v>74764</v>
      </c>
      <c r="H1834">
        <f>IF(ISNUMBER(SEARCH($K$2,A1834)),MAX($H$1:H1833)+1,0)</f>
        <v>0</v>
      </c>
      <c r="I1834">
        <f>ROWS($H$2:H1834)</f>
        <v>1833</v>
      </c>
      <c r="J1834" t="str">
        <f t="shared" si="28"/>
        <v/>
      </c>
    </row>
    <row r="1835" spans="1:10">
      <c r="A1835" t="s">
        <v>2208</v>
      </c>
      <c r="B1835" t="s">
        <v>6801</v>
      </c>
      <c r="C1835" t="s">
        <v>6708</v>
      </c>
      <c r="D1835" t="s">
        <v>6794</v>
      </c>
      <c r="E1835" t="s">
        <v>4705</v>
      </c>
      <c r="F1835" s="45">
        <v>74765</v>
      </c>
      <c r="H1835">
        <f>IF(ISNUMBER(SEARCH($K$2,A1835)),MAX($H$1:H1834)+1,0)</f>
        <v>0</v>
      </c>
      <c r="I1835">
        <f>ROWS($H$2:H1835)</f>
        <v>1834</v>
      </c>
      <c r="J1835" t="str">
        <f t="shared" si="28"/>
        <v/>
      </c>
    </row>
    <row r="1836" spans="1:10">
      <c r="A1836" t="s">
        <v>2209</v>
      </c>
      <c r="B1836" t="s">
        <v>6802</v>
      </c>
      <c r="C1836" t="s">
        <v>6708</v>
      </c>
      <c r="D1836" t="s">
        <v>6794</v>
      </c>
      <c r="E1836" t="s">
        <v>4705</v>
      </c>
      <c r="F1836" s="45">
        <v>74766</v>
      </c>
      <c r="H1836">
        <f>IF(ISNUMBER(SEARCH($K$2,A1836)),MAX($H$1:H1835)+1,0)</f>
        <v>0</v>
      </c>
      <c r="I1836">
        <f>ROWS($H$2:H1836)</f>
        <v>1835</v>
      </c>
      <c r="J1836" t="str">
        <f t="shared" si="28"/>
        <v/>
      </c>
    </row>
    <row r="1837" spans="1:10">
      <c r="A1837" t="s">
        <v>2210</v>
      </c>
      <c r="B1837" t="s">
        <v>6803</v>
      </c>
      <c r="C1837" t="s">
        <v>6708</v>
      </c>
      <c r="D1837" t="s">
        <v>6794</v>
      </c>
      <c r="E1837" t="s">
        <v>4705</v>
      </c>
      <c r="F1837" s="45">
        <v>74767</v>
      </c>
      <c r="H1837">
        <f>IF(ISNUMBER(SEARCH($K$2,A1837)),MAX($H$1:H1836)+1,0)</f>
        <v>0</v>
      </c>
      <c r="I1837">
        <f>ROWS($H$2:H1837)</f>
        <v>1836</v>
      </c>
      <c r="J1837" t="str">
        <f t="shared" si="28"/>
        <v/>
      </c>
    </row>
    <row r="1838" spans="1:10">
      <c r="A1838" t="s">
        <v>2211</v>
      </c>
      <c r="B1838" t="s">
        <v>6804</v>
      </c>
      <c r="C1838" t="s">
        <v>6708</v>
      </c>
      <c r="D1838" t="s">
        <v>6805</v>
      </c>
      <c r="E1838" t="s">
        <v>4705</v>
      </c>
      <c r="F1838" s="45">
        <v>74621</v>
      </c>
      <c r="H1838">
        <f>IF(ISNUMBER(SEARCH($K$2,A1838)),MAX($H$1:H1837)+1,0)</f>
        <v>0</v>
      </c>
      <c r="I1838">
        <f>ROWS($H$2:H1838)</f>
        <v>1837</v>
      </c>
      <c r="J1838" t="str">
        <f t="shared" si="28"/>
        <v/>
      </c>
    </row>
    <row r="1839" spans="1:10">
      <c r="A1839" t="s">
        <v>2212</v>
      </c>
      <c r="B1839" t="s">
        <v>6806</v>
      </c>
      <c r="C1839" t="s">
        <v>6708</v>
      </c>
      <c r="D1839" t="s">
        <v>6805</v>
      </c>
      <c r="E1839" t="s">
        <v>4705</v>
      </c>
      <c r="F1839" s="45">
        <v>74622</v>
      </c>
      <c r="H1839">
        <f>IF(ISNUMBER(SEARCH($K$2,A1839)),MAX($H$1:H1838)+1,0)</f>
        <v>0</v>
      </c>
      <c r="I1839">
        <f>ROWS($H$2:H1839)</f>
        <v>1838</v>
      </c>
      <c r="J1839" t="str">
        <f t="shared" si="28"/>
        <v/>
      </c>
    </row>
    <row r="1840" spans="1:10">
      <c r="A1840" t="s">
        <v>2213</v>
      </c>
      <c r="B1840" t="s">
        <v>6807</v>
      </c>
      <c r="C1840" t="s">
        <v>6708</v>
      </c>
      <c r="D1840" t="s">
        <v>6805</v>
      </c>
      <c r="E1840" t="s">
        <v>4705</v>
      </c>
      <c r="F1840" s="45">
        <v>74623</v>
      </c>
      <c r="H1840">
        <f>IF(ISNUMBER(SEARCH($K$2,A1840)),MAX($H$1:H1839)+1,0)</f>
        <v>0</v>
      </c>
      <c r="I1840">
        <f>ROWS($H$2:H1840)</f>
        <v>1839</v>
      </c>
      <c r="J1840" t="str">
        <f t="shared" si="28"/>
        <v/>
      </c>
    </row>
    <row r="1841" spans="1:10">
      <c r="A1841" t="s">
        <v>2214</v>
      </c>
      <c r="B1841" t="s">
        <v>6808</v>
      </c>
      <c r="C1841" t="s">
        <v>6708</v>
      </c>
      <c r="D1841" t="s">
        <v>6805</v>
      </c>
      <c r="E1841" t="s">
        <v>4705</v>
      </c>
      <c r="F1841" s="45">
        <v>74624</v>
      </c>
      <c r="H1841">
        <f>IF(ISNUMBER(SEARCH($K$2,A1841)),MAX($H$1:H1840)+1,0)</f>
        <v>0</v>
      </c>
      <c r="I1841">
        <f>ROWS($H$2:H1841)</f>
        <v>1840</v>
      </c>
      <c r="J1841" t="str">
        <f t="shared" si="28"/>
        <v/>
      </c>
    </row>
    <row r="1842" spans="1:10">
      <c r="A1842" t="s">
        <v>2215</v>
      </c>
      <c r="B1842" t="s">
        <v>6809</v>
      </c>
      <c r="C1842" t="s">
        <v>6708</v>
      </c>
      <c r="D1842" t="s">
        <v>6805</v>
      </c>
      <c r="E1842" t="s">
        <v>4705</v>
      </c>
      <c r="F1842" s="45">
        <v>74625</v>
      </c>
      <c r="H1842">
        <f>IF(ISNUMBER(SEARCH($K$2,A1842)),MAX($H$1:H1841)+1,0)</f>
        <v>0</v>
      </c>
      <c r="I1842">
        <f>ROWS($H$2:H1842)</f>
        <v>1841</v>
      </c>
      <c r="J1842" t="str">
        <f t="shared" si="28"/>
        <v/>
      </c>
    </row>
    <row r="1843" spans="1:10">
      <c r="A1843" t="s">
        <v>2216</v>
      </c>
      <c r="B1843" t="s">
        <v>6810</v>
      </c>
      <c r="C1843" t="s">
        <v>6708</v>
      </c>
      <c r="D1843" t="s">
        <v>6805</v>
      </c>
      <c r="E1843" t="s">
        <v>4705</v>
      </c>
      <c r="F1843" s="45">
        <v>74626</v>
      </c>
      <c r="H1843">
        <f>IF(ISNUMBER(SEARCH($K$2,A1843)),MAX($H$1:H1842)+1,0)</f>
        <v>0</v>
      </c>
      <c r="I1843">
        <f>ROWS($H$2:H1843)</f>
        <v>1842</v>
      </c>
      <c r="J1843" t="str">
        <f t="shared" si="28"/>
        <v/>
      </c>
    </row>
    <row r="1844" spans="1:10">
      <c r="A1844" t="s">
        <v>2217</v>
      </c>
      <c r="B1844" t="s">
        <v>6811</v>
      </c>
      <c r="C1844" t="s">
        <v>6708</v>
      </c>
      <c r="D1844" t="s">
        <v>6812</v>
      </c>
      <c r="E1844" t="s">
        <v>4705</v>
      </c>
      <c r="F1844" s="45">
        <v>74615</v>
      </c>
      <c r="H1844">
        <f>IF(ISNUMBER(SEARCH($K$2,A1844)),MAX($H$1:H1843)+1,0)</f>
        <v>0</v>
      </c>
      <c r="I1844">
        <f>ROWS($H$2:H1844)</f>
        <v>1843</v>
      </c>
      <c r="J1844" t="str">
        <f t="shared" si="28"/>
        <v/>
      </c>
    </row>
    <row r="1845" spans="1:10">
      <c r="A1845" t="s">
        <v>2218</v>
      </c>
      <c r="B1845" t="s">
        <v>6813</v>
      </c>
      <c r="C1845" t="s">
        <v>6708</v>
      </c>
      <c r="D1845" t="s">
        <v>6812</v>
      </c>
      <c r="E1845" t="s">
        <v>4705</v>
      </c>
      <c r="F1845" s="45">
        <v>74616</v>
      </c>
      <c r="H1845">
        <f>IF(ISNUMBER(SEARCH($K$2,A1845)),MAX($H$1:H1844)+1,0)</f>
        <v>0</v>
      </c>
      <c r="I1845">
        <f>ROWS($H$2:H1845)</f>
        <v>1844</v>
      </c>
      <c r="J1845" t="str">
        <f t="shared" si="28"/>
        <v/>
      </c>
    </row>
    <row r="1846" spans="1:10">
      <c r="A1846" t="s">
        <v>2219</v>
      </c>
      <c r="B1846" t="s">
        <v>6814</v>
      </c>
      <c r="C1846" t="s">
        <v>6708</v>
      </c>
      <c r="D1846" t="s">
        <v>6812</v>
      </c>
      <c r="E1846" t="s">
        <v>4705</v>
      </c>
      <c r="F1846" s="45">
        <v>74617</v>
      </c>
      <c r="H1846">
        <f>IF(ISNUMBER(SEARCH($K$2,A1846)),MAX($H$1:H1845)+1,0)</f>
        <v>0</v>
      </c>
      <c r="I1846">
        <f>ROWS($H$2:H1846)</f>
        <v>1845</v>
      </c>
      <c r="J1846" t="str">
        <f t="shared" si="28"/>
        <v/>
      </c>
    </row>
    <row r="1847" spans="1:10">
      <c r="A1847" t="s">
        <v>2220</v>
      </c>
      <c r="B1847" t="s">
        <v>6815</v>
      </c>
      <c r="C1847" t="s">
        <v>6708</v>
      </c>
      <c r="D1847" t="s">
        <v>6812</v>
      </c>
      <c r="E1847" t="s">
        <v>4705</v>
      </c>
      <c r="F1847" s="45">
        <v>74618</v>
      </c>
      <c r="H1847">
        <f>IF(ISNUMBER(SEARCH($K$2,A1847)),MAX($H$1:H1846)+1,0)</f>
        <v>0</v>
      </c>
      <c r="I1847">
        <f>ROWS($H$2:H1847)</f>
        <v>1846</v>
      </c>
      <c r="J1847" t="str">
        <f t="shared" si="28"/>
        <v/>
      </c>
    </row>
    <row r="1848" spans="1:10">
      <c r="A1848" t="s">
        <v>2221</v>
      </c>
      <c r="B1848" t="s">
        <v>6816</v>
      </c>
      <c r="C1848" t="s">
        <v>6708</v>
      </c>
      <c r="D1848" t="s">
        <v>6812</v>
      </c>
      <c r="E1848" t="s">
        <v>4705</v>
      </c>
      <c r="F1848" s="45">
        <v>74619</v>
      </c>
      <c r="H1848">
        <f>IF(ISNUMBER(SEARCH($K$2,A1848)),MAX($H$1:H1847)+1,0)</f>
        <v>0</v>
      </c>
      <c r="I1848">
        <f>ROWS($H$2:H1848)</f>
        <v>1847</v>
      </c>
      <c r="J1848" t="str">
        <f t="shared" si="28"/>
        <v/>
      </c>
    </row>
    <row r="1849" spans="1:10">
      <c r="A1849" t="s">
        <v>2222</v>
      </c>
      <c r="B1849" t="s">
        <v>6817</v>
      </c>
      <c r="C1849" t="s">
        <v>6708</v>
      </c>
      <c r="D1849" t="s">
        <v>6812</v>
      </c>
      <c r="E1849" t="s">
        <v>4705</v>
      </c>
      <c r="F1849" s="45">
        <v>74620</v>
      </c>
      <c r="H1849">
        <f>IF(ISNUMBER(SEARCH($K$2,A1849)),MAX($H$1:H1848)+1,0)</f>
        <v>0</v>
      </c>
      <c r="I1849">
        <f>ROWS($H$2:H1849)</f>
        <v>1848</v>
      </c>
      <c r="J1849" t="str">
        <f t="shared" si="28"/>
        <v/>
      </c>
    </row>
    <row r="1850" spans="1:10">
      <c r="A1850" t="s">
        <v>2223</v>
      </c>
      <c r="B1850" t="s">
        <v>6818</v>
      </c>
      <c r="C1850" t="s">
        <v>6708</v>
      </c>
      <c r="D1850" t="s">
        <v>6819</v>
      </c>
      <c r="E1850" t="s">
        <v>4705</v>
      </c>
      <c r="F1850" s="45">
        <v>74680</v>
      </c>
      <c r="H1850">
        <f>IF(ISNUMBER(SEARCH($K$2,A1850)),MAX($H$1:H1849)+1,0)</f>
        <v>0</v>
      </c>
      <c r="I1850">
        <f>ROWS($H$2:H1850)</f>
        <v>1849</v>
      </c>
      <c r="J1850" t="str">
        <f t="shared" si="28"/>
        <v/>
      </c>
    </row>
    <row r="1851" spans="1:10">
      <c r="A1851" t="s">
        <v>2224</v>
      </c>
      <c r="B1851" t="s">
        <v>6820</v>
      </c>
      <c r="C1851" t="s">
        <v>6708</v>
      </c>
      <c r="D1851" t="s">
        <v>6819</v>
      </c>
      <c r="E1851" t="s">
        <v>4705</v>
      </c>
      <c r="F1851" s="45">
        <v>74681</v>
      </c>
      <c r="H1851">
        <f>IF(ISNUMBER(SEARCH($K$2,A1851)),MAX($H$1:H1850)+1,0)</f>
        <v>0</v>
      </c>
      <c r="I1851">
        <f>ROWS($H$2:H1851)</f>
        <v>1850</v>
      </c>
      <c r="J1851" t="str">
        <f t="shared" si="28"/>
        <v/>
      </c>
    </row>
    <row r="1852" spans="1:10">
      <c r="A1852" t="s">
        <v>2225</v>
      </c>
      <c r="B1852" t="s">
        <v>6821</v>
      </c>
      <c r="C1852" t="s">
        <v>6708</v>
      </c>
      <c r="D1852" t="s">
        <v>6819</v>
      </c>
      <c r="E1852" t="s">
        <v>4705</v>
      </c>
      <c r="F1852" s="45">
        <v>74682</v>
      </c>
      <c r="H1852">
        <f>IF(ISNUMBER(SEARCH($K$2,A1852)),MAX($H$1:H1851)+1,0)</f>
        <v>0</v>
      </c>
      <c r="I1852">
        <f>ROWS($H$2:H1852)</f>
        <v>1851</v>
      </c>
      <c r="J1852" t="str">
        <f t="shared" si="28"/>
        <v/>
      </c>
    </row>
    <row r="1853" spans="1:10">
      <c r="A1853" t="s">
        <v>2226</v>
      </c>
      <c r="B1853" t="s">
        <v>6822</v>
      </c>
      <c r="C1853" t="s">
        <v>6708</v>
      </c>
      <c r="D1853" t="s">
        <v>6819</v>
      </c>
      <c r="E1853" t="s">
        <v>4705</v>
      </c>
      <c r="F1853" s="45">
        <v>74683</v>
      </c>
      <c r="H1853">
        <f>IF(ISNUMBER(SEARCH($K$2,A1853)),MAX($H$1:H1852)+1,0)</f>
        <v>0</v>
      </c>
      <c r="I1853">
        <f>ROWS($H$2:H1853)</f>
        <v>1852</v>
      </c>
      <c r="J1853" t="str">
        <f t="shared" si="28"/>
        <v/>
      </c>
    </row>
    <row r="1854" spans="1:10">
      <c r="A1854" t="s">
        <v>2227</v>
      </c>
      <c r="B1854" t="s">
        <v>6823</v>
      </c>
      <c r="C1854" t="s">
        <v>6708</v>
      </c>
      <c r="D1854" t="s">
        <v>6819</v>
      </c>
      <c r="E1854" t="s">
        <v>4705</v>
      </c>
      <c r="F1854" s="45">
        <v>74684</v>
      </c>
      <c r="H1854">
        <f>IF(ISNUMBER(SEARCH($K$2,A1854)),MAX($H$1:H1853)+1,0)</f>
        <v>0</v>
      </c>
      <c r="I1854">
        <f>ROWS($H$2:H1854)</f>
        <v>1853</v>
      </c>
      <c r="J1854" t="str">
        <f t="shared" si="28"/>
        <v/>
      </c>
    </row>
    <row r="1855" spans="1:10">
      <c r="A1855" t="s">
        <v>2228</v>
      </c>
      <c r="B1855" t="s">
        <v>6824</v>
      </c>
      <c r="C1855" t="s">
        <v>6708</v>
      </c>
      <c r="D1855" t="s">
        <v>6819</v>
      </c>
      <c r="E1855" t="s">
        <v>4705</v>
      </c>
      <c r="F1855" s="45">
        <v>74685</v>
      </c>
      <c r="H1855">
        <f>IF(ISNUMBER(SEARCH($K$2,A1855)),MAX($H$1:H1854)+1,0)</f>
        <v>0</v>
      </c>
      <c r="I1855">
        <f>ROWS($H$2:H1855)</f>
        <v>1854</v>
      </c>
      <c r="J1855" t="str">
        <f t="shared" si="28"/>
        <v/>
      </c>
    </row>
    <row r="1856" spans="1:10">
      <c r="A1856" t="s">
        <v>2229</v>
      </c>
      <c r="B1856" t="s">
        <v>6825</v>
      </c>
      <c r="C1856" t="s">
        <v>6708</v>
      </c>
      <c r="D1856" t="s">
        <v>6819</v>
      </c>
      <c r="E1856" t="s">
        <v>4705</v>
      </c>
      <c r="F1856" s="45">
        <v>74686</v>
      </c>
      <c r="H1856">
        <f>IF(ISNUMBER(SEARCH($K$2,A1856)),MAX($H$1:H1855)+1,0)</f>
        <v>0</v>
      </c>
      <c r="I1856">
        <f>ROWS($H$2:H1856)</f>
        <v>1855</v>
      </c>
      <c r="J1856" t="str">
        <f t="shared" si="28"/>
        <v/>
      </c>
    </row>
    <row r="1857" spans="1:10">
      <c r="A1857" t="s">
        <v>2230</v>
      </c>
      <c r="B1857" t="s">
        <v>6826</v>
      </c>
      <c r="C1857" t="s">
        <v>6708</v>
      </c>
      <c r="D1857" t="s">
        <v>6819</v>
      </c>
      <c r="E1857" t="s">
        <v>4705</v>
      </c>
      <c r="F1857" s="45">
        <v>74687</v>
      </c>
      <c r="H1857">
        <f>IF(ISNUMBER(SEARCH($K$2,A1857)),MAX($H$1:H1856)+1,0)</f>
        <v>0</v>
      </c>
      <c r="I1857">
        <f>ROWS($H$2:H1857)</f>
        <v>1856</v>
      </c>
      <c r="J1857" t="str">
        <f t="shared" si="28"/>
        <v/>
      </c>
    </row>
    <row r="1858" spans="1:10">
      <c r="A1858" t="s">
        <v>2231</v>
      </c>
      <c r="B1858" t="s">
        <v>6827</v>
      </c>
      <c r="C1858" t="s">
        <v>6708</v>
      </c>
      <c r="D1858" t="s">
        <v>6819</v>
      </c>
      <c r="E1858" t="s">
        <v>4705</v>
      </c>
      <c r="F1858" s="45">
        <v>74688</v>
      </c>
      <c r="H1858">
        <f>IF(ISNUMBER(SEARCH($K$2,A1858)),MAX($H$1:H1857)+1,0)</f>
        <v>0</v>
      </c>
      <c r="I1858">
        <f>ROWS($H$2:H1858)</f>
        <v>1857</v>
      </c>
      <c r="J1858" t="str">
        <f t="shared" ref="J1858:J1921" si="29">IFERROR(INDEX($A:$A,MATCH(I1858,$H:$H,0)),"")</f>
        <v/>
      </c>
    </row>
    <row r="1859" spans="1:10">
      <c r="A1859" t="s">
        <v>2232</v>
      </c>
      <c r="B1859" t="s">
        <v>6828</v>
      </c>
      <c r="C1859" t="s">
        <v>6708</v>
      </c>
      <c r="D1859" t="s">
        <v>6829</v>
      </c>
      <c r="E1859" t="s">
        <v>4705</v>
      </c>
      <c r="F1859" s="45">
        <v>74673</v>
      </c>
      <c r="H1859">
        <f>IF(ISNUMBER(SEARCH($K$2,A1859)),MAX($H$1:H1858)+1,0)</f>
        <v>0</v>
      </c>
      <c r="I1859">
        <f>ROWS($H$2:H1859)</f>
        <v>1858</v>
      </c>
      <c r="J1859" t="str">
        <f t="shared" si="29"/>
        <v/>
      </c>
    </row>
    <row r="1860" spans="1:10">
      <c r="A1860" t="s">
        <v>2233</v>
      </c>
      <c r="B1860" t="s">
        <v>6830</v>
      </c>
      <c r="C1860" t="s">
        <v>6708</v>
      </c>
      <c r="D1860" t="s">
        <v>6829</v>
      </c>
      <c r="E1860" t="s">
        <v>4705</v>
      </c>
      <c r="F1860" s="45">
        <v>74674</v>
      </c>
      <c r="H1860">
        <f>IF(ISNUMBER(SEARCH($K$2,A1860)),MAX($H$1:H1859)+1,0)</f>
        <v>0</v>
      </c>
      <c r="I1860">
        <f>ROWS($H$2:H1860)</f>
        <v>1859</v>
      </c>
      <c r="J1860" t="str">
        <f t="shared" si="29"/>
        <v/>
      </c>
    </row>
    <row r="1861" spans="1:10">
      <c r="A1861" t="s">
        <v>2234</v>
      </c>
      <c r="B1861" t="s">
        <v>6831</v>
      </c>
      <c r="C1861" t="s">
        <v>6708</v>
      </c>
      <c r="D1861" t="s">
        <v>6829</v>
      </c>
      <c r="E1861" t="s">
        <v>4705</v>
      </c>
      <c r="F1861" s="45">
        <v>74675</v>
      </c>
      <c r="H1861">
        <f>IF(ISNUMBER(SEARCH($K$2,A1861)),MAX($H$1:H1860)+1,0)</f>
        <v>0</v>
      </c>
      <c r="I1861">
        <f>ROWS($H$2:H1861)</f>
        <v>1860</v>
      </c>
      <c r="J1861" t="str">
        <f t="shared" si="29"/>
        <v/>
      </c>
    </row>
    <row r="1862" spans="1:10">
      <c r="A1862" t="s">
        <v>2235</v>
      </c>
      <c r="B1862" t="s">
        <v>6832</v>
      </c>
      <c r="C1862" t="s">
        <v>6708</v>
      </c>
      <c r="D1862" t="s">
        <v>6829</v>
      </c>
      <c r="E1862" t="s">
        <v>4705</v>
      </c>
      <c r="F1862" s="45">
        <v>74676</v>
      </c>
      <c r="H1862">
        <f>IF(ISNUMBER(SEARCH($K$2,A1862)),MAX($H$1:H1861)+1,0)</f>
        <v>0</v>
      </c>
      <c r="I1862">
        <f>ROWS($H$2:H1862)</f>
        <v>1861</v>
      </c>
      <c r="J1862" t="str">
        <f t="shared" si="29"/>
        <v/>
      </c>
    </row>
    <row r="1863" spans="1:10">
      <c r="A1863" t="s">
        <v>2236</v>
      </c>
      <c r="B1863" t="s">
        <v>6833</v>
      </c>
      <c r="C1863" t="s">
        <v>6708</v>
      </c>
      <c r="D1863" t="s">
        <v>6829</v>
      </c>
      <c r="E1863" t="s">
        <v>4705</v>
      </c>
      <c r="F1863" s="45">
        <v>74677</v>
      </c>
      <c r="H1863">
        <f>IF(ISNUMBER(SEARCH($K$2,A1863)),MAX($H$1:H1862)+1,0)</f>
        <v>0</v>
      </c>
      <c r="I1863">
        <f>ROWS($H$2:H1863)</f>
        <v>1862</v>
      </c>
      <c r="J1863" t="str">
        <f t="shared" si="29"/>
        <v/>
      </c>
    </row>
    <row r="1864" spans="1:10">
      <c r="A1864" t="s">
        <v>2237</v>
      </c>
      <c r="B1864" t="s">
        <v>6834</v>
      </c>
      <c r="C1864" t="s">
        <v>6708</v>
      </c>
      <c r="D1864" t="s">
        <v>6829</v>
      </c>
      <c r="E1864" t="s">
        <v>4705</v>
      </c>
      <c r="F1864" s="45">
        <v>74678</v>
      </c>
      <c r="H1864">
        <f>IF(ISNUMBER(SEARCH($K$2,A1864)),MAX($H$1:H1863)+1,0)</f>
        <v>0</v>
      </c>
      <c r="I1864">
        <f>ROWS($H$2:H1864)</f>
        <v>1863</v>
      </c>
      <c r="J1864" t="str">
        <f t="shared" si="29"/>
        <v/>
      </c>
    </row>
    <row r="1865" spans="1:10">
      <c r="A1865" t="s">
        <v>2238</v>
      </c>
      <c r="B1865" t="s">
        <v>6835</v>
      </c>
      <c r="C1865" t="s">
        <v>6708</v>
      </c>
      <c r="D1865" t="s">
        <v>6829</v>
      </c>
      <c r="E1865" t="s">
        <v>4705</v>
      </c>
      <c r="F1865" s="45">
        <v>74679</v>
      </c>
      <c r="H1865">
        <f>IF(ISNUMBER(SEARCH($K$2,A1865)),MAX($H$1:H1864)+1,0)</f>
        <v>0</v>
      </c>
      <c r="I1865">
        <f>ROWS($H$2:H1865)</f>
        <v>1864</v>
      </c>
      <c r="J1865" t="str">
        <f t="shared" si="29"/>
        <v/>
      </c>
    </row>
    <row r="1866" spans="1:10">
      <c r="A1866" t="s">
        <v>2239</v>
      </c>
      <c r="B1866" t="s">
        <v>6836</v>
      </c>
      <c r="C1866" t="s">
        <v>6708</v>
      </c>
      <c r="D1866" t="s">
        <v>6837</v>
      </c>
      <c r="E1866" t="s">
        <v>4705</v>
      </c>
      <c r="F1866" s="45">
        <v>74666</v>
      </c>
      <c r="H1866">
        <f>IF(ISNUMBER(SEARCH($K$2,A1866)),MAX($H$1:H1865)+1,0)</f>
        <v>0</v>
      </c>
      <c r="I1866">
        <f>ROWS($H$2:H1866)</f>
        <v>1865</v>
      </c>
      <c r="J1866" t="str">
        <f t="shared" si="29"/>
        <v/>
      </c>
    </row>
    <row r="1867" spans="1:10">
      <c r="A1867" t="s">
        <v>2240</v>
      </c>
      <c r="B1867" t="s">
        <v>6838</v>
      </c>
      <c r="C1867" t="s">
        <v>6708</v>
      </c>
      <c r="D1867" t="s">
        <v>6837</v>
      </c>
      <c r="E1867" t="s">
        <v>4705</v>
      </c>
      <c r="F1867" s="45">
        <v>74667</v>
      </c>
      <c r="H1867">
        <f>IF(ISNUMBER(SEARCH($K$2,A1867)),MAX($H$1:H1866)+1,0)</f>
        <v>0</v>
      </c>
      <c r="I1867">
        <f>ROWS($H$2:H1867)</f>
        <v>1866</v>
      </c>
      <c r="J1867" t="str">
        <f t="shared" si="29"/>
        <v/>
      </c>
    </row>
    <row r="1868" spans="1:10">
      <c r="A1868" t="s">
        <v>2241</v>
      </c>
      <c r="B1868" t="s">
        <v>6839</v>
      </c>
      <c r="C1868" t="s">
        <v>6708</v>
      </c>
      <c r="D1868" t="s">
        <v>6837</v>
      </c>
      <c r="E1868" t="s">
        <v>4705</v>
      </c>
      <c r="F1868" s="45">
        <v>74668</v>
      </c>
      <c r="H1868">
        <f>IF(ISNUMBER(SEARCH($K$2,A1868)),MAX($H$1:H1867)+1,0)</f>
        <v>0</v>
      </c>
      <c r="I1868">
        <f>ROWS($H$2:H1868)</f>
        <v>1867</v>
      </c>
      <c r="J1868" t="str">
        <f t="shared" si="29"/>
        <v/>
      </c>
    </row>
    <row r="1869" spans="1:10">
      <c r="A1869" t="s">
        <v>2242</v>
      </c>
      <c r="B1869" t="s">
        <v>6840</v>
      </c>
      <c r="C1869" t="s">
        <v>6708</v>
      </c>
      <c r="D1869" t="s">
        <v>6837</v>
      </c>
      <c r="E1869" t="s">
        <v>4705</v>
      </c>
      <c r="F1869" s="45">
        <v>74669</v>
      </c>
      <c r="H1869">
        <f>IF(ISNUMBER(SEARCH($K$2,A1869)),MAX($H$1:H1868)+1,0)</f>
        <v>0</v>
      </c>
      <c r="I1869">
        <f>ROWS($H$2:H1869)</f>
        <v>1868</v>
      </c>
      <c r="J1869" t="str">
        <f t="shared" si="29"/>
        <v/>
      </c>
    </row>
    <row r="1870" spans="1:10">
      <c r="A1870" t="s">
        <v>2243</v>
      </c>
      <c r="B1870" t="s">
        <v>6841</v>
      </c>
      <c r="C1870" t="s">
        <v>6708</v>
      </c>
      <c r="D1870" t="s">
        <v>6837</v>
      </c>
      <c r="E1870" t="s">
        <v>4705</v>
      </c>
      <c r="F1870" s="45">
        <v>74670</v>
      </c>
      <c r="H1870">
        <f>IF(ISNUMBER(SEARCH($K$2,A1870)),MAX($H$1:H1869)+1,0)</f>
        <v>0</v>
      </c>
      <c r="I1870">
        <f>ROWS($H$2:H1870)</f>
        <v>1869</v>
      </c>
      <c r="J1870" t="str">
        <f t="shared" si="29"/>
        <v/>
      </c>
    </row>
    <row r="1871" spans="1:10">
      <c r="A1871" t="s">
        <v>2244</v>
      </c>
      <c r="B1871" t="s">
        <v>6842</v>
      </c>
      <c r="C1871" t="s">
        <v>6708</v>
      </c>
      <c r="D1871" t="s">
        <v>6837</v>
      </c>
      <c r="E1871" t="s">
        <v>4705</v>
      </c>
      <c r="F1871" s="45">
        <v>74671</v>
      </c>
      <c r="H1871">
        <f>IF(ISNUMBER(SEARCH($K$2,A1871)),MAX($H$1:H1870)+1,0)</f>
        <v>0</v>
      </c>
      <c r="I1871">
        <f>ROWS($H$2:H1871)</f>
        <v>1870</v>
      </c>
      <c r="J1871" t="str">
        <f t="shared" si="29"/>
        <v/>
      </c>
    </row>
    <row r="1872" spans="1:10">
      <c r="A1872" t="s">
        <v>2245</v>
      </c>
      <c r="B1872" t="s">
        <v>6843</v>
      </c>
      <c r="C1872" t="s">
        <v>6708</v>
      </c>
      <c r="D1872" t="s">
        <v>6837</v>
      </c>
      <c r="E1872" t="s">
        <v>4705</v>
      </c>
      <c r="F1872" s="45">
        <v>74672</v>
      </c>
      <c r="H1872">
        <f>IF(ISNUMBER(SEARCH($K$2,A1872)),MAX($H$1:H1871)+1,0)</f>
        <v>0</v>
      </c>
      <c r="I1872">
        <f>ROWS($H$2:H1872)</f>
        <v>1871</v>
      </c>
      <c r="J1872" t="str">
        <f t="shared" si="29"/>
        <v/>
      </c>
    </row>
    <row r="1873" spans="1:10">
      <c r="A1873" t="s">
        <v>2246</v>
      </c>
      <c r="B1873" t="s">
        <v>6844</v>
      </c>
      <c r="C1873" t="s">
        <v>6708</v>
      </c>
      <c r="D1873" t="s">
        <v>6845</v>
      </c>
      <c r="E1873" t="s">
        <v>4705</v>
      </c>
      <c r="F1873" s="45">
        <v>74721</v>
      </c>
      <c r="H1873">
        <f>IF(ISNUMBER(SEARCH($K$2,A1873)),MAX($H$1:H1872)+1,0)</f>
        <v>0</v>
      </c>
      <c r="I1873">
        <f>ROWS($H$2:H1873)</f>
        <v>1872</v>
      </c>
      <c r="J1873" t="str">
        <f t="shared" si="29"/>
        <v/>
      </c>
    </row>
    <row r="1874" spans="1:10">
      <c r="A1874" t="s">
        <v>2247</v>
      </c>
      <c r="B1874" t="s">
        <v>6846</v>
      </c>
      <c r="C1874" t="s">
        <v>6708</v>
      </c>
      <c r="D1874" t="s">
        <v>6845</v>
      </c>
      <c r="E1874" t="s">
        <v>4705</v>
      </c>
      <c r="F1874" s="45">
        <v>74722</v>
      </c>
      <c r="H1874">
        <f>IF(ISNUMBER(SEARCH($K$2,A1874)),MAX($H$1:H1873)+1,0)</f>
        <v>0</v>
      </c>
      <c r="I1874">
        <f>ROWS($H$2:H1874)</f>
        <v>1873</v>
      </c>
      <c r="J1874" t="str">
        <f t="shared" si="29"/>
        <v/>
      </c>
    </row>
    <row r="1875" spans="1:10">
      <c r="A1875" t="s">
        <v>2248</v>
      </c>
      <c r="B1875" t="s">
        <v>6847</v>
      </c>
      <c r="C1875" t="s">
        <v>6708</v>
      </c>
      <c r="D1875" t="s">
        <v>6845</v>
      </c>
      <c r="E1875" t="s">
        <v>4705</v>
      </c>
      <c r="F1875" s="45">
        <v>74723</v>
      </c>
      <c r="H1875">
        <f>IF(ISNUMBER(SEARCH($K$2,A1875)),MAX($H$1:H1874)+1,0)</f>
        <v>0</v>
      </c>
      <c r="I1875">
        <f>ROWS($H$2:H1875)</f>
        <v>1874</v>
      </c>
      <c r="J1875" t="str">
        <f t="shared" si="29"/>
        <v/>
      </c>
    </row>
    <row r="1876" spans="1:10">
      <c r="A1876" t="s">
        <v>2249</v>
      </c>
      <c r="B1876" t="s">
        <v>6848</v>
      </c>
      <c r="C1876" t="s">
        <v>6708</v>
      </c>
      <c r="D1876" t="s">
        <v>6845</v>
      </c>
      <c r="E1876" t="s">
        <v>4705</v>
      </c>
      <c r="F1876" s="45">
        <v>74724</v>
      </c>
      <c r="H1876">
        <f>IF(ISNUMBER(SEARCH($K$2,A1876)),MAX($H$1:H1875)+1,0)</f>
        <v>0</v>
      </c>
      <c r="I1876">
        <f>ROWS($H$2:H1876)</f>
        <v>1875</v>
      </c>
      <c r="J1876" t="str">
        <f t="shared" si="29"/>
        <v/>
      </c>
    </row>
    <row r="1877" spans="1:10">
      <c r="A1877" t="s">
        <v>2250</v>
      </c>
      <c r="B1877" t="s">
        <v>6849</v>
      </c>
      <c r="C1877" t="s">
        <v>6708</v>
      </c>
      <c r="D1877" t="s">
        <v>6845</v>
      </c>
      <c r="E1877" t="s">
        <v>4705</v>
      </c>
      <c r="F1877" s="45">
        <v>74725</v>
      </c>
      <c r="H1877">
        <f>IF(ISNUMBER(SEARCH($K$2,A1877)),MAX($H$1:H1876)+1,0)</f>
        <v>0</v>
      </c>
      <c r="I1877">
        <f>ROWS($H$2:H1877)</f>
        <v>1876</v>
      </c>
      <c r="J1877" t="str">
        <f t="shared" si="29"/>
        <v/>
      </c>
    </row>
    <row r="1878" spans="1:10">
      <c r="A1878" t="s">
        <v>2251</v>
      </c>
      <c r="B1878" t="s">
        <v>6850</v>
      </c>
      <c r="C1878" t="s">
        <v>6708</v>
      </c>
      <c r="D1878" t="s">
        <v>6845</v>
      </c>
      <c r="E1878" t="s">
        <v>4705</v>
      </c>
      <c r="F1878" s="45">
        <v>74726</v>
      </c>
      <c r="H1878">
        <f>IF(ISNUMBER(SEARCH($K$2,A1878)),MAX($H$1:H1877)+1,0)</f>
        <v>0</v>
      </c>
      <c r="I1878">
        <f>ROWS($H$2:H1878)</f>
        <v>1877</v>
      </c>
      <c r="J1878" t="str">
        <f t="shared" si="29"/>
        <v/>
      </c>
    </row>
    <row r="1879" spans="1:10">
      <c r="A1879" t="s">
        <v>2252</v>
      </c>
      <c r="B1879" t="s">
        <v>6851</v>
      </c>
      <c r="C1879" t="s">
        <v>6708</v>
      </c>
      <c r="D1879" t="s">
        <v>6852</v>
      </c>
      <c r="E1879" t="s">
        <v>4705</v>
      </c>
      <c r="F1879" s="45">
        <v>74639</v>
      </c>
      <c r="H1879">
        <f>IF(ISNUMBER(SEARCH($K$2,A1879)),MAX($H$1:H1878)+1,0)</f>
        <v>0</v>
      </c>
      <c r="I1879">
        <f>ROWS($H$2:H1879)</f>
        <v>1878</v>
      </c>
      <c r="J1879" t="str">
        <f t="shared" si="29"/>
        <v/>
      </c>
    </row>
    <row r="1880" spans="1:10">
      <c r="A1880" t="s">
        <v>2253</v>
      </c>
      <c r="B1880" t="s">
        <v>6853</v>
      </c>
      <c r="C1880" t="s">
        <v>6708</v>
      </c>
      <c r="D1880" t="s">
        <v>6852</v>
      </c>
      <c r="E1880" t="s">
        <v>4705</v>
      </c>
      <c r="F1880" s="45">
        <v>74640</v>
      </c>
      <c r="H1880">
        <f>IF(ISNUMBER(SEARCH($K$2,A1880)),MAX($H$1:H1879)+1,0)</f>
        <v>0</v>
      </c>
      <c r="I1880">
        <f>ROWS($H$2:H1880)</f>
        <v>1879</v>
      </c>
      <c r="J1880" t="str">
        <f t="shared" si="29"/>
        <v/>
      </c>
    </row>
    <row r="1881" spans="1:10">
      <c r="A1881" t="s">
        <v>2254</v>
      </c>
      <c r="B1881" t="s">
        <v>6854</v>
      </c>
      <c r="C1881" t="s">
        <v>6708</v>
      </c>
      <c r="D1881" t="s">
        <v>6852</v>
      </c>
      <c r="E1881" t="s">
        <v>4705</v>
      </c>
      <c r="F1881" s="45">
        <v>74641</v>
      </c>
      <c r="H1881">
        <f>IF(ISNUMBER(SEARCH($K$2,A1881)),MAX($H$1:H1880)+1,0)</f>
        <v>0</v>
      </c>
      <c r="I1881">
        <f>ROWS($H$2:H1881)</f>
        <v>1880</v>
      </c>
      <c r="J1881" t="str">
        <f t="shared" si="29"/>
        <v/>
      </c>
    </row>
    <row r="1882" spans="1:10">
      <c r="A1882" t="s">
        <v>2255</v>
      </c>
      <c r="B1882" t="s">
        <v>6855</v>
      </c>
      <c r="C1882" t="s">
        <v>6708</v>
      </c>
      <c r="D1882" t="s">
        <v>6852</v>
      </c>
      <c r="E1882" t="s">
        <v>4705</v>
      </c>
      <c r="F1882" s="45">
        <v>74642</v>
      </c>
      <c r="H1882">
        <f>IF(ISNUMBER(SEARCH($K$2,A1882)),MAX($H$1:H1881)+1,0)</f>
        <v>0</v>
      </c>
      <c r="I1882">
        <f>ROWS($H$2:H1882)</f>
        <v>1881</v>
      </c>
      <c r="J1882" t="str">
        <f t="shared" si="29"/>
        <v/>
      </c>
    </row>
    <row r="1883" spans="1:10">
      <c r="A1883" t="s">
        <v>2256</v>
      </c>
      <c r="B1883" t="s">
        <v>6856</v>
      </c>
      <c r="C1883" t="s">
        <v>6708</v>
      </c>
      <c r="D1883" t="s">
        <v>6852</v>
      </c>
      <c r="E1883" t="s">
        <v>4705</v>
      </c>
      <c r="F1883" s="45">
        <v>74643</v>
      </c>
      <c r="H1883">
        <f>IF(ISNUMBER(SEARCH($K$2,A1883)),MAX($H$1:H1882)+1,0)</f>
        <v>0</v>
      </c>
      <c r="I1883">
        <f>ROWS($H$2:H1883)</f>
        <v>1882</v>
      </c>
      <c r="J1883" t="str">
        <f t="shared" si="29"/>
        <v/>
      </c>
    </row>
    <row r="1884" spans="1:10">
      <c r="A1884" t="s">
        <v>2257</v>
      </c>
      <c r="B1884" t="s">
        <v>6857</v>
      </c>
      <c r="C1884" t="s">
        <v>6708</v>
      </c>
      <c r="D1884" t="s">
        <v>6852</v>
      </c>
      <c r="E1884" t="s">
        <v>4705</v>
      </c>
      <c r="F1884" s="45">
        <v>74644</v>
      </c>
      <c r="H1884">
        <f>IF(ISNUMBER(SEARCH($K$2,A1884)),MAX($H$1:H1883)+1,0)</f>
        <v>0</v>
      </c>
      <c r="I1884">
        <f>ROWS($H$2:H1884)</f>
        <v>1883</v>
      </c>
      <c r="J1884" t="str">
        <f t="shared" si="29"/>
        <v/>
      </c>
    </row>
    <row r="1885" spans="1:10">
      <c r="A1885" t="s">
        <v>2258</v>
      </c>
      <c r="B1885" t="s">
        <v>6858</v>
      </c>
      <c r="C1885" t="s">
        <v>6708</v>
      </c>
      <c r="D1885" t="s">
        <v>6852</v>
      </c>
      <c r="E1885" t="s">
        <v>4705</v>
      </c>
      <c r="F1885" s="45">
        <v>74645</v>
      </c>
      <c r="H1885">
        <f>IF(ISNUMBER(SEARCH($K$2,A1885)),MAX($H$1:H1884)+1,0)</f>
        <v>0</v>
      </c>
      <c r="I1885">
        <f>ROWS($H$2:H1885)</f>
        <v>1884</v>
      </c>
      <c r="J1885" t="str">
        <f t="shared" si="29"/>
        <v/>
      </c>
    </row>
    <row r="1886" spans="1:10">
      <c r="A1886" t="s">
        <v>2259</v>
      </c>
      <c r="B1886" t="s">
        <v>6859</v>
      </c>
      <c r="C1886" t="s">
        <v>6708</v>
      </c>
      <c r="D1886" t="s">
        <v>6852</v>
      </c>
      <c r="E1886" t="s">
        <v>4705</v>
      </c>
      <c r="F1886" s="45">
        <v>74646</v>
      </c>
      <c r="H1886">
        <f>IF(ISNUMBER(SEARCH($K$2,A1886)),MAX($H$1:H1885)+1,0)</f>
        <v>0</v>
      </c>
      <c r="I1886">
        <f>ROWS($H$2:H1886)</f>
        <v>1885</v>
      </c>
      <c r="J1886" t="str">
        <f t="shared" si="29"/>
        <v/>
      </c>
    </row>
    <row r="1887" spans="1:10">
      <c r="A1887" t="s">
        <v>2260</v>
      </c>
      <c r="B1887" t="s">
        <v>6860</v>
      </c>
      <c r="C1887" t="s">
        <v>6708</v>
      </c>
      <c r="D1887" t="s">
        <v>6852</v>
      </c>
      <c r="E1887" t="s">
        <v>4705</v>
      </c>
      <c r="F1887" s="45">
        <v>74771</v>
      </c>
      <c r="H1887">
        <f>IF(ISNUMBER(SEARCH($K$2,A1887)),MAX($H$1:H1886)+1,0)</f>
        <v>0</v>
      </c>
      <c r="I1887">
        <f>ROWS($H$2:H1887)</f>
        <v>1886</v>
      </c>
      <c r="J1887" t="str">
        <f t="shared" si="29"/>
        <v/>
      </c>
    </row>
    <row r="1888" spans="1:10">
      <c r="A1888" t="s">
        <v>2261</v>
      </c>
      <c r="B1888" t="s">
        <v>6861</v>
      </c>
      <c r="C1888" t="s">
        <v>6708</v>
      </c>
      <c r="D1888" t="s">
        <v>6852</v>
      </c>
      <c r="E1888" t="s">
        <v>4705</v>
      </c>
      <c r="F1888" s="45">
        <v>74778</v>
      </c>
      <c r="H1888">
        <f>IF(ISNUMBER(SEARCH($K$2,A1888)),MAX($H$1:H1887)+1,0)</f>
        <v>0</v>
      </c>
      <c r="I1888">
        <f>ROWS($H$2:H1888)</f>
        <v>1887</v>
      </c>
      <c r="J1888" t="str">
        <f t="shared" si="29"/>
        <v/>
      </c>
    </row>
    <row r="1889" spans="1:10">
      <c r="A1889" t="s">
        <v>2262</v>
      </c>
      <c r="B1889" t="s">
        <v>6862</v>
      </c>
      <c r="C1889" t="s">
        <v>6708</v>
      </c>
      <c r="D1889" t="s">
        <v>6863</v>
      </c>
      <c r="E1889" t="s">
        <v>4705</v>
      </c>
      <c r="F1889" s="45">
        <v>74727</v>
      </c>
      <c r="H1889">
        <f>IF(ISNUMBER(SEARCH($K$2,A1889)),MAX($H$1:H1888)+1,0)</f>
        <v>0</v>
      </c>
      <c r="I1889">
        <f>ROWS($H$2:H1889)</f>
        <v>1888</v>
      </c>
      <c r="J1889" t="str">
        <f t="shared" si="29"/>
        <v/>
      </c>
    </row>
    <row r="1890" spans="1:10">
      <c r="A1890" t="s">
        <v>2263</v>
      </c>
      <c r="B1890" t="s">
        <v>6864</v>
      </c>
      <c r="C1890" t="s">
        <v>6708</v>
      </c>
      <c r="D1890" t="s">
        <v>6863</v>
      </c>
      <c r="E1890" t="s">
        <v>4705</v>
      </c>
      <c r="F1890" s="45">
        <v>74728</v>
      </c>
      <c r="H1890">
        <f>IF(ISNUMBER(SEARCH($K$2,A1890)),MAX($H$1:H1889)+1,0)</f>
        <v>0</v>
      </c>
      <c r="I1890">
        <f>ROWS($H$2:H1890)</f>
        <v>1889</v>
      </c>
      <c r="J1890" t="str">
        <f t="shared" si="29"/>
        <v/>
      </c>
    </row>
    <row r="1891" spans="1:10">
      <c r="A1891" t="s">
        <v>2264</v>
      </c>
      <c r="B1891" t="s">
        <v>6865</v>
      </c>
      <c r="C1891" t="s">
        <v>6708</v>
      </c>
      <c r="D1891" t="s">
        <v>6863</v>
      </c>
      <c r="E1891" t="s">
        <v>4705</v>
      </c>
      <c r="F1891" s="45">
        <v>74729</v>
      </c>
      <c r="H1891">
        <f>IF(ISNUMBER(SEARCH($K$2,A1891)),MAX($H$1:H1890)+1,0)</f>
        <v>0</v>
      </c>
      <c r="I1891">
        <f>ROWS($H$2:H1891)</f>
        <v>1890</v>
      </c>
      <c r="J1891" t="str">
        <f t="shared" si="29"/>
        <v/>
      </c>
    </row>
    <row r="1892" spans="1:10">
      <c r="A1892" t="s">
        <v>2265</v>
      </c>
      <c r="B1892" t="s">
        <v>6866</v>
      </c>
      <c r="C1892" t="s">
        <v>6708</v>
      </c>
      <c r="D1892" t="s">
        <v>6863</v>
      </c>
      <c r="E1892" t="s">
        <v>4705</v>
      </c>
      <c r="F1892" s="45">
        <v>74730</v>
      </c>
      <c r="H1892">
        <f>IF(ISNUMBER(SEARCH($K$2,A1892)),MAX($H$1:H1891)+1,0)</f>
        <v>0</v>
      </c>
      <c r="I1892">
        <f>ROWS($H$2:H1892)</f>
        <v>1891</v>
      </c>
      <c r="J1892" t="str">
        <f t="shared" si="29"/>
        <v/>
      </c>
    </row>
    <row r="1893" spans="1:10">
      <c r="A1893" t="s">
        <v>2266</v>
      </c>
      <c r="B1893" t="s">
        <v>6867</v>
      </c>
      <c r="C1893" t="s">
        <v>6708</v>
      </c>
      <c r="D1893" t="s">
        <v>6863</v>
      </c>
      <c r="E1893" t="s">
        <v>4705</v>
      </c>
      <c r="F1893" s="45">
        <v>74731</v>
      </c>
      <c r="H1893">
        <f>IF(ISNUMBER(SEARCH($K$2,A1893)),MAX($H$1:H1892)+1,0)</f>
        <v>0</v>
      </c>
      <c r="I1893">
        <f>ROWS($H$2:H1893)</f>
        <v>1892</v>
      </c>
      <c r="J1893" t="str">
        <f t="shared" si="29"/>
        <v/>
      </c>
    </row>
    <row r="1894" spans="1:10">
      <c r="A1894" t="s">
        <v>2267</v>
      </c>
      <c r="B1894" t="s">
        <v>6868</v>
      </c>
      <c r="C1894" t="s">
        <v>6708</v>
      </c>
      <c r="D1894" t="s">
        <v>6863</v>
      </c>
      <c r="E1894" t="s">
        <v>4705</v>
      </c>
      <c r="F1894" s="45">
        <v>74732</v>
      </c>
      <c r="H1894">
        <f>IF(ISNUMBER(SEARCH($K$2,A1894)),MAX($H$1:H1893)+1,0)</f>
        <v>0</v>
      </c>
      <c r="I1894">
        <f>ROWS($H$2:H1894)</f>
        <v>1893</v>
      </c>
      <c r="J1894" t="str">
        <f t="shared" si="29"/>
        <v/>
      </c>
    </row>
    <row r="1895" spans="1:10">
      <c r="A1895" t="s">
        <v>2268</v>
      </c>
      <c r="B1895" t="s">
        <v>6869</v>
      </c>
      <c r="C1895" t="s">
        <v>6708</v>
      </c>
      <c r="D1895" t="s">
        <v>6863</v>
      </c>
      <c r="E1895" t="s">
        <v>4705</v>
      </c>
      <c r="F1895" s="45">
        <v>74733</v>
      </c>
      <c r="H1895">
        <f>IF(ISNUMBER(SEARCH($K$2,A1895)),MAX($H$1:H1894)+1,0)</f>
        <v>0</v>
      </c>
      <c r="I1895">
        <f>ROWS($H$2:H1895)</f>
        <v>1894</v>
      </c>
      <c r="J1895" t="str">
        <f t="shared" si="29"/>
        <v/>
      </c>
    </row>
    <row r="1896" spans="1:10">
      <c r="A1896" t="s">
        <v>2269</v>
      </c>
      <c r="B1896" t="s">
        <v>6870</v>
      </c>
      <c r="C1896" t="s">
        <v>6708</v>
      </c>
      <c r="D1896" t="s">
        <v>6863</v>
      </c>
      <c r="E1896" t="s">
        <v>4705</v>
      </c>
      <c r="F1896" s="45">
        <v>74734</v>
      </c>
      <c r="H1896">
        <f>IF(ISNUMBER(SEARCH($K$2,A1896)),MAX($H$1:H1895)+1,0)</f>
        <v>0</v>
      </c>
      <c r="I1896">
        <f>ROWS($H$2:H1896)</f>
        <v>1895</v>
      </c>
      <c r="J1896" t="str">
        <f t="shared" si="29"/>
        <v/>
      </c>
    </row>
    <row r="1897" spans="1:10">
      <c r="A1897" t="s">
        <v>2270</v>
      </c>
      <c r="B1897" t="s">
        <v>6871</v>
      </c>
      <c r="C1897" t="s">
        <v>6708</v>
      </c>
      <c r="D1897" t="s">
        <v>6863</v>
      </c>
      <c r="E1897" t="s">
        <v>4705</v>
      </c>
      <c r="F1897" s="45">
        <v>74735</v>
      </c>
      <c r="H1897">
        <f>IF(ISNUMBER(SEARCH($K$2,A1897)),MAX($H$1:H1896)+1,0)</f>
        <v>0</v>
      </c>
      <c r="I1897">
        <f>ROWS($H$2:H1897)</f>
        <v>1896</v>
      </c>
      <c r="J1897" t="str">
        <f t="shared" si="29"/>
        <v/>
      </c>
    </row>
    <row r="1898" spans="1:10">
      <c r="A1898" t="s">
        <v>2271</v>
      </c>
      <c r="B1898" t="s">
        <v>6872</v>
      </c>
      <c r="C1898" t="s">
        <v>6708</v>
      </c>
      <c r="D1898" t="s">
        <v>6873</v>
      </c>
      <c r="E1898" t="s">
        <v>4705</v>
      </c>
      <c r="F1898" s="45">
        <v>74660</v>
      </c>
      <c r="H1898">
        <f>IF(ISNUMBER(SEARCH($K$2,A1898)),MAX($H$1:H1897)+1,0)</f>
        <v>0</v>
      </c>
      <c r="I1898">
        <f>ROWS($H$2:H1898)</f>
        <v>1897</v>
      </c>
      <c r="J1898" t="str">
        <f t="shared" si="29"/>
        <v/>
      </c>
    </row>
    <row r="1899" spans="1:10">
      <c r="A1899" t="s">
        <v>2272</v>
      </c>
      <c r="B1899" t="s">
        <v>6874</v>
      </c>
      <c r="C1899" t="s">
        <v>6708</v>
      </c>
      <c r="D1899" t="s">
        <v>6873</v>
      </c>
      <c r="E1899" t="s">
        <v>4705</v>
      </c>
      <c r="F1899" s="45">
        <v>74661</v>
      </c>
      <c r="H1899">
        <f>IF(ISNUMBER(SEARCH($K$2,A1899)),MAX($H$1:H1898)+1,0)</f>
        <v>0</v>
      </c>
      <c r="I1899">
        <f>ROWS($H$2:H1899)</f>
        <v>1898</v>
      </c>
      <c r="J1899" t="str">
        <f t="shared" si="29"/>
        <v/>
      </c>
    </row>
    <row r="1900" spans="1:10">
      <c r="A1900" t="s">
        <v>2273</v>
      </c>
      <c r="B1900" t="s">
        <v>6875</v>
      </c>
      <c r="C1900" t="s">
        <v>6708</v>
      </c>
      <c r="D1900" t="s">
        <v>6873</v>
      </c>
      <c r="E1900" t="s">
        <v>4705</v>
      </c>
      <c r="F1900" s="45">
        <v>74662</v>
      </c>
      <c r="H1900">
        <f>IF(ISNUMBER(SEARCH($K$2,A1900)),MAX($H$1:H1899)+1,0)</f>
        <v>0</v>
      </c>
      <c r="I1900">
        <f>ROWS($H$2:H1900)</f>
        <v>1899</v>
      </c>
      <c r="J1900" t="str">
        <f t="shared" si="29"/>
        <v/>
      </c>
    </row>
    <row r="1901" spans="1:10">
      <c r="A1901" t="s">
        <v>2274</v>
      </c>
      <c r="B1901" t="s">
        <v>6876</v>
      </c>
      <c r="C1901" t="s">
        <v>6708</v>
      </c>
      <c r="D1901" t="s">
        <v>6873</v>
      </c>
      <c r="E1901" t="s">
        <v>4705</v>
      </c>
      <c r="F1901" s="45">
        <v>74663</v>
      </c>
      <c r="H1901">
        <f>IF(ISNUMBER(SEARCH($K$2,A1901)),MAX($H$1:H1900)+1,0)</f>
        <v>0</v>
      </c>
      <c r="I1901">
        <f>ROWS($H$2:H1901)</f>
        <v>1900</v>
      </c>
      <c r="J1901" t="str">
        <f t="shared" si="29"/>
        <v/>
      </c>
    </row>
    <row r="1902" spans="1:10">
      <c r="A1902" t="s">
        <v>2275</v>
      </c>
      <c r="B1902" t="s">
        <v>6877</v>
      </c>
      <c r="C1902" t="s">
        <v>6708</v>
      </c>
      <c r="D1902" t="s">
        <v>6873</v>
      </c>
      <c r="E1902" t="s">
        <v>4705</v>
      </c>
      <c r="F1902" s="45">
        <v>74664</v>
      </c>
      <c r="H1902">
        <f>IF(ISNUMBER(SEARCH($K$2,A1902)),MAX($H$1:H1901)+1,0)</f>
        <v>0</v>
      </c>
      <c r="I1902">
        <f>ROWS($H$2:H1902)</f>
        <v>1901</v>
      </c>
      <c r="J1902" t="str">
        <f t="shared" si="29"/>
        <v/>
      </c>
    </row>
    <row r="1903" spans="1:10">
      <c r="A1903" t="s">
        <v>2276</v>
      </c>
      <c r="B1903" t="s">
        <v>6878</v>
      </c>
      <c r="C1903" t="s">
        <v>6708</v>
      </c>
      <c r="D1903" t="s">
        <v>6873</v>
      </c>
      <c r="E1903" t="s">
        <v>4705</v>
      </c>
      <c r="F1903" s="45">
        <v>74665</v>
      </c>
      <c r="H1903">
        <f>IF(ISNUMBER(SEARCH($K$2,A1903)),MAX($H$1:H1902)+1,0)</f>
        <v>0</v>
      </c>
      <c r="I1903">
        <f>ROWS($H$2:H1903)</f>
        <v>1902</v>
      </c>
      <c r="J1903" t="str">
        <f t="shared" si="29"/>
        <v/>
      </c>
    </row>
    <row r="1904" spans="1:10">
      <c r="A1904" t="s">
        <v>2277</v>
      </c>
      <c r="B1904" t="s">
        <v>6879</v>
      </c>
      <c r="C1904" t="s">
        <v>6708</v>
      </c>
      <c r="D1904" t="s">
        <v>6873</v>
      </c>
      <c r="E1904" t="s">
        <v>4705</v>
      </c>
      <c r="F1904" s="45">
        <v>74777</v>
      </c>
      <c r="H1904">
        <f>IF(ISNUMBER(SEARCH($K$2,A1904)),MAX($H$1:H1903)+1,0)</f>
        <v>0</v>
      </c>
      <c r="I1904">
        <f>ROWS($H$2:H1904)</f>
        <v>1903</v>
      </c>
      <c r="J1904" t="str">
        <f t="shared" si="29"/>
        <v/>
      </c>
    </row>
    <row r="1905" spans="1:10">
      <c r="A1905" t="s">
        <v>2278</v>
      </c>
      <c r="B1905" t="s">
        <v>6880</v>
      </c>
      <c r="C1905" t="s">
        <v>6708</v>
      </c>
      <c r="D1905" t="s">
        <v>6881</v>
      </c>
      <c r="E1905" t="s">
        <v>4723</v>
      </c>
      <c r="F1905" s="45">
        <v>71318</v>
      </c>
      <c r="H1905">
        <f>IF(ISNUMBER(SEARCH($K$2,A1905)),MAX($H$1:H1904)+1,0)</f>
        <v>0</v>
      </c>
      <c r="I1905">
        <f>ROWS($H$2:H1905)</f>
        <v>1904</v>
      </c>
      <c r="J1905" t="str">
        <f t="shared" si="29"/>
        <v/>
      </c>
    </row>
    <row r="1906" spans="1:10">
      <c r="A1906" t="s">
        <v>2279</v>
      </c>
      <c r="B1906" t="s">
        <v>6882</v>
      </c>
      <c r="C1906" t="s">
        <v>6708</v>
      </c>
      <c r="D1906" t="s">
        <v>6881</v>
      </c>
      <c r="E1906" t="s">
        <v>4705</v>
      </c>
      <c r="F1906" s="45">
        <v>74601</v>
      </c>
      <c r="H1906">
        <f>IF(ISNUMBER(SEARCH($K$2,A1906)),MAX($H$1:H1905)+1,0)</f>
        <v>0</v>
      </c>
      <c r="I1906">
        <f>ROWS($H$2:H1906)</f>
        <v>1905</v>
      </c>
      <c r="J1906" t="str">
        <f t="shared" si="29"/>
        <v/>
      </c>
    </row>
    <row r="1907" spans="1:10">
      <c r="A1907" t="s">
        <v>2280</v>
      </c>
      <c r="B1907" t="s">
        <v>6883</v>
      </c>
      <c r="C1907" t="s">
        <v>6708</v>
      </c>
      <c r="D1907" t="s">
        <v>6881</v>
      </c>
      <c r="E1907" t="s">
        <v>4705</v>
      </c>
      <c r="F1907" s="45">
        <v>74602</v>
      </c>
      <c r="H1907">
        <f>IF(ISNUMBER(SEARCH($K$2,A1907)),MAX($H$1:H1906)+1,0)</f>
        <v>0</v>
      </c>
      <c r="I1907">
        <f>ROWS($H$2:H1907)</f>
        <v>1906</v>
      </c>
      <c r="J1907" t="str">
        <f t="shared" si="29"/>
        <v/>
      </c>
    </row>
    <row r="1908" spans="1:10">
      <c r="A1908" t="s">
        <v>2281</v>
      </c>
      <c r="B1908" t="s">
        <v>6884</v>
      </c>
      <c r="C1908" t="s">
        <v>6708</v>
      </c>
      <c r="D1908" t="s">
        <v>6881</v>
      </c>
      <c r="E1908" t="s">
        <v>4705</v>
      </c>
      <c r="F1908" s="45">
        <v>74603</v>
      </c>
      <c r="H1908">
        <f>IF(ISNUMBER(SEARCH($K$2,A1908)),MAX($H$1:H1907)+1,0)</f>
        <v>0</v>
      </c>
      <c r="I1908">
        <f>ROWS($H$2:H1908)</f>
        <v>1907</v>
      </c>
      <c r="J1908" t="str">
        <f t="shared" si="29"/>
        <v/>
      </c>
    </row>
    <row r="1909" spans="1:10">
      <c r="A1909" t="s">
        <v>2282</v>
      </c>
      <c r="B1909" t="s">
        <v>6885</v>
      </c>
      <c r="C1909" t="s">
        <v>6708</v>
      </c>
      <c r="D1909" t="s">
        <v>6881</v>
      </c>
      <c r="E1909" t="s">
        <v>4705</v>
      </c>
      <c r="F1909" s="45">
        <v>74604</v>
      </c>
      <c r="H1909">
        <f>IF(ISNUMBER(SEARCH($K$2,A1909)),MAX($H$1:H1908)+1,0)</f>
        <v>0</v>
      </c>
      <c r="I1909">
        <f>ROWS($H$2:H1909)</f>
        <v>1908</v>
      </c>
      <c r="J1909" t="str">
        <f t="shared" si="29"/>
        <v/>
      </c>
    </row>
    <row r="1910" spans="1:10">
      <c r="A1910" t="s">
        <v>2283</v>
      </c>
      <c r="B1910" t="s">
        <v>6886</v>
      </c>
      <c r="C1910" t="s">
        <v>6708</v>
      </c>
      <c r="D1910" t="s">
        <v>6881</v>
      </c>
      <c r="E1910" t="s">
        <v>4705</v>
      </c>
      <c r="F1910" s="45">
        <v>74605</v>
      </c>
      <c r="H1910">
        <f>IF(ISNUMBER(SEARCH($K$2,A1910)),MAX($H$1:H1909)+1,0)</f>
        <v>0</v>
      </c>
      <c r="I1910">
        <f>ROWS($H$2:H1910)</f>
        <v>1909</v>
      </c>
      <c r="J1910" t="str">
        <f t="shared" si="29"/>
        <v/>
      </c>
    </row>
    <row r="1911" spans="1:10">
      <c r="A1911" t="s">
        <v>2284</v>
      </c>
      <c r="B1911" t="s">
        <v>6887</v>
      </c>
      <c r="C1911" t="s">
        <v>6708</v>
      </c>
      <c r="D1911" t="s">
        <v>6881</v>
      </c>
      <c r="E1911" t="s">
        <v>4705</v>
      </c>
      <c r="F1911" s="45">
        <v>74606</v>
      </c>
      <c r="H1911">
        <f>IF(ISNUMBER(SEARCH($K$2,A1911)),MAX($H$1:H1910)+1,0)</f>
        <v>0</v>
      </c>
      <c r="I1911">
        <f>ROWS($H$2:H1911)</f>
        <v>1910</v>
      </c>
      <c r="J1911" t="str">
        <f t="shared" si="29"/>
        <v/>
      </c>
    </row>
    <row r="1912" spans="1:10">
      <c r="A1912" t="s">
        <v>2285</v>
      </c>
      <c r="B1912" t="s">
        <v>6888</v>
      </c>
      <c r="C1912" t="s">
        <v>6708</v>
      </c>
      <c r="D1912" t="s">
        <v>6881</v>
      </c>
      <c r="E1912" t="s">
        <v>4705</v>
      </c>
      <c r="F1912" s="45">
        <v>74607</v>
      </c>
      <c r="H1912">
        <f>IF(ISNUMBER(SEARCH($K$2,A1912)),MAX($H$1:H1911)+1,0)</f>
        <v>0</v>
      </c>
      <c r="I1912">
        <f>ROWS($H$2:H1912)</f>
        <v>1911</v>
      </c>
      <c r="J1912" t="str">
        <f t="shared" si="29"/>
        <v/>
      </c>
    </row>
    <row r="1913" spans="1:10">
      <c r="A1913" t="s">
        <v>2286</v>
      </c>
      <c r="B1913" t="s">
        <v>6889</v>
      </c>
      <c r="C1913" t="s">
        <v>6708</v>
      </c>
      <c r="D1913" t="s">
        <v>6881</v>
      </c>
      <c r="E1913" t="s">
        <v>4705</v>
      </c>
      <c r="F1913" s="45">
        <v>74608</v>
      </c>
      <c r="H1913">
        <f>IF(ISNUMBER(SEARCH($K$2,A1913)),MAX($H$1:H1912)+1,0)</f>
        <v>0</v>
      </c>
      <c r="I1913">
        <f>ROWS($H$2:H1913)</f>
        <v>1912</v>
      </c>
      <c r="J1913" t="str">
        <f t="shared" si="29"/>
        <v/>
      </c>
    </row>
    <row r="1914" spans="1:10">
      <c r="A1914" t="s">
        <v>2287</v>
      </c>
      <c r="B1914" t="s">
        <v>6890</v>
      </c>
      <c r="C1914" t="s">
        <v>6708</v>
      </c>
      <c r="D1914" t="s">
        <v>6881</v>
      </c>
      <c r="E1914" t="s">
        <v>4705</v>
      </c>
      <c r="F1914" s="45">
        <v>74609</v>
      </c>
      <c r="H1914">
        <f>IF(ISNUMBER(SEARCH($K$2,A1914)),MAX($H$1:H1913)+1,0)</f>
        <v>0</v>
      </c>
      <c r="I1914">
        <f>ROWS($H$2:H1914)</f>
        <v>1913</v>
      </c>
      <c r="J1914" t="str">
        <f t="shared" si="29"/>
        <v/>
      </c>
    </row>
    <row r="1915" spans="1:10">
      <c r="A1915" t="s">
        <v>2288</v>
      </c>
      <c r="B1915" t="s">
        <v>6891</v>
      </c>
      <c r="C1915" t="s">
        <v>6708</v>
      </c>
      <c r="D1915" t="s">
        <v>6881</v>
      </c>
      <c r="E1915" t="s">
        <v>4705</v>
      </c>
      <c r="F1915" s="45">
        <v>74610</v>
      </c>
      <c r="H1915">
        <f>IF(ISNUMBER(SEARCH($K$2,A1915)),MAX($H$1:H1914)+1,0)</f>
        <v>0</v>
      </c>
      <c r="I1915">
        <f>ROWS($H$2:H1915)</f>
        <v>1914</v>
      </c>
      <c r="J1915" t="str">
        <f t="shared" si="29"/>
        <v/>
      </c>
    </row>
    <row r="1916" spans="1:10">
      <c r="A1916" t="s">
        <v>2289</v>
      </c>
      <c r="B1916" t="s">
        <v>6892</v>
      </c>
      <c r="C1916" t="s">
        <v>6708</v>
      </c>
      <c r="D1916" t="s">
        <v>6881</v>
      </c>
      <c r="E1916" t="s">
        <v>4705</v>
      </c>
      <c r="F1916" s="45">
        <v>74611</v>
      </c>
      <c r="H1916">
        <f>IF(ISNUMBER(SEARCH($K$2,A1916)),MAX($H$1:H1915)+1,0)</f>
        <v>0</v>
      </c>
      <c r="I1916">
        <f>ROWS($H$2:H1916)</f>
        <v>1915</v>
      </c>
      <c r="J1916" t="str">
        <f t="shared" si="29"/>
        <v/>
      </c>
    </row>
    <row r="1917" spans="1:10">
      <c r="A1917" t="s">
        <v>2290</v>
      </c>
      <c r="B1917" t="s">
        <v>6893</v>
      </c>
      <c r="C1917" t="s">
        <v>6708</v>
      </c>
      <c r="D1917" t="s">
        <v>6881</v>
      </c>
      <c r="E1917" t="s">
        <v>4705</v>
      </c>
      <c r="F1917" s="45">
        <v>74612</v>
      </c>
      <c r="H1917">
        <f>IF(ISNUMBER(SEARCH($K$2,A1917)),MAX($H$1:H1916)+1,0)</f>
        <v>0</v>
      </c>
      <c r="I1917">
        <f>ROWS($H$2:H1917)</f>
        <v>1916</v>
      </c>
      <c r="J1917" t="str">
        <f t="shared" si="29"/>
        <v/>
      </c>
    </row>
    <row r="1918" spans="1:10">
      <c r="A1918" t="s">
        <v>2291</v>
      </c>
      <c r="B1918" t="s">
        <v>6894</v>
      </c>
      <c r="C1918" t="s">
        <v>6708</v>
      </c>
      <c r="D1918" t="s">
        <v>6881</v>
      </c>
      <c r="E1918" t="s">
        <v>4705</v>
      </c>
      <c r="F1918" s="45">
        <v>74613</v>
      </c>
      <c r="H1918">
        <f>IF(ISNUMBER(SEARCH($K$2,A1918)),MAX($H$1:H1917)+1,0)</f>
        <v>0</v>
      </c>
      <c r="I1918">
        <f>ROWS($H$2:H1918)</f>
        <v>1917</v>
      </c>
      <c r="J1918" t="str">
        <f t="shared" si="29"/>
        <v/>
      </c>
    </row>
    <row r="1919" spans="1:10">
      <c r="A1919" t="s">
        <v>2292</v>
      </c>
      <c r="B1919" t="s">
        <v>6895</v>
      </c>
      <c r="C1919" t="s">
        <v>6708</v>
      </c>
      <c r="D1919" t="s">
        <v>6881</v>
      </c>
      <c r="E1919" t="s">
        <v>4705</v>
      </c>
      <c r="F1919" s="45">
        <v>74614</v>
      </c>
      <c r="H1919">
        <f>IF(ISNUMBER(SEARCH($K$2,A1919)),MAX($H$1:H1918)+1,0)</f>
        <v>0</v>
      </c>
      <c r="I1919">
        <f>ROWS($H$2:H1919)</f>
        <v>1918</v>
      </c>
      <c r="J1919" t="str">
        <f t="shared" si="29"/>
        <v/>
      </c>
    </row>
    <row r="1920" spans="1:10">
      <c r="A1920" t="s">
        <v>2293</v>
      </c>
      <c r="B1920" t="s">
        <v>6896</v>
      </c>
      <c r="C1920" t="s">
        <v>6708</v>
      </c>
      <c r="D1920" t="s">
        <v>6881</v>
      </c>
      <c r="E1920" t="s">
        <v>4705</v>
      </c>
      <c r="F1920" s="45">
        <v>74774</v>
      </c>
      <c r="H1920">
        <f>IF(ISNUMBER(SEARCH($K$2,A1920)),MAX($H$1:H1919)+1,0)</f>
        <v>0</v>
      </c>
      <c r="I1920">
        <f>ROWS($H$2:H1920)</f>
        <v>1919</v>
      </c>
      <c r="J1920" t="str">
        <f t="shared" si="29"/>
        <v/>
      </c>
    </row>
    <row r="1921" spans="1:10">
      <c r="A1921" t="s">
        <v>2294</v>
      </c>
      <c r="B1921" t="s">
        <v>6897</v>
      </c>
      <c r="C1921" t="s">
        <v>6708</v>
      </c>
      <c r="D1921" t="s">
        <v>6881</v>
      </c>
      <c r="E1921" t="s">
        <v>4705</v>
      </c>
      <c r="F1921" s="45">
        <v>74775</v>
      </c>
      <c r="H1921">
        <f>IF(ISNUMBER(SEARCH($K$2,A1921)),MAX($H$1:H1920)+1,0)</f>
        <v>0</v>
      </c>
      <c r="I1921">
        <f>ROWS($H$2:H1921)</f>
        <v>1920</v>
      </c>
      <c r="J1921" t="str">
        <f t="shared" si="29"/>
        <v/>
      </c>
    </row>
    <row r="1922" spans="1:10">
      <c r="A1922" t="s">
        <v>2295</v>
      </c>
      <c r="B1922" t="s">
        <v>6898</v>
      </c>
      <c r="C1922" t="s">
        <v>6708</v>
      </c>
      <c r="D1922" t="s">
        <v>6899</v>
      </c>
      <c r="E1922" t="s">
        <v>4705</v>
      </c>
      <c r="F1922" s="45">
        <v>74647</v>
      </c>
      <c r="H1922">
        <f>IF(ISNUMBER(SEARCH($K$2,A1922)),MAX($H$1:H1921)+1,0)</f>
        <v>0</v>
      </c>
      <c r="I1922">
        <f>ROWS($H$2:H1922)</f>
        <v>1921</v>
      </c>
      <c r="J1922" t="str">
        <f t="shared" ref="J1922:J1985" si="30">IFERROR(INDEX($A:$A,MATCH(I1922,$H:$H,0)),"")</f>
        <v/>
      </c>
    </row>
    <row r="1923" spans="1:10">
      <c r="A1923" t="s">
        <v>2296</v>
      </c>
      <c r="B1923" t="s">
        <v>6900</v>
      </c>
      <c r="C1923" t="s">
        <v>6708</v>
      </c>
      <c r="D1923" t="s">
        <v>6899</v>
      </c>
      <c r="E1923" t="s">
        <v>4705</v>
      </c>
      <c r="F1923" s="45">
        <v>74648</v>
      </c>
      <c r="H1923">
        <f>IF(ISNUMBER(SEARCH($K$2,A1923)),MAX($H$1:H1922)+1,0)</f>
        <v>0</v>
      </c>
      <c r="I1923">
        <f>ROWS($H$2:H1923)</f>
        <v>1922</v>
      </c>
      <c r="J1923" t="str">
        <f t="shared" si="30"/>
        <v/>
      </c>
    </row>
    <row r="1924" spans="1:10">
      <c r="A1924" t="s">
        <v>2297</v>
      </c>
      <c r="B1924" t="s">
        <v>6901</v>
      </c>
      <c r="C1924" t="s">
        <v>6708</v>
      </c>
      <c r="D1924" t="s">
        <v>6899</v>
      </c>
      <c r="E1924" t="s">
        <v>4705</v>
      </c>
      <c r="F1924" s="45">
        <v>74649</v>
      </c>
      <c r="H1924">
        <f>IF(ISNUMBER(SEARCH($K$2,A1924)),MAX($H$1:H1923)+1,0)</f>
        <v>0</v>
      </c>
      <c r="I1924">
        <f>ROWS($H$2:H1924)</f>
        <v>1923</v>
      </c>
      <c r="J1924" t="str">
        <f t="shared" si="30"/>
        <v/>
      </c>
    </row>
    <row r="1925" spans="1:10">
      <c r="A1925" t="s">
        <v>2298</v>
      </c>
      <c r="B1925" t="s">
        <v>6902</v>
      </c>
      <c r="C1925" t="s">
        <v>6708</v>
      </c>
      <c r="D1925" t="s">
        <v>6899</v>
      </c>
      <c r="E1925" t="s">
        <v>4705</v>
      </c>
      <c r="F1925" s="45">
        <v>74650</v>
      </c>
      <c r="H1925">
        <f>IF(ISNUMBER(SEARCH($K$2,A1925)),MAX($H$1:H1924)+1,0)</f>
        <v>0</v>
      </c>
      <c r="I1925">
        <f>ROWS($H$2:H1925)</f>
        <v>1924</v>
      </c>
      <c r="J1925" t="str">
        <f t="shared" si="30"/>
        <v/>
      </c>
    </row>
    <row r="1926" spans="1:10">
      <c r="A1926" t="s">
        <v>2299</v>
      </c>
      <c r="B1926" t="s">
        <v>6903</v>
      </c>
      <c r="C1926" t="s">
        <v>6708</v>
      </c>
      <c r="D1926" t="s">
        <v>6899</v>
      </c>
      <c r="E1926" t="s">
        <v>4705</v>
      </c>
      <c r="F1926" s="45">
        <v>74651</v>
      </c>
      <c r="H1926">
        <f>IF(ISNUMBER(SEARCH($K$2,A1926)),MAX($H$1:H1925)+1,0)</f>
        <v>0</v>
      </c>
      <c r="I1926">
        <f>ROWS($H$2:H1926)</f>
        <v>1925</v>
      </c>
      <c r="J1926" t="str">
        <f t="shared" si="30"/>
        <v/>
      </c>
    </row>
    <row r="1927" spans="1:10">
      <c r="A1927" t="s">
        <v>2300</v>
      </c>
      <c r="B1927" t="s">
        <v>6904</v>
      </c>
      <c r="C1927" t="s">
        <v>6708</v>
      </c>
      <c r="D1927" t="s">
        <v>6899</v>
      </c>
      <c r="E1927" t="s">
        <v>4705</v>
      </c>
      <c r="F1927" s="45">
        <v>74652</v>
      </c>
      <c r="H1927">
        <f>IF(ISNUMBER(SEARCH($K$2,A1927)),MAX($H$1:H1926)+1,0)</f>
        <v>0</v>
      </c>
      <c r="I1927">
        <f>ROWS($H$2:H1927)</f>
        <v>1926</v>
      </c>
      <c r="J1927" t="str">
        <f t="shared" si="30"/>
        <v/>
      </c>
    </row>
    <row r="1928" spans="1:10">
      <c r="A1928" t="s">
        <v>2301</v>
      </c>
      <c r="B1928" t="s">
        <v>6905</v>
      </c>
      <c r="C1928" t="s">
        <v>6708</v>
      </c>
      <c r="D1928" t="s">
        <v>6899</v>
      </c>
      <c r="E1928" t="s">
        <v>4705</v>
      </c>
      <c r="F1928" s="45">
        <v>74653</v>
      </c>
      <c r="H1928">
        <f>IF(ISNUMBER(SEARCH($K$2,A1928)),MAX($H$1:H1927)+1,0)</f>
        <v>0</v>
      </c>
      <c r="I1928">
        <f>ROWS($H$2:H1928)</f>
        <v>1927</v>
      </c>
      <c r="J1928" t="str">
        <f t="shared" si="30"/>
        <v/>
      </c>
    </row>
    <row r="1929" spans="1:10">
      <c r="A1929" t="s">
        <v>2302</v>
      </c>
      <c r="B1929" t="s">
        <v>6906</v>
      </c>
      <c r="C1929" t="s">
        <v>6708</v>
      </c>
      <c r="D1929" t="s">
        <v>6907</v>
      </c>
      <c r="E1929" t="s">
        <v>4705</v>
      </c>
      <c r="F1929" s="45">
        <v>74633</v>
      </c>
      <c r="H1929">
        <f>IF(ISNUMBER(SEARCH($K$2,A1929)),MAX($H$1:H1928)+1,0)</f>
        <v>0</v>
      </c>
      <c r="I1929">
        <f>ROWS($H$2:H1929)</f>
        <v>1928</v>
      </c>
      <c r="J1929" t="str">
        <f t="shared" si="30"/>
        <v/>
      </c>
    </row>
    <row r="1930" spans="1:10">
      <c r="A1930" t="s">
        <v>2303</v>
      </c>
      <c r="B1930" t="s">
        <v>6908</v>
      </c>
      <c r="C1930" t="s">
        <v>6708</v>
      </c>
      <c r="D1930" t="s">
        <v>6907</v>
      </c>
      <c r="E1930" t="s">
        <v>4705</v>
      </c>
      <c r="F1930" s="45">
        <v>74634</v>
      </c>
      <c r="H1930">
        <f>IF(ISNUMBER(SEARCH($K$2,A1930)),MAX($H$1:H1929)+1,0)</f>
        <v>0</v>
      </c>
      <c r="I1930">
        <f>ROWS($H$2:H1930)</f>
        <v>1929</v>
      </c>
      <c r="J1930" t="str">
        <f t="shared" si="30"/>
        <v/>
      </c>
    </row>
    <row r="1931" spans="1:10">
      <c r="A1931" t="s">
        <v>2304</v>
      </c>
      <c r="B1931" t="s">
        <v>6909</v>
      </c>
      <c r="C1931" t="s">
        <v>47</v>
      </c>
      <c r="D1931" t="s">
        <v>6910</v>
      </c>
      <c r="E1931" t="s">
        <v>4705</v>
      </c>
      <c r="F1931" s="45">
        <v>64665</v>
      </c>
      <c r="H1931">
        <f>IF(ISNUMBER(SEARCH($K$2,A1931)),MAX($H$1:H1930)+1,0)</f>
        <v>0</v>
      </c>
      <c r="I1931">
        <f>ROWS($H$2:H1931)</f>
        <v>1930</v>
      </c>
      <c r="J1931" t="str">
        <f t="shared" si="30"/>
        <v/>
      </c>
    </row>
    <row r="1932" spans="1:10">
      <c r="A1932" t="s">
        <v>2305</v>
      </c>
      <c r="B1932" t="s">
        <v>6911</v>
      </c>
      <c r="C1932" t="s">
        <v>47</v>
      </c>
      <c r="D1932" t="s">
        <v>6910</v>
      </c>
      <c r="E1932" t="s">
        <v>4705</v>
      </c>
      <c r="F1932" s="45">
        <v>64666</v>
      </c>
      <c r="H1932">
        <f>IF(ISNUMBER(SEARCH($K$2,A1932)),MAX($H$1:H1931)+1,0)</f>
        <v>0</v>
      </c>
      <c r="I1932">
        <f>ROWS($H$2:H1932)</f>
        <v>1931</v>
      </c>
      <c r="J1932" t="str">
        <f t="shared" si="30"/>
        <v/>
      </c>
    </row>
    <row r="1933" spans="1:10">
      <c r="A1933" t="s">
        <v>2306</v>
      </c>
      <c r="B1933" t="s">
        <v>6912</v>
      </c>
      <c r="C1933" t="s">
        <v>47</v>
      </c>
      <c r="D1933" t="s">
        <v>6910</v>
      </c>
      <c r="E1933" t="s">
        <v>4705</v>
      </c>
      <c r="F1933" s="45">
        <v>64667</v>
      </c>
      <c r="H1933">
        <f>IF(ISNUMBER(SEARCH($K$2,A1933)),MAX($H$1:H1932)+1,0)</f>
        <v>0</v>
      </c>
      <c r="I1933">
        <f>ROWS($H$2:H1933)</f>
        <v>1932</v>
      </c>
      <c r="J1933" t="str">
        <f t="shared" si="30"/>
        <v/>
      </c>
    </row>
    <row r="1934" spans="1:10">
      <c r="A1934" t="s">
        <v>2307</v>
      </c>
      <c r="B1934" t="s">
        <v>6913</v>
      </c>
      <c r="C1934" t="s">
        <v>47</v>
      </c>
      <c r="D1934" t="s">
        <v>6910</v>
      </c>
      <c r="E1934" t="s">
        <v>4705</v>
      </c>
      <c r="F1934" s="45">
        <v>64668</v>
      </c>
      <c r="H1934">
        <f>IF(ISNUMBER(SEARCH($K$2,A1934)),MAX($H$1:H1933)+1,0)</f>
        <v>0</v>
      </c>
      <c r="I1934">
        <f>ROWS($H$2:H1934)</f>
        <v>1933</v>
      </c>
      <c r="J1934" t="str">
        <f t="shared" si="30"/>
        <v/>
      </c>
    </row>
    <row r="1935" spans="1:10">
      <c r="A1935" t="s">
        <v>2308</v>
      </c>
      <c r="B1935" t="s">
        <v>6914</v>
      </c>
      <c r="C1935" t="s">
        <v>47</v>
      </c>
      <c r="D1935" t="s">
        <v>6910</v>
      </c>
      <c r="E1935" t="s">
        <v>4705</v>
      </c>
      <c r="F1935" s="45">
        <v>64669</v>
      </c>
      <c r="H1935">
        <f>IF(ISNUMBER(SEARCH($K$2,A1935)),MAX($H$1:H1934)+1,0)</f>
        <v>0</v>
      </c>
      <c r="I1935">
        <f>ROWS($H$2:H1935)</f>
        <v>1934</v>
      </c>
      <c r="J1935" t="str">
        <f t="shared" si="30"/>
        <v/>
      </c>
    </row>
    <row r="1936" spans="1:10">
      <c r="A1936" t="s">
        <v>2309</v>
      </c>
      <c r="B1936" t="s">
        <v>6915</v>
      </c>
      <c r="C1936" t="s">
        <v>47</v>
      </c>
      <c r="D1936" t="s">
        <v>6910</v>
      </c>
      <c r="E1936" t="s">
        <v>4705</v>
      </c>
      <c r="F1936" s="45">
        <v>64670</v>
      </c>
      <c r="H1936">
        <f>IF(ISNUMBER(SEARCH($K$2,A1936)),MAX($H$1:H1935)+1,0)</f>
        <v>0</v>
      </c>
      <c r="I1936">
        <f>ROWS($H$2:H1936)</f>
        <v>1935</v>
      </c>
      <c r="J1936" t="str">
        <f t="shared" si="30"/>
        <v/>
      </c>
    </row>
    <row r="1937" spans="1:10">
      <c r="A1937" t="s">
        <v>2310</v>
      </c>
      <c r="B1937" t="s">
        <v>6916</v>
      </c>
      <c r="C1937" t="s">
        <v>47</v>
      </c>
      <c r="D1937" t="s">
        <v>6910</v>
      </c>
      <c r="E1937" t="s">
        <v>4705</v>
      </c>
      <c r="F1937" s="45">
        <v>64671</v>
      </c>
      <c r="H1937">
        <f>IF(ISNUMBER(SEARCH($K$2,A1937)),MAX($H$1:H1936)+1,0)</f>
        <v>0</v>
      </c>
      <c r="I1937">
        <f>ROWS($H$2:H1937)</f>
        <v>1936</v>
      </c>
      <c r="J1937" t="str">
        <f t="shared" si="30"/>
        <v/>
      </c>
    </row>
    <row r="1938" spans="1:10">
      <c r="A1938" t="s">
        <v>2311</v>
      </c>
      <c r="B1938" t="s">
        <v>6917</v>
      </c>
      <c r="C1938" t="s">
        <v>47</v>
      </c>
      <c r="D1938" t="s">
        <v>6910</v>
      </c>
      <c r="E1938" t="s">
        <v>4705</v>
      </c>
      <c r="F1938" s="45">
        <v>64672</v>
      </c>
      <c r="H1938">
        <f>IF(ISNUMBER(SEARCH($K$2,A1938)),MAX($H$1:H1937)+1,0)</f>
        <v>0</v>
      </c>
      <c r="I1938">
        <f>ROWS($H$2:H1938)</f>
        <v>1937</v>
      </c>
      <c r="J1938" t="str">
        <f t="shared" si="30"/>
        <v/>
      </c>
    </row>
    <row r="1939" spans="1:10">
      <c r="A1939" t="s">
        <v>2312</v>
      </c>
      <c r="B1939" t="s">
        <v>6918</v>
      </c>
      <c r="C1939" t="s">
        <v>47</v>
      </c>
      <c r="D1939" t="s">
        <v>6910</v>
      </c>
      <c r="E1939" t="s">
        <v>4705</v>
      </c>
      <c r="F1939" s="45">
        <v>64673</v>
      </c>
      <c r="H1939">
        <f>IF(ISNUMBER(SEARCH($K$2,A1939)),MAX($H$1:H1938)+1,0)</f>
        <v>0</v>
      </c>
      <c r="I1939">
        <f>ROWS($H$2:H1939)</f>
        <v>1938</v>
      </c>
      <c r="J1939" t="str">
        <f t="shared" si="30"/>
        <v/>
      </c>
    </row>
    <row r="1940" spans="1:10">
      <c r="A1940" t="s">
        <v>2313</v>
      </c>
      <c r="B1940" t="s">
        <v>6919</v>
      </c>
      <c r="C1940" t="s">
        <v>47</v>
      </c>
      <c r="D1940" t="s">
        <v>6910</v>
      </c>
      <c r="E1940" t="s">
        <v>4705</v>
      </c>
      <c r="F1940" s="45">
        <v>64674</v>
      </c>
      <c r="H1940">
        <f>IF(ISNUMBER(SEARCH($K$2,A1940)),MAX($H$1:H1939)+1,0)</f>
        <v>0</v>
      </c>
      <c r="I1940">
        <f>ROWS($H$2:H1940)</f>
        <v>1939</v>
      </c>
      <c r="J1940" t="str">
        <f t="shared" si="30"/>
        <v/>
      </c>
    </row>
    <row r="1941" spans="1:10">
      <c r="A1941" t="s">
        <v>2314</v>
      </c>
      <c r="B1941" t="s">
        <v>6920</v>
      </c>
      <c r="C1941" t="s">
        <v>47</v>
      </c>
      <c r="D1941" t="s">
        <v>6921</v>
      </c>
      <c r="E1941" t="s">
        <v>4705</v>
      </c>
      <c r="F1941" s="45">
        <v>64682</v>
      </c>
      <c r="H1941">
        <f>IF(ISNUMBER(SEARCH($K$2,A1941)),MAX($H$1:H1940)+1,0)</f>
        <v>0</v>
      </c>
      <c r="I1941">
        <f>ROWS($H$2:H1941)</f>
        <v>1940</v>
      </c>
      <c r="J1941" t="str">
        <f t="shared" si="30"/>
        <v/>
      </c>
    </row>
    <row r="1942" spans="1:10">
      <c r="A1942" t="s">
        <v>2315</v>
      </c>
      <c r="B1942" t="s">
        <v>6922</v>
      </c>
      <c r="C1942" t="s">
        <v>47</v>
      </c>
      <c r="D1942" t="s">
        <v>6921</v>
      </c>
      <c r="E1942" t="s">
        <v>4705</v>
      </c>
      <c r="F1942" s="45">
        <v>64683</v>
      </c>
      <c r="H1942">
        <f>IF(ISNUMBER(SEARCH($K$2,A1942)),MAX($H$1:H1941)+1,0)</f>
        <v>0</v>
      </c>
      <c r="I1942">
        <f>ROWS($H$2:H1942)</f>
        <v>1941</v>
      </c>
      <c r="J1942" t="str">
        <f t="shared" si="30"/>
        <v/>
      </c>
    </row>
    <row r="1943" spans="1:10">
      <c r="A1943" t="s">
        <v>2316</v>
      </c>
      <c r="B1943" t="s">
        <v>6923</v>
      </c>
      <c r="C1943" t="s">
        <v>47</v>
      </c>
      <c r="D1943" t="s">
        <v>6921</v>
      </c>
      <c r="E1943" t="s">
        <v>4705</v>
      </c>
      <c r="F1943" s="45">
        <v>64684</v>
      </c>
      <c r="H1943">
        <f>IF(ISNUMBER(SEARCH($K$2,A1943)),MAX($H$1:H1942)+1,0)</f>
        <v>0</v>
      </c>
      <c r="I1943">
        <f>ROWS($H$2:H1943)</f>
        <v>1942</v>
      </c>
      <c r="J1943" t="str">
        <f t="shared" si="30"/>
        <v/>
      </c>
    </row>
    <row r="1944" spans="1:10">
      <c r="A1944" t="s">
        <v>2317</v>
      </c>
      <c r="B1944" t="s">
        <v>6924</v>
      </c>
      <c r="C1944" t="s">
        <v>47</v>
      </c>
      <c r="D1944" t="s">
        <v>6921</v>
      </c>
      <c r="E1944" t="s">
        <v>4705</v>
      </c>
      <c r="F1944" s="45">
        <v>64685</v>
      </c>
      <c r="H1944">
        <f>IF(ISNUMBER(SEARCH($K$2,A1944)),MAX($H$1:H1943)+1,0)</f>
        <v>0</v>
      </c>
      <c r="I1944">
        <f>ROWS($H$2:H1944)</f>
        <v>1943</v>
      </c>
      <c r="J1944" t="str">
        <f t="shared" si="30"/>
        <v/>
      </c>
    </row>
    <row r="1945" spans="1:10">
      <c r="A1945" t="s">
        <v>2318</v>
      </c>
      <c r="B1945" t="s">
        <v>6925</v>
      </c>
      <c r="C1945" t="s">
        <v>47</v>
      </c>
      <c r="D1945" t="s">
        <v>6926</v>
      </c>
      <c r="E1945" t="s">
        <v>4705</v>
      </c>
      <c r="F1945" s="45">
        <v>64700</v>
      </c>
      <c r="H1945">
        <f>IF(ISNUMBER(SEARCH($K$2,A1945)),MAX($H$1:H1944)+1,0)</f>
        <v>0</v>
      </c>
      <c r="I1945">
        <f>ROWS($H$2:H1945)</f>
        <v>1944</v>
      </c>
      <c r="J1945" t="str">
        <f t="shared" si="30"/>
        <v/>
      </c>
    </row>
    <row r="1946" spans="1:10">
      <c r="A1946" t="s">
        <v>2319</v>
      </c>
      <c r="B1946" t="s">
        <v>6927</v>
      </c>
      <c r="C1946" t="s">
        <v>47</v>
      </c>
      <c r="D1946" t="s">
        <v>6926</v>
      </c>
      <c r="E1946" t="s">
        <v>4705</v>
      </c>
      <c r="F1946" s="45">
        <v>64701</v>
      </c>
      <c r="H1946">
        <f>IF(ISNUMBER(SEARCH($K$2,A1946)),MAX($H$1:H1945)+1,0)</f>
        <v>0</v>
      </c>
      <c r="I1946">
        <f>ROWS($H$2:H1946)</f>
        <v>1945</v>
      </c>
      <c r="J1946" t="str">
        <f t="shared" si="30"/>
        <v/>
      </c>
    </row>
    <row r="1947" spans="1:10">
      <c r="A1947" t="s">
        <v>2320</v>
      </c>
      <c r="B1947" t="s">
        <v>6928</v>
      </c>
      <c r="C1947" t="s">
        <v>47</v>
      </c>
      <c r="D1947" t="s">
        <v>6926</v>
      </c>
      <c r="E1947" t="s">
        <v>4705</v>
      </c>
      <c r="F1947" s="45">
        <v>64702</v>
      </c>
      <c r="H1947">
        <f>IF(ISNUMBER(SEARCH($K$2,A1947)),MAX($H$1:H1946)+1,0)</f>
        <v>0</v>
      </c>
      <c r="I1947">
        <f>ROWS($H$2:H1947)</f>
        <v>1946</v>
      </c>
      <c r="J1947" t="str">
        <f t="shared" si="30"/>
        <v/>
      </c>
    </row>
    <row r="1948" spans="1:10">
      <c r="A1948" t="s">
        <v>2321</v>
      </c>
      <c r="B1948" t="s">
        <v>6929</v>
      </c>
      <c r="C1948" t="s">
        <v>47</v>
      </c>
      <c r="D1948" t="s">
        <v>6926</v>
      </c>
      <c r="E1948" t="s">
        <v>4705</v>
      </c>
      <c r="F1948" s="45">
        <v>64703</v>
      </c>
      <c r="H1948">
        <f>IF(ISNUMBER(SEARCH($K$2,A1948)),MAX($H$1:H1947)+1,0)</f>
        <v>0</v>
      </c>
      <c r="I1948">
        <f>ROWS($H$2:H1948)</f>
        <v>1947</v>
      </c>
      <c r="J1948" t="str">
        <f t="shared" si="30"/>
        <v/>
      </c>
    </row>
    <row r="1949" spans="1:10">
      <c r="A1949" t="s">
        <v>2322</v>
      </c>
      <c r="B1949" t="s">
        <v>6930</v>
      </c>
      <c r="C1949" t="s">
        <v>47</v>
      </c>
      <c r="D1949" t="s">
        <v>6926</v>
      </c>
      <c r="E1949" t="s">
        <v>4705</v>
      </c>
      <c r="F1949" s="45">
        <v>64704</v>
      </c>
      <c r="H1949">
        <f>IF(ISNUMBER(SEARCH($K$2,A1949)),MAX($H$1:H1948)+1,0)</f>
        <v>0</v>
      </c>
      <c r="I1949">
        <f>ROWS($H$2:H1949)</f>
        <v>1948</v>
      </c>
      <c r="J1949" t="str">
        <f t="shared" si="30"/>
        <v/>
      </c>
    </row>
    <row r="1950" spans="1:10">
      <c r="A1950" t="s">
        <v>2323</v>
      </c>
      <c r="B1950" t="s">
        <v>6931</v>
      </c>
      <c r="C1950" t="s">
        <v>47</v>
      </c>
      <c r="D1950" t="s">
        <v>6926</v>
      </c>
      <c r="E1950" t="s">
        <v>4705</v>
      </c>
      <c r="F1950" s="45">
        <v>64755</v>
      </c>
      <c r="H1950">
        <f>IF(ISNUMBER(SEARCH($K$2,A1950)),MAX($H$1:H1949)+1,0)</f>
        <v>0</v>
      </c>
      <c r="I1950">
        <f>ROWS($H$2:H1950)</f>
        <v>1949</v>
      </c>
      <c r="J1950" t="str">
        <f t="shared" si="30"/>
        <v/>
      </c>
    </row>
    <row r="1951" spans="1:10">
      <c r="A1951" t="s">
        <v>2324</v>
      </c>
      <c r="B1951" t="s">
        <v>6932</v>
      </c>
      <c r="C1951" t="s">
        <v>47</v>
      </c>
      <c r="D1951" t="s">
        <v>6926</v>
      </c>
      <c r="E1951" t="s">
        <v>4705</v>
      </c>
      <c r="F1951" s="45">
        <v>64761</v>
      </c>
      <c r="H1951">
        <f>IF(ISNUMBER(SEARCH($K$2,A1951)),MAX($H$1:H1950)+1,0)</f>
        <v>0</v>
      </c>
      <c r="I1951">
        <f>ROWS($H$2:H1951)</f>
        <v>1950</v>
      </c>
      <c r="J1951" t="str">
        <f t="shared" si="30"/>
        <v/>
      </c>
    </row>
    <row r="1952" spans="1:10">
      <c r="A1952" t="s">
        <v>2325</v>
      </c>
      <c r="B1952" t="s">
        <v>6933</v>
      </c>
      <c r="C1952" t="s">
        <v>47</v>
      </c>
      <c r="D1952" t="s">
        <v>6934</v>
      </c>
      <c r="E1952" t="s">
        <v>4705</v>
      </c>
      <c r="F1952" s="45">
        <v>64705</v>
      </c>
      <c r="H1952">
        <f>IF(ISNUMBER(SEARCH($K$2,A1952)),MAX($H$1:H1951)+1,0)</f>
        <v>0</v>
      </c>
      <c r="I1952">
        <f>ROWS($H$2:H1952)</f>
        <v>1951</v>
      </c>
      <c r="J1952" t="str">
        <f t="shared" si="30"/>
        <v/>
      </c>
    </row>
    <row r="1953" spans="1:10">
      <c r="A1953" t="s">
        <v>2326</v>
      </c>
      <c r="B1953" t="s">
        <v>6935</v>
      </c>
      <c r="C1953" t="s">
        <v>47</v>
      </c>
      <c r="D1953" t="s">
        <v>6934</v>
      </c>
      <c r="E1953" t="s">
        <v>4705</v>
      </c>
      <c r="F1953" s="45">
        <v>64706</v>
      </c>
      <c r="H1953">
        <f>IF(ISNUMBER(SEARCH($K$2,A1953)),MAX($H$1:H1952)+1,0)</f>
        <v>0</v>
      </c>
      <c r="I1953">
        <f>ROWS($H$2:H1953)</f>
        <v>1952</v>
      </c>
      <c r="J1953" t="str">
        <f t="shared" si="30"/>
        <v/>
      </c>
    </row>
    <row r="1954" spans="1:10">
      <c r="A1954" t="s">
        <v>2327</v>
      </c>
      <c r="B1954" t="s">
        <v>6936</v>
      </c>
      <c r="C1954" t="s">
        <v>47</v>
      </c>
      <c r="D1954" t="s">
        <v>6934</v>
      </c>
      <c r="E1954" t="s">
        <v>4705</v>
      </c>
      <c r="F1954" s="45">
        <v>64707</v>
      </c>
      <c r="H1954">
        <f>IF(ISNUMBER(SEARCH($K$2,A1954)),MAX($H$1:H1953)+1,0)</f>
        <v>0</v>
      </c>
      <c r="I1954">
        <f>ROWS($H$2:H1954)</f>
        <v>1953</v>
      </c>
      <c r="J1954" t="str">
        <f t="shared" si="30"/>
        <v/>
      </c>
    </row>
    <row r="1955" spans="1:10">
      <c r="A1955" t="s">
        <v>2328</v>
      </c>
      <c r="B1955" t="s">
        <v>6937</v>
      </c>
      <c r="C1955" t="s">
        <v>47</v>
      </c>
      <c r="D1955" t="s">
        <v>6934</v>
      </c>
      <c r="E1955" t="s">
        <v>4705</v>
      </c>
      <c r="F1955" s="45">
        <v>64708</v>
      </c>
      <c r="H1955">
        <f>IF(ISNUMBER(SEARCH($K$2,A1955)),MAX($H$1:H1954)+1,0)</f>
        <v>0</v>
      </c>
      <c r="I1955">
        <f>ROWS($H$2:H1955)</f>
        <v>1954</v>
      </c>
      <c r="J1955" t="str">
        <f t="shared" si="30"/>
        <v/>
      </c>
    </row>
    <row r="1956" spans="1:10">
      <c r="A1956" t="s">
        <v>2329</v>
      </c>
      <c r="B1956" t="s">
        <v>6938</v>
      </c>
      <c r="C1956" t="s">
        <v>47</v>
      </c>
      <c r="D1956" t="s">
        <v>6934</v>
      </c>
      <c r="E1956" t="s">
        <v>4705</v>
      </c>
      <c r="F1956" s="45">
        <v>64709</v>
      </c>
      <c r="H1956">
        <f>IF(ISNUMBER(SEARCH($K$2,A1956)),MAX($H$1:H1955)+1,0)</f>
        <v>0</v>
      </c>
      <c r="I1956">
        <f>ROWS($H$2:H1956)</f>
        <v>1955</v>
      </c>
      <c r="J1956" t="str">
        <f t="shared" si="30"/>
        <v/>
      </c>
    </row>
    <row r="1957" spans="1:10">
      <c r="A1957" t="s">
        <v>2330</v>
      </c>
      <c r="B1957" t="s">
        <v>6939</v>
      </c>
      <c r="C1957" t="s">
        <v>47</v>
      </c>
      <c r="D1957" t="s">
        <v>6934</v>
      </c>
      <c r="E1957" t="s">
        <v>4705</v>
      </c>
      <c r="F1957" s="45">
        <v>64710</v>
      </c>
      <c r="H1957">
        <f>IF(ISNUMBER(SEARCH($K$2,A1957)),MAX($H$1:H1956)+1,0)</f>
        <v>0</v>
      </c>
      <c r="I1957">
        <f>ROWS($H$2:H1957)</f>
        <v>1956</v>
      </c>
      <c r="J1957" t="str">
        <f t="shared" si="30"/>
        <v/>
      </c>
    </row>
    <row r="1958" spans="1:10">
      <c r="A1958" t="s">
        <v>2331</v>
      </c>
      <c r="B1958" t="s">
        <v>6940</v>
      </c>
      <c r="C1958" t="s">
        <v>47</v>
      </c>
      <c r="D1958" t="s">
        <v>6934</v>
      </c>
      <c r="E1958" t="s">
        <v>4705</v>
      </c>
      <c r="F1958" s="45">
        <v>64711</v>
      </c>
      <c r="H1958">
        <f>IF(ISNUMBER(SEARCH($K$2,A1958)),MAX($H$1:H1957)+1,0)</f>
        <v>0</v>
      </c>
      <c r="I1958">
        <f>ROWS($H$2:H1958)</f>
        <v>1957</v>
      </c>
      <c r="J1958" t="str">
        <f t="shared" si="30"/>
        <v/>
      </c>
    </row>
    <row r="1959" spans="1:10">
      <c r="A1959" t="s">
        <v>2332</v>
      </c>
      <c r="B1959" t="s">
        <v>6941</v>
      </c>
      <c r="C1959" t="s">
        <v>47</v>
      </c>
      <c r="D1959" t="s">
        <v>6934</v>
      </c>
      <c r="E1959" t="s">
        <v>4705</v>
      </c>
      <c r="F1959" s="45">
        <v>64738</v>
      </c>
      <c r="H1959">
        <f>IF(ISNUMBER(SEARCH($K$2,A1959)),MAX($H$1:H1958)+1,0)</f>
        <v>0</v>
      </c>
      <c r="I1959">
        <f>ROWS($H$2:H1959)</f>
        <v>1958</v>
      </c>
      <c r="J1959" t="str">
        <f t="shared" si="30"/>
        <v/>
      </c>
    </row>
    <row r="1960" spans="1:10">
      <c r="A1960" t="s">
        <v>2333</v>
      </c>
      <c r="B1960" t="s">
        <v>6942</v>
      </c>
      <c r="C1960" t="s">
        <v>47</v>
      </c>
      <c r="D1960" t="s">
        <v>6934</v>
      </c>
      <c r="E1960" t="s">
        <v>4705</v>
      </c>
      <c r="F1960" s="45">
        <v>64748</v>
      </c>
      <c r="H1960">
        <f>IF(ISNUMBER(SEARCH($K$2,A1960)),MAX($H$1:H1959)+1,0)</f>
        <v>0</v>
      </c>
      <c r="I1960">
        <f>ROWS($H$2:H1960)</f>
        <v>1959</v>
      </c>
      <c r="J1960" t="str">
        <f t="shared" si="30"/>
        <v/>
      </c>
    </row>
    <row r="1961" spans="1:10">
      <c r="A1961" t="s">
        <v>2334</v>
      </c>
      <c r="B1961" t="s">
        <v>6943</v>
      </c>
      <c r="C1961" t="s">
        <v>47</v>
      </c>
      <c r="D1961" t="s">
        <v>6934</v>
      </c>
      <c r="E1961" t="s">
        <v>4705</v>
      </c>
      <c r="F1961" s="45">
        <v>64752</v>
      </c>
      <c r="H1961">
        <f>IF(ISNUMBER(SEARCH($K$2,A1961)),MAX($H$1:H1960)+1,0)</f>
        <v>0</v>
      </c>
      <c r="I1961">
        <f>ROWS($H$2:H1961)</f>
        <v>1960</v>
      </c>
      <c r="J1961" t="str">
        <f t="shared" si="30"/>
        <v/>
      </c>
    </row>
    <row r="1962" spans="1:10">
      <c r="A1962" t="s">
        <v>2335</v>
      </c>
      <c r="B1962" t="s">
        <v>6944</v>
      </c>
      <c r="C1962" t="s">
        <v>47</v>
      </c>
      <c r="D1962" t="s">
        <v>6934</v>
      </c>
      <c r="E1962" t="s">
        <v>4705</v>
      </c>
      <c r="F1962" s="45">
        <v>64753</v>
      </c>
      <c r="H1962">
        <f>IF(ISNUMBER(SEARCH($K$2,A1962)),MAX($H$1:H1961)+1,0)</f>
        <v>0</v>
      </c>
      <c r="I1962">
        <f>ROWS($H$2:H1962)</f>
        <v>1961</v>
      </c>
      <c r="J1962" t="str">
        <f t="shared" si="30"/>
        <v/>
      </c>
    </row>
    <row r="1963" spans="1:10">
      <c r="A1963" t="s">
        <v>2336</v>
      </c>
      <c r="B1963" t="s">
        <v>6945</v>
      </c>
      <c r="C1963" t="s">
        <v>47</v>
      </c>
      <c r="D1963" t="s">
        <v>6934</v>
      </c>
      <c r="E1963" t="s">
        <v>4705</v>
      </c>
      <c r="F1963" s="45">
        <v>64756</v>
      </c>
      <c r="H1963">
        <f>IF(ISNUMBER(SEARCH($K$2,A1963)),MAX($H$1:H1962)+1,0)</f>
        <v>0</v>
      </c>
      <c r="I1963">
        <f>ROWS($H$2:H1963)</f>
        <v>1962</v>
      </c>
      <c r="J1963" t="str">
        <f t="shared" si="30"/>
        <v/>
      </c>
    </row>
    <row r="1964" spans="1:10">
      <c r="A1964" t="s">
        <v>2337</v>
      </c>
      <c r="B1964" t="s">
        <v>6946</v>
      </c>
      <c r="C1964" t="s">
        <v>47</v>
      </c>
      <c r="D1964" t="s">
        <v>6947</v>
      </c>
      <c r="E1964" t="s">
        <v>4705</v>
      </c>
      <c r="F1964" s="45">
        <v>64620</v>
      </c>
      <c r="H1964">
        <f>IF(ISNUMBER(SEARCH($K$2,A1964)),MAX($H$1:H1963)+1,0)</f>
        <v>0</v>
      </c>
      <c r="I1964">
        <f>ROWS($H$2:H1964)</f>
        <v>1963</v>
      </c>
      <c r="J1964" t="str">
        <f t="shared" si="30"/>
        <v/>
      </c>
    </row>
    <row r="1965" spans="1:10">
      <c r="A1965" t="s">
        <v>2338</v>
      </c>
      <c r="B1965" t="s">
        <v>6948</v>
      </c>
      <c r="C1965" t="s">
        <v>47</v>
      </c>
      <c r="D1965" t="s">
        <v>6947</v>
      </c>
      <c r="E1965" t="s">
        <v>4705</v>
      </c>
      <c r="F1965" s="45">
        <v>64621</v>
      </c>
      <c r="H1965">
        <f>IF(ISNUMBER(SEARCH($K$2,A1965)),MAX($H$1:H1964)+1,0)</f>
        <v>0</v>
      </c>
      <c r="I1965">
        <f>ROWS($H$2:H1965)</f>
        <v>1964</v>
      </c>
      <c r="J1965" t="str">
        <f t="shared" si="30"/>
        <v/>
      </c>
    </row>
    <row r="1966" spans="1:10">
      <c r="A1966" t="s">
        <v>2339</v>
      </c>
      <c r="B1966" t="s">
        <v>6949</v>
      </c>
      <c r="C1966" t="s">
        <v>47</v>
      </c>
      <c r="D1966" t="s">
        <v>6947</v>
      </c>
      <c r="E1966" t="s">
        <v>4705</v>
      </c>
      <c r="F1966" s="45">
        <v>64622</v>
      </c>
      <c r="H1966">
        <f>IF(ISNUMBER(SEARCH($K$2,A1966)),MAX($H$1:H1965)+1,0)</f>
        <v>0</v>
      </c>
      <c r="I1966">
        <f>ROWS($H$2:H1966)</f>
        <v>1965</v>
      </c>
      <c r="J1966" t="str">
        <f t="shared" si="30"/>
        <v/>
      </c>
    </row>
    <row r="1967" spans="1:10">
      <c r="A1967" t="s">
        <v>2340</v>
      </c>
      <c r="B1967" t="s">
        <v>6950</v>
      </c>
      <c r="C1967" t="s">
        <v>47</v>
      </c>
      <c r="D1967" t="s">
        <v>6947</v>
      </c>
      <c r="E1967" t="s">
        <v>4705</v>
      </c>
      <c r="F1967" s="45">
        <v>64623</v>
      </c>
      <c r="H1967">
        <f>IF(ISNUMBER(SEARCH($K$2,A1967)),MAX($H$1:H1966)+1,0)</f>
        <v>0</v>
      </c>
      <c r="I1967">
        <f>ROWS($H$2:H1967)</f>
        <v>1966</v>
      </c>
      <c r="J1967" t="str">
        <f t="shared" si="30"/>
        <v/>
      </c>
    </row>
    <row r="1968" spans="1:10">
      <c r="A1968" t="s">
        <v>2341</v>
      </c>
      <c r="B1968" t="s">
        <v>6951</v>
      </c>
      <c r="C1968" t="s">
        <v>47</v>
      </c>
      <c r="D1968" t="s">
        <v>6947</v>
      </c>
      <c r="E1968" t="s">
        <v>4705</v>
      </c>
      <c r="F1968" s="45">
        <v>64624</v>
      </c>
      <c r="H1968">
        <f>IF(ISNUMBER(SEARCH($K$2,A1968)),MAX($H$1:H1967)+1,0)</f>
        <v>0</v>
      </c>
      <c r="I1968">
        <f>ROWS($H$2:H1968)</f>
        <v>1967</v>
      </c>
      <c r="J1968" t="str">
        <f t="shared" si="30"/>
        <v/>
      </c>
    </row>
    <row r="1969" spans="1:10">
      <c r="A1969" t="s">
        <v>2342</v>
      </c>
      <c r="B1969" t="s">
        <v>6952</v>
      </c>
      <c r="C1969" t="s">
        <v>47</v>
      </c>
      <c r="D1969" t="s">
        <v>6947</v>
      </c>
      <c r="E1969" t="s">
        <v>4705</v>
      </c>
      <c r="F1969" s="45">
        <v>64625</v>
      </c>
      <c r="H1969">
        <f>IF(ISNUMBER(SEARCH($K$2,A1969)),MAX($H$1:H1968)+1,0)</f>
        <v>0</v>
      </c>
      <c r="I1969">
        <f>ROWS($H$2:H1969)</f>
        <v>1968</v>
      </c>
      <c r="J1969" t="str">
        <f t="shared" si="30"/>
        <v/>
      </c>
    </row>
    <row r="1970" spans="1:10">
      <c r="A1970" t="s">
        <v>2343</v>
      </c>
      <c r="B1970" t="s">
        <v>6953</v>
      </c>
      <c r="C1970" t="s">
        <v>47</v>
      </c>
      <c r="D1970" t="s">
        <v>6947</v>
      </c>
      <c r="E1970" t="s">
        <v>4705</v>
      </c>
      <c r="F1970" s="45">
        <v>64746</v>
      </c>
      <c r="H1970">
        <f>IF(ISNUMBER(SEARCH($K$2,A1970)),MAX($H$1:H1969)+1,0)</f>
        <v>0</v>
      </c>
      <c r="I1970">
        <f>ROWS($H$2:H1970)</f>
        <v>1969</v>
      </c>
      <c r="J1970" t="str">
        <f t="shared" si="30"/>
        <v/>
      </c>
    </row>
    <row r="1971" spans="1:10">
      <c r="A1971" t="s">
        <v>2344</v>
      </c>
      <c r="B1971" t="s">
        <v>6954</v>
      </c>
      <c r="C1971" t="s">
        <v>47</v>
      </c>
      <c r="D1971" t="s">
        <v>6947</v>
      </c>
      <c r="E1971" t="s">
        <v>4705</v>
      </c>
      <c r="F1971" s="45">
        <v>64765</v>
      </c>
      <c r="H1971">
        <f>IF(ISNUMBER(SEARCH($K$2,A1971)),MAX($H$1:H1970)+1,0)</f>
        <v>0</v>
      </c>
      <c r="I1971">
        <f>ROWS($H$2:H1971)</f>
        <v>1970</v>
      </c>
      <c r="J1971" t="str">
        <f t="shared" si="30"/>
        <v/>
      </c>
    </row>
    <row r="1972" spans="1:10">
      <c r="A1972" t="s">
        <v>2345</v>
      </c>
      <c r="B1972" t="s">
        <v>6955</v>
      </c>
      <c r="C1972" t="s">
        <v>47</v>
      </c>
      <c r="D1972" t="s">
        <v>6956</v>
      </c>
      <c r="E1972" t="s">
        <v>4705</v>
      </c>
      <c r="F1972" s="45">
        <v>193601</v>
      </c>
      <c r="H1972">
        <f>IF(ISNUMBER(SEARCH($K$2,A1972)),MAX($H$1:H1971)+1,0)</f>
        <v>0</v>
      </c>
      <c r="I1972">
        <f>ROWS($H$2:H1972)</f>
        <v>1971</v>
      </c>
      <c r="J1972" t="str">
        <f t="shared" si="30"/>
        <v/>
      </c>
    </row>
    <row r="1973" spans="1:10">
      <c r="A1973" t="s">
        <v>2346</v>
      </c>
      <c r="B1973" t="s">
        <v>6957</v>
      </c>
      <c r="C1973" t="s">
        <v>47</v>
      </c>
      <c r="D1973" t="s">
        <v>6958</v>
      </c>
      <c r="E1973" t="s">
        <v>4705</v>
      </c>
      <c r="F1973" s="45">
        <v>63602</v>
      </c>
      <c r="H1973">
        <f>IF(ISNUMBER(SEARCH($K$2,A1973)),MAX($H$1:H1972)+1,0)</f>
        <v>0</v>
      </c>
      <c r="I1973">
        <f>ROWS($H$2:H1973)</f>
        <v>1972</v>
      </c>
      <c r="J1973" t="str">
        <f t="shared" si="30"/>
        <v/>
      </c>
    </row>
    <row r="1974" spans="1:10">
      <c r="A1974" t="s">
        <v>2347</v>
      </c>
      <c r="B1974" t="s">
        <v>6959</v>
      </c>
      <c r="C1974" t="s">
        <v>47</v>
      </c>
      <c r="D1974" t="s">
        <v>6958</v>
      </c>
      <c r="E1974" t="s">
        <v>4705</v>
      </c>
      <c r="F1974" s="45">
        <v>64721</v>
      </c>
      <c r="H1974">
        <f>IF(ISNUMBER(SEARCH($K$2,A1974)),MAX($H$1:H1973)+1,0)</f>
        <v>0</v>
      </c>
      <c r="I1974">
        <f>ROWS($H$2:H1974)</f>
        <v>1973</v>
      </c>
      <c r="J1974" t="str">
        <f t="shared" si="30"/>
        <v/>
      </c>
    </row>
    <row r="1975" spans="1:10">
      <c r="A1975" t="s">
        <v>2348</v>
      </c>
      <c r="B1975" t="s">
        <v>6960</v>
      </c>
      <c r="C1975" t="s">
        <v>47</v>
      </c>
      <c r="D1975" t="s">
        <v>6958</v>
      </c>
      <c r="E1975" t="s">
        <v>4705</v>
      </c>
      <c r="F1975" s="45">
        <v>64722</v>
      </c>
      <c r="H1975">
        <f>IF(ISNUMBER(SEARCH($K$2,A1975)),MAX($H$1:H1974)+1,0)</f>
        <v>0</v>
      </c>
      <c r="I1975">
        <f>ROWS($H$2:H1975)</f>
        <v>1974</v>
      </c>
      <c r="J1975" t="str">
        <f t="shared" si="30"/>
        <v/>
      </c>
    </row>
    <row r="1976" spans="1:10">
      <c r="A1976" t="s">
        <v>2349</v>
      </c>
      <c r="B1976" t="s">
        <v>6961</v>
      </c>
      <c r="C1976" t="s">
        <v>47</v>
      </c>
      <c r="D1976" t="s">
        <v>6958</v>
      </c>
      <c r="E1976" t="s">
        <v>4705</v>
      </c>
      <c r="F1976" s="45">
        <v>64723</v>
      </c>
      <c r="H1976">
        <f>IF(ISNUMBER(SEARCH($K$2,A1976)),MAX($H$1:H1975)+1,0)</f>
        <v>0</v>
      </c>
      <c r="I1976">
        <f>ROWS($H$2:H1976)</f>
        <v>1975</v>
      </c>
      <c r="J1976" t="str">
        <f t="shared" si="30"/>
        <v/>
      </c>
    </row>
    <row r="1977" spans="1:10">
      <c r="A1977" t="s">
        <v>2350</v>
      </c>
      <c r="B1977" t="s">
        <v>6962</v>
      </c>
      <c r="C1977" t="s">
        <v>47</v>
      </c>
      <c r="D1977" t="s">
        <v>6958</v>
      </c>
      <c r="E1977" t="s">
        <v>4705</v>
      </c>
      <c r="F1977" s="45">
        <v>64724</v>
      </c>
      <c r="H1977">
        <f>IF(ISNUMBER(SEARCH($K$2,A1977)),MAX($H$1:H1976)+1,0)</f>
        <v>0</v>
      </c>
      <c r="I1977">
        <f>ROWS($H$2:H1977)</f>
        <v>1976</v>
      </c>
      <c r="J1977" t="str">
        <f t="shared" si="30"/>
        <v/>
      </c>
    </row>
    <row r="1978" spans="1:10">
      <c r="A1978" t="s">
        <v>2351</v>
      </c>
      <c r="B1978" t="s">
        <v>6963</v>
      </c>
      <c r="C1978" t="s">
        <v>47</v>
      </c>
      <c r="D1978" t="s">
        <v>6958</v>
      </c>
      <c r="E1978" t="s">
        <v>4705</v>
      </c>
      <c r="F1978" s="45">
        <v>64725</v>
      </c>
      <c r="H1978">
        <f>IF(ISNUMBER(SEARCH($K$2,A1978)),MAX($H$1:H1977)+1,0)</f>
        <v>0</v>
      </c>
      <c r="I1978">
        <f>ROWS($H$2:H1978)</f>
        <v>1977</v>
      </c>
      <c r="J1978" t="str">
        <f t="shared" si="30"/>
        <v/>
      </c>
    </row>
    <row r="1979" spans="1:10">
      <c r="A1979" t="s">
        <v>2352</v>
      </c>
      <c r="B1979" t="s">
        <v>6964</v>
      </c>
      <c r="C1979" t="s">
        <v>47</v>
      </c>
      <c r="D1979" t="s">
        <v>6958</v>
      </c>
      <c r="E1979" t="s">
        <v>4705</v>
      </c>
      <c r="F1979" s="45">
        <v>64726</v>
      </c>
      <c r="H1979">
        <f>IF(ISNUMBER(SEARCH($K$2,A1979)),MAX($H$1:H1978)+1,0)</f>
        <v>0</v>
      </c>
      <c r="I1979">
        <f>ROWS($H$2:H1979)</f>
        <v>1978</v>
      </c>
      <c r="J1979" t="str">
        <f t="shared" si="30"/>
        <v/>
      </c>
    </row>
    <row r="1980" spans="1:10">
      <c r="A1980" t="s">
        <v>2353</v>
      </c>
      <c r="B1980" t="s">
        <v>6965</v>
      </c>
      <c r="C1980" t="s">
        <v>47</v>
      </c>
      <c r="D1980" t="s">
        <v>6958</v>
      </c>
      <c r="E1980" t="s">
        <v>4705</v>
      </c>
      <c r="F1980" s="45">
        <v>64727</v>
      </c>
      <c r="H1980">
        <f>IF(ISNUMBER(SEARCH($K$2,A1980)),MAX($H$1:H1979)+1,0)</f>
        <v>0</v>
      </c>
      <c r="I1980">
        <f>ROWS($H$2:H1980)</f>
        <v>1979</v>
      </c>
      <c r="J1980" t="str">
        <f t="shared" si="30"/>
        <v/>
      </c>
    </row>
    <row r="1981" spans="1:10">
      <c r="A1981" t="s">
        <v>2354</v>
      </c>
      <c r="B1981" t="s">
        <v>6966</v>
      </c>
      <c r="C1981" t="s">
        <v>47</v>
      </c>
      <c r="D1981" t="s">
        <v>6958</v>
      </c>
      <c r="E1981" t="s">
        <v>4705</v>
      </c>
      <c r="F1981" s="45">
        <v>64728</v>
      </c>
      <c r="H1981">
        <f>IF(ISNUMBER(SEARCH($K$2,A1981)),MAX($H$1:H1980)+1,0)</f>
        <v>0</v>
      </c>
      <c r="I1981">
        <f>ROWS($H$2:H1981)</f>
        <v>1980</v>
      </c>
      <c r="J1981" t="str">
        <f t="shared" si="30"/>
        <v/>
      </c>
    </row>
    <row r="1982" spans="1:10">
      <c r="A1982" t="s">
        <v>2355</v>
      </c>
      <c r="B1982" t="s">
        <v>6967</v>
      </c>
      <c r="C1982" t="s">
        <v>47</v>
      </c>
      <c r="D1982" t="s">
        <v>6958</v>
      </c>
      <c r="E1982" t="s">
        <v>4705</v>
      </c>
      <c r="F1982" s="45">
        <v>64740</v>
      </c>
      <c r="H1982">
        <f>IF(ISNUMBER(SEARCH($K$2,A1982)),MAX($H$1:H1981)+1,0)</f>
        <v>0</v>
      </c>
      <c r="I1982">
        <f>ROWS($H$2:H1982)</f>
        <v>1981</v>
      </c>
      <c r="J1982" t="str">
        <f t="shared" si="30"/>
        <v/>
      </c>
    </row>
    <row r="1983" spans="1:10">
      <c r="A1983" t="s">
        <v>2356</v>
      </c>
      <c r="B1983" t="s">
        <v>6968</v>
      </c>
      <c r="C1983" t="s">
        <v>47</v>
      </c>
      <c r="D1983" t="s">
        <v>6958</v>
      </c>
      <c r="E1983" t="s">
        <v>4705</v>
      </c>
      <c r="F1983" s="45">
        <v>64742</v>
      </c>
      <c r="H1983">
        <f>IF(ISNUMBER(SEARCH($K$2,A1983)),MAX($H$1:H1982)+1,0)</f>
        <v>0</v>
      </c>
      <c r="I1983">
        <f>ROWS($H$2:H1983)</f>
        <v>1982</v>
      </c>
      <c r="J1983" t="str">
        <f t="shared" si="30"/>
        <v/>
      </c>
    </row>
    <row r="1984" spans="1:10">
      <c r="A1984" t="s">
        <v>2357</v>
      </c>
      <c r="B1984" t="s">
        <v>6969</v>
      </c>
      <c r="C1984" t="s">
        <v>47</v>
      </c>
      <c r="D1984" t="s">
        <v>6958</v>
      </c>
      <c r="E1984" t="s">
        <v>4705</v>
      </c>
      <c r="F1984" s="45">
        <v>64745</v>
      </c>
      <c r="H1984">
        <f>IF(ISNUMBER(SEARCH($K$2,A1984)),MAX($H$1:H1983)+1,0)</f>
        <v>0</v>
      </c>
      <c r="I1984">
        <f>ROWS($H$2:H1984)</f>
        <v>1983</v>
      </c>
      <c r="J1984" t="str">
        <f t="shared" si="30"/>
        <v/>
      </c>
    </row>
    <row r="1985" spans="1:10">
      <c r="A1985" t="s">
        <v>2358</v>
      </c>
      <c r="B1985" t="s">
        <v>6970</v>
      </c>
      <c r="C1985" t="s">
        <v>47</v>
      </c>
      <c r="D1985" t="s">
        <v>6958</v>
      </c>
      <c r="E1985" t="s">
        <v>4705</v>
      </c>
      <c r="F1985" s="45">
        <v>64750</v>
      </c>
      <c r="H1985">
        <f>IF(ISNUMBER(SEARCH($K$2,A1985)),MAX($H$1:H1984)+1,0)</f>
        <v>0</v>
      </c>
      <c r="I1985">
        <f>ROWS($H$2:H1985)</f>
        <v>1984</v>
      </c>
      <c r="J1985" t="str">
        <f t="shared" si="30"/>
        <v/>
      </c>
    </row>
    <row r="1986" spans="1:10">
      <c r="A1986" t="s">
        <v>2359</v>
      </c>
      <c r="B1986" t="s">
        <v>6971</v>
      </c>
      <c r="C1986" t="s">
        <v>47</v>
      </c>
      <c r="D1986" t="s">
        <v>6958</v>
      </c>
      <c r="E1986" t="s">
        <v>4705</v>
      </c>
      <c r="F1986" s="45">
        <v>64758</v>
      </c>
      <c r="H1986">
        <f>IF(ISNUMBER(SEARCH($K$2,A1986)),MAX($H$1:H1985)+1,0)</f>
        <v>0</v>
      </c>
      <c r="I1986">
        <f>ROWS($H$2:H1986)</f>
        <v>1985</v>
      </c>
      <c r="J1986" t="str">
        <f t="shared" ref="J1986:J2049" si="31">IFERROR(INDEX($A:$A,MATCH(I1986,$H:$H,0)),"")</f>
        <v/>
      </c>
    </row>
    <row r="1987" spans="1:10">
      <c r="A1987" t="s">
        <v>2360</v>
      </c>
      <c r="B1987" t="s">
        <v>6972</v>
      </c>
      <c r="C1987" t="s">
        <v>47</v>
      </c>
      <c r="D1987" t="s">
        <v>6958</v>
      </c>
      <c r="E1987" t="s">
        <v>4705</v>
      </c>
      <c r="F1987" s="45">
        <v>64764</v>
      </c>
      <c r="H1987">
        <f>IF(ISNUMBER(SEARCH($K$2,A1987)),MAX($H$1:H1986)+1,0)</f>
        <v>0</v>
      </c>
      <c r="I1987">
        <f>ROWS($H$2:H1987)</f>
        <v>1986</v>
      </c>
      <c r="J1987" t="str">
        <f t="shared" si="31"/>
        <v/>
      </c>
    </row>
    <row r="1988" spans="1:10">
      <c r="A1988" t="s">
        <v>2361</v>
      </c>
      <c r="B1988" t="s">
        <v>6973</v>
      </c>
      <c r="C1988" t="s">
        <v>47</v>
      </c>
      <c r="D1988" t="s">
        <v>6974</v>
      </c>
      <c r="E1988" t="s">
        <v>4723</v>
      </c>
      <c r="F1988" s="45">
        <v>191302</v>
      </c>
      <c r="H1988">
        <f>IF(ISNUMBER(SEARCH($K$2,A1988)),MAX($H$1:H1987)+1,0)</f>
        <v>0</v>
      </c>
      <c r="I1988">
        <f>ROWS($H$2:H1988)</f>
        <v>1987</v>
      </c>
      <c r="J1988" t="str">
        <f t="shared" si="31"/>
        <v/>
      </c>
    </row>
    <row r="1989" spans="1:10">
      <c r="A1989" t="s">
        <v>2362</v>
      </c>
      <c r="B1989" t="s">
        <v>6975</v>
      </c>
      <c r="C1989" t="s">
        <v>47</v>
      </c>
      <c r="D1989" t="s">
        <v>6974</v>
      </c>
      <c r="E1989" t="s">
        <v>4723</v>
      </c>
      <c r="F1989" s="45">
        <v>191315</v>
      </c>
      <c r="H1989">
        <f>IF(ISNUMBER(SEARCH($K$2,A1989)),MAX($H$1:H1988)+1,0)</f>
        <v>0</v>
      </c>
      <c r="I1989">
        <f>ROWS($H$2:H1989)</f>
        <v>1988</v>
      </c>
      <c r="J1989" t="str">
        <f t="shared" si="31"/>
        <v/>
      </c>
    </row>
    <row r="1990" spans="1:10">
      <c r="A1990" t="s">
        <v>2363</v>
      </c>
      <c r="B1990" t="s">
        <v>6976</v>
      </c>
      <c r="C1990" t="s">
        <v>47</v>
      </c>
      <c r="D1990" t="s">
        <v>6974</v>
      </c>
      <c r="E1990" t="s">
        <v>4705</v>
      </c>
      <c r="F1990" s="45">
        <v>191604</v>
      </c>
      <c r="H1990">
        <f>IF(ISNUMBER(SEARCH($K$2,A1990)),MAX($H$1:H1989)+1,0)</f>
        <v>0</v>
      </c>
      <c r="I1990">
        <f>ROWS($H$2:H1990)</f>
        <v>1989</v>
      </c>
      <c r="J1990" t="str">
        <f t="shared" si="31"/>
        <v/>
      </c>
    </row>
    <row r="1991" spans="1:10">
      <c r="A1991" t="s">
        <v>2364</v>
      </c>
      <c r="B1991" t="s">
        <v>6977</v>
      </c>
      <c r="C1991" t="s">
        <v>47</v>
      </c>
      <c r="D1991" t="s">
        <v>6974</v>
      </c>
      <c r="E1991" t="s">
        <v>4705</v>
      </c>
      <c r="F1991" s="45">
        <v>191605</v>
      </c>
      <c r="H1991">
        <f>IF(ISNUMBER(SEARCH($K$2,A1991)),MAX($H$1:H1990)+1,0)</f>
        <v>0</v>
      </c>
      <c r="I1991">
        <f>ROWS($H$2:H1991)</f>
        <v>1990</v>
      </c>
      <c r="J1991" t="str">
        <f t="shared" si="31"/>
        <v/>
      </c>
    </row>
    <row r="1992" spans="1:10">
      <c r="A1992" t="s">
        <v>2365</v>
      </c>
      <c r="B1992" t="s">
        <v>6978</v>
      </c>
      <c r="C1992" t="s">
        <v>47</v>
      </c>
      <c r="D1992" t="s">
        <v>6974</v>
      </c>
      <c r="E1992" t="s">
        <v>4705</v>
      </c>
      <c r="F1992" s="45">
        <v>193632</v>
      </c>
      <c r="H1992">
        <f>IF(ISNUMBER(SEARCH($K$2,A1992)),MAX($H$1:H1991)+1,0)</f>
        <v>0</v>
      </c>
      <c r="I1992">
        <f>ROWS($H$2:H1992)</f>
        <v>1991</v>
      </c>
      <c r="J1992" t="str">
        <f t="shared" si="31"/>
        <v/>
      </c>
    </row>
    <row r="1993" spans="1:10">
      <c r="A1993" t="s">
        <v>2366</v>
      </c>
      <c r="B1993" t="s">
        <v>6979</v>
      </c>
      <c r="C1993" t="s">
        <v>47</v>
      </c>
      <c r="D1993" t="s">
        <v>6974</v>
      </c>
      <c r="E1993" t="s">
        <v>4705</v>
      </c>
      <c r="F1993" s="45">
        <v>193633</v>
      </c>
      <c r="H1993">
        <f>IF(ISNUMBER(SEARCH($K$2,A1993)),MAX($H$1:H1992)+1,0)</f>
        <v>0</v>
      </c>
      <c r="I1993">
        <f>ROWS($H$2:H1993)</f>
        <v>1992</v>
      </c>
      <c r="J1993" t="str">
        <f t="shared" si="31"/>
        <v/>
      </c>
    </row>
    <row r="1994" spans="1:10">
      <c r="A1994" t="s">
        <v>2367</v>
      </c>
      <c r="B1994" t="s">
        <v>6980</v>
      </c>
      <c r="C1994" t="s">
        <v>47</v>
      </c>
      <c r="D1994" t="s">
        <v>6974</v>
      </c>
      <c r="E1994" t="s">
        <v>4705</v>
      </c>
      <c r="F1994" s="45">
        <v>193634</v>
      </c>
      <c r="H1994">
        <f>IF(ISNUMBER(SEARCH($K$2,A1994)),MAX($H$1:H1993)+1,0)</f>
        <v>0</v>
      </c>
      <c r="I1994">
        <f>ROWS($H$2:H1994)</f>
        <v>1993</v>
      </c>
      <c r="J1994" t="str">
        <f t="shared" si="31"/>
        <v/>
      </c>
    </row>
    <row r="1995" spans="1:10">
      <c r="A1995" t="s">
        <v>2368</v>
      </c>
      <c r="B1995" t="s">
        <v>6981</v>
      </c>
      <c r="C1995" t="s">
        <v>47</v>
      </c>
      <c r="D1995" t="s">
        <v>6974</v>
      </c>
      <c r="E1995" t="s">
        <v>4705</v>
      </c>
      <c r="F1995" s="45">
        <v>193635</v>
      </c>
      <c r="H1995">
        <f>IF(ISNUMBER(SEARCH($K$2,A1995)),MAX($H$1:H1994)+1,0)</f>
        <v>0</v>
      </c>
      <c r="I1995">
        <f>ROWS($H$2:H1995)</f>
        <v>1994</v>
      </c>
      <c r="J1995" t="str">
        <f t="shared" si="31"/>
        <v/>
      </c>
    </row>
    <row r="1996" spans="1:10">
      <c r="A1996" t="s">
        <v>2369</v>
      </c>
      <c r="B1996" t="s">
        <v>6982</v>
      </c>
      <c r="C1996" t="s">
        <v>47</v>
      </c>
      <c r="D1996" t="s">
        <v>6974</v>
      </c>
      <c r="E1996" t="s">
        <v>4705</v>
      </c>
      <c r="F1996" s="45">
        <v>193636</v>
      </c>
      <c r="H1996">
        <f>IF(ISNUMBER(SEARCH($K$2,A1996)),MAX($H$1:H1995)+1,0)</f>
        <v>0</v>
      </c>
      <c r="I1996">
        <f>ROWS($H$2:H1996)</f>
        <v>1995</v>
      </c>
      <c r="J1996" t="str">
        <f t="shared" si="31"/>
        <v/>
      </c>
    </row>
    <row r="1997" spans="1:10">
      <c r="A1997" t="s">
        <v>2370</v>
      </c>
      <c r="B1997" t="s">
        <v>6983</v>
      </c>
      <c r="C1997" t="s">
        <v>47</v>
      </c>
      <c r="D1997" t="s">
        <v>6974</v>
      </c>
      <c r="E1997" t="s">
        <v>4705</v>
      </c>
      <c r="F1997" s="45">
        <v>193637</v>
      </c>
      <c r="H1997">
        <f>IF(ISNUMBER(SEARCH($K$2,A1997)),MAX($H$1:H1996)+1,0)</f>
        <v>0</v>
      </c>
      <c r="I1997">
        <f>ROWS($H$2:H1997)</f>
        <v>1996</v>
      </c>
      <c r="J1997" t="str">
        <f t="shared" si="31"/>
        <v/>
      </c>
    </row>
    <row r="1998" spans="1:10">
      <c r="A1998" t="s">
        <v>2371</v>
      </c>
      <c r="B1998" t="s">
        <v>6984</v>
      </c>
      <c r="C1998" t="s">
        <v>47</v>
      </c>
      <c r="D1998" t="s">
        <v>6974</v>
      </c>
      <c r="E1998" t="s">
        <v>4705</v>
      </c>
      <c r="F1998" s="45">
        <v>193638</v>
      </c>
      <c r="H1998">
        <f>IF(ISNUMBER(SEARCH($K$2,A1998)),MAX($H$1:H1997)+1,0)</f>
        <v>0</v>
      </c>
      <c r="I1998">
        <f>ROWS($H$2:H1998)</f>
        <v>1997</v>
      </c>
      <c r="J1998" t="str">
        <f t="shared" si="31"/>
        <v/>
      </c>
    </row>
    <row r="1999" spans="1:10">
      <c r="A1999" t="s">
        <v>2372</v>
      </c>
      <c r="B1999" t="s">
        <v>6985</v>
      </c>
      <c r="C1999" t="s">
        <v>47</v>
      </c>
      <c r="D1999" t="s">
        <v>6974</v>
      </c>
      <c r="E1999" t="s">
        <v>4705</v>
      </c>
      <c r="F1999" s="45">
        <v>193639</v>
      </c>
      <c r="H1999">
        <f>IF(ISNUMBER(SEARCH($K$2,A1999)),MAX($H$1:H1998)+1,0)</f>
        <v>0</v>
      </c>
      <c r="I1999">
        <f>ROWS($H$2:H1999)</f>
        <v>1998</v>
      </c>
      <c r="J1999" t="str">
        <f t="shared" si="31"/>
        <v/>
      </c>
    </row>
    <row r="2000" spans="1:10">
      <c r="A2000" t="s">
        <v>2373</v>
      </c>
      <c r="B2000" t="s">
        <v>6986</v>
      </c>
      <c r="C2000" t="s">
        <v>47</v>
      </c>
      <c r="D2000" t="s">
        <v>6974</v>
      </c>
      <c r="E2000" t="s">
        <v>4705</v>
      </c>
      <c r="F2000" s="45">
        <v>193640</v>
      </c>
      <c r="H2000">
        <f>IF(ISNUMBER(SEARCH($K$2,A2000)),MAX($H$1:H1999)+1,0)</f>
        <v>0</v>
      </c>
      <c r="I2000">
        <f>ROWS($H$2:H2000)</f>
        <v>1999</v>
      </c>
      <c r="J2000" t="str">
        <f t="shared" si="31"/>
        <v/>
      </c>
    </row>
    <row r="2001" spans="1:10">
      <c r="A2001" t="s">
        <v>2374</v>
      </c>
      <c r="B2001" t="s">
        <v>6987</v>
      </c>
      <c r="C2001" t="s">
        <v>47</v>
      </c>
      <c r="D2001" t="s">
        <v>6974</v>
      </c>
      <c r="E2001" t="s">
        <v>4705</v>
      </c>
      <c r="F2001" s="45">
        <v>193641</v>
      </c>
      <c r="H2001">
        <f>IF(ISNUMBER(SEARCH($K$2,A2001)),MAX($H$1:H2000)+1,0)</f>
        <v>0</v>
      </c>
      <c r="I2001">
        <f>ROWS($H$2:H2001)</f>
        <v>2000</v>
      </c>
      <c r="J2001" t="str">
        <f t="shared" si="31"/>
        <v/>
      </c>
    </row>
    <row r="2002" spans="1:10">
      <c r="A2002" t="s">
        <v>2375</v>
      </c>
      <c r="B2002" t="s">
        <v>6988</v>
      </c>
      <c r="C2002" t="s">
        <v>47</v>
      </c>
      <c r="D2002" t="s">
        <v>6974</v>
      </c>
      <c r="E2002" t="s">
        <v>4705</v>
      </c>
      <c r="F2002" s="45">
        <v>193643</v>
      </c>
      <c r="H2002">
        <f>IF(ISNUMBER(SEARCH($K$2,A2002)),MAX($H$1:H2001)+1,0)</f>
        <v>0</v>
      </c>
      <c r="I2002">
        <f>ROWS($H$2:H2002)</f>
        <v>2001</v>
      </c>
      <c r="J2002" t="str">
        <f t="shared" si="31"/>
        <v/>
      </c>
    </row>
    <row r="2003" spans="1:10">
      <c r="A2003" t="s">
        <v>2376</v>
      </c>
      <c r="B2003" t="s">
        <v>6989</v>
      </c>
      <c r="C2003" t="s">
        <v>47</v>
      </c>
      <c r="D2003" t="s">
        <v>6974</v>
      </c>
      <c r="E2003" t="s">
        <v>4705</v>
      </c>
      <c r="F2003" s="45">
        <v>193647</v>
      </c>
      <c r="H2003">
        <f>IF(ISNUMBER(SEARCH($K$2,A2003)),MAX($H$1:H2002)+1,0)</f>
        <v>0</v>
      </c>
      <c r="I2003">
        <f>ROWS($H$2:H2003)</f>
        <v>2002</v>
      </c>
      <c r="J2003" t="str">
        <f t="shared" si="31"/>
        <v/>
      </c>
    </row>
    <row r="2004" spans="1:10">
      <c r="A2004" t="s">
        <v>2377</v>
      </c>
      <c r="B2004" t="s">
        <v>6990</v>
      </c>
      <c r="C2004" t="s">
        <v>47</v>
      </c>
      <c r="D2004" t="s">
        <v>6974</v>
      </c>
      <c r="E2004" t="s">
        <v>4705</v>
      </c>
      <c r="F2004" s="45">
        <v>193648</v>
      </c>
      <c r="H2004">
        <f>IF(ISNUMBER(SEARCH($K$2,A2004)),MAX($H$1:H2003)+1,0)</f>
        <v>0</v>
      </c>
      <c r="I2004">
        <f>ROWS($H$2:H2004)</f>
        <v>2003</v>
      </c>
      <c r="J2004" t="str">
        <f t="shared" si="31"/>
        <v/>
      </c>
    </row>
    <row r="2005" spans="1:10">
      <c r="A2005" t="s">
        <v>2378</v>
      </c>
      <c r="B2005" t="s">
        <v>6991</v>
      </c>
      <c r="C2005" t="s">
        <v>47</v>
      </c>
      <c r="D2005" t="s">
        <v>6974</v>
      </c>
      <c r="E2005" t="s">
        <v>4705</v>
      </c>
      <c r="F2005" s="45">
        <v>193653</v>
      </c>
      <c r="H2005">
        <f>IF(ISNUMBER(SEARCH($K$2,A2005)),MAX($H$1:H2004)+1,0)</f>
        <v>0</v>
      </c>
      <c r="I2005">
        <f>ROWS($H$2:H2005)</f>
        <v>2004</v>
      </c>
      <c r="J2005" t="str">
        <f t="shared" si="31"/>
        <v/>
      </c>
    </row>
    <row r="2006" spans="1:10">
      <c r="A2006" t="s">
        <v>2379</v>
      </c>
      <c r="B2006" t="s">
        <v>6992</v>
      </c>
      <c r="C2006" t="s">
        <v>47</v>
      </c>
      <c r="D2006" t="s">
        <v>6974</v>
      </c>
      <c r="E2006" t="s">
        <v>4705</v>
      </c>
      <c r="F2006" s="45">
        <v>193658</v>
      </c>
      <c r="H2006">
        <f>IF(ISNUMBER(SEARCH($K$2,A2006)),MAX($H$1:H2005)+1,0)</f>
        <v>0</v>
      </c>
      <c r="I2006">
        <f>ROWS($H$2:H2006)</f>
        <v>2005</v>
      </c>
      <c r="J2006" t="str">
        <f t="shared" si="31"/>
        <v/>
      </c>
    </row>
    <row r="2007" spans="1:10">
      <c r="A2007" t="s">
        <v>2380</v>
      </c>
      <c r="B2007" t="s">
        <v>6993</v>
      </c>
      <c r="C2007" t="s">
        <v>47</v>
      </c>
      <c r="D2007" t="s">
        <v>6974</v>
      </c>
      <c r="E2007" t="s">
        <v>4705</v>
      </c>
      <c r="F2007" s="45">
        <v>193660</v>
      </c>
      <c r="H2007">
        <f>IF(ISNUMBER(SEARCH($K$2,A2007)),MAX($H$1:H2006)+1,0)</f>
        <v>0</v>
      </c>
      <c r="I2007">
        <f>ROWS($H$2:H2007)</f>
        <v>2006</v>
      </c>
      <c r="J2007" t="str">
        <f t="shared" si="31"/>
        <v/>
      </c>
    </row>
    <row r="2008" spans="1:10">
      <c r="A2008" t="s">
        <v>2381</v>
      </c>
      <c r="B2008" t="s">
        <v>6994</v>
      </c>
      <c r="C2008" t="s">
        <v>47</v>
      </c>
      <c r="D2008" t="s">
        <v>6974</v>
      </c>
      <c r="E2008" t="s">
        <v>4705</v>
      </c>
      <c r="F2008" s="45">
        <v>193665</v>
      </c>
      <c r="H2008">
        <f>IF(ISNUMBER(SEARCH($K$2,A2008)),MAX($H$1:H2007)+1,0)</f>
        <v>0</v>
      </c>
      <c r="I2008">
        <f>ROWS($H$2:H2008)</f>
        <v>2007</v>
      </c>
      <c r="J2008" t="str">
        <f t="shared" si="31"/>
        <v/>
      </c>
    </row>
    <row r="2009" spans="1:10">
      <c r="A2009" t="s">
        <v>2382</v>
      </c>
      <c r="B2009" t="s">
        <v>6995</v>
      </c>
      <c r="C2009" t="s">
        <v>47</v>
      </c>
      <c r="D2009" t="s">
        <v>6407</v>
      </c>
      <c r="E2009" t="s">
        <v>4705</v>
      </c>
      <c r="F2009" s="45">
        <v>190601</v>
      </c>
      <c r="H2009">
        <f>IF(ISNUMBER(SEARCH($K$2,A2009)),MAX($H$1:H2008)+1,0)</f>
        <v>0</v>
      </c>
      <c r="I2009">
        <f>ROWS($H$2:H2009)</f>
        <v>2008</v>
      </c>
      <c r="J2009" t="str">
        <f t="shared" si="31"/>
        <v/>
      </c>
    </row>
    <row r="2010" spans="1:10">
      <c r="A2010" t="s">
        <v>2383</v>
      </c>
      <c r="B2010" t="s">
        <v>6996</v>
      </c>
      <c r="C2010" t="s">
        <v>47</v>
      </c>
      <c r="D2010" t="s">
        <v>6407</v>
      </c>
      <c r="E2010" t="s">
        <v>4705</v>
      </c>
      <c r="F2010" s="45">
        <v>191602</v>
      </c>
      <c r="H2010">
        <f>IF(ISNUMBER(SEARCH($K$2,A2010)),MAX($H$1:H2009)+1,0)</f>
        <v>0</v>
      </c>
      <c r="I2010">
        <f>ROWS($H$2:H2010)</f>
        <v>2009</v>
      </c>
      <c r="J2010" t="str">
        <f t="shared" si="31"/>
        <v/>
      </c>
    </row>
    <row r="2011" spans="1:10">
      <c r="A2011" t="s">
        <v>2384</v>
      </c>
      <c r="B2011" t="s">
        <v>6997</v>
      </c>
      <c r="C2011" t="s">
        <v>47</v>
      </c>
      <c r="D2011" t="s">
        <v>6407</v>
      </c>
      <c r="E2011" t="s">
        <v>4705</v>
      </c>
      <c r="F2011" s="45">
        <v>193616</v>
      </c>
      <c r="H2011">
        <f>IF(ISNUMBER(SEARCH($K$2,A2011)),MAX($H$1:H2010)+1,0)</f>
        <v>0</v>
      </c>
      <c r="I2011">
        <f>ROWS($H$2:H2011)</f>
        <v>2010</v>
      </c>
      <c r="J2011" t="str">
        <f t="shared" si="31"/>
        <v/>
      </c>
    </row>
    <row r="2012" spans="1:10">
      <c r="A2012" t="s">
        <v>2385</v>
      </c>
      <c r="B2012" t="s">
        <v>6998</v>
      </c>
      <c r="C2012" t="s">
        <v>47</v>
      </c>
      <c r="D2012" t="s">
        <v>6407</v>
      </c>
      <c r="E2012" t="s">
        <v>4705</v>
      </c>
      <c r="F2012" s="45">
        <v>193617</v>
      </c>
      <c r="H2012">
        <f>IF(ISNUMBER(SEARCH($K$2,A2012)),MAX($H$1:H2011)+1,0)</f>
        <v>0</v>
      </c>
      <c r="I2012">
        <f>ROWS($H$2:H2012)</f>
        <v>2011</v>
      </c>
      <c r="J2012" t="str">
        <f t="shared" si="31"/>
        <v/>
      </c>
    </row>
    <row r="2013" spans="1:10">
      <c r="A2013" t="s">
        <v>2386</v>
      </c>
      <c r="B2013" t="s">
        <v>6999</v>
      </c>
      <c r="C2013" t="s">
        <v>47</v>
      </c>
      <c r="D2013" t="s">
        <v>6407</v>
      </c>
      <c r="E2013" t="s">
        <v>4705</v>
      </c>
      <c r="F2013" s="45">
        <v>193618</v>
      </c>
      <c r="H2013">
        <f>IF(ISNUMBER(SEARCH($K$2,A2013)),MAX($H$1:H2012)+1,0)</f>
        <v>0</v>
      </c>
      <c r="I2013">
        <f>ROWS($H$2:H2013)</f>
        <v>2012</v>
      </c>
      <c r="J2013" t="str">
        <f t="shared" si="31"/>
        <v/>
      </c>
    </row>
    <row r="2014" spans="1:10">
      <c r="A2014" t="s">
        <v>2387</v>
      </c>
      <c r="B2014" t="s">
        <v>7000</v>
      </c>
      <c r="C2014" t="s">
        <v>47</v>
      </c>
      <c r="D2014" t="s">
        <v>6407</v>
      </c>
      <c r="E2014" t="s">
        <v>4705</v>
      </c>
      <c r="F2014" s="45">
        <v>193619</v>
      </c>
      <c r="H2014">
        <f>IF(ISNUMBER(SEARCH($K$2,A2014)),MAX($H$1:H2013)+1,0)</f>
        <v>0</v>
      </c>
      <c r="I2014">
        <f>ROWS($H$2:H2014)</f>
        <v>2013</v>
      </c>
      <c r="J2014" t="str">
        <f t="shared" si="31"/>
        <v/>
      </c>
    </row>
    <row r="2015" spans="1:10">
      <c r="A2015" t="s">
        <v>2388</v>
      </c>
      <c r="B2015" t="s">
        <v>7001</v>
      </c>
      <c r="C2015" t="s">
        <v>47</v>
      </c>
      <c r="D2015" t="s">
        <v>6407</v>
      </c>
      <c r="E2015" t="s">
        <v>4705</v>
      </c>
      <c r="F2015" s="45">
        <v>193620</v>
      </c>
      <c r="H2015">
        <f>IF(ISNUMBER(SEARCH($K$2,A2015)),MAX($H$1:H2014)+1,0)</f>
        <v>0</v>
      </c>
      <c r="I2015">
        <f>ROWS($H$2:H2015)</f>
        <v>2014</v>
      </c>
      <c r="J2015" t="str">
        <f t="shared" si="31"/>
        <v/>
      </c>
    </row>
    <row r="2016" spans="1:10">
      <c r="A2016" t="s">
        <v>2389</v>
      </c>
      <c r="B2016" t="s">
        <v>7002</v>
      </c>
      <c r="C2016" t="s">
        <v>47</v>
      </c>
      <c r="D2016" t="s">
        <v>6407</v>
      </c>
      <c r="E2016" t="s">
        <v>4705</v>
      </c>
      <c r="F2016" s="45">
        <v>193642</v>
      </c>
      <c r="H2016">
        <f>IF(ISNUMBER(SEARCH($K$2,A2016)),MAX($H$1:H2015)+1,0)</f>
        <v>0</v>
      </c>
      <c r="I2016">
        <f>ROWS($H$2:H2016)</f>
        <v>2015</v>
      </c>
      <c r="J2016" t="str">
        <f t="shared" si="31"/>
        <v/>
      </c>
    </row>
    <row r="2017" spans="1:10">
      <c r="A2017" t="s">
        <v>2390</v>
      </c>
      <c r="B2017" t="s">
        <v>7003</v>
      </c>
      <c r="C2017" t="s">
        <v>47</v>
      </c>
      <c r="D2017" t="s">
        <v>6407</v>
      </c>
      <c r="E2017" t="s">
        <v>4705</v>
      </c>
      <c r="F2017" s="45">
        <v>193654</v>
      </c>
      <c r="H2017">
        <f>IF(ISNUMBER(SEARCH($K$2,A2017)),MAX($H$1:H2016)+1,0)</f>
        <v>0</v>
      </c>
      <c r="I2017">
        <f>ROWS($H$2:H2017)</f>
        <v>2016</v>
      </c>
      <c r="J2017" t="str">
        <f t="shared" si="31"/>
        <v/>
      </c>
    </row>
    <row r="2018" spans="1:10">
      <c r="A2018" t="s">
        <v>2391</v>
      </c>
      <c r="B2018" t="s">
        <v>7004</v>
      </c>
      <c r="C2018" t="s">
        <v>47</v>
      </c>
      <c r="D2018" t="s">
        <v>7005</v>
      </c>
      <c r="E2018" t="s">
        <v>4705</v>
      </c>
      <c r="F2018" s="45">
        <v>64630</v>
      </c>
      <c r="H2018">
        <f>IF(ISNUMBER(SEARCH($K$2,A2018)),MAX($H$1:H2017)+1,0)</f>
        <v>0</v>
      </c>
      <c r="I2018">
        <f>ROWS($H$2:H2018)</f>
        <v>2017</v>
      </c>
      <c r="J2018" t="str">
        <f t="shared" si="31"/>
        <v/>
      </c>
    </row>
    <row r="2019" spans="1:10">
      <c r="A2019" t="s">
        <v>2392</v>
      </c>
      <c r="B2019" t="s">
        <v>7006</v>
      </c>
      <c r="C2019" t="s">
        <v>47</v>
      </c>
      <c r="D2019" t="s">
        <v>7005</v>
      </c>
      <c r="E2019" t="s">
        <v>4705</v>
      </c>
      <c r="F2019" s="45">
        <v>64631</v>
      </c>
      <c r="H2019">
        <f>IF(ISNUMBER(SEARCH($K$2,A2019)),MAX($H$1:H2018)+1,0)</f>
        <v>0</v>
      </c>
      <c r="I2019">
        <f>ROWS($H$2:H2019)</f>
        <v>2018</v>
      </c>
      <c r="J2019" t="str">
        <f t="shared" si="31"/>
        <v/>
      </c>
    </row>
    <row r="2020" spans="1:10">
      <c r="A2020" t="s">
        <v>2393</v>
      </c>
      <c r="B2020" t="s">
        <v>7007</v>
      </c>
      <c r="C2020" t="s">
        <v>47</v>
      </c>
      <c r="D2020" t="s">
        <v>7005</v>
      </c>
      <c r="E2020" t="s">
        <v>4705</v>
      </c>
      <c r="F2020" s="45">
        <v>64632</v>
      </c>
      <c r="H2020">
        <f>IF(ISNUMBER(SEARCH($K$2,A2020)),MAX($H$1:H2019)+1,0)</f>
        <v>0</v>
      </c>
      <c r="I2020">
        <f>ROWS($H$2:H2020)</f>
        <v>2019</v>
      </c>
      <c r="J2020" t="str">
        <f t="shared" si="31"/>
        <v/>
      </c>
    </row>
    <row r="2021" spans="1:10">
      <c r="A2021" t="s">
        <v>2394</v>
      </c>
      <c r="B2021" t="s">
        <v>7008</v>
      </c>
      <c r="C2021" t="s">
        <v>47</v>
      </c>
      <c r="D2021" t="s">
        <v>7005</v>
      </c>
      <c r="E2021" t="s">
        <v>4705</v>
      </c>
      <c r="F2021" s="45">
        <v>64633</v>
      </c>
      <c r="H2021">
        <f>IF(ISNUMBER(SEARCH($K$2,A2021)),MAX($H$1:H2020)+1,0)</f>
        <v>0</v>
      </c>
      <c r="I2021">
        <f>ROWS($H$2:H2021)</f>
        <v>2020</v>
      </c>
      <c r="J2021" t="str">
        <f t="shared" si="31"/>
        <v/>
      </c>
    </row>
    <row r="2022" spans="1:10">
      <c r="A2022" t="s">
        <v>2395</v>
      </c>
      <c r="B2022" t="s">
        <v>7009</v>
      </c>
      <c r="C2022" t="s">
        <v>47</v>
      </c>
      <c r="D2022" t="s">
        <v>7005</v>
      </c>
      <c r="E2022" t="s">
        <v>4705</v>
      </c>
      <c r="F2022" s="45">
        <v>64634</v>
      </c>
      <c r="H2022">
        <f>IF(ISNUMBER(SEARCH($K$2,A2022)),MAX($H$1:H2021)+1,0)</f>
        <v>0</v>
      </c>
      <c r="I2022">
        <f>ROWS($H$2:H2022)</f>
        <v>2021</v>
      </c>
      <c r="J2022" t="str">
        <f t="shared" si="31"/>
        <v/>
      </c>
    </row>
    <row r="2023" spans="1:10">
      <c r="A2023" t="s">
        <v>2396</v>
      </c>
      <c r="B2023" t="s">
        <v>7010</v>
      </c>
      <c r="C2023" t="s">
        <v>47</v>
      </c>
      <c r="D2023" t="s">
        <v>7011</v>
      </c>
      <c r="E2023" t="s">
        <v>4705</v>
      </c>
      <c r="F2023" s="45">
        <v>64643</v>
      </c>
      <c r="H2023">
        <f>IF(ISNUMBER(SEARCH($K$2,A2023)),MAX($H$1:H2022)+1,0)</f>
        <v>0</v>
      </c>
      <c r="I2023">
        <f>ROWS($H$2:H2023)</f>
        <v>2022</v>
      </c>
      <c r="J2023" t="str">
        <f t="shared" si="31"/>
        <v/>
      </c>
    </row>
    <row r="2024" spans="1:10">
      <c r="A2024" t="s">
        <v>2397</v>
      </c>
      <c r="B2024" t="s">
        <v>7012</v>
      </c>
      <c r="C2024" t="s">
        <v>47</v>
      </c>
      <c r="D2024" t="s">
        <v>7011</v>
      </c>
      <c r="E2024" t="s">
        <v>4705</v>
      </c>
      <c r="F2024" s="45">
        <v>64644</v>
      </c>
      <c r="H2024">
        <f>IF(ISNUMBER(SEARCH($K$2,A2024)),MAX($H$1:H2023)+1,0)</f>
        <v>0</v>
      </c>
      <c r="I2024">
        <f>ROWS($H$2:H2024)</f>
        <v>2023</v>
      </c>
      <c r="J2024" t="str">
        <f t="shared" si="31"/>
        <v/>
      </c>
    </row>
    <row r="2025" spans="1:10">
      <c r="A2025" t="s">
        <v>2398</v>
      </c>
      <c r="B2025" t="s">
        <v>7013</v>
      </c>
      <c r="C2025" t="s">
        <v>47</v>
      </c>
      <c r="D2025" t="s">
        <v>7014</v>
      </c>
      <c r="E2025" t="s">
        <v>4705</v>
      </c>
      <c r="F2025" s="45">
        <v>64609</v>
      </c>
      <c r="H2025">
        <f>IF(ISNUMBER(SEARCH($K$2,A2025)),MAX($H$1:H2024)+1,0)</f>
        <v>0</v>
      </c>
      <c r="I2025">
        <f>ROWS($H$2:H2025)</f>
        <v>2024</v>
      </c>
      <c r="J2025" t="str">
        <f t="shared" si="31"/>
        <v/>
      </c>
    </row>
    <row r="2026" spans="1:10">
      <c r="A2026" t="s">
        <v>2399</v>
      </c>
      <c r="B2026" t="s">
        <v>7015</v>
      </c>
      <c r="C2026" t="s">
        <v>47</v>
      </c>
      <c r="D2026" t="s">
        <v>7014</v>
      </c>
      <c r="E2026" t="s">
        <v>4705</v>
      </c>
      <c r="F2026" s="45">
        <v>64610</v>
      </c>
      <c r="H2026">
        <f>IF(ISNUMBER(SEARCH($K$2,A2026)),MAX($H$1:H2025)+1,0)</f>
        <v>0</v>
      </c>
      <c r="I2026">
        <f>ROWS($H$2:H2026)</f>
        <v>2025</v>
      </c>
      <c r="J2026" t="str">
        <f t="shared" si="31"/>
        <v/>
      </c>
    </row>
    <row r="2027" spans="1:10">
      <c r="A2027" t="s">
        <v>2400</v>
      </c>
      <c r="B2027" t="s">
        <v>7016</v>
      </c>
      <c r="C2027" t="s">
        <v>47</v>
      </c>
      <c r="D2027" t="s">
        <v>7014</v>
      </c>
      <c r="E2027" t="s">
        <v>4705</v>
      </c>
      <c r="F2027" s="45">
        <v>64611</v>
      </c>
      <c r="H2027">
        <f>IF(ISNUMBER(SEARCH($K$2,A2027)),MAX($H$1:H2026)+1,0)</f>
        <v>0</v>
      </c>
      <c r="I2027">
        <f>ROWS($H$2:H2027)</f>
        <v>2026</v>
      </c>
      <c r="J2027" t="str">
        <f t="shared" si="31"/>
        <v/>
      </c>
    </row>
    <row r="2028" spans="1:10">
      <c r="A2028" t="s">
        <v>2401</v>
      </c>
      <c r="B2028" t="s">
        <v>7017</v>
      </c>
      <c r="C2028" t="s">
        <v>47</v>
      </c>
      <c r="D2028" t="s">
        <v>7014</v>
      </c>
      <c r="E2028" t="s">
        <v>4705</v>
      </c>
      <c r="F2028" s="45">
        <v>64612</v>
      </c>
      <c r="H2028">
        <f>IF(ISNUMBER(SEARCH($K$2,A2028)),MAX($H$1:H2027)+1,0)</f>
        <v>0</v>
      </c>
      <c r="I2028">
        <f>ROWS($H$2:H2028)</f>
        <v>2027</v>
      </c>
      <c r="J2028" t="str">
        <f t="shared" si="31"/>
        <v/>
      </c>
    </row>
    <row r="2029" spans="1:10">
      <c r="A2029" t="s">
        <v>2402</v>
      </c>
      <c r="B2029" t="s">
        <v>7018</v>
      </c>
      <c r="C2029" t="s">
        <v>47</v>
      </c>
      <c r="D2029" t="s">
        <v>7014</v>
      </c>
      <c r="E2029" t="s">
        <v>4705</v>
      </c>
      <c r="F2029" s="45">
        <v>64613</v>
      </c>
      <c r="H2029">
        <f>IF(ISNUMBER(SEARCH($K$2,A2029)),MAX($H$1:H2028)+1,0)</f>
        <v>0</v>
      </c>
      <c r="I2029">
        <f>ROWS($H$2:H2029)</f>
        <v>2028</v>
      </c>
      <c r="J2029" t="str">
        <f t="shared" si="31"/>
        <v/>
      </c>
    </row>
    <row r="2030" spans="1:10">
      <c r="A2030" t="s">
        <v>2403</v>
      </c>
      <c r="B2030" t="s">
        <v>7019</v>
      </c>
      <c r="C2030" t="s">
        <v>47</v>
      </c>
      <c r="D2030" t="s">
        <v>7014</v>
      </c>
      <c r="E2030" t="s">
        <v>4705</v>
      </c>
      <c r="F2030" s="45">
        <v>64614</v>
      </c>
      <c r="H2030">
        <f>IF(ISNUMBER(SEARCH($K$2,A2030)),MAX($H$1:H2029)+1,0)</f>
        <v>0</v>
      </c>
      <c r="I2030">
        <f>ROWS($H$2:H2030)</f>
        <v>2029</v>
      </c>
      <c r="J2030" t="str">
        <f t="shared" si="31"/>
        <v/>
      </c>
    </row>
    <row r="2031" spans="1:10">
      <c r="A2031" t="s">
        <v>2404</v>
      </c>
      <c r="B2031" t="s">
        <v>7020</v>
      </c>
      <c r="C2031" t="s">
        <v>47</v>
      </c>
      <c r="D2031" t="s">
        <v>7021</v>
      </c>
      <c r="E2031" t="s">
        <v>4723</v>
      </c>
      <c r="F2031" s="45">
        <v>191301</v>
      </c>
      <c r="H2031">
        <f>IF(ISNUMBER(SEARCH($K$2,A2031)),MAX($H$1:H2030)+1,0)</f>
        <v>0</v>
      </c>
      <c r="I2031">
        <f>ROWS($H$2:H2031)</f>
        <v>2030</v>
      </c>
      <c r="J2031" t="str">
        <f t="shared" si="31"/>
        <v/>
      </c>
    </row>
    <row r="2032" spans="1:10">
      <c r="A2032" t="s">
        <v>2405</v>
      </c>
      <c r="B2032" t="s">
        <v>7022</v>
      </c>
      <c r="C2032" t="s">
        <v>47</v>
      </c>
      <c r="D2032" t="s">
        <v>7021</v>
      </c>
      <c r="E2032" t="s">
        <v>4705</v>
      </c>
      <c r="F2032" s="45">
        <v>191606</v>
      </c>
      <c r="H2032">
        <f>IF(ISNUMBER(SEARCH($K$2,A2032)),MAX($H$1:H2031)+1,0)</f>
        <v>0</v>
      </c>
      <c r="I2032">
        <f>ROWS($H$2:H2032)</f>
        <v>2031</v>
      </c>
      <c r="J2032" t="str">
        <f t="shared" si="31"/>
        <v/>
      </c>
    </row>
    <row r="2033" spans="1:10">
      <c r="A2033" t="s">
        <v>2406</v>
      </c>
      <c r="B2033" t="s">
        <v>7023</v>
      </c>
      <c r="C2033" t="s">
        <v>47</v>
      </c>
      <c r="D2033" t="s">
        <v>7021</v>
      </c>
      <c r="E2033" t="s">
        <v>4705</v>
      </c>
      <c r="F2033" s="45">
        <v>193621</v>
      </c>
      <c r="H2033">
        <f>IF(ISNUMBER(SEARCH($K$2,A2033)),MAX($H$1:H2032)+1,0)</f>
        <v>0</v>
      </c>
      <c r="I2033">
        <f>ROWS($H$2:H2033)</f>
        <v>2032</v>
      </c>
      <c r="J2033" t="str">
        <f t="shared" si="31"/>
        <v/>
      </c>
    </row>
    <row r="2034" spans="1:10">
      <c r="A2034" t="s">
        <v>2407</v>
      </c>
      <c r="B2034" t="s">
        <v>7024</v>
      </c>
      <c r="C2034" t="s">
        <v>47</v>
      </c>
      <c r="D2034" t="s">
        <v>7021</v>
      </c>
      <c r="E2034" t="s">
        <v>4705</v>
      </c>
      <c r="F2034" s="45">
        <v>193622</v>
      </c>
      <c r="H2034">
        <f>IF(ISNUMBER(SEARCH($K$2,A2034)),MAX($H$1:H2033)+1,0)</f>
        <v>0</v>
      </c>
      <c r="I2034">
        <f>ROWS($H$2:H2034)</f>
        <v>2033</v>
      </c>
      <c r="J2034" t="str">
        <f t="shared" si="31"/>
        <v/>
      </c>
    </row>
    <row r="2035" spans="1:10">
      <c r="A2035" t="s">
        <v>2408</v>
      </c>
      <c r="B2035" t="s">
        <v>7025</v>
      </c>
      <c r="C2035" t="s">
        <v>47</v>
      </c>
      <c r="D2035" t="s">
        <v>7021</v>
      </c>
      <c r="E2035" t="s">
        <v>4705</v>
      </c>
      <c r="F2035" s="45">
        <v>193623</v>
      </c>
      <c r="H2035">
        <f>IF(ISNUMBER(SEARCH($K$2,A2035)),MAX($H$1:H2034)+1,0)</f>
        <v>0</v>
      </c>
      <c r="I2035">
        <f>ROWS($H$2:H2035)</f>
        <v>2034</v>
      </c>
      <c r="J2035" t="str">
        <f t="shared" si="31"/>
        <v/>
      </c>
    </row>
    <row r="2036" spans="1:10">
      <c r="A2036" t="s">
        <v>2409</v>
      </c>
      <c r="B2036" t="s">
        <v>7026</v>
      </c>
      <c r="C2036" t="s">
        <v>47</v>
      </c>
      <c r="D2036" t="s">
        <v>7021</v>
      </c>
      <c r="E2036" t="s">
        <v>4705</v>
      </c>
      <c r="F2036" s="45">
        <v>193624</v>
      </c>
      <c r="H2036">
        <f>IF(ISNUMBER(SEARCH($K$2,A2036)),MAX($H$1:H2035)+1,0)</f>
        <v>0</v>
      </c>
      <c r="I2036">
        <f>ROWS($H$2:H2036)</f>
        <v>2035</v>
      </c>
      <c r="J2036" t="str">
        <f t="shared" si="31"/>
        <v/>
      </c>
    </row>
    <row r="2037" spans="1:10">
      <c r="A2037" t="s">
        <v>2410</v>
      </c>
      <c r="B2037" t="s">
        <v>7027</v>
      </c>
      <c r="C2037" t="s">
        <v>47</v>
      </c>
      <c r="D2037" t="s">
        <v>7021</v>
      </c>
      <c r="E2037" t="s">
        <v>4705</v>
      </c>
      <c r="F2037" s="45">
        <v>193625</v>
      </c>
      <c r="H2037">
        <f>IF(ISNUMBER(SEARCH($K$2,A2037)),MAX($H$1:H2036)+1,0)</f>
        <v>0</v>
      </c>
      <c r="I2037">
        <f>ROWS($H$2:H2037)</f>
        <v>2036</v>
      </c>
      <c r="J2037" t="str">
        <f t="shared" si="31"/>
        <v/>
      </c>
    </row>
    <row r="2038" spans="1:10">
      <c r="A2038" t="s">
        <v>2411</v>
      </c>
      <c r="B2038" t="s">
        <v>7028</v>
      </c>
      <c r="C2038" t="s">
        <v>47</v>
      </c>
      <c r="D2038" t="s">
        <v>7021</v>
      </c>
      <c r="E2038" t="s">
        <v>4705</v>
      </c>
      <c r="F2038" s="45">
        <v>193626</v>
      </c>
      <c r="H2038">
        <f>IF(ISNUMBER(SEARCH($K$2,A2038)),MAX($H$1:H2037)+1,0)</f>
        <v>0</v>
      </c>
      <c r="I2038">
        <f>ROWS($H$2:H2038)</f>
        <v>2037</v>
      </c>
      <c r="J2038" t="str">
        <f t="shared" si="31"/>
        <v/>
      </c>
    </row>
    <row r="2039" spans="1:10">
      <c r="A2039" t="s">
        <v>2412</v>
      </c>
      <c r="B2039" t="s">
        <v>7029</v>
      </c>
      <c r="C2039" t="s">
        <v>47</v>
      </c>
      <c r="D2039" t="s">
        <v>7021</v>
      </c>
      <c r="E2039" t="s">
        <v>4705</v>
      </c>
      <c r="F2039" s="45">
        <v>193645</v>
      </c>
      <c r="H2039">
        <f>IF(ISNUMBER(SEARCH($K$2,A2039)),MAX($H$1:H2038)+1,0)</f>
        <v>0</v>
      </c>
      <c r="I2039">
        <f>ROWS($H$2:H2039)</f>
        <v>2038</v>
      </c>
      <c r="J2039" t="str">
        <f t="shared" si="31"/>
        <v/>
      </c>
    </row>
    <row r="2040" spans="1:10">
      <c r="A2040" t="s">
        <v>2413</v>
      </c>
      <c r="B2040" t="s">
        <v>7030</v>
      </c>
      <c r="C2040" t="s">
        <v>47</v>
      </c>
      <c r="D2040" t="s">
        <v>7021</v>
      </c>
      <c r="E2040" t="s">
        <v>4705</v>
      </c>
      <c r="F2040" s="45">
        <v>193649</v>
      </c>
      <c r="H2040">
        <f>IF(ISNUMBER(SEARCH($K$2,A2040)),MAX($H$1:H2039)+1,0)</f>
        <v>0</v>
      </c>
      <c r="I2040">
        <f>ROWS($H$2:H2040)</f>
        <v>2039</v>
      </c>
      <c r="J2040" t="str">
        <f t="shared" si="31"/>
        <v/>
      </c>
    </row>
    <row r="2041" spans="1:10">
      <c r="A2041" t="s">
        <v>2414</v>
      </c>
      <c r="B2041" t="s">
        <v>7031</v>
      </c>
      <c r="C2041" t="s">
        <v>47</v>
      </c>
      <c r="D2041" t="s">
        <v>7021</v>
      </c>
      <c r="E2041" t="s">
        <v>4705</v>
      </c>
      <c r="F2041" s="45">
        <v>193650</v>
      </c>
      <c r="H2041">
        <f>IF(ISNUMBER(SEARCH($K$2,A2041)),MAX($H$1:H2040)+1,0)</f>
        <v>0</v>
      </c>
      <c r="I2041">
        <f>ROWS($H$2:H2041)</f>
        <v>2040</v>
      </c>
      <c r="J2041" t="str">
        <f t="shared" si="31"/>
        <v/>
      </c>
    </row>
    <row r="2042" spans="1:10">
      <c r="A2042" t="s">
        <v>2415</v>
      </c>
      <c r="B2042" t="s">
        <v>7032</v>
      </c>
      <c r="C2042" t="s">
        <v>47</v>
      </c>
      <c r="D2042" t="s">
        <v>7021</v>
      </c>
      <c r="E2042" t="s">
        <v>4705</v>
      </c>
      <c r="F2042" s="45">
        <v>193651</v>
      </c>
      <c r="H2042">
        <f>IF(ISNUMBER(SEARCH($K$2,A2042)),MAX($H$1:H2041)+1,0)</f>
        <v>0</v>
      </c>
      <c r="I2042">
        <f>ROWS($H$2:H2042)</f>
        <v>2041</v>
      </c>
      <c r="J2042" t="str">
        <f t="shared" si="31"/>
        <v/>
      </c>
    </row>
    <row r="2043" spans="1:10">
      <c r="A2043" t="s">
        <v>2416</v>
      </c>
      <c r="B2043" t="s">
        <v>7033</v>
      </c>
      <c r="C2043" t="s">
        <v>47</v>
      </c>
      <c r="D2043" t="s">
        <v>7021</v>
      </c>
      <c r="E2043" t="s">
        <v>4705</v>
      </c>
      <c r="F2043" s="45">
        <v>193659</v>
      </c>
      <c r="H2043">
        <f>IF(ISNUMBER(SEARCH($K$2,A2043)),MAX($H$1:H2042)+1,0)</f>
        <v>0</v>
      </c>
      <c r="I2043">
        <f>ROWS($H$2:H2043)</f>
        <v>2042</v>
      </c>
      <c r="J2043" t="str">
        <f t="shared" si="31"/>
        <v/>
      </c>
    </row>
    <row r="2044" spans="1:10">
      <c r="A2044" t="s">
        <v>2417</v>
      </c>
      <c r="B2044" t="s">
        <v>7034</v>
      </c>
      <c r="C2044" t="s">
        <v>47</v>
      </c>
      <c r="D2044" t="s">
        <v>7021</v>
      </c>
      <c r="E2044" t="s">
        <v>4705</v>
      </c>
      <c r="F2044" s="45">
        <v>193661</v>
      </c>
      <c r="H2044">
        <f>IF(ISNUMBER(SEARCH($K$2,A2044)),MAX($H$1:H2043)+1,0)</f>
        <v>0</v>
      </c>
      <c r="I2044">
        <f>ROWS($H$2:H2044)</f>
        <v>2043</v>
      </c>
      <c r="J2044" t="str">
        <f t="shared" si="31"/>
        <v/>
      </c>
    </row>
    <row r="2045" spans="1:10">
      <c r="A2045" t="s">
        <v>2418</v>
      </c>
      <c r="B2045" t="s">
        <v>7035</v>
      </c>
      <c r="C2045" t="s">
        <v>47</v>
      </c>
      <c r="D2045" t="s">
        <v>7021</v>
      </c>
      <c r="E2045" t="s">
        <v>4705</v>
      </c>
      <c r="F2045" s="45">
        <v>193662</v>
      </c>
      <c r="H2045">
        <f>IF(ISNUMBER(SEARCH($K$2,A2045)),MAX($H$1:H2044)+1,0)</f>
        <v>0</v>
      </c>
      <c r="I2045">
        <f>ROWS($H$2:H2045)</f>
        <v>2044</v>
      </c>
      <c r="J2045" t="str">
        <f t="shared" si="31"/>
        <v/>
      </c>
    </row>
    <row r="2046" spans="1:10">
      <c r="A2046" t="s">
        <v>2419</v>
      </c>
      <c r="B2046" t="s">
        <v>7036</v>
      </c>
      <c r="C2046" t="s">
        <v>47</v>
      </c>
      <c r="D2046" t="s">
        <v>7021</v>
      </c>
      <c r="E2046" t="s">
        <v>4705</v>
      </c>
      <c r="F2046" s="45">
        <v>193664</v>
      </c>
      <c r="H2046">
        <f>IF(ISNUMBER(SEARCH($K$2,A2046)),MAX($H$1:H2045)+1,0)</f>
        <v>0</v>
      </c>
      <c r="I2046">
        <f>ROWS($H$2:H2046)</f>
        <v>2045</v>
      </c>
      <c r="J2046" t="str">
        <f t="shared" si="31"/>
        <v/>
      </c>
    </row>
    <row r="2047" spans="1:10">
      <c r="A2047" t="s">
        <v>2420</v>
      </c>
      <c r="B2047" t="s">
        <v>7037</v>
      </c>
      <c r="C2047" t="s">
        <v>47</v>
      </c>
      <c r="D2047" t="s">
        <v>6547</v>
      </c>
      <c r="E2047" t="s">
        <v>4705</v>
      </c>
      <c r="F2047" s="45">
        <v>193608</v>
      </c>
      <c r="H2047">
        <f>IF(ISNUMBER(SEARCH($K$2,A2047)),MAX($H$1:H2046)+1,0)</f>
        <v>0</v>
      </c>
      <c r="I2047">
        <f>ROWS($H$2:H2047)</f>
        <v>2046</v>
      </c>
      <c r="J2047" t="str">
        <f t="shared" si="31"/>
        <v/>
      </c>
    </row>
    <row r="2048" spans="1:10">
      <c r="A2048" t="s">
        <v>2421</v>
      </c>
      <c r="B2048" t="s">
        <v>7038</v>
      </c>
      <c r="C2048" t="s">
        <v>47</v>
      </c>
      <c r="D2048" t="s">
        <v>6547</v>
      </c>
      <c r="E2048" t="s">
        <v>4705</v>
      </c>
      <c r="F2048" s="45">
        <v>193609</v>
      </c>
      <c r="H2048">
        <f>IF(ISNUMBER(SEARCH($K$2,A2048)),MAX($H$1:H2047)+1,0)</f>
        <v>0</v>
      </c>
      <c r="I2048">
        <f>ROWS($H$2:H2048)</f>
        <v>2047</v>
      </c>
      <c r="J2048" t="str">
        <f t="shared" si="31"/>
        <v/>
      </c>
    </row>
    <row r="2049" spans="1:10">
      <c r="A2049" t="s">
        <v>2422</v>
      </c>
      <c r="B2049" t="s">
        <v>7039</v>
      </c>
      <c r="C2049" t="s">
        <v>47</v>
      </c>
      <c r="D2049" t="s">
        <v>6547</v>
      </c>
      <c r="E2049" t="s">
        <v>4705</v>
      </c>
      <c r="F2049" s="45">
        <v>193610</v>
      </c>
      <c r="H2049">
        <f>IF(ISNUMBER(SEARCH($K$2,A2049)),MAX($H$1:H2048)+1,0)</f>
        <v>0</v>
      </c>
      <c r="I2049">
        <f>ROWS($H$2:H2049)</f>
        <v>2048</v>
      </c>
      <c r="J2049" t="str">
        <f t="shared" si="31"/>
        <v/>
      </c>
    </row>
    <row r="2050" spans="1:10">
      <c r="A2050" t="s">
        <v>2423</v>
      </c>
      <c r="B2050" t="s">
        <v>7040</v>
      </c>
      <c r="C2050" t="s">
        <v>47</v>
      </c>
      <c r="D2050" t="s">
        <v>6547</v>
      </c>
      <c r="E2050" t="s">
        <v>4705</v>
      </c>
      <c r="F2050" s="45">
        <v>193611</v>
      </c>
      <c r="H2050">
        <f>IF(ISNUMBER(SEARCH($K$2,A2050)),MAX($H$1:H2049)+1,0)</f>
        <v>0</v>
      </c>
      <c r="I2050">
        <f>ROWS($H$2:H2050)</f>
        <v>2049</v>
      </c>
      <c r="J2050" t="str">
        <f t="shared" ref="J2050:J2113" si="32">IFERROR(INDEX($A:$A,MATCH(I2050,$H:$H,0)),"")</f>
        <v/>
      </c>
    </row>
    <row r="2051" spans="1:10">
      <c r="A2051" t="s">
        <v>2424</v>
      </c>
      <c r="B2051" t="s">
        <v>7041</v>
      </c>
      <c r="C2051" t="s">
        <v>47</v>
      </c>
      <c r="D2051" t="s">
        <v>6547</v>
      </c>
      <c r="E2051" t="s">
        <v>4705</v>
      </c>
      <c r="F2051" s="45">
        <v>193612</v>
      </c>
      <c r="H2051">
        <f>IF(ISNUMBER(SEARCH($K$2,A2051)),MAX($H$1:H2050)+1,0)</f>
        <v>0</v>
      </c>
      <c r="I2051">
        <f>ROWS($H$2:H2051)</f>
        <v>2050</v>
      </c>
      <c r="J2051" t="str">
        <f t="shared" si="32"/>
        <v/>
      </c>
    </row>
    <row r="2052" spans="1:10">
      <c r="A2052" t="s">
        <v>2425</v>
      </c>
      <c r="B2052" t="s">
        <v>7042</v>
      </c>
      <c r="C2052" t="s">
        <v>47</v>
      </c>
      <c r="D2052" t="s">
        <v>6547</v>
      </c>
      <c r="E2052" t="s">
        <v>4705</v>
      </c>
      <c r="F2052" s="45">
        <v>193644</v>
      </c>
      <c r="H2052">
        <f>IF(ISNUMBER(SEARCH($K$2,A2052)),MAX($H$1:H2051)+1,0)</f>
        <v>0</v>
      </c>
      <c r="I2052">
        <f>ROWS($H$2:H2052)</f>
        <v>2051</v>
      </c>
      <c r="J2052" t="str">
        <f t="shared" si="32"/>
        <v/>
      </c>
    </row>
    <row r="2053" spans="1:10">
      <c r="A2053" t="s">
        <v>2426</v>
      </c>
      <c r="B2053" t="s">
        <v>7043</v>
      </c>
      <c r="C2053" t="s">
        <v>47</v>
      </c>
      <c r="D2053" t="s">
        <v>7044</v>
      </c>
      <c r="E2053" t="s">
        <v>4705</v>
      </c>
      <c r="F2053" s="45">
        <v>64675</v>
      </c>
      <c r="H2053">
        <f>IF(ISNUMBER(SEARCH($K$2,A2053)),MAX($H$1:H2052)+1,0)</f>
        <v>0</v>
      </c>
      <c r="I2053">
        <f>ROWS($H$2:H2053)</f>
        <v>2052</v>
      </c>
      <c r="J2053" t="str">
        <f t="shared" si="32"/>
        <v/>
      </c>
    </row>
    <row r="2054" spans="1:10">
      <c r="A2054" t="s">
        <v>2427</v>
      </c>
      <c r="B2054" t="s">
        <v>7045</v>
      </c>
      <c r="C2054" t="s">
        <v>47</v>
      </c>
      <c r="D2054" t="s">
        <v>7044</v>
      </c>
      <c r="E2054" t="s">
        <v>4705</v>
      </c>
      <c r="F2054" s="45">
        <v>64676</v>
      </c>
      <c r="H2054">
        <f>IF(ISNUMBER(SEARCH($K$2,A2054)),MAX($H$1:H2053)+1,0)</f>
        <v>0</v>
      </c>
      <c r="I2054">
        <f>ROWS($H$2:H2054)</f>
        <v>2053</v>
      </c>
      <c r="J2054" t="str">
        <f t="shared" si="32"/>
        <v/>
      </c>
    </row>
    <row r="2055" spans="1:10">
      <c r="A2055" t="s">
        <v>2428</v>
      </c>
      <c r="B2055" t="s">
        <v>7046</v>
      </c>
      <c r="C2055" t="s">
        <v>47</v>
      </c>
      <c r="D2055" t="s">
        <v>7044</v>
      </c>
      <c r="E2055" t="s">
        <v>4705</v>
      </c>
      <c r="F2055" s="45">
        <v>64677</v>
      </c>
      <c r="H2055">
        <f>IF(ISNUMBER(SEARCH($K$2,A2055)),MAX($H$1:H2054)+1,0)</f>
        <v>0</v>
      </c>
      <c r="I2055">
        <f>ROWS($H$2:H2055)</f>
        <v>2054</v>
      </c>
      <c r="J2055" t="str">
        <f t="shared" si="32"/>
        <v/>
      </c>
    </row>
    <row r="2056" spans="1:10">
      <c r="A2056" t="s">
        <v>2429</v>
      </c>
      <c r="B2056" t="s">
        <v>7047</v>
      </c>
      <c r="C2056" t="s">
        <v>47</v>
      </c>
      <c r="D2056" t="s">
        <v>7044</v>
      </c>
      <c r="E2056" t="s">
        <v>4705</v>
      </c>
      <c r="F2056" s="45">
        <v>64678</v>
      </c>
      <c r="H2056">
        <f>IF(ISNUMBER(SEARCH($K$2,A2056)),MAX($H$1:H2055)+1,0)</f>
        <v>0</v>
      </c>
      <c r="I2056">
        <f>ROWS($H$2:H2056)</f>
        <v>2055</v>
      </c>
      <c r="J2056" t="str">
        <f t="shared" si="32"/>
        <v/>
      </c>
    </row>
    <row r="2057" spans="1:10">
      <c r="A2057" t="s">
        <v>2430</v>
      </c>
      <c r="B2057" t="s">
        <v>7048</v>
      </c>
      <c r="C2057" t="s">
        <v>47</v>
      </c>
      <c r="D2057" t="s">
        <v>7044</v>
      </c>
      <c r="E2057" t="s">
        <v>4705</v>
      </c>
      <c r="F2057" s="45">
        <v>64679</v>
      </c>
      <c r="H2057">
        <f>IF(ISNUMBER(SEARCH($K$2,A2057)),MAX($H$1:H2056)+1,0)</f>
        <v>0</v>
      </c>
      <c r="I2057">
        <f>ROWS($H$2:H2057)</f>
        <v>2056</v>
      </c>
      <c r="J2057" t="str">
        <f t="shared" si="32"/>
        <v/>
      </c>
    </row>
    <row r="2058" spans="1:10">
      <c r="A2058" t="s">
        <v>2431</v>
      </c>
      <c r="B2058" t="s">
        <v>7049</v>
      </c>
      <c r="C2058" t="s">
        <v>47</v>
      </c>
      <c r="D2058" t="s">
        <v>7044</v>
      </c>
      <c r="E2058" t="s">
        <v>4705</v>
      </c>
      <c r="F2058" s="45">
        <v>64680</v>
      </c>
      <c r="H2058">
        <f>IF(ISNUMBER(SEARCH($K$2,A2058)),MAX($H$1:H2057)+1,0)</f>
        <v>0</v>
      </c>
      <c r="I2058">
        <f>ROWS($H$2:H2058)</f>
        <v>2057</v>
      </c>
      <c r="J2058" t="str">
        <f t="shared" si="32"/>
        <v/>
      </c>
    </row>
    <row r="2059" spans="1:10">
      <c r="A2059" t="s">
        <v>2432</v>
      </c>
      <c r="B2059" t="s">
        <v>7050</v>
      </c>
      <c r="C2059" t="s">
        <v>47</v>
      </c>
      <c r="D2059" t="s">
        <v>7044</v>
      </c>
      <c r="E2059" t="s">
        <v>4705</v>
      </c>
      <c r="F2059" s="45">
        <v>64681</v>
      </c>
      <c r="H2059">
        <f>IF(ISNUMBER(SEARCH($K$2,A2059)),MAX($H$1:H2058)+1,0)</f>
        <v>0</v>
      </c>
      <c r="I2059">
        <f>ROWS($H$2:H2059)</f>
        <v>2058</v>
      </c>
      <c r="J2059" t="str">
        <f t="shared" si="32"/>
        <v/>
      </c>
    </row>
    <row r="2060" spans="1:10">
      <c r="A2060" t="s">
        <v>2433</v>
      </c>
      <c r="B2060" t="s">
        <v>7051</v>
      </c>
      <c r="C2060" t="s">
        <v>47</v>
      </c>
      <c r="D2060" t="s">
        <v>7052</v>
      </c>
      <c r="E2060" t="s">
        <v>4705</v>
      </c>
      <c r="F2060" s="45">
        <v>64729</v>
      </c>
      <c r="H2060">
        <f>IF(ISNUMBER(SEARCH($K$2,A2060)),MAX($H$1:H2059)+1,0)</f>
        <v>0</v>
      </c>
      <c r="I2060">
        <f>ROWS($H$2:H2060)</f>
        <v>2059</v>
      </c>
      <c r="J2060" t="str">
        <f t="shared" si="32"/>
        <v/>
      </c>
    </row>
    <row r="2061" spans="1:10">
      <c r="A2061" t="s">
        <v>2434</v>
      </c>
      <c r="B2061" t="s">
        <v>7053</v>
      </c>
      <c r="C2061" t="s">
        <v>47</v>
      </c>
      <c r="D2061" t="s">
        <v>7052</v>
      </c>
      <c r="E2061" t="s">
        <v>4705</v>
      </c>
      <c r="F2061" s="45">
        <v>64731</v>
      </c>
      <c r="H2061">
        <f>IF(ISNUMBER(SEARCH($K$2,A2061)),MAX($H$1:H2060)+1,0)</f>
        <v>0</v>
      </c>
      <c r="I2061">
        <f>ROWS($H$2:H2061)</f>
        <v>2060</v>
      </c>
      <c r="J2061" t="str">
        <f t="shared" si="32"/>
        <v/>
      </c>
    </row>
    <row r="2062" spans="1:10">
      <c r="A2062" t="s">
        <v>2435</v>
      </c>
      <c r="B2062" t="s">
        <v>7054</v>
      </c>
      <c r="C2062" t="s">
        <v>47</v>
      </c>
      <c r="D2062" t="s">
        <v>7052</v>
      </c>
      <c r="E2062" t="s">
        <v>4705</v>
      </c>
      <c r="F2062" s="45">
        <v>64732</v>
      </c>
      <c r="H2062">
        <f>IF(ISNUMBER(SEARCH($K$2,A2062)),MAX($H$1:H2061)+1,0)</f>
        <v>0</v>
      </c>
      <c r="I2062">
        <f>ROWS($H$2:H2062)</f>
        <v>2061</v>
      </c>
      <c r="J2062" t="str">
        <f t="shared" si="32"/>
        <v/>
      </c>
    </row>
    <row r="2063" spans="1:10">
      <c r="A2063" t="s">
        <v>2436</v>
      </c>
      <c r="B2063" t="s">
        <v>7055</v>
      </c>
      <c r="C2063" t="s">
        <v>47</v>
      </c>
      <c r="D2063" t="s">
        <v>7052</v>
      </c>
      <c r="E2063" t="s">
        <v>4705</v>
      </c>
      <c r="F2063" s="45">
        <v>64733</v>
      </c>
      <c r="H2063">
        <f>IF(ISNUMBER(SEARCH($K$2,A2063)),MAX($H$1:H2062)+1,0)</f>
        <v>0</v>
      </c>
      <c r="I2063">
        <f>ROWS($H$2:H2063)</f>
        <v>2062</v>
      </c>
      <c r="J2063" t="str">
        <f t="shared" si="32"/>
        <v/>
      </c>
    </row>
    <row r="2064" spans="1:10">
      <c r="A2064" t="s">
        <v>2437</v>
      </c>
      <c r="B2064" t="s">
        <v>7056</v>
      </c>
      <c r="C2064" t="s">
        <v>47</v>
      </c>
      <c r="D2064" t="s">
        <v>7052</v>
      </c>
      <c r="E2064" t="s">
        <v>4705</v>
      </c>
      <c r="F2064" s="45">
        <v>64734</v>
      </c>
      <c r="H2064">
        <f>IF(ISNUMBER(SEARCH($K$2,A2064)),MAX($H$1:H2063)+1,0)</f>
        <v>0</v>
      </c>
      <c r="I2064">
        <f>ROWS($H$2:H2064)</f>
        <v>2063</v>
      </c>
      <c r="J2064" t="str">
        <f t="shared" si="32"/>
        <v/>
      </c>
    </row>
    <row r="2065" spans="1:10">
      <c r="A2065" t="s">
        <v>2438</v>
      </c>
      <c r="B2065" t="s">
        <v>7057</v>
      </c>
      <c r="C2065" t="s">
        <v>47</v>
      </c>
      <c r="D2065" t="s">
        <v>7052</v>
      </c>
      <c r="E2065" t="s">
        <v>4705</v>
      </c>
      <c r="F2065" s="45">
        <v>64735</v>
      </c>
      <c r="H2065">
        <f>IF(ISNUMBER(SEARCH($K$2,A2065)),MAX($H$1:H2064)+1,0)</f>
        <v>0</v>
      </c>
      <c r="I2065">
        <f>ROWS($H$2:H2065)</f>
        <v>2064</v>
      </c>
      <c r="J2065" t="str">
        <f t="shared" si="32"/>
        <v/>
      </c>
    </row>
    <row r="2066" spans="1:10">
      <c r="A2066" t="s">
        <v>2439</v>
      </c>
      <c r="B2066" t="s">
        <v>7058</v>
      </c>
      <c r="C2066" t="s">
        <v>47</v>
      </c>
      <c r="D2066" t="s">
        <v>7052</v>
      </c>
      <c r="E2066" t="s">
        <v>4705</v>
      </c>
      <c r="F2066" s="45">
        <v>64736</v>
      </c>
      <c r="H2066">
        <f>IF(ISNUMBER(SEARCH($K$2,A2066)),MAX($H$1:H2065)+1,0)</f>
        <v>0</v>
      </c>
      <c r="I2066">
        <f>ROWS($H$2:H2066)</f>
        <v>2065</v>
      </c>
      <c r="J2066" t="str">
        <f t="shared" si="32"/>
        <v/>
      </c>
    </row>
    <row r="2067" spans="1:10">
      <c r="A2067" t="s">
        <v>2440</v>
      </c>
      <c r="B2067" t="s">
        <v>7059</v>
      </c>
      <c r="C2067" t="s">
        <v>47</v>
      </c>
      <c r="D2067" t="s">
        <v>7052</v>
      </c>
      <c r="E2067" t="s">
        <v>4705</v>
      </c>
      <c r="F2067" s="45">
        <v>64737</v>
      </c>
      <c r="H2067">
        <f>IF(ISNUMBER(SEARCH($K$2,A2067)),MAX($H$1:H2066)+1,0)</f>
        <v>0</v>
      </c>
      <c r="I2067">
        <f>ROWS($H$2:H2067)</f>
        <v>2066</v>
      </c>
      <c r="J2067" t="str">
        <f t="shared" si="32"/>
        <v/>
      </c>
    </row>
    <row r="2068" spans="1:10">
      <c r="A2068" t="s">
        <v>2441</v>
      </c>
      <c r="B2068" t="s">
        <v>7060</v>
      </c>
      <c r="C2068" t="s">
        <v>47</v>
      </c>
      <c r="D2068" t="s">
        <v>6415</v>
      </c>
      <c r="E2068" t="s">
        <v>4705</v>
      </c>
      <c r="F2068" s="45">
        <v>193602</v>
      </c>
      <c r="H2068">
        <f>IF(ISNUMBER(SEARCH($K$2,A2068)),MAX($H$1:H2067)+1,0)</f>
        <v>0</v>
      </c>
      <c r="I2068">
        <f>ROWS($H$2:H2068)</f>
        <v>2067</v>
      </c>
      <c r="J2068" t="str">
        <f t="shared" si="32"/>
        <v/>
      </c>
    </row>
    <row r="2069" spans="1:10">
      <c r="A2069" t="s">
        <v>2442</v>
      </c>
      <c r="B2069" t="s">
        <v>7061</v>
      </c>
      <c r="C2069" t="s">
        <v>47</v>
      </c>
      <c r="D2069" t="s">
        <v>6415</v>
      </c>
      <c r="E2069" t="s">
        <v>4705</v>
      </c>
      <c r="F2069" s="45">
        <v>193603</v>
      </c>
      <c r="H2069">
        <f>IF(ISNUMBER(SEARCH($K$2,A2069)),MAX($H$1:H2068)+1,0)</f>
        <v>0</v>
      </c>
      <c r="I2069">
        <f>ROWS($H$2:H2069)</f>
        <v>2068</v>
      </c>
      <c r="J2069" t="str">
        <f t="shared" si="32"/>
        <v/>
      </c>
    </row>
    <row r="2070" spans="1:10">
      <c r="A2070" t="s">
        <v>2443</v>
      </c>
      <c r="B2070" t="s">
        <v>7062</v>
      </c>
      <c r="C2070" t="s">
        <v>47</v>
      </c>
      <c r="D2070" t="s">
        <v>6415</v>
      </c>
      <c r="E2070" t="s">
        <v>4705</v>
      </c>
      <c r="F2070" s="45">
        <v>193604</v>
      </c>
      <c r="H2070">
        <f>IF(ISNUMBER(SEARCH($K$2,A2070)),MAX($H$1:H2069)+1,0)</f>
        <v>0</v>
      </c>
      <c r="I2070">
        <f>ROWS($H$2:H2070)</f>
        <v>2069</v>
      </c>
      <c r="J2070" t="str">
        <f t="shared" si="32"/>
        <v/>
      </c>
    </row>
    <row r="2071" spans="1:10">
      <c r="A2071" t="s">
        <v>2444</v>
      </c>
      <c r="B2071" t="s">
        <v>7063</v>
      </c>
      <c r="C2071" t="s">
        <v>47</v>
      </c>
      <c r="D2071" t="s">
        <v>6415</v>
      </c>
      <c r="E2071" t="s">
        <v>4705</v>
      </c>
      <c r="F2071" s="45">
        <v>193605</v>
      </c>
      <c r="H2071">
        <f>IF(ISNUMBER(SEARCH($K$2,A2071)),MAX($H$1:H2070)+1,0)</f>
        <v>0</v>
      </c>
      <c r="I2071">
        <f>ROWS($H$2:H2071)</f>
        <v>2070</v>
      </c>
      <c r="J2071" t="str">
        <f t="shared" si="32"/>
        <v/>
      </c>
    </row>
    <row r="2072" spans="1:10">
      <c r="A2072" t="s">
        <v>2445</v>
      </c>
      <c r="B2072" t="s">
        <v>7064</v>
      </c>
      <c r="C2072" t="s">
        <v>47</v>
      </c>
      <c r="D2072" t="s">
        <v>6415</v>
      </c>
      <c r="E2072" t="s">
        <v>4705</v>
      </c>
      <c r="F2072" s="45">
        <v>193606</v>
      </c>
      <c r="H2072">
        <f>IF(ISNUMBER(SEARCH($K$2,A2072)),MAX($H$1:H2071)+1,0)</f>
        <v>0</v>
      </c>
      <c r="I2072">
        <f>ROWS($H$2:H2072)</f>
        <v>2071</v>
      </c>
      <c r="J2072" t="str">
        <f t="shared" si="32"/>
        <v/>
      </c>
    </row>
    <row r="2073" spans="1:10">
      <c r="A2073" t="s">
        <v>2446</v>
      </c>
      <c r="B2073" t="s">
        <v>7065</v>
      </c>
      <c r="C2073" t="s">
        <v>47</v>
      </c>
      <c r="D2073" t="s">
        <v>6415</v>
      </c>
      <c r="E2073" t="s">
        <v>4705</v>
      </c>
      <c r="F2073" s="45">
        <v>193607</v>
      </c>
      <c r="H2073">
        <f>IF(ISNUMBER(SEARCH($K$2,A2073)),MAX($H$1:H2072)+1,0)</f>
        <v>0</v>
      </c>
      <c r="I2073">
        <f>ROWS($H$2:H2073)</f>
        <v>2072</v>
      </c>
      <c r="J2073" t="str">
        <f t="shared" si="32"/>
        <v/>
      </c>
    </row>
    <row r="2074" spans="1:10">
      <c r="A2074" t="s">
        <v>2447</v>
      </c>
      <c r="B2074" t="s">
        <v>7066</v>
      </c>
      <c r="C2074" t="s">
        <v>47</v>
      </c>
      <c r="D2074" t="s">
        <v>7067</v>
      </c>
      <c r="E2074" t="s">
        <v>4705</v>
      </c>
      <c r="F2074" s="45">
        <v>64635</v>
      </c>
      <c r="H2074">
        <f>IF(ISNUMBER(SEARCH($K$2,A2074)),MAX($H$1:H2073)+1,0)</f>
        <v>0</v>
      </c>
      <c r="I2074">
        <f>ROWS($H$2:H2074)</f>
        <v>2073</v>
      </c>
      <c r="J2074" t="str">
        <f t="shared" si="32"/>
        <v/>
      </c>
    </row>
    <row r="2075" spans="1:10">
      <c r="A2075" t="s">
        <v>2448</v>
      </c>
      <c r="B2075" t="s">
        <v>7068</v>
      </c>
      <c r="C2075" t="s">
        <v>47</v>
      </c>
      <c r="D2075" t="s">
        <v>7067</v>
      </c>
      <c r="E2075" t="s">
        <v>4705</v>
      </c>
      <c r="F2075" s="45">
        <v>64636</v>
      </c>
      <c r="H2075">
        <f>IF(ISNUMBER(SEARCH($K$2,A2075)),MAX($H$1:H2074)+1,0)</f>
        <v>0</v>
      </c>
      <c r="I2075">
        <f>ROWS($H$2:H2075)</f>
        <v>2074</v>
      </c>
      <c r="J2075" t="str">
        <f t="shared" si="32"/>
        <v/>
      </c>
    </row>
    <row r="2076" spans="1:10">
      <c r="A2076" t="s">
        <v>2449</v>
      </c>
      <c r="B2076" t="s">
        <v>7069</v>
      </c>
      <c r="C2076" t="s">
        <v>47</v>
      </c>
      <c r="D2076" t="s">
        <v>7067</v>
      </c>
      <c r="E2076" t="s">
        <v>4705</v>
      </c>
      <c r="F2076" s="45">
        <v>64637</v>
      </c>
      <c r="H2076">
        <f>IF(ISNUMBER(SEARCH($K$2,A2076)),MAX($H$1:H2075)+1,0)</f>
        <v>0</v>
      </c>
      <c r="I2076">
        <f>ROWS($H$2:H2076)</f>
        <v>2075</v>
      </c>
      <c r="J2076" t="str">
        <f t="shared" si="32"/>
        <v/>
      </c>
    </row>
    <row r="2077" spans="1:10">
      <c r="A2077" t="s">
        <v>2450</v>
      </c>
      <c r="B2077" t="s">
        <v>7070</v>
      </c>
      <c r="C2077" t="s">
        <v>47</v>
      </c>
      <c r="D2077" t="s">
        <v>7067</v>
      </c>
      <c r="E2077" t="s">
        <v>4705</v>
      </c>
      <c r="F2077" s="45">
        <v>64638</v>
      </c>
      <c r="H2077">
        <f>IF(ISNUMBER(SEARCH($K$2,A2077)),MAX($H$1:H2076)+1,0)</f>
        <v>0</v>
      </c>
      <c r="I2077">
        <f>ROWS($H$2:H2077)</f>
        <v>2076</v>
      </c>
      <c r="J2077" t="str">
        <f t="shared" si="32"/>
        <v/>
      </c>
    </row>
    <row r="2078" spans="1:10">
      <c r="A2078" t="s">
        <v>2451</v>
      </c>
      <c r="B2078" t="s">
        <v>7071</v>
      </c>
      <c r="C2078" t="s">
        <v>47</v>
      </c>
      <c r="D2078" t="s">
        <v>7067</v>
      </c>
      <c r="E2078" t="s">
        <v>4705</v>
      </c>
      <c r="F2078" s="45">
        <v>64639</v>
      </c>
      <c r="H2078">
        <f>IF(ISNUMBER(SEARCH($K$2,A2078)),MAX($H$1:H2077)+1,0)</f>
        <v>0</v>
      </c>
      <c r="I2078">
        <f>ROWS($H$2:H2078)</f>
        <v>2077</v>
      </c>
      <c r="J2078" t="str">
        <f t="shared" si="32"/>
        <v/>
      </c>
    </row>
    <row r="2079" spans="1:10">
      <c r="A2079" t="s">
        <v>2452</v>
      </c>
      <c r="B2079" t="s">
        <v>7072</v>
      </c>
      <c r="C2079" t="s">
        <v>47</v>
      </c>
      <c r="D2079" t="s">
        <v>7067</v>
      </c>
      <c r="E2079" t="s">
        <v>4705</v>
      </c>
      <c r="F2079" s="45">
        <v>64640</v>
      </c>
      <c r="H2079">
        <f>IF(ISNUMBER(SEARCH($K$2,A2079)),MAX($H$1:H2078)+1,0)</f>
        <v>0</v>
      </c>
      <c r="I2079">
        <f>ROWS($H$2:H2079)</f>
        <v>2078</v>
      </c>
      <c r="J2079" t="str">
        <f t="shared" si="32"/>
        <v/>
      </c>
    </row>
    <row r="2080" spans="1:10">
      <c r="A2080" t="s">
        <v>2453</v>
      </c>
      <c r="B2080" t="s">
        <v>7073</v>
      </c>
      <c r="C2080" t="s">
        <v>47</v>
      </c>
      <c r="D2080" t="s">
        <v>7067</v>
      </c>
      <c r="E2080" t="s">
        <v>4705</v>
      </c>
      <c r="F2080" s="45">
        <v>64641</v>
      </c>
      <c r="H2080">
        <f>IF(ISNUMBER(SEARCH($K$2,A2080)),MAX($H$1:H2079)+1,0)</f>
        <v>0</v>
      </c>
      <c r="I2080">
        <f>ROWS($H$2:H2080)</f>
        <v>2079</v>
      </c>
      <c r="J2080" t="str">
        <f t="shared" si="32"/>
        <v/>
      </c>
    </row>
    <row r="2081" spans="1:10">
      <c r="A2081" t="s">
        <v>2454</v>
      </c>
      <c r="B2081" t="s">
        <v>7074</v>
      </c>
      <c r="C2081" t="s">
        <v>47</v>
      </c>
      <c r="D2081" t="s">
        <v>7067</v>
      </c>
      <c r="E2081" t="s">
        <v>4705</v>
      </c>
      <c r="F2081" s="45">
        <v>64642</v>
      </c>
      <c r="H2081">
        <f>IF(ISNUMBER(SEARCH($K$2,A2081)),MAX($H$1:H2080)+1,0)</f>
        <v>0</v>
      </c>
      <c r="I2081">
        <f>ROWS($H$2:H2081)</f>
        <v>2080</v>
      </c>
      <c r="J2081" t="str">
        <f t="shared" si="32"/>
        <v/>
      </c>
    </row>
    <row r="2082" spans="1:10">
      <c r="A2082" t="s">
        <v>2455</v>
      </c>
      <c r="B2082" t="s">
        <v>7075</v>
      </c>
      <c r="C2082" t="s">
        <v>47</v>
      </c>
      <c r="D2082" t="s">
        <v>7067</v>
      </c>
      <c r="E2082" t="s">
        <v>4705</v>
      </c>
      <c r="F2082" s="45">
        <v>64747</v>
      </c>
      <c r="H2082">
        <f>IF(ISNUMBER(SEARCH($K$2,A2082)),MAX($H$1:H2081)+1,0)</f>
        <v>0</v>
      </c>
      <c r="I2082">
        <f>ROWS($H$2:H2082)</f>
        <v>2081</v>
      </c>
      <c r="J2082" t="str">
        <f t="shared" si="32"/>
        <v/>
      </c>
    </row>
    <row r="2083" spans="1:10">
      <c r="A2083" t="s">
        <v>2456</v>
      </c>
      <c r="B2083" t="s">
        <v>7076</v>
      </c>
      <c r="C2083" t="s">
        <v>47</v>
      </c>
      <c r="D2083" t="s">
        <v>7067</v>
      </c>
      <c r="E2083" t="s">
        <v>4705</v>
      </c>
      <c r="F2083" s="45">
        <v>64762</v>
      </c>
      <c r="H2083">
        <f>IF(ISNUMBER(SEARCH($K$2,A2083)),MAX($H$1:H2082)+1,0)</f>
        <v>0</v>
      </c>
      <c r="I2083">
        <f>ROWS($H$2:H2083)</f>
        <v>2082</v>
      </c>
      <c r="J2083" t="str">
        <f t="shared" si="32"/>
        <v/>
      </c>
    </row>
    <row r="2084" spans="1:10">
      <c r="A2084" t="s">
        <v>2457</v>
      </c>
      <c r="B2084" t="s">
        <v>7077</v>
      </c>
      <c r="C2084" t="s">
        <v>47</v>
      </c>
      <c r="D2084" t="s">
        <v>7078</v>
      </c>
      <c r="E2084" t="s">
        <v>4705</v>
      </c>
      <c r="F2084" s="45">
        <v>193627</v>
      </c>
      <c r="H2084">
        <f>IF(ISNUMBER(SEARCH($K$2,A2084)),MAX($H$1:H2083)+1,0)</f>
        <v>0</v>
      </c>
      <c r="I2084">
        <f>ROWS($H$2:H2084)</f>
        <v>2083</v>
      </c>
      <c r="J2084" t="str">
        <f t="shared" si="32"/>
        <v/>
      </c>
    </row>
    <row r="2085" spans="1:10">
      <c r="A2085" t="s">
        <v>2458</v>
      </c>
      <c r="B2085" t="s">
        <v>7079</v>
      </c>
      <c r="C2085" t="s">
        <v>47</v>
      </c>
      <c r="D2085" t="s">
        <v>7078</v>
      </c>
      <c r="E2085" t="s">
        <v>4705</v>
      </c>
      <c r="F2085" s="45">
        <v>193628</v>
      </c>
      <c r="H2085">
        <f>IF(ISNUMBER(SEARCH($K$2,A2085)),MAX($H$1:H2084)+1,0)</f>
        <v>0</v>
      </c>
      <c r="I2085">
        <f>ROWS($H$2:H2085)</f>
        <v>2084</v>
      </c>
      <c r="J2085" t="str">
        <f t="shared" si="32"/>
        <v/>
      </c>
    </row>
    <row r="2086" spans="1:10">
      <c r="A2086" t="s">
        <v>2459</v>
      </c>
      <c r="B2086" t="s">
        <v>7080</v>
      </c>
      <c r="C2086" t="s">
        <v>47</v>
      </c>
      <c r="D2086" t="s">
        <v>7078</v>
      </c>
      <c r="E2086" t="s">
        <v>4705</v>
      </c>
      <c r="F2086" s="45">
        <v>193629</v>
      </c>
      <c r="H2086">
        <f>IF(ISNUMBER(SEARCH($K$2,A2086)),MAX($H$1:H2085)+1,0)</f>
        <v>0</v>
      </c>
      <c r="I2086">
        <f>ROWS($H$2:H2086)</f>
        <v>2085</v>
      </c>
      <c r="J2086" t="str">
        <f t="shared" si="32"/>
        <v/>
      </c>
    </row>
    <row r="2087" spans="1:10">
      <c r="A2087" t="s">
        <v>2460</v>
      </c>
      <c r="B2087" t="s">
        <v>7081</v>
      </c>
      <c r="C2087" t="s">
        <v>47</v>
      </c>
      <c r="D2087" t="s">
        <v>7078</v>
      </c>
      <c r="E2087" t="s">
        <v>4705</v>
      </c>
      <c r="F2087" s="45">
        <v>193630</v>
      </c>
      <c r="H2087">
        <f>IF(ISNUMBER(SEARCH($K$2,A2087)),MAX($H$1:H2086)+1,0)</f>
        <v>0</v>
      </c>
      <c r="I2087">
        <f>ROWS($H$2:H2087)</f>
        <v>2086</v>
      </c>
      <c r="J2087" t="str">
        <f t="shared" si="32"/>
        <v/>
      </c>
    </row>
    <row r="2088" spans="1:10">
      <c r="A2088" t="s">
        <v>2461</v>
      </c>
      <c r="B2088" t="s">
        <v>7082</v>
      </c>
      <c r="C2088" t="s">
        <v>47</v>
      </c>
      <c r="D2088" t="s">
        <v>7078</v>
      </c>
      <c r="E2088" t="s">
        <v>4705</v>
      </c>
      <c r="F2088" s="45">
        <v>193631</v>
      </c>
      <c r="H2088">
        <f>IF(ISNUMBER(SEARCH($K$2,A2088)),MAX($H$1:H2087)+1,0)</f>
        <v>0</v>
      </c>
      <c r="I2088">
        <f>ROWS($H$2:H2088)</f>
        <v>2087</v>
      </c>
      <c r="J2088" t="str">
        <f t="shared" si="32"/>
        <v/>
      </c>
    </row>
    <row r="2089" spans="1:10">
      <c r="A2089" t="s">
        <v>2462</v>
      </c>
      <c r="B2089" t="s">
        <v>7083</v>
      </c>
      <c r="C2089" t="s">
        <v>47</v>
      </c>
      <c r="D2089" t="s">
        <v>7078</v>
      </c>
      <c r="E2089" t="s">
        <v>4705</v>
      </c>
      <c r="F2089" s="45">
        <v>193646</v>
      </c>
      <c r="H2089">
        <f>IF(ISNUMBER(SEARCH($K$2,A2089)),MAX($H$1:H2088)+1,0)</f>
        <v>0</v>
      </c>
      <c r="I2089">
        <f>ROWS($H$2:H2089)</f>
        <v>2088</v>
      </c>
      <c r="J2089" t="str">
        <f t="shared" si="32"/>
        <v/>
      </c>
    </row>
    <row r="2090" spans="1:10">
      <c r="A2090" t="s">
        <v>2463</v>
      </c>
      <c r="B2090" t="s">
        <v>7084</v>
      </c>
      <c r="C2090" t="s">
        <v>47</v>
      </c>
      <c r="D2090" t="s">
        <v>7078</v>
      </c>
      <c r="E2090" t="s">
        <v>4705</v>
      </c>
      <c r="F2090" s="45">
        <v>193652</v>
      </c>
      <c r="H2090">
        <f>IF(ISNUMBER(SEARCH($K$2,A2090)),MAX($H$1:H2089)+1,0)</f>
        <v>0</v>
      </c>
      <c r="I2090">
        <f>ROWS($H$2:H2090)</f>
        <v>2089</v>
      </c>
      <c r="J2090" t="str">
        <f t="shared" si="32"/>
        <v/>
      </c>
    </row>
    <row r="2091" spans="1:10">
      <c r="A2091" t="s">
        <v>2464</v>
      </c>
      <c r="B2091" t="s">
        <v>7085</v>
      </c>
      <c r="C2091" t="s">
        <v>47</v>
      </c>
      <c r="D2091" t="s">
        <v>7078</v>
      </c>
      <c r="E2091" t="s">
        <v>4705</v>
      </c>
      <c r="F2091" s="45">
        <v>193655</v>
      </c>
      <c r="H2091">
        <f>IF(ISNUMBER(SEARCH($K$2,A2091)),MAX($H$1:H2090)+1,0)</f>
        <v>0</v>
      </c>
      <c r="I2091">
        <f>ROWS($H$2:H2091)</f>
        <v>2090</v>
      </c>
      <c r="J2091" t="str">
        <f t="shared" si="32"/>
        <v/>
      </c>
    </row>
    <row r="2092" spans="1:10">
      <c r="A2092" t="s">
        <v>2465</v>
      </c>
      <c r="B2092" t="s">
        <v>7086</v>
      </c>
      <c r="C2092" t="s">
        <v>47</v>
      </c>
      <c r="D2092" t="s">
        <v>7078</v>
      </c>
      <c r="E2092" t="s">
        <v>4705</v>
      </c>
      <c r="F2092" s="45">
        <v>193656</v>
      </c>
      <c r="H2092">
        <f>IF(ISNUMBER(SEARCH($K$2,A2092)),MAX($H$1:H2091)+1,0)</f>
        <v>0</v>
      </c>
      <c r="I2092">
        <f>ROWS($H$2:H2092)</f>
        <v>2091</v>
      </c>
      <c r="J2092" t="str">
        <f t="shared" si="32"/>
        <v/>
      </c>
    </row>
    <row r="2093" spans="1:10">
      <c r="A2093" t="s">
        <v>2466</v>
      </c>
      <c r="B2093" t="s">
        <v>7087</v>
      </c>
      <c r="C2093" t="s">
        <v>47</v>
      </c>
      <c r="D2093" t="s">
        <v>7078</v>
      </c>
      <c r="E2093" t="s">
        <v>4705</v>
      </c>
      <c r="F2093" s="45">
        <v>193663</v>
      </c>
      <c r="H2093">
        <f>IF(ISNUMBER(SEARCH($K$2,A2093)),MAX($H$1:H2092)+1,0)</f>
        <v>0</v>
      </c>
      <c r="I2093">
        <f>ROWS($H$2:H2093)</f>
        <v>2092</v>
      </c>
      <c r="J2093" t="str">
        <f t="shared" si="32"/>
        <v/>
      </c>
    </row>
    <row r="2094" spans="1:10">
      <c r="A2094" t="s">
        <v>2467</v>
      </c>
      <c r="B2094" t="s">
        <v>7088</v>
      </c>
      <c r="C2094" t="s">
        <v>47</v>
      </c>
      <c r="D2094" t="s">
        <v>7089</v>
      </c>
      <c r="E2094" t="s">
        <v>4723</v>
      </c>
      <c r="F2094" s="45">
        <v>191309</v>
      </c>
      <c r="H2094">
        <f>IF(ISNUMBER(SEARCH($K$2,A2094)),MAX($H$1:H2093)+1,0)</f>
        <v>0</v>
      </c>
      <c r="I2094">
        <f>ROWS($H$2:H2094)</f>
        <v>2093</v>
      </c>
      <c r="J2094" t="str">
        <f t="shared" si="32"/>
        <v/>
      </c>
    </row>
    <row r="2095" spans="1:10">
      <c r="A2095" t="s">
        <v>2468</v>
      </c>
      <c r="B2095" t="s">
        <v>7090</v>
      </c>
      <c r="C2095" t="s">
        <v>47</v>
      </c>
      <c r="D2095" t="s">
        <v>7089</v>
      </c>
      <c r="E2095" t="s">
        <v>4705</v>
      </c>
      <c r="F2095" s="45">
        <v>193613</v>
      </c>
      <c r="H2095">
        <f>IF(ISNUMBER(SEARCH($K$2,A2095)),MAX($H$1:H2094)+1,0)</f>
        <v>0</v>
      </c>
      <c r="I2095">
        <f>ROWS($H$2:H2095)</f>
        <v>2094</v>
      </c>
      <c r="J2095" t="str">
        <f t="shared" si="32"/>
        <v/>
      </c>
    </row>
    <row r="2096" spans="1:10">
      <c r="A2096" t="s">
        <v>2469</v>
      </c>
      <c r="B2096" t="s">
        <v>7091</v>
      </c>
      <c r="C2096" t="s">
        <v>47</v>
      </c>
      <c r="D2096" t="s">
        <v>7089</v>
      </c>
      <c r="E2096" t="s">
        <v>4705</v>
      </c>
      <c r="F2096" s="45">
        <v>193614</v>
      </c>
      <c r="H2096">
        <f>IF(ISNUMBER(SEARCH($K$2,A2096)),MAX($H$1:H2095)+1,0)</f>
        <v>0</v>
      </c>
      <c r="I2096">
        <f>ROWS($H$2:H2096)</f>
        <v>2095</v>
      </c>
      <c r="J2096" t="str">
        <f t="shared" si="32"/>
        <v/>
      </c>
    </row>
    <row r="2097" spans="1:10">
      <c r="A2097" t="s">
        <v>2470</v>
      </c>
      <c r="B2097" t="s">
        <v>7092</v>
      </c>
      <c r="C2097" t="s">
        <v>47</v>
      </c>
      <c r="D2097" t="s">
        <v>7089</v>
      </c>
      <c r="E2097" t="s">
        <v>4705</v>
      </c>
      <c r="F2097" s="45">
        <v>193615</v>
      </c>
      <c r="H2097">
        <f>IF(ISNUMBER(SEARCH($K$2,A2097)),MAX($H$1:H2096)+1,0)</f>
        <v>0</v>
      </c>
      <c r="I2097">
        <f>ROWS($H$2:H2097)</f>
        <v>2096</v>
      </c>
      <c r="J2097" t="str">
        <f t="shared" si="32"/>
        <v/>
      </c>
    </row>
    <row r="2098" spans="1:10">
      <c r="A2098" t="s">
        <v>2471</v>
      </c>
      <c r="B2098" t="s">
        <v>7093</v>
      </c>
      <c r="C2098" t="s">
        <v>47</v>
      </c>
      <c r="D2098" t="s">
        <v>7089</v>
      </c>
      <c r="E2098" t="s">
        <v>4705</v>
      </c>
      <c r="F2098" s="45">
        <v>193657</v>
      </c>
      <c r="H2098">
        <f>IF(ISNUMBER(SEARCH($K$2,A2098)),MAX($H$1:H2097)+1,0)</f>
        <v>0</v>
      </c>
      <c r="I2098">
        <f>ROWS($H$2:H2098)</f>
        <v>2097</v>
      </c>
      <c r="J2098" t="str">
        <f t="shared" si="32"/>
        <v/>
      </c>
    </row>
    <row r="2099" spans="1:10">
      <c r="A2099" t="s">
        <v>2472</v>
      </c>
      <c r="B2099" t="s">
        <v>7094</v>
      </c>
      <c r="C2099" t="s">
        <v>47</v>
      </c>
      <c r="D2099" t="s">
        <v>7089</v>
      </c>
      <c r="E2099" t="s">
        <v>4705</v>
      </c>
      <c r="F2099" s="45">
        <v>193666</v>
      </c>
      <c r="H2099">
        <f>IF(ISNUMBER(SEARCH($K$2,A2099)),MAX($H$1:H2098)+1,0)</f>
        <v>0</v>
      </c>
      <c r="I2099">
        <f>ROWS($H$2:H2099)</f>
        <v>2098</v>
      </c>
      <c r="J2099" t="str">
        <f t="shared" si="32"/>
        <v/>
      </c>
    </row>
    <row r="2100" spans="1:10">
      <c r="A2100" t="s">
        <v>2473</v>
      </c>
      <c r="B2100" t="s">
        <v>7095</v>
      </c>
      <c r="C2100" t="s">
        <v>47</v>
      </c>
      <c r="D2100" t="s">
        <v>7096</v>
      </c>
      <c r="E2100" t="s">
        <v>4723</v>
      </c>
      <c r="F2100" s="45">
        <v>61322</v>
      </c>
      <c r="H2100">
        <f>IF(ISNUMBER(SEARCH($K$2,A2100)),MAX($H$1:H2099)+1,0)</f>
        <v>0</v>
      </c>
      <c r="I2100">
        <f>ROWS($H$2:H2100)</f>
        <v>2099</v>
      </c>
      <c r="J2100" t="str">
        <f t="shared" si="32"/>
        <v/>
      </c>
    </row>
    <row r="2101" spans="1:10">
      <c r="A2101" t="s">
        <v>2474</v>
      </c>
      <c r="B2101" t="s">
        <v>7097</v>
      </c>
      <c r="C2101" t="s">
        <v>47</v>
      </c>
      <c r="D2101" t="s">
        <v>7096</v>
      </c>
      <c r="E2101" t="s">
        <v>4705</v>
      </c>
      <c r="F2101" s="45">
        <v>64693</v>
      </c>
      <c r="H2101">
        <f>IF(ISNUMBER(SEARCH($K$2,A2101)),MAX($H$1:H2100)+1,0)</f>
        <v>0</v>
      </c>
      <c r="I2101">
        <f>ROWS($H$2:H2101)</f>
        <v>2100</v>
      </c>
      <c r="J2101" t="str">
        <f t="shared" si="32"/>
        <v/>
      </c>
    </row>
    <row r="2102" spans="1:10">
      <c r="A2102" t="s">
        <v>2475</v>
      </c>
      <c r="B2102" t="s">
        <v>7098</v>
      </c>
      <c r="C2102" t="s">
        <v>47</v>
      </c>
      <c r="D2102" t="s">
        <v>7096</v>
      </c>
      <c r="E2102" t="s">
        <v>4705</v>
      </c>
      <c r="F2102" s="45">
        <v>64694</v>
      </c>
      <c r="H2102">
        <f>IF(ISNUMBER(SEARCH($K$2,A2102)),MAX($H$1:H2101)+1,0)</f>
        <v>0</v>
      </c>
      <c r="I2102">
        <f>ROWS($H$2:H2102)</f>
        <v>2101</v>
      </c>
      <c r="J2102" t="str">
        <f t="shared" si="32"/>
        <v/>
      </c>
    </row>
    <row r="2103" spans="1:10">
      <c r="A2103" t="s">
        <v>2476</v>
      </c>
      <c r="B2103" t="s">
        <v>7099</v>
      </c>
      <c r="C2103" t="s">
        <v>47</v>
      </c>
      <c r="D2103" t="s">
        <v>7096</v>
      </c>
      <c r="E2103" t="s">
        <v>4705</v>
      </c>
      <c r="F2103" s="45">
        <v>64695</v>
      </c>
      <c r="H2103">
        <f>IF(ISNUMBER(SEARCH($K$2,A2103)),MAX($H$1:H2102)+1,0)</f>
        <v>0</v>
      </c>
      <c r="I2103">
        <f>ROWS($H$2:H2103)</f>
        <v>2102</v>
      </c>
      <c r="J2103" t="str">
        <f t="shared" si="32"/>
        <v/>
      </c>
    </row>
    <row r="2104" spans="1:10">
      <c r="A2104" t="s">
        <v>2477</v>
      </c>
      <c r="B2104" t="s">
        <v>7100</v>
      </c>
      <c r="C2104" t="s">
        <v>47</v>
      </c>
      <c r="D2104" t="s">
        <v>7096</v>
      </c>
      <c r="E2104" t="s">
        <v>4705</v>
      </c>
      <c r="F2104" s="45">
        <v>64696</v>
      </c>
      <c r="H2104">
        <f>IF(ISNUMBER(SEARCH($K$2,A2104)),MAX($H$1:H2103)+1,0)</f>
        <v>0</v>
      </c>
      <c r="I2104">
        <f>ROWS($H$2:H2104)</f>
        <v>2103</v>
      </c>
      <c r="J2104" t="str">
        <f t="shared" si="32"/>
        <v/>
      </c>
    </row>
    <row r="2105" spans="1:10">
      <c r="A2105" t="s">
        <v>2478</v>
      </c>
      <c r="B2105" t="s">
        <v>7101</v>
      </c>
      <c r="C2105" t="s">
        <v>47</v>
      </c>
      <c r="D2105" t="s">
        <v>7096</v>
      </c>
      <c r="E2105" t="s">
        <v>4705</v>
      </c>
      <c r="F2105" s="45">
        <v>64697</v>
      </c>
      <c r="H2105">
        <f>IF(ISNUMBER(SEARCH($K$2,A2105)),MAX($H$1:H2104)+1,0)</f>
        <v>0</v>
      </c>
      <c r="I2105">
        <f>ROWS($H$2:H2105)</f>
        <v>2104</v>
      </c>
      <c r="J2105" t="str">
        <f t="shared" si="32"/>
        <v/>
      </c>
    </row>
    <row r="2106" spans="1:10">
      <c r="A2106" t="s">
        <v>2479</v>
      </c>
      <c r="B2106" t="s">
        <v>7102</v>
      </c>
      <c r="C2106" t="s">
        <v>47</v>
      </c>
      <c r="D2106" t="s">
        <v>7096</v>
      </c>
      <c r="E2106" t="s">
        <v>4705</v>
      </c>
      <c r="F2106" s="45">
        <v>64698</v>
      </c>
      <c r="H2106">
        <f>IF(ISNUMBER(SEARCH($K$2,A2106)),MAX($H$1:H2105)+1,0)</f>
        <v>0</v>
      </c>
      <c r="I2106">
        <f>ROWS($H$2:H2106)</f>
        <v>2105</v>
      </c>
      <c r="J2106" t="str">
        <f t="shared" si="32"/>
        <v/>
      </c>
    </row>
    <row r="2107" spans="1:10">
      <c r="A2107" t="s">
        <v>2480</v>
      </c>
      <c r="B2107" t="s">
        <v>7103</v>
      </c>
      <c r="C2107" t="s">
        <v>47</v>
      </c>
      <c r="D2107" t="s">
        <v>7096</v>
      </c>
      <c r="E2107" t="s">
        <v>4705</v>
      </c>
      <c r="F2107" s="45">
        <v>64699</v>
      </c>
      <c r="H2107">
        <f>IF(ISNUMBER(SEARCH($K$2,A2107)),MAX($H$1:H2106)+1,0)</f>
        <v>0</v>
      </c>
      <c r="I2107">
        <f>ROWS($H$2:H2107)</f>
        <v>2106</v>
      </c>
      <c r="J2107" t="str">
        <f t="shared" si="32"/>
        <v/>
      </c>
    </row>
    <row r="2108" spans="1:10">
      <c r="A2108" t="s">
        <v>2481</v>
      </c>
      <c r="B2108" t="s">
        <v>7104</v>
      </c>
      <c r="C2108" t="s">
        <v>47</v>
      </c>
      <c r="D2108" t="s">
        <v>7096</v>
      </c>
      <c r="E2108" t="s">
        <v>4705</v>
      </c>
      <c r="F2108" s="45">
        <v>64743</v>
      </c>
      <c r="H2108">
        <f>IF(ISNUMBER(SEARCH($K$2,A2108)),MAX($H$1:H2107)+1,0)</f>
        <v>0</v>
      </c>
      <c r="I2108">
        <f>ROWS($H$2:H2108)</f>
        <v>2107</v>
      </c>
      <c r="J2108" t="str">
        <f t="shared" si="32"/>
        <v/>
      </c>
    </row>
    <row r="2109" spans="1:10">
      <c r="A2109" t="s">
        <v>2482</v>
      </c>
      <c r="B2109" t="s">
        <v>7105</v>
      </c>
      <c r="C2109" t="s">
        <v>47</v>
      </c>
      <c r="D2109" t="s">
        <v>7106</v>
      </c>
      <c r="E2109" t="s">
        <v>4705</v>
      </c>
      <c r="F2109" s="45">
        <v>64615</v>
      </c>
      <c r="H2109">
        <f>IF(ISNUMBER(SEARCH($K$2,A2109)),MAX($H$1:H2108)+1,0)</f>
        <v>0</v>
      </c>
      <c r="I2109">
        <f>ROWS($H$2:H2109)</f>
        <v>2108</v>
      </c>
      <c r="J2109" t="str">
        <f t="shared" si="32"/>
        <v/>
      </c>
    </row>
    <row r="2110" spans="1:10">
      <c r="A2110" t="s">
        <v>2483</v>
      </c>
      <c r="B2110" t="s">
        <v>7107</v>
      </c>
      <c r="C2110" t="s">
        <v>47</v>
      </c>
      <c r="D2110" t="s">
        <v>7106</v>
      </c>
      <c r="E2110" t="s">
        <v>4705</v>
      </c>
      <c r="F2110" s="45">
        <v>64616</v>
      </c>
      <c r="H2110">
        <f>IF(ISNUMBER(SEARCH($K$2,A2110)),MAX($H$1:H2109)+1,0)</f>
        <v>0</v>
      </c>
      <c r="I2110">
        <f>ROWS($H$2:H2110)</f>
        <v>2109</v>
      </c>
      <c r="J2110" t="str">
        <f t="shared" si="32"/>
        <v/>
      </c>
    </row>
    <row r="2111" spans="1:10">
      <c r="A2111" t="s">
        <v>2484</v>
      </c>
      <c r="B2111" t="s">
        <v>7108</v>
      </c>
      <c r="C2111" t="s">
        <v>47</v>
      </c>
      <c r="D2111" t="s">
        <v>7106</v>
      </c>
      <c r="E2111" t="s">
        <v>4705</v>
      </c>
      <c r="F2111" s="45">
        <v>64617</v>
      </c>
      <c r="H2111">
        <f>IF(ISNUMBER(SEARCH($K$2,A2111)),MAX($H$1:H2110)+1,0)</f>
        <v>0</v>
      </c>
      <c r="I2111">
        <f>ROWS($H$2:H2111)</f>
        <v>2110</v>
      </c>
      <c r="J2111" t="str">
        <f t="shared" si="32"/>
        <v/>
      </c>
    </row>
    <row r="2112" spans="1:10">
      <c r="A2112" t="s">
        <v>2485</v>
      </c>
      <c r="B2112" t="s">
        <v>7109</v>
      </c>
      <c r="C2112" t="s">
        <v>47</v>
      </c>
      <c r="D2112" t="s">
        <v>7106</v>
      </c>
      <c r="E2112" t="s">
        <v>4705</v>
      </c>
      <c r="F2112" s="45">
        <v>64618</v>
      </c>
      <c r="H2112">
        <f>IF(ISNUMBER(SEARCH($K$2,A2112)),MAX($H$1:H2111)+1,0)</f>
        <v>0</v>
      </c>
      <c r="I2112">
        <f>ROWS($H$2:H2112)</f>
        <v>2111</v>
      </c>
      <c r="J2112" t="str">
        <f t="shared" si="32"/>
        <v/>
      </c>
    </row>
    <row r="2113" spans="1:10">
      <c r="A2113" t="s">
        <v>2486</v>
      </c>
      <c r="B2113" t="s">
        <v>7110</v>
      </c>
      <c r="C2113" t="s">
        <v>47</v>
      </c>
      <c r="D2113" t="s">
        <v>7106</v>
      </c>
      <c r="E2113" t="s">
        <v>4705</v>
      </c>
      <c r="F2113" s="45">
        <v>64619</v>
      </c>
      <c r="H2113">
        <f>IF(ISNUMBER(SEARCH($K$2,A2113)),MAX($H$1:H2112)+1,0)</f>
        <v>0</v>
      </c>
      <c r="I2113">
        <f>ROWS($H$2:H2113)</f>
        <v>2112</v>
      </c>
      <c r="J2113" t="str">
        <f t="shared" si="32"/>
        <v/>
      </c>
    </row>
    <row r="2114" spans="1:10">
      <c r="A2114" t="s">
        <v>2487</v>
      </c>
      <c r="B2114" t="s">
        <v>7111</v>
      </c>
      <c r="C2114" t="s">
        <v>47</v>
      </c>
      <c r="D2114" t="s">
        <v>7112</v>
      </c>
      <c r="E2114" t="s">
        <v>4705</v>
      </c>
      <c r="F2114" s="45">
        <v>64661</v>
      </c>
      <c r="H2114">
        <f>IF(ISNUMBER(SEARCH($K$2,A2114)),MAX($H$1:H2113)+1,0)</f>
        <v>0</v>
      </c>
      <c r="I2114">
        <f>ROWS($H$2:H2114)</f>
        <v>2113</v>
      </c>
      <c r="J2114" t="str">
        <f t="shared" ref="J2114:J2177" si="33">IFERROR(INDEX($A:$A,MATCH(I2114,$H:$H,0)),"")</f>
        <v/>
      </c>
    </row>
    <row r="2115" spans="1:10">
      <c r="A2115" t="s">
        <v>2488</v>
      </c>
      <c r="B2115" t="s">
        <v>7113</v>
      </c>
      <c r="C2115" t="s">
        <v>47</v>
      </c>
      <c r="D2115" t="s">
        <v>7112</v>
      </c>
      <c r="E2115" t="s">
        <v>4705</v>
      </c>
      <c r="F2115" s="45">
        <v>64662</v>
      </c>
      <c r="H2115">
        <f>IF(ISNUMBER(SEARCH($K$2,A2115)),MAX($H$1:H2114)+1,0)</f>
        <v>0</v>
      </c>
      <c r="I2115">
        <f>ROWS($H$2:H2115)</f>
        <v>2114</v>
      </c>
      <c r="J2115" t="str">
        <f t="shared" si="33"/>
        <v/>
      </c>
    </row>
    <row r="2116" spans="1:10">
      <c r="A2116" t="s">
        <v>2489</v>
      </c>
      <c r="B2116" t="s">
        <v>7114</v>
      </c>
      <c r="C2116" t="s">
        <v>47</v>
      </c>
      <c r="D2116" t="s">
        <v>7112</v>
      </c>
      <c r="E2116" t="s">
        <v>4705</v>
      </c>
      <c r="F2116" s="45">
        <v>64663</v>
      </c>
      <c r="H2116">
        <f>IF(ISNUMBER(SEARCH($K$2,A2116)),MAX($H$1:H2115)+1,0)</f>
        <v>0</v>
      </c>
      <c r="I2116">
        <f>ROWS($H$2:H2116)</f>
        <v>2115</v>
      </c>
      <c r="J2116" t="str">
        <f t="shared" si="33"/>
        <v/>
      </c>
    </row>
    <row r="2117" spans="1:10">
      <c r="A2117" t="s">
        <v>2490</v>
      </c>
      <c r="B2117" t="s">
        <v>7115</v>
      </c>
      <c r="C2117" t="s">
        <v>47</v>
      </c>
      <c r="D2117" t="s">
        <v>7112</v>
      </c>
      <c r="E2117" t="s">
        <v>4705</v>
      </c>
      <c r="F2117" s="45">
        <v>64664</v>
      </c>
      <c r="H2117">
        <f>IF(ISNUMBER(SEARCH($K$2,A2117)),MAX($H$1:H2116)+1,0)</f>
        <v>0</v>
      </c>
      <c r="I2117">
        <f>ROWS($H$2:H2117)</f>
        <v>2116</v>
      </c>
      <c r="J2117" t="str">
        <f t="shared" si="33"/>
        <v/>
      </c>
    </row>
    <row r="2118" spans="1:10">
      <c r="A2118" t="s">
        <v>2491</v>
      </c>
      <c r="B2118" t="s">
        <v>7116</v>
      </c>
      <c r="C2118" t="s">
        <v>47</v>
      </c>
      <c r="D2118" t="s">
        <v>7112</v>
      </c>
      <c r="E2118" t="s">
        <v>4705</v>
      </c>
      <c r="F2118" s="45">
        <v>64744</v>
      </c>
      <c r="H2118">
        <f>IF(ISNUMBER(SEARCH($K$2,A2118)),MAX($H$1:H2117)+1,0)</f>
        <v>0</v>
      </c>
      <c r="I2118">
        <f>ROWS($H$2:H2118)</f>
        <v>2117</v>
      </c>
      <c r="J2118" t="str">
        <f t="shared" si="33"/>
        <v/>
      </c>
    </row>
    <row r="2119" spans="1:10">
      <c r="A2119" t="s">
        <v>2492</v>
      </c>
      <c r="B2119" t="s">
        <v>7117</v>
      </c>
      <c r="C2119" t="s">
        <v>47</v>
      </c>
      <c r="D2119" t="s">
        <v>7112</v>
      </c>
      <c r="E2119" t="s">
        <v>4705</v>
      </c>
      <c r="F2119" s="45">
        <v>64757</v>
      </c>
      <c r="H2119">
        <f>IF(ISNUMBER(SEARCH($K$2,A2119)),MAX($H$1:H2118)+1,0)</f>
        <v>0</v>
      </c>
      <c r="I2119">
        <f>ROWS($H$2:H2119)</f>
        <v>2118</v>
      </c>
      <c r="J2119" t="str">
        <f t="shared" si="33"/>
        <v/>
      </c>
    </row>
    <row r="2120" spans="1:10">
      <c r="A2120" t="s">
        <v>2493</v>
      </c>
      <c r="B2120" t="s">
        <v>7118</v>
      </c>
      <c r="C2120" t="s">
        <v>47</v>
      </c>
      <c r="D2120" t="s">
        <v>7119</v>
      </c>
      <c r="E2120" t="s">
        <v>4705</v>
      </c>
      <c r="F2120" s="45">
        <v>64652</v>
      </c>
      <c r="H2120">
        <f>IF(ISNUMBER(SEARCH($K$2,A2120)),MAX($H$1:H2119)+1,0)</f>
        <v>0</v>
      </c>
      <c r="I2120">
        <f>ROWS($H$2:H2120)</f>
        <v>2119</v>
      </c>
      <c r="J2120" t="str">
        <f t="shared" si="33"/>
        <v/>
      </c>
    </row>
    <row r="2121" spans="1:10">
      <c r="A2121" t="s">
        <v>2494</v>
      </c>
      <c r="B2121" t="s">
        <v>7120</v>
      </c>
      <c r="C2121" t="s">
        <v>47</v>
      </c>
      <c r="D2121" t="s">
        <v>7119</v>
      </c>
      <c r="E2121" t="s">
        <v>4705</v>
      </c>
      <c r="F2121" s="45">
        <v>64653</v>
      </c>
      <c r="H2121">
        <f>IF(ISNUMBER(SEARCH($K$2,A2121)),MAX($H$1:H2120)+1,0)</f>
        <v>0</v>
      </c>
      <c r="I2121">
        <f>ROWS($H$2:H2121)</f>
        <v>2120</v>
      </c>
      <c r="J2121" t="str">
        <f t="shared" si="33"/>
        <v/>
      </c>
    </row>
    <row r="2122" spans="1:10">
      <c r="A2122" t="s">
        <v>2495</v>
      </c>
      <c r="B2122" t="s">
        <v>7121</v>
      </c>
      <c r="C2122" t="s">
        <v>47</v>
      </c>
      <c r="D2122" t="s">
        <v>7119</v>
      </c>
      <c r="E2122" t="s">
        <v>4705</v>
      </c>
      <c r="F2122" s="45">
        <v>64654</v>
      </c>
      <c r="H2122">
        <f>IF(ISNUMBER(SEARCH($K$2,A2122)),MAX($H$1:H2121)+1,0)</f>
        <v>0</v>
      </c>
      <c r="I2122">
        <f>ROWS($H$2:H2122)</f>
        <v>2121</v>
      </c>
      <c r="J2122" t="str">
        <f t="shared" si="33"/>
        <v/>
      </c>
    </row>
    <row r="2123" spans="1:10">
      <c r="A2123" t="s">
        <v>2496</v>
      </c>
      <c r="B2123" t="s">
        <v>7122</v>
      </c>
      <c r="C2123" t="s">
        <v>47</v>
      </c>
      <c r="D2123" t="s">
        <v>7119</v>
      </c>
      <c r="E2123" t="s">
        <v>4705</v>
      </c>
      <c r="F2123" s="45">
        <v>64655</v>
      </c>
      <c r="H2123">
        <f>IF(ISNUMBER(SEARCH($K$2,A2123)),MAX($H$1:H2122)+1,0)</f>
        <v>0</v>
      </c>
      <c r="I2123">
        <f>ROWS($H$2:H2123)</f>
        <v>2122</v>
      </c>
      <c r="J2123" t="str">
        <f t="shared" si="33"/>
        <v/>
      </c>
    </row>
    <row r="2124" spans="1:10">
      <c r="A2124" t="s">
        <v>2497</v>
      </c>
      <c r="B2124" t="s">
        <v>7123</v>
      </c>
      <c r="C2124" t="s">
        <v>47</v>
      </c>
      <c r="D2124" t="s">
        <v>7119</v>
      </c>
      <c r="E2124" t="s">
        <v>4705</v>
      </c>
      <c r="F2124" s="45">
        <v>64656</v>
      </c>
      <c r="H2124">
        <f>IF(ISNUMBER(SEARCH($K$2,A2124)),MAX($H$1:H2123)+1,0)</f>
        <v>0</v>
      </c>
      <c r="I2124">
        <f>ROWS($H$2:H2124)</f>
        <v>2123</v>
      </c>
      <c r="J2124" t="str">
        <f t="shared" si="33"/>
        <v/>
      </c>
    </row>
    <row r="2125" spans="1:10">
      <c r="A2125" t="s">
        <v>2498</v>
      </c>
      <c r="B2125" t="s">
        <v>7124</v>
      </c>
      <c r="C2125" t="s">
        <v>47</v>
      </c>
      <c r="D2125" t="s">
        <v>7119</v>
      </c>
      <c r="E2125" t="s">
        <v>4705</v>
      </c>
      <c r="F2125" s="45">
        <v>64657</v>
      </c>
      <c r="H2125">
        <f>IF(ISNUMBER(SEARCH($K$2,A2125)),MAX($H$1:H2124)+1,0)</f>
        <v>0</v>
      </c>
      <c r="I2125">
        <f>ROWS($H$2:H2125)</f>
        <v>2124</v>
      </c>
      <c r="J2125" t="str">
        <f t="shared" si="33"/>
        <v/>
      </c>
    </row>
    <row r="2126" spans="1:10">
      <c r="A2126" t="s">
        <v>2499</v>
      </c>
      <c r="B2126" t="s">
        <v>7125</v>
      </c>
      <c r="C2126" t="s">
        <v>47</v>
      </c>
      <c r="D2126" t="s">
        <v>7119</v>
      </c>
      <c r="E2126" t="s">
        <v>4705</v>
      </c>
      <c r="F2126" s="45">
        <v>64658</v>
      </c>
      <c r="H2126">
        <f>IF(ISNUMBER(SEARCH($K$2,A2126)),MAX($H$1:H2125)+1,0)</f>
        <v>0</v>
      </c>
      <c r="I2126">
        <f>ROWS($H$2:H2126)</f>
        <v>2125</v>
      </c>
      <c r="J2126" t="str">
        <f t="shared" si="33"/>
        <v/>
      </c>
    </row>
    <row r="2127" spans="1:10">
      <c r="A2127" t="s">
        <v>2500</v>
      </c>
      <c r="B2127" t="s">
        <v>7126</v>
      </c>
      <c r="C2127" t="s">
        <v>47</v>
      </c>
      <c r="D2127" t="s">
        <v>7119</v>
      </c>
      <c r="E2127" t="s">
        <v>4705</v>
      </c>
      <c r="F2127" s="45">
        <v>64659</v>
      </c>
      <c r="H2127">
        <f>IF(ISNUMBER(SEARCH($K$2,A2127)),MAX($H$1:H2126)+1,0)</f>
        <v>0</v>
      </c>
      <c r="I2127">
        <f>ROWS($H$2:H2127)</f>
        <v>2126</v>
      </c>
      <c r="J2127" t="str">
        <f t="shared" si="33"/>
        <v/>
      </c>
    </row>
    <row r="2128" spans="1:10">
      <c r="A2128" t="s">
        <v>2501</v>
      </c>
      <c r="B2128" t="s">
        <v>7127</v>
      </c>
      <c r="C2128" t="s">
        <v>47</v>
      </c>
      <c r="D2128" t="s">
        <v>7119</v>
      </c>
      <c r="E2128" t="s">
        <v>4705</v>
      </c>
      <c r="F2128" s="45">
        <v>64660</v>
      </c>
      <c r="H2128">
        <f>IF(ISNUMBER(SEARCH($K$2,A2128)),MAX($H$1:H2127)+1,0)</f>
        <v>0</v>
      </c>
      <c r="I2128">
        <f>ROWS($H$2:H2128)</f>
        <v>2127</v>
      </c>
      <c r="J2128" t="str">
        <f t="shared" si="33"/>
        <v/>
      </c>
    </row>
    <row r="2129" spans="1:10">
      <c r="A2129" t="s">
        <v>2502</v>
      </c>
      <c r="B2129" t="s">
        <v>7128</v>
      </c>
      <c r="C2129" t="s">
        <v>47</v>
      </c>
      <c r="D2129" t="s">
        <v>7119</v>
      </c>
      <c r="E2129" t="s">
        <v>4705</v>
      </c>
      <c r="F2129" s="45">
        <v>64739</v>
      </c>
      <c r="H2129">
        <f>IF(ISNUMBER(SEARCH($K$2,A2129)),MAX($H$1:H2128)+1,0)</f>
        <v>0</v>
      </c>
      <c r="I2129">
        <f>ROWS($H$2:H2129)</f>
        <v>2128</v>
      </c>
      <c r="J2129" t="str">
        <f t="shared" si="33"/>
        <v/>
      </c>
    </row>
    <row r="2130" spans="1:10">
      <c r="A2130" t="s">
        <v>2503</v>
      </c>
      <c r="B2130" t="s">
        <v>7129</v>
      </c>
      <c r="C2130" t="s">
        <v>47</v>
      </c>
      <c r="D2130" t="s">
        <v>7119</v>
      </c>
      <c r="E2130" t="s">
        <v>4705</v>
      </c>
      <c r="F2130" s="45">
        <v>64754</v>
      </c>
      <c r="H2130">
        <f>IF(ISNUMBER(SEARCH($K$2,A2130)),MAX($H$1:H2129)+1,0)</f>
        <v>0</v>
      </c>
      <c r="I2130">
        <f>ROWS($H$2:H2130)</f>
        <v>2129</v>
      </c>
      <c r="J2130" t="str">
        <f t="shared" si="33"/>
        <v/>
      </c>
    </row>
    <row r="2131" spans="1:10">
      <c r="A2131" t="s">
        <v>2504</v>
      </c>
      <c r="B2131" t="s">
        <v>7130</v>
      </c>
      <c r="C2131" t="s">
        <v>47</v>
      </c>
      <c r="D2131" t="s">
        <v>7131</v>
      </c>
      <c r="E2131" t="s">
        <v>4705</v>
      </c>
      <c r="F2131" s="45">
        <v>64645</v>
      </c>
      <c r="H2131">
        <f>IF(ISNUMBER(SEARCH($K$2,A2131)),MAX($H$1:H2130)+1,0)</f>
        <v>0</v>
      </c>
      <c r="I2131">
        <f>ROWS($H$2:H2131)</f>
        <v>2130</v>
      </c>
      <c r="J2131" t="str">
        <f t="shared" si="33"/>
        <v/>
      </c>
    </row>
    <row r="2132" spans="1:10">
      <c r="A2132" t="s">
        <v>2505</v>
      </c>
      <c r="B2132" t="s">
        <v>7132</v>
      </c>
      <c r="C2132" t="s">
        <v>47</v>
      </c>
      <c r="D2132" t="s">
        <v>7131</v>
      </c>
      <c r="E2132" t="s">
        <v>4705</v>
      </c>
      <c r="F2132" s="45">
        <v>64646</v>
      </c>
      <c r="H2132">
        <f>IF(ISNUMBER(SEARCH($K$2,A2132)),MAX($H$1:H2131)+1,0)</f>
        <v>0</v>
      </c>
      <c r="I2132">
        <f>ROWS($H$2:H2132)</f>
        <v>2131</v>
      </c>
      <c r="J2132" t="str">
        <f t="shared" si="33"/>
        <v/>
      </c>
    </row>
    <row r="2133" spans="1:10">
      <c r="A2133" t="s">
        <v>2506</v>
      </c>
      <c r="B2133" t="s">
        <v>7133</v>
      </c>
      <c r="C2133" t="s">
        <v>47</v>
      </c>
      <c r="D2133" t="s">
        <v>7131</v>
      </c>
      <c r="E2133" t="s">
        <v>4705</v>
      </c>
      <c r="F2133" s="45">
        <v>64647</v>
      </c>
      <c r="H2133">
        <f>IF(ISNUMBER(SEARCH($K$2,A2133)),MAX($H$1:H2132)+1,0)</f>
        <v>0</v>
      </c>
      <c r="I2133">
        <f>ROWS($H$2:H2133)</f>
        <v>2132</v>
      </c>
      <c r="J2133" t="str">
        <f t="shared" si="33"/>
        <v/>
      </c>
    </row>
    <row r="2134" spans="1:10">
      <c r="A2134" t="s">
        <v>2507</v>
      </c>
      <c r="B2134" t="s">
        <v>7134</v>
      </c>
      <c r="C2134" t="s">
        <v>47</v>
      </c>
      <c r="D2134" t="s">
        <v>7131</v>
      </c>
      <c r="E2134" t="s">
        <v>4705</v>
      </c>
      <c r="F2134" s="45">
        <v>64648</v>
      </c>
      <c r="H2134">
        <f>IF(ISNUMBER(SEARCH($K$2,A2134)),MAX($H$1:H2133)+1,0)</f>
        <v>0</v>
      </c>
      <c r="I2134">
        <f>ROWS($H$2:H2134)</f>
        <v>2133</v>
      </c>
      <c r="J2134" t="str">
        <f t="shared" si="33"/>
        <v/>
      </c>
    </row>
    <row r="2135" spans="1:10">
      <c r="A2135" t="s">
        <v>2508</v>
      </c>
      <c r="B2135" t="s">
        <v>7135</v>
      </c>
      <c r="C2135" t="s">
        <v>47</v>
      </c>
      <c r="D2135" t="s">
        <v>7131</v>
      </c>
      <c r="E2135" t="s">
        <v>4705</v>
      </c>
      <c r="F2135" s="45">
        <v>64649</v>
      </c>
      <c r="H2135">
        <f>IF(ISNUMBER(SEARCH($K$2,A2135)),MAX($H$1:H2134)+1,0)</f>
        <v>0</v>
      </c>
      <c r="I2135">
        <f>ROWS($H$2:H2135)</f>
        <v>2134</v>
      </c>
      <c r="J2135" t="str">
        <f t="shared" si="33"/>
        <v/>
      </c>
    </row>
    <row r="2136" spans="1:10">
      <c r="A2136" t="s">
        <v>2509</v>
      </c>
      <c r="B2136" t="s">
        <v>7136</v>
      </c>
      <c r="C2136" t="s">
        <v>47</v>
      </c>
      <c r="D2136" t="s">
        <v>7131</v>
      </c>
      <c r="E2136" t="s">
        <v>4705</v>
      </c>
      <c r="F2136" s="45">
        <v>64650</v>
      </c>
      <c r="H2136">
        <f>IF(ISNUMBER(SEARCH($K$2,A2136)),MAX($H$1:H2135)+1,0)</f>
        <v>0</v>
      </c>
      <c r="I2136">
        <f>ROWS($H$2:H2136)</f>
        <v>2135</v>
      </c>
      <c r="J2136" t="str">
        <f t="shared" si="33"/>
        <v/>
      </c>
    </row>
    <row r="2137" spans="1:10">
      <c r="A2137" t="s">
        <v>2510</v>
      </c>
      <c r="B2137" t="s">
        <v>7137</v>
      </c>
      <c r="C2137" t="s">
        <v>47</v>
      </c>
      <c r="D2137" t="s">
        <v>7131</v>
      </c>
      <c r="E2137" t="s">
        <v>4705</v>
      </c>
      <c r="F2137" s="45">
        <v>64651</v>
      </c>
      <c r="H2137">
        <f>IF(ISNUMBER(SEARCH($K$2,A2137)),MAX($H$1:H2136)+1,0)</f>
        <v>0</v>
      </c>
      <c r="I2137">
        <f>ROWS($H$2:H2137)</f>
        <v>2136</v>
      </c>
      <c r="J2137" t="str">
        <f t="shared" si="33"/>
        <v/>
      </c>
    </row>
    <row r="2138" spans="1:10">
      <c r="A2138" t="s">
        <v>2511</v>
      </c>
      <c r="B2138" t="s">
        <v>7138</v>
      </c>
      <c r="C2138" t="s">
        <v>47</v>
      </c>
      <c r="D2138" t="s">
        <v>7131</v>
      </c>
      <c r="E2138" t="s">
        <v>4705</v>
      </c>
      <c r="F2138" s="45">
        <v>64730</v>
      </c>
      <c r="H2138">
        <f>IF(ISNUMBER(SEARCH($K$2,A2138)),MAX($H$1:H2137)+1,0)</f>
        <v>0</v>
      </c>
      <c r="I2138">
        <f>ROWS($H$2:H2138)</f>
        <v>2137</v>
      </c>
      <c r="J2138" t="str">
        <f t="shared" si="33"/>
        <v/>
      </c>
    </row>
    <row r="2139" spans="1:10">
      <c r="A2139" t="s">
        <v>2512</v>
      </c>
      <c r="B2139" t="s">
        <v>7139</v>
      </c>
      <c r="C2139" t="s">
        <v>47</v>
      </c>
      <c r="D2139" t="s">
        <v>7140</v>
      </c>
      <c r="E2139" t="s">
        <v>4705</v>
      </c>
      <c r="F2139" s="45">
        <v>61601</v>
      </c>
      <c r="H2139">
        <f>IF(ISNUMBER(SEARCH($K$2,A2139)),MAX($H$1:H2138)+1,0)</f>
        <v>0</v>
      </c>
      <c r="I2139">
        <f>ROWS($H$2:H2139)</f>
        <v>2138</v>
      </c>
      <c r="J2139" t="str">
        <f t="shared" si="33"/>
        <v/>
      </c>
    </row>
    <row r="2140" spans="1:10">
      <c r="A2140" t="s">
        <v>2513</v>
      </c>
      <c r="B2140" t="s">
        <v>7141</v>
      </c>
      <c r="C2140" t="s">
        <v>47</v>
      </c>
      <c r="D2140" t="s">
        <v>7140</v>
      </c>
      <c r="E2140" t="s">
        <v>4705</v>
      </c>
      <c r="F2140" s="45">
        <v>64626</v>
      </c>
      <c r="H2140">
        <f>IF(ISNUMBER(SEARCH($K$2,A2140)),MAX($H$1:H2139)+1,0)</f>
        <v>0</v>
      </c>
      <c r="I2140">
        <f>ROWS($H$2:H2140)</f>
        <v>2139</v>
      </c>
      <c r="J2140" t="str">
        <f t="shared" si="33"/>
        <v/>
      </c>
    </row>
    <row r="2141" spans="1:10">
      <c r="A2141" t="s">
        <v>2514</v>
      </c>
      <c r="B2141" t="s">
        <v>7142</v>
      </c>
      <c r="C2141" t="s">
        <v>47</v>
      </c>
      <c r="D2141" t="s">
        <v>7140</v>
      </c>
      <c r="E2141" t="s">
        <v>4705</v>
      </c>
      <c r="F2141" s="45">
        <v>64627</v>
      </c>
      <c r="H2141">
        <f>IF(ISNUMBER(SEARCH($K$2,A2141)),MAX($H$1:H2140)+1,0)</f>
        <v>0</v>
      </c>
      <c r="I2141">
        <f>ROWS($H$2:H2141)</f>
        <v>2140</v>
      </c>
      <c r="J2141" t="str">
        <f t="shared" si="33"/>
        <v/>
      </c>
    </row>
    <row r="2142" spans="1:10">
      <c r="A2142" t="s">
        <v>2515</v>
      </c>
      <c r="B2142" t="s">
        <v>7143</v>
      </c>
      <c r="C2142" t="s">
        <v>47</v>
      </c>
      <c r="D2142" t="s">
        <v>7140</v>
      </c>
      <c r="E2142" t="s">
        <v>4705</v>
      </c>
      <c r="F2142" s="45">
        <v>64628</v>
      </c>
      <c r="H2142">
        <f>IF(ISNUMBER(SEARCH($K$2,A2142)),MAX($H$1:H2141)+1,0)</f>
        <v>0</v>
      </c>
      <c r="I2142">
        <f>ROWS($H$2:H2142)</f>
        <v>2141</v>
      </c>
      <c r="J2142" t="str">
        <f t="shared" si="33"/>
        <v/>
      </c>
    </row>
    <row r="2143" spans="1:10">
      <c r="A2143" t="s">
        <v>2516</v>
      </c>
      <c r="B2143" t="s">
        <v>7144</v>
      </c>
      <c r="C2143" t="s">
        <v>47</v>
      </c>
      <c r="D2143" t="s">
        <v>7140</v>
      </c>
      <c r="E2143" t="s">
        <v>4705</v>
      </c>
      <c r="F2143" s="45">
        <v>64629</v>
      </c>
      <c r="H2143">
        <f>IF(ISNUMBER(SEARCH($K$2,A2143)),MAX($H$1:H2142)+1,0)</f>
        <v>0</v>
      </c>
      <c r="I2143">
        <f>ROWS($H$2:H2143)</f>
        <v>2142</v>
      </c>
      <c r="J2143" t="str">
        <f t="shared" si="33"/>
        <v/>
      </c>
    </row>
    <row r="2144" spans="1:10">
      <c r="A2144" t="s">
        <v>2517</v>
      </c>
      <c r="B2144" t="s">
        <v>7145</v>
      </c>
      <c r="C2144" t="s">
        <v>47</v>
      </c>
      <c r="D2144" t="s">
        <v>7140</v>
      </c>
      <c r="E2144" t="s">
        <v>4705</v>
      </c>
      <c r="F2144" s="45">
        <v>64741</v>
      </c>
      <c r="H2144">
        <f>IF(ISNUMBER(SEARCH($K$2,A2144)),MAX($H$1:H2143)+1,0)</f>
        <v>0</v>
      </c>
      <c r="I2144">
        <f>ROWS($H$2:H2144)</f>
        <v>2143</v>
      </c>
      <c r="J2144" t="str">
        <f t="shared" si="33"/>
        <v/>
      </c>
    </row>
    <row r="2145" spans="1:10">
      <c r="A2145" t="s">
        <v>2518</v>
      </c>
      <c r="B2145" t="s">
        <v>7146</v>
      </c>
      <c r="C2145" t="s">
        <v>47</v>
      </c>
      <c r="D2145" t="s">
        <v>7140</v>
      </c>
      <c r="E2145" t="s">
        <v>4705</v>
      </c>
      <c r="F2145" s="45">
        <v>64760</v>
      </c>
      <c r="H2145">
        <f>IF(ISNUMBER(SEARCH($K$2,A2145)),MAX($H$1:H2144)+1,0)</f>
        <v>0</v>
      </c>
      <c r="I2145">
        <f>ROWS($H$2:H2145)</f>
        <v>2144</v>
      </c>
      <c r="J2145" t="str">
        <f t="shared" si="33"/>
        <v/>
      </c>
    </row>
    <row r="2146" spans="1:10">
      <c r="A2146" t="s">
        <v>2519</v>
      </c>
      <c r="B2146" t="s">
        <v>7147</v>
      </c>
      <c r="C2146" t="s">
        <v>47</v>
      </c>
      <c r="D2146" t="s">
        <v>7148</v>
      </c>
      <c r="E2146" t="s">
        <v>4705</v>
      </c>
      <c r="F2146" s="45">
        <v>64686</v>
      </c>
      <c r="H2146">
        <f>IF(ISNUMBER(SEARCH($K$2,A2146)),MAX($H$1:H2145)+1,0)</f>
        <v>0</v>
      </c>
      <c r="I2146">
        <f>ROWS($H$2:H2146)</f>
        <v>2145</v>
      </c>
      <c r="J2146" t="str">
        <f t="shared" si="33"/>
        <v/>
      </c>
    </row>
    <row r="2147" spans="1:10">
      <c r="A2147" t="s">
        <v>2520</v>
      </c>
      <c r="B2147" t="s">
        <v>7149</v>
      </c>
      <c r="C2147" t="s">
        <v>47</v>
      </c>
      <c r="D2147" t="s">
        <v>7148</v>
      </c>
      <c r="E2147" t="s">
        <v>4705</v>
      </c>
      <c r="F2147" s="45">
        <v>64687</v>
      </c>
      <c r="H2147">
        <f>IF(ISNUMBER(SEARCH($K$2,A2147)),MAX($H$1:H2146)+1,0)</f>
        <v>0</v>
      </c>
      <c r="I2147">
        <f>ROWS($H$2:H2147)</f>
        <v>2146</v>
      </c>
      <c r="J2147" t="str">
        <f t="shared" si="33"/>
        <v/>
      </c>
    </row>
    <row r="2148" spans="1:10">
      <c r="A2148" t="s">
        <v>2521</v>
      </c>
      <c r="B2148" t="s">
        <v>7150</v>
      </c>
      <c r="C2148" t="s">
        <v>47</v>
      </c>
      <c r="D2148" t="s">
        <v>7148</v>
      </c>
      <c r="E2148" t="s">
        <v>4705</v>
      </c>
      <c r="F2148" s="45">
        <v>64688</v>
      </c>
      <c r="H2148">
        <f>IF(ISNUMBER(SEARCH($K$2,A2148)),MAX($H$1:H2147)+1,0)</f>
        <v>0</v>
      </c>
      <c r="I2148">
        <f>ROWS($H$2:H2148)</f>
        <v>2147</v>
      </c>
      <c r="J2148" t="str">
        <f t="shared" si="33"/>
        <v/>
      </c>
    </row>
    <row r="2149" spans="1:10">
      <c r="A2149" t="s">
        <v>2522</v>
      </c>
      <c r="B2149" t="s">
        <v>7151</v>
      </c>
      <c r="C2149" t="s">
        <v>47</v>
      </c>
      <c r="D2149" t="s">
        <v>7148</v>
      </c>
      <c r="E2149" t="s">
        <v>4705</v>
      </c>
      <c r="F2149" s="45">
        <v>64689</v>
      </c>
      <c r="H2149">
        <f>IF(ISNUMBER(SEARCH($K$2,A2149)),MAX($H$1:H2148)+1,0)</f>
        <v>0</v>
      </c>
      <c r="I2149">
        <f>ROWS($H$2:H2149)</f>
        <v>2148</v>
      </c>
      <c r="J2149" t="str">
        <f t="shared" si="33"/>
        <v/>
      </c>
    </row>
    <row r="2150" spans="1:10">
      <c r="A2150" t="s">
        <v>2523</v>
      </c>
      <c r="B2150" t="s">
        <v>7152</v>
      </c>
      <c r="C2150" t="s">
        <v>47</v>
      </c>
      <c r="D2150" t="s">
        <v>7148</v>
      </c>
      <c r="E2150" t="s">
        <v>4705</v>
      </c>
      <c r="F2150" s="45">
        <v>64690</v>
      </c>
      <c r="H2150">
        <f>IF(ISNUMBER(SEARCH($K$2,A2150)),MAX($H$1:H2149)+1,0)</f>
        <v>0</v>
      </c>
      <c r="I2150">
        <f>ROWS($H$2:H2150)</f>
        <v>2149</v>
      </c>
      <c r="J2150" t="str">
        <f t="shared" si="33"/>
        <v/>
      </c>
    </row>
    <row r="2151" spans="1:10">
      <c r="A2151" t="s">
        <v>2524</v>
      </c>
      <c r="B2151" t="s">
        <v>7153</v>
      </c>
      <c r="C2151" t="s">
        <v>47</v>
      </c>
      <c r="D2151" t="s">
        <v>7148</v>
      </c>
      <c r="E2151" t="s">
        <v>4705</v>
      </c>
      <c r="F2151" s="45">
        <v>64691</v>
      </c>
      <c r="H2151">
        <f>IF(ISNUMBER(SEARCH($K$2,A2151)),MAX($H$1:H2150)+1,0)</f>
        <v>0</v>
      </c>
      <c r="I2151">
        <f>ROWS($H$2:H2151)</f>
        <v>2150</v>
      </c>
      <c r="J2151" t="str">
        <f t="shared" si="33"/>
        <v/>
      </c>
    </row>
    <row r="2152" spans="1:10">
      <c r="A2152" t="s">
        <v>2525</v>
      </c>
      <c r="B2152" t="s">
        <v>7154</v>
      </c>
      <c r="C2152" t="s">
        <v>47</v>
      </c>
      <c r="D2152" t="s">
        <v>7148</v>
      </c>
      <c r="E2152" t="s">
        <v>4705</v>
      </c>
      <c r="F2152" s="45">
        <v>64692</v>
      </c>
      <c r="H2152">
        <f>IF(ISNUMBER(SEARCH($K$2,A2152)),MAX($H$1:H2151)+1,0)</f>
        <v>0</v>
      </c>
      <c r="I2152">
        <f>ROWS($H$2:H2152)</f>
        <v>2151</v>
      </c>
      <c r="J2152" t="str">
        <f t="shared" si="33"/>
        <v/>
      </c>
    </row>
    <row r="2153" spans="1:10">
      <c r="A2153" t="s">
        <v>2526</v>
      </c>
      <c r="B2153" t="s">
        <v>7155</v>
      </c>
      <c r="C2153" t="s">
        <v>47</v>
      </c>
      <c r="D2153" t="s">
        <v>7156</v>
      </c>
      <c r="E2153" t="s">
        <v>4705</v>
      </c>
      <c r="F2153" s="45">
        <v>64601</v>
      </c>
      <c r="H2153">
        <f>IF(ISNUMBER(SEARCH($K$2,A2153)),MAX($H$1:H2152)+1,0)</f>
        <v>0</v>
      </c>
      <c r="I2153">
        <f>ROWS($H$2:H2153)</f>
        <v>2152</v>
      </c>
      <c r="J2153" t="str">
        <f t="shared" si="33"/>
        <v/>
      </c>
    </row>
    <row r="2154" spans="1:10">
      <c r="A2154" t="s">
        <v>2527</v>
      </c>
      <c r="B2154" t="s">
        <v>7157</v>
      </c>
      <c r="C2154" t="s">
        <v>47</v>
      </c>
      <c r="D2154" t="s">
        <v>7156</v>
      </c>
      <c r="E2154" t="s">
        <v>4705</v>
      </c>
      <c r="F2154" s="45">
        <v>64602</v>
      </c>
      <c r="H2154">
        <f>IF(ISNUMBER(SEARCH($K$2,A2154)),MAX($H$1:H2153)+1,0)</f>
        <v>0</v>
      </c>
      <c r="I2154">
        <f>ROWS($H$2:H2154)</f>
        <v>2153</v>
      </c>
      <c r="J2154" t="str">
        <f t="shared" si="33"/>
        <v/>
      </c>
    </row>
    <row r="2155" spans="1:10">
      <c r="A2155" t="s">
        <v>2528</v>
      </c>
      <c r="B2155" t="s">
        <v>7158</v>
      </c>
      <c r="C2155" t="s">
        <v>47</v>
      </c>
      <c r="D2155" t="s">
        <v>7156</v>
      </c>
      <c r="E2155" t="s">
        <v>4705</v>
      </c>
      <c r="F2155" s="45">
        <v>64603</v>
      </c>
      <c r="H2155">
        <f>IF(ISNUMBER(SEARCH($K$2,A2155)),MAX($H$1:H2154)+1,0)</f>
        <v>0</v>
      </c>
      <c r="I2155">
        <f>ROWS($H$2:H2155)</f>
        <v>2154</v>
      </c>
      <c r="J2155" t="str">
        <f t="shared" si="33"/>
        <v/>
      </c>
    </row>
    <row r="2156" spans="1:10">
      <c r="A2156" t="s">
        <v>2529</v>
      </c>
      <c r="B2156" t="s">
        <v>7159</v>
      </c>
      <c r="C2156" t="s">
        <v>47</v>
      </c>
      <c r="D2156" t="s">
        <v>7156</v>
      </c>
      <c r="E2156" t="s">
        <v>4705</v>
      </c>
      <c r="F2156" s="45">
        <v>64604</v>
      </c>
      <c r="H2156">
        <f>IF(ISNUMBER(SEARCH($K$2,A2156)),MAX($H$1:H2155)+1,0)</f>
        <v>0</v>
      </c>
      <c r="I2156">
        <f>ROWS($H$2:H2156)</f>
        <v>2155</v>
      </c>
      <c r="J2156" t="str">
        <f t="shared" si="33"/>
        <v/>
      </c>
    </row>
    <row r="2157" spans="1:10">
      <c r="A2157" t="s">
        <v>2530</v>
      </c>
      <c r="B2157" t="s">
        <v>7160</v>
      </c>
      <c r="C2157" t="s">
        <v>47</v>
      </c>
      <c r="D2157" t="s">
        <v>7156</v>
      </c>
      <c r="E2157" t="s">
        <v>4705</v>
      </c>
      <c r="F2157" s="45">
        <v>64605</v>
      </c>
      <c r="H2157">
        <f>IF(ISNUMBER(SEARCH($K$2,A2157)),MAX($H$1:H2156)+1,0)</f>
        <v>0</v>
      </c>
      <c r="I2157">
        <f>ROWS($H$2:H2157)</f>
        <v>2156</v>
      </c>
      <c r="J2157" t="str">
        <f t="shared" si="33"/>
        <v/>
      </c>
    </row>
    <row r="2158" spans="1:10">
      <c r="A2158" t="s">
        <v>2531</v>
      </c>
      <c r="B2158" t="s">
        <v>7161</v>
      </c>
      <c r="C2158" t="s">
        <v>47</v>
      </c>
      <c r="D2158" t="s">
        <v>7156</v>
      </c>
      <c r="E2158" t="s">
        <v>4705</v>
      </c>
      <c r="F2158" s="45">
        <v>64606</v>
      </c>
      <c r="H2158">
        <f>IF(ISNUMBER(SEARCH($K$2,A2158)),MAX($H$1:H2157)+1,0)</f>
        <v>0</v>
      </c>
      <c r="I2158">
        <f>ROWS($H$2:H2158)</f>
        <v>2157</v>
      </c>
      <c r="J2158" t="str">
        <f t="shared" si="33"/>
        <v/>
      </c>
    </row>
    <row r="2159" spans="1:10">
      <c r="A2159" t="s">
        <v>2532</v>
      </c>
      <c r="B2159" t="s">
        <v>7162</v>
      </c>
      <c r="C2159" t="s">
        <v>47</v>
      </c>
      <c r="D2159" t="s">
        <v>7156</v>
      </c>
      <c r="E2159" t="s">
        <v>4705</v>
      </c>
      <c r="F2159" s="45">
        <v>64607</v>
      </c>
      <c r="H2159">
        <f>IF(ISNUMBER(SEARCH($K$2,A2159)),MAX($H$1:H2158)+1,0)</f>
        <v>0</v>
      </c>
      <c r="I2159">
        <f>ROWS($H$2:H2159)</f>
        <v>2158</v>
      </c>
      <c r="J2159" t="str">
        <f t="shared" si="33"/>
        <v/>
      </c>
    </row>
    <row r="2160" spans="1:10">
      <c r="A2160" t="s">
        <v>2533</v>
      </c>
      <c r="B2160" t="s">
        <v>7163</v>
      </c>
      <c r="C2160" t="s">
        <v>47</v>
      </c>
      <c r="D2160" t="s">
        <v>7156</v>
      </c>
      <c r="E2160" t="s">
        <v>4705</v>
      </c>
      <c r="F2160" s="45">
        <v>64608</v>
      </c>
      <c r="H2160">
        <f>IF(ISNUMBER(SEARCH($K$2,A2160)),MAX($H$1:H2159)+1,0)</f>
        <v>0</v>
      </c>
      <c r="I2160">
        <f>ROWS($H$2:H2160)</f>
        <v>2159</v>
      </c>
      <c r="J2160" t="str">
        <f t="shared" si="33"/>
        <v/>
      </c>
    </row>
    <row r="2161" spans="1:10">
      <c r="A2161" t="s">
        <v>2534</v>
      </c>
      <c r="B2161" t="s">
        <v>7164</v>
      </c>
      <c r="C2161" t="s">
        <v>47</v>
      </c>
      <c r="D2161" t="s">
        <v>7156</v>
      </c>
      <c r="E2161" t="s">
        <v>4705</v>
      </c>
      <c r="F2161" s="45">
        <v>64751</v>
      </c>
      <c r="H2161">
        <f>IF(ISNUMBER(SEARCH($K$2,A2161)),MAX($H$1:H2160)+1,0)</f>
        <v>0</v>
      </c>
      <c r="I2161">
        <f>ROWS($H$2:H2161)</f>
        <v>2160</v>
      </c>
      <c r="J2161" t="str">
        <f t="shared" si="33"/>
        <v/>
      </c>
    </row>
    <row r="2162" spans="1:10">
      <c r="A2162" t="s">
        <v>2535</v>
      </c>
      <c r="B2162" t="s">
        <v>7165</v>
      </c>
      <c r="C2162" t="s">
        <v>47</v>
      </c>
      <c r="D2162" t="s">
        <v>7156</v>
      </c>
      <c r="E2162" t="s">
        <v>4705</v>
      </c>
      <c r="F2162" s="45">
        <v>64759</v>
      </c>
      <c r="H2162">
        <f>IF(ISNUMBER(SEARCH($K$2,A2162)),MAX($H$1:H2161)+1,0)</f>
        <v>0</v>
      </c>
      <c r="I2162">
        <f>ROWS($H$2:H2162)</f>
        <v>2161</v>
      </c>
      <c r="J2162" t="str">
        <f t="shared" si="33"/>
        <v/>
      </c>
    </row>
    <row r="2163" spans="1:10">
      <c r="A2163" t="s">
        <v>2536</v>
      </c>
      <c r="B2163" t="s">
        <v>7166</v>
      </c>
      <c r="C2163" t="s">
        <v>47</v>
      </c>
      <c r="D2163" t="s">
        <v>7167</v>
      </c>
      <c r="E2163" t="s">
        <v>4705</v>
      </c>
      <c r="F2163" s="45">
        <v>64712</v>
      </c>
      <c r="H2163">
        <f>IF(ISNUMBER(SEARCH($K$2,A2163)),MAX($H$1:H2162)+1,0)</f>
        <v>0</v>
      </c>
      <c r="I2163">
        <f>ROWS($H$2:H2163)</f>
        <v>2162</v>
      </c>
      <c r="J2163" t="str">
        <f t="shared" si="33"/>
        <v/>
      </c>
    </row>
    <row r="2164" spans="1:10">
      <c r="A2164" t="s">
        <v>2537</v>
      </c>
      <c r="B2164" t="s">
        <v>7168</v>
      </c>
      <c r="C2164" t="s">
        <v>47</v>
      </c>
      <c r="D2164" t="s">
        <v>7167</v>
      </c>
      <c r="E2164" t="s">
        <v>4705</v>
      </c>
      <c r="F2164" s="45">
        <v>64713</v>
      </c>
      <c r="H2164">
        <f>IF(ISNUMBER(SEARCH($K$2,A2164)),MAX($H$1:H2163)+1,0)</f>
        <v>0</v>
      </c>
      <c r="I2164">
        <f>ROWS($H$2:H2164)</f>
        <v>2163</v>
      </c>
      <c r="J2164" t="str">
        <f t="shared" si="33"/>
        <v/>
      </c>
    </row>
    <row r="2165" spans="1:10">
      <c r="A2165" t="s">
        <v>2538</v>
      </c>
      <c r="B2165" t="s">
        <v>7169</v>
      </c>
      <c r="C2165" t="s">
        <v>47</v>
      </c>
      <c r="D2165" t="s">
        <v>7167</v>
      </c>
      <c r="E2165" t="s">
        <v>4705</v>
      </c>
      <c r="F2165" s="45">
        <v>64714</v>
      </c>
      <c r="H2165">
        <f>IF(ISNUMBER(SEARCH($K$2,A2165)),MAX($H$1:H2164)+1,0)</f>
        <v>0</v>
      </c>
      <c r="I2165">
        <f>ROWS($H$2:H2165)</f>
        <v>2164</v>
      </c>
      <c r="J2165" t="str">
        <f t="shared" si="33"/>
        <v/>
      </c>
    </row>
    <row r="2166" spans="1:10">
      <c r="A2166" t="s">
        <v>2539</v>
      </c>
      <c r="B2166" t="s">
        <v>7170</v>
      </c>
      <c r="C2166" t="s">
        <v>47</v>
      </c>
      <c r="D2166" t="s">
        <v>7167</v>
      </c>
      <c r="E2166" t="s">
        <v>4705</v>
      </c>
      <c r="F2166" s="45">
        <v>64715</v>
      </c>
      <c r="H2166">
        <f>IF(ISNUMBER(SEARCH($K$2,A2166)),MAX($H$1:H2165)+1,0)</f>
        <v>0</v>
      </c>
      <c r="I2166">
        <f>ROWS($H$2:H2166)</f>
        <v>2165</v>
      </c>
      <c r="J2166" t="str">
        <f t="shared" si="33"/>
        <v/>
      </c>
    </row>
    <row r="2167" spans="1:10">
      <c r="A2167" t="s">
        <v>2540</v>
      </c>
      <c r="B2167" t="s">
        <v>7171</v>
      </c>
      <c r="C2167" t="s">
        <v>47</v>
      </c>
      <c r="D2167" t="s">
        <v>7167</v>
      </c>
      <c r="E2167" t="s">
        <v>4705</v>
      </c>
      <c r="F2167" s="45">
        <v>64716</v>
      </c>
      <c r="H2167">
        <f>IF(ISNUMBER(SEARCH($K$2,A2167)),MAX($H$1:H2166)+1,0)</f>
        <v>0</v>
      </c>
      <c r="I2167">
        <f>ROWS($H$2:H2167)</f>
        <v>2166</v>
      </c>
      <c r="J2167" t="str">
        <f t="shared" si="33"/>
        <v/>
      </c>
    </row>
    <row r="2168" spans="1:10">
      <c r="A2168" t="s">
        <v>2541</v>
      </c>
      <c r="B2168" t="s">
        <v>7172</v>
      </c>
      <c r="C2168" t="s">
        <v>47</v>
      </c>
      <c r="D2168" t="s">
        <v>7167</v>
      </c>
      <c r="E2168" t="s">
        <v>4705</v>
      </c>
      <c r="F2168" s="45">
        <v>64717</v>
      </c>
      <c r="H2168">
        <f>IF(ISNUMBER(SEARCH($K$2,A2168)),MAX($H$1:H2167)+1,0)</f>
        <v>0</v>
      </c>
      <c r="I2168">
        <f>ROWS($H$2:H2168)</f>
        <v>2167</v>
      </c>
      <c r="J2168" t="str">
        <f t="shared" si="33"/>
        <v/>
      </c>
    </row>
    <row r="2169" spans="1:10">
      <c r="A2169" t="s">
        <v>2542</v>
      </c>
      <c r="B2169" t="s">
        <v>7173</v>
      </c>
      <c r="C2169" t="s">
        <v>47</v>
      </c>
      <c r="D2169" t="s">
        <v>7167</v>
      </c>
      <c r="E2169" t="s">
        <v>4705</v>
      </c>
      <c r="F2169" s="45">
        <v>64718</v>
      </c>
      <c r="H2169">
        <f>IF(ISNUMBER(SEARCH($K$2,A2169)),MAX($H$1:H2168)+1,0)</f>
        <v>0</v>
      </c>
      <c r="I2169">
        <f>ROWS($H$2:H2169)</f>
        <v>2168</v>
      </c>
      <c r="J2169" t="str">
        <f t="shared" si="33"/>
        <v/>
      </c>
    </row>
    <row r="2170" spans="1:10">
      <c r="A2170" t="s">
        <v>2543</v>
      </c>
      <c r="B2170" t="s">
        <v>7174</v>
      </c>
      <c r="C2170" t="s">
        <v>47</v>
      </c>
      <c r="D2170" t="s">
        <v>7167</v>
      </c>
      <c r="E2170" t="s">
        <v>4705</v>
      </c>
      <c r="F2170" s="45">
        <v>64719</v>
      </c>
      <c r="H2170">
        <f>IF(ISNUMBER(SEARCH($K$2,A2170)),MAX($H$1:H2169)+1,0)</f>
        <v>0</v>
      </c>
      <c r="I2170">
        <f>ROWS($H$2:H2170)</f>
        <v>2169</v>
      </c>
      <c r="J2170" t="str">
        <f t="shared" si="33"/>
        <v/>
      </c>
    </row>
    <row r="2171" spans="1:10">
      <c r="A2171" t="s">
        <v>2544</v>
      </c>
      <c r="B2171" t="s">
        <v>7175</v>
      </c>
      <c r="C2171" t="s">
        <v>47</v>
      </c>
      <c r="D2171" t="s">
        <v>7167</v>
      </c>
      <c r="E2171" t="s">
        <v>4705</v>
      </c>
      <c r="F2171" s="45">
        <v>64720</v>
      </c>
      <c r="H2171">
        <f>IF(ISNUMBER(SEARCH($K$2,A2171)),MAX($H$1:H2170)+1,0)</f>
        <v>0</v>
      </c>
      <c r="I2171">
        <f>ROWS($H$2:H2171)</f>
        <v>2170</v>
      </c>
      <c r="J2171" t="str">
        <f t="shared" si="33"/>
        <v/>
      </c>
    </row>
    <row r="2172" spans="1:10">
      <c r="A2172" t="s">
        <v>2545</v>
      </c>
      <c r="B2172" t="s">
        <v>7176</v>
      </c>
      <c r="C2172" t="s">
        <v>47</v>
      </c>
      <c r="D2172" t="s">
        <v>7167</v>
      </c>
      <c r="E2172" t="s">
        <v>4705</v>
      </c>
      <c r="F2172" s="45">
        <v>64749</v>
      </c>
      <c r="H2172">
        <f>IF(ISNUMBER(SEARCH($K$2,A2172)),MAX($H$1:H2171)+1,0)</f>
        <v>0</v>
      </c>
      <c r="I2172">
        <f>ROWS($H$2:H2172)</f>
        <v>2171</v>
      </c>
      <c r="J2172" t="str">
        <f t="shared" si="33"/>
        <v/>
      </c>
    </row>
    <row r="2173" spans="1:10">
      <c r="A2173" t="s">
        <v>2546</v>
      </c>
      <c r="B2173" t="s">
        <v>7177</v>
      </c>
      <c r="C2173" t="s">
        <v>47</v>
      </c>
      <c r="D2173" t="s">
        <v>7167</v>
      </c>
      <c r="E2173" t="s">
        <v>4705</v>
      </c>
      <c r="F2173" s="45">
        <v>64763</v>
      </c>
      <c r="H2173">
        <f>IF(ISNUMBER(SEARCH($K$2,A2173)),MAX($H$1:H2172)+1,0)</f>
        <v>0</v>
      </c>
      <c r="I2173">
        <f>ROWS($H$2:H2173)</f>
        <v>2172</v>
      </c>
      <c r="J2173" t="str">
        <f t="shared" si="33"/>
        <v/>
      </c>
    </row>
    <row r="2174" spans="1:10">
      <c r="A2174" t="s">
        <v>2547</v>
      </c>
      <c r="B2174" t="s">
        <v>7178</v>
      </c>
      <c r="C2174" t="s">
        <v>7179</v>
      </c>
      <c r="D2174" t="s">
        <v>7180</v>
      </c>
      <c r="E2174" t="s">
        <v>4723</v>
      </c>
      <c r="F2174" s="45">
        <v>411301</v>
      </c>
      <c r="H2174">
        <f>IF(ISNUMBER(SEARCH($K$2,A2174)),MAX($H$1:H2173)+1,0)</f>
        <v>0</v>
      </c>
      <c r="I2174">
        <f>ROWS($H$2:H2174)</f>
        <v>2173</v>
      </c>
      <c r="J2174" t="str">
        <f t="shared" si="33"/>
        <v/>
      </c>
    </row>
    <row r="2175" spans="1:10">
      <c r="A2175" t="s">
        <v>2548</v>
      </c>
      <c r="B2175" t="s">
        <v>7181</v>
      </c>
      <c r="C2175" t="s">
        <v>7179</v>
      </c>
      <c r="D2175" t="s">
        <v>7180</v>
      </c>
      <c r="E2175" t="s">
        <v>4723</v>
      </c>
      <c r="F2175" s="45">
        <v>411303</v>
      </c>
      <c r="H2175">
        <f>IF(ISNUMBER(SEARCH($K$2,A2175)),MAX($H$1:H2174)+1,0)</f>
        <v>0</v>
      </c>
      <c r="I2175">
        <f>ROWS($H$2:H2175)</f>
        <v>2174</v>
      </c>
      <c r="J2175" t="str">
        <f t="shared" si="33"/>
        <v/>
      </c>
    </row>
    <row r="2176" spans="1:10">
      <c r="A2176" t="s">
        <v>2549</v>
      </c>
      <c r="B2176" t="s">
        <v>7182</v>
      </c>
      <c r="C2176" t="s">
        <v>7179</v>
      </c>
      <c r="D2176" t="s">
        <v>7180</v>
      </c>
      <c r="E2176" t="s">
        <v>4705</v>
      </c>
      <c r="F2176" s="45">
        <v>413601</v>
      </c>
      <c r="H2176">
        <f>IF(ISNUMBER(SEARCH($K$2,A2176)),MAX($H$1:H2175)+1,0)</f>
        <v>0</v>
      </c>
      <c r="I2176">
        <f>ROWS($H$2:H2176)</f>
        <v>2175</v>
      </c>
      <c r="J2176" t="str">
        <f t="shared" si="33"/>
        <v/>
      </c>
    </row>
    <row r="2177" spans="1:10">
      <c r="A2177" t="s">
        <v>2550</v>
      </c>
      <c r="B2177" t="s">
        <v>7183</v>
      </c>
      <c r="C2177" t="s">
        <v>7179</v>
      </c>
      <c r="D2177" t="s">
        <v>7180</v>
      </c>
      <c r="E2177" t="s">
        <v>4705</v>
      </c>
      <c r="F2177" s="45">
        <v>413602</v>
      </c>
      <c r="H2177">
        <f>IF(ISNUMBER(SEARCH($K$2,A2177)),MAX($H$1:H2176)+1,0)</f>
        <v>0</v>
      </c>
      <c r="I2177">
        <f>ROWS($H$2:H2177)</f>
        <v>2176</v>
      </c>
      <c r="J2177" t="str">
        <f t="shared" si="33"/>
        <v/>
      </c>
    </row>
    <row r="2178" spans="1:10">
      <c r="A2178" t="s">
        <v>2551</v>
      </c>
      <c r="B2178" t="s">
        <v>7184</v>
      </c>
      <c r="C2178" t="s">
        <v>7179</v>
      </c>
      <c r="D2178" t="s">
        <v>7180</v>
      </c>
      <c r="E2178" t="s">
        <v>4705</v>
      </c>
      <c r="F2178" s="45">
        <v>413603</v>
      </c>
      <c r="H2178">
        <f>IF(ISNUMBER(SEARCH($K$2,A2178)),MAX($H$1:H2177)+1,0)</f>
        <v>0</v>
      </c>
      <c r="I2178">
        <f>ROWS($H$2:H2178)</f>
        <v>2177</v>
      </c>
      <c r="J2178" t="str">
        <f t="shared" ref="J2178:J2241" si="34">IFERROR(INDEX($A:$A,MATCH(I2178,$H:$H,0)),"")</f>
        <v/>
      </c>
    </row>
    <row r="2179" spans="1:10">
      <c r="A2179" t="s">
        <v>2552</v>
      </c>
      <c r="B2179" t="s">
        <v>7185</v>
      </c>
      <c r="C2179" t="s">
        <v>7179</v>
      </c>
      <c r="D2179" t="s">
        <v>7180</v>
      </c>
      <c r="E2179" t="s">
        <v>4705</v>
      </c>
      <c r="F2179" s="45">
        <v>413604</v>
      </c>
      <c r="H2179">
        <f>IF(ISNUMBER(SEARCH($K$2,A2179)),MAX($H$1:H2178)+1,0)</f>
        <v>0</v>
      </c>
      <c r="I2179">
        <f>ROWS($H$2:H2179)</f>
        <v>2178</v>
      </c>
      <c r="J2179" t="str">
        <f t="shared" si="34"/>
        <v/>
      </c>
    </row>
    <row r="2180" spans="1:10">
      <c r="A2180" t="s">
        <v>2553</v>
      </c>
      <c r="B2180" t="s">
        <v>7186</v>
      </c>
      <c r="C2180" t="s">
        <v>7179</v>
      </c>
      <c r="D2180" t="s">
        <v>7180</v>
      </c>
      <c r="E2180" t="s">
        <v>4705</v>
      </c>
      <c r="F2180" s="45">
        <v>413605</v>
      </c>
      <c r="H2180">
        <f>IF(ISNUMBER(SEARCH($K$2,A2180)),MAX($H$1:H2179)+1,0)</f>
        <v>0</v>
      </c>
      <c r="I2180">
        <f>ROWS($H$2:H2180)</f>
        <v>2179</v>
      </c>
      <c r="J2180" t="str">
        <f t="shared" si="34"/>
        <v/>
      </c>
    </row>
    <row r="2181" spans="1:10">
      <c r="A2181" t="s">
        <v>2554</v>
      </c>
      <c r="B2181" t="s">
        <v>7187</v>
      </c>
      <c r="C2181" t="s">
        <v>7179</v>
      </c>
      <c r="D2181" t="s">
        <v>7180</v>
      </c>
      <c r="E2181" t="s">
        <v>4705</v>
      </c>
      <c r="F2181" s="45">
        <v>413606</v>
      </c>
      <c r="H2181">
        <f>IF(ISNUMBER(SEARCH($K$2,A2181)),MAX($H$1:H2180)+1,0)</f>
        <v>0</v>
      </c>
      <c r="I2181">
        <f>ROWS($H$2:H2181)</f>
        <v>2180</v>
      </c>
      <c r="J2181" t="str">
        <f t="shared" si="34"/>
        <v/>
      </c>
    </row>
    <row r="2182" spans="1:10">
      <c r="A2182" t="s">
        <v>2555</v>
      </c>
      <c r="B2182" t="s">
        <v>7188</v>
      </c>
      <c r="C2182" t="s">
        <v>7179</v>
      </c>
      <c r="D2182" t="s">
        <v>7180</v>
      </c>
      <c r="E2182" t="s">
        <v>4705</v>
      </c>
      <c r="F2182" s="45">
        <v>413607</v>
      </c>
      <c r="H2182">
        <f>IF(ISNUMBER(SEARCH($K$2,A2182)),MAX($H$1:H2181)+1,0)</f>
        <v>0</v>
      </c>
      <c r="I2182">
        <f>ROWS($H$2:H2182)</f>
        <v>2181</v>
      </c>
      <c r="J2182" t="str">
        <f t="shared" si="34"/>
        <v/>
      </c>
    </row>
    <row r="2183" spans="1:10">
      <c r="A2183" t="s">
        <v>2556</v>
      </c>
      <c r="B2183" t="s">
        <v>7189</v>
      </c>
      <c r="C2183" t="s">
        <v>7179</v>
      </c>
      <c r="D2183" t="s">
        <v>7180</v>
      </c>
      <c r="E2183" t="s">
        <v>4705</v>
      </c>
      <c r="F2183" s="45">
        <v>413608</v>
      </c>
      <c r="H2183">
        <f>IF(ISNUMBER(SEARCH($K$2,A2183)),MAX($H$1:H2182)+1,0)</f>
        <v>0</v>
      </c>
      <c r="I2183">
        <f>ROWS($H$2:H2183)</f>
        <v>2182</v>
      </c>
      <c r="J2183" t="str">
        <f t="shared" si="34"/>
        <v/>
      </c>
    </row>
    <row r="2184" spans="1:10">
      <c r="A2184" t="s">
        <v>2557</v>
      </c>
      <c r="B2184" t="s">
        <v>7190</v>
      </c>
      <c r="C2184" t="s">
        <v>7179</v>
      </c>
      <c r="D2184" t="s">
        <v>7180</v>
      </c>
      <c r="E2184" t="s">
        <v>4705</v>
      </c>
      <c r="F2184" s="45">
        <v>413609</v>
      </c>
      <c r="H2184">
        <f>IF(ISNUMBER(SEARCH($K$2,A2184)),MAX($H$1:H2183)+1,0)</f>
        <v>0</v>
      </c>
      <c r="I2184">
        <f>ROWS($H$2:H2184)</f>
        <v>2183</v>
      </c>
      <c r="J2184" t="str">
        <f t="shared" si="34"/>
        <v/>
      </c>
    </row>
    <row r="2185" spans="1:10">
      <c r="A2185" t="s">
        <v>2558</v>
      </c>
      <c r="B2185" t="s">
        <v>7191</v>
      </c>
      <c r="C2185" t="s">
        <v>7179</v>
      </c>
      <c r="D2185" t="s">
        <v>7180</v>
      </c>
      <c r="E2185" t="s">
        <v>4705</v>
      </c>
      <c r="F2185" s="45">
        <v>413610</v>
      </c>
      <c r="H2185">
        <f>IF(ISNUMBER(SEARCH($K$2,A2185)),MAX($H$1:H2184)+1,0)</f>
        <v>0</v>
      </c>
      <c r="I2185">
        <f>ROWS($H$2:H2185)</f>
        <v>2184</v>
      </c>
      <c r="J2185" t="str">
        <f t="shared" si="34"/>
        <v/>
      </c>
    </row>
    <row r="2186" spans="1:10">
      <c r="A2186" t="s">
        <v>2559</v>
      </c>
      <c r="B2186" t="s">
        <v>7192</v>
      </c>
      <c r="C2186" t="s">
        <v>7179</v>
      </c>
      <c r="D2186" t="s">
        <v>7180</v>
      </c>
      <c r="E2186" t="s">
        <v>4705</v>
      </c>
      <c r="F2186" s="45">
        <v>413611</v>
      </c>
      <c r="H2186">
        <f>IF(ISNUMBER(SEARCH($K$2,A2186)),MAX($H$1:H2185)+1,0)</f>
        <v>0</v>
      </c>
      <c r="I2186">
        <f>ROWS($H$2:H2186)</f>
        <v>2185</v>
      </c>
      <c r="J2186" t="str">
        <f t="shared" si="34"/>
        <v/>
      </c>
    </row>
    <row r="2187" spans="1:10">
      <c r="A2187" t="s">
        <v>2560</v>
      </c>
      <c r="B2187" t="s">
        <v>7193</v>
      </c>
      <c r="C2187" t="s">
        <v>7179</v>
      </c>
      <c r="D2187" t="s">
        <v>7180</v>
      </c>
      <c r="E2187" t="s">
        <v>4705</v>
      </c>
      <c r="F2187" s="45">
        <v>413612</v>
      </c>
      <c r="H2187">
        <f>IF(ISNUMBER(SEARCH($K$2,A2187)),MAX($H$1:H2186)+1,0)</f>
        <v>0</v>
      </c>
      <c r="I2187">
        <f>ROWS($H$2:H2187)</f>
        <v>2186</v>
      </c>
      <c r="J2187" t="str">
        <f t="shared" si="34"/>
        <v/>
      </c>
    </row>
    <row r="2188" spans="1:10">
      <c r="A2188" t="s">
        <v>2561</v>
      </c>
      <c r="B2188" t="s">
        <v>7194</v>
      </c>
      <c r="C2188" t="s">
        <v>7179</v>
      </c>
      <c r="D2188" t="s">
        <v>7180</v>
      </c>
      <c r="E2188" t="s">
        <v>4705</v>
      </c>
      <c r="F2188" s="45">
        <v>413613</v>
      </c>
      <c r="H2188">
        <f>IF(ISNUMBER(SEARCH($K$2,A2188)),MAX($H$1:H2187)+1,0)</f>
        <v>0</v>
      </c>
      <c r="I2188">
        <f>ROWS($H$2:H2188)</f>
        <v>2187</v>
      </c>
      <c r="J2188" t="str">
        <f t="shared" si="34"/>
        <v/>
      </c>
    </row>
    <row r="2189" spans="1:10">
      <c r="A2189" t="s">
        <v>2562</v>
      </c>
      <c r="B2189" t="s">
        <v>7195</v>
      </c>
      <c r="C2189" t="s">
        <v>7179</v>
      </c>
      <c r="D2189" t="s">
        <v>7180</v>
      </c>
      <c r="E2189" t="s">
        <v>4705</v>
      </c>
      <c r="F2189" s="45">
        <v>413614</v>
      </c>
      <c r="H2189">
        <f>IF(ISNUMBER(SEARCH($K$2,A2189)),MAX($H$1:H2188)+1,0)</f>
        <v>0</v>
      </c>
      <c r="I2189">
        <f>ROWS($H$2:H2189)</f>
        <v>2188</v>
      </c>
      <c r="J2189" t="str">
        <f t="shared" si="34"/>
        <v/>
      </c>
    </row>
    <row r="2190" spans="1:10">
      <c r="A2190" t="s">
        <v>2563</v>
      </c>
      <c r="B2190" t="s">
        <v>7196</v>
      </c>
      <c r="C2190" t="s">
        <v>7179</v>
      </c>
      <c r="D2190" t="s">
        <v>7180</v>
      </c>
      <c r="E2190" t="s">
        <v>4705</v>
      </c>
      <c r="F2190" s="45">
        <v>413615</v>
      </c>
      <c r="H2190">
        <f>IF(ISNUMBER(SEARCH($K$2,A2190)),MAX($H$1:H2189)+1,0)</f>
        <v>0</v>
      </c>
      <c r="I2190">
        <f>ROWS($H$2:H2190)</f>
        <v>2189</v>
      </c>
      <c r="J2190" t="str">
        <f t="shared" si="34"/>
        <v/>
      </c>
    </row>
    <row r="2191" spans="1:10">
      <c r="A2191" t="s">
        <v>2564</v>
      </c>
      <c r="B2191" t="s">
        <v>7197</v>
      </c>
      <c r="C2191" t="s">
        <v>7179</v>
      </c>
      <c r="D2191" t="s">
        <v>7180</v>
      </c>
      <c r="E2191" t="s">
        <v>4705</v>
      </c>
      <c r="F2191" s="45">
        <v>413616</v>
      </c>
      <c r="H2191">
        <f>IF(ISNUMBER(SEARCH($K$2,A2191)),MAX($H$1:H2190)+1,0)</f>
        <v>0</v>
      </c>
      <c r="I2191">
        <f>ROWS($H$2:H2191)</f>
        <v>2190</v>
      </c>
      <c r="J2191" t="str">
        <f t="shared" si="34"/>
        <v/>
      </c>
    </row>
    <row r="2192" spans="1:10">
      <c r="A2192" t="s">
        <v>2565</v>
      </c>
      <c r="B2192" t="s">
        <v>7198</v>
      </c>
      <c r="C2192" t="s">
        <v>7179</v>
      </c>
      <c r="D2192" t="s">
        <v>7180</v>
      </c>
      <c r="E2192" t="s">
        <v>4705</v>
      </c>
      <c r="F2192" s="45">
        <v>413617</v>
      </c>
      <c r="H2192">
        <f>IF(ISNUMBER(SEARCH($K$2,A2192)),MAX($H$1:H2191)+1,0)</f>
        <v>0</v>
      </c>
      <c r="I2192">
        <f>ROWS($H$2:H2192)</f>
        <v>2191</v>
      </c>
      <c r="J2192" t="str">
        <f t="shared" si="34"/>
        <v/>
      </c>
    </row>
    <row r="2193" spans="1:10">
      <c r="A2193" t="s">
        <v>2566</v>
      </c>
      <c r="B2193" t="s">
        <v>7199</v>
      </c>
      <c r="C2193" t="s">
        <v>7179</v>
      </c>
      <c r="D2193" t="s">
        <v>7180</v>
      </c>
      <c r="E2193" t="s">
        <v>4705</v>
      </c>
      <c r="F2193" s="45">
        <v>413618</v>
      </c>
      <c r="H2193">
        <f>IF(ISNUMBER(SEARCH($K$2,A2193)),MAX($H$1:H2192)+1,0)</f>
        <v>0</v>
      </c>
      <c r="I2193">
        <f>ROWS($H$2:H2193)</f>
        <v>2192</v>
      </c>
      <c r="J2193" t="str">
        <f t="shared" si="34"/>
        <v/>
      </c>
    </row>
    <row r="2194" spans="1:10">
      <c r="A2194" t="s">
        <v>2567</v>
      </c>
      <c r="B2194" t="s">
        <v>7200</v>
      </c>
      <c r="C2194" t="s">
        <v>7179</v>
      </c>
      <c r="D2194" t="s">
        <v>7180</v>
      </c>
      <c r="E2194" t="s">
        <v>4705</v>
      </c>
      <c r="F2194" s="45">
        <v>413619</v>
      </c>
      <c r="H2194">
        <f>IF(ISNUMBER(SEARCH($K$2,A2194)),MAX($H$1:H2193)+1,0)</f>
        <v>0</v>
      </c>
      <c r="I2194">
        <f>ROWS($H$2:H2194)</f>
        <v>2193</v>
      </c>
      <c r="J2194" t="str">
        <f t="shared" si="34"/>
        <v/>
      </c>
    </row>
    <row r="2195" spans="1:10">
      <c r="A2195" t="s">
        <v>2568</v>
      </c>
      <c r="B2195" t="s">
        <v>7201</v>
      </c>
      <c r="C2195" t="s">
        <v>7179</v>
      </c>
      <c r="D2195" t="s">
        <v>7202</v>
      </c>
      <c r="E2195" t="s">
        <v>4705</v>
      </c>
      <c r="F2195" s="45">
        <v>363601</v>
      </c>
      <c r="H2195">
        <f>IF(ISNUMBER(SEARCH($K$2,A2195)),MAX($H$1:H2194)+1,0)</f>
        <v>0</v>
      </c>
      <c r="I2195">
        <f>ROWS($H$2:H2195)</f>
        <v>2194</v>
      </c>
      <c r="J2195" t="str">
        <f t="shared" si="34"/>
        <v/>
      </c>
    </row>
    <row r="2196" spans="1:10">
      <c r="A2196" t="s">
        <v>2569</v>
      </c>
      <c r="B2196" t="s">
        <v>7203</v>
      </c>
      <c r="C2196" t="s">
        <v>7179</v>
      </c>
      <c r="D2196" t="s">
        <v>7202</v>
      </c>
      <c r="E2196" t="s">
        <v>4705</v>
      </c>
      <c r="F2196" s="45">
        <v>363602</v>
      </c>
      <c r="H2196">
        <f>IF(ISNUMBER(SEARCH($K$2,A2196)),MAX($H$1:H2195)+1,0)</f>
        <v>0</v>
      </c>
      <c r="I2196">
        <f>ROWS($H$2:H2196)</f>
        <v>2195</v>
      </c>
      <c r="J2196" t="str">
        <f t="shared" si="34"/>
        <v/>
      </c>
    </row>
    <row r="2197" spans="1:10">
      <c r="A2197" t="s">
        <v>2570</v>
      </c>
      <c r="B2197" t="s">
        <v>7204</v>
      </c>
      <c r="C2197" t="s">
        <v>7179</v>
      </c>
      <c r="D2197" t="s">
        <v>7202</v>
      </c>
      <c r="E2197" t="s">
        <v>4705</v>
      </c>
      <c r="F2197" s="45">
        <v>363603</v>
      </c>
      <c r="H2197">
        <f>IF(ISNUMBER(SEARCH($K$2,A2197)),MAX($H$1:H2196)+1,0)</f>
        <v>0</v>
      </c>
      <c r="I2197">
        <f>ROWS($H$2:H2197)</f>
        <v>2196</v>
      </c>
      <c r="J2197" t="str">
        <f t="shared" si="34"/>
        <v/>
      </c>
    </row>
    <row r="2198" spans="1:10">
      <c r="A2198" t="s">
        <v>2571</v>
      </c>
      <c r="B2198" t="s">
        <v>7205</v>
      </c>
      <c r="C2198" t="s">
        <v>7179</v>
      </c>
      <c r="D2198" t="s">
        <v>7202</v>
      </c>
      <c r="E2198" t="s">
        <v>4705</v>
      </c>
      <c r="F2198" s="45">
        <v>363604</v>
      </c>
      <c r="H2198">
        <f>IF(ISNUMBER(SEARCH($K$2,A2198)),MAX($H$1:H2197)+1,0)</f>
        <v>0</v>
      </c>
      <c r="I2198">
        <f>ROWS($H$2:H2198)</f>
        <v>2197</v>
      </c>
      <c r="J2198" t="str">
        <f t="shared" si="34"/>
        <v/>
      </c>
    </row>
    <row r="2199" spans="1:10">
      <c r="A2199" t="s">
        <v>2572</v>
      </c>
      <c r="B2199" t="s">
        <v>7206</v>
      </c>
      <c r="C2199" t="s">
        <v>7179</v>
      </c>
      <c r="D2199" t="s">
        <v>7202</v>
      </c>
      <c r="E2199" t="s">
        <v>4705</v>
      </c>
      <c r="F2199" s="45">
        <v>363605</v>
      </c>
      <c r="H2199">
        <f>IF(ISNUMBER(SEARCH($K$2,A2199)),MAX($H$1:H2198)+1,0)</f>
        <v>0</v>
      </c>
      <c r="I2199">
        <f>ROWS($H$2:H2199)</f>
        <v>2198</v>
      </c>
      <c r="J2199" t="str">
        <f t="shared" si="34"/>
        <v/>
      </c>
    </row>
    <row r="2200" spans="1:10">
      <c r="A2200" t="s">
        <v>2573</v>
      </c>
      <c r="B2200" t="s">
        <v>7207</v>
      </c>
      <c r="C2200" t="s">
        <v>7179</v>
      </c>
      <c r="D2200" t="s">
        <v>7202</v>
      </c>
      <c r="E2200" t="s">
        <v>4705</v>
      </c>
      <c r="F2200" s="45">
        <v>363606</v>
      </c>
      <c r="H2200">
        <f>IF(ISNUMBER(SEARCH($K$2,A2200)),MAX($H$1:H2199)+1,0)</f>
        <v>0</v>
      </c>
      <c r="I2200">
        <f>ROWS($H$2:H2200)</f>
        <v>2199</v>
      </c>
      <c r="J2200" t="str">
        <f t="shared" si="34"/>
        <v/>
      </c>
    </row>
    <row r="2201" spans="1:10">
      <c r="A2201" t="s">
        <v>2574</v>
      </c>
      <c r="B2201" t="s">
        <v>7208</v>
      </c>
      <c r="C2201" t="s">
        <v>7179</v>
      </c>
      <c r="D2201" t="s">
        <v>7202</v>
      </c>
      <c r="E2201" t="s">
        <v>4705</v>
      </c>
      <c r="F2201" s="45">
        <v>363607</v>
      </c>
      <c r="H2201">
        <f>IF(ISNUMBER(SEARCH($K$2,A2201)),MAX($H$1:H2200)+1,0)</f>
        <v>0</v>
      </c>
      <c r="I2201">
        <f>ROWS($H$2:H2201)</f>
        <v>2200</v>
      </c>
      <c r="J2201" t="str">
        <f t="shared" si="34"/>
        <v/>
      </c>
    </row>
    <row r="2202" spans="1:10">
      <c r="A2202" t="s">
        <v>2575</v>
      </c>
      <c r="B2202" t="s">
        <v>7209</v>
      </c>
      <c r="C2202" t="s">
        <v>7179</v>
      </c>
      <c r="D2202" t="s">
        <v>7202</v>
      </c>
      <c r="E2202" t="s">
        <v>4705</v>
      </c>
      <c r="F2202" s="45">
        <v>363608</v>
      </c>
      <c r="H2202">
        <f>IF(ISNUMBER(SEARCH($K$2,A2202)),MAX($H$1:H2201)+1,0)</f>
        <v>0</v>
      </c>
      <c r="I2202">
        <f>ROWS($H$2:H2202)</f>
        <v>2201</v>
      </c>
      <c r="J2202" t="str">
        <f t="shared" si="34"/>
        <v/>
      </c>
    </row>
    <row r="2203" spans="1:10">
      <c r="A2203" t="s">
        <v>2576</v>
      </c>
      <c r="B2203" t="s">
        <v>7210</v>
      </c>
      <c r="C2203" t="s">
        <v>7179</v>
      </c>
      <c r="D2203" t="s">
        <v>7202</v>
      </c>
      <c r="E2203" t="s">
        <v>4705</v>
      </c>
      <c r="F2203" s="45">
        <v>363609</v>
      </c>
      <c r="H2203">
        <f>IF(ISNUMBER(SEARCH($K$2,A2203)),MAX($H$1:H2202)+1,0)</f>
        <v>0</v>
      </c>
      <c r="I2203">
        <f>ROWS($H$2:H2203)</f>
        <v>2202</v>
      </c>
      <c r="J2203" t="str">
        <f t="shared" si="34"/>
        <v/>
      </c>
    </row>
    <row r="2204" spans="1:10">
      <c r="A2204" t="s">
        <v>2577</v>
      </c>
      <c r="B2204" t="s">
        <v>7211</v>
      </c>
      <c r="C2204" t="s">
        <v>7179</v>
      </c>
      <c r="D2204" t="s">
        <v>6921</v>
      </c>
      <c r="E2204" t="s">
        <v>4705</v>
      </c>
      <c r="F2204" s="45">
        <v>330601</v>
      </c>
      <c r="H2204">
        <f>IF(ISNUMBER(SEARCH($K$2,A2204)),MAX($H$1:H2203)+1,0)</f>
        <v>0</v>
      </c>
      <c r="I2204">
        <f>ROWS($H$2:H2204)</f>
        <v>2203</v>
      </c>
      <c r="J2204" t="str">
        <f t="shared" si="34"/>
        <v/>
      </c>
    </row>
    <row r="2205" spans="1:10">
      <c r="A2205" t="s">
        <v>2578</v>
      </c>
      <c r="B2205" t="s">
        <v>7212</v>
      </c>
      <c r="C2205" t="s">
        <v>7179</v>
      </c>
      <c r="D2205" t="s">
        <v>6921</v>
      </c>
      <c r="E2205" t="s">
        <v>4723</v>
      </c>
      <c r="F2205" s="45">
        <v>331304</v>
      </c>
      <c r="H2205">
        <f>IF(ISNUMBER(SEARCH($K$2,A2205)),MAX($H$1:H2204)+1,0)</f>
        <v>0</v>
      </c>
      <c r="I2205">
        <f>ROWS($H$2:H2205)</f>
        <v>2204</v>
      </c>
      <c r="J2205" t="str">
        <f t="shared" si="34"/>
        <v/>
      </c>
    </row>
    <row r="2206" spans="1:10">
      <c r="A2206" t="s">
        <v>2579</v>
      </c>
      <c r="B2206" t="s">
        <v>7213</v>
      </c>
      <c r="C2206" t="s">
        <v>7179</v>
      </c>
      <c r="D2206" t="s">
        <v>6921</v>
      </c>
      <c r="E2206" t="s">
        <v>4705</v>
      </c>
      <c r="F2206" s="45">
        <v>331602</v>
      </c>
      <c r="H2206">
        <f>IF(ISNUMBER(SEARCH($K$2,A2206)),MAX($H$1:H2205)+1,0)</f>
        <v>0</v>
      </c>
      <c r="I2206">
        <f>ROWS($H$2:H2206)</f>
        <v>2205</v>
      </c>
      <c r="J2206" t="str">
        <f t="shared" si="34"/>
        <v/>
      </c>
    </row>
    <row r="2207" spans="1:10">
      <c r="A2207" t="s">
        <v>2580</v>
      </c>
      <c r="B2207" t="s">
        <v>7214</v>
      </c>
      <c r="C2207" t="s">
        <v>7179</v>
      </c>
      <c r="D2207" t="s">
        <v>6921</v>
      </c>
      <c r="E2207" t="s">
        <v>4705</v>
      </c>
      <c r="F2207" s="45">
        <v>331603</v>
      </c>
      <c r="H2207">
        <f>IF(ISNUMBER(SEARCH($K$2,A2207)),MAX($H$1:H2206)+1,0)</f>
        <v>0</v>
      </c>
      <c r="I2207">
        <f>ROWS($H$2:H2207)</f>
        <v>2206</v>
      </c>
      <c r="J2207" t="str">
        <f t="shared" si="34"/>
        <v/>
      </c>
    </row>
    <row r="2208" spans="1:10">
      <c r="A2208" t="s">
        <v>2581</v>
      </c>
      <c r="B2208" t="s">
        <v>7215</v>
      </c>
      <c r="C2208" t="s">
        <v>7179</v>
      </c>
      <c r="D2208" t="s">
        <v>6921</v>
      </c>
      <c r="E2208" t="s">
        <v>4705</v>
      </c>
      <c r="F2208" s="45">
        <v>333601</v>
      </c>
      <c r="H2208">
        <f>IF(ISNUMBER(SEARCH($K$2,A2208)),MAX($H$1:H2207)+1,0)</f>
        <v>0</v>
      </c>
      <c r="I2208">
        <f>ROWS($H$2:H2208)</f>
        <v>2207</v>
      </c>
      <c r="J2208" t="str">
        <f t="shared" si="34"/>
        <v/>
      </c>
    </row>
    <row r="2209" spans="1:10">
      <c r="A2209" t="s">
        <v>2582</v>
      </c>
      <c r="B2209" t="s">
        <v>7216</v>
      </c>
      <c r="C2209" t="s">
        <v>7179</v>
      </c>
      <c r="D2209" t="s">
        <v>6921</v>
      </c>
      <c r="E2209" t="s">
        <v>4705</v>
      </c>
      <c r="F2209" s="45">
        <v>333602</v>
      </c>
      <c r="H2209">
        <f>IF(ISNUMBER(SEARCH($K$2,A2209)),MAX($H$1:H2208)+1,0)</f>
        <v>0</v>
      </c>
      <c r="I2209">
        <f>ROWS($H$2:H2209)</f>
        <v>2208</v>
      </c>
      <c r="J2209" t="str">
        <f t="shared" si="34"/>
        <v/>
      </c>
    </row>
    <row r="2210" spans="1:10">
      <c r="A2210" t="s">
        <v>2583</v>
      </c>
      <c r="B2210" t="s">
        <v>7217</v>
      </c>
      <c r="C2210" t="s">
        <v>7179</v>
      </c>
      <c r="D2210" t="s">
        <v>6921</v>
      </c>
      <c r="E2210" t="s">
        <v>4705</v>
      </c>
      <c r="F2210" s="45">
        <v>333603</v>
      </c>
      <c r="H2210">
        <f>IF(ISNUMBER(SEARCH($K$2,A2210)),MAX($H$1:H2209)+1,0)</f>
        <v>0</v>
      </c>
      <c r="I2210">
        <f>ROWS($H$2:H2210)</f>
        <v>2209</v>
      </c>
      <c r="J2210" t="str">
        <f t="shared" si="34"/>
        <v/>
      </c>
    </row>
    <row r="2211" spans="1:10">
      <c r="A2211" t="s">
        <v>2584</v>
      </c>
      <c r="B2211" t="s">
        <v>7218</v>
      </c>
      <c r="C2211" t="s">
        <v>7179</v>
      </c>
      <c r="D2211" t="s">
        <v>6921</v>
      </c>
      <c r="E2211" t="s">
        <v>4705</v>
      </c>
      <c r="F2211" s="45">
        <v>333604</v>
      </c>
      <c r="H2211">
        <f>IF(ISNUMBER(SEARCH($K$2,A2211)),MAX($H$1:H2210)+1,0)</f>
        <v>0</v>
      </c>
      <c r="I2211">
        <f>ROWS($H$2:H2211)</f>
        <v>2210</v>
      </c>
      <c r="J2211" t="str">
        <f t="shared" si="34"/>
        <v/>
      </c>
    </row>
    <row r="2212" spans="1:10">
      <c r="A2212" t="s">
        <v>2585</v>
      </c>
      <c r="B2212" t="s">
        <v>7219</v>
      </c>
      <c r="C2212" t="s">
        <v>7179</v>
      </c>
      <c r="D2212" t="s">
        <v>6921</v>
      </c>
      <c r="E2212" t="s">
        <v>4705</v>
      </c>
      <c r="F2212" s="45">
        <v>333605</v>
      </c>
      <c r="H2212">
        <f>IF(ISNUMBER(SEARCH($K$2,A2212)),MAX($H$1:H2211)+1,0)</f>
        <v>0</v>
      </c>
      <c r="I2212">
        <f>ROWS($H$2:H2212)</f>
        <v>2211</v>
      </c>
      <c r="J2212" t="str">
        <f t="shared" si="34"/>
        <v/>
      </c>
    </row>
    <row r="2213" spans="1:10">
      <c r="A2213" t="s">
        <v>2586</v>
      </c>
      <c r="B2213" t="s">
        <v>7220</v>
      </c>
      <c r="C2213" t="s">
        <v>7179</v>
      </c>
      <c r="D2213" t="s">
        <v>6921</v>
      </c>
      <c r="E2213" t="s">
        <v>4705</v>
      </c>
      <c r="F2213" s="45">
        <v>333606</v>
      </c>
      <c r="H2213">
        <f>IF(ISNUMBER(SEARCH($K$2,A2213)),MAX($H$1:H2212)+1,0)</f>
        <v>0</v>
      </c>
      <c r="I2213">
        <f>ROWS($H$2:H2213)</f>
        <v>2212</v>
      </c>
      <c r="J2213" t="str">
        <f t="shared" si="34"/>
        <v/>
      </c>
    </row>
    <row r="2214" spans="1:10">
      <c r="A2214" t="s">
        <v>2587</v>
      </c>
      <c r="B2214" t="s">
        <v>7221</v>
      </c>
      <c r="C2214" t="s">
        <v>7179</v>
      </c>
      <c r="D2214" t="s">
        <v>6921</v>
      </c>
      <c r="E2214" t="s">
        <v>4705</v>
      </c>
      <c r="F2214" s="45">
        <v>333607</v>
      </c>
      <c r="H2214">
        <f>IF(ISNUMBER(SEARCH($K$2,A2214)),MAX($H$1:H2213)+1,0)</f>
        <v>0</v>
      </c>
      <c r="I2214">
        <f>ROWS($H$2:H2214)</f>
        <v>2213</v>
      </c>
      <c r="J2214" t="str">
        <f t="shared" si="34"/>
        <v/>
      </c>
    </row>
    <row r="2215" spans="1:10">
      <c r="A2215" t="s">
        <v>2588</v>
      </c>
      <c r="B2215" t="s">
        <v>7222</v>
      </c>
      <c r="C2215" t="s">
        <v>7179</v>
      </c>
      <c r="D2215" t="s">
        <v>6921</v>
      </c>
      <c r="E2215" t="s">
        <v>4705</v>
      </c>
      <c r="F2215" s="45">
        <v>333608</v>
      </c>
      <c r="H2215">
        <f>IF(ISNUMBER(SEARCH($K$2,A2215)),MAX($H$1:H2214)+1,0)</f>
        <v>0</v>
      </c>
      <c r="I2215">
        <f>ROWS($H$2:H2215)</f>
        <v>2214</v>
      </c>
      <c r="J2215" t="str">
        <f t="shared" si="34"/>
        <v/>
      </c>
    </row>
    <row r="2216" spans="1:10">
      <c r="A2216" t="s">
        <v>2589</v>
      </c>
      <c r="B2216" t="s">
        <v>7223</v>
      </c>
      <c r="C2216" t="s">
        <v>7179</v>
      </c>
      <c r="D2216" t="s">
        <v>6921</v>
      </c>
      <c r="E2216" t="s">
        <v>4705</v>
      </c>
      <c r="F2216" s="45">
        <v>333609</v>
      </c>
      <c r="H2216">
        <f>IF(ISNUMBER(SEARCH($K$2,A2216)),MAX($H$1:H2215)+1,0)</f>
        <v>0</v>
      </c>
      <c r="I2216">
        <f>ROWS($H$2:H2216)</f>
        <v>2215</v>
      </c>
      <c r="J2216" t="str">
        <f t="shared" si="34"/>
        <v/>
      </c>
    </row>
    <row r="2217" spans="1:10">
      <c r="A2217" t="s">
        <v>2590</v>
      </c>
      <c r="B2217" t="s">
        <v>7224</v>
      </c>
      <c r="C2217" t="s">
        <v>7179</v>
      </c>
      <c r="D2217" t="s">
        <v>6921</v>
      </c>
      <c r="E2217" t="s">
        <v>4705</v>
      </c>
      <c r="F2217" s="45">
        <v>333610</v>
      </c>
      <c r="H2217">
        <f>IF(ISNUMBER(SEARCH($K$2,A2217)),MAX($H$1:H2216)+1,0)</f>
        <v>0</v>
      </c>
      <c r="I2217">
        <f>ROWS($H$2:H2217)</f>
        <v>2216</v>
      </c>
      <c r="J2217" t="str">
        <f t="shared" si="34"/>
        <v/>
      </c>
    </row>
    <row r="2218" spans="1:10">
      <c r="A2218" t="s">
        <v>2591</v>
      </c>
      <c r="B2218" t="s">
        <v>7225</v>
      </c>
      <c r="C2218" t="s">
        <v>7179</v>
      </c>
      <c r="D2218" t="s">
        <v>6921</v>
      </c>
      <c r="E2218" t="s">
        <v>4705</v>
      </c>
      <c r="F2218" s="45">
        <v>333611</v>
      </c>
      <c r="H2218">
        <f>IF(ISNUMBER(SEARCH($K$2,A2218)),MAX($H$1:H2217)+1,0)</f>
        <v>0</v>
      </c>
      <c r="I2218">
        <f>ROWS($H$2:H2218)</f>
        <v>2217</v>
      </c>
      <c r="J2218" t="str">
        <f t="shared" si="34"/>
        <v/>
      </c>
    </row>
    <row r="2219" spans="1:10">
      <c r="A2219" t="s">
        <v>2592</v>
      </c>
      <c r="B2219" t="s">
        <v>7226</v>
      </c>
      <c r="C2219" t="s">
        <v>7179</v>
      </c>
      <c r="D2219" t="s">
        <v>37</v>
      </c>
      <c r="E2219" t="s">
        <v>4705</v>
      </c>
      <c r="F2219" s="45">
        <v>343601</v>
      </c>
      <c r="H2219">
        <f>IF(ISNUMBER(SEARCH($K$2,A2219)),MAX($H$1:H2218)+1,0)</f>
        <v>0</v>
      </c>
      <c r="I2219">
        <f>ROWS($H$2:H2219)</f>
        <v>2218</v>
      </c>
      <c r="J2219" t="str">
        <f t="shared" si="34"/>
        <v/>
      </c>
    </row>
    <row r="2220" spans="1:10">
      <c r="A2220" t="s">
        <v>2593</v>
      </c>
      <c r="B2220" t="s">
        <v>7227</v>
      </c>
      <c r="C2220" t="s">
        <v>7179</v>
      </c>
      <c r="D2220" t="s">
        <v>37</v>
      </c>
      <c r="E2220" t="s">
        <v>4705</v>
      </c>
      <c r="F2220" s="45">
        <v>343602</v>
      </c>
      <c r="H2220">
        <f>IF(ISNUMBER(SEARCH($K$2,A2220)),MAX($H$1:H2219)+1,0)</f>
        <v>0</v>
      </c>
      <c r="I2220">
        <f>ROWS($H$2:H2220)</f>
        <v>2219</v>
      </c>
      <c r="J2220" t="str">
        <f t="shared" si="34"/>
        <v/>
      </c>
    </row>
    <row r="2221" spans="1:10">
      <c r="A2221" t="s">
        <v>2594</v>
      </c>
      <c r="B2221" t="s">
        <v>7228</v>
      </c>
      <c r="C2221" t="s">
        <v>7179</v>
      </c>
      <c r="D2221" t="s">
        <v>37</v>
      </c>
      <c r="E2221" t="s">
        <v>4705</v>
      </c>
      <c r="F2221" s="45">
        <v>343603</v>
      </c>
      <c r="H2221">
        <f>IF(ISNUMBER(SEARCH($K$2,A2221)),MAX($H$1:H2220)+1,0)</f>
        <v>0</v>
      </c>
      <c r="I2221">
        <f>ROWS($H$2:H2221)</f>
        <v>2220</v>
      </c>
      <c r="J2221" t="str">
        <f t="shared" si="34"/>
        <v/>
      </c>
    </row>
    <row r="2222" spans="1:10">
      <c r="A2222" t="s">
        <v>2595</v>
      </c>
      <c r="B2222" t="s">
        <v>7229</v>
      </c>
      <c r="C2222" t="s">
        <v>7179</v>
      </c>
      <c r="D2222" t="s">
        <v>37</v>
      </c>
      <c r="E2222" t="s">
        <v>4705</v>
      </c>
      <c r="F2222" s="45">
        <v>343604</v>
      </c>
      <c r="H2222">
        <f>IF(ISNUMBER(SEARCH($K$2,A2222)),MAX($H$1:H2221)+1,0)</f>
        <v>0</v>
      </c>
      <c r="I2222">
        <f>ROWS($H$2:H2222)</f>
        <v>2221</v>
      </c>
      <c r="J2222" t="str">
        <f t="shared" si="34"/>
        <v/>
      </c>
    </row>
    <row r="2223" spans="1:10">
      <c r="A2223" t="s">
        <v>2596</v>
      </c>
      <c r="B2223" t="s">
        <v>7230</v>
      </c>
      <c r="C2223" t="s">
        <v>7179</v>
      </c>
      <c r="D2223" t="s">
        <v>37</v>
      </c>
      <c r="E2223" t="s">
        <v>4705</v>
      </c>
      <c r="F2223" s="45">
        <v>343605</v>
      </c>
      <c r="H2223">
        <f>IF(ISNUMBER(SEARCH($K$2,A2223)),MAX($H$1:H2222)+1,0)</f>
        <v>0</v>
      </c>
      <c r="I2223">
        <f>ROWS($H$2:H2223)</f>
        <v>2222</v>
      </c>
      <c r="J2223" t="str">
        <f t="shared" si="34"/>
        <v/>
      </c>
    </row>
    <row r="2224" spans="1:10">
      <c r="A2224" t="s">
        <v>2597</v>
      </c>
      <c r="B2224" t="s">
        <v>7231</v>
      </c>
      <c r="C2224" t="s">
        <v>7179</v>
      </c>
      <c r="D2224" t="s">
        <v>37</v>
      </c>
      <c r="E2224" t="s">
        <v>4705</v>
      </c>
      <c r="F2224" s="45">
        <v>343606</v>
      </c>
      <c r="H2224">
        <f>IF(ISNUMBER(SEARCH($K$2,A2224)),MAX($H$1:H2223)+1,0)</f>
        <v>0</v>
      </c>
      <c r="I2224">
        <f>ROWS($H$2:H2224)</f>
        <v>2223</v>
      </c>
      <c r="J2224" t="str">
        <f t="shared" si="34"/>
        <v/>
      </c>
    </row>
    <row r="2225" spans="1:10">
      <c r="A2225" t="s">
        <v>2598</v>
      </c>
      <c r="B2225" t="s">
        <v>7232</v>
      </c>
      <c r="C2225" t="s">
        <v>7179</v>
      </c>
      <c r="D2225" t="s">
        <v>37</v>
      </c>
      <c r="E2225" t="s">
        <v>4705</v>
      </c>
      <c r="F2225" s="45">
        <v>343607</v>
      </c>
      <c r="H2225">
        <f>IF(ISNUMBER(SEARCH($K$2,A2225)),MAX($H$1:H2224)+1,0)</f>
        <v>0</v>
      </c>
      <c r="I2225">
        <f>ROWS($H$2:H2225)</f>
        <v>2224</v>
      </c>
      <c r="J2225" t="str">
        <f t="shared" si="34"/>
        <v/>
      </c>
    </row>
    <row r="2226" spans="1:10">
      <c r="A2226" t="s">
        <v>2599</v>
      </c>
      <c r="B2226" t="s">
        <v>7233</v>
      </c>
      <c r="C2226" t="s">
        <v>7179</v>
      </c>
      <c r="D2226" t="s">
        <v>37</v>
      </c>
      <c r="E2226" t="s">
        <v>4705</v>
      </c>
      <c r="F2226" s="45">
        <v>343608</v>
      </c>
      <c r="H2226">
        <f>IF(ISNUMBER(SEARCH($K$2,A2226)),MAX($H$1:H2225)+1,0)</f>
        <v>0</v>
      </c>
      <c r="I2226">
        <f>ROWS($H$2:H2226)</f>
        <v>2225</v>
      </c>
      <c r="J2226" t="str">
        <f t="shared" si="34"/>
        <v/>
      </c>
    </row>
    <row r="2227" spans="1:10">
      <c r="A2227" t="s">
        <v>2600</v>
      </c>
      <c r="B2227" t="s">
        <v>7234</v>
      </c>
      <c r="C2227" t="s">
        <v>7179</v>
      </c>
      <c r="D2227" t="s">
        <v>37</v>
      </c>
      <c r="E2227" t="s">
        <v>4705</v>
      </c>
      <c r="F2227" s="45">
        <v>343609</v>
      </c>
      <c r="H2227">
        <f>IF(ISNUMBER(SEARCH($K$2,A2227)),MAX($H$1:H2226)+1,0)</f>
        <v>0</v>
      </c>
      <c r="I2227">
        <f>ROWS($H$2:H2227)</f>
        <v>2226</v>
      </c>
      <c r="J2227" t="str">
        <f t="shared" si="34"/>
        <v/>
      </c>
    </row>
    <row r="2228" spans="1:10">
      <c r="A2228" t="s">
        <v>2601</v>
      </c>
      <c r="B2228" t="s">
        <v>7235</v>
      </c>
      <c r="C2228" t="s">
        <v>7179</v>
      </c>
      <c r="D2228" t="s">
        <v>37</v>
      </c>
      <c r="E2228" t="s">
        <v>4705</v>
      </c>
      <c r="F2228" s="45">
        <v>343610</v>
      </c>
      <c r="H2228">
        <f>IF(ISNUMBER(SEARCH($K$2,A2228)),MAX($H$1:H2227)+1,0)</f>
        <v>0</v>
      </c>
      <c r="I2228">
        <f>ROWS($H$2:H2228)</f>
        <v>2227</v>
      </c>
      <c r="J2228" t="str">
        <f t="shared" si="34"/>
        <v/>
      </c>
    </row>
    <row r="2229" spans="1:10">
      <c r="A2229" t="s">
        <v>2602</v>
      </c>
      <c r="B2229" t="s">
        <v>7236</v>
      </c>
      <c r="C2229" t="s">
        <v>7179</v>
      </c>
      <c r="D2229" t="s">
        <v>37</v>
      </c>
      <c r="E2229" t="s">
        <v>4705</v>
      </c>
      <c r="F2229" s="45">
        <v>343611</v>
      </c>
      <c r="H2229">
        <f>IF(ISNUMBER(SEARCH($K$2,A2229)),MAX($H$1:H2228)+1,0)</f>
        <v>0</v>
      </c>
      <c r="I2229">
        <f>ROWS($H$2:H2229)</f>
        <v>2228</v>
      </c>
      <c r="J2229" t="str">
        <f t="shared" si="34"/>
        <v/>
      </c>
    </row>
    <row r="2230" spans="1:10">
      <c r="A2230" t="s">
        <v>2603</v>
      </c>
      <c r="B2230" t="s">
        <v>7237</v>
      </c>
      <c r="C2230" t="s">
        <v>7179</v>
      </c>
      <c r="D2230" t="s">
        <v>5937</v>
      </c>
      <c r="E2230" t="s">
        <v>4705</v>
      </c>
      <c r="F2230" s="45">
        <v>353601</v>
      </c>
      <c r="H2230">
        <f>IF(ISNUMBER(SEARCH($K$2,A2230)),MAX($H$1:H2229)+1,0)</f>
        <v>0</v>
      </c>
      <c r="I2230">
        <f>ROWS($H$2:H2230)</f>
        <v>2229</v>
      </c>
      <c r="J2230" t="str">
        <f t="shared" si="34"/>
        <v/>
      </c>
    </row>
    <row r="2231" spans="1:10">
      <c r="A2231" t="s">
        <v>2604</v>
      </c>
      <c r="B2231" t="s">
        <v>7238</v>
      </c>
      <c r="C2231" t="s">
        <v>7179</v>
      </c>
      <c r="D2231" t="s">
        <v>5937</v>
      </c>
      <c r="E2231" t="s">
        <v>4705</v>
      </c>
      <c r="F2231" s="45">
        <v>353602</v>
      </c>
      <c r="H2231">
        <f>IF(ISNUMBER(SEARCH($K$2,A2231)),MAX($H$1:H2230)+1,0)</f>
        <v>0</v>
      </c>
      <c r="I2231">
        <f>ROWS($H$2:H2231)</f>
        <v>2230</v>
      </c>
      <c r="J2231" t="str">
        <f t="shared" si="34"/>
        <v/>
      </c>
    </row>
    <row r="2232" spans="1:10">
      <c r="A2232" t="s">
        <v>2605</v>
      </c>
      <c r="B2232" t="s">
        <v>7239</v>
      </c>
      <c r="C2232" t="s">
        <v>7179</v>
      </c>
      <c r="D2232" t="s">
        <v>5937</v>
      </c>
      <c r="E2232" t="s">
        <v>4705</v>
      </c>
      <c r="F2232" s="45">
        <v>353603</v>
      </c>
      <c r="H2232">
        <f>IF(ISNUMBER(SEARCH($K$2,A2232)),MAX($H$1:H2231)+1,0)</f>
        <v>0</v>
      </c>
      <c r="I2232">
        <f>ROWS($H$2:H2232)</f>
        <v>2231</v>
      </c>
      <c r="J2232" t="str">
        <f t="shared" si="34"/>
        <v/>
      </c>
    </row>
    <row r="2233" spans="1:10">
      <c r="A2233" t="s">
        <v>2606</v>
      </c>
      <c r="B2233" t="s">
        <v>7240</v>
      </c>
      <c r="C2233" t="s">
        <v>7179</v>
      </c>
      <c r="D2233" t="s">
        <v>5937</v>
      </c>
      <c r="E2233" t="s">
        <v>4705</v>
      </c>
      <c r="F2233" s="45">
        <v>353604</v>
      </c>
      <c r="H2233">
        <f>IF(ISNUMBER(SEARCH($K$2,A2233)),MAX($H$1:H2232)+1,0)</f>
        <v>0</v>
      </c>
      <c r="I2233">
        <f>ROWS($H$2:H2233)</f>
        <v>2232</v>
      </c>
      <c r="J2233" t="str">
        <f t="shared" si="34"/>
        <v/>
      </c>
    </row>
    <row r="2234" spans="1:10">
      <c r="A2234" t="s">
        <v>2607</v>
      </c>
      <c r="B2234" t="s">
        <v>7241</v>
      </c>
      <c r="C2234" t="s">
        <v>7179</v>
      </c>
      <c r="D2234" t="s">
        <v>5937</v>
      </c>
      <c r="E2234" t="s">
        <v>4705</v>
      </c>
      <c r="F2234" s="45">
        <v>353605</v>
      </c>
      <c r="H2234">
        <f>IF(ISNUMBER(SEARCH($K$2,A2234)),MAX($H$1:H2233)+1,0)</f>
        <v>0</v>
      </c>
      <c r="I2234">
        <f>ROWS($H$2:H2234)</f>
        <v>2233</v>
      </c>
      <c r="J2234" t="str">
        <f t="shared" si="34"/>
        <v/>
      </c>
    </row>
    <row r="2235" spans="1:10">
      <c r="A2235" t="s">
        <v>2608</v>
      </c>
      <c r="B2235" t="s">
        <v>7242</v>
      </c>
      <c r="C2235" t="s">
        <v>7179</v>
      </c>
      <c r="D2235" t="s">
        <v>5937</v>
      </c>
      <c r="E2235" t="s">
        <v>4705</v>
      </c>
      <c r="F2235" s="45">
        <v>353606</v>
      </c>
      <c r="H2235">
        <f>IF(ISNUMBER(SEARCH($K$2,A2235)),MAX($H$1:H2234)+1,0)</f>
        <v>0</v>
      </c>
      <c r="I2235">
        <f>ROWS($H$2:H2235)</f>
        <v>2234</v>
      </c>
      <c r="J2235" t="str">
        <f t="shared" si="34"/>
        <v/>
      </c>
    </row>
    <row r="2236" spans="1:10">
      <c r="A2236" t="s">
        <v>2609</v>
      </c>
      <c r="B2236" t="s">
        <v>7243</v>
      </c>
      <c r="C2236" t="s">
        <v>7179</v>
      </c>
      <c r="D2236" t="s">
        <v>5937</v>
      </c>
      <c r="E2236" t="s">
        <v>4705</v>
      </c>
      <c r="F2236" s="45">
        <v>353607</v>
      </c>
      <c r="H2236">
        <f>IF(ISNUMBER(SEARCH($K$2,A2236)),MAX($H$1:H2235)+1,0)</f>
        <v>0</v>
      </c>
      <c r="I2236">
        <f>ROWS($H$2:H2236)</f>
        <v>2235</v>
      </c>
      <c r="J2236" t="str">
        <f t="shared" si="34"/>
        <v/>
      </c>
    </row>
    <row r="2237" spans="1:10">
      <c r="A2237" t="s">
        <v>2610</v>
      </c>
      <c r="B2237" t="s">
        <v>7244</v>
      </c>
      <c r="C2237" t="s">
        <v>7179</v>
      </c>
      <c r="D2237" t="s">
        <v>5937</v>
      </c>
      <c r="E2237" t="s">
        <v>4705</v>
      </c>
      <c r="F2237" s="45">
        <v>353608</v>
      </c>
      <c r="H2237">
        <f>IF(ISNUMBER(SEARCH($K$2,A2237)),MAX($H$1:H2236)+1,0)</f>
        <v>0</v>
      </c>
      <c r="I2237">
        <f>ROWS($H$2:H2237)</f>
        <v>2236</v>
      </c>
      <c r="J2237" t="str">
        <f t="shared" si="34"/>
        <v/>
      </c>
    </row>
    <row r="2238" spans="1:10">
      <c r="A2238" t="s">
        <v>2611</v>
      </c>
      <c r="B2238" t="s">
        <v>7245</v>
      </c>
      <c r="C2238" t="s">
        <v>7179</v>
      </c>
      <c r="D2238" t="s">
        <v>7246</v>
      </c>
      <c r="E2238" t="s">
        <v>4723</v>
      </c>
      <c r="F2238" s="45">
        <v>400144</v>
      </c>
      <c r="H2238">
        <f>IF(ISNUMBER(SEARCH($K$2,A2238)),MAX($H$1:H2237)+1,0)</f>
        <v>0</v>
      </c>
      <c r="I2238">
        <f>ROWS($H$2:H2238)</f>
        <v>2237</v>
      </c>
      <c r="J2238" t="str">
        <f t="shared" si="34"/>
        <v/>
      </c>
    </row>
    <row r="2239" spans="1:10">
      <c r="A2239" t="s">
        <v>2612</v>
      </c>
      <c r="B2239" t="s">
        <v>7247</v>
      </c>
      <c r="C2239" t="s">
        <v>7179</v>
      </c>
      <c r="D2239" t="s">
        <v>7246</v>
      </c>
      <c r="E2239" t="s">
        <v>4705</v>
      </c>
      <c r="F2239" s="45">
        <v>403601</v>
      </c>
      <c r="H2239">
        <f>IF(ISNUMBER(SEARCH($K$2,A2239)),MAX($H$1:H2238)+1,0)</f>
        <v>0</v>
      </c>
      <c r="I2239">
        <f>ROWS($H$2:H2239)</f>
        <v>2238</v>
      </c>
      <c r="J2239" t="str">
        <f t="shared" si="34"/>
        <v/>
      </c>
    </row>
    <row r="2240" spans="1:10">
      <c r="A2240" t="s">
        <v>2613</v>
      </c>
      <c r="B2240" t="s">
        <v>7248</v>
      </c>
      <c r="C2240" t="s">
        <v>7179</v>
      </c>
      <c r="D2240" t="s">
        <v>7246</v>
      </c>
      <c r="E2240" t="s">
        <v>4705</v>
      </c>
      <c r="F2240" s="45">
        <v>403602</v>
      </c>
      <c r="H2240">
        <f>IF(ISNUMBER(SEARCH($K$2,A2240)),MAX($H$1:H2239)+1,0)</f>
        <v>0</v>
      </c>
      <c r="I2240">
        <f>ROWS($H$2:H2240)</f>
        <v>2239</v>
      </c>
      <c r="J2240" t="str">
        <f t="shared" si="34"/>
        <v/>
      </c>
    </row>
    <row r="2241" spans="1:10">
      <c r="A2241" t="s">
        <v>2614</v>
      </c>
      <c r="B2241" t="s">
        <v>7249</v>
      </c>
      <c r="C2241" t="s">
        <v>7179</v>
      </c>
      <c r="D2241" t="s">
        <v>7246</v>
      </c>
      <c r="E2241" t="s">
        <v>4705</v>
      </c>
      <c r="F2241" s="45">
        <v>403603</v>
      </c>
      <c r="H2241">
        <f>IF(ISNUMBER(SEARCH($K$2,A2241)),MAX($H$1:H2240)+1,0)</f>
        <v>0</v>
      </c>
      <c r="I2241">
        <f>ROWS($H$2:H2241)</f>
        <v>2240</v>
      </c>
      <c r="J2241" t="str">
        <f t="shared" si="34"/>
        <v/>
      </c>
    </row>
    <row r="2242" spans="1:10">
      <c r="A2242" t="s">
        <v>2615</v>
      </c>
      <c r="B2242" t="s">
        <v>7250</v>
      </c>
      <c r="C2242" t="s">
        <v>7179</v>
      </c>
      <c r="D2242" t="s">
        <v>7246</v>
      </c>
      <c r="E2242" t="s">
        <v>4705</v>
      </c>
      <c r="F2242" s="45">
        <v>403604</v>
      </c>
      <c r="H2242">
        <f>IF(ISNUMBER(SEARCH($K$2,A2242)),MAX($H$1:H2241)+1,0)</f>
        <v>0</v>
      </c>
      <c r="I2242">
        <f>ROWS($H$2:H2242)</f>
        <v>2241</v>
      </c>
      <c r="J2242" t="str">
        <f t="shared" ref="J2242:J2305" si="35">IFERROR(INDEX($A:$A,MATCH(I2242,$H:$H,0)),"")</f>
        <v/>
      </c>
    </row>
    <row r="2243" spans="1:10">
      <c r="A2243" t="s">
        <v>2616</v>
      </c>
      <c r="B2243" t="s">
        <v>7251</v>
      </c>
      <c r="C2243" t="s">
        <v>7179</v>
      </c>
      <c r="D2243" t="s">
        <v>7246</v>
      </c>
      <c r="E2243" t="s">
        <v>4705</v>
      </c>
      <c r="F2243" s="45">
        <v>403605</v>
      </c>
      <c r="H2243">
        <f>IF(ISNUMBER(SEARCH($K$2,A2243)),MAX($H$1:H2242)+1,0)</f>
        <v>0</v>
      </c>
      <c r="I2243">
        <f>ROWS($H$2:H2243)</f>
        <v>2242</v>
      </c>
      <c r="J2243" t="str">
        <f t="shared" si="35"/>
        <v/>
      </c>
    </row>
    <row r="2244" spans="1:10">
      <c r="A2244" t="s">
        <v>2617</v>
      </c>
      <c r="B2244" t="s">
        <v>7252</v>
      </c>
      <c r="C2244" t="s">
        <v>7179</v>
      </c>
      <c r="D2244" t="s">
        <v>7246</v>
      </c>
      <c r="E2244" t="s">
        <v>4705</v>
      </c>
      <c r="F2244" s="45">
        <v>403606</v>
      </c>
      <c r="H2244">
        <f>IF(ISNUMBER(SEARCH($K$2,A2244)),MAX($H$1:H2243)+1,0)</f>
        <v>0</v>
      </c>
      <c r="I2244">
        <f>ROWS($H$2:H2244)</f>
        <v>2243</v>
      </c>
      <c r="J2244" t="str">
        <f t="shared" si="35"/>
        <v/>
      </c>
    </row>
    <row r="2245" spans="1:10">
      <c r="A2245" t="s">
        <v>2618</v>
      </c>
      <c r="B2245" t="s">
        <v>7253</v>
      </c>
      <c r="C2245" t="s">
        <v>7179</v>
      </c>
      <c r="D2245" t="s">
        <v>7246</v>
      </c>
      <c r="E2245" t="s">
        <v>4705</v>
      </c>
      <c r="F2245" s="45">
        <v>403607</v>
      </c>
      <c r="H2245">
        <f>IF(ISNUMBER(SEARCH($K$2,A2245)),MAX($H$1:H2244)+1,0)</f>
        <v>0</v>
      </c>
      <c r="I2245">
        <f>ROWS($H$2:H2245)</f>
        <v>2244</v>
      </c>
      <c r="J2245" t="str">
        <f t="shared" si="35"/>
        <v/>
      </c>
    </row>
    <row r="2246" spans="1:10">
      <c r="A2246" t="s">
        <v>2619</v>
      </c>
      <c r="B2246" t="s">
        <v>7254</v>
      </c>
      <c r="C2246" t="s">
        <v>7179</v>
      </c>
      <c r="D2246" t="s">
        <v>7246</v>
      </c>
      <c r="E2246" t="s">
        <v>4705</v>
      </c>
      <c r="F2246" s="45">
        <v>403608</v>
      </c>
      <c r="H2246">
        <f>IF(ISNUMBER(SEARCH($K$2,A2246)),MAX($H$1:H2245)+1,0)</f>
        <v>0</v>
      </c>
      <c r="I2246">
        <f>ROWS($H$2:H2246)</f>
        <v>2245</v>
      </c>
      <c r="J2246" t="str">
        <f t="shared" si="35"/>
        <v/>
      </c>
    </row>
    <row r="2247" spans="1:10">
      <c r="A2247" t="s">
        <v>2620</v>
      </c>
      <c r="B2247" t="s">
        <v>7255</v>
      </c>
      <c r="C2247" t="s">
        <v>7179</v>
      </c>
      <c r="D2247" t="s">
        <v>7246</v>
      </c>
      <c r="E2247" t="s">
        <v>4705</v>
      </c>
      <c r="F2247" s="45">
        <v>403609</v>
      </c>
      <c r="H2247">
        <f>IF(ISNUMBER(SEARCH($K$2,A2247)),MAX($H$1:H2246)+1,0)</f>
        <v>0</v>
      </c>
      <c r="I2247">
        <f>ROWS($H$2:H2247)</f>
        <v>2246</v>
      </c>
      <c r="J2247" t="str">
        <f t="shared" si="35"/>
        <v/>
      </c>
    </row>
    <row r="2248" spans="1:10">
      <c r="A2248" t="s">
        <v>2621</v>
      </c>
      <c r="B2248" t="s">
        <v>7256</v>
      </c>
      <c r="C2248" t="s">
        <v>7179</v>
      </c>
      <c r="D2248" t="s">
        <v>7246</v>
      </c>
      <c r="E2248" t="s">
        <v>4705</v>
      </c>
      <c r="F2248" s="45">
        <v>403610</v>
      </c>
      <c r="H2248">
        <f>IF(ISNUMBER(SEARCH($K$2,A2248)),MAX($H$1:H2247)+1,0)</f>
        <v>0</v>
      </c>
      <c r="I2248">
        <f>ROWS($H$2:H2248)</f>
        <v>2247</v>
      </c>
      <c r="J2248" t="str">
        <f t="shared" si="35"/>
        <v/>
      </c>
    </row>
    <row r="2249" spans="1:10">
      <c r="A2249" t="s">
        <v>2622</v>
      </c>
      <c r="B2249" t="s">
        <v>7257</v>
      </c>
      <c r="C2249" t="s">
        <v>7179</v>
      </c>
      <c r="D2249" t="s">
        <v>7246</v>
      </c>
      <c r="E2249" t="s">
        <v>4705</v>
      </c>
      <c r="F2249" s="45">
        <v>403611</v>
      </c>
      <c r="H2249">
        <f>IF(ISNUMBER(SEARCH($K$2,A2249)),MAX($H$1:H2248)+1,0)</f>
        <v>0</v>
      </c>
      <c r="I2249">
        <f>ROWS($H$2:H2249)</f>
        <v>2248</v>
      </c>
      <c r="J2249" t="str">
        <f t="shared" si="35"/>
        <v/>
      </c>
    </row>
    <row r="2250" spans="1:10">
      <c r="A2250" t="s">
        <v>2623</v>
      </c>
      <c r="B2250" t="s">
        <v>7258</v>
      </c>
      <c r="C2250" t="s">
        <v>7179</v>
      </c>
      <c r="D2250" t="s">
        <v>7246</v>
      </c>
      <c r="E2250" t="s">
        <v>4705</v>
      </c>
      <c r="F2250" s="45">
        <v>403612</v>
      </c>
      <c r="H2250">
        <f>IF(ISNUMBER(SEARCH($K$2,A2250)),MAX($H$1:H2249)+1,0)</f>
        <v>0</v>
      </c>
      <c r="I2250">
        <f>ROWS($H$2:H2250)</f>
        <v>2249</v>
      </c>
      <c r="J2250" t="str">
        <f t="shared" si="35"/>
        <v/>
      </c>
    </row>
    <row r="2251" spans="1:10">
      <c r="A2251" t="s">
        <v>2624</v>
      </c>
      <c r="B2251" t="s">
        <v>7259</v>
      </c>
      <c r="C2251" t="s">
        <v>7179</v>
      </c>
      <c r="D2251" t="s">
        <v>7246</v>
      </c>
      <c r="E2251" t="s">
        <v>4705</v>
      </c>
      <c r="F2251" s="45">
        <v>403613</v>
      </c>
      <c r="H2251">
        <f>IF(ISNUMBER(SEARCH($K$2,A2251)),MAX($H$1:H2250)+1,0)</f>
        <v>0</v>
      </c>
      <c r="I2251">
        <f>ROWS($H$2:H2251)</f>
        <v>2250</v>
      </c>
      <c r="J2251" t="str">
        <f t="shared" si="35"/>
        <v/>
      </c>
    </row>
    <row r="2252" spans="1:10">
      <c r="A2252" t="s">
        <v>2625</v>
      </c>
      <c r="B2252" t="s">
        <v>7260</v>
      </c>
      <c r="C2252" t="s">
        <v>7179</v>
      </c>
      <c r="D2252" t="s">
        <v>7261</v>
      </c>
      <c r="E2252" t="s">
        <v>4705</v>
      </c>
      <c r="F2252" s="45">
        <v>380601</v>
      </c>
      <c r="H2252">
        <f>IF(ISNUMBER(SEARCH($K$2,A2252)),MAX($H$1:H2251)+1,0)</f>
        <v>0</v>
      </c>
      <c r="I2252">
        <f>ROWS($H$2:H2252)</f>
        <v>2251</v>
      </c>
      <c r="J2252" t="str">
        <f t="shared" si="35"/>
        <v/>
      </c>
    </row>
    <row r="2253" spans="1:10">
      <c r="A2253" t="s">
        <v>2626</v>
      </c>
      <c r="B2253" t="s">
        <v>7262</v>
      </c>
      <c r="C2253" t="s">
        <v>7179</v>
      </c>
      <c r="D2253" t="s">
        <v>7261</v>
      </c>
      <c r="E2253" t="s">
        <v>4723</v>
      </c>
      <c r="F2253" s="45">
        <v>381306</v>
      </c>
      <c r="H2253">
        <f>IF(ISNUMBER(SEARCH($K$2,A2253)),MAX($H$1:H2252)+1,0)</f>
        <v>0</v>
      </c>
      <c r="I2253">
        <f>ROWS($H$2:H2253)</f>
        <v>2252</v>
      </c>
      <c r="J2253" t="str">
        <f t="shared" si="35"/>
        <v/>
      </c>
    </row>
    <row r="2254" spans="1:10">
      <c r="A2254" t="s">
        <v>2627</v>
      </c>
      <c r="B2254" t="s">
        <v>7263</v>
      </c>
      <c r="C2254" t="s">
        <v>7179</v>
      </c>
      <c r="D2254" t="s">
        <v>7261</v>
      </c>
      <c r="E2254" t="s">
        <v>4705</v>
      </c>
      <c r="F2254" s="45">
        <v>381602</v>
      </c>
      <c r="H2254">
        <f>IF(ISNUMBER(SEARCH($K$2,A2254)),MAX($H$1:H2253)+1,0)</f>
        <v>0</v>
      </c>
      <c r="I2254">
        <f>ROWS($H$2:H2254)</f>
        <v>2253</v>
      </c>
      <c r="J2254" t="str">
        <f t="shared" si="35"/>
        <v/>
      </c>
    </row>
    <row r="2255" spans="1:10">
      <c r="A2255" t="s">
        <v>2628</v>
      </c>
      <c r="B2255" t="s">
        <v>7264</v>
      </c>
      <c r="C2255" t="s">
        <v>7179</v>
      </c>
      <c r="D2255" t="s">
        <v>7261</v>
      </c>
      <c r="E2255" t="s">
        <v>4705</v>
      </c>
      <c r="F2255" s="45">
        <v>381603</v>
      </c>
      <c r="H2255">
        <f>IF(ISNUMBER(SEARCH($K$2,A2255)),MAX($H$1:H2254)+1,0)</f>
        <v>0</v>
      </c>
      <c r="I2255">
        <f>ROWS($H$2:H2255)</f>
        <v>2254</v>
      </c>
      <c r="J2255" t="str">
        <f t="shared" si="35"/>
        <v/>
      </c>
    </row>
    <row r="2256" spans="1:10">
      <c r="A2256" t="s">
        <v>2629</v>
      </c>
      <c r="B2256" t="s">
        <v>7265</v>
      </c>
      <c r="C2256" t="s">
        <v>7179</v>
      </c>
      <c r="D2256" t="s">
        <v>7261</v>
      </c>
      <c r="E2256" t="s">
        <v>4705</v>
      </c>
      <c r="F2256" s="45">
        <v>383601</v>
      </c>
      <c r="H2256">
        <f>IF(ISNUMBER(SEARCH($K$2,A2256)),MAX($H$1:H2255)+1,0)</f>
        <v>0</v>
      </c>
      <c r="I2256">
        <f>ROWS($H$2:H2256)</f>
        <v>2255</v>
      </c>
      <c r="J2256" t="str">
        <f t="shared" si="35"/>
        <v/>
      </c>
    </row>
    <row r="2257" spans="1:10">
      <c r="A2257" t="s">
        <v>2630</v>
      </c>
      <c r="B2257" t="s">
        <v>7266</v>
      </c>
      <c r="C2257" t="s">
        <v>7179</v>
      </c>
      <c r="D2257" t="s">
        <v>7261</v>
      </c>
      <c r="E2257" t="s">
        <v>4705</v>
      </c>
      <c r="F2257" s="45">
        <v>383602</v>
      </c>
      <c r="H2257">
        <f>IF(ISNUMBER(SEARCH($K$2,A2257)),MAX($H$1:H2256)+1,0)</f>
        <v>0</v>
      </c>
      <c r="I2257">
        <f>ROWS($H$2:H2257)</f>
        <v>2256</v>
      </c>
      <c r="J2257" t="str">
        <f t="shared" si="35"/>
        <v/>
      </c>
    </row>
    <row r="2258" spans="1:10">
      <c r="A2258" t="s">
        <v>2631</v>
      </c>
      <c r="B2258" t="s">
        <v>7267</v>
      </c>
      <c r="C2258" t="s">
        <v>7179</v>
      </c>
      <c r="D2258" t="s">
        <v>7261</v>
      </c>
      <c r="E2258" t="s">
        <v>4705</v>
      </c>
      <c r="F2258" s="45">
        <v>383603</v>
      </c>
      <c r="H2258">
        <f>IF(ISNUMBER(SEARCH($K$2,A2258)),MAX($H$1:H2257)+1,0)</f>
        <v>0</v>
      </c>
      <c r="I2258">
        <f>ROWS($H$2:H2258)</f>
        <v>2257</v>
      </c>
      <c r="J2258" t="str">
        <f t="shared" si="35"/>
        <v/>
      </c>
    </row>
    <row r="2259" spans="1:10">
      <c r="A2259" t="s">
        <v>2632</v>
      </c>
      <c r="B2259" t="s">
        <v>7268</v>
      </c>
      <c r="C2259" t="s">
        <v>7179</v>
      </c>
      <c r="D2259" t="s">
        <v>7261</v>
      </c>
      <c r="E2259" t="s">
        <v>4705</v>
      </c>
      <c r="F2259" s="45">
        <v>383604</v>
      </c>
      <c r="H2259">
        <f>IF(ISNUMBER(SEARCH($K$2,A2259)),MAX($H$1:H2258)+1,0)</f>
        <v>0</v>
      </c>
      <c r="I2259">
        <f>ROWS($H$2:H2259)</f>
        <v>2258</v>
      </c>
      <c r="J2259" t="str">
        <f t="shared" si="35"/>
        <v/>
      </c>
    </row>
    <row r="2260" spans="1:10">
      <c r="A2260" t="s">
        <v>2633</v>
      </c>
      <c r="B2260" t="s">
        <v>7269</v>
      </c>
      <c r="C2260" t="s">
        <v>7179</v>
      </c>
      <c r="D2260" t="s">
        <v>7261</v>
      </c>
      <c r="E2260" t="s">
        <v>4705</v>
      </c>
      <c r="F2260" s="45">
        <v>383605</v>
      </c>
      <c r="H2260">
        <f>IF(ISNUMBER(SEARCH($K$2,A2260)),MAX($H$1:H2259)+1,0)</f>
        <v>0</v>
      </c>
      <c r="I2260">
        <f>ROWS($H$2:H2260)</f>
        <v>2259</v>
      </c>
      <c r="J2260" t="str">
        <f t="shared" si="35"/>
        <v/>
      </c>
    </row>
    <row r="2261" spans="1:10">
      <c r="A2261" t="s">
        <v>2634</v>
      </c>
      <c r="B2261" t="s">
        <v>7270</v>
      </c>
      <c r="C2261" t="s">
        <v>7179</v>
      </c>
      <c r="D2261" t="s">
        <v>7261</v>
      </c>
      <c r="E2261" t="s">
        <v>4705</v>
      </c>
      <c r="F2261" s="45">
        <v>383606</v>
      </c>
      <c r="H2261">
        <f>IF(ISNUMBER(SEARCH($K$2,A2261)),MAX($H$1:H2260)+1,0)</f>
        <v>0</v>
      </c>
      <c r="I2261">
        <f>ROWS($H$2:H2261)</f>
        <v>2260</v>
      </c>
      <c r="J2261" t="str">
        <f t="shared" si="35"/>
        <v/>
      </c>
    </row>
    <row r="2262" spans="1:10">
      <c r="A2262" t="s">
        <v>2635</v>
      </c>
      <c r="B2262" t="s">
        <v>7271</v>
      </c>
      <c r="C2262" t="s">
        <v>7179</v>
      </c>
      <c r="D2262" t="s">
        <v>7261</v>
      </c>
      <c r="E2262" t="s">
        <v>4705</v>
      </c>
      <c r="F2262" s="45">
        <v>383607</v>
      </c>
      <c r="H2262">
        <f>IF(ISNUMBER(SEARCH($K$2,A2262)),MAX($H$1:H2261)+1,0)</f>
        <v>0</v>
      </c>
      <c r="I2262">
        <f>ROWS($H$2:H2262)</f>
        <v>2261</v>
      </c>
      <c r="J2262" t="str">
        <f t="shared" si="35"/>
        <v/>
      </c>
    </row>
    <row r="2263" spans="1:10">
      <c r="A2263" t="s">
        <v>2636</v>
      </c>
      <c r="B2263" t="s">
        <v>7272</v>
      </c>
      <c r="C2263" t="s">
        <v>7179</v>
      </c>
      <c r="D2263" t="s">
        <v>7261</v>
      </c>
      <c r="E2263" t="s">
        <v>4705</v>
      </c>
      <c r="F2263" s="45">
        <v>383608</v>
      </c>
      <c r="H2263">
        <f>IF(ISNUMBER(SEARCH($K$2,A2263)),MAX($H$1:H2262)+1,0)</f>
        <v>0</v>
      </c>
      <c r="I2263">
        <f>ROWS($H$2:H2263)</f>
        <v>2262</v>
      </c>
      <c r="J2263" t="str">
        <f t="shared" si="35"/>
        <v/>
      </c>
    </row>
    <row r="2264" spans="1:10">
      <c r="A2264" t="s">
        <v>2637</v>
      </c>
      <c r="B2264" t="s">
        <v>7273</v>
      </c>
      <c r="C2264" t="s">
        <v>7179</v>
      </c>
      <c r="D2264" t="s">
        <v>7261</v>
      </c>
      <c r="E2264" t="s">
        <v>4705</v>
      </c>
      <c r="F2264" s="45">
        <v>383609</v>
      </c>
      <c r="H2264">
        <f>IF(ISNUMBER(SEARCH($K$2,A2264)),MAX($H$1:H2263)+1,0)</f>
        <v>0</v>
      </c>
      <c r="I2264">
        <f>ROWS($H$2:H2264)</f>
        <v>2263</v>
      </c>
      <c r="J2264" t="str">
        <f t="shared" si="35"/>
        <v/>
      </c>
    </row>
    <row r="2265" spans="1:10">
      <c r="A2265" t="s">
        <v>2638</v>
      </c>
      <c r="B2265" t="s">
        <v>7274</v>
      </c>
      <c r="C2265" t="s">
        <v>7179</v>
      </c>
      <c r="D2265" t="s">
        <v>7261</v>
      </c>
      <c r="E2265" t="s">
        <v>4705</v>
      </c>
      <c r="F2265" s="45">
        <v>383610</v>
      </c>
      <c r="H2265">
        <f>IF(ISNUMBER(SEARCH($K$2,A2265)),MAX($H$1:H2264)+1,0)</f>
        <v>0</v>
      </c>
      <c r="I2265">
        <f>ROWS($H$2:H2265)</f>
        <v>2264</v>
      </c>
      <c r="J2265" t="str">
        <f t="shared" si="35"/>
        <v/>
      </c>
    </row>
    <row r="2266" spans="1:10">
      <c r="A2266" t="s">
        <v>2639</v>
      </c>
      <c r="B2266" t="s">
        <v>7275</v>
      </c>
      <c r="C2266" t="s">
        <v>7179</v>
      </c>
      <c r="D2266" t="s">
        <v>7261</v>
      </c>
      <c r="E2266" t="s">
        <v>4705</v>
      </c>
      <c r="F2266" s="45">
        <v>383611</v>
      </c>
      <c r="H2266">
        <f>IF(ISNUMBER(SEARCH($K$2,A2266)),MAX($H$1:H2265)+1,0)</f>
        <v>0</v>
      </c>
      <c r="I2266">
        <f>ROWS($H$2:H2266)</f>
        <v>2265</v>
      </c>
      <c r="J2266" t="str">
        <f t="shared" si="35"/>
        <v/>
      </c>
    </row>
    <row r="2267" spans="1:10">
      <c r="A2267" t="s">
        <v>2640</v>
      </c>
      <c r="B2267" t="s">
        <v>7276</v>
      </c>
      <c r="C2267" t="s">
        <v>7179</v>
      </c>
      <c r="D2267" t="s">
        <v>7261</v>
      </c>
      <c r="E2267" t="s">
        <v>4705</v>
      </c>
      <c r="F2267" s="45">
        <v>383612</v>
      </c>
      <c r="H2267">
        <f>IF(ISNUMBER(SEARCH($K$2,A2267)),MAX($H$1:H2266)+1,0)</f>
        <v>0</v>
      </c>
      <c r="I2267">
        <f>ROWS($H$2:H2267)</f>
        <v>2266</v>
      </c>
      <c r="J2267" t="str">
        <f t="shared" si="35"/>
        <v/>
      </c>
    </row>
    <row r="2268" spans="1:10">
      <c r="A2268" t="s">
        <v>2641</v>
      </c>
      <c r="B2268" t="s">
        <v>7277</v>
      </c>
      <c r="C2268" t="s">
        <v>7179</v>
      </c>
      <c r="D2268" t="s">
        <v>7261</v>
      </c>
      <c r="E2268" t="s">
        <v>4705</v>
      </c>
      <c r="F2268" s="45">
        <v>383613</v>
      </c>
      <c r="H2268">
        <f>IF(ISNUMBER(SEARCH($K$2,A2268)),MAX($H$1:H2267)+1,0)</f>
        <v>0</v>
      </c>
      <c r="I2268">
        <f>ROWS($H$2:H2268)</f>
        <v>2267</v>
      </c>
      <c r="J2268" t="str">
        <f t="shared" si="35"/>
        <v/>
      </c>
    </row>
    <row r="2269" spans="1:10">
      <c r="A2269" t="s">
        <v>2642</v>
      </c>
      <c r="B2269" t="s">
        <v>7278</v>
      </c>
      <c r="C2269" t="s">
        <v>7179</v>
      </c>
      <c r="D2269" t="s">
        <v>7261</v>
      </c>
      <c r="E2269" t="s">
        <v>4705</v>
      </c>
      <c r="F2269" s="45">
        <v>383614</v>
      </c>
      <c r="H2269">
        <f>IF(ISNUMBER(SEARCH($K$2,A2269)),MAX($H$1:H2268)+1,0)</f>
        <v>0</v>
      </c>
      <c r="I2269">
        <f>ROWS($H$2:H2269)</f>
        <v>2268</v>
      </c>
      <c r="J2269" t="str">
        <f t="shared" si="35"/>
        <v/>
      </c>
    </row>
    <row r="2270" spans="1:10">
      <c r="A2270" t="s">
        <v>2643</v>
      </c>
      <c r="B2270" t="s">
        <v>7279</v>
      </c>
      <c r="C2270" t="s">
        <v>7179</v>
      </c>
      <c r="D2270" t="s">
        <v>7261</v>
      </c>
      <c r="E2270" t="s">
        <v>4705</v>
      </c>
      <c r="F2270" s="45">
        <v>383615</v>
      </c>
      <c r="H2270">
        <f>IF(ISNUMBER(SEARCH($K$2,A2270)),MAX($H$1:H2269)+1,0)</f>
        <v>0</v>
      </c>
      <c r="I2270">
        <f>ROWS($H$2:H2270)</f>
        <v>2269</v>
      </c>
      <c r="J2270" t="str">
        <f t="shared" si="35"/>
        <v/>
      </c>
    </row>
    <row r="2271" spans="1:10">
      <c r="A2271" t="s">
        <v>2644</v>
      </c>
      <c r="B2271" t="s">
        <v>7280</v>
      </c>
      <c r="C2271" t="s">
        <v>7179</v>
      </c>
      <c r="D2271" t="s">
        <v>7261</v>
      </c>
      <c r="E2271" t="s">
        <v>4705</v>
      </c>
      <c r="F2271" s="45">
        <v>383616</v>
      </c>
      <c r="H2271">
        <f>IF(ISNUMBER(SEARCH($K$2,A2271)),MAX($H$1:H2270)+1,0)</f>
        <v>0</v>
      </c>
      <c r="I2271">
        <f>ROWS($H$2:H2271)</f>
        <v>2270</v>
      </c>
      <c r="J2271" t="str">
        <f t="shared" si="35"/>
        <v/>
      </c>
    </row>
    <row r="2272" spans="1:10">
      <c r="A2272" t="s">
        <v>2645</v>
      </c>
      <c r="B2272" t="s">
        <v>7281</v>
      </c>
      <c r="C2272" t="s">
        <v>7179</v>
      </c>
      <c r="D2272" t="s">
        <v>7261</v>
      </c>
      <c r="E2272" t="s">
        <v>4705</v>
      </c>
      <c r="F2272" s="45">
        <v>383617</v>
      </c>
      <c r="H2272">
        <f>IF(ISNUMBER(SEARCH($K$2,A2272)),MAX($H$1:H2271)+1,0)</f>
        <v>0</v>
      </c>
      <c r="I2272">
        <f>ROWS($H$2:H2272)</f>
        <v>2271</v>
      </c>
      <c r="J2272" t="str">
        <f t="shared" si="35"/>
        <v/>
      </c>
    </row>
    <row r="2273" spans="1:10">
      <c r="A2273" t="s">
        <v>2646</v>
      </c>
      <c r="B2273" t="s">
        <v>7282</v>
      </c>
      <c r="C2273" t="s">
        <v>7179</v>
      </c>
      <c r="D2273" t="s">
        <v>7261</v>
      </c>
      <c r="E2273" t="s">
        <v>4705</v>
      </c>
      <c r="F2273" s="45">
        <v>383618</v>
      </c>
      <c r="H2273">
        <f>IF(ISNUMBER(SEARCH($K$2,A2273)),MAX($H$1:H2272)+1,0)</f>
        <v>0</v>
      </c>
      <c r="I2273">
        <f>ROWS($H$2:H2273)</f>
        <v>2272</v>
      </c>
      <c r="J2273" t="str">
        <f t="shared" si="35"/>
        <v/>
      </c>
    </row>
    <row r="2274" spans="1:10">
      <c r="A2274" t="s">
        <v>2647</v>
      </c>
      <c r="B2274" t="s">
        <v>7283</v>
      </c>
      <c r="C2274" t="s">
        <v>7179</v>
      </c>
      <c r="D2274" t="s">
        <v>7261</v>
      </c>
      <c r="E2274" t="s">
        <v>4705</v>
      </c>
      <c r="F2274" s="45">
        <v>383619</v>
      </c>
      <c r="H2274">
        <f>IF(ISNUMBER(SEARCH($K$2,A2274)),MAX($H$1:H2273)+1,0)</f>
        <v>0</v>
      </c>
      <c r="I2274">
        <f>ROWS($H$2:H2274)</f>
        <v>2273</v>
      </c>
      <c r="J2274" t="str">
        <f t="shared" si="35"/>
        <v/>
      </c>
    </row>
    <row r="2275" spans="1:10">
      <c r="A2275" t="s">
        <v>2648</v>
      </c>
      <c r="B2275" t="s">
        <v>7284</v>
      </c>
      <c r="C2275" t="s">
        <v>7179</v>
      </c>
      <c r="D2275" t="s">
        <v>7285</v>
      </c>
      <c r="E2275" t="s">
        <v>4723</v>
      </c>
      <c r="F2275" s="45">
        <v>421303</v>
      </c>
      <c r="H2275">
        <f>IF(ISNUMBER(SEARCH($K$2,A2275)),MAX($H$1:H2274)+1,0)</f>
        <v>0</v>
      </c>
      <c r="I2275">
        <f>ROWS($H$2:H2275)</f>
        <v>2274</v>
      </c>
      <c r="J2275" t="str">
        <f t="shared" si="35"/>
        <v/>
      </c>
    </row>
    <row r="2276" spans="1:10">
      <c r="A2276" t="s">
        <v>2649</v>
      </c>
      <c r="B2276" t="s">
        <v>7286</v>
      </c>
      <c r="C2276" t="s">
        <v>7179</v>
      </c>
      <c r="D2276" t="s">
        <v>7285</v>
      </c>
      <c r="E2276" t="s">
        <v>4705</v>
      </c>
      <c r="F2276" s="45">
        <v>421601</v>
      </c>
      <c r="H2276">
        <f>IF(ISNUMBER(SEARCH($K$2,A2276)),MAX($H$1:H2275)+1,0)</f>
        <v>0</v>
      </c>
      <c r="I2276">
        <f>ROWS($H$2:H2276)</f>
        <v>2275</v>
      </c>
      <c r="J2276" t="str">
        <f t="shared" si="35"/>
        <v/>
      </c>
    </row>
    <row r="2277" spans="1:10">
      <c r="A2277" t="s">
        <v>2650</v>
      </c>
      <c r="B2277" t="s">
        <v>7287</v>
      </c>
      <c r="C2277" t="s">
        <v>7179</v>
      </c>
      <c r="D2277" t="s">
        <v>7285</v>
      </c>
      <c r="E2277" t="s">
        <v>4705</v>
      </c>
      <c r="F2277" s="45">
        <v>423601</v>
      </c>
      <c r="H2277">
        <f>IF(ISNUMBER(SEARCH($K$2,A2277)),MAX($H$1:H2276)+1,0)</f>
        <v>0</v>
      </c>
      <c r="I2277">
        <f>ROWS($H$2:H2277)</f>
        <v>2276</v>
      </c>
      <c r="J2277" t="str">
        <f t="shared" si="35"/>
        <v/>
      </c>
    </row>
    <row r="2278" spans="1:10">
      <c r="A2278" t="s">
        <v>2651</v>
      </c>
      <c r="B2278" t="s">
        <v>7288</v>
      </c>
      <c r="C2278" t="s">
        <v>7179</v>
      </c>
      <c r="D2278" t="s">
        <v>7285</v>
      </c>
      <c r="E2278" t="s">
        <v>4705</v>
      </c>
      <c r="F2278" s="45">
        <v>423602</v>
      </c>
      <c r="H2278">
        <f>IF(ISNUMBER(SEARCH($K$2,A2278)),MAX($H$1:H2277)+1,0)</f>
        <v>0</v>
      </c>
      <c r="I2278">
        <f>ROWS($H$2:H2278)</f>
        <v>2277</v>
      </c>
      <c r="J2278" t="str">
        <f t="shared" si="35"/>
        <v/>
      </c>
    </row>
    <row r="2279" spans="1:10">
      <c r="A2279" t="s">
        <v>2652</v>
      </c>
      <c r="B2279" t="s">
        <v>7289</v>
      </c>
      <c r="C2279" t="s">
        <v>7179</v>
      </c>
      <c r="D2279" t="s">
        <v>7285</v>
      </c>
      <c r="E2279" t="s">
        <v>4705</v>
      </c>
      <c r="F2279" s="45">
        <v>423603</v>
      </c>
      <c r="H2279">
        <f>IF(ISNUMBER(SEARCH($K$2,A2279)),MAX($H$1:H2278)+1,0)</f>
        <v>0</v>
      </c>
      <c r="I2279">
        <f>ROWS($H$2:H2279)</f>
        <v>2278</v>
      </c>
      <c r="J2279" t="str">
        <f t="shared" si="35"/>
        <v/>
      </c>
    </row>
    <row r="2280" spans="1:10">
      <c r="A2280" t="s">
        <v>2653</v>
      </c>
      <c r="B2280" t="s">
        <v>7290</v>
      </c>
      <c r="C2280" t="s">
        <v>7179</v>
      </c>
      <c r="D2280" t="s">
        <v>7285</v>
      </c>
      <c r="E2280" t="s">
        <v>4705</v>
      </c>
      <c r="F2280" s="45">
        <v>423604</v>
      </c>
      <c r="H2280">
        <f>IF(ISNUMBER(SEARCH($K$2,A2280)),MAX($H$1:H2279)+1,0)</f>
        <v>0</v>
      </c>
      <c r="I2280">
        <f>ROWS($H$2:H2280)</f>
        <v>2279</v>
      </c>
      <c r="J2280" t="str">
        <f t="shared" si="35"/>
        <v/>
      </c>
    </row>
    <row r="2281" spans="1:10">
      <c r="A2281" t="s">
        <v>2654</v>
      </c>
      <c r="B2281" t="s">
        <v>7291</v>
      </c>
      <c r="C2281" t="s">
        <v>7179</v>
      </c>
      <c r="D2281" t="s">
        <v>7285</v>
      </c>
      <c r="E2281" t="s">
        <v>4705</v>
      </c>
      <c r="F2281" s="45">
        <v>423605</v>
      </c>
      <c r="H2281">
        <f>IF(ISNUMBER(SEARCH($K$2,A2281)),MAX($H$1:H2280)+1,0)</f>
        <v>0</v>
      </c>
      <c r="I2281">
        <f>ROWS($H$2:H2281)</f>
        <v>2280</v>
      </c>
      <c r="J2281" t="str">
        <f t="shared" si="35"/>
        <v/>
      </c>
    </row>
    <row r="2282" spans="1:10">
      <c r="A2282" t="s">
        <v>2655</v>
      </c>
      <c r="B2282" t="s">
        <v>7292</v>
      </c>
      <c r="C2282" t="s">
        <v>7179</v>
      </c>
      <c r="D2282" t="s">
        <v>7285</v>
      </c>
      <c r="E2282" t="s">
        <v>4705</v>
      </c>
      <c r="F2282" s="45">
        <v>423606</v>
      </c>
      <c r="H2282">
        <f>IF(ISNUMBER(SEARCH($K$2,A2282)),MAX($H$1:H2281)+1,0)</f>
        <v>0</v>
      </c>
      <c r="I2282">
        <f>ROWS($H$2:H2282)</f>
        <v>2281</v>
      </c>
      <c r="J2282" t="str">
        <f t="shared" si="35"/>
        <v/>
      </c>
    </row>
    <row r="2283" spans="1:10">
      <c r="A2283" t="s">
        <v>2656</v>
      </c>
      <c r="B2283" t="s">
        <v>7293</v>
      </c>
      <c r="C2283" t="s">
        <v>7179</v>
      </c>
      <c r="D2283" t="s">
        <v>7285</v>
      </c>
      <c r="E2283" t="s">
        <v>4705</v>
      </c>
      <c r="F2283" s="45">
        <v>423607</v>
      </c>
      <c r="H2283">
        <f>IF(ISNUMBER(SEARCH($K$2,A2283)),MAX($H$1:H2282)+1,0)</f>
        <v>0</v>
      </c>
      <c r="I2283">
        <f>ROWS($H$2:H2283)</f>
        <v>2282</v>
      </c>
      <c r="J2283" t="str">
        <f t="shared" si="35"/>
        <v/>
      </c>
    </row>
    <row r="2284" spans="1:10">
      <c r="A2284" t="s">
        <v>2657</v>
      </c>
      <c r="B2284" t="s">
        <v>7294</v>
      </c>
      <c r="C2284" t="s">
        <v>7179</v>
      </c>
      <c r="D2284" t="s">
        <v>7285</v>
      </c>
      <c r="E2284" t="s">
        <v>4705</v>
      </c>
      <c r="F2284" s="45">
        <v>423608</v>
      </c>
      <c r="H2284">
        <f>IF(ISNUMBER(SEARCH($K$2,A2284)),MAX($H$1:H2283)+1,0)</f>
        <v>0</v>
      </c>
      <c r="I2284">
        <f>ROWS($H$2:H2284)</f>
        <v>2283</v>
      </c>
      <c r="J2284" t="str">
        <f t="shared" si="35"/>
        <v/>
      </c>
    </row>
    <row r="2285" spans="1:10">
      <c r="A2285" t="s">
        <v>2658</v>
      </c>
      <c r="B2285" t="s">
        <v>7295</v>
      </c>
      <c r="C2285" t="s">
        <v>7179</v>
      </c>
      <c r="D2285" t="s">
        <v>7285</v>
      </c>
      <c r="E2285" t="s">
        <v>4705</v>
      </c>
      <c r="F2285" s="45">
        <v>423609</v>
      </c>
      <c r="H2285">
        <f>IF(ISNUMBER(SEARCH($K$2,A2285)),MAX($H$1:H2284)+1,0)</f>
        <v>0</v>
      </c>
      <c r="I2285">
        <f>ROWS($H$2:H2285)</f>
        <v>2284</v>
      </c>
      <c r="J2285" t="str">
        <f t="shared" si="35"/>
        <v/>
      </c>
    </row>
    <row r="2286" spans="1:10">
      <c r="A2286" t="s">
        <v>2659</v>
      </c>
      <c r="B2286" t="s">
        <v>7296</v>
      </c>
      <c r="C2286" t="s">
        <v>7179</v>
      </c>
      <c r="D2286" t="s">
        <v>7285</v>
      </c>
      <c r="E2286" t="s">
        <v>4705</v>
      </c>
      <c r="F2286" s="45">
        <v>423610</v>
      </c>
      <c r="H2286">
        <f>IF(ISNUMBER(SEARCH($K$2,A2286)),MAX($H$1:H2285)+1,0)</f>
        <v>0</v>
      </c>
      <c r="I2286">
        <f>ROWS($H$2:H2286)</f>
        <v>2285</v>
      </c>
      <c r="J2286" t="str">
        <f t="shared" si="35"/>
        <v/>
      </c>
    </row>
    <row r="2287" spans="1:10">
      <c r="A2287" t="s">
        <v>2660</v>
      </c>
      <c r="B2287" t="s">
        <v>7297</v>
      </c>
      <c r="C2287" t="s">
        <v>7179</v>
      </c>
      <c r="D2287" t="s">
        <v>7285</v>
      </c>
      <c r="E2287" t="s">
        <v>4705</v>
      </c>
      <c r="F2287" s="45">
        <v>423611</v>
      </c>
      <c r="H2287">
        <f>IF(ISNUMBER(SEARCH($K$2,A2287)),MAX($H$1:H2286)+1,0)</f>
        <v>0</v>
      </c>
      <c r="I2287">
        <f>ROWS($H$2:H2287)</f>
        <v>2286</v>
      </c>
      <c r="J2287" t="str">
        <f t="shared" si="35"/>
        <v/>
      </c>
    </row>
    <row r="2288" spans="1:10">
      <c r="A2288" t="s">
        <v>2661</v>
      </c>
      <c r="B2288" t="s">
        <v>7298</v>
      </c>
      <c r="C2288" t="s">
        <v>7179</v>
      </c>
      <c r="D2288" t="s">
        <v>7285</v>
      </c>
      <c r="E2288" t="s">
        <v>4705</v>
      </c>
      <c r="F2288" s="45">
        <v>423612</v>
      </c>
      <c r="H2288">
        <f>IF(ISNUMBER(SEARCH($K$2,A2288)),MAX($H$1:H2287)+1,0)</f>
        <v>0</v>
      </c>
      <c r="I2288">
        <f>ROWS($H$2:H2288)</f>
        <v>2287</v>
      </c>
      <c r="J2288" t="str">
        <f t="shared" si="35"/>
        <v/>
      </c>
    </row>
    <row r="2289" spans="1:10">
      <c r="A2289" t="s">
        <v>2662</v>
      </c>
      <c r="B2289" t="s">
        <v>7299</v>
      </c>
      <c r="C2289" t="s">
        <v>7179</v>
      </c>
      <c r="D2289" t="s">
        <v>7285</v>
      </c>
      <c r="E2289" t="s">
        <v>4705</v>
      </c>
      <c r="F2289" s="45">
        <v>423613</v>
      </c>
      <c r="H2289">
        <f>IF(ISNUMBER(SEARCH($K$2,A2289)),MAX($H$1:H2288)+1,0)</f>
        <v>0</v>
      </c>
      <c r="I2289">
        <f>ROWS($H$2:H2289)</f>
        <v>2288</v>
      </c>
      <c r="J2289" t="str">
        <f t="shared" si="35"/>
        <v/>
      </c>
    </row>
    <row r="2290" spans="1:10">
      <c r="A2290" t="s">
        <v>2663</v>
      </c>
      <c r="B2290" t="s">
        <v>7300</v>
      </c>
      <c r="C2290" t="s">
        <v>7179</v>
      </c>
      <c r="D2290" t="s">
        <v>7285</v>
      </c>
      <c r="E2290" t="s">
        <v>4705</v>
      </c>
      <c r="F2290" s="45">
        <v>423614</v>
      </c>
      <c r="H2290">
        <f>IF(ISNUMBER(SEARCH($K$2,A2290)),MAX($H$1:H2289)+1,0)</f>
        <v>0</v>
      </c>
      <c r="I2290">
        <f>ROWS($H$2:H2290)</f>
        <v>2289</v>
      </c>
      <c r="J2290" t="str">
        <f t="shared" si="35"/>
        <v/>
      </c>
    </row>
    <row r="2291" spans="1:10">
      <c r="A2291" t="s">
        <v>2664</v>
      </c>
      <c r="B2291" t="s">
        <v>7301</v>
      </c>
      <c r="C2291" t="s">
        <v>7179</v>
      </c>
      <c r="D2291" t="s">
        <v>7285</v>
      </c>
      <c r="E2291" t="s">
        <v>4705</v>
      </c>
      <c r="F2291" s="45">
        <v>423616</v>
      </c>
      <c r="H2291">
        <f>IF(ISNUMBER(SEARCH($K$2,A2291)),MAX($H$1:H2290)+1,0)</f>
        <v>0</v>
      </c>
      <c r="I2291">
        <f>ROWS($H$2:H2291)</f>
        <v>2290</v>
      </c>
      <c r="J2291" t="str">
        <f t="shared" si="35"/>
        <v/>
      </c>
    </row>
    <row r="2292" spans="1:10">
      <c r="A2292" t="s">
        <v>2665</v>
      </c>
      <c r="B2292" t="s">
        <v>7302</v>
      </c>
      <c r="C2292" t="s">
        <v>7179</v>
      </c>
      <c r="D2292" t="s">
        <v>7303</v>
      </c>
      <c r="E2292" t="s">
        <v>4723</v>
      </c>
      <c r="F2292" s="45">
        <v>311401</v>
      </c>
      <c r="H2292">
        <f>IF(ISNUMBER(SEARCH($K$2,A2292)),MAX($H$1:H2291)+1,0)</f>
        <v>0</v>
      </c>
      <c r="I2292">
        <f>ROWS($H$2:H2292)</f>
        <v>2291</v>
      </c>
      <c r="J2292" t="str">
        <f t="shared" si="35"/>
        <v/>
      </c>
    </row>
    <row r="2293" spans="1:10">
      <c r="A2293" t="s">
        <v>2666</v>
      </c>
      <c r="B2293" t="s">
        <v>7304</v>
      </c>
      <c r="C2293" t="s">
        <v>7179</v>
      </c>
      <c r="D2293" t="s">
        <v>7303</v>
      </c>
      <c r="E2293" t="s">
        <v>4705</v>
      </c>
      <c r="F2293" s="45">
        <v>313601</v>
      </c>
      <c r="H2293">
        <f>IF(ISNUMBER(SEARCH($K$2,A2293)),MAX($H$1:H2292)+1,0)</f>
        <v>0</v>
      </c>
      <c r="I2293">
        <f>ROWS($H$2:H2293)</f>
        <v>2292</v>
      </c>
      <c r="J2293" t="str">
        <f t="shared" si="35"/>
        <v/>
      </c>
    </row>
    <row r="2294" spans="1:10">
      <c r="A2294" t="s">
        <v>2667</v>
      </c>
      <c r="B2294" t="s">
        <v>7305</v>
      </c>
      <c r="C2294" t="s">
        <v>7179</v>
      </c>
      <c r="D2294" t="s">
        <v>7303</v>
      </c>
      <c r="E2294" t="s">
        <v>4705</v>
      </c>
      <c r="F2294" s="45">
        <v>313602</v>
      </c>
      <c r="H2294">
        <f>IF(ISNUMBER(SEARCH($K$2,A2294)),MAX($H$1:H2293)+1,0)</f>
        <v>0</v>
      </c>
      <c r="I2294">
        <f>ROWS($H$2:H2294)</f>
        <v>2293</v>
      </c>
      <c r="J2294" t="str">
        <f t="shared" si="35"/>
        <v/>
      </c>
    </row>
    <row r="2295" spans="1:10">
      <c r="A2295" t="s">
        <v>2668</v>
      </c>
      <c r="B2295" t="s">
        <v>7306</v>
      </c>
      <c r="C2295" t="s">
        <v>7179</v>
      </c>
      <c r="D2295" t="s">
        <v>7303</v>
      </c>
      <c r="E2295" t="s">
        <v>4705</v>
      </c>
      <c r="F2295" s="45">
        <v>313604</v>
      </c>
      <c r="H2295">
        <f>IF(ISNUMBER(SEARCH($K$2,A2295)),MAX($H$1:H2294)+1,0)</f>
        <v>0</v>
      </c>
      <c r="I2295">
        <f>ROWS($H$2:H2295)</f>
        <v>2294</v>
      </c>
      <c r="J2295" t="str">
        <f t="shared" si="35"/>
        <v/>
      </c>
    </row>
    <row r="2296" spans="1:10">
      <c r="A2296" t="s">
        <v>2669</v>
      </c>
      <c r="B2296" t="s">
        <v>7307</v>
      </c>
      <c r="C2296" t="s">
        <v>7179</v>
      </c>
      <c r="D2296" t="s">
        <v>7303</v>
      </c>
      <c r="E2296" t="s">
        <v>4705</v>
      </c>
      <c r="F2296" s="45">
        <v>313605</v>
      </c>
      <c r="H2296">
        <f>IF(ISNUMBER(SEARCH($K$2,A2296)),MAX($H$1:H2295)+1,0)</f>
        <v>0</v>
      </c>
      <c r="I2296">
        <f>ROWS($H$2:H2296)</f>
        <v>2295</v>
      </c>
      <c r="J2296" t="str">
        <f t="shared" si="35"/>
        <v/>
      </c>
    </row>
    <row r="2297" spans="1:10">
      <c r="A2297" t="s">
        <v>2670</v>
      </c>
      <c r="B2297" t="s">
        <v>7308</v>
      </c>
      <c r="C2297" t="s">
        <v>7179</v>
      </c>
      <c r="D2297" t="s">
        <v>7303</v>
      </c>
      <c r="E2297" t="s">
        <v>4705</v>
      </c>
      <c r="F2297" s="45">
        <v>313606</v>
      </c>
      <c r="H2297">
        <f>IF(ISNUMBER(SEARCH($K$2,A2297)),MAX($H$1:H2296)+1,0)</f>
        <v>0</v>
      </c>
      <c r="I2297">
        <f>ROWS($H$2:H2297)</f>
        <v>2296</v>
      </c>
      <c r="J2297" t="str">
        <f t="shared" si="35"/>
        <v/>
      </c>
    </row>
    <row r="2298" spans="1:10">
      <c r="A2298" t="s">
        <v>2671</v>
      </c>
      <c r="B2298" t="s">
        <v>7309</v>
      </c>
      <c r="C2298" t="s">
        <v>7179</v>
      </c>
      <c r="D2298" t="s">
        <v>7303</v>
      </c>
      <c r="E2298" t="s">
        <v>4705</v>
      </c>
      <c r="F2298" s="45">
        <v>313607</v>
      </c>
      <c r="H2298">
        <f>IF(ISNUMBER(SEARCH($K$2,A2298)),MAX($H$1:H2297)+1,0)</f>
        <v>0</v>
      </c>
      <c r="I2298">
        <f>ROWS($H$2:H2298)</f>
        <v>2297</v>
      </c>
      <c r="J2298" t="str">
        <f t="shared" si="35"/>
        <v/>
      </c>
    </row>
    <row r="2299" spans="1:10">
      <c r="A2299" t="s">
        <v>2672</v>
      </c>
      <c r="B2299" t="s">
        <v>7310</v>
      </c>
      <c r="C2299" t="s">
        <v>7179</v>
      </c>
      <c r="D2299" t="s">
        <v>7303</v>
      </c>
      <c r="E2299" t="s">
        <v>4705</v>
      </c>
      <c r="F2299" s="45">
        <v>313608</v>
      </c>
      <c r="H2299">
        <f>IF(ISNUMBER(SEARCH($K$2,A2299)),MAX($H$1:H2298)+1,0)</f>
        <v>0</v>
      </c>
      <c r="I2299">
        <f>ROWS($H$2:H2299)</f>
        <v>2298</v>
      </c>
      <c r="J2299" t="str">
        <f t="shared" si="35"/>
        <v/>
      </c>
    </row>
    <row r="2300" spans="1:10">
      <c r="A2300" t="s">
        <v>2673</v>
      </c>
      <c r="B2300" t="s">
        <v>7311</v>
      </c>
      <c r="C2300" t="s">
        <v>7179</v>
      </c>
      <c r="D2300" t="s">
        <v>7303</v>
      </c>
      <c r="E2300" t="s">
        <v>4705</v>
      </c>
      <c r="F2300" s="45">
        <v>313609</v>
      </c>
      <c r="H2300">
        <f>IF(ISNUMBER(SEARCH($K$2,A2300)),MAX($H$1:H2299)+1,0)</f>
        <v>0</v>
      </c>
      <c r="I2300">
        <f>ROWS($H$2:H2300)</f>
        <v>2299</v>
      </c>
      <c r="J2300" t="str">
        <f t="shared" si="35"/>
        <v/>
      </c>
    </row>
    <row r="2301" spans="1:10">
      <c r="A2301" t="s">
        <v>2674</v>
      </c>
      <c r="B2301" t="s">
        <v>7312</v>
      </c>
      <c r="C2301" t="s">
        <v>7179</v>
      </c>
      <c r="D2301" t="s">
        <v>5956</v>
      </c>
      <c r="E2301" t="s">
        <v>4705</v>
      </c>
      <c r="F2301" s="45">
        <v>323601</v>
      </c>
      <c r="H2301">
        <f>IF(ISNUMBER(SEARCH($K$2,A2301)),MAX($H$1:H2300)+1,0)</f>
        <v>0</v>
      </c>
      <c r="I2301">
        <f>ROWS($H$2:H2301)</f>
        <v>2300</v>
      </c>
      <c r="J2301" t="str">
        <f t="shared" si="35"/>
        <v/>
      </c>
    </row>
    <row r="2302" spans="1:10">
      <c r="A2302" t="s">
        <v>2675</v>
      </c>
      <c r="B2302" t="s">
        <v>7313</v>
      </c>
      <c r="C2302" t="s">
        <v>7179</v>
      </c>
      <c r="D2302" t="s">
        <v>5956</v>
      </c>
      <c r="E2302" t="s">
        <v>4705</v>
      </c>
      <c r="F2302" s="45">
        <v>323603</v>
      </c>
      <c r="H2302">
        <f>IF(ISNUMBER(SEARCH($K$2,A2302)),MAX($H$1:H2301)+1,0)</f>
        <v>0</v>
      </c>
      <c r="I2302">
        <f>ROWS($H$2:H2302)</f>
        <v>2301</v>
      </c>
      <c r="J2302" t="str">
        <f t="shared" si="35"/>
        <v/>
      </c>
    </row>
    <row r="2303" spans="1:10">
      <c r="A2303" t="s">
        <v>2676</v>
      </c>
      <c r="B2303" t="s">
        <v>7314</v>
      </c>
      <c r="C2303" t="s">
        <v>7179</v>
      </c>
      <c r="D2303" t="s">
        <v>5956</v>
      </c>
      <c r="E2303" t="s">
        <v>4705</v>
      </c>
      <c r="F2303" s="45">
        <v>323604</v>
      </c>
      <c r="H2303">
        <f>IF(ISNUMBER(SEARCH($K$2,A2303)),MAX($H$1:H2302)+1,0)</f>
        <v>0</v>
      </c>
      <c r="I2303">
        <f>ROWS($H$2:H2303)</f>
        <v>2302</v>
      </c>
      <c r="J2303" t="str">
        <f t="shared" si="35"/>
        <v/>
      </c>
    </row>
    <row r="2304" spans="1:10">
      <c r="A2304" t="s">
        <v>2677</v>
      </c>
      <c r="B2304" t="s">
        <v>7315</v>
      </c>
      <c r="C2304" t="s">
        <v>7179</v>
      </c>
      <c r="D2304" t="s">
        <v>5956</v>
      </c>
      <c r="E2304" t="s">
        <v>4705</v>
      </c>
      <c r="F2304" s="45">
        <v>323605</v>
      </c>
      <c r="H2304">
        <f>IF(ISNUMBER(SEARCH($K$2,A2304)),MAX($H$1:H2303)+1,0)</f>
        <v>0</v>
      </c>
      <c r="I2304">
        <f>ROWS($H$2:H2304)</f>
        <v>2303</v>
      </c>
      <c r="J2304" t="str">
        <f t="shared" si="35"/>
        <v/>
      </c>
    </row>
    <row r="2305" spans="1:10">
      <c r="A2305" t="s">
        <v>2678</v>
      </c>
      <c r="B2305" t="s">
        <v>7316</v>
      </c>
      <c r="C2305" t="s">
        <v>7179</v>
      </c>
      <c r="D2305" t="s">
        <v>5956</v>
      </c>
      <c r="E2305" t="s">
        <v>4705</v>
      </c>
      <c r="F2305" s="45">
        <v>323606</v>
      </c>
      <c r="H2305">
        <f>IF(ISNUMBER(SEARCH($K$2,A2305)),MAX($H$1:H2304)+1,0)</f>
        <v>0</v>
      </c>
      <c r="I2305">
        <f>ROWS($H$2:H2305)</f>
        <v>2304</v>
      </c>
      <c r="J2305" t="str">
        <f t="shared" si="35"/>
        <v/>
      </c>
    </row>
    <row r="2306" spans="1:10">
      <c r="A2306" t="s">
        <v>2679</v>
      </c>
      <c r="B2306" t="s">
        <v>7317</v>
      </c>
      <c r="C2306" t="s">
        <v>7179</v>
      </c>
      <c r="D2306" t="s">
        <v>5956</v>
      </c>
      <c r="E2306" t="s">
        <v>4705</v>
      </c>
      <c r="F2306" s="45">
        <v>323607</v>
      </c>
      <c r="H2306">
        <f>IF(ISNUMBER(SEARCH($K$2,A2306)),MAX($H$1:H2305)+1,0)</f>
        <v>0</v>
      </c>
      <c r="I2306">
        <f>ROWS($H$2:H2306)</f>
        <v>2305</v>
      </c>
      <c r="J2306" t="str">
        <f t="shared" ref="J2306:J2369" si="36">IFERROR(INDEX($A:$A,MATCH(I2306,$H:$H,0)),"")</f>
        <v/>
      </c>
    </row>
    <row r="2307" spans="1:10">
      <c r="A2307" t="s">
        <v>2680</v>
      </c>
      <c r="B2307" t="s">
        <v>7318</v>
      </c>
      <c r="C2307" t="s">
        <v>7179</v>
      </c>
      <c r="D2307" t="s">
        <v>5956</v>
      </c>
      <c r="E2307" t="s">
        <v>4705</v>
      </c>
      <c r="F2307" s="45">
        <v>323609</v>
      </c>
      <c r="H2307">
        <f>IF(ISNUMBER(SEARCH($K$2,A2307)),MAX($H$1:H2306)+1,0)</f>
        <v>0</v>
      </c>
      <c r="I2307">
        <f>ROWS($H$2:H2307)</f>
        <v>2306</v>
      </c>
      <c r="J2307" t="str">
        <f t="shared" si="36"/>
        <v/>
      </c>
    </row>
    <row r="2308" spans="1:10">
      <c r="A2308" t="s">
        <v>2681</v>
      </c>
      <c r="B2308" t="s">
        <v>7319</v>
      </c>
      <c r="C2308" t="s">
        <v>7179</v>
      </c>
      <c r="D2308" t="s">
        <v>5956</v>
      </c>
      <c r="E2308" t="s">
        <v>4705</v>
      </c>
      <c r="F2308" s="45">
        <v>323610</v>
      </c>
      <c r="H2308">
        <f>IF(ISNUMBER(SEARCH($K$2,A2308)),MAX($H$1:H2307)+1,0)</f>
        <v>0</v>
      </c>
      <c r="I2308">
        <f>ROWS($H$2:H2308)</f>
        <v>2307</v>
      </c>
      <c r="J2308" t="str">
        <f t="shared" si="36"/>
        <v/>
      </c>
    </row>
    <row r="2309" spans="1:10">
      <c r="A2309" t="s">
        <v>2682</v>
      </c>
      <c r="B2309" t="s">
        <v>7320</v>
      </c>
      <c r="C2309" t="s">
        <v>7179</v>
      </c>
      <c r="D2309" t="s">
        <v>7321</v>
      </c>
      <c r="E2309" t="s">
        <v>4705</v>
      </c>
      <c r="F2309" s="45">
        <v>393601</v>
      </c>
      <c r="H2309">
        <f>IF(ISNUMBER(SEARCH($K$2,A2309)),MAX($H$1:H2308)+1,0)</f>
        <v>0</v>
      </c>
      <c r="I2309">
        <f>ROWS($H$2:H2309)</f>
        <v>2308</v>
      </c>
      <c r="J2309" t="str">
        <f t="shared" si="36"/>
        <v/>
      </c>
    </row>
    <row r="2310" spans="1:10">
      <c r="A2310" t="s">
        <v>2683</v>
      </c>
      <c r="B2310" t="s">
        <v>7322</v>
      </c>
      <c r="C2310" t="s">
        <v>7179</v>
      </c>
      <c r="D2310" t="s">
        <v>7321</v>
      </c>
      <c r="E2310" t="s">
        <v>4705</v>
      </c>
      <c r="F2310" s="45">
        <v>393602</v>
      </c>
      <c r="H2310">
        <f>IF(ISNUMBER(SEARCH($K$2,A2310)),MAX($H$1:H2309)+1,0)</f>
        <v>0</v>
      </c>
      <c r="I2310">
        <f>ROWS($H$2:H2310)</f>
        <v>2309</v>
      </c>
      <c r="J2310" t="str">
        <f t="shared" si="36"/>
        <v/>
      </c>
    </row>
    <row r="2311" spans="1:10">
      <c r="A2311" t="s">
        <v>2684</v>
      </c>
      <c r="B2311" t="s">
        <v>7323</v>
      </c>
      <c r="C2311" t="s">
        <v>7179</v>
      </c>
      <c r="D2311" t="s">
        <v>7321</v>
      </c>
      <c r="E2311" t="s">
        <v>4705</v>
      </c>
      <c r="F2311" s="45">
        <v>393603</v>
      </c>
      <c r="H2311">
        <f>IF(ISNUMBER(SEARCH($K$2,A2311)),MAX($H$1:H2310)+1,0)</f>
        <v>0</v>
      </c>
      <c r="I2311">
        <f>ROWS($H$2:H2311)</f>
        <v>2310</v>
      </c>
      <c r="J2311" t="str">
        <f t="shared" si="36"/>
        <v/>
      </c>
    </row>
    <row r="2312" spans="1:10">
      <c r="A2312" t="s">
        <v>2685</v>
      </c>
      <c r="B2312" t="s">
        <v>7324</v>
      </c>
      <c r="C2312" t="s">
        <v>7179</v>
      </c>
      <c r="D2312" t="s">
        <v>7321</v>
      </c>
      <c r="E2312" t="s">
        <v>4705</v>
      </c>
      <c r="F2312" s="45">
        <v>393604</v>
      </c>
      <c r="H2312">
        <f>IF(ISNUMBER(SEARCH($K$2,A2312)),MAX($H$1:H2311)+1,0)</f>
        <v>0</v>
      </c>
      <c r="I2312">
        <f>ROWS($H$2:H2312)</f>
        <v>2311</v>
      </c>
      <c r="J2312" t="str">
        <f t="shared" si="36"/>
        <v/>
      </c>
    </row>
    <row r="2313" spans="1:10">
      <c r="A2313" t="s">
        <v>2686</v>
      </c>
      <c r="B2313" t="s">
        <v>7325</v>
      </c>
      <c r="C2313" t="s">
        <v>7179</v>
      </c>
      <c r="D2313" t="s">
        <v>7321</v>
      </c>
      <c r="E2313" t="s">
        <v>4705</v>
      </c>
      <c r="F2313" s="45">
        <v>393605</v>
      </c>
      <c r="H2313">
        <f>IF(ISNUMBER(SEARCH($K$2,A2313)),MAX($H$1:H2312)+1,0)</f>
        <v>0</v>
      </c>
      <c r="I2313">
        <f>ROWS($H$2:H2313)</f>
        <v>2312</v>
      </c>
      <c r="J2313" t="str">
        <f t="shared" si="36"/>
        <v/>
      </c>
    </row>
    <row r="2314" spans="1:10">
      <c r="A2314" t="s">
        <v>2687</v>
      </c>
      <c r="B2314" t="s">
        <v>7326</v>
      </c>
      <c r="C2314" t="s">
        <v>7179</v>
      </c>
      <c r="D2314" t="s">
        <v>7321</v>
      </c>
      <c r="E2314" t="s">
        <v>4705</v>
      </c>
      <c r="F2314" s="45">
        <v>393606</v>
      </c>
      <c r="H2314">
        <f>IF(ISNUMBER(SEARCH($K$2,A2314)),MAX($H$1:H2313)+1,0)</f>
        <v>0</v>
      </c>
      <c r="I2314">
        <f>ROWS($H$2:H2314)</f>
        <v>2313</v>
      </c>
      <c r="J2314" t="str">
        <f t="shared" si="36"/>
        <v/>
      </c>
    </row>
    <row r="2315" spans="1:10">
      <c r="A2315" t="s">
        <v>2688</v>
      </c>
      <c r="B2315" t="s">
        <v>7327</v>
      </c>
      <c r="C2315" t="s">
        <v>7179</v>
      </c>
      <c r="D2315" t="s">
        <v>7321</v>
      </c>
      <c r="E2315" t="s">
        <v>4705</v>
      </c>
      <c r="F2315" s="45">
        <v>393607</v>
      </c>
      <c r="H2315">
        <f>IF(ISNUMBER(SEARCH($K$2,A2315)),MAX($H$1:H2314)+1,0)</f>
        <v>0</v>
      </c>
      <c r="I2315">
        <f>ROWS($H$2:H2315)</f>
        <v>2314</v>
      </c>
      <c r="J2315" t="str">
        <f t="shared" si="36"/>
        <v/>
      </c>
    </row>
    <row r="2316" spans="1:10">
      <c r="A2316" t="s">
        <v>2689</v>
      </c>
      <c r="B2316" t="s">
        <v>7328</v>
      </c>
      <c r="C2316" t="s">
        <v>7179</v>
      </c>
      <c r="D2316" t="s">
        <v>7329</v>
      </c>
      <c r="E2316" t="s">
        <v>4705</v>
      </c>
      <c r="F2316" s="45">
        <v>371601</v>
      </c>
      <c r="H2316">
        <f>IF(ISNUMBER(SEARCH($K$2,A2316)),MAX($H$1:H2315)+1,0)</f>
        <v>0</v>
      </c>
      <c r="I2316">
        <f>ROWS($H$2:H2316)</f>
        <v>2315</v>
      </c>
      <c r="J2316" t="str">
        <f t="shared" si="36"/>
        <v/>
      </c>
    </row>
    <row r="2317" spans="1:10">
      <c r="A2317" t="s">
        <v>2690</v>
      </c>
      <c r="B2317" t="s">
        <v>7330</v>
      </c>
      <c r="C2317" t="s">
        <v>7179</v>
      </c>
      <c r="D2317" t="s">
        <v>7329</v>
      </c>
      <c r="E2317" t="s">
        <v>4705</v>
      </c>
      <c r="F2317" s="45">
        <v>373601</v>
      </c>
      <c r="H2317">
        <f>IF(ISNUMBER(SEARCH($K$2,A2317)),MAX($H$1:H2316)+1,0)</f>
        <v>0</v>
      </c>
      <c r="I2317">
        <f>ROWS($H$2:H2317)</f>
        <v>2316</v>
      </c>
      <c r="J2317" t="str">
        <f t="shared" si="36"/>
        <v/>
      </c>
    </row>
    <row r="2318" spans="1:10">
      <c r="A2318" t="s">
        <v>2691</v>
      </c>
      <c r="B2318" t="s">
        <v>7331</v>
      </c>
      <c r="C2318" t="s">
        <v>7179</v>
      </c>
      <c r="D2318" t="s">
        <v>7329</v>
      </c>
      <c r="E2318" t="s">
        <v>4705</v>
      </c>
      <c r="F2318" s="45">
        <v>373602</v>
      </c>
      <c r="H2318">
        <f>IF(ISNUMBER(SEARCH($K$2,A2318)),MAX($H$1:H2317)+1,0)</f>
        <v>0</v>
      </c>
      <c r="I2318">
        <f>ROWS($H$2:H2318)</f>
        <v>2317</v>
      </c>
      <c r="J2318" t="str">
        <f t="shared" si="36"/>
        <v/>
      </c>
    </row>
    <row r="2319" spans="1:10">
      <c r="A2319" t="s">
        <v>2692</v>
      </c>
      <c r="B2319" t="s">
        <v>7332</v>
      </c>
      <c r="C2319" t="s">
        <v>7179</v>
      </c>
      <c r="D2319" t="s">
        <v>7329</v>
      </c>
      <c r="E2319" t="s">
        <v>4705</v>
      </c>
      <c r="F2319" s="45">
        <v>373603</v>
      </c>
      <c r="H2319">
        <f>IF(ISNUMBER(SEARCH($K$2,A2319)),MAX($H$1:H2318)+1,0)</f>
        <v>0</v>
      </c>
      <c r="I2319">
        <f>ROWS($H$2:H2319)</f>
        <v>2318</v>
      </c>
      <c r="J2319" t="str">
        <f t="shared" si="36"/>
        <v/>
      </c>
    </row>
    <row r="2320" spans="1:10">
      <c r="A2320" t="s">
        <v>2693</v>
      </c>
      <c r="B2320" t="s">
        <v>7333</v>
      </c>
      <c r="C2320" t="s">
        <v>7179</v>
      </c>
      <c r="D2320" t="s">
        <v>7329</v>
      </c>
      <c r="E2320" t="s">
        <v>4705</v>
      </c>
      <c r="F2320" s="45">
        <v>373604</v>
      </c>
      <c r="H2320">
        <f>IF(ISNUMBER(SEARCH($K$2,A2320)),MAX($H$1:H2319)+1,0)</f>
        <v>0</v>
      </c>
      <c r="I2320">
        <f>ROWS($H$2:H2320)</f>
        <v>2319</v>
      </c>
      <c r="J2320" t="str">
        <f t="shared" si="36"/>
        <v/>
      </c>
    </row>
    <row r="2321" spans="1:10">
      <c r="A2321" t="s">
        <v>2694</v>
      </c>
      <c r="B2321" t="s">
        <v>7334</v>
      </c>
      <c r="C2321" t="s">
        <v>7179</v>
      </c>
      <c r="D2321" t="s">
        <v>7329</v>
      </c>
      <c r="E2321" t="s">
        <v>4705</v>
      </c>
      <c r="F2321" s="45">
        <v>373605</v>
      </c>
      <c r="H2321">
        <f>IF(ISNUMBER(SEARCH($K$2,A2321)),MAX($H$1:H2320)+1,0)</f>
        <v>0</v>
      </c>
      <c r="I2321">
        <f>ROWS($H$2:H2321)</f>
        <v>2320</v>
      </c>
      <c r="J2321" t="str">
        <f t="shared" si="36"/>
        <v/>
      </c>
    </row>
    <row r="2322" spans="1:10">
      <c r="A2322" t="s">
        <v>2695</v>
      </c>
      <c r="B2322" t="s">
        <v>7335</v>
      </c>
      <c r="C2322" t="s">
        <v>7179</v>
      </c>
      <c r="D2322" t="s">
        <v>7329</v>
      </c>
      <c r="E2322" t="s">
        <v>4705</v>
      </c>
      <c r="F2322" s="45">
        <v>373606</v>
      </c>
      <c r="H2322">
        <f>IF(ISNUMBER(SEARCH($K$2,A2322)),MAX($H$1:H2321)+1,0)</f>
        <v>0</v>
      </c>
      <c r="I2322">
        <f>ROWS($H$2:H2322)</f>
        <v>2321</v>
      </c>
      <c r="J2322" t="str">
        <f t="shared" si="36"/>
        <v/>
      </c>
    </row>
    <row r="2323" spans="1:10">
      <c r="A2323" t="s">
        <v>2696</v>
      </c>
      <c r="B2323" t="s">
        <v>7336</v>
      </c>
      <c r="C2323" t="s">
        <v>7179</v>
      </c>
      <c r="D2323" t="s">
        <v>7329</v>
      </c>
      <c r="E2323" t="s">
        <v>4705</v>
      </c>
      <c r="F2323" s="45">
        <v>373607</v>
      </c>
      <c r="H2323">
        <f>IF(ISNUMBER(SEARCH($K$2,A2323)),MAX($H$1:H2322)+1,0)</f>
        <v>0</v>
      </c>
      <c r="I2323">
        <f>ROWS($H$2:H2323)</f>
        <v>2322</v>
      </c>
      <c r="J2323" t="str">
        <f t="shared" si="36"/>
        <v/>
      </c>
    </row>
    <row r="2324" spans="1:10">
      <c r="A2324" t="s">
        <v>2697</v>
      </c>
      <c r="B2324" t="s">
        <v>7337</v>
      </c>
      <c r="C2324" t="s">
        <v>7179</v>
      </c>
      <c r="D2324" t="s">
        <v>7329</v>
      </c>
      <c r="E2324" t="s">
        <v>4705</v>
      </c>
      <c r="F2324" s="45">
        <v>373608</v>
      </c>
      <c r="H2324">
        <f>IF(ISNUMBER(SEARCH($K$2,A2324)),MAX($H$1:H2323)+1,0)</f>
        <v>0</v>
      </c>
      <c r="I2324">
        <f>ROWS($H$2:H2324)</f>
        <v>2323</v>
      </c>
      <c r="J2324" t="str">
        <f t="shared" si="36"/>
        <v/>
      </c>
    </row>
    <row r="2325" spans="1:10">
      <c r="A2325" t="s">
        <v>2698</v>
      </c>
      <c r="B2325" t="s">
        <v>7338</v>
      </c>
      <c r="C2325" t="s">
        <v>7179</v>
      </c>
      <c r="D2325" t="s">
        <v>7329</v>
      </c>
      <c r="E2325" t="s">
        <v>4705</v>
      </c>
      <c r="F2325" s="45">
        <v>373609</v>
      </c>
      <c r="H2325">
        <f>IF(ISNUMBER(SEARCH($K$2,A2325)),MAX($H$1:H2324)+1,0)</f>
        <v>0</v>
      </c>
      <c r="I2325">
        <f>ROWS($H$2:H2325)</f>
        <v>2324</v>
      </c>
      <c r="J2325" t="str">
        <f t="shared" si="36"/>
        <v/>
      </c>
    </row>
    <row r="2326" spans="1:10">
      <c r="A2326" t="s">
        <v>2699</v>
      </c>
      <c r="B2326" t="s">
        <v>7339</v>
      </c>
      <c r="C2326" t="s">
        <v>7179</v>
      </c>
      <c r="D2326" t="s">
        <v>7329</v>
      </c>
      <c r="E2326" t="s">
        <v>4705</v>
      </c>
      <c r="F2326" s="45">
        <v>373610</v>
      </c>
      <c r="H2326">
        <f>IF(ISNUMBER(SEARCH($K$2,A2326)),MAX($H$1:H2325)+1,0)</f>
        <v>0</v>
      </c>
      <c r="I2326">
        <f>ROWS($H$2:H2326)</f>
        <v>2325</v>
      </c>
      <c r="J2326" t="str">
        <f t="shared" si="36"/>
        <v/>
      </c>
    </row>
    <row r="2327" spans="1:10">
      <c r="A2327" t="s">
        <v>2700</v>
      </c>
      <c r="B2327" t="s">
        <v>7340</v>
      </c>
      <c r="C2327" t="s">
        <v>7179</v>
      </c>
      <c r="D2327" t="s">
        <v>7329</v>
      </c>
      <c r="E2327" t="s">
        <v>4705</v>
      </c>
      <c r="F2327" s="45">
        <v>373611</v>
      </c>
      <c r="H2327">
        <f>IF(ISNUMBER(SEARCH($K$2,A2327)),MAX($H$1:H2326)+1,0)</f>
        <v>0</v>
      </c>
      <c r="I2327">
        <f>ROWS($H$2:H2327)</f>
        <v>2326</v>
      </c>
      <c r="J2327" t="str">
        <f t="shared" si="36"/>
        <v/>
      </c>
    </row>
    <row r="2328" spans="1:10">
      <c r="A2328" t="s">
        <v>2701</v>
      </c>
      <c r="B2328" t="s">
        <v>7341</v>
      </c>
      <c r="C2328" t="s">
        <v>7342</v>
      </c>
      <c r="D2328" t="s">
        <v>7343</v>
      </c>
      <c r="E2328" t="s">
        <v>4705</v>
      </c>
      <c r="F2328" s="45">
        <v>144636</v>
      </c>
      <c r="H2328">
        <f>IF(ISNUMBER(SEARCH($K$2,A2328)),MAX($H$1:H2327)+1,0)</f>
        <v>0</v>
      </c>
      <c r="I2328">
        <f>ROWS($H$2:H2328)</f>
        <v>2327</v>
      </c>
      <c r="J2328" t="str">
        <f t="shared" si="36"/>
        <v/>
      </c>
    </row>
    <row r="2329" spans="1:10">
      <c r="A2329" t="s">
        <v>2702</v>
      </c>
      <c r="B2329" t="s">
        <v>7344</v>
      </c>
      <c r="C2329" t="s">
        <v>7342</v>
      </c>
      <c r="D2329" t="s">
        <v>7343</v>
      </c>
      <c r="E2329" t="s">
        <v>4705</v>
      </c>
      <c r="F2329" s="45">
        <v>144637</v>
      </c>
      <c r="H2329">
        <f>IF(ISNUMBER(SEARCH($K$2,A2329)),MAX($H$1:H2328)+1,0)</f>
        <v>0</v>
      </c>
      <c r="I2329">
        <f>ROWS($H$2:H2329)</f>
        <v>2328</v>
      </c>
      <c r="J2329" t="str">
        <f t="shared" si="36"/>
        <v/>
      </c>
    </row>
    <row r="2330" spans="1:10">
      <c r="A2330" t="s">
        <v>2703</v>
      </c>
      <c r="B2330" t="s">
        <v>7345</v>
      </c>
      <c r="C2330" t="s">
        <v>7342</v>
      </c>
      <c r="D2330" t="s">
        <v>7343</v>
      </c>
      <c r="E2330" t="s">
        <v>4705</v>
      </c>
      <c r="F2330" s="45">
        <v>144638</v>
      </c>
      <c r="H2330">
        <f>IF(ISNUMBER(SEARCH($K$2,A2330)),MAX($H$1:H2329)+1,0)</f>
        <v>0</v>
      </c>
      <c r="I2330">
        <f>ROWS($H$2:H2330)</f>
        <v>2329</v>
      </c>
      <c r="J2330" t="str">
        <f t="shared" si="36"/>
        <v/>
      </c>
    </row>
    <row r="2331" spans="1:10">
      <c r="A2331" t="s">
        <v>2704</v>
      </c>
      <c r="B2331" t="s">
        <v>7346</v>
      </c>
      <c r="C2331" t="s">
        <v>7342</v>
      </c>
      <c r="D2331" t="s">
        <v>7347</v>
      </c>
      <c r="E2331" t="s">
        <v>4705</v>
      </c>
      <c r="F2331" s="45">
        <v>144629</v>
      </c>
      <c r="H2331">
        <f>IF(ISNUMBER(SEARCH($K$2,A2331)),MAX($H$1:H2330)+1,0)</f>
        <v>0</v>
      </c>
      <c r="I2331">
        <f>ROWS($H$2:H2331)</f>
        <v>2330</v>
      </c>
      <c r="J2331" t="str">
        <f t="shared" si="36"/>
        <v/>
      </c>
    </row>
    <row r="2332" spans="1:10">
      <c r="A2332" t="s">
        <v>2705</v>
      </c>
      <c r="B2332" t="s">
        <v>7348</v>
      </c>
      <c r="C2332" t="s">
        <v>7342</v>
      </c>
      <c r="D2332" t="s">
        <v>7347</v>
      </c>
      <c r="E2332" t="s">
        <v>4705</v>
      </c>
      <c r="F2332" s="45">
        <v>144630</v>
      </c>
      <c r="H2332">
        <f>IF(ISNUMBER(SEARCH($K$2,A2332)),MAX($H$1:H2331)+1,0)</f>
        <v>0</v>
      </c>
      <c r="I2332">
        <f>ROWS($H$2:H2332)</f>
        <v>2331</v>
      </c>
      <c r="J2332" t="str">
        <f t="shared" si="36"/>
        <v/>
      </c>
    </row>
    <row r="2333" spans="1:10">
      <c r="A2333" t="s">
        <v>2706</v>
      </c>
      <c r="B2333" t="s">
        <v>7349</v>
      </c>
      <c r="C2333" t="s">
        <v>7342</v>
      </c>
      <c r="D2333" t="s">
        <v>7347</v>
      </c>
      <c r="E2333" t="s">
        <v>4705</v>
      </c>
      <c r="F2333" s="45">
        <v>144632</v>
      </c>
      <c r="H2333">
        <f>IF(ISNUMBER(SEARCH($K$2,A2333)),MAX($H$1:H2332)+1,0)</f>
        <v>0</v>
      </c>
      <c r="I2333">
        <f>ROWS($H$2:H2333)</f>
        <v>2332</v>
      </c>
      <c r="J2333" t="str">
        <f t="shared" si="36"/>
        <v/>
      </c>
    </row>
    <row r="2334" spans="1:10">
      <c r="A2334" t="s">
        <v>2707</v>
      </c>
      <c r="B2334" t="s">
        <v>7350</v>
      </c>
      <c r="C2334" t="s">
        <v>7342</v>
      </c>
      <c r="D2334" t="s">
        <v>7347</v>
      </c>
      <c r="E2334" t="s">
        <v>4705</v>
      </c>
      <c r="F2334" s="45">
        <v>144633</v>
      </c>
      <c r="H2334">
        <f>IF(ISNUMBER(SEARCH($K$2,A2334)),MAX($H$1:H2333)+1,0)</f>
        <v>0</v>
      </c>
      <c r="I2334">
        <f>ROWS($H$2:H2334)</f>
        <v>2333</v>
      </c>
      <c r="J2334" t="str">
        <f t="shared" si="36"/>
        <v/>
      </c>
    </row>
    <row r="2335" spans="1:10">
      <c r="A2335" t="s">
        <v>2708</v>
      </c>
      <c r="B2335" t="s">
        <v>7351</v>
      </c>
      <c r="C2335" t="s">
        <v>7342</v>
      </c>
      <c r="D2335" t="s">
        <v>7347</v>
      </c>
      <c r="E2335" t="s">
        <v>4705</v>
      </c>
      <c r="F2335" s="45">
        <v>144635</v>
      </c>
      <c r="H2335">
        <f>IF(ISNUMBER(SEARCH($K$2,A2335)),MAX($H$1:H2334)+1,0)</f>
        <v>0</v>
      </c>
      <c r="I2335">
        <f>ROWS($H$2:H2335)</f>
        <v>2334</v>
      </c>
      <c r="J2335" t="str">
        <f t="shared" si="36"/>
        <v/>
      </c>
    </row>
    <row r="2336" spans="1:10">
      <c r="A2336" t="s">
        <v>2709</v>
      </c>
      <c r="B2336" t="s">
        <v>7352</v>
      </c>
      <c r="C2336" t="s">
        <v>7342</v>
      </c>
      <c r="D2336" t="s">
        <v>7353</v>
      </c>
      <c r="E2336" t="s">
        <v>4705</v>
      </c>
      <c r="F2336" s="45">
        <v>144662</v>
      </c>
      <c r="H2336">
        <f>IF(ISNUMBER(SEARCH($K$2,A2336)),MAX($H$1:H2335)+1,0)</f>
        <v>0</v>
      </c>
      <c r="I2336">
        <f>ROWS($H$2:H2336)</f>
        <v>2335</v>
      </c>
      <c r="J2336" t="str">
        <f t="shared" si="36"/>
        <v/>
      </c>
    </row>
    <row r="2337" spans="1:10">
      <c r="A2337" t="s">
        <v>2710</v>
      </c>
      <c r="B2337" t="s">
        <v>7354</v>
      </c>
      <c r="C2337" t="s">
        <v>7342</v>
      </c>
      <c r="D2337" t="s">
        <v>7353</v>
      </c>
      <c r="E2337" t="s">
        <v>4705</v>
      </c>
      <c r="F2337" s="45">
        <v>144663</v>
      </c>
      <c r="H2337">
        <f>IF(ISNUMBER(SEARCH($K$2,A2337)),MAX($H$1:H2336)+1,0)</f>
        <v>0</v>
      </c>
      <c r="I2337">
        <f>ROWS($H$2:H2337)</f>
        <v>2336</v>
      </c>
      <c r="J2337" t="str">
        <f t="shared" si="36"/>
        <v/>
      </c>
    </row>
    <row r="2338" spans="1:10">
      <c r="A2338" t="s">
        <v>2711</v>
      </c>
      <c r="B2338" t="s">
        <v>7355</v>
      </c>
      <c r="C2338" t="s">
        <v>7342</v>
      </c>
      <c r="D2338" t="s">
        <v>7353</v>
      </c>
      <c r="E2338" t="s">
        <v>4705</v>
      </c>
      <c r="F2338" s="45">
        <v>144664</v>
      </c>
      <c r="H2338">
        <f>IF(ISNUMBER(SEARCH($K$2,A2338)),MAX($H$1:H2337)+1,0)</f>
        <v>0</v>
      </c>
      <c r="I2338">
        <f>ROWS($H$2:H2338)</f>
        <v>2337</v>
      </c>
      <c r="J2338" t="str">
        <f t="shared" si="36"/>
        <v/>
      </c>
    </row>
    <row r="2339" spans="1:10">
      <c r="A2339" t="s">
        <v>2712</v>
      </c>
      <c r="B2339" t="s">
        <v>7356</v>
      </c>
      <c r="C2339" t="s">
        <v>7342</v>
      </c>
      <c r="D2339" t="s">
        <v>7353</v>
      </c>
      <c r="E2339" t="s">
        <v>4705</v>
      </c>
      <c r="F2339" s="45">
        <v>144665</v>
      </c>
      <c r="H2339">
        <f>IF(ISNUMBER(SEARCH($K$2,A2339)),MAX($H$1:H2338)+1,0)</f>
        <v>0</v>
      </c>
      <c r="I2339">
        <f>ROWS($H$2:H2339)</f>
        <v>2338</v>
      </c>
      <c r="J2339" t="str">
        <f t="shared" si="36"/>
        <v/>
      </c>
    </row>
    <row r="2340" spans="1:10">
      <c r="A2340" t="s">
        <v>2713</v>
      </c>
      <c r="B2340" t="s">
        <v>7357</v>
      </c>
      <c r="C2340" t="s">
        <v>7342</v>
      </c>
      <c r="D2340" t="s">
        <v>7353</v>
      </c>
      <c r="E2340" t="s">
        <v>4705</v>
      </c>
      <c r="F2340" s="45">
        <v>144667</v>
      </c>
      <c r="H2340">
        <f>IF(ISNUMBER(SEARCH($K$2,A2340)),MAX($H$1:H2339)+1,0)</f>
        <v>0</v>
      </c>
      <c r="I2340">
        <f>ROWS($H$2:H2340)</f>
        <v>2339</v>
      </c>
      <c r="J2340" t="str">
        <f t="shared" si="36"/>
        <v/>
      </c>
    </row>
    <row r="2341" spans="1:10">
      <c r="A2341" t="s">
        <v>2714</v>
      </c>
      <c r="B2341" t="s">
        <v>7358</v>
      </c>
      <c r="C2341" t="s">
        <v>7342</v>
      </c>
      <c r="D2341" t="s">
        <v>7359</v>
      </c>
      <c r="E2341" t="s">
        <v>4705</v>
      </c>
      <c r="F2341" s="45">
        <v>144651</v>
      </c>
      <c r="H2341">
        <f>IF(ISNUMBER(SEARCH($K$2,A2341)),MAX($H$1:H2340)+1,0)</f>
        <v>0</v>
      </c>
      <c r="I2341">
        <f>ROWS($H$2:H2341)</f>
        <v>2340</v>
      </c>
      <c r="J2341" t="str">
        <f t="shared" si="36"/>
        <v/>
      </c>
    </row>
    <row r="2342" spans="1:10">
      <c r="A2342" t="s">
        <v>2715</v>
      </c>
      <c r="B2342" t="s">
        <v>7360</v>
      </c>
      <c r="C2342" t="s">
        <v>7342</v>
      </c>
      <c r="D2342" t="s">
        <v>7359</v>
      </c>
      <c r="E2342" t="s">
        <v>4705</v>
      </c>
      <c r="F2342" s="45">
        <v>144652</v>
      </c>
      <c r="H2342">
        <f>IF(ISNUMBER(SEARCH($K$2,A2342)),MAX($H$1:H2341)+1,0)</f>
        <v>0</v>
      </c>
      <c r="I2342">
        <f>ROWS($H$2:H2342)</f>
        <v>2341</v>
      </c>
      <c r="J2342" t="str">
        <f t="shared" si="36"/>
        <v/>
      </c>
    </row>
    <row r="2343" spans="1:10">
      <c r="A2343" t="s">
        <v>2716</v>
      </c>
      <c r="B2343" t="s">
        <v>7361</v>
      </c>
      <c r="C2343" t="s">
        <v>7342</v>
      </c>
      <c r="D2343" t="s">
        <v>7359</v>
      </c>
      <c r="E2343" t="s">
        <v>4705</v>
      </c>
      <c r="F2343" s="45">
        <v>144653</v>
      </c>
      <c r="H2343">
        <f>IF(ISNUMBER(SEARCH($K$2,A2343)),MAX($H$1:H2342)+1,0)</f>
        <v>0</v>
      </c>
      <c r="I2343">
        <f>ROWS($H$2:H2343)</f>
        <v>2342</v>
      </c>
      <c r="J2343" t="str">
        <f t="shared" si="36"/>
        <v/>
      </c>
    </row>
    <row r="2344" spans="1:10">
      <c r="A2344" t="s">
        <v>2717</v>
      </c>
      <c r="B2344" t="s">
        <v>7362</v>
      </c>
      <c r="C2344" t="s">
        <v>7342</v>
      </c>
      <c r="D2344" t="s">
        <v>7363</v>
      </c>
      <c r="E2344" t="s">
        <v>4705</v>
      </c>
      <c r="F2344" s="45">
        <v>144620</v>
      </c>
      <c r="H2344">
        <f>IF(ISNUMBER(SEARCH($K$2,A2344)),MAX($H$1:H2343)+1,0)</f>
        <v>0</v>
      </c>
      <c r="I2344">
        <f>ROWS($H$2:H2344)</f>
        <v>2343</v>
      </c>
      <c r="J2344" t="str">
        <f t="shared" si="36"/>
        <v/>
      </c>
    </row>
    <row r="2345" spans="1:10">
      <c r="A2345" t="s">
        <v>2718</v>
      </c>
      <c r="B2345" t="s">
        <v>7364</v>
      </c>
      <c r="C2345" t="s">
        <v>7342</v>
      </c>
      <c r="D2345" t="s">
        <v>7363</v>
      </c>
      <c r="E2345" t="s">
        <v>4705</v>
      </c>
      <c r="F2345" s="45">
        <v>144621</v>
      </c>
      <c r="H2345">
        <f>IF(ISNUMBER(SEARCH($K$2,A2345)),MAX($H$1:H2344)+1,0)</f>
        <v>0</v>
      </c>
      <c r="I2345">
        <f>ROWS($H$2:H2345)</f>
        <v>2344</v>
      </c>
      <c r="J2345" t="str">
        <f t="shared" si="36"/>
        <v/>
      </c>
    </row>
    <row r="2346" spans="1:10">
      <c r="A2346" t="s">
        <v>2719</v>
      </c>
      <c r="B2346" t="s">
        <v>7365</v>
      </c>
      <c r="C2346" t="s">
        <v>7342</v>
      </c>
      <c r="D2346" t="s">
        <v>7363</v>
      </c>
      <c r="E2346" t="s">
        <v>4705</v>
      </c>
      <c r="F2346" s="45">
        <v>144622</v>
      </c>
      <c r="H2346">
        <f>IF(ISNUMBER(SEARCH($K$2,A2346)),MAX($H$1:H2345)+1,0)</f>
        <v>0</v>
      </c>
      <c r="I2346">
        <f>ROWS($H$2:H2346)</f>
        <v>2345</v>
      </c>
      <c r="J2346" t="str">
        <f t="shared" si="36"/>
        <v/>
      </c>
    </row>
    <row r="2347" spans="1:10">
      <c r="A2347" t="s">
        <v>2720</v>
      </c>
      <c r="B2347" t="s">
        <v>7366</v>
      </c>
      <c r="C2347" t="s">
        <v>7342</v>
      </c>
      <c r="D2347" t="s">
        <v>7363</v>
      </c>
      <c r="E2347" t="s">
        <v>4705</v>
      </c>
      <c r="F2347" s="45">
        <v>144623</v>
      </c>
      <c r="H2347">
        <f>IF(ISNUMBER(SEARCH($K$2,A2347)),MAX($H$1:H2346)+1,0)</f>
        <v>0</v>
      </c>
      <c r="I2347">
        <f>ROWS($H$2:H2347)</f>
        <v>2346</v>
      </c>
      <c r="J2347" t="str">
        <f t="shared" si="36"/>
        <v/>
      </c>
    </row>
    <row r="2348" spans="1:10">
      <c r="A2348" t="s">
        <v>2721</v>
      </c>
      <c r="B2348" t="s">
        <v>7367</v>
      </c>
      <c r="C2348" t="s">
        <v>7342</v>
      </c>
      <c r="D2348" t="s">
        <v>7363</v>
      </c>
      <c r="E2348" t="s">
        <v>4705</v>
      </c>
      <c r="F2348" s="45">
        <v>144624</v>
      </c>
      <c r="H2348">
        <f>IF(ISNUMBER(SEARCH($K$2,A2348)),MAX($H$1:H2347)+1,0)</f>
        <v>0</v>
      </c>
      <c r="I2348">
        <f>ROWS($H$2:H2348)</f>
        <v>2347</v>
      </c>
      <c r="J2348" t="str">
        <f t="shared" si="36"/>
        <v/>
      </c>
    </row>
    <row r="2349" spans="1:10">
      <c r="A2349" t="s">
        <v>2722</v>
      </c>
      <c r="B2349" t="s">
        <v>7368</v>
      </c>
      <c r="C2349" t="s">
        <v>7342</v>
      </c>
      <c r="D2349" t="s">
        <v>7363</v>
      </c>
      <c r="E2349" t="s">
        <v>4705</v>
      </c>
      <c r="F2349" s="45">
        <v>144625</v>
      </c>
      <c r="H2349">
        <f>IF(ISNUMBER(SEARCH($K$2,A2349)),MAX($H$1:H2348)+1,0)</f>
        <v>0</v>
      </c>
      <c r="I2349">
        <f>ROWS($H$2:H2349)</f>
        <v>2348</v>
      </c>
      <c r="J2349" t="str">
        <f t="shared" si="36"/>
        <v/>
      </c>
    </row>
    <row r="2350" spans="1:10">
      <c r="A2350" t="s">
        <v>2723</v>
      </c>
      <c r="B2350" t="s">
        <v>7369</v>
      </c>
      <c r="C2350" t="s">
        <v>7342</v>
      </c>
      <c r="D2350" t="s">
        <v>7363</v>
      </c>
      <c r="E2350" t="s">
        <v>4705</v>
      </c>
      <c r="F2350" s="45">
        <v>144627</v>
      </c>
      <c r="H2350">
        <f>IF(ISNUMBER(SEARCH($K$2,A2350)),MAX($H$1:H2349)+1,0)</f>
        <v>0</v>
      </c>
      <c r="I2350">
        <f>ROWS($H$2:H2350)</f>
        <v>2349</v>
      </c>
      <c r="J2350" t="str">
        <f t="shared" si="36"/>
        <v/>
      </c>
    </row>
    <row r="2351" spans="1:10">
      <c r="A2351" t="s">
        <v>2724</v>
      </c>
      <c r="B2351" t="s">
        <v>7370</v>
      </c>
      <c r="C2351" t="s">
        <v>7342</v>
      </c>
      <c r="D2351" t="s">
        <v>7363</v>
      </c>
      <c r="E2351" t="s">
        <v>4705</v>
      </c>
      <c r="F2351" s="45">
        <v>144628</v>
      </c>
      <c r="H2351">
        <f>IF(ISNUMBER(SEARCH($K$2,A2351)),MAX($H$1:H2350)+1,0)</f>
        <v>0</v>
      </c>
      <c r="I2351">
        <f>ROWS($H$2:H2351)</f>
        <v>2350</v>
      </c>
      <c r="J2351" t="str">
        <f t="shared" si="36"/>
        <v/>
      </c>
    </row>
    <row r="2352" spans="1:10">
      <c r="A2352" t="s">
        <v>2725</v>
      </c>
      <c r="B2352" t="s">
        <v>7371</v>
      </c>
      <c r="C2352" t="s">
        <v>7342</v>
      </c>
      <c r="D2352" t="s">
        <v>7372</v>
      </c>
      <c r="E2352" t="s">
        <v>4705</v>
      </c>
      <c r="F2352" s="45">
        <v>144689</v>
      </c>
      <c r="H2352">
        <f>IF(ISNUMBER(SEARCH($K$2,A2352)),MAX($H$1:H2351)+1,0)</f>
        <v>0</v>
      </c>
      <c r="I2352">
        <f>ROWS($H$2:H2352)</f>
        <v>2351</v>
      </c>
      <c r="J2352" t="str">
        <f t="shared" si="36"/>
        <v/>
      </c>
    </row>
    <row r="2353" spans="1:10">
      <c r="A2353" t="s">
        <v>2726</v>
      </c>
      <c r="B2353" t="s">
        <v>7373</v>
      </c>
      <c r="C2353" t="s">
        <v>7342</v>
      </c>
      <c r="D2353" t="s">
        <v>7372</v>
      </c>
      <c r="E2353" t="s">
        <v>4705</v>
      </c>
      <c r="F2353" s="45">
        <v>144690</v>
      </c>
      <c r="H2353">
        <f>IF(ISNUMBER(SEARCH($K$2,A2353)),MAX($H$1:H2352)+1,0)</f>
        <v>0</v>
      </c>
      <c r="I2353">
        <f>ROWS($H$2:H2353)</f>
        <v>2352</v>
      </c>
      <c r="J2353" t="str">
        <f t="shared" si="36"/>
        <v/>
      </c>
    </row>
    <row r="2354" spans="1:10">
      <c r="A2354" t="s">
        <v>2727</v>
      </c>
      <c r="B2354" t="s">
        <v>7374</v>
      </c>
      <c r="C2354" t="s">
        <v>7342</v>
      </c>
      <c r="D2354" t="s">
        <v>7372</v>
      </c>
      <c r="E2354" t="s">
        <v>4705</v>
      </c>
      <c r="F2354" s="45">
        <v>144692</v>
      </c>
      <c r="H2354">
        <f>IF(ISNUMBER(SEARCH($K$2,A2354)),MAX($H$1:H2353)+1,0)</f>
        <v>0</v>
      </c>
      <c r="I2354">
        <f>ROWS($H$2:H2354)</f>
        <v>2353</v>
      </c>
      <c r="J2354" t="str">
        <f t="shared" si="36"/>
        <v/>
      </c>
    </row>
    <row r="2355" spans="1:10">
      <c r="A2355" t="s">
        <v>2728</v>
      </c>
      <c r="B2355" t="s">
        <v>7375</v>
      </c>
      <c r="C2355" t="s">
        <v>7342</v>
      </c>
      <c r="D2355" t="s">
        <v>7372</v>
      </c>
      <c r="E2355" t="s">
        <v>4705</v>
      </c>
      <c r="F2355" s="45">
        <v>144693</v>
      </c>
      <c r="H2355">
        <f>IF(ISNUMBER(SEARCH($K$2,A2355)),MAX($H$1:H2354)+1,0)</f>
        <v>0</v>
      </c>
      <c r="I2355">
        <f>ROWS($H$2:H2355)</f>
        <v>2354</v>
      </c>
      <c r="J2355" t="str">
        <f t="shared" si="36"/>
        <v/>
      </c>
    </row>
    <row r="2356" spans="1:10">
      <c r="A2356" t="s">
        <v>2729</v>
      </c>
      <c r="B2356" t="s">
        <v>7376</v>
      </c>
      <c r="C2356" t="s">
        <v>7342</v>
      </c>
      <c r="D2356" t="s">
        <v>7377</v>
      </c>
      <c r="E2356" t="s">
        <v>4705</v>
      </c>
      <c r="F2356" s="45">
        <v>144655</v>
      </c>
      <c r="H2356">
        <f>IF(ISNUMBER(SEARCH($K$2,A2356)),MAX($H$1:H2355)+1,0)</f>
        <v>0</v>
      </c>
      <c r="I2356">
        <f>ROWS($H$2:H2356)</f>
        <v>2355</v>
      </c>
      <c r="J2356" t="str">
        <f t="shared" si="36"/>
        <v/>
      </c>
    </row>
    <row r="2357" spans="1:10">
      <c r="A2357" t="s">
        <v>2730</v>
      </c>
      <c r="B2357" t="s">
        <v>7378</v>
      </c>
      <c r="C2357" t="s">
        <v>7342</v>
      </c>
      <c r="D2357" t="s">
        <v>7377</v>
      </c>
      <c r="E2357" t="s">
        <v>4705</v>
      </c>
      <c r="F2357" s="45">
        <v>144656</v>
      </c>
      <c r="H2357">
        <f>IF(ISNUMBER(SEARCH($K$2,A2357)),MAX($H$1:H2356)+1,0)</f>
        <v>0</v>
      </c>
      <c r="I2357">
        <f>ROWS($H$2:H2357)</f>
        <v>2356</v>
      </c>
      <c r="J2357" t="str">
        <f t="shared" si="36"/>
        <v/>
      </c>
    </row>
    <row r="2358" spans="1:10">
      <c r="A2358" t="s">
        <v>2731</v>
      </c>
      <c r="B2358" t="s">
        <v>7379</v>
      </c>
      <c r="C2358" t="s">
        <v>7342</v>
      </c>
      <c r="D2358" t="s">
        <v>7377</v>
      </c>
      <c r="E2358" t="s">
        <v>4705</v>
      </c>
      <c r="F2358" s="45">
        <v>144659</v>
      </c>
      <c r="H2358">
        <f>IF(ISNUMBER(SEARCH($K$2,A2358)),MAX($H$1:H2357)+1,0)</f>
        <v>0</v>
      </c>
      <c r="I2358">
        <f>ROWS($H$2:H2358)</f>
        <v>2357</v>
      </c>
      <c r="J2358" t="str">
        <f t="shared" si="36"/>
        <v/>
      </c>
    </row>
    <row r="2359" spans="1:10">
      <c r="A2359" t="s">
        <v>2732</v>
      </c>
      <c r="B2359" t="s">
        <v>7380</v>
      </c>
      <c r="C2359" t="s">
        <v>7342</v>
      </c>
      <c r="D2359" t="s">
        <v>7377</v>
      </c>
      <c r="E2359" t="s">
        <v>4705</v>
      </c>
      <c r="F2359" s="45">
        <v>144660</v>
      </c>
      <c r="H2359">
        <f>IF(ISNUMBER(SEARCH($K$2,A2359)),MAX($H$1:H2358)+1,0)</f>
        <v>0</v>
      </c>
      <c r="I2359">
        <f>ROWS($H$2:H2359)</f>
        <v>2358</v>
      </c>
      <c r="J2359" t="str">
        <f t="shared" si="36"/>
        <v/>
      </c>
    </row>
    <row r="2360" spans="1:10">
      <c r="A2360" t="s">
        <v>2733</v>
      </c>
      <c r="B2360" t="s">
        <v>7381</v>
      </c>
      <c r="C2360" t="s">
        <v>7342</v>
      </c>
      <c r="D2360" t="s">
        <v>7377</v>
      </c>
      <c r="E2360" t="s">
        <v>4705</v>
      </c>
      <c r="F2360" s="45">
        <v>144703</v>
      </c>
      <c r="H2360">
        <f>IF(ISNUMBER(SEARCH($K$2,A2360)),MAX($H$1:H2359)+1,0)</f>
        <v>0</v>
      </c>
      <c r="I2360">
        <f>ROWS($H$2:H2360)</f>
        <v>2359</v>
      </c>
      <c r="J2360" t="str">
        <f t="shared" si="36"/>
        <v/>
      </c>
    </row>
    <row r="2361" spans="1:10">
      <c r="A2361" t="s">
        <v>2734</v>
      </c>
      <c r="B2361" t="s">
        <v>7382</v>
      </c>
      <c r="C2361" t="s">
        <v>7342</v>
      </c>
      <c r="D2361" t="s">
        <v>7383</v>
      </c>
      <c r="E2361" t="s">
        <v>4705</v>
      </c>
      <c r="F2361" s="45">
        <v>144676</v>
      </c>
      <c r="H2361">
        <f>IF(ISNUMBER(SEARCH($K$2,A2361)),MAX($H$1:H2360)+1,0)</f>
        <v>0</v>
      </c>
      <c r="I2361">
        <f>ROWS($H$2:H2361)</f>
        <v>2360</v>
      </c>
      <c r="J2361" t="str">
        <f t="shared" si="36"/>
        <v/>
      </c>
    </row>
    <row r="2362" spans="1:10">
      <c r="A2362" t="s">
        <v>2735</v>
      </c>
      <c r="B2362" t="s">
        <v>7384</v>
      </c>
      <c r="C2362" t="s">
        <v>7342</v>
      </c>
      <c r="D2362" t="s">
        <v>7383</v>
      </c>
      <c r="E2362" t="s">
        <v>4705</v>
      </c>
      <c r="F2362" s="45">
        <v>144677</v>
      </c>
      <c r="H2362">
        <f>IF(ISNUMBER(SEARCH($K$2,A2362)),MAX($H$1:H2361)+1,0)</f>
        <v>0</v>
      </c>
      <c r="I2362">
        <f>ROWS($H$2:H2362)</f>
        <v>2361</v>
      </c>
      <c r="J2362" t="str">
        <f t="shared" si="36"/>
        <v/>
      </c>
    </row>
    <row r="2363" spans="1:10">
      <c r="A2363" t="s">
        <v>2736</v>
      </c>
      <c r="B2363" t="s">
        <v>7385</v>
      </c>
      <c r="C2363" t="s">
        <v>7342</v>
      </c>
      <c r="D2363" t="s">
        <v>7383</v>
      </c>
      <c r="E2363" t="s">
        <v>4705</v>
      </c>
      <c r="F2363" s="45">
        <v>144678</v>
      </c>
      <c r="H2363">
        <f>IF(ISNUMBER(SEARCH($K$2,A2363)),MAX($H$1:H2362)+1,0)</f>
        <v>0</v>
      </c>
      <c r="I2363">
        <f>ROWS($H$2:H2363)</f>
        <v>2362</v>
      </c>
      <c r="J2363" t="str">
        <f t="shared" si="36"/>
        <v/>
      </c>
    </row>
    <row r="2364" spans="1:10">
      <c r="A2364" t="s">
        <v>2737</v>
      </c>
      <c r="B2364" t="s">
        <v>7386</v>
      </c>
      <c r="C2364" t="s">
        <v>7342</v>
      </c>
      <c r="D2364" t="s">
        <v>7383</v>
      </c>
      <c r="E2364" t="s">
        <v>4705</v>
      </c>
      <c r="F2364" s="45">
        <v>144679</v>
      </c>
      <c r="H2364">
        <f>IF(ISNUMBER(SEARCH($K$2,A2364)),MAX($H$1:H2363)+1,0)</f>
        <v>0</v>
      </c>
      <c r="I2364">
        <f>ROWS($H$2:H2364)</f>
        <v>2363</v>
      </c>
      <c r="J2364" t="str">
        <f t="shared" si="36"/>
        <v/>
      </c>
    </row>
    <row r="2365" spans="1:10">
      <c r="A2365" t="s">
        <v>2738</v>
      </c>
      <c r="B2365" t="s">
        <v>7387</v>
      </c>
      <c r="C2365" t="s">
        <v>7342</v>
      </c>
      <c r="D2365" t="s">
        <v>7388</v>
      </c>
      <c r="E2365" t="s">
        <v>4705</v>
      </c>
      <c r="F2365" s="45">
        <v>144669</v>
      </c>
      <c r="H2365">
        <f>IF(ISNUMBER(SEARCH($K$2,A2365)),MAX($H$1:H2364)+1,0)</f>
        <v>0</v>
      </c>
      <c r="I2365">
        <f>ROWS($H$2:H2365)</f>
        <v>2364</v>
      </c>
      <c r="J2365" t="str">
        <f t="shared" si="36"/>
        <v/>
      </c>
    </row>
    <row r="2366" spans="1:10">
      <c r="A2366" t="s">
        <v>2739</v>
      </c>
      <c r="B2366" t="s">
        <v>7389</v>
      </c>
      <c r="C2366" t="s">
        <v>7342</v>
      </c>
      <c r="D2366" t="s">
        <v>7388</v>
      </c>
      <c r="E2366" t="s">
        <v>4705</v>
      </c>
      <c r="F2366" s="45">
        <v>144671</v>
      </c>
      <c r="H2366">
        <f>IF(ISNUMBER(SEARCH($K$2,A2366)),MAX($H$1:H2365)+1,0)</f>
        <v>0</v>
      </c>
      <c r="I2366">
        <f>ROWS($H$2:H2366)</f>
        <v>2365</v>
      </c>
      <c r="J2366" t="str">
        <f t="shared" si="36"/>
        <v/>
      </c>
    </row>
    <row r="2367" spans="1:10">
      <c r="A2367" t="s">
        <v>2740</v>
      </c>
      <c r="B2367" t="s">
        <v>7390</v>
      </c>
      <c r="C2367" t="s">
        <v>7342</v>
      </c>
      <c r="D2367" t="s">
        <v>7388</v>
      </c>
      <c r="E2367" t="s">
        <v>4705</v>
      </c>
      <c r="F2367" s="45">
        <v>144672</v>
      </c>
      <c r="H2367">
        <f>IF(ISNUMBER(SEARCH($K$2,A2367)),MAX($H$1:H2366)+1,0)</f>
        <v>0</v>
      </c>
      <c r="I2367">
        <f>ROWS($H$2:H2367)</f>
        <v>2366</v>
      </c>
      <c r="J2367" t="str">
        <f t="shared" si="36"/>
        <v/>
      </c>
    </row>
    <row r="2368" spans="1:10">
      <c r="A2368" t="s">
        <v>2741</v>
      </c>
      <c r="B2368" t="s">
        <v>7391</v>
      </c>
      <c r="C2368" t="s">
        <v>7342</v>
      </c>
      <c r="D2368" t="s">
        <v>7388</v>
      </c>
      <c r="E2368" t="s">
        <v>4705</v>
      </c>
      <c r="F2368" s="45">
        <v>144673</v>
      </c>
      <c r="H2368">
        <f>IF(ISNUMBER(SEARCH($K$2,A2368)),MAX($H$1:H2367)+1,0)</f>
        <v>0</v>
      </c>
      <c r="I2368">
        <f>ROWS($H$2:H2368)</f>
        <v>2367</v>
      </c>
      <c r="J2368" t="str">
        <f t="shared" si="36"/>
        <v/>
      </c>
    </row>
    <row r="2369" spans="1:10">
      <c r="A2369" t="s">
        <v>2742</v>
      </c>
      <c r="B2369" t="s">
        <v>7392</v>
      </c>
      <c r="C2369" t="s">
        <v>7342</v>
      </c>
      <c r="D2369" t="s">
        <v>7388</v>
      </c>
      <c r="E2369" t="s">
        <v>4705</v>
      </c>
      <c r="F2369" s="45">
        <v>144674</v>
      </c>
      <c r="H2369">
        <f>IF(ISNUMBER(SEARCH($K$2,A2369)),MAX($H$1:H2368)+1,0)</f>
        <v>0</v>
      </c>
      <c r="I2369">
        <f>ROWS($H$2:H2369)</f>
        <v>2368</v>
      </c>
      <c r="J2369" t="str">
        <f t="shared" si="36"/>
        <v/>
      </c>
    </row>
    <row r="2370" spans="1:10">
      <c r="A2370" t="s">
        <v>2743</v>
      </c>
      <c r="B2370" t="s">
        <v>7393</v>
      </c>
      <c r="C2370" t="s">
        <v>7342</v>
      </c>
      <c r="D2370" t="s">
        <v>7394</v>
      </c>
      <c r="E2370" t="s">
        <v>4705</v>
      </c>
      <c r="F2370" s="45">
        <v>144694</v>
      </c>
      <c r="H2370">
        <f>IF(ISNUMBER(SEARCH($K$2,A2370)),MAX($H$1:H2369)+1,0)</f>
        <v>0</v>
      </c>
      <c r="I2370">
        <f>ROWS($H$2:H2370)</f>
        <v>2369</v>
      </c>
      <c r="J2370" t="str">
        <f t="shared" ref="J2370:J2433" si="37">IFERROR(INDEX($A:$A,MATCH(I2370,$H:$H,0)),"")</f>
        <v/>
      </c>
    </row>
    <row r="2371" spans="1:10">
      <c r="A2371" t="s">
        <v>2744</v>
      </c>
      <c r="B2371" t="s">
        <v>7395</v>
      </c>
      <c r="C2371" t="s">
        <v>7342</v>
      </c>
      <c r="D2371" t="s">
        <v>7394</v>
      </c>
      <c r="E2371" t="s">
        <v>4705</v>
      </c>
      <c r="F2371" s="45">
        <v>144695</v>
      </c>
      <c r="H2371">
        <f>IF(ISNUMBER(SEARCH($K$2,A2371)),MAX($H$1:H2370)+1,0)</f>
        <v>0</v>
      </c>
      <c r="I2371">
        <f>ROWS($H$2:H2371)</f>
        <v>2370</v>
      </c>
      <c r="J2371" t="str">
        <f t="shared" si="37"/>
        <v/>
      </c>
    </row>
    <row r="2372" spans="1:10">
      <c r="A2372" t="s">
        <v>2745</v>
      </c>
      <c r="B2372" t="s">
        <v>7396</v>
      </c>
      <c r="C2372" t="s">
        <v>7342</v>
      </c>
      <c r="D2372" t="s">
        <v>7394</v>
      </c>
      <c r="E2372" t="s">
        <v>4705</v>
      </c>
      <c r="F2372" s="45">
        <v>144696</v>
      </c>
      <c r="H2372">
        <f>IF(ISNUMBER(SEARCH($K$2,A2372)),MAX($H$1:H2371)+1,0)</f>
        <v>0</v>
      </c>
      <c r="I2372">
        <f>ROWS($H$2:H2372)</f>
        <v>2371</v>
      </c>
      <c r="J2372" t="str">
        <f t="shared" si="37"/>
        <v/>
      </c>
    </row>
    <row r="2373" spans="1:10">
      <c r="A2373" t="s">
        <v>2746</v>
      </c>
      <c r="B2373" t="s">
        <v>7397</v>
      </c>
      <c r="C2373" t="s">
        <v>7342</v>
      </c>
      <c r="D2373" t="s">
        <v>7394</v>
      </c>
      <c r="E2373" t="s">
        <v>4705</v>
      </c>
      <c r="F2373" s="45">
        <v>144697</v>
      </c>
      <c r="H2373">
        <f>IF(ISNUMBER(SEARCH($K$2,A2373)),MAX($H$1:H2372)+1,0)</f>
        <v>0</v>
      </c>
      <c r="I2373">
        <f>ROWS($H$2:H2373)</f>
        <v>2372</v>
      </c>
      <c r="J2373" t="str">
        <f t="shared" si="37"/>
        <v/>
      </c>
    </row>
    <row r="2374" spans="1:10">
      <c r="A2374" t="s">
        <v>2747</v>
      </c>
      <c r="B2374" t="s">
        <v>7398</v>
      </c>
      <c r="C2374" t="s">
        <v>7342</v>
      </c>
      <c r="D2374" t="s">
        <v>7394</v>
      </c>
      <c r="E2374" t="s">
        <v>4705</v>
      </c>
      <c r="F2374" s="45">
        <v>144698</v>
      </c>
      <c r="H2374">
        <f>IF(ISNUMBER(SEARCH($K$2,A2374)),MAX($H$1:H2373)+1,0)</f>
        <v>0</v>
      </c>
      <c r="I2374">
        <f>ROWS($H$2:H2374)</f>
        <v>2373</v>
      </c>
      <c r="J2374" t="str">
        <f t="shared" si="37"/>
        <v/>
      </c>
    </row>
    <row r="2375" spans="1:10">
      <c r="A2375" t="s">
        <v>2748</v>
      </c>
      <c r="B2375" t="s">
        <v>7399</v>
      </c>
      <c r="C2375" t="s">
        <v>7342</v>
      </c>
      <c r="D2375" t="s">
        <v>7394</v>
      </c>
      <c r="E2375" t="s">
        <v>4705</v>
      </c>
      <c r="F2375" s="45">
        <v>144700</v>
      </c>
      <c r="H2375">
        <f>IF(ISNUMBER(SEARCH($K$2,A2375)),MAX($H$1:H2374)+1,0)</f>
        <v>0</v>
      </c>
      <c r="I2375">
        <f>ROWS($H$2:H2375)</f>
        <v>2374</v>
      </c>
      <c r="J2375" t="str">
        <f t="shared" si="37"/>
        <v/>
      </c>
    </row>
    <row r="2376" spans="1:10">
      <c r="A2376" t="s">
        <v>2749</v>
      </c>
      <c r="B2376" t="s">
        <v>7400</v>
      </c>
      <c r="C2376" t="s">
        <v>7342</v>
      </c>
      <c r="D2376" t="s">
        <v>7394</v>
      </c>
      <c r="E2376" t="s">
        <v>4705</v>
      </c>
      <c r="F2376" s="45">
        <v>144702</v>
      </c>
      <c r="H2376">
        <f>IF(ISNUMBER(SEARCH($K$2,A2376)),MAX($H$1:H2375)+1,0)</f>
        <v>0</v>
      </c>
      <c r="I2376">
        <f>ROWS($H$2:H2376)</f>
        <v>2375</v>
      </c>
      <c r="J2376" t="str">
        <f t="shared" si="37"/>
        <v/>
      </c>
    </row>
    <row r="2377" spans="1:10">
      <c r="A2377" t="s">
        <v>2750</v>
      </c>
      <c r="B2377" t="s">
        <v>7401</v>
      </c>
      <c r="C2377" t="s">
        <v>7342</v>
      </c>
      <c r="D2377" t="s">
        <v>7402</v>
      </c>
      <c r="E2377" t="s">
        <v>4705</v>
      </c>
      <c r="F2377" s="45">
        <v>144642</v>
      </c>
      <c r="H2377">
        <f>IF(ISNUMBER(SEARCH($K$2,A2377)),MAX($H$1:H2376)+1,0)</f>
        <v>0</v>
      </c>
      <c r="I2377">
        <f>ROWS($H$2:H2377)</f>
        <v>2376</v>
      </c>
      <c r="J2377" t="str">
        <f t="shared" si="37"/>
        <v/>
      </c>
    </row>
    <row r="2378" spans="1:10">
      <c r="A2378" t="s">
        <v>2751</v>
      </c>
      <c r="B2378" t="s">
        <v>7403</v>
      </c>
      <c r="C2378" t="s">
        <v>7342</v>
      </c>
      <c r="D2378" t="s">
        <v>7402</v>
      </c>
      <c r="E2378" t="s">
        <v>4705</v>
      </c>
      <c r="F2378" s="45">
        <v>144643</v>
      </c>
      <c r="H2378">
        <f>IF(ISNUMBER(SEARCH($K$2,A2378)),MAX($H$1:H2377)+1,0)</f>
        <v>0</v>
      </c>
      <c r="I2378">
        <f>ROWS($H$2:H2378)</f>
        <v>2377</v>
      </c>
      <c r="J2378" t="str">
        <f t="shared" si="37"/>
        <v/>
      </c>
    </row>
    <row r="2379" spans="1:10">
      <c r="A2379" t="s">
        <v>2752</v>
      </c>
      <c r="B2379" t="s">
        <v>7404</v>
      </c>
      <c r="C2379" t="s">
        <v>7342</v>
      </c>
      <c r="D2379" t="s">
        <v>7402</v>
      </c>
      <c r="E2379" t="s">
        <v>4705</v>
      </c>
      <c r="F2379" s="45">
        <v>144644</v>
      </c>
      <c r="H2379">
        <f>IF(ISNUMBER(SEARCH($K$2,A2379)),MAX($H$1:H2378)+1,0)</f>
        <v>0</v>
      </c>
      <c r="I2379">
        <f>ROWS($H$2:H2379)</f>
        <v>2378</v>
      </c>
      <c r="J2379" t="str">
        <f t="shared" si="37"/>
        <v/>
      </c>
    </row>
    <row r="2380" spans="1:10">
      <c r="A2380" t="s">
        <v>2753</v>
      </c>
      <c r="B2380" t="s">
        <v>7405</v>
      </c>
      <c r="C2380" t="s">
        <v>7342</v>
      </c>
      <c r="D2380" t="s">
        <v>7402</v>
      </c>
      <c r="E2380" t="s">
        <v>4705</v>
      </c>
      <c r="F2380" s="45">
        <v>144645</v>
      </c>
      <c r="H2380">
        <f>IF(ISNUMBER(SEARCH($K$2,A2380)),MAX($H$1:H2379)+1,0)</f>
        <v>0</v>
      </c>
      <c r="I2380">
        <f>ROWS($H$2:H2380)</f>
        <v>2379</v>
      </c>
      <c r="J2380" t="str">
        <f t="shared" si="37"/>
        <v/>
      </c>
    </row>
    <row r="2381" spans="1:10">
      <c r="A2381" t="s">
        <v>2754</v>
      </c>
      <c r="B2381" t="s">
        <v>7406</v>
      </c>
      <c r="C2381" t="s">
        <v>7342</v>
      </c>
      <c r="D2381" t="s">
        <v>7402</v>
      </c>
      <c r="E2381" t="s">
        <v>4705</v>
      </c>
      <c r="F2381" s="45">
        <v>144646</v>
      </c>
      <c r="H2381">
        <f>IF(ISNUMBER(SEARCH($K$2,A2381)),MAX($H$1:H2380)+1,0)</f>
        <v>0</v>
      </c>
      <c r="I2381">
        <f>ROWS($H$2:H2381)</f>
        <v>2380</v>
      </c>
      <c r="J2381" t="str">
        <f t="shared" si="37"/>
        <v/>
      </c>
    </row>
    <row r="2382" spans="1:10">
      <c r="A2382" t="s">
        <v>2755</v>
      </c>
      <c r="B2382" t="s">
        <v>7407</v>
      </c>
      <c r="C2382" t="s">
        <v>7342</v>
      </c>
      <c r="D2382" t="s">
        <v>7408</v>
      </c>
      <c r="E2382" t="s">
        <v>4705</v>
      </c>
      <c r="F2382" s="45">
        <v>144680</v>
      </c>
      <c r="H2382">
        <f>IF(ISNUMBER(SEARCH($K$2,A2382)),MAX($H$1:H2381)+1,0)</f>
        <v>0</v>
      </c>
      <c r="I2382">
        <f>ROWS($H$2:H2382)</f>
        <v>2381</v>
      </c>
      <c r="J2382" t="str">
        <f t="shared" si="37"/>
        <v/>
      </c>
    </row>
    <row r="2383" spans="1:10">
      <c r="A2383" t="s">
        <v>2756</v>
      </c>
      <c r="B2383" t="s">
        <v>7409</v>
      </c>
      <c r="C2383" t="s">
        <v>7342</v>
      </c>
      <c r="D2383" t="s">
        <v>7408</v>
      </c>
      <c r="E2383" t="s">
        <v>4705</v>
      </c>
      <c r="F2383" s="45">
        <v>144681</v>
      </c>
      <c r="H2383">
        <f>IF(ISNUMBER(SEARCH($K$2,A2383)),MAX($H$1:H2382)+1,0)</f>
        <v>0</v>
      </c>
      <c r="I2383">
        <f>ROWS($H$2:H2383)</f>
        <v>2382</v>
      </c>
      <c r="J2383" t="str">
        <f t="shared" si="37"/>
        <v/>
      </c>
    </row>
    <row r="2384" spans="1:10">
      <c r="A2384" t="s">
        <v>2757</v>
      </c>
      <c r="B2384" t="s">
        <v>7410</v>
      </c>
      <c r="C2384" t="s">
        <v>7342</v>
      </c>
      <c r="D2384" t="s">
        <v>7408</v>
      </c>
      <c r="E2384" t="s">
        <v>4705</v>
      </c>
      <c r="F2384" s="45">
        <v>144683</v>
      </c>
      <c r="H2384">
        <f>IF(ISNUMBER(SEARCH($K$2,A2384)),MAX($H$1:H2383)+1,0)</f>
        <v>0</v>
      </c>
      <c r="I2384">
        <f>ROWS($H$2:H2384)</f>
        <v>2383</v>
      </c>
      <c r="J2384" t="str">
        <f t="shared" si="37"/>
        <v/>
      </c>
    </row>
    <row r="2385" spans="1:10">
      <c r="A2385" t="s">
        <v>2758</v>
      </c>
      <c r="B2385" t="s">
        <v>7411</v>
      </c>
      <c r="C2385" t="s">
        <v>7342</v>
      </c>
      <c r="D2385" t="s">
        <v>7412</v>
      </c>
      <c r="E2385" t="s">
        <v>4705</v>
      </c>
      <c r="F2385" s="45">
        <v>144640</v>
      </c>
      <c r="H2385">
        <f>IF(ISNUMBER(SEARCH($K$2,A2385)),MAX($H$1:H2384)+1,0)</f>
        <v>0</v>
      </c>
      <c r="I2385">
        <f>ROWS($H$2:H2385)</f>
        <v>2384</v>
      </c>
      <c r="J2385" t="str">
        <f t="shared" si="37"/>
        <v/>
      </c>
    </row>
    <row r="2386" spans="1:10">
      <c r="A2386" t="s">
        <v>2759</v>
      </c>
      <c r="B2386" t="s">
        <v>7413</v>
      </c>
      <c r="C2386" t="s">
        <v>7342</v>
      </c>
      <c r="D2386" t="s">
        <v>7412</v>
      </c>
      <c r="E2386" t="s">
        <v>4705</v>
      </c>
      <c r="F2386" s="45">
        <v>144641</v>
      </c>
      <c r="H2386">
        <f>IF(ISNUMBER(SEARCH($K$2,A2386)),MAX($H$1:H2385)+1,0)</f>
        <v>0</v>
      </c>
      <c r="I2386">
        <f>ROWS($H$2:H2386)</f>
        <v>2385</v>
      </c>
      <c r="J2386" t="str">
        <f t="shared" si="37"/>
        <v/>
      </c>
    </row>
    <row r="2387" spans="1:10">
      <c r="A2387" t="s">
        <v>2760</v>
      </c>
      <c r="B2387" t="s">
        <v>7414</v>
      </c>
      <c r="C2387" t="s">
        <v>7342</v>
      </c>
      <c r="D2387" t="s">
        <v>7415</v>
      </c>
      <c r="E2387" t="s">
        <v>4705</v>
      </c>
      <c r="F2387" s="45">
        <v>140601</v>
      </c>
      <c r="H2387">
        <f>IF(ISNUMBER(SEARCH($K$2,A2387)),MAX($H$1:H2386)+1,0)</f>
        <v>0</v>
      </c>
      <c r="I2387">
        <f>ROWS($H$2:H2387)</f>
        <v>2386</v>
      </c>
      <c r="J2387" t="str">
        <f t="shared" si="37"/>
        <v/>
      </c>
    </row>
    <row r="2388" spans="1:10">
      <c r="A2388" t="s">
        <v>2761</v>
      </c>
      <c r="B2388" t="s">
        <v>7416</v>
      </c>
      <c r="C2388" t="s">
        <v>7342</v>
      </c>
      <c r="D2388" t="s">
        <v>7415</v>
      </c>
      <c r="E2388" t="s">
        <v>4723</v>
      </c>
      <c r="F2388" s="45">
        <v>141301</v>
      </c>
      <c r="H2388">
        <f>IF(ISNUMBER(SEARCH($K$2,A2388)),MAX($H$1:H2387)+1,0)</f>
        <v>0</v>
      </c>
      <c r="I2388">
        <f>ROWS($H$2:H2388)</f>
        <v>2387</v>
      </c>
      <c r="J2388" t="str">
        <f t="shared" si="37"/>
        <v/>
      </c>
    </row>
    <row r="2389" spans="1:10">
      <c r="A2389" t="s">
        <v>2762</v>
      </c>
      <c r="B2389" t="s">
        <v>7417</v>
      </c>
      <c r="C2389" t="s">
        <v>7342</v>
      </c>
      <c r="D2389" t="s">
        <v>7415</v>
      </c>
      <c r="E2389" t="s">
        <v>4705</v>
      </c>
      <c r="F2389" s="45">
        <v>144601</v>
      </c>
      <c r="H2389">
        <f>IF(ISNUMBER(SEARCH($K$2,A2389)),MAX($H$1:H2388)+1,0)</f>
        <v>0</v>
      </c>
      <c r="I2389">
        <f>ROWS($H$2:H2389)</f>
        <v>2388</v>
      </c>
      <c r="J2389" t="str">
        <f t="shared" si="37"/>
        <v/>
      </c>
    </row>
    <row r="2390" spans="1:10">
      <c r="A2390" t="s">
        <v>2763</v>
      </c>
      <c r="B2390" t="s">
        <v>7418</v>
      </c>
      <c r="C2390" t="s">
        <v>7342</v>
      </c>
      <c r="D2390" t="s">
        <v>7415</v>
      </c>
      <c r="E2390" t="s">
        <v>4705</v>
      </c>
      <c r="F2390" s="45">
        <v>144602</v>
      </c>
      <c r="H2390">
        <f>IF(ISNUMBER(SEARCH($K$2,A2390)),MAX($H$1:H2389)+1,0)</f>
        <v>0</v>
      </c>
      <c r="I2390">
        <f>ROWS($H$2:H2390)</f>
        <v>2389</v>
      </c>
      <c r="J2390" t="str">
        <f t="shared" si="37"/>
        <v/>
      </c>
    </row>
    <row r="2391" spans="1:10">
      <c r="A2391" t="s">
        <v>2764</v>
      </c>
      <c r="B2391" t="s">
        <v>7419</v>
      </c>
      <c r="C2391" t="s">
        <v>7342</v>
      </c>
      <c r="D2391" t="s">
        <v>7415</v>
      </c>
      <c r="E2391" t="s">
        <v>4705</v>
      </c>
      <c r="F2391" s="45">
        <v>144603</v>
      </c>
      <c r="H2391">
        <f>IF(ISNUMBER(SEARCH($K$2,A2391)),MAX($H$1:H2390)+1,0)</f>
        <v>0</v>
      </c>
      <c r="I2391">
        <f>ROWS($H$2:H2391)</f>
        <v>2390</v>
      </c>
      <c r="J2391" t="str">
        <f t="shared" si="37"/>
        <v/>
      </c>
    </row>
    <row r="2392" spans="1:10">
      <c r="A2392" t="s">
        <v>2765</v>
      </c>
      <c r="B2392" t="s">
        <v>7420</v>
      </c>
      <c r="C2392" t="s">
        <v>7342</v>
      </c>
      <c r="D2392" t="s">
        <v>7415</v>
      </c>
      <c r="E2392" t="s">
        <v>4705</v>
      </c>
      <c r="F2392" s="45">
        <v>144604</v>
      </c>
      <c r="H2392">
        <f>IF(ISNUMBER(SEARCH($K$2,A2392)),MAX($H$1:H2391)+1,0)</f>
        <v>0</v>
      </c>
      <c r="I2392">
        <f>ROWS($H$2:H2392)</f>
        <v>2391</v>
      </c>
      <c r="J2392" t="str">
        <f t="shared" si="37"/>
        <v/>
      </c>
    </row>
    <row r="2393" spans="1:10">
      <c r="A2393" t="s">
        <v>2766</v>
      </c>
      <c r="B2393" t="s">
        <v>7421</v>
      </c>
      <c r="C2393" t="s">
        <v>7342</v>
      </c>
      <c r="D2393" t="s">
        <v>7415</v>
      </c>
      <c r="E2393" t="s">
        <v>4705</v>
      </c>
      <c r="F2393" s="45">
        <v>144605</v>
      </c>
      <c r="H2393">
        <f>IF(ISNUMBER(SEARCH($K$2,A2393)),MAX($H$1:H2392)+1,0)</f>
        <v>0</v>
      </c>
      <c r="I2393">
        <f>ROWS($H$2:H2393)</f>
        <v>2392</v>
      </c>
      <c r="J2393" t="str">
        <f t="shared" si="37"/>
        <v/>
      </c>
    </row>
    <row r="2394" spans="1:10">
      <c r="A2394" t="s">
        <v>2767</v>
      </c>
      <c r="B2394" t="s">
        <v>7422</v>
      </c>
      <c r="C2394" t="s">
        <v>7342</v>
      </c>
      <c r="D2394" t="s">
        <v>7415</v>
      </c>
      <c r="E2394" t="s">
        <v>4705</v>
      </c>
      <c r="F2394" s="45">
        <v>144606</v>
      </c>
      <c r="H2394">
        <f>IF(ISNUMBER(SEARCH($K$2,A2394)),MAX($H$1:H2393)+1,0)</f>
        <v>0</v>
      </c>
      <c r="I2394">
        <f>ROWS($H$2:H2394)</f>
        <v>2393</v>
      </c>
      <c r="J2394" t="str">
        <f t="shared" si="37"/>
        <v/>
      </c>
    </row>
    <row r="2395" spans="1:10">
      <c r="A2395" t="s">
        <v>2768</v>
      </c>
      <c r="B2395" t="s">
        <v>7423</v>
      </c>
      <c r="C2395" t="s">
        <v>7342</v>
      </c>
      <c r="D2395" t="s">
        <v>7415</v>
      </c>
      <c r="E2395" t="s">
        <v>4705</v>
      </c>
      <c r="F2395" s="45">
        <v>144607</v>
      </c>
      <c r="H2395">
        <f>IF(ISNUMBER(SEARCH($K$2,A2395)),MAX($H$1:H2394)+1,0)</f>
        <v>0</v>
      </c>
      <c r="I2395">
        <f>ROWS($H$2:H2395)</f>
        <v>2394</v>
      </c>
      <c r="J2395" t="str">
        <f t="shared" si="37"/>
        <v/>
      </c>
    </row>
    <row r="2396" spans="1:10">
      <c r="A2396" t="s">
        <v>2769</v>
      </c>
      <c r="B2396" t="s">
        <v>7424</v>
      </c>
      <c r="C2396" t="s">
        <v>7342</v>
      </c>
      <c r="D2396" t="s">
        <v>7415</v>
      </c>
      <c r="E2396" t="s">
        <v>4705</v>
      </c>
      <c r="F2396" s="45">
        <v>144608</v>
      </c>
      <c r="H2396">
        <f>IF(ISNUMBER(SEARCH($K$2,A2396)),MAX($H$1:H2395)+1,0)</f>
        <v>0</v>
      </c>
      <c r="I2396">
        <f>ROWS($H$2:H2396)</f>
        <v>2395</v>
      </c>
      <c r="J2396" t="str">
        <f t="shared" si="37"/>
        <v/>
      </c>
    </row>
    <row r="2397" spans="1:10">
      <c r="A2397" t="s">
        <v>2770</v>
      </c>
      <c r="B2397" t="s">
        <v>7425</v>
      </c>
      <c r="C2397" t="s">
        <v>7342</v>
      </c>
      <c r="D2397" t="s">
        <v>7415</v>
      </c>
      <c r="E2397" t="s">
        <v>4705</v>
      </c>
      <c r="F2397" s="45">
        <v>144609</v>
      </c>
      <c r="H2397">
        <f>IF(ISNUMBER(SEARCH($K$2,A2397)),MAX($H$1:H2396)+1,0)</f>
        <v>0</v>
      </c>
      <c r="I2397">
        <f>ROWS($H$2:H2397)</f>
        <v>2396</v>
      </c>
      <c r="J2397" t="str">
        <f t="shared" si="37"/>
        <v/>
      </c>
    </row>
    <row r="2398" spans="1:10">
      <c r="A2398" t="s">
        <v>2771</v>
      </c>
      <c r="B2398" t="s">
        <v>7426</v>
      </c>
      <c r="C2398" t="s">
        <v>7342</v>
      </c>
      <c r="D2398" t="s">
        <v>7415</v>
      </c>
      <c r="E2398" t="s">
        <v>4705</v>
      </c>
      <c r="F2398" s="45">
        <v>144610</v>
      </c>
      <c r="H2398">
        <f>IF(ISNUMBER(SEARCH($K$2,A2398)),MAX($H$1:H2397)+1,0)</f>
        <v>0</v>
      </c>
      <c r="I2398">
        <f>ROWS($H$2:H2398)</f>
        <v>2397</v>
      </c>
      <c r="J2398" t="str">
        <f t="shared" si="37"/>
        <v/>
      </c>
    </row>
    <row r="2399" spans="1:10">
      <c r="A2399" t="s">
        <v>2772</v>
      </c>
      <c r="B2399" t="s">
        <v>7427</v>
      </c>
      <c r="C2399" t="s">
        <v>7342</v>
      </c>
      <c r="D2399" t="s">
        <v>7415</v>
      </c>
      <c r="E2399" t="s">
        <v>4705</v>
      </c>
      <c r="F2399" s="45">
        <v>144611</v>
      </c>
      <c r="H2399">
        <f>IF(ISNUMBER(SEARCH($K$2,A2399)),MAX($H$1:H2398)+1,0)</f>
        <v>0</v>
      </c>
      <c r="I2399">
        <f>ROWS($H$2:H2399)</f>
        <v>2398</v>
      </c>
      <c r="J2399" t="str">
        <f t="shared" si="37"/>
        <v/>
      </c>
    </row>
    <row r="2400" spans="1:10">
      <c r="A2400" t="s">
        <v>2773</v>
      </c>
      <c r="B2400" t="s">
        <v>7428</v>
      </c>
      <c r="C2400" t="s">
        <v>7342</v>
      </c>
      <c r="D2400" t="s">
        <v>7415</v>
      </c>
      <c r="E2400" t="s">
        <v>4705</v>
      </c>
      <c r="F2400" s="45">
        <v>144612</v>
      </c>
      <c r="H2400">
        <f>IF(ISNUMBER(SEARCH($K$2,A2400)),MAX($H$1:H2399)+1,0)</f>
        <v>0</v>
      </c>
      <c r="I2400">
        <f>ROWS($H$2:H2400)</f>
        <v>2399</v>
      </c>
      <c r="J2400" t="str">
        <f t="shared" si="37"/>
        <v/>
      </c>
    </row>
    <row r="2401" spans="1:10">
      <c r="A2401" t="s">
        <v>2774</v>
      </c>
      <c r="B2401" t="s">
        <v>7429</v>
      </c>
      <c r="C2401" t="s">
        <v>7342</v>
      </c>
      <c r="D2401" t="s">
        <v>7415</v>
      </c>
      <c r="E2401" t="s">
        <v>4705</v>
      </c>
      <c r="F2401" s="45">
        <v>144613</v>
      </c>
      <c r="H2401">
        <f>IF(ISNUMBER(SEARCH($K$2,A2401)),MAX($H$1:H2400)+1,0)</f>
        <v>0</v>
      </c>
      <c r="I2401">
        <f>ROWS($H$2:H2401)</f>
        <v>2400</v>
      </c>
      <c r="J2401" t="str">
        <f t="shared" si="37"/>
        <v/>
      </c>
    </row>
    <row r="2402" spans="1:10">
      <c r="A2402" t="s">
        <v>2775</v>
      </c>
      <c r="B2402" t="s">
        <v>7430</v>
      </c>
      <c r="C2402" t="s">
        <v>7342</v>
      </c>
      <c r="D2402" t="s">
        <v>7415</v>
      </c>
      <c r="E2402" t="s">
        <v>4705</v>
      </c>
      <c r="F2402" s="45">
        <v>144614</v>
      </c>
      <c r="H2402">
        <f>IF(ISNUMBER(SEARCH($K$2,A2402)),MAX($H$1:H2401)+1,0)</f>
        <v>0</v>
      </c>
      <c r="I2402">
        <f>ROWS($H$2:H2402)</f>
        <v>2401</v>
      </c>
      <c r="J2402" t="str">
        <f t="shared" si="37"/>
        <v/>
      </c>
    </row>
    <row r="2403" spans="1:10">
      <c r="A2403" t="s">
        <v>2776</v>
      </c>
      <c r="B2403" t="s">
        <v>7431</v>
      </c>
      <c r="C2403" t="s">
        <v>7342</v>
      </c>
      <c r="D2403" t="s">
        <v>7415</v>
      </c>
      <c r="E2403" t="s">
        <v>4705</v>
      </c>
      <c r="F2403" s="45">
        <v>144615</v>
      </c>
      <c r="H2403">
        <f>IF(ISNUMBER(SEARCH($K$2,A2403)),MAX($H$1:H2402)+1,0)</f>
        <v>0</v>
      </c>
      <c r="I2403">
        <f>ROWS($H$2:H2403)</f>
        <v>2402</v>
      </c>
      <c r="J2403" t="str">
        <f t="shared" si="37"/>
        <v/>
      </c>
    </row>
    <row r="2404" spans="1:10">
      <c r="A2404" t="s">
        <v>2777</v>
      </c>
      <c r="B2404" t="s">
        <v>7432</v>
      </c>
      <c r="C2404" t="s">
        <v>7342</v>
      </c>
      <c r="D2404" t="s">
        <v>7415</v>
      </c>
      <c r="E2404" t="s">
        <v>4705</v>
      </c>
      <c r="F2404" s="45">
        <v>144616</v>
      </c>
      <c r="H2404">
        <f>IF(ISNUMBER(SEARCH($K$2,A2404)),MAX($H$1:H2403)+1,0)</f>
        <v>0</v>
      </c>
      <c r="I2404">
        <f>ROWS($H$2:H2404)</f>
        <v>2403</v>
      </c>
      <c r="J2404" t="str">
        <f t="shared" si="37"/>
        <v/>
      </c>
    </row>
    <row r="2405" spans="1:10">
      <c r="A2405" t="s">
        <v>2778</v>
      </c>
      <c r="B2405" t="s">
        <v>7433</v>
      </c>
      <c r="C2405" t="s">
        <v>7342</v>
      </c>
      <c r="D2405" t="s">
        <v>7415</v>
      </c>
      <c r="E2405" t="s">
        <v>4705</v>
      </c>
      <c r="F2405" s="45">
        <v>144617</v>
      </c>
      <c r="H2405">
        <f>IF(ISNUMBER(SEARCH($K$2,A2405)),MAX($H$1:H2404)+1,0)</f>
        <v>0</v>
      </c>
      <c r="I2405">
        <f>ROWS($H$2:H2405)</f>
        <v>2404</v>
      </c>
      <c r="J2405" t="str">
        <f t="shared" si="37"/>
        <v/>
      </c>
    </row>
    <row r="2406" spans="1:10">
      <c r="A2406" t="s">
        <v>2779</v>
      </c>
      <c r="B2406" t="s">
        <v>7434</v>
      </c>
      <c r="C2406" t="s">
        <v>7342</v>
      </c>
      <c r="D2406" t="s">
        <v>7415</v>
      </c>
      <c r="E2406" t="s">
        <v>4705</v>
      </c>
      <c r="F2406" s="45">
        <v>144618</v>
      </c>
      <c r="H2406">
        <f>IF(ISNUMBER(SEARCH($K$2,A2406)),MAX($H$1:H2405)+1,0)</f>
        <v>0</v>
      </c>
      <c r="I2406">
        <f>ROWS($H$2:H2406)</f>
        <v>2405</v>
      </c>
      <c r="J2406" t="str">
        <f t="shared" si="37"/>
        <v/>
      </c>
    </row>
    <row r="2407" spans="1:10">
      <c r="A2407" t="s">
        <v>2780</v>
      </c>
      <c r="B2407" t="s">
        <v>7435</v>
      </c>
      <c r="C2407" t="s">
        <v>7342</v>
      </c>
      <c r="D2407" t="s">
        <v>7415</v>
      </c>
      <c r="E2407" t="s">
        <v>4705</v>
      </c>
      <c r="F2407" s="45">
        <v>144619</v>
      </c>
      <c r="H2407">
        <f>IF(ISNUMBER(SEARCH($K$2,A2407)),MAX($H$1:H2406)+1,0)</f>
        <v>0</v>
      </c>
      <c r="I2407">
        <f>ROWS($H$2:H2407)</f>
        <v>2406</v>
      </c>
      <c r="J2407" t="str">
        <f t="shared" si="37"/>
        <v/>
      </c>
    </row>
    <row r="2408" spans="1:10">
      <c r="A2408" t="s">
        <v>2781</v>
      </c>
      <c r="B2408" t="s">
        <v>7436</v>
      </c>
      <c r="C2408" t="s">
        <v>7342</v>
      </c>
      <c r="D2408" t="s">
        <v>7415</v>
      </c>
      <c r="E2408" t="s">
        <v>4705</v>
      </c>
      <c r="F2408" s="45">
        <v>144701</v>
      </c>
      <c r="H2408">
        <f>IF(ISNUMBER(SEARCH($K$2,A2408)),MAX($H$1:H2407)+1,0)</f>
        <v>0</v>
      </c>
      <c r="I2408">
        <f>ROWS($H$2:H2408)</f>
        <v>2407</v>
      </c>
      <c r="J2408" t="str">
        <f t="shared" si="37"/>
        <v/>
      </c>
    </row>
    <row r="2409" spans="1:10">
      <c r="A2409" t="s">
        <v>2782</v>
      </c>
      <c r="B2409" t="s">
        <v>7437</v>
      </c>
      <c r="C2409" t="s">
        <v>7342</v>
      </c>
      <c r="D2409" t="s">
        <v>7438</v>
      </c>
      <c r="E2409" t="s">
        <v>4705</v>
      </c>
      <c r="F2409" s="45">
        <v>144647</v>
      </c>
      <c r="H2409">
        <f>IF(ISNUMBER(SEARCH($K$2,A2409)),MAX($H$1:H2408)+1,0)</f>
        <v>0</v>
      </c>
      <c r="I2409">
        <f>ROWS($H$2:H2409)</f>
        <v>2408</v>
      </c>
      <c r="J2409" t="str">
        <f t="shared" si="37"/>
        <v/>
      </c>
    </row>
    <row r="2410" spans="1:10">
      <c r="A2410" t="s">
        <v>2783</v>
      </c>
      <c r="B2410" t="s">
        <v>7439</v>
      </c>
      <c r="C2410" t="s">
        <v>7342</v>
      </c>
      <c r="D2410" t="s">
        <v>7438</v>
      </c>
      <c r="E2410" t="s">
        <v>4705</v>
      </c>
      <c r="F2410" s="45">
        <v>144648</v>
      </c>
      <c r="H2410">
        <f>IF(ISNUMBER(SEARCH($K$2,A2410)),MAX($H$1:H2409)+1,0)</f>
        <v>0</v>
      </c>
      <c r="I2410">
        <f>ROWS($H$2:H2410)</f>
        <v>2409</v>
      </c>
      <c r="J2410" t="str">
        <f t="shared" si="37"/>
        <v/>
      </c>
    </row>
    <row r="2411" spans="1:10">
      <c r="A2411" t="s">
        <v>2784</v>
      </c>
      <c r="B2411" t="s">
        <v>7440</v>
      </c>
      <c r="C2411" t="s">
        <v>7342</v>
      </c>
      <c r="D2411" t="s">
        <v>7438</v>
      </c>
      <c r="E2411" t="s">
        <v>4705</v>
      </c>
      <c r="F2411" s="45">
        <v>144649</v>
      </c>
      <c r="H2411">
        <f>IF(ISNUMBER(SEARCH($K$2,A2411)),MAX($H$1:H2410)+1,0)</f>
        <v>0</v>
      </c>
      <c r="I2411">
        <f>ROWS($H$2:H2411)</f>
        <v>2410</v>
      </c>
      <c r="J2411" t="str">
        <f t="shared" si="37"/>
        <v/>
      </c>
    </row>
    <row r="2412" spans="1:10">
      <c r="A2412" t="s">
        <v>2785</v>
      </c>
      <c r="B2412" t="s">
        <v>7441</v>
      </c>
      <c r="C2412" t="s">
        <v>7342</v>
      </c>
      <c r="D2412" t="s">
        <v>7438</v>
      </c>
      <c r="E2412" t="s">
        <v>4705</v>
      </c>
      <c r="F2412" s="45">
        <v>144650</v>
      </c>
      <c r="H2412">
        <f>IF(ISNUMBER(SEARCH($K$2,A2412)),MAX($H$1:H2411)+1,0)</f>
        <v>0</v>
      </c>
      <c r="I2412">
        <f>ROWS($H$2:H2412)</f>
        <v>2411</v>
      </c>
      <c r="J2412" t="str">
        <f t="shared" si="37"/>
        <v/>
      </c>
    </row>
    <row r="2413" spans="1:10">
      <c r="A2413" t="s">
        <v>2786</v>
      </c>
      <c r="B2413" t="s">
        <v>7442</v>
      </c>
      <c r="C2413" t="s">
        <v>7342</v>
      </c>
      <c r="D2413" t="s">
        <v>7443</v>
      </c>
      <c r="E2413" t="s">
        <v>4705</v>
      </c>
      <c r="F2413" s="45">
        <v>144685</v>
      </c>
      <c r="H2413">
        <f>IF(ISNUMBER(SEARCH($K$2,A2413)),MAX($H$1:H2412)+1,0)</f>
        <v>0</v>
      </c>
      <c r="I2413">
        <f>ROWS($H$2:H2413)</f>
        <v>2412</v>
      </c>
      <c r="J2413" t="str">
        <f t="shared" si="37"/>
        <v/>
      </c>
    </row>
    <row r="2414" spans="1:10">
      <c r="A2414" t="s">
        <v>2787</v>
      </c>
      <c r="B2414" t="s">
        <v>7444</v>
      </c>
      <c r="C2414" t="s">
        <v>7342</v>
      </c>
      <c r="D2414" t="s">
        <v>7443</v>
      </c>
      <c r="E2414" t="s">
        <v>4705</v>
      </c>
      <c r="F2414" s="45">
        <v>144686</v>
      </c>
      <c r="H2414">
        <f>IF(ISNUMBER(SEARCH($K$2,A2414)),MAX($H$1:H2413)+1,0)</f>
        <v>0</v>
      </c>
      <c r="I2414">
        <f>ROWS($H$2:H2414)</f>
        <v>2413</v>
      </c>
      <c r="J2414" t="str">
        <f t="shared" si="37"/>
        <v/>
      </c>
    </row>
    <row r="2415" spans="1:10">
      <c r="A2415" t="s">
        <v>2788</v>
      </c>
      <c r="B2415" t="s">
        <v>7445</v>
      </c>
      <c r="C2415" t="s">
        <v>7342</v>
      </c>
      <c r="D2415" t="s">
        <v>7443</v>
      </c>
      <c r="E2415" t="s">
        <v>4705</v>
      </c>
      <c r="F2415" s="45">
        <v>144687</v>
      </c>
      <c r="H2415">
        <f>IF(ISNUMBER(SEARCH($K$2,A2415)),MAX($H$1:H2414)+1,0)</f>
        <v>0</v>
      </c>
      <c r="I2415">
        <f>ROWS($H$2:H2415)</f>
        <v>2414</v>
      </c>
      <c r="J2415" t="str">
        <f t="shared" si="37"/>
        <v/>
      </c>
    </row>
    <row r="2416" spans="1:10">
      <c r="A2416" t="s">
        <v>2789</v>
      </c>
      <c r="B2416" t="s">
        <v>7446</v>
      </c>
      <c r="C2416" t="s">
        <v>7342</v>
      </c>
      <c r="D2416" t="s">
        <v>7443</v>
      </c>
      <c r="E2416" t="s">
        <v>4705</v>
      </c>
      <c r="F2416" s="45">
        <v>144688</v>
      </c>
      <c r="H2416">
        <f>IF(ISNUMBER(SEARCH($K$2,A2416)),MAX($H$1:H2415)+1,0)</f>
        <v>0</v>
      </c>
      <c r="I2416">
        <f>ROWS($H$2:H2416)</f>
        <v>2415</v>
      </c>
      <c r="J2416" t="str">
        <f t="shared" si="37"/>
        <v/>
      </c>
    </row>
    <row r="2417" spans="1:10">
      <c r="A2417" t="s">
        <v>2790</v>
      </c>
      <c r="B2417" t="s">
        <v>7447</v>
      </c>
      <c r="C2417" t="s">
        <v>7448</v>
      </c>
      <c r="D2417" t="s">
        <v>7449</v>
      </c>
      <c r="E2417" t="s">
        <v>4705</v>
      </c>
      <c r="F2417" s="45">
        <v>114681</v>
      </c>
      <c r="H2417">
        <f>IF(ISNUMBER(SEARCH($K$2,A2417)),MAX($H$1:H2416)+1,0)</f>
        <v>0</v>
      </c>
      <c r="I2417">
        <f>ROWS($H$2:H2417)</f>
        <v>2416</v>
      </c>
      <c r="J2417" t="str">
        <f t="shared" si="37"/>
        <v/>
      </c>
    </row>
    <row r="2418" spans="1:10">
      <c r="A2418" t="s">
        <v>2791</v>
      </c>
      <c r="B2418" t="s">
        <v>7450</v>
      </c>
      <c r="C2418" t="s">
        <v>7448</v>
      </c>
      <c r="D2418" t="s">
        <v>7449</v>
      </c>
      <c r="E2418" t="s">
        <v>4705</v>
      </c>
      <c r="F2418" s="45">
        <v>114682</v>
      </c>
      <c r="H2418">
        <f>IF(ISNUMBER(SEARCH($K$2,A2418)),MAX($H$1:H2417)+1,0)</f>
        <v>0</v>
      </c>
      <c r="I2418">
        <f>ROWS($H$2:H2418)</f>
        <v>2417</v>
      </c>
      <c r="J2418" t="str">
        <f t="shared" si="37"/>
        <v/>
      </c>
    </row>
    <row r="2419" spans="1:10">
      <c r="A2419" t="s">
        <v>2792</v>
      </c>
      <c r="B2419" t="s">
        <v>7451</v>
      </c>
      <c r="C2419" t="s">
        <v>7448</v>
      </c>
      <c r="D2419" t="s">
        <v>7449</v>
      </c>
      <c r="E2419" t="s">
        <v>4705</v>
      </c>
      <c r="F2419" s="45">
        <v>114683</v>
      </c>
      <c r="H2419">
        <f>IF(ISNUMBER(SEARCH($K$2,A2419)),MAX($H$1:H2418)+1,0)</f>
        <v>0</v>
      </c>
      <c r="I2419">
        <f>ROWS($H$2:H2419)</f>
        <v>2418</v>
      </c>
      <c r="J2419" t="str">
        <f t="shared" si="37"/>
        <v/>
      </c>
    </row>
    <row r="2420" spans="1:10">
      <c r="A2420" t="s">
        <v>2793</v>
      </c>
      <c r="B2420" t="s">
        <v>7452</v>
      </c>
      <c r="C2420" t="s">
        <v>7448</v>
      </c>
      <c r="D2420" t="s">
        <v>7449</v>
      </c>
      <c r="E2420" t="s">
        <v>4705</v>
      </c>
      <c r="F2420" s="45">
        <v>114684</v>
      </c>
      <c r="H2420">
        <f>IF(ISNUMBER(SEARCH($K$2,A2420)),MAX($H$1:H2419)+1,0)</f>
        <v>0</v>
      </c>
      <c r="I2420">
        <f>ROWS($H$2:H2420)</f>
        <v>2419</v>
      </c>
      <c r="J2420" t="str">
        <f t="shared" si="37"/>
        <v/>
      </c>
    </row>
    <row r="2421" spans="1:10">
      <c r="A2421" t="s">
        <v>2794</v>
      </c>
      <c r="B2421" t="s">
        <v>7453</v>
      </c>
      <c r="C2421" t="s">
        <v>7448</v>
      </c>
      <c r="D2421" t="s">
        <v>7449</v>
      </c>
      <c r="E2421" t="s">
        <v>4705</v>
      </c>
      <c r="F2421" s="45">
        <v>114685</v>
      </c>
      <c r="H2421">
        <f>IF(ISNUMBER(SEARCH($K$2,A2421)),MAX($H$1:H2420)+1,0)</f>
        <v>0</v>
      </c>
      <c r="I2421">
        <f>ROWS($H$2:H2421)</f>
        <v>2420</v>
      </c>
      <c r="J2421" t="str">
        <f t="shared" si="37"/>
        <v/>
      </c>
    </row>
    <row r="2422" spans="1:10">
      <c r="A2422" t="s">
        <v>2795</v>
      </c>
      <c r="B2422" t="s">
        <v>7454</v>
      </c>
      <c r="C2422" t="s">
        <v>7448</v>
      </c>
      <c r="D2422" t="s">
        <v>7449</v>
      </c>
      <c r="E2422" t="s">
        <v>4705</v>
      </c>
      <c r="F2422" s="45">
        <v>114686</v>
      </c>
      <c r="H2422">
        <f>IF(ISNUMBER(SEARCH($K$2,A2422)),MAX($H$1:H2421)+1,0)</f>
        <v>0</v>
      </c>
      <c r="I2422">
        <f>ROWS($H$2:H2422)</f>
        <v>2421</v>
      </c>
      <c r="J2422" t="str">
        <f t="shared" si="37"/>
        <v/>
      </c>
    </row>
    <row r="2423" spans="1:10">
      <c r="A2423" t="s">
        <v>2796</v>
      </c>
      <c r="B2423" t="s">
        <v>7455</v>
      </c>
      <c r="C2423" t="s">
        <v>7448</v>
      </c>
      <c r="D2423" t="s">
        <v>7449</v>
      </c>
      <c r="E2423" t="s">
        <v>4705</v>
      </c>
      <c r="F2423" s="45">
        <v>114688</v>
      </c>
      <c r="H2423">
        <f>IF(ISNUMBER(SEARCH($K$2,A2423)),MAX($H$1:H2422)+1,0)</f>
        <v>0</v>
      </c>
      <c r="I2423">
        <f>ROWS($H$2:H2423)</f>
        <v>2422</v>
      </c>
      <c r="J2423" t="str">
        <f t="shared" si="37"/>
        <v/>
      </c>
    </row>
    <row r="2424" spans="1:10">
      <c r="A2424" t="s">
        <v>2797</v>
      </c>
      <c r="B2424" t="s">
        <v>7456</v>
      </c>
      <c r="C2424" t="s">
        <v>7448</v>
      </c>
      <c r="D2424" t="s">
        <v>7449</v>
      </c>
      <c r="E2424" t="s">
        <v>4705</v>
      </c>
      <c r="F2424" s="45">
        <v>114689</v>
      </c>
      <c r="H2424">
        <f>IF(ISNUMBER(SEARCH($K$2,A2424)),MAX($H$1:H2423)+1,0)</f>
        <v>0</v>
      </c>
      <c r="I2424">
        <f>ROWS($H$2:H2424)</f>
        <v>2423</v>
      </c>
      <c r="J2424" t="str">
        <f t="shared" si="37"/>
        <v/>
      </c>
    </row>
    <row r="2425" spans="1:10">
      <c r="A2425" t="s">
        <v>2798</v>
      </c>
      <c r="B2425" t="s">
        <v>7457</v>
      </c>
      <c r="C2425" t="s">
        <v>7448</v>
      </c>
      <c r="D2425" t="s">
        <v>7449</v>
      </c>
      <c r="E2425" t="s">
        <v>4705</v>
      </c>
      <c r="F2425" s="45">
        <v>114691</v>
      </c>
      <c r="H2425">
        <f>IF(ISNUMBER(SEARCH($K$2,A2425)),MAX($H$1:H2424)+1,0)</f>
        <v>0</v>
      </c>
      <c r="I2425">
        <f>ROWS($H$2:H2425)</f>
        <v>2424</v>
      </c>
      <c r="J2425" t="str">
        <f t="shared" si="37"/>
        <v/>
      </c>
    </row>
    <row r="2426" spans="1:10">
      <c r="A2426" t="s">
        <v>2799</v>
      </c>
      <c r="B2426" t="s">
        <v>7458</v>
      </c>
      <c r="C2426" t="s">
        <v>7448</v>
      </c>
      <c r="D2426" t="s">
        <v>7449</v>
      </c>
      <c r="E2426" t="s">
        <v>4705</v>
      </c>
      <c r="F2426" s="45">
        <v>114692</v>
      </c>
      <c r="H2426">
        <f>IF(ISNUMBER(SEARCH($K$2,A2426)),MAX($H$1:H2425)+1,0)</f>
        <v>0</v>
      </c>
      <c r="I2426">
        <f>ROWS($H$2:H2426)</f>
        <v>2425</v>
      </c>
      <c r="J2426" t="str">
        <f t="shared" si="37"/>
        <v/>
      </c>
    </row>
    <row r="2427" spans="1:10">
      <c r="A2427" t="s">
        <v>2800</v>
      </c>
      <c r="B2427" t="s">
        <v>7459</v>
      </c>
      <c r="C2427" t="s">
        <v>7448</v>
      </c>
      <c r="D2427" t="s">
        <v>7460</v>
      </c>
      <c r="E2427" t="s">
        <v>4705</v>
      </c>
      <c r="F2427" s="45">
        <v>114711</v>
      </c>
      <c r="H2427">
        <f>IF(ISNUMBER(SEARCH($K$2,A2427)),MAX($H$1:H2426)+1,0)</f>
        <v>0</v>
      </c>
      <c r="I2427">
        <f>ROWS($H$2:H2427)</f>
        <v>2426</v>
      </c>
      <c r="J2427" t="str">
        <f t="shared" si="37"/>
        <v/>
      </c>
    </row>
    <row r="2428" spans="1:10">
      <c r="A2428" t="s">
        <v>2801</v>
      </c>
      <c r="B2428" t="s">
        <v>7461</v>
      </c>
      <c r="C2428" t="s">
        <v>7448</v>
      </c>
      <c r="D2428" t="s">
        <v>7460</v>
      </c>
      <c r="E2428" t="s">
        <v>4705</v>
      </c>
      <c r="F2428" s="45">
        <v>114712</v>
      </c>
      <c r="H2428">
        <f>IF(ISNUMBER(SEARCH($K$2,A2428)),MAX($H$1:H2427)+1,0)</f>
        <v>0</v>
      </c>
      <c r="I2428">
        <f>ROWS($H$2:H2428)</f>
        <v>2427</v>
      </c>
      <c r="J2428" t="str">
        <f t="shared" si="37"/>
        <v/>
      </c>
    </row>
    <row r="2429" spans="1:10">
      <c r="A2429" t="s">
        <v>2802</v>
      </c>
      <c r="B2429" t="s">
        <v>7462</v>
      </c>
      <c r="C2429" t="s">
        <v>7448</v>
      </c>
      <c r="D2429" t="s">
        <v>7460</v>
      </c>
      <c r="E2429" t="s">
        <v>4705</v>
      </c>
      <c r="F2429" s="45">
        <v>114713</v>
      </c>
      <c r="H2429">
        <f>IF(ISNUMBER(SEARCH($K$2,A2429)),MAX($H$1:H2428)+1,0)</f>
        <v>0</v>
      </c>
      <c r="I2429">
        <f>ROWS($H$2:H2429)</f>
        <v>2428</v>
      </c>
      <c r="J2429" t="str">
        <f t="shared" si="37"/>
        <v/>
      </c>
    </row>
    <row r="2430" spans="1:10">
      <c r="A2430" t="s">
        <v>2803</v>
      </c>
      <c r="B2430" t="s">
        <v>7463</v>
      </c>
      <c r="C2430" t="s">
        <v>7448</v>
      </c>
      <c r="D2430" t="s">
        <v>7460</v>
      </c>
      <c r="E2430" t="s">
        <v>4705</v>
      </c>
      <c r="F2430" s="45">
        <v>114714</v>
      </c>
      <c r="H2430">
        <f>IF(ISNUMBER(SEARCH($K$2,A2430)),MAX($H$1:H2429)+1,0)</f>
        <v>0</v>
      </c>
      <c r="I2430">
        <f>ROWS($H$2:H2430)</f>
        <v>2429</v>
      </c>
      <c r="J2430" t="str">
        <f t="shared" si="37"/>
        <v/>
      </c>
    </row>
    <row r="2431" spans="1:10">
      <c r="A2431" t="s">
        <v>2804</v>
      </c>
      <c r="B2431" t="s">
        <v>7464</v>
      </c>
      <c r="C2431" t="s">
        <v>7448</v>
      </c>
      <c r="D2431" t="s">
        <v>7460</v>
      </c>
      <c r="E2431" t="s">
        <v>4705</v>
      </c>
      <c r="F2431" s="45">
        <v>114716</v>
      </c>
      <c r="H2431">
        <f>IF(ISNUMBER(SEARCH($K$2,A2431)),MAX($H$1:H2430)+1,0)</f>
        <v>0</v>
      </c>
      <c r="I2431">
        <f>ROWS($H$2:H2431)</f>
        <v>2430</v>
      </c>
      <c r="J2431" t="str">
        <f t="shared" si="37"/>
        <v/>
      </c>
    </row>
    <row r="2432" spans="1:10">
      <c r="A2432" t="s">
        <v>2805</v>
      </c>
      <c r="B2432" t="s">
        <v>7465</v>
      </c>
      <c r="C2432" t="s">
        <v>7448</v>
      </c>
      <c r="D2432" t="s">
        <v>7466</v>
      </c>
      <c r="E2432" t="s">
        <v>4705</v>
      </c>
      <c r="F2432" s="45">
        <v>114724</v>
      </c>
      <c r="H2432">
        <f>IF(ISNUMBER(SEARCH($K$2,A2432)),MAX($H$1:H2431)+1,0)</f>
        <v>0</v>
      </c>
      <c r="I2432">
        <f>ROWS($H$2:H2432)</f>
        <v>2431</v>
      </c>
      <c r="J2432" t="str">
        <f t="shared" si="37"/>
        <v/>
      </c>
    </row>
    <row r="2433" spans="1:10">
      <c r="A2433" t="s">
        <v>2806</v>
      </c>
      <c r="B2433" t="s">
        <v>7467</v>
      </c>
      <c r="C2433" t="s">
        <v>7448</v>
      </c>
      <c r="D2433" t="s">
        <v>7466</v>
      </c>
      <c r="E2433" t="s">
        <v>4705</v>
      </c>
      <c r="F2433" s="45">
        <v>114726</v>
      </c>
      <c r="H2433">
        <f>IF(ISNUMBER(SEARCH($K$2,A2433)),MAX($H$1:H2432)+1,0)</f>
        <v>0</v>
      </c>
      <c r="I2433">
        <f>ROWS($H$2:H2433)</f>
        <v>2432</v>
      </c>
      <c r="J2433" t="str">
        <f t="shared" si="37"/>
        <v/>
      </c>
    </row>
    <row r="2434" spans="1:10">
      <c r="A2434" t="s">
        <v>2807</v>
      </c>
      <c r="B2434" t="s">
        <v>7468</v>
      </c>
      <c r="C2434" t="s">
        <v>7448</v>
      </c>
      <c r="D2434" t="s">
        <v>7469</v>
      </c>
      <c r="E2434" t="s">
        <v>4705</v>
      </c>
      <c r="F2434" s="45">
        <v>114635</v>
      </c>
      <c r="H2434">
        <f>IF(ISNUMBER(SEARCH($K$2,A2434)),MAX($H$1:H2433)+1,0)</f>
        <v>0</v>
      </c>
      <c r="I2434">
        <f>ROWS($H$2:H2434)</f>
        <v>2433</v>
      </c>
      <c r="J2434" t="str">
        <f t="shared" ref="J2434:J2497" si="38">IFERROR(INDEX($A:$A,MATCH(I2434,$H:$H,0)),"")</f>
        <v/>
      </c>
    </row>
    <row r="2435" spans="1:10">
      <c r="A2435" t="s">
        <v>2808</v>
      </c>
      <c r="B2435" t="s">
        <v>7470</v>
      </c>
      <c r="C2435" t="s">
        <v>7448</v>
      </c>
      <c r="D2435" t="s">
        <v>7471</v>
      </c>
      <c r="E2435" t="s">
        <v>4705</v>
      </c>
      <c r="F2435" s="45">
        <v>210601</v>
      </c>
      <c r="H2435">
        <f>IF(ISNUMBER(SEARCH($K$2,A2435)),MAX($H$1:H2434)+1,0)</f>
        <v>0</v>
      </c>
      <c r="I2435">
        <f>ROWS($H$2:H2435)</f>
        <v>2434</v>
      </c>
      <c r="J2435" t="str">
        <f t="shared" si="38"/>
        <v/>
      </c>
    </row>
    <row r="2436" spans="1:10">
      <c r="A2436" t="s">
        <v>2809</v>
      </c>
      <c r="B2436" t="s">
        <v>7472</v>
      </c>
      <c r="C2436" t="s">
        <v>7448</v>
      </c>
      <c r="D2436" t="s">
        <v>7471</v>
      </c>
      <c r="E2436" t="s">
        <v>4705</v>
      </c>
      <c r="F2436" s="45">
        <v>213614</v>
      </c>
      <c r="H2436">
        <f>IF(ISNUMBER(SEARCH($K$2,A2436)),MAX($H$1:H2435)+1,0)</f>
        <v>0</v>
      </c>
      <c r="I2436">
        <f>ROWS($H$2:H2436)</f>
        <v>2435</v>
      </c>
      <c r="J2436" t="str">
        <f t="shared" si="38"/>
        <v/>
      </c>
    </row>
    <row r="2437" spans="1:10">
      <c r="A2437" t="s">
        <v>2810</v>
      </c>
      <c r="B2437" t="s">
        <v>7473</v>
      </c>
      <c r="C2437" t="s">
        <v>7448</v>
      </c>
      <c r="D2437" t="s">
        <v>7471</v>
      </c>
      <c r="E2437" t="s">
        <v>4705</v>
      </c>
      <c r="F2437" s="45">
        <v>213621</v>
      </c>
      <c r="H2437">
        <f>IF(ISNUMBER(SEARCH($K$2,A2437)),MAX($H$1:H2436)+1,0)</f>
        <v>0</v>
      </c>
      <c r="I2437">
        <f>ROWS($H$2:H2437)</f>
        <v>2436</v>
      </c>
      <c r="J2437" t="str">
        <f t="shared" si="38"/>
        <v/>
      </c>
    </row>
    <row r="2438" spans="1:10">
      <c r="A2438" t="s">
        <v>2811</v>
      </c>
      <c r="B2438" t="s">
        <v>7474</v>
      </c>
      <c r="C2438" t="s">
        <v>7448</v>
      </c>
      <c r="D2438" t="s">
        <v>7471</v>
      </c>
      <c r="E2438" t="s">
        <v>4705</v>
      </c>
      <c r="F2438" s="45">
        <v>213622</v>
      </c>
      <c r="H2438">
        <f>IF(ISNUMBER(SEARCH($K$2,A2438)),MAX($H$1:H2437)+1,0)</f>
        <v>0</v>
      </c>
      <c r="I2438">
        <f>ROWS($H$2:H2438)</f>
        <v>2437</v>
      </c>
      <c r="J2438" t="str">
        <f t="shared" si="38"/>
        <v/>
      </c>
    </row>
    <row r="2439" spans="1:10">
      <c r="A2439" t="s">
        <v>2812</v>
      </c>
      <c r="B2439" t="s">
        <v>7475</v>
      </c>
      <c r="C2439" t="s">
        <v>7448</v>
      </c>
      <c r="D2439" t="s">
        <v>7471</v>
      </c>
      <c r="E2439" t="s">
        <v>4705</v>
      </c>
      <c r="F2439" s="45">
        <v>213623</v>
      </c>
      <c r="H2439">
        <f>IF(ISNUMBER(SEARCH($K$2,A2439)),MAX($H$1:H2438)+1,0)</f>
        <v>0</v>
      </c>
      <c r="I2439">
        <f>ROWS($H$2:H2439)</f>
        <v>2438</v>
      </c>
      <c r="J2439" t="str">
        <f t="shared" si="38"/>
        <v/>
      </c>
    </row>
    <row r="2440" spans="1:10">
      <c r="A2440" t="s">
        <v>2813</v>
      </c>
      <c r="B2440" t="s">
        <v>7476</v>
      </c>
      <c r="C2440" t="s">
        <v>7448</v>
      </c>
      <c r="D2440" t="s">
        <v>7477</v>
      </c>
      <c r="E2440" t="s">
        <v>4705</v>
      </c>
      <c r="F2440" s="45">
        <v>114601</v>
      </c>
      <c r="H2440">
        <f>IF(ISNUMBER(SEARCH($K$2,A2440)),MAX($H$1:H2439)+1,0)</f>
        <v>0</v>
      </c>
      <c r="I2440">
        <f>ROWS($H$2:H2440)</f>
        <v>2439</v>
      </c>
      <c r="J2440" t="str">
        <f t="shared" si="38"/>
        <v/>
      </c>
    </row>
    <row r="2441" spans="1:10">
      <c r="A2441" t="s">
        <v>2814</v>
      </c>
      <c r="B2441" t="s">
        <v>7478</v>
      </c>
      <c r="C2441" t="s">
        <v>7448</v>
      </c>
      <c r="D2441" t="s">
        <v>7477</v>
      </c>
      <c r="E2441" t="s">
        <v>4705</v>
      </c>
      <c r="F2441" s="45">
        <v>114602</v>
      </c>
      <c r="H2441">
        <f>IF(ISNUMBER(SEARCH($K$2,A2441)),MAX($H$1:H2440)+1,0)</f>
        <v>0</v>
      </c>
      <c r="I2441">
        <f>ROWS($H$2:H2441)</f>
        <v>2440</v>
      </c>
      <c r="J2441" t="str">
        <f t="shared" si="38"/>
        <v/>
      </c>
    </row>
    <row r="2442" spans="1:10">
      <c r="A2442" t="s">
        <v>2815</v>
      </c>
      <c r="B2442" t="s">
        <v>7479</v>
      </c>
      <c r="C2442" t="s">
        <v>7448</v>
      </c>
      <c r="D2442" t="s">
        <v>7477</v>
      </c>
      <c r="E2442" t="s">
        <v>4705</v>
      </c>
      <c r="F2442" s="45">
        <v>114603</v>
      </c>
      <c r="H2442">
        <f>IF(ISNUMBER(SEARCH($K$2,A2442)),MAX($H$1:H2441)+1,0)</f>
        <v>0</v>
      </c>
      <c r="I2442">
        <f>ROWS($H$2:H2442)</f>
        <v>2441</v>
      </c>
      <c r="J2442" t="str">
        <f t="shared" si="38"/>
        <v/>
      </c>
    </row>
    <row r="2443" spans="1:10">
      <c r="A2443" t="s">
        <v>2816</v>
      </c>
      <c r="B2443" t="s">
        <v>7480</v>
      </c>
      <c r="C2443" t="s">
        <v>7448</v>
      </c>
      <c r="D2443" t="s">
        <v>7477</v>
      </c>
      <c r="E2443" t="s">
        <v>4705</v>
      </c>
      <c r="F2443" s="45">
        <v>114604</v>
      </c>
      <c r="H2443">
        <f>IF(ISNUMBER(SEARCH($K$2,A2443)),MAX($H$1:H2442)+1,0)</f>
        <v>0</v>
      </c>
      <c r="I2443">
        <f>ROWS($H$2:H2443)</f>
        <v>2442</v>
      </c>
      <c r="J2443" t="str">
        <f t="shared" si="38"/>
        <v/>
      </c>
    </row>
    <row r="2444" spans="1:10">
      <c r="A2444" t="s">
        <v>2817</v>
      </c>
      <c r="B2444" t="s">
        <v>7481</v>
      </c>
      <c r="C2444" t="s">
        <v>7448</v>
      </c>
      <c r="D2444" t="s">
        <v>7477</v>
      </c>
      <c r="E2444" t="s">
        <v>4705</v>
      </c>
      <c r="F2444" s="45">
        <v>114605</v>
      </c>
      <c r="H2444">
        <f>IF(ISNUMBER(SEARCH($K$2,A2444)),MAX($H$1:H2443)+1,0)</f>
        <v>0</v>
      </c>
      <c r="I2444">
        <f>ROWS($H$2:H2444)</f>
        <v>2443</v>
      </c>
      <c r="J2444" t="str">
        <f t="shared" si="38"/>
        <v/>
      </c>
    </row>
    <row r="2445" spans="1:10">
      <c r="A2445" t="s">
        <v>2818</v>
      </c>
      <c r="B2445" t="s">
        <v>7482</v>
      </c>
      <c r="C2445" t="s">
        <v>7448</v>
      </c>
      <c r="D2445" t="s">
        <v>7477</v>
      </c>
      <c r="E2445" t="s">
        <v>4705</v>
      </c>
      <c r="F2445" s="45">
        <v>114606</v>
      </c>
      <c r="H2445">
        <f>IF(ISNUMBER(SEARCH($K$2,A2445)),MAX($H$1:H2444)+1,0)</f>
        <v>0</v>
      </c>
      <c r="I2445">
        <f>ROWS($H$2:H2445)</f>
        <v>2444</v>
      </c>
      <c r="J2445" t="str">
        <f t="shared" si="38"/>
        <v/>
      </c>
    </row>
    <row r="2446" spans="1:10">
      <c r="A2446" t="s">
        <v>2819</v>
      </c>
      <c r="B2446" t="s">
        <v>7483</v>
      </c>
      <c r="C2446" t="s">
        <v>7448</v>
      </c>
      <c r="D2446" t="s">
        <v>7477</v>
      </c>
      <c r="E2446" t="s">
        <v>4705</v>
      </c>
      <c r="F2446" s="45">
        <v>114607</v>
      </c>
      <c r="H2446">
        <f>IF(ISNUMBER(SEARCH($K$2,A2446)),MAX($H$1:H2445)+1,0)</f>
        <v>0</v>
      </c>
      <c r="I2446">
        <f>ROWS($H$2:H2446)</f>
        <v>2445</v>
      </c>
      <c r="J2446" t="str">
        <f t="shared" si="38"/>
        <v/>
      </c>
    </row>
    <row r="2447" spans="1:10">
      <c r="A2447" t="s">
        <v>2820</v>
      </c>
      <c r="B2447" t="s">
        <v>7484</v>
      </c>
      <c r="C2447" t="s">
        <v>7448</v>
      </c>
      <c r="D2447" t="s">
        <v>7477</v>
      </c>
      <c r="E2447" t="s">
        <v>4705</v>
      </c>
      <c r="F2447" s="45">
        <v>114608</v>
      </c>
      <c r="H2447">
        <f>IF(ISNUMBER(SEARCH($K$2,A2447)),MAX($H$1:H2446)+1,0)</f>
        <v>0</v>
      </c>
      <c r="I2447">
        <f>ROWS($H$2:H2447)</f>
        <v>2446</v>
      </c>
      <c r="J2447" t="str">
        <f t="shared" si="38"/>
        <v/>
      </c>
    </row>
    <row r="2448" spans="1:10">
      <c r="A2448" t="s">
        <v>2821</v>
      </c>
      <c r="B2448" t="s">
        <v>7485</v>
      </c>
      <c r="C2448" t="s">
        <v>7448</v>
      </c>
      <c r="D2448" t="s">
        <v>7486</v>
      </c>
      <c r="E2448" t="s">
        <v>4705</v>
      </c>
      <c r="F2448" s="45">
        <v>114717</v>
      </c>
      <c r="H2448">
        <f>IF(ISNUMBER(SEARCH($K$2,A2448)),MAX($H$1:H2447)+1,0)</f>
        <v>0</v>
      </c>
      <c r="I2448">
        <f>ROWS($H$2:H2448)</f>
        <v>2447</v>
      </c>
      <c r="J2448" t="str">
        <f t="shared" si="38"/>
        <v/>
      </c>
    </row>
    <row r="2449" spans="1:10">
      <c r="A2449" t="s">
        <v>2822</v>
      </c>
      <c r="B2449" t="s">
        <v>7487</v>
      </c>
      <c r="C2449" t="s">
        <v>7448</v>
      </c>
      <c r="D2449" t="s">
        <v>7486</v>
      </c>
      <c r="E2449" t="s">
        <v>4705</v>
      </c>
      <c r="F2449" s="45">
        <v>114718</v>
      </c>
      <c r="H2449">
        <f>IF(ISNUMBER(SEARCH($K$2,A2449)),MAX($H$1:H2448)+1,0)</f>
        <v>0</v>
      </c>
      <c r="I2449">
        <f>ROWS($H$2:H2449)</f>
        <v>2448</v>
      </c>
      <c r="J2449" t="str">
        <f t="shared" si="38"/>
        <v/>
      </c>
    </row>
    <row r="2450" spans="1:10">
      <c r="A2450" t="s">
        <v>2823</v>
      </c>
      <c r="B2450" t="s">
        <v>7488</v>
      </c>
      <c r="C2450" t="s">
        <v>7448</v>
      </c>
      <c r="D2450" t="s">
        <v>7486</v>
      </c>
      <c r="E2450" t="s">
        <v>4705</v>
      </c>
      <c r="F2450" s="45">
        <v>114722</v>
      </c>
      <c r="H2450">
        <f>IF(ISNUMBER(SEARCH($K$2,A2450)),MAX($H$1:H2449)+1,0)</f>
        <v>0</v>
      </c>
      <c r="I2450">
        <f>ROWS($H$2:H2450)</f>
        <v>2449</v>
      </c>
      <c r="J2450" t="str">
        <f t="shared" si="38"/>
        <v/>
      </c>
    </row>
    <row r="2451" spans="1:10">
      <c r="A2451" t="s">
        <v>2824</v>
      </c>
      <c r="B2451" t="s">
        <v>7489</v>
      </c>
      <c r="C2451" t="s">
        <v>7448</v>
      </c>
      <c r="D2451" t="s">
        <v>7490</v>
      </c>
      <c r="E2451" t="s">
        <v>4705</v>
      </c>
      <c r="F2451" s="45">
        <v>114699</v>
      </c>
      <c r="H2451">
        <f>IF(ISNUMBER(SEARCH($K$2,A2451)),MAX($H$1:H2450)+1,0)</f>
        <v>0</v>
      </c>
      <c r="I2451">
        <f>ROWS($H$2:H2451)</f>
        <v>2450</v>
      </c>
      <c r="J2451" t="str">
        <f t="shared" si="38"/>
        <v/>
      </c>
    </row>
    <row r="2452" spans="1:10">
      <c r="A2452" t="s">
        <v>2825</v>
      </c>
      <c r="B2452" t="s">
        <v>7491</v>
      </c>
      <c r="C2452" t="s">
        <v>7448</v>
      </c>
      <c r="D2452" t="s">
        <v>7490</v>
      </c>
      <c r="E2452" t="s">
        <v>4705</v>
      </c>
      <c r="F2452" s="45">
        <v>114700</v>
      </c>
      <c r="H2452">
        <f>IF(ISNUMBER(SEARCH($K$2,A2452)),MAX($H$1:H2451)+1,0)</f>
        <v>0</v>
      </c>
      <c r="I2452">
        <f>ROWS($H$2:H2452)</f>
        <v>2451</v>
      </c>
      <c r="J2452" t="str">
        <f t="shared" si="38"/>
        <v/>
      </c>
    </row>
    <row r="2453" spans="1:10">
      <c r="A2453" t="s">
        <v>2826</v>
      </c>
      <c r="B2453" t="s">
        <v>7492</v>
      </c>
      <c r="C2453" t="s">
        <v>7448</v>
      </c>
      <c r="D2453" t="s">
        <v>7490</v>
      </c>
      <c r="E2453" t="s">
        <v>4705</v>
      </c>
      <c r="F2453" s="45">
        <v>114701</v>
      </c>
      <c r="H2453">
        <f>IF(ISNUMBER(SEARCH($K$2,A2453)),MAX($H$1:H2452)+1,0)</f>
        <v>0</v>
      </c>
      <c r="I2453">
        <f>ROWS($H$2:H2453)</f>
        <v>2452</v>
      </c>
      <c r="J2453" t="str">
        <f t="shared" si="38"/>
        <v/>
      </c>
    </row>
    <row r="2454" spans="1:10">
      <c r="A2454" t="s">
        <v>2827</v>
      </c>
      <c r="B2454" t="s">
        <v>7493</v>
      </c>
      <c r="C2454" t="s">
        <v>7448</v>
      </c>
      <c r="D2454" t="s">
        <v>7490</v>
      </c>
      <c r="E2454" t="s">
        <v>4705</v>
      </c>
      <c r="F2454" s="45">
        <v>114702</v>
      </c>
      <c r="H2454">
        <f>IF(ISNUMBER(SEARCH($K$2,A2454)),MAX($H$1:H2453)+1,0)</f>
        <v>0</v>
      </c>
      <c r="I2454">
        <f>ROWS($H$2:H2454)</f>
        <v>2453</v>
      </c>
      <c r="J2454" t="str">
        <f t="shared" si="38"/>
        <v/>
      </c>
    </row>
    <row r="2455" spans="1:10">
      <c r="A2455" t="s">
        <v>2828</v>
      </c>
      <c r="B2455" t="s">
        <v>7494</v>
      </c>
      <c r="C2455" t="s">
        <v>7448</v>
      </c>
      <c r="D2455" t="s">
        <v>7490</v>
      </c>
      <c r="E2455" t="s">
        <v>4705</v>
      </c>
      <c r="F2455" s="45">
        <v>114703</v>
      </c>
      <c r="H2455">
        <f>IF(ISNUMBER(SEARCH($K$2,A2455)),MAX($H$1:H2454)+1,0)</f>
        <v>0</v>
      </c>
      <c r="I2455">
        <f>ROWS($H$2:H2455)</f>
        <v>2454</v>
      </c>
      <c r="J2455" t="str">
        <f t="shared" si="38"/>
        <v/>
      </c>
    </row>
    <row r="2456" spans="1:10">
      <c r="A2456" t="s">
        <v>2829</v>
      </c>
      <c r="B2456" t="s">
        <v>7495</v>
      </c>
      <c r="C2456" t="s">
        <v>7448</v>
      </c>
      <c r="D2456" t="s">
        <v>7490</v>
      </c>
      <c r="E2456" t="s">
        <v>4705</v>
      </c>
      <c r="F2456" s="45">
        <v>114705</v>
      </c>
      <c r="H2456">
        <f>IF(ISNUMBER(SEARCH($K$2,A2456)),MAX($H$1:H2455)+1,0)</f>
        <v>0</v>
      </c>
      <c r="I2456">
        <f>ROWS($H$2:H2456)</f>
        <v>2455</v>
      </c>
      <c r="J2456" t="str">
        <f t="shared" si="38"/>
        <v/>
      </c>
    </row>
    <row r="2457" spans="1:10">
      <c r="A2457" t="s">
        <v>2830</v>
      </c>
      <c r="B2457" t="s">
        <v>7496</v>
      </c>
      <c r="C2457" t="s">
        <v>7448</v>
      </c>
      <c r="D2457" t="s">
        <v>6407</v>
      </c>
      <c r="E2457" t="s">
        <v>4705</v>
      </c>
      <c r="F2457" s="45">
        <v>211601</v>
      </c>
      <c r="H2457">
        <f>IF(ISNUMBER(SEARCH($K$2,A2457)),MAX($H$1:H2456)+1,0)</f>
        <v>0</v>
      </c>
      <c r="I2457">
        <f>ROWS($H$2:H2457)</f>
        <v>2456</v>
      </c>
      <c r="J2457" t="str">
        <f t="shared" si="38"/>
        <v/>
      </c>
    </row>
    <row r="2458" spans="1:10">
      <c r="A2458" t="s">
        <v>2831</v>
      </c>
      <c r="B2458" t="s">
        <v>7497</v>
      </c>
      <c r="C2458" t="s">
        <v>7448</v>
      </c>
      <c r="D2458" t="s">
        <v>6407</v>
      </c>
      <c r="E2458" t="s">
        <v>4705</v>
      </c>
      <c r="F2458" s="45">
        <v>213616</v>
      </c>
      <c r="H2458">
        <f>IF(ISNUMBER(SEARCH($K$2,A2458)),MAX($H$1:H2457)+1,0)</f>
        <v>0</v>
      </c>
      <c r="I2458">
        <f>ROWS($H$2:H2458)</f>
        <v>2457</v>
      </c>
      <c r="J2458" t="str">
        <f t="shared" si="38"/>
        <v/>
      </c>
    </row>
    <row r="2459" spans="1:10">
      <c r="A2459" t="s">
        <v>2832</v>
      </c>
      <c r="B2459" t="s">
        <v>7498</v>
      </c>
      <c r="C2459" t="s">
        <v>7448</v>
      </c>
      <c r="D2459" t="s">
        <v>6407</v>
      </c>
      <c r="E2459" t="s">
        <v>4705</v>
      </c>
      <c r="F2459" s="45">
        <v>213617</v>
      </c>
      <c r="H2459">
        <f>IF(ISNUMBER(SEARCH($K$2,A2459)),MAX($H$1:H2458)+1,0)</f>
        <v>0</v>
      </c>
      <c r="I2459">
        <f>ROWS($H$2:H2459)</f>
        <v>2458</v>
      </c>
      <c r="J2459" t="str">
        <f t="shared" si="38"/>
        <v/>
      </c>
    </row>
    <row r="2460" spans="1:10">
      <c r="A2460" t="s">
        <v>2833</v>
      </c>
      <c r="B2460" t="s">
        <v>7499</v>
      </c>
      <c r="C2460" t="s">
        <v>7448</v>
      </c>
      <c r="D2460" t="s">
        <v>6407</v>
      </c>
      <c r="E2460" t="s">
        <v>4705</v>
      </c>
      <c r="F2460" s="45">
        <v>213618</v>
      </c>
      <c r="H2460">
        <f>IF(ISNUMBER(SEARCH($K$2,A2460)),MAX($H$1:H2459)+1,0)</f>
        <v>0</v>
      </c>
      <c r="I2460">
        <f>ROWS($H$2:H2460)</f>
        <v>2459</v>
      </c>
      <c r="J2460" t="str">
        <f t="shared" si="38"/>
        <v/>
      </c>
    </row>
    <row r="2461" spans="1:10">
      <c r="A2461" t="s">
        <v>2834</v>
      </c>
      <c r="B2461" t="s">
        <v>7500</v>
      </c>
      <c r="C2461" t="s">
        <v>7448</v>
      </c>
      <c r="D2461" t="s">
        <v>6407</v>
      </c>
      <c r="E2461" t="s">
        <v>4705</v>
      </c>
      <c r="F2461" s="45">
        <v>213619</v>
      </c>
      <c r="H2461">
        <f>IF(ISNUMBER(SEARCH($K$2,A2461)),MAX($H$1:H2460)+1,0)</f>
        <v>0</v>
      </c>
      <c r="I2461">
        <f>ROWS($H$2:H2461)</f>
        <v>2460</v>
      </c>
      <c r="J2461" t="str">
        <f t="shared" si="38"/>
        <v/>
      </c>
    </row>
    <row r="2462" spans="1:10">
      <c r="A2462" t="s">
        <v>2835</v>
      </c>
      <c r="B2462" t="s">
        <v>7501</v>
      </c>
      <c r="C2462" t="s">
        <v>7448</v>
      </c>
      <c r="D2462" t="s">
        <v>6407</v>
      </c>
      <c r="E2462" t="s">
        <v>4705</v>
      </c>
      <c r="F2462" s="45">
        <v>213620</v>
      </c>
      <c r="H2462">
        <f>IF(ISNUMBER(SEARCH($K$2,A2462)),MAX($H$1:H2461)+1,0)</f>
        <v>0</v>
      </c>
      <c r="I2462">
        <f>ROWS($H$2:H2462)</f>
        <v>2461</v>
      </c>
      <c r="J2462" t="str">
        <f t="shared" si="38"/>
        <v/>
      </c>
    </row>
    <row r="2463" spans="1:10">
      <c r="A2463" t="s">
        <v>2836</v>
      </c>
      <c r="B2463" t="s">
        <v>7502</v>
      </c>
      <c r="C2463" t="s">
        <v>7448</v>
      </c>
      <c r="D2463" t="s">
        <v>6407</v>
      </c>
      <c r="E2463" t="s">
        <v>4705</v>
      </c>
      <c r="F2463" s="45">
        <v>213637</v>
      </c>
      <c r="H2463">
        <f>IF(ISNUMBER(SEARCH($K$2,A2463)),MAX($H$1:H2462)+1,0)</f>
        <v>0</v>
      </c>
      <c r="I2463">
        <f>ROWS($H$2:H2463)</f>
        <v>2462</v>
      </c>
      <c r="J2463" t="str">
        <f t="shared" si="38"/>
        <v/>
      </c>
    </row>
    <row r="2464" spans="1:10">
      <c r="A2464" t="s">
        <v>2837</v>
      </c>
      <c r="B2464" t="s">
        <v>7503</v>
      </c>
      <c r="C2464" t="s">
        <v>7448</v>
      </c>
      <c r="D2464" t="s">
        <v>6407</v>
      </c>
      <c r="E2464" t="s">
        <v>4705</v>
      </c>
      <c r="F2464" s="45">
        <v>213642</v>
      </c>
      <c r="H2464">
        <f>IF(ISNUMBER(SEARCH($K$2,A2464)),MAX($H$1:H2463)+1,0)</f>
        <v>0</v>
      </c>
      <c r="I2464">
        <f>ROWS($H$2:H2464)</f>
        <v>2463</v>
      </c>
      <c r="J2464" t="str">
        <f t="shared" si="38"/>
        <v/>
      </c>
    </row>
    <row r="2465" spans="1:10">
      <c r="A2465" t="s">
        <v>2838</v>
      </c>
      <c r="B2465" t="s">
        <v>7504</v>
      </c>
      <c r="C2465" t="s">
        <v>7448</v>
      </c>
      <c r="D2465" t="s">
        <v>6407</v>
      </c>
      <c r="E2465" t="s">
        <v>4705</v>
      </c>
      <c r="F2465" s="45">
        <v>213645</v>
      </c>
      <c r="H2465">
        <f>IF(ISNUMBER(SEARCH($K$2,A2465)),MAX($H$1:H2464)+1,0)</f>
        <v>0</v>
      </c>
      <c r="I2465">
        <f>ROWS($H$2:H2465)</f>
        <v>2464</v>
      </c>
      <c r="J2465" t="str">
        <f t="shared" si="38"/>
        <v/>
      </c>
    </row>
    <row r="2466" spans="1:10">
      <c r="A2466" t="s">
        <v>2839</v>
      </c>
      <c r="B2466" t="s">
        <v>7505</v>
      </c>
      <c r="C2466" t="s">
        <v>7448</v>
      </c>
      <c r="D2466" t="s">
        <v>7506</v>
      </c>
      <c r="E2466" t="s">
        <v>4705</v>
      </c>
      <c r="F2466" s="45">
        <v>114644</v>
      </c>
      <c r="H2466">
        <f>IF(ISNUMBER(SEARCH($K$2,A2466)),MAX($H$1:H2465)+1,0)</f>
        <v>0</v>
      </c>
      <c r="I2466">
        <f>ROWS($H$2:H2466)</f>
        <v>2465</v>
      </c>
      <c r="J2466" t="str">
        <f t="shared" si="38"/>
        <v/>
      </c>
    </row>
    <row r="2467" spans="1:10">
      <c r="A2467" t="s">
        <v>2840</v>
      </c>
      <c r="B2467" t="s">
        <v>7507</v>
      </c>
      <c r="C2467" t="s">
        <v>7448</v>
      </c>
      <c r="D2467" t="s">
        <v>7506</v>
      </c>
      <c r="E2467" t="s">
        <v>4705</v>
      </c>
      <c r="F2467" s="45">
        <v>114646</v>
      </c>
      <c r="H2467">
        <f>IF(ISNUMBER(SEARCH($K$2,A2467)),MAX($H$1:H2466)+1,0)</f>
        <v>0</v>
      </c>
      <c r="I2467">
        <f>ROWS($H$2:H2467)</f>
        <v>2466</v>
      </c>
      <c r="J2467" t="str">
        <f t="shared" si="38"/>
        <v/>
      </c>
    </row>
    <row r="2468" spans="1:10">
      <c r="A2468" t="s">
        <v>2841</v>
      </c>
      <c r="B2468" t="s">
        <v>7508</v>
      </c>
      <c r="C2468" t="s">
        <v>7448</v>
      </c>
      <c r="D2468" t="s">
        <v>7509</v>
      </c>
      <c r="E2468" t="s">
        <v>4705</v>
      </c>
      <c r="F2468" s="45">
        <v>114623</v>
      </c>
      <c r="H2468">
        <f>IF(ISNUMBER(SEARCH($K$2,A2468)),MAX($H$1:H2467)+1,0)</f>
        <v>0</v>
      </c>
      <c r="I2468">
        <f>ROWS($H$2:H2468)</f>
        <v>2467</v>
      </c>
      <c r="J2468" t="str">
        <f t="shared" si="38"/>
        <v/>
      </c>
    </row>
    <row r="2469" spans="1:10">
      <c r="A2469" t="s">
        <v>2842</v>
      </c>
      <c r="B2469" t="s">
        <v>7510</v>
      </c>
      <c r="C2469" t="s">
        <v>7448</v>
      </c>
      <c r="D2469" t="s">
        <v>7509</v>
      </c>
      <c r="E2469" t="s">
        <v>4705</v>
      </c>
      <c r="F2469" s="45">
        <v>114624</v>
      </c>
      <c r="H2469">
        <f>IF(ISNUMBER(SEARCH($K$2,A2469)),MAX($H$1:H2468)+1,0)</f>
        <v>0</v>
      </c>
      <c r="I2469">
        <f>ROWS($H$2:H2469)</f>
        <v>2468</v>
      </c>
      <c r="J2469" t="str">
        <f t="shared" si="38"/>
        <v/>
      </c>
    </row>
    <row r="2470" spans="1:10">
      <c r="A2470" t="s">
        <v>2843</v>
      </c>
      <c r="B2470" t="s">
        <v>7511</v>
      </c>
      <c r="C2470" t="s">
        <v>7448</v>
      </c>
      <c r="D2470" t="s">
        <v>7509</v>
      </c>
      <c r="E2470" t="s">
        <v>4705</v>
      </c>
      <c r="F2470" s="45">
        <v>114625</v>
      </c>
      <c r="H2470">
        <f>IF(ISNUMBER(SEARCH($K$2,A2470)),MAX($H$1:H2469)+1,0)</f>
        <v>0</v>
      </c>
      <c r="I2470">
        <f>ROWS($H$2:H2470)</f>
        <v>2469</v>
      </c>
      <c r="J2470" t="str">
        <f t="shared" si="38"/>
        <v/>
      </c>
    </row>
    <row r="2471" spans="1:10">
      <c r="A2471" t="s">
        <v>2844</v>
      </c>
      <c r="B2471" t="s">
        <v>7512</v>
      </c>
      <c r="C2471" t="s">
        <v>7448</v>
      </c>
      <c r="D2471" t="s">
        <v>7509</v>
      </c>
      <c r="E2471" t="s">
        <v>4705</v>
      </c>
      <c r="F2471" s="45">
        <v>114626</v>
      </c>
      <c r="H2471">
        <f>IF(ISNUMBER(SEARCH($K$2,A2471)),MAX($H$1:H2470)+1,0)</f>
        <v>0</v>
      </c>
      <c r="I2471">
        <f>ROWS($H$2:H2471)</f>
        <v>2470</v>
      </c>
      <c r="J2471" t="str">
        <f t="shared" si="38"/>
        <v/>
      </c>
    </row>
    <row r="2472" spans="1:10">
      <c r="A2472" t="s">
        <v>2845</v>
      </c>
      <c r="B2472" t="s">
        <v>7513</v>
      </c>
      <c r="C2472" t="s">
        <v>7448</v>
      </c>
      <c r="D2472" t="s">
        <v>7509</v>
      </c>
      <c r="E2472" t="s">
        <v>4705</v>
      </c>
      <c r="F2472" s="45">
        <v>114627</v>
      </c>
      <c r="H2472">
        <f>IF(ISNUMBER(SEARCH($K$2,A2472)),MAX($H$1:H2471)+1,0)</f>
        <v>0</v>
      </c>
      <c r="I2472">
        <f>ROWS($H$2:H2472)</f>
        <v>2471</v>
      </c>
      <c r="J2472" t="str">
        <f t="shared" si="38"/>
        <v/>
      </c>
    </row>
    <row r="2473" spans="1:10">
      <c r="A2473" t="s">
        <v>2846</v>
      </c>
      <c r="B2473" t="s">
        <v>7514</v>
      </c>
      <c r="C2473" t="s">
        <v>7448</v>
      </c>
      <c r="D2473" t="s">
        <v>7509</v>
      </c>
      <c r="E2473" t="s">
        <v>4705</v>
      </c>
      <c r="F2473" s="45">
        <v>114628</v>
      </c>
      <c r="H2473">
        <f>IF(ISNUMBER(SEARCH($K$2,A2473)),MAX($H$1:H2472)+1,0)</f>
        <v>0</v>
      </c>
      <c r="I2473">
        <f>ROWS($H$2:H2473)</f>
        <v>2472</v>
      </c>
      <c r="J2473" t="str">
        <f t="shared" si="38"/>
        <v/>
      </c>
    </row>
    <row r="2474" spans="1:10">
      <c r="A2474" t="s">
        <v>2847</v>
      </c>
      <c r="B2474" t="s">
        <v>7515</v>
      </c>
      <c r="C2474" t="s">
        <v>7448</v>
      </c>
      <c r="D2474" t="s">
        <v>7509</v>
      </c>
      <c r="E2474" t="s">
        <v>4705</v>
      </c>
      <c r="F2474" s="45">
        <v>114629</v>
      </c>
      <c r="H2474">
        <f>IF(ISNUMBER(SEARCH($K$2,A2474)),MAX($H$1:H2473)+1,0)</f>
        <v>0</v>
      </c>
      <c r="I2474">
        <f>ROWS($H$2:H2474)</f>
        <v>2473</v>
      </c>
      <c r="J2474" t="str">
        <f t="shared" si="38"/>
        <v/>
      </c>
    </row>
    <row r="2475" spans="1:10">
      <c r="A2475" t="s">
        <v>2848</v>
      </c>
      <c r="B2475" t="s">
        <v>7516</v>
      </c>
      <c r="C2475" t="s">
        <v>7448</v>
      </c>
      <c r="D2475" t="s">
        <v>7509</v>
      </c>
      <c r="E2475" t="s">
        <v>4705</v>
      </c>
      <c r="F2475" s="45">
        <v>114776</v>
      </c>
      <c r="H2475">
        <f>IF(ISNUMBER(SEARCH($K$2,A2475)),MAX($H$1:H2474)+1,0)</f>
        <v>0</v>
      </c>
      <c r="I2475">
        <f>ROWS($H$2:H2475)</f>
        <v>2474</v>
      </c>
      <c r="J2475" t="str">
        <f t="shared" si="38"/>
        <v/>
      </c>
    </row>
    <row r="2476" spans="1:10">
      <c r="A2476" t="s">
        <v>2849</v>
      </c>
      <c r="B2476" t="s">
        <v>7517</v>
      </c>
      <c r="C2476" t="s">
        <v>7448</v>
      </c>
      <c r="D2476" t="s">
        <v>7509</v>
      </c>
      <c r="E2476" t="s">
        <v>4705</v>
      </c>
      <c r="F2476" s="45">
        <v>114777</v>
      </c>
      <c r="H2476">
        <f>IF(ISNUMBER(SEARCH($K$2,A2476)),MAX($H$1:H2475)+1,0)</f>
        <v>0</v>
      </c>
      <c r="I2476">
        <f>ROWS($H$2:H2476)</f>
        <v>2475</v>
      </c>
      <c r="J2476" t="str">
        <f t="shared" si="38"/>
        <v/>
      </c>
    </row>
    <row r="2477" spans="1:10">
      <c r="A2477" t="s">
        <v>2850</v>
      </c>
      <c r="B2477" t="s">
        <v>7518</v>
      </c>
      <c r="C2477" t="s">
        <v>7448</v>
      </c>
      <c r="D2477" t="s">
        <v>7509</v>
      </c>
      <c r="E2477" t="s">
        <v>4705</v>
      </c>
      <c r="F2477" s="45">
        <v>114782</v>
      </c>
      <c r="H2477">
        <f>IF(ISNUMBER(SEARCH($K$2,A2477)),MAX($H$1:H2476)+1,0)</f>
        <v>0</v>
      </c>
      <c r="I2477">
        <f>ROWS($H$2:H2477)</f>
        <v>2476</v>
      </c>
      <c r="J2477" t="str">
        <f t="shared" si="38"/>
        <v/>
      </c>
    </row>
    <row r="2478" spans="1:10">
      <c r="A2478" t="s">
        <v>2851</v>
      </c>
      <c r="B2478" t="s">
        <v>7519</v>
      </c>
      <c r="C2478" t="s">
        <v>7448</v>
      </c>
      <c r="D2478" t="s">
        <v>7509</v>
      </c>
      <c r="E2478" t="s">
        <v>4705</v>
      </c>
      <c r="F2478" s="45">
        <v>114784</v>
      </c>
      <c r="H2478">
        <f>IF(ISNUMBER(SEARCH($K$2,A2478)),MAX($H$1:H2477)+1,0)</f>
        <v>0</v>
      </c>
      <c r="I2478">
        <f>ROWS($H$2:H2478)</f>
        <v>2477</v>
      </c>
      <c r="J2478" t="str">
        <f t="shared" si="38"/>
        <v/>
      </c>
    </row>
    <row r="2479" spans="1:10">
      <c r="A2479" t="s">
        <v>2852</v>
      </c>
      <c r="B2479" t="s">
        <v>7520</v>
      </c>
      <c r="C2479" t="s">
        <v>7448</v>
      </c>
      <c r="D2479" t="s">
        <v>7521</v>
      </c>
      <c r="E2479" t="s">
        <v>4705</v>
      </c>
      <c r="F2479" s="45">
        <v>114636</v>
      </c>
      <c r="H2479">
        <f>IF(ISNUMBER(SEARCH($K$2,A2479)),MAX($H$1:H2478)+1,0)</f>
        <v>0</v>
      </c>
      <c r="I2479">
        <f>ROWS($H$2:H2479)</f>
        <v>2478</v>
      </c>
      <c r="J2479" t="str">
        <f t="shared" si="38"/>
        <v/>
      </c>
    </row>
    <row r="2480" spans="1:10">
      <c r="A2480" t="s">
        <v>2853</v>
      </c>
      <c r="B2480" t="s">
        <v>7522</v>
      </c>
      <c r="C2480" t="s">
        <v>7448</v>
      </c>
      <c r="D2480" t="s">
        <v>7521</v>
      </c>
      <c r="E2480" t="s">
        <v>4705</v>
      </c>
      <c r="F2480" s="45">
        <v>114637</v>
      </c>
      <c r="H2480">
        <f>IF(ISNUMBER(SEARCH($K$2,A2480)),MAX($H$1:H2479)+1,0)</f>
        <v>0</v>
      </c>
      <c r="I2480">
        <f>ROWS($H$2:H2480)</f>
        <v>2479</v>
      </c>
      <c r="J2480" t="str">
        <f t="shared" si="38"/>
        <v/>
      </c>
    </row>
    <row r="2481" spans="1:10">
      <c r="A2481" t="s">
        <v>2854</v>
      </c>
      <c r="B2481" t="s">
        <v>7523</v>
      </c>
      <c r="C2481" t="s">
        <v>7448</v>
      </c>
      <c r="D2481" t="s">
        <v>7524</v>
      </c>
      <c r="E2481" t="s">
        <v>4705</v>
      </c>
      <c r="F2481" s="45">
        <v>114748</v>
      </c>
      <c r="H2481">
        <f>IF(ISNUMBER(SEARCH($K$2,A2481)),MAX($H$1:H2480)+1,0)</f>
        <v>0</v>
      </c>
      <c r="I2481">
        <f>ROWS($H$2:H2481)</f>
        <v>2480</v>
      </c>
      <c r="J2481" t="str">
        <f t="shared" si="38"/>
        <v/>
      </c>
    </row>
    <row r="2482" spans="1:10">
      <c r="A2482" t="s">
        <v>2855</v>
      </c>
      <c r="B2482" t="s">
        <v>7525</v>
      </c>
      <c r="C2482" t="s">
        <v>7448</v>
      </c>
      <c r="D2482" t="s">
        <v>7524</v>
      </c>
      <c r="E2482" t="s">
        <v>4705</v>
      </c>
      <c r="F2482" s="45">
        <v>114749</v>
      </c>
      <c r="H2482">
        <f>IF(ISNUMBER(SEARCH($K$2,A2482)),MAX($H$1:H2481)+1,0)</f>
        <v>0</v>
      </c>
      <c r="I2482">
        <f>ROWS($H$2:H2482)</f>
        <v>2481</v>
      </c>
      <c r="J2482" t="str">
        <f t="shared" si="38"/>
        <v/>
      </c>
    </row>
    <row r="2483" spans="1:10">
      <c r="A2483" t="s">
        <v>2856</v>
      </c>
      <c r="B2483" t="s">
        <v>7526</v>
      </c>
      <c r="C2483" t="s">
        <v>7448</v>
      </c>
      <c r="D2483" t="s">
        <v>7524</v>
      </c>
      <c r="E2483" t="s">
        <v>4705</v>
      </c>
      <c r="F2483" s="45">
        <v>114750</v>
      </c>
      <c r="H2483">
        <f>IF(ISNUMBER(SEARCH($K$2,A2483)),MAX($H$1:H2482)+1,0)</f>
        <v>0</v>
      </c>
      <c r="I2483">
        <f>ROWS($H$2:H2483)</f>
        <v>2482</v>
      </c>
      <c r="J2483" t="str">
        <f t="shared" si="38"/>
        <v/>
      </c>
    </row>
    <row r="2484" spans="1:10">
      <c r="A2484" t="s">
        <v>2857</v>
      </c>
      <c r="B2484" t="s">
        <v>7527</v>
      </c>
      <c r="C2484" t="s">
        <v>7448</v>
      </c>
      <c r="D2484" t="s">
        <v>7524</v>
      </c>
      <c r="E2484" t="s">
        <v>4705</v>
      </c>
      <c r="F2484" s="45">
        <v>114751</v>
      </c>
      <c r="H2484">
        <f>IF(ISNUMBER(SEARCH($K$2,A2484)),MAX($H$1:H2483)+1,0)</f>
        <v>0</v>
      </c>
      <c r="I2484">
        <f>ROWS($H$2:H2484)</f>
        <v>2483</v>
      </c>
      <c r="J2484" t="str">
        <f t="shared" si="38"/>
        <v/>
      </c>
    </row>
    <row r="2485" spans="1:10">
      <c r="A2485" t="s">
        <v>2858</v>
      </c>
      <c r="B2485" t="s">
        <v>7528</v>
      </c>
      <c r="C2485" t="s">
        <v>7448</v>
      </c>
      <c r="D2485" t="s">
        <v>7524</v>
      </c>
      <c r="E2485" t="s">
        <v>4705</v>
      </c>
      <c r="F2485" s="45">
        <v>114753</v>
      </c>
      <c r="H2485">
        <f>IF(ISNUMBER(SEARCH($K$2,A2485)),MAX($H$1:H2484)+1,0)</f>
        <v>0</v>
      </c>
      <c r="I2485">
        <f>ROWS($H$2:H2485)</f>
        <v>2484</v>
      </c>
      <c r="J2485" t="str">
        <f t="shared" si="38"/>
        <v/>
      </c>
    </row>
    <row r="2486" spans="1:10">
      <c r="A2486" t="s">
        <v>2859</v>
      </c>
      <c r="B2486" t="s">
        <v>7529</v>
      </c>
      <c r="C2486" t="s">
        <v>7448</v>
      </c>
      <c r="D2486" t="s">
        <v>7524</v>
      </c>
      <c r="E2486" t="s">
        <v>4705</v>
      </c>
      <c r="F2486" s="45">
        <v>114755</v>
      </c>
      <c r="H2486">
        <f>IF(ISNUMBER(SEARCH($K$2,A2486)),MAX($H$1:H2485)+1,0)</f>
        <v>0</v>
      </c>
      <c r="I2486">
        <f>ROWS($H$2:H2486)</f>
        <v>2485</v>
      </c>
      <c r="J2486" t="str">
        <f t="shared" si="38"/>
        <v/>
      </c>
    </row>
    <row r="2487" spans="1:10">
      <c r="A2487" t="s">
        <v>2860</v>
      </c>
      <c r="B2487" t="s">
        <v>7530</v>
      </c>
      <c r="C2487" t="s">
        <v>7448</v>
      </c>
      <c r="D2487" t="s">
        <v>7524</v>
      </c>
      <c r="E2487" t="s">
        <v>4705</v>
      </c>
      <c r="F2487" s="45">
        <v>114756</v>
      </c>
      <c r="H2487">
        <f>IF(ISNUMBER(SEARCH($K$2,A2487)),MAX($H$1:H2486)+1,0)</f>
        <v>0</v>
      </c>
      <c r="I2487">
        <f>ROWS($H$2:H2487)</f>
        <v>2486</v>
      </c>
      <c r="J2487" t="str">
        <f t="shared" si="38"/>
        <v/>
      </c>
    </row>
    <row r="2488" spans="1:10">
      <c r="A2488" t="s">
        <v>2861</v>
      </c>
      <c r="B2488" t="s">
        <v>7531</v>
      </c>
      <c r="C2488" t="s">
        <v>7448</v>
      </c>
      <c r="D2488" t="s">
        <v>7532</v>
      </c>
      <c r="E2488" t="s">
        <v>4723</v>
      </c>
      <c r="F2488" s="45">
        <v>211320</v>
      </c>
      <c r="H2488">
        <f>IF(ISNUMBER(SEARCH($K$2,A2488)),MAX($H$1:H2487)+1,0)</f>
        <v>0</v>
      </c>
      <c r="I2488">
        <f>ROWS($H$2:H2488)</f>
        <v>2487</v>
      </c>
      <c r="J2488" t="str">
        <f t="shared" si="38"/>
        <v/>
      </c>
    </row>
    <row r="2489" spans="1:10">
      <c r="A2489" t="s">
        <v>2862</v>
      </c>
      <c r="B2489" t="s">
        <v>7533</v>
      </c>
      <c r="C2489" t="s">
        <v>7448</v>
      </c>
      <c r="D2489" t="s">
        <v>7532</v>
      </c>
      <c r="E2489" t="s">
        <v>4705</v>
      </c>
      <c r="F2489" s="45">
        <v>213615</v>
      </c>
      <c r="H2489">
        <f>IF(ISNUMBER(SEARCH($K$2,A2489)),MAX($H$1:H2488)+1,0)</f>
        <v>0</v>
      </c>
      <c r="I2489">
        <f>ROWS($H$2:H2489)</f>
        <v>2488</v>
      </c>
      <c r="J2489" t="str">
        <f t="shared" si="38"/>
        <v/>
      </c>
    </row>
    <row r="2490" spans="1:10">
      <c r="A2490" t="s">
        <v>2863</v>
      </c>
      <c r="B2490" t="s">
        <v>7534</v>
      </c>
      <c r="C2490" t="s">
        <v>7448</v>
      </c>
      <c r="D2490" t="s">
        <v>7532</v>
      </c>
      <c r="E2490" t="s">
        <v>4705</v>
      </c>
      <c r="F2490" s="45">
        <v>213624</v>
      </c>
      <c r="H2490">
        <f>IF(ISNUMBER(SEARCH($K$2,A2490)),MAX($H$1:H2489)+1,0)</f>
        <v>0</v>
      </c>
      <c r="I2490">
        <f>ROWS($H$2:H2490)</f>
        <v>2489</v>
      </c>
      <c r="J2490" t="str">
        <f t="shared" si="38"/>
        <v/>
      </c>
    </row>
    <row r="2491" spans="1:10">
      <c r="A2491" t="s">
        <v>2864</v>
      </c>
      <c r="B2491" t="s">
        <v>7535</v>
      </c>
      <c r="C2491" t="s">
        <v>7448</v>
      </c>
      <c r="D2491" t="s">
        <v>7532</v>
      </c>
      <c r="E2491" t="s">
        <v>4705</v>
      </c>
      <c r="F2491" s="45">
        <v>213625</v>
      </c>
      <c r="H2491">
        <f>IF(ISNUMBER(SEARCH($K$2,A2491)),MAX($H$1:H2490)+1,0)</f>
        <v>0</v>
      </c>
      <c r="I2491">
        <f>ROWS($H$2:H2491)</f>
        <v>2490</v>
      </c>
      <c r="J2491" t="str">
        <f t="shared" si="38"/>
        <v/>
      </c>
    </row>
    <row r="2492" spans="1:10">
      <c r="A2492" t="s">
        <v>2865</v>
      </c>
      <c r="B2492" t="s">
        <v>7536</v>
      </c>
      <c r="C2492" t="s">
        <v>7448</v>
      </c>
      <c r="D2492" t="s">
        <v>7532</v>
      </c>
      <c r="E2492" t="s">
        <v>4705</v>
      </c>
      <c r="F2492" s="45">
        <v>213641</v>
      </c>
      <c r="H2492">
        <f>IF(ISNUMBER(SEARCH($K$2,A2492)),MAX($H$1:H2491)+1,0)</f>
        <v>0</v>
      </c>
      <c r="I2492">
        <f>ROWS($H$2:H2492)</f>
        <v>2491</v>
      </c>
      <c r="J2492" t="str">
        <f t="shared" si="38"/>
        <v/>
      </c>
    </row>
    <row r="2493" spans="1:10">
      <c r="A2493" t="s">
        <v>2866</v>
      </c>
      <c r="B2493" t="s">
        <v>7537</v>
      </c>
      <c r="C2493" t="s">
        <v>7448</v>
      </c>
      <c r="D2493" t="s">
        <v>7532</v>
      </c>
      <c r="E2493" t="s">
        <v>4705</v>
      </c>
      <c r="F2493" s="45">
        <v>213644</v>
      </c>
      <c r="H2493">
        <f>IF(ISNUMBER(SEARCH($K$2,A2493)),MAX($H$1:H2492)+1,0)</f>
        <v>0</v>
      </c>
      <c r="I2493">
        <f>ROWS($H$2:H2493)</f>
        <v>2492</v>
      </c>
      <c r="J2493" t="str">
        <f t="shared" si="38"/>
        <v/>
      </c>
    </row>
    <row r="2494" spans="1:10">
      <c r="A2494" t="s">
        <v>2867</v>
      </c>
      <c r="B2494" t="s">
        <v>7538</v>
      </c>
      <c r="C2494" t="s">
        <v>7448</v>
      </c>
      <c r="D2494" t="s">
        <v>7539</v>
      </c>
      <c r="E2494" t="s">
        <v>4705</v>
      </c>
      <c r="F2494" s="45">
        <v>114656</v>
      </c>
      <c r="H2494">
        <f>IF(ISNUMBER(SEARCH($K$2,A2494)),MAX($H$1:H2493)+1,0)</f>
        <v>0</v>
      </c>
      <c r="I2494">
        <f>ROWS($H$2:H2494)</f>
        <v>2493</v>
      </c>
      <c r="J2494" t="str">
        <f t="shared" si="38"/>
        <v/>
      </c>
    </row>
    <row r="2495" spans="1:10">
      <c r="A2495" t="s">
        <v>2868</v>
      </c>
      <c r="B2495" t="s">
        <v>7540</v>
      </c>
      <c r="C2495" t="s">
        <v>7448</v>
      </c>
      <c r="D2495" t="s">
        <v>7539</v>
      </c>
      <c r="E2495" t="s">
        <v>4705</v>
      </c>
      <c r="F2495" s="45">
        <v>114657</v>
      </c>
      <c r="H2495">
        <f>IF(ISNUMBER(SEARCH($K$2,A2495)),MAX($H$1:H2494)+1,0)</f>
        <v>0</v>
      </c>
      <c r="I2495">
        <f>ROWS($H$2:H2495)</f>
        <v>2494</v>
      </c>
      <c r="J2495" t="str">
        <f t="shared" si="38"/>
        <v/>
      </c>
    </row>
    <row r="2496" spans="1:10">
      <c r="A2496" t="s">
        <v>2869</v>
      </c>
      <c r="B2496" t="s">
        <v>7541</v>
      </c>
      <c r="C2496" t="s">
        <v>7448</v>
      </c>
      <c r="D2496" t="s">
        <v>7539</v>
      </c>
      <c r="E2496" t="s">
        <v>4705</v>
      </c>
      <c r="F2496" s="45">
        <v>114658</v>
      </c>
      <c r="H2496">
        <f>IF(ISNUMBER(SEARCH($K$2,A2496)),MAX($H$1:H2495)+1,0)</f>
        <v>0</v>
      </c>
      <c r="I2496">
        <f>ROWS($H$2:H2496)</f>
        <v>2495</v>
      </c>
      <c r="J2496" t="str">
        <f t="shared" si="38"/>
        <v/>
      </c>
    </row>
    <row r="2497" spans="1:10">
      <c r="A2497" t="s">
        <v>2870</v>
      </c>
      <c r="B2497" t="s">
        <v>7542</v>
      </c>
      <c r="C2497" t="s">
        <v>7448</v>
      </c>
      <c r="D2497" t="s">
        <v>7543</v>
      </c>
      <c r="E2497" t="s">
        <v>4705</v>
      </c>
      <c r="F2497" s="45">
        <v>213626</v>
      </c>
      <c r="H2497">
        <f>IF(ISNUMBER(SEARCH($K$2,A2497)),MAX($H$1:H2496)+1,0)</f>
        <v>0</v>
      </c>
      <c r="I2497">
        <f>ROWS($H$2:H2497)</f>
        <v>2496</v>
      </c>
      <c r="J2497" t="str">
        <f t="shared" si="38"/>
        <v/>
      </c>
    </row>
    <row r="2498" spans="1:10">
      <c r="A2498" t="s">
        <v>2871</v>
      </c>
      <c r="B2498" t="s">
        <v>7544</v>
      </c>
      <c r="C2498" t="s">
        <v>7448</v>
      </c>
      <c r="D2498" t="s">
        <v>7543</v>
      </c>
      <c r="E2498" t="s">
        <v>4705</v>
      </c>
      <c r="F2498" s="45">
        <v>213627</v>
      </c>
      <c r="H2498">
        <f>IF(ISNUMBER(SEARCH($K$2,A2498)),MAX($H$1:H2497)+1,0)</f>
        <v>0</v>
      </c>
      <c r="I2498">
        <f>ROWS($H$2:H2498)</f>
        <v>2497</v>
      </c>
      <c r="J2498" t="str">
        <f t="shared" ref="J2498:J2561" si="39">IFERROR(INDEX($A:$A,MATCH(I2498,$H:$H,0)),"")</f>
        <v/>
      </c>
    </row>
    <row r="2499" spans="1:10">
      <c r="A2499" t="s">
        <v>2872</v>
      </c>
      <c r="B2499" t="s">
        <v>7545</v>
      </c>
      <c r="C2499" t="s">
        <v>7448</v>
      </c>
      <c r="D2499" t="s">
        <v>7543</v>
      </c>
      <c r="E2499" t="s">
        <v>4705</v>
      </c>
      <c r="F2499" s="45">
        <v>213628</v>
      </c>
      <c r="H2499">
        <f>IF(ISNUMBER(SEARCH($K$2,A2499)),MAX($H$1:H2498)+1,0)</f>
        <v>0</v>
      </c>
      <c r="I2499">
        <f>ROWS($H$2:H2499)</f>
        <v>2498</v>
      </c>
      <c r="J2499" t="str">
        <f t="shared" si="39"/>
        <v/>
      </c>
    </row>
    <row r="2500" spans="1:10">
      <c r="A2500" t="s">
        <v>2873</v>
      </c>
      <c r="B2500" t="s">
        <v>7546</v>
      </c>
      <c r="C2500" t="s">
        <v>7448</v>
      </c>
      <c r="D2500" t="s">
        <v>7543</v>
      </c>
      <c r="E2500" t="s">
        <v>4705</v>
      </c>
      <c r="F2500" s="45">
        <v>213629</v>
      </c>
      <c r="H2500">
        <f>IF(ISNUMBER(SEARCH($K$2,A2500)),MAX($H$1:H2499)+1,0)</f>
        <v>0</v>
      </c>
      <c r="I2500">
        <f>ROWS($H$2:H2500)</f>
        <v>2499</v>
      </c>
      <c r="J2500" t="str">
        <f t="shared" si="39"/>
        <v/>
      </c>
    </row>
    <row r="2501" spans="1:10">
      <c r="A2501" t="s">
        <v>2874</v>
      </c>
      <c r="B2501" t="s">
        <v>7547</v>
      </c>
      <c r="C2501" t="s">
        <v>7448</v>
      </c>
      <c r="D2501" t="s">
        <v>7543</v>
      </c>
      <c r="E2501" t="s">
        <v>4705</v>
      </c>
      <c r="F2501" s="45">
        <v>213630</v>
      </c>
      <c r="H2501">
        <f>IF(ISNUMBER(SEARCH($K$2,A2501)),MAX($H$1:H2500)+1,0)</f>
        <v>0</v>
      </c>
      <c r="I2501">
        <f>ROWS($H$2:H2501)</f>
        <v>2500</v>
      </c>
      <c r="J2501" t="str">
        <f t="shared" si="39"/>
        <v/>
      </c>
    </row>
    <row r="2502" spans="1:10">
      <c r="A2502" t="s">
        <v>2875</v>
      </c>
      <c r="B2502" t="s">
        <v>7548</v>
      </c>
      <c r="C2502" t="s">
        <v>7448</v>
      </c>
      <c r="D2502" t="s">
        <v>7543</v>
      </c>
      <c r="E2502" t="s">
        <v>4705</v>
      </c>
      <c r="F2502" s="45">
        <v>213631</v>
      </c>
      <c r="H2502">
        <f>IF(ISNUMBER(SEARCH($K$2,A2502)),MAX($H$1:H2501)+1,0)</f>
        <v>0</v>
      </c>
      <c r="I2502">
        <f>ROWS($H$2:H2502)</f>
        <v>2501</v>
      </c>
      <c r="J2502" t="str">
        <f t="shared" si="39"/>
        <v/>
      </c>
    </row>
    <row r="2503" spans="1:10">
      <c r="A2503" t="s">
        <v>2876</v>
      </c>
      <c r="B2503" t="s">
        <v>7549</v>
      </c>
      <c r="C2503" t="s">
        <v>7448</v>
      </c>
      <c r="D2503" t="s">
        <v>7543</v>
      </c>
      <c r="E2503" t="s">
        <v>4705</v>
      </c>
      <c r="F2503" s="45">
        <v>213632</v>
      </c>
      <c r="H2503">
        <f>IF(ISNUMBER(SEARCH($K$2,A2503)),MAX($H$1:H2502)+1,0)</f>
        <v>0</v>
      </c>
      <c r="I2503">
        <f>ROWS($H$2:H2503)</f>
        <v>2502</v>
      </c>
      <c r="J2503" t="str">
        <f t="shared" si="39"/>
        <v/>
      </c>
    </row>
    <row r="2504" spans="1:10">
      <c r="A2504" t="s">
        <v>2877</v>
      </c>
      <c r="B2504" t="s">
        <v>7550</v>
      </c>
      <c r="C2504" t="s">
        <v>7448</v>
      </c>
      <c r="D2504" t="s">
        <v>7543</v>
      </c>
      <c r="E2504" t="s">
        <v>4705</v>
      </c>
      <c r="F2504" s="45">
        <v>213633</v>
      </c>
      <c r="H2504">
        <f>IF(ISNUMBER(SEARCH($K$2,A2504)),MAX($H$1:H2503)+1,0)</f>
        <v>0</v>
      </c>
      <c r="I2504">
        <f>ROWS($H$2:H2504)</f>
        <v>2503</v>
      </c>
      <c r="J2504" t="str">
        <f t="shared" si="39"/>
        <v/>
      </c>
    </row>
    <row r="2505" spans="1:10">
      <c r="A2505" t="s">
        <v>2878</v>
      </c>
      <c r="B2505" t="s">
        <v>7551</v>
      </c>
      <c r="C2505" t="s">
        <v>7448</v>
      </c>
      <c r="D2505" t="s">
        <v>7543</v>
      </c>
      <c r="E2505" t="s">
        <v>4705</v>
      </c>
      <c r="F2505" s="45">
        <v>213634</v>
      </c>
      <c r="H2505">
        <f>IF(ISNUMBER(SEARCH($K$2,A2505)),MAX($H$1:H2504)+1,0)</f>
        <v>0</v>
      </c>
      <c r="I2505">
        <f>ROWS($H$2:H2505)</f>
        <v>2504</v>
      </c>
      <c r="J2505" t="str">
        <f t="shared" si="39"/>
        <v/>
      </c>
    </row>
    <row r="2506" spans="1:10">
      <c r="A2506" t="s">
        <v>2879</v>
      </c>
      <c r="B2506" t="s">
        <v>7552</v>
      </c>
      <c r="C2506" t="s">
        <v>7448</v>
      </c>
      <c r="D2506" t="s">
        <v>7543</v>
      </c>
      <c r="E2506" t="s">
        <v>4705</v>
      </c>
      <c r="F2506" s="45">
        <v>213635</v>
      </c>
      <c r="H2506">
        <f>IF(ISNUMBER(SEARCH($K$2,A2506)),MAX($H$1:H2505)+1,0)</f>
        <v>0</v>
      </c>
      <c r="I2506">
        <f>ROWS($H$2:H2506)</f>
        <v>2505</v>
      </c>
      <c r="J2506" t="str">
        <f t="shared" si="39"/>
        <v/>
      </c>
    </row>
    <row r="2507" spans="1:10">
      <c r="A2507" t="s">
        <v>2880</v>
      </c>
      <c r="B2507" t="s">
        <v>7553</v>
      </c>
      <c r="C2507" t="s">
        <v>7448</v>
      </c>
      <c r="D2507" t="s">
        <v>7543</v>
      </c>
      <c r="E2507" t="s">
        <v>4705</v>
      </c>
      <c r="F2507" s="45">
        <v>213636</v>
      </c>
      <c r="H2507">
        <f>IF(ISNUMBER(SEARCH($K$2,A2507)),MAX($H$1:H2506)+1,0)</f>
        <v>0</v>
      </c>
      <c r="I2507">
        <f>ROWS($H$2:H2507)</f>
        <v>2506</v>
      </c>
      <c r="J2507" t="str">
        <f t="shared" si="39"/>
        <v/>
      </c>
    </row>
    <row r="2508" spans="1:10">
      <c r="A2508" t="s">
        <v>2881</v>
      </c>
      <c r="B2508" t="s">
        <v>7554</v>
      </c>
      <c r="C2508" t="s">
        <v>7448</v>
      </c>
      <c r="D2508" t="s">
        <v>7543</v>
      </c>
      <c r="E2508" t="s">
        <v>4705</v>
      </c>
      <c r="F2508" s="45">
        <v>213638</v>
      </c>
      <c r="H2508">
        <f>IF(ISNUMBER(SEARCH($K$2,A2508)),MAX($H$1:H2507)+1,0)</f>
        <v>0</v>
      </c>
      <c r="I2508">
        <f>ROWS($H$2:H2508)</f>
        <v>2507</v>
      </c>
      <c r="J2508" t="str">
        <f t="shared" si="39"/>
        <v/>
      </c>
    </row>
    <row r="2509" spans="1:10">
      <c r="A2509" t="s">
        <v>2882</v>
      </c>
      <c r="B2509" t="s">
        <v>7555</v>
      </c>
      <c r="C2509" t="s">
        <v>7448</v>
      </c>
      <c r="D2509" t="s">
        <v>7543</v>
      </c>
      <c r="E2509" t="s">
        <v>4705</v>
      </c>
      <c r="F2509" s="45">
        <v>213643</v>
      </c>
      <c r="H2509">
        <f>IF(ISNUMBER(SEARCH($K$2,A2509)),MAX($H$1:H2508)+1,0)</f>
        <v>0</v>
      </c>
      <c r="I2509">
        <f>ROWS($H$2:H2509)</f>
        <v>2508</v>
      </c>
      <c r="J2509" t="str">
        <f t="shared" si="39"/>
        <v/>
      </c>
    </row>
    <row r="2510" spans="1:10">
      <c r="A2510" t="s">
        <v>2883</v>
      </c>
      <c r="B2510" t="s">
        <v>7556</v>
      </c>
      <c r="C2510" t="s">
        <v>7448</v>
      </c>
      <c r="D2510" t="s">
        <v>7543</v>
      </c>
      <c r="E2510" t="s">
        <v>4705</v>
      </c>
      <c r="F2510" s="45">
        <v>213647</v>
      </c>
      <c r="H2510">
        <f>IF(ISNUMBER(SEARCH($K$2,A2510)),MAX($H$1:H2509)+1,0)</f>
        <v>0</v>
      </c>
      <c r="I2510">
        <f>ROWS($H$2:H2510)</f>
        <v>2509</v>
      </c>
      <c r="J2510" t="str">
        <f t="shared" si="39"/>
        <v/>
      </c>
    </row>
    <row r="2511" spans="1:10">
      <c r="A2511" t="s">
        <v>2884</v>
      </c>
      <c r="B2511" t="s">
        <v>7557</v>
      </c>
      <c r="C2511" t="s">
        <v>7448</v>
      </c>
      <c r="D2511" t="s">
        <v>7558</v>
      </c>
      <c r="E2511" t="s">
        <v>4705</v>
      </c>
      <c r="F2511" s="45">
        <v>114675</v>
      </c>
      <c r="H2511">
        <f>IF(ISNUMBER(SEARCH($K$2,A2511)),MAX($H$1:H2510)+1,0)</f>
        <v>0</v>
      </c>
      <c r="I2511">
        <f>ROWS($H$2:H2511)</f>
        <v>2510</v>
      </c>
      <c r="J2511" t="str">
        <f t="shared" si="39"/>
        <v/>
      </c>
    </row>
    <row r="2512" spans="1:10">
      <c r="A2512" t="s">
        <v>2885</v>
      </c>
      <c r="B2512" t="s">
        <v>7559</v>
      </c>
      <c r="C2512" t="s">
        <v>7448</v>
      </c>
      <c r="D2512" t="s">
        <v>7558</v>
      </c>
      <c r="E2512" t="s">
        <v>4705</v>
      </c>
      <c r="F2512" s="45">
        <v>114676</v>
      </c>
      <c r="H2512">
        <f>IF(ISNUMBER(SEARCH($K$2,A2512)),MAX($H$1:H2511)+1,0)</f>
        <v>0</v>
      </c>
      <c r="I2512">
        <f>ROWS($H$2:H2512)</f>
        <v>2511</v>
      </c>
      <c r="J2512" t="str">
        <f t="shared" si="39"/>
        <v/>
      </c>
    </row>
    <row r="2513" spans="1:10">
      <c r="A2513" t="s">
        <v>2886</v>
      </c>
      <c r="B2513" t="s">
        <v>7560</v>
      </c>
      <c r="C2513" t="s">
        <v>7448</v>
      </c>
      <c r="D2513" t="s">
        <v>7558</v>
      </c>
      <c r="E2513" t="s">
        <v>4705</v>
      </c>
      <c r="F2513" s="45">
        <v>114677</v>
      </c>
      <c r="H2513">
        <f>IF(ISNUMBER(SEARCH($K$2,A2513)),MAX($H$1:H2512)+1,0)</f>
        <v>0</v>
      </c>
      <c r="I2513">
        <f>ROWS($H$2:H2513)</f>
        <v>2512</v>
      </c>
      <c r="J2513" t="str">
        <f t="shared" si="39"/>
        <v/>
      </c>
    </row>
    <row r="2514" spans="1:10">
      <c r="A2514" t="s">
        <v>2887</v>
      </c>
      <c r="B2514" t="s">
        <v>7561</v>
      </c>
      <c r="C2514" t="s">
        <v>7448</v>
      </c>
      <c r="D2514" t="s">
        <v>7558</v>
      </c>
      <c r="E2514" t="s">
        <v>4705</v>
      </c>
      <c r="F2514" s="45">
        <v>114678</v>
      </c>
      <c r="H2514">
        <f>IF(ISNUMBER(SEARCH($K$2,A2514)),MAX($H$1:H2513)+1,0)</f>
        <v>0</v>
      </c>
      <c r="I2514">
        <f>ROWS($H$2:H2514)</f>
        <v>2513</v>
      </c>
      <c r="J2514" t="str">
        <f t="shared" si="39"/>
        <v/>
      </c>
    </row>
    <row r="2515" spans="1:10">
      <c r="A2515" t="s">
        <v>2888</v>
      </c>
      <c r="B2515" t="s">
        <v>7562</v>
      </c>
      <c r="C2515" t="s">
        <v>7448</v>
      </c>
      <c r="D2515" t="s">
        <v>7558</v>
      </c>
      <c r="E2515" t="s">
        <v>4705</v>
      </c>
      <c r="F2515" s="45">
        <v>114680</v>
      </c>
      <c r="H2515">
        <f>IF(ISNUMBER(SEARCH($K$2,A2515)),MAX($H$1:H2514)+1,0)</f>
        <v>0</v>
      </c>
      <c r="I2515">
        <f>ROWS($H$2:H2515)</f>
        <v>2514</v>
      </c>
      <c r="J2515" t="str">
        <f t="shared" si="39"/>
        <v/>
      </c>
    </row>
    <row r="2516" spans="1:10">
      <c r="A2516" t="s">
        <v>2889</v>
      </c>
      <c r="B2516" t="s">
        <v>7563</v>
      </c>
      <c r="C2516" t="s">
        <v>7448</v>
      </c>
      <c r="D2516" t="s">
        <v>7564</v>
      </c>
      <c r="E2516" t="s">
        <v>4705</v>
      </c>
      <c r="F2516" s="45">
        <v>114668</v>
      </c>
      <c r="H2516">
        <f>IF(ISNUMBER(SEARCH($K$2,A2516)),MAX($H$1:H2515)+1,0)</f>
        <v>0</v>
      </c>
      <c r="I2516">
        <f>ROWS($H$2:H2516)</f>
        <v>2515</v>
      </c>
      <c r="J2516" t="str">
        <f t="shared" si="39"/>
        <v/>
      </c>
    </row>
    <row r="2517" spans="1:10">
      <c r="A2517" t="s">
        <v>2890</v>
      </c>
      <c r="B2517" t="s">
        <v>7565</v>
      </c>
      <c r="C2517" t="s">
        <v>7448</v>
      </c>
      <c r="D2517" t="s">
        <v>7564</v>
      </c>
      <c r="E2517" t="s">
        <v>4705</v>
      </c>
      <c r="F2517" s="45">
        <v>114669</v>
      </c>
      <c r="H2517">
        <f>IF(ISNUMBER(SEARCH($K$2,A2517)),MAX($H$1:H2516)+1,0)</f>
        <v>0</v>
      </c>
      <c r="I2517">
        <f>ROWS($H$2:H2517)</f>
        <v>2516</v>
      </c>
      <c r="J2517" t="str">
        <f t="shared" si="39"/>
        <v/>
      </c>
    </row>
    <row r="2518" spans="1:10">
      <c r="A2518" t="s">
        <v>2891</v>
      </c>
      <c r="B2518" t="s">
        <v>7566</v>
      </c>
      <c r="C2518" t="s">
        <v>7448</v>
      </c>
      <c r="D2518" t="s">
        <v>7564</v>
      </c>
      <c r="E2518" t="s">
        <v>4705</v>
      </c>
      <c r="F2518" s="45">
        <v>114670</v>
      </c>
      <c r="H2518">
        <f>IF(ISNUMBER(SEARCH($K$2,A2518)),MAX($H$1:H2517)+1,0)</f>
        <v>0</v>
      </c>
      <c r="I2518">
        <f>ROWS($H$2:H2518)</f>
        <v>2517</v>
      </c>
      <c r="J2518" t="str">
        <f t="shared" si="39"/>
        <v/>
      </c>
    </row>
    <row r="2519" spans="1:10">
      <c r="A2519" t="s">
        <v>2892</v>
      </c>
      <c r="B2519" t="s">
        <v>7567</v>
      </c>
      <c r="C2519" t="s">
        <v>7448</v>
      </c>
      <c r="D2519" t="s">
        <v>7564</v>
      </c>
      <c r="E2519" t="s">
        <v>4705</v>
      </c>
      <c r="F2519" s="45">
        <v>114671</v>
      </c>
      <c r="H2519">
        <f>IF(ISNUMBER(SEARCH($K$2,A2519)),MAX($H$1:H2518)+1,0)</f>
        <v>0</v>
      </c>
      <c r="I2519">
        <f>ROWS($H$2:H2519)</f>
        <v>2518</v>
      </c>
      <c r="J2519" t="str">
        <f t="shared" si="39"/>
        <v/>
      </c>
    </row>
    <row r="2520" spans="1:10">
      <c r="A2520" t="s">
        <v>2893</v>
      </c>
      <c r="B2520" t="s">
        <v>7568</v>
      </c>
      <c r="C2520" t="s">
        <v>7448</v>
      </c>
      <c r="D2520" t="s">
        <v>7564</v>
      </c>
      <c r="E2520" t="s">
        <v>4705</v>
      </c>
      <c r="F2520" s="45">
        <v>114672</v>
      </c>
      <c r="H2520">
        <f>IF(ISNUMBER(SEARCH($K$2,A2520)),MAX($H$1:H2519)+1,0)</f>
        <v>0</v>
      </c>
      <c r="I2520">
        <f>ROWS($H$2:H2520)</f>
        <v>2519</v>
      </c>
      <c r="J2520" t="str">
        <f t="shared" si="39"/>
        <v/>
      </c>
    </row>
    <row r="2521" spans="1:10">
      <c r="A2521" t="s">
        <v>2894</v>
      </c>
      <c r="B2521" t="s">
        <v>7569</v>
      </c>
      <c r="C2521" t="s">
        <v>7448</v>
      </c>
      <c r="D2521" t="s">
        <v>7564</v>
      </c>
      <c r="E2521" t="s">
        <v>4705</v>
      </c>
      <c r="F2521" s="45">
        <v>114673</v>
      </c>
      <c r="H2521">
        <f>IF(ISNUMBER(SEARCH($K$2,A2521)),MAX($H$1:H2520)+1,0)</f>
        <v>0</v>
      </c>
      <c r="I2521">
        <f>ROWS($H$2:H2521)</f>
        <v>2520</v>
      </c>
      <c r="J2521" t="str">
        <f t="shared" si="39"/>
        <v/>
      </c>
    </row>
    <row r="2522" spans="1:10">
      <c r="A2522" t="s">
        <v>2895</v>
      </c>
      <c r="B2522" t="s">
        <v>7570</v>
      </c>
      <c r="C2522" t="s">
        <v>7448</v>
      </c>
      <c r="D2522" t="s">
        <v>7564</v>
      </c>
      <c r="E2522" t="s">
        <v>4705</v>
      </c>
      <c r="F2522" s="45">
        <v>114674</v>
      </c>
      <c r="H2522">
        <f>IF(ISNUMBER(SEARCH($K$2,A2522)),MAX($H$1:H2521)+1,0)</f>
        <v>0</v>
      </c>
      <c r="I2522">
        <f>ROWS($H$2:H2522)</f>
        <v>2521</v>
      </c>
      <c r="J2522" t="str">
        <f t="shared" si="39"/>
        <v/>
      </c>
    </row>
    <row r="2523" spans="1:10">
      <c r="A2523" t="s">
        <v>2896</v>
      </c>
      <c r="B2523" t="s">
        <v>7571</v>
      </c>
      <c r="C2523" t="s">
        <v>7448</v>
      </c>
      <c r="D2523" t="s">
        <v>7564</v>
      </c>
      <c r="E2523" t="s">
        <v>4705</v>
      </c>
      <c r="F2523" s="45">
        <v>114780</v>
      </c>
      <c r="H2523">
        <f>IF(ISNUMBER(SEARCH($K$2,A2523)),MAX($H$1:H2522)+1,0)</f>
        <v>0</v>
      </c>
      <c r="I2523">
        <f>ROWS($H$2:H2523)</f>
        <v>2522</v>
      </c>
      <c r="J2523" t="str">
        <f t="shared" si="39"/>
        <v/>
      </c>
    </row>
    <row r="2524" spans="1:10">
      <c r="A2524" t="s">
        <v>2897</v>
      </c>
      <c r="B2524" t="s">
        <v>7572</v>
      </c>
      <c r="C2524" t="s">
        <v>7448</v>
      </c>
      <c r="D2524" t="s">
        <v>7573</v>
      </c>
      <c r="E2524" t="s">
        <v>4705</v>
      </c>
      <c r="F2524" s="45">
        <v>114720</v>
      </c>
      <c r="H2524">
        <f>IF(ISNUMBER(SEARCH($K$2,A2524)),MAX($H$1:H2523)+1,0)</f>
        <v>0</v>
      </c>
      <c r="I2524">
        <f>ROWS($H$2:H2524)</f>
        <v>2523</v>
      </c>
      <c r="J2524" t="str">
        <f t="shared" si="39"/>
        <v/>
      </c>
    </row>
    <row r="2525" spans="1:10">
      <c r="A2525" t="s">
        <v>2898</v>
      </c>
      <c r="B2525" t="s">
        <v>7574</v>
      </c>
      <c r="C2525" t="s">
        <v>7448</v>
      </c>
      <c r="D2525" t="s">
        <v>7573</v>
      </c>
      <c r="E2525" t="s">
        <v>4705</v>
      </c>
      <c r="F2525" s="45">
        <v>114721</v>
      </c>
      <c r="H2525">
        <f>IF(ISNUMBER(SEARCH($K$2,A2525)),MAX($H$1:H2524)+1,0)</f>
        <v>0</v>
      </c>
      <c r="I2525">
        <f>ROWS($H$2:H2525)</f>
        <v>2524</v>
      </c>
      <c r="J2525" t="str">
        <f t="shared" si="39"/>
        <v/>
      </c>
    </row>
    <row r="2526" spans="1:10">
      <c r="A2526" t="s">
        <v>2899</v>
      </c>
      <c r="B2526" t="s">
        <v>7575</v>
      </c>
      <c r="C2526" t="s">
        <v>7448</v>
      </c>
      <c r="D2526" t="s">
        <v>7573</v>
      </c>
      <c r="E2526" t="s">
        <v>4705</v>
      </c>
      <c r="F2526" s="45">
        <v>114723</v>
      </c>
      <c r="H2526">
        <f>IF(ISNUMBER(SEARCH($K$2,A2526)),MAX($H$1:H2525)+1,0)</f>
        <v>0</v>
      </c>
      <c r="I2526">
        <f>ROWS($H$2:H2526)</f>
        <v>2525</v>
      </c>
      <c r="J2526" t="str">
        <f t="shared" si="39"/>
        <v/>
      </c>
    </row>
    <row r="2527" spans="1:10">
      <c r="A2527" t="s">
        <v>2900</v>
      </c>
      <c r="B2527" t="s">
        <v>7576</v>
      </c>
      <c r="C2527" t="s">
        <v>7448</v>
      </c>
      <c r="D2527" t="s">
        <v>7577</v>
      </c>
      <c r="E2527" t="s">
        <v>4705</v>
      </c>
      <c r="F2527" s="45">
        <v>114770</v>
      </c>
      <c r="H2527">
        <f>IF(ISNUMBER(SEARCH($K$2,A2527)),MAX($H$1:H2526)+1,0)</f>
        <v>0</v>
      </c>
      <c r="I2527">
        <f>ROWS($H$2:H2527)</f>
        <v>2526</v>
      </c>
      <c r="J2527" t="str">
        <f t="shared" si="39"/>
        <v/>
      </c>
    </row>
    <row r="2528" spans="1:10">
      <c r="A2528" t="s">
        <v>2901</v>
      </c>
      <c r="B2528" t="s">
        <v>7578</v>
      </c>
      <c r="C2528" t="s">
        <v>7448</v>
      </c>
      <c r="D2528" t="s">
        <v>7577</v>
      </c>
      <c r="E2528" t="s">
        <v>4705</v>
      </c>
      <c r="F2528" s="45">
        <v>114771</v>
      </c>
      <c r="H2528">
        <f>IF(ISNUMBER(SEARCH($K$2,A2528)),MAX($H$1:H2527)+1,0)</f>
        <v>0</v>
      </c>
      <c r="I2528">
        <f>ROWS($H$2:H2528)</f>
        <v>2527</v>
      </c>
      <c r="J2528" t="str">
        <f t="shared" si="39"/>
        <v/>
      </c>
    </row>
    <row r="2529" spans="1:10">
      <c r="A2529" t="s">
        <v>2902</v>
      </c>
      <c r="B2529" t="s">
        <v>7579</v>
      </c>
      <c r="C2529" t="s">
        <v>7448</v>
      </c>
      <c r="D2529" t="s">
        <v>7577</v>
      </c>
      <c r="E2529" t="s">
        <v>4705</v>
      </c>
      <c r="F2529" s="45">
        <v>114772</v>
      </c>
      <c r="H2529">
        <f>IF(ISNUMBER(SEARCH($K$2,A2529)),MAX($H$1:H2528)+1,0)</f>
        <v>0</v>
      </c>
      <c r="I2529">
        <f>ROWS($H$2:H2529)</f>
        <v>2528</v>
      </c>
      <c r="J2529" t="str">
        <f t="shared" si="39"/>
        <v/>
      </c>
    </row>
    <row r="2530" spans="1:10">
      <c r="A2530" t="s">
        <v>2903</v>
      </c>
      <c r="B2530" t="s">
        <v>7580</v>
      </c>
      <c r="C2530" t="s">
        <v>7448</v>
      </c>
      <c r="D2530" t="s">
        <v>7577</v>
      </c>
      <c r="E2530" t="s">
        <v>4705</v>
      </c>
      <c r="F2530" s="45">
        <v>114774</v>
      </c>
      <c r="H2530">
        <f>IF(ISNUMBER(SEARCH($K$2,A2530)),MAX($H$1:H2529)+1,0)</f>
        <v>0</v>
      </c>
      <c r="I2530">
        <f>ROWS($H$2:H2530)</f>
        <v>2529</v>
      </c>
      <c r="J2530" t="str">
        <f t="shared" si="39"/>
        <v/>
      </c>
    </row>
    <row r="2531" spans="1:10">
      <c r="A2531" t="s">
        <v>2904</v>
      </c>
      <c r="B2531" t="s">
        <v>7581</v>
      </c>
      <c r="C2531" t="s">
        <v>7448</v>
      </c>
      <c r="D2531" t="s">
        <v>7577</v>
      </c>
      <c r="E2531" t="s">
        <v>4705</v>
      </c>
      <c r="F2531" s="45">
        <v>114775</v>
      </c>
      <c r="H2531">
        <f>IF(ISNUMBER(SEARCH($K$2,A2531)),MAX($H$1:H2530)+1,0)</f>
        <v>0</v>
      </c>
      <c r="I2531">
        <f>ROWS($H$2:H2531)</f>
        <v>2530</v>
      </c>
      <c r="J2531" t="str">
        <f t="shared" si="39"/>
        <v/>
      </c>
    </row>
    <row r="2532" spans="1:10">
      <c r="A2532" t="s">
        <v>2905</v>
      </c>
      <c r="B2532" t="s">
        <v>7582</v>
      </c>
      <c r="C2532" t="s">
        <v>7448</v>
      </c>
      <c r="D2532" t="s">
        <v>6415</v>
      </c>
      <c r="E2532" t="s">
        <v>4705</v>
      </c>
      <c r="F2532" s="45">
        <v>213601</v>
      </c>
      <c r="H2532">
        <f>IF(ISNUMBER(SEARCH($K$2,A2532)),MAX($H$1:H2531)+1,0)</f>
        <v>0</v>
      </c>
      <c r="I2532">
        <f>ROWS($H$2:H2532)</f>
        <v>2531</v>
      </c>
      <c r="J2532" t="str">
        <f t="shared" si="39"/>
        <v/>
      </c>
    </row>
    <row r="2533" spans="1:10">
      <c r="A2533" t="s">
        <v>2906</v>
      </c>
      <c r="B2533" t="s">
        <v>7583</v>
      </c>
      <c r="C2533" t="s">
        <v>7448</v>
      </c>
      <c r="D2533" t="s">
        <v>6415</v>
      </c>
      <c r="E2533" t="s">
        <v>4705</v>
      </c>
      <c r="F2533" s="45">
        <v>213602</v>
      </c>
      <c r="H2533">
        <f>IF(ISNUMBER(SEARCH($K$2,A2533)),MAX($H$1:H2532)+1,0)</f>
        <v>0</v>
      </c>
      <c r="I2533">
        <f>ROWS($H$2:H2533)</f>
        <v>2532</v>
      </c>
      <c r="J2533" t="str">
        <f t="shared" si="39"/>
        <v/>
      </c>
    </row>
    <row r="2534" spans="1:10">
      <c r="A2534" t="s">
        <v>2907</v>
      </c>
      <c r="B2534" t="s">
        <v>7584</v>
      </c>
      <c r="C2534" t="s">
        <v>7448</v>
      </c>
      <c r="D2534" t="s">
        <v>6415</v>
      </c>
      <c r="E2534" t="s">
        <v>4705</v>
      </c>
      <c r="F2534" s="45">
        <v>213603</v>
      </c>
      <c r="H2534">
        <f>IF(ISNUMBER(SEARCH($K$2,A2534)),MAX($H$1:H2533)+1,0)</f>
        <v>0</v>
      </c>
      <c r="I2534">
        <f>ROWS($H$2:H2534)</f>
        <v>2533</v>
      </c>
      <c r="J2534" t="str">
        <f t="shared" si="39"/>
        <v/>
      </c>
    </row>
    <row r="2535" spans="1:10">
      <c r="A2535" t="s">
        <v>2908</v>
      </c>
      <c r="B2535" t="s">
        <v>7585</v>
      </c>
      <c r="C2535" t="s">
        <v>7448</v>
      </c>
      <c r="D2535" t="s">
        <v>6415</v>
      </c>
      <c r="E2535" t="s">
        <v>4705</v>
      </c>
      <c r="F2535" s="45">
        <v>213604</v>
      </c>
      <c r="H2535">
        <f>IF(ISNUMBER(SEARCH($K$2,A2535)),MAX($H$1:H2534)+1,0)</f>
        <v>0</v>
      </c>
      <c r="I2535">
        <f>ROWS($H$2:H2535)</f>
        <v>2534</v>
      </c>
      <c r="J2535" t="str">
        <f t="shared" si="39"/>
        <v/>
      </c>
    </row>
    <row r="2536" spans="1:10">
      <c r="A2536" t="s">
        <v>2909</v>
      </c>
      <c r="B2536" t="s">
        <v>7586</v>
      </c>
      <c r="C2536" t="s">
        <v>7448</v>
      </c>
      <c r="D2536" t="s">
        <v>6415</v>
      </c>
      <c r="E2536" t="s">
        <v>4705</v>
      </c>
      <c r="F2536" s="45">
        <v>213605</v>
      </c>
      <c r="H2536">
        <f>IF(ISNUMBER(SEARCH($K$2,A2536)),MAX($H$1:H2535)+1,0)</f>
        <v>0</v>
      </c>
      <c r="I2536">
        <f>ROWS($H$2:H2536)</f>
        <v>2535</v>
      </c>
      <c r="J2536" t="str">
        <f t="shared" si="39"/>
        <v/>
      </c>
    </row>
    <row r="2537" spans="1:10">
      <c r="A2537" t="s">
        <v>2910</v>
      </c>
      <c r="B2537" t="s">
        <v>7587</v>
      </c>
      <c r="C2537" t="s">
        <v>7448</v>
      </c>
      <c r="D2537" t="s">
        <v>6415</v>
      </c>
      <c r="E2537" t="s">
        <v>4705</v>
      </c>
      <c r="F2537" s="45">
        <v>213606</v>
      </c>
      <c r="H2537">
        <f>IF(ISNUMBER(SEARCH($K$2,A2537)),MAX($H$1:H2536)+1,0)</f>
        <v>0</v>
      </c>
      <c r="I2537">
        <f>ROWS($H$2:H2537)</f>
        <v>2536</v>
      </c>
      <c r="J2537" t="str">
        <f t="shared" si="39"/>
        <v/>
      </c>
    </row>
    <row r="2538" spans="1:10">
      <c r="A2538" t="s">
        <v>2911</v>
      </c>
      <c r="B2538" t="s">
        <v>7588</v>
      </c>
      <c r="C2538" t="s">
        <v>7448</v>
      </c>
      <c r="D2538" t="s">
        <v>6415</v>
      </c>
      <c r="E2538" t="s">
        <v>4705</v>
      </c>
      <c r="F2538" s="45">
        <v>213639</v>
      </c>
      <c r="H2538">
        <f>IF(ISNUMBER(SEARCH($K$2,A2538)),MAX($H$1:H2537)+1,0)</f>
        <v>0</v>
      </c>
      <c r="I2538">
        <f>ROWS($H$2:H2538)</f>
        <v>2537</v>
      </c>
      <c r="J2538" t="str">
        <f t="shared" si="39"/>
        <v/>
      </c>
    </row>
    <row r="2539" spans="1:10">
      <c r="A2539" t="s">
        <v>2912</v>
      </c>
      <c r="B2539" t="s">
        <v>7589</v>
      </c>
      <c r="C2539" t="s">
        <v>7448</v>
      </c>
      <c r="D2539" t="s">
        <v>6415</v>
      </c>
      <c r="E2539" t="s">
        <v>4705</v>
      </c>
      <c r="F2539" s="45">
        <v>213640</v>
      </c>
      <c r="H2539">
        <f>IF(ISNUMBER(SEARCH($K$2,A2539)),MAX($H$1:H2538)+1,0)</f>
        <v>0</v>
      </c>
      <c r="I2539">
        <f>ROWS($H$2:H2539)</f>
        <v>2538</v>
      </c>
      <c r="J2539" t="str">
        <f t="shared" si="39"/>
        <v/>
      </c>
    </row>
    <row r="2540" spans="1:10">
      <c r="A2540" t="s">
        <v>2913</v>
      </c>
      <c r="B2540" t="s">
        <v>7590</v>
      </c>
      <c r="C2540" t="s">
        <v>7448</v>
      </c>
      <c r="D2540" t="s">
        <v>6415</v>
      </c>
      <c r="E2540" t="s">
        <v>4705</v>
      </c>
      <c r="F2540" s="45">
        <v>213646</v>
      </c>
      <c r="H2540">
        <f>IF(ISNUMBER(SEARCH($K$2,A2540)),MAX($H$1:H2539)+1,0)</f>
        <v>0</v>
      </c>
      <c r="I2540">
        <f>ROWS($H$2:H2540)</f>
        <v>2539</v>
      </c>
      <c r="J2540" t="str">
        <f t="shared" si="39"/>
        <v/>
      </c>
    </row>
    <row r="2541" spans="1:10">
      <c r="A2541" t="s">
        <v>2914</v>
      </c>
      <c r="B2541" t="s">
        <v>7591</v>
      </c>
      <c r="C2541" t="s">
        <v>7448</v>
      </c>
      <c r="D2541" t="s">
        <v>7592</v>
      </c>
      <c r="E2541" t="s">
        <v>4705</v>
      </c>
      <c r="F2541" s="45">
        <v>114639</v>
      </c>
      <c r="H2541">
        <f>IF(ISNUMBER(SEARCH($K$2,A2541)),MAX($H$1:H2540)+1,0)</f>
        <v>0</v>
      </c>
      <c r="I2541">
        <f>ROWS($H$2:H2541)</f>
        <v>2540</v>
      </c>
      <c r="J2541" t="str">
        <f t="shared" si="39"/>
        <v/>
      </c>
    </row>
    <row r="2542" spans="1:10">
      <c r="A2542" t="s">
        <v>2915</v>
      </c>
      <c r="B2542" t="s">
        <v>7593</v>
      </c>
      <c r="C2542" t="s">
        <v>7448</v>
      </c>
      <c r="D2542" t="s">
        <v>7592</v>
      </c>
      <c r="E2542" t="s">
        <v>4705</v>
      </c>
      <c r="F2542" s="45">
        <v>114640</v>
      </c>
      <c r="H2542">
        <f>IF(ISNUMBER(SEARCH($K$2,A2542)),MAX($H$1:H2541)+1,0)</f>
        <v>0</v>
      </c>
      <c r="I2542">
        <f>ROWS($H$2:H2542)</f>
        <v>2541</v>
      </c>
      <c r="J2542" t="str">
        <f t="shared" si="39"/>
        <v/>
      </c>
    </row>
    <row r="2543" spans="1:10">
      <c r="A2543" t="s">
        <v>2916</v>
      </c>
      <c r="B2543" t="s">
        <v>7594</v>
      </c>
      <c r="C2543" t="s">
        <v>7448</v>
      </c>
      <c r="D2543" t="s">
        <v>7592</v>
      </c>
      <c r="E2543" t="s">
        <v>4705</v>
      </c>
      <c r="F2543" s="45">
        <v>114641</v>
      </c>
      <c r="H2543">
        <f>IF(ISNUMBER(SEARCH($K$2,A2543)),MAX($H$1:H2542)+1,0)</f>
        <v>0</v>
      </c>
      <c r="I2543">
        <f>ROWS($H$2:H2543)</f>
        <v>2542</v>
      </c>
      <c r="J2543" t="str">
        <f t="shared" si="39"/>
        <v/>
      </c>
    </row>
    <row r="2544" spans="1:10">
      <c r="A2544" t="s">
        <v>2917</v>
      </c>
      <c r="B2544" t="s">
        <v>7595</v>
      </c>
      <c r="C2544" t="s">
        <v>7448</v>
      </c>
      <c r="D2544" t="s">
        <v>7592</v>
      </c>
      <c r="E2544" t="s">
        <v>4705</v>
      </c>
      <c r="F2544" s="45">
        <v>114642</v>
      </c>
      <c r="H2544">
        <f>IF(ISNUMBER(SEARCH($K$2,A2544)),MAX($H$1:H2543)+1,0)</f>
        <v>0</v>
      </c>
      <c r="I2544">
        <f>ROWS($H$2:H2544)</f>
        <v>2543</v>
      </c>
      <c r="J2544" t="str">
        <f t="shared" si="39"/>
        <v/>
      </c>
    </row>
    <row r="2545" spans="1:10">
      <c r="A2545" t="s">
        <v>2918</v>
      </c>
      <c r="B2545" t="s">
        <v>7596</v>
      </c>
      <c r="C2545" t="s">
        <v>7448</v>
      </c>
      <c r="D2545" t="s">
        <v>7592</v>
      </c>
      <c r="E2545" t="s">
        <v>4705</v>
      </c>
      <c r="F2545" s="45">
        <v>114643</v>
      </c>
      <c r="H2545">
        <f>IF(ISNUMBER(SEARCH($K$2,A2545)),MAX($H$1:H2544)+1,0)</f>
        <v>0</v>
      </c>
      <c r="I2545">
        <f>ROWS($H$2:H2545)</f>
        <v>2544</v>
      </c>
      <c r="J2545" t="str">
        <f t="shared" si="39"/>
        <v/>
      </c>
    </row>
    <row r="2546" spans="1:10">
      <c r="A2546" t="s">
        <v>2919</v>
      </c>
      <c r="B2546" t="s">
        <v>7597</v>
      </c>
      <c r="C2546" t="s">
        <v>7448</v>
      </c>
      <c r="D2546" t="s">
        <v>7089</v>
      </c>
      <c r="E2546" t="s">
        <v>4705</v>
      </c>
      <c r="F2546" s="45">
        <v>213607</v>
      </c>
      <c r="H2546">
        <f>IF(ISNUMBER(SEARCH($K$2,A2546)),MAX($H$1:H2545)+1,0)</f>
        <v>0</v>
      </c>
      <c r="I2546">
        <f>ROWS($H$2:H2546)</f>
        <v>2545</v>
      </c>
      <c r="J2546" t="str">
        <f t="shared" si="39"/>
        <v/>
      </c>
    </row>
    <row r="2547" spans="1:10">
      <c r="A2547" t="s">
        <v>2920</v>
      </c>
      <c r="B2547" t="s">
        <v>7598</v>
      </c>
      <c r="C2547" t="s">
        <v>7448</v>
      </c>
      <c r="D2547" t="s">
        <v>7089</v>
      </c>
      <c r="E2547" t="s">
        <v>4705</v>
      </c>
      <c r="F2547" s="45">
        <v>213608</v>
      </c>
      <c r="H2547">
        <f>IF(ISNUMBER(SEARCH($K$2,A2547)),MAX($H$1:H2546)+1,0)</f>
        <v>0</v>
      </c>
      <c r="I2547">
        <f>ROWS($H$2:H2547)</f>
        <v>2546</v>
      </c>
      <c r="J2547" t="str">
        <f t="shared" si="39"/>
        <v/>
      </c>
    </row>
    <row r="2548" spans="1:10">
      <c r="A2548" t="s">
        <v>2921</v>
      </c>
      <c r="B2548" t="s">
        <v>7599</v>
      </c>
      <c r="C2548" t="s">
        <v>7448</v>
      </c>
      <c r="D2548" t="s">
        <v>7089</v>
      </c>
      <c r="E2548" t="s">
        <v>4705</v>
      </c>
      <c r="F2548" s="45">
        <v>213609</v>
      </c>
      <c r="H2548">
        <f>IF(ISNUMBER(SEARCH($K$2,A2548)),MAX($H$1:H2547)+1,0)</f>
        <v>0</v>
      </c>
      <c r="I2548">
        <f>ROWS($H$2:H2548)</f>
        <v>2547</v>
      </c>
      <c r="J2548" t="str">
        <f t="shared" si="39"/>
        <v/>
      </c>
    </row>
    <row r="2549" spans="1:10">
      <c r="A2549" t="s">
        <v>2922</v>
      </c>
      <c r="B2549" t="s">
        <v>7600</v>
      </c>
      <c r="C2549" t="s">
        <v>7448</v>
      </c>
      <c r="D2549" t="s">
        <v>7089</v>
      </c>
      <c r="E2549" t="s">
        <v>4705</v>
      </c>
      <c r="F2549" s="45">
        <v>213610</v>
      </c>
      <c r="H2549">
        <f>IF(ISNUMBER(SEARCH($K$2,A2549)),MAX($H$1:H2548)+1,0)</f>
        <v>0</v>
      </c>
      <c r="I2549">
        <f>ROWS($H$2:H2549)</f>
        <v>2548</v>
      </c>
      <c r="J2549" t="str">
        <f t="shared" si="39"/>
        <v/>
      </c>
    </row>
    <row r="2550" spans="1:10">
      <c r="A2550" t="s">
        <v>2923</v>
      </c>
      <c r="B2550" t="s">
        <v>7601</v>
      </c>
      <c r="C2550" t="s">
        <v>7448</v>
      </c>
      <c r="D2550" t="s">
        <v>7089</v>
      </c>
      <c r="E2550" t="s">
        <v>4705</v>
      </c>
      <c r="F2550" s="45">
        <v>213611</v>
      </c>
      <c r="H2550">
        <f>IF(ISNUMBER(SEARCH($K$2,A2550)),MAX($H$1:H2549)+1,0)</f>
        <v>0</v>
      </c>
      <c r="I2550">
        <f>ROWS($H$2:H2550)</f>
        <v>2549</v>
      </c>
      <c r="J2550" t="str">
        <f t="shared" si="39"/>
        <v/>
      </c>
    </row>
    <row r="2551" spans="1:10">
      <c r="A2551" t="s">
        <v>2924</v>
      </c>
      <c r="B2551" t="s">
        <v>7602</v>
      </c>
      <c r="C2551" t="s">
        <v>7448</v>
      </c>
      <c r="D2551" t="s">
        <v>7089</v>
      </c>
      <c r="E2551" t="s">
        <v>4705</v>
      </c>
      <c r="F2551" s="45">
        <v>213612</v>
      </c>
      <c r="H2551">
        <f>IF(ISNUMBER(SEARCH($K$2,A2551)),MAX($H$1:H2550)+1,0)</f>
        <v>0</v>
      </c>
      <c r="I2551">
        <f>ROWS($H$2:H2551)</f>
        <v>2550</v>
      </c>
      <c r="J2551" t="str">
        <f t="shared" si="39"/>
        <v/>
      </c>
    </row>
    <row r="2552" spans="1:10">
      <c r="A2552" t="s">
        <v>2925</v>
      </c>
      <c r="B2552" t="s">
        <v>7603</v>
      </c>
      <c r="C2552" t="s">
        <v>7448</v>
      </c>
      <c r="D2552" t="s">
        <v>7089</v>
      </c>
      <c r="E2552" t="s">
        <v>4705</v>
      </c>
      <c r="F2552" s="45">
        <v>213613</v>
      </c>
      <c r="H2552">
        <f>IF(ISNUMBER(SEARCH($K$2,A2552)),MAX($H$1:H2551)+1,0)</f>
        <v>0</v>
      </c>
      <c r="I2552">
        <f>ROWS($H$2:H2552)</f>
        <v>2551</v>
      </c>
      <c r="J2552" t="str">
        <f t="shared" si="39"/>
        <v/>
      </c>
    </row>
    <row r="2553" spans="1:10">
      <c r="A2553" t="s">
        <v>2926</v>
      </c>
      <c r="B2553" t="s">
        <v>7604</v>
      </c>
      <c r="C2553" t="s">
        <v>7448</v>
      </c>
      <c r="D2553" t="s">
        <v>7605</v>
      </c>
      <c r="E2553" t="s">
        <v>4705</v>
      </c>
      <c r="F2553" s="45">
        <v>114763</v>
      </c>
      <c r="H2553">
        <f>IF(ISNUMBER(SEARCH($K$2,A2553)),MAX($H$1:H2552)+1,0)</f>
        <v>0</v>
      </c>
      <c r="I2553">
        <f>ROWS($H$2:H2553)</f>
        <v>2552</v>
      </c>
      <c r="J2553" t="str">
        <f t="shared" si="39"/>
        <v/>
      </c>
    </row>
    <row r="2554" spans="1:10">
      <c r="A2554" t="s">
        <v>2927</v>
      </c>
      <c r="B2554" t="s">
        <v>7606</v>
      </c>
      <c r="C2554" t="s">
        <v>7448</v>
      </c>
      <c r="D2554" t="s">
        <v>7605</v>
      </c>
      <c r="E2554" t="s">
        <v>4705</v>
      </c>
      <c r="F2554" s="45">
        <v>114764</v>
      </c>
      <c r="H2554">
        <f>IF(ISNUMBER(SEARCH($K$2,A2554)),MAX($H$1:H2553)+1,0)</f>
        <v>0</v>
      </c>
      <c r="I2554">
        <f>ROWS($H$2:H2554)</f>
        <v>2553</v>
      </c>
      <c r="J2554" t="str">
        <f t="shared" si="39"/>
        <v/>
      </c>
    </row>
    <row r="2555" spans="1:10">
      <c r="A2555" t="s">
        <v>2928</v>
      </c>
      <c r="B2555" t="s">
        <v>7607</v>
      </c>
      <c r="C2555" t="s">
        <v>7448</v>
      </c>
      <c r="D2555" t="s">
        <v>7605</v>
      </c>
      <c r="E2555" t="s">
        <v>4705</v>
      </c>
      <c r="F2555" s="45">
        <v>114765</v>
      </c>
      <c r="H2555">
        <f>IF(ISNUMBER(SEARCH($K$2,A2555)),MAX($H$1:H2554)+1,0)</f>
        <v>0</v>
      </c>
      <c r="I2555">
        <f>ROWS($H$2:H2555)</f>
        <v>2554</v>
      </c>
      <c r="J2555" t="str">
        <f t="shared" si="39"/>
        <v/>
      </c>
    </row>
    <row r="2556" spans="1:10">
      <c r="A2556" t="s">
        <v>2929</v>
      </c>
      <c r="B2556" t="s">
        <v>7608</v>
      </c>
      <c r="C2556" t="s">
        <v>7448</v>
      </c>
      <c r="D2556" t="s">
        <v>7605</v>
      </c>
      <c r="E2556" t="s">
        <v>4705</v>
      </c>
      <c r="F2556" s="45">
        <v>114766</v>
      </c>
      <c r="H2556">
        <f>IF(ISNUMBER(SEARCH($K$2,A2556)),MAX($H$1:H2555)+1,0)</f>
        <v>0</v>
      </c>
      <c r="I2556">
        <f>ROWS($H$2:H2556)</f>
        <v>2555</v>
      </c>
      <c r="J2556" t="str">
        <f t="shared" si="39"/>
        <v/>
      </c>
    </row>
    <row r="2557" spans="1:10">
      <c r="A2557" t="s">
        <v>2930</v>
      </c>
      <c r="B2557" t="s">
        <v>7609</v>
      </c>
      <c r="C2557" t="s">
        <v>7448</v>
      </c>
      <c r="D2557" t="s">
        <v>7605</v>
      </c>
      <c r="E2557" t="s">
        <v>4705</v>
      </c>
      <c r="F2557" s="45">
        <v>114767</v>
      </c>
      <c r="H2557">
        <f>IF(ISNUMBER(SEARCH($K$2,A2557)),MAX($H$1:H2556)+1,0)</f>
        <v>0</v>
      </c>
      <c r="I2557">
        <f>ROWS($H$2:H2557)</f>
        <v>2556</v>
      </c>
      <c r="J2557" t="str">
        <f t="shared" si="39"/>
        <v/>
      </c>
    </row>
    <row r="2558" spans="1:10">
      <c r="A2558" t="s">
        <v>2931</v>
      </c>
      <c r="B2558" t="s">
        <v>7610</v>
      </c>
      <c r="C2558" t="s">
        <v>7448</v>
      </c>
      <c r="D2558" t="s">
        <v>7605</v>
      </c>
      <c r="E2558" t="s">
        <v>4705</v>
      </c>
      <c r="F2558" s="45">
        <v>114768</v>
      </c>
      <c r="H2558">
        <f>IF(ISNUMBER(SEARCH($K$2,A2558)),MAX($H$1:H2557)+1,0)</f>
        <v>0</v>
      </c>
      <c r="I2558">
        <f>ROWS($H$2:H2558)</f>
        <v>2557</v>
      </c>
      <c r="J2558" t="str">
        <f t="shared" si="39"/>
        <v/>
      </c>
    </row>
    <row r="2559" spans="1:10">
      <c r="A2559" t="s">
        <v>2932</v>
      </c>
      <c r="B2559" t="s">
        <v>7611</v>
      </c>
      <c r="C2559" t="s">
        <v>7448</v>
      </c>
      <c r="D2559" t="s">
        <v>7605</v>
      </c>
      <c r="E2559" t="s">
        <v>4705</v>
      </c>
      <c r="F2559" s="45">
        <v>114769</v>
      </c>
      <c r="H2559">
        <f>IF(ISNUMBER(SEARCH($K$2,A2559)),MAX($H$1:H2558)+1,0)</f>
        <v>0</v>
      </c>
      <c r="I2559">
        <f>ROWS($H$2:H2559)</f>
        <v>2558</v>
      </c>
      <c r="J2559" t="str">
        <f t="shared" si="39"/>
        <v/>
      </c>
    </row>
    <row r="2560" spans="1:10">
      <c r="A2560" t="s">
        <v>2933</v>
      </c>
      <c r="B2560" t="s">
        <v>7612</v>
      </c>
      <c r="C2560" t="s">
        <v>7448</v>
      </c>
      <c r="D2560" t="s">
        <v>7613</v>
      </c>
      <c r="E2560" t="s">
        <v>4705</v>
      </c>
      <c r="F2560" s="45">
        <v>114758</v>
      </c>
      <c r="H2560">
        <f>IF(ISNUMBER(SEARCH($K$2,A2560)),MAX($H$1:H2559)+1,0)</f>
        <v>0</v>
      </c>
      <c r="I2560">
        <f>ROWS($H$2:H2560)</f>
        <v>2559</v>
      </c>
      <c r="J2560" t="str">
        <f t="shared" si="39"/>
        <v/>
      </c>
    </row>
    <row r="2561" spans="1:10">
      <c r="A2561" t="s">
        <v>2934</v>
      </c>
      <c r="B2561" t="s">
        <v>7614</v>
      </c>
      <c r="C2561" t="s">
        <v>7448</v>
      </c>
      <c r="D2561" t="s">
        <v>7613</v>
      </c>
      <c r="E2561" t="s">
        <v>4705</v>
      </c>
      <c r="F2561" s="45">
        <v>114759</v>
      </c>
      <c r="H2561">
        <f>IF(ISNUMBER(SEARCH($K$2,A2561)),MAX($H$1:H2560)+1,0)</f>
        <v>0</v>
      </c>
      <c r="I2561">
        <f>ROWS($H$2:H2561)</f>
        <v>2560</v>
      </c>
      <c r="J2561" t="str">
        <f t="shared" si="39"/>
        <v/>
      </c>
    </row>
    <row r="2562" spans="1:10">
      <c r="A2562" t="s">
        <v>2935</v>
      </c>
      <c r="B2562" t="s">
        <v>7615</v>
      </c>
      <c r="C2562" t="s">
        <v>7448</v>
      </c>
      <c r="D2562" t="s">
        <v>7613</v>
      </c>
      <c r="E2562" t="s">
        <v>4705</v>
      </c>
      <c r="F2562" s="45">
        <v>114760</v>
      </c>
      <c r="H2562">
        <f>IF(ISNUMBER(SEARCH($K$2,A2562)),MAX($H$1:H2561)+1,0)</f>
        <v>0</v>
      </c>
      <c r="I2562">
        <f>ROWS($H$2:H2562)</f>
        <v>2561</v>
      </c>
      <c r="J2562" t="str">
        <f t="shared" ref="J2562:J2625" si="40">IFERROR(INDEX($A:$A,MATCH(I2562,$H:$H,0)),"")</f>
        <v/>
      </c>
    </row>
    <row r="2563" spans="1:10">
      <c r="A2563" t="s">
        <v>2936</v>
      </c>
      <c r="B2563" t="s">
        <v>7616</v>
      </c>
      <c r="C2563" t="s">
        <v>7448</v>
      </c>
      <c r="D2563" t="s">
        <v>7613</v>
      </c>
      <c r="E2563" t="s">
        <v>4705</v>
      </c>
      <c r="F2563" s="45">
        <v>114761</v>
      </c>
      <c r="H2563">
        <f>IF(ISNUMBER(SEARCH($K$2,A2563)),MAX($H$1:H2562)+1,0)</f>
        <v>0</v>
      </c>
      <c r="I2563">
        <f>ROWS($H$2:H2563)</f>
        <v>2562</v>
      </c>
      <c r="J2563" t="str">
        <f t="shared" si="40"/>
        <v/>
      </c>
    </row>
    <row r="2564" spans="1:10">
      <c r="A2564" t="s">
        <v>2937</v>
      </c>
      <c r="B2564" t="s">
        <v>7617</v>
      </c>
      <c r="C2564" t="s">
        <v>7448</v>
      </c>
      <c r="D2564" t="s">
        <v>7613</v>
      </c>
      <c r="E2564" t="s">
        <v>4705</v>
      </c>
      <c r="F2564" s="45">
        <v>114762</v>
      </c>
      <c r="H2564">
        <f>IF(ISNUMBER(SEARCH($K$2,A2564)),MAX($H$1:H2563)+1,0)</f>
        <v>0</v>
      </c>
      <c r="I2564">
        <f>ROWS($H$2:H2564)</f>
        <v>2563</v>
      </c>
      <c r="J2564" t="str">
        <f t="shared" si="40"/>
        <v/>
      </c>
    </row>
    <row r="2565" spans="1:10">
      <c r="A2565" t="s">
        <v>2938</v>
      </c>
      <c r="B2565" t="s">
        <v>7618</v>
      </c>
      <c r="C2565" t="s">
        <v>7448</v>
      </c>
      <c r="D2565" t="s">
        <v>7619</v>
      </c>
      <c r="E2565" t="s">
        <v>4705</v>
      </c>
      <c r="F2565" s="45">
        <v>114693</v>
      </c>
      <c r="H2565">
        <f>IF(ISNUMBER(SEARCH($K$2,A2565)),MAX($H$1:H2564)+1,0)</f>
        <v>0</v>
      </c>
      <c r="I2565">
        <f>ROWS($H$2:H2565)</f>
        <v>2564</v>
      </c>
      <c r="J2565" t="str">
        <f t="shared" si="40"/>
        <v/>
      </c>
    </row>
    <row r="2566" spans="1:10">
      <c r="A2566" t="s">
        <v>2939</v>
      </c>
      <c r="B2566" t="s">
        <v>7620</v>
      </c>
      <c r="C2566" t="s">
        <v>7448</v>
      </c>
      <c r="D2566" t="s">
        <v>7619</v>
      </c>
      <c r="E2566" t="s">
        <v>4705</v>
      </c>
      <c r="F2566" s="45">
        <v>114694</v>
      </c>
      <c r="H2566">
        <f>IF(ISNUMBER(SEARCH($K$2,A2566)),MAX($H$1:H2565)+1,0)</f>
        <v>0</v>
      </c>
      <c r="I2566">
        <f>ROWS($H$2:H2566)</f>
        <v>2565</v>
      </c>
      <c r="J2566" t="str">
        <f t="shared" si="40"/>
        <v/>
      </c>
    </row>
    <row r="2567" spans="1:10">
      <c r="A2567" t="s">
        <v>2940</v>
      </c>
      <c r="B2567" t="s">
        <v>7621</v>
      </c>
      <c r="C2567" t="s">
        <v>7448</v>
      </c>
      <c r="D2567" t="s">
        <v>7619</v>
      </c>
      <c r="E2567" t="s">
        <v>4705</v>
      </c>
      <c r="F2567" s="45">
        <v>114695</v>
      </c>
      <c r="H2567">
        <f>IF(ISNUMBER(SEARCH($K$2,A2567)),MAX($H$1:H2566)+1,0)</f>
        <v>0</v>
      </c>
      <c r="I2567">
        <f>ROWS($H$2:H2567)</f>
        <v>2566</v>
      </c>
      <c r="J2567" t="str">
        <f t="shared" si="40"/>
        <v/>
      </c>
    </row>
    <row r="2568" spans="1:10">
      <c r="A2568" t="s">
        <v>2941</v>
      </c>
      <c r="B2568" t="s">
        <v>7622</v>
      </c>
      <c r="C2568" t="s">
        <v>7448</v>
      </c>
      <c r="D2568" t="s">
        <v>7619</v>
      </c>
      <c r="E2568" t="s">
        <v>4705</v>
      </c>
      <c r="F2568" s="45">
        <v>114696</v>
      </c>
      <c r="H2568">
        <f>IF(ISNUMBER(SEARCH($K$2,A2568)),MAX($H$1:H2567)+1,0)</f>
        <v>0</v>
      </c>
      <c r="I2568">
        <f>ROWS($H$2:H2568)</f>
        <v>2567</v>
      </c>
      <c r="J2568" t="str">
        <f t="shared" si="40"/>
        <v/>
      </c>
    </row>
    <row r="2569" spans="1:10">
      <c r="A2569" t="s">
        <v>2942</v>
      </c>
      <c r="B2569" t="s">
        <v>7623</v>
      </c>
      <c r="C2569" t="s">
        <v>7448</v>
      </c>
      <c r="D2569" t="s">
        <v>7619</v>
      </c>
      <c r="E2569" t="s">
        <v>4705</v>
      </c>
      <c r="F2569" s="45">
        <v>114697</v>
      </c>
      <c r="H2569">
        <f>IF(ISNUMBER(SEARCH($K$2,A2569)),MAX($H$1:H2568)+1,0)</f>
        <v>0</v>
      </c>
      <c r="I2569">
        <f>ROWS($H$2:H2569)</f>
        <v>2568</v>
      </c>
      <c r="J2569" t="str">
        <f t="shared" si="40"/>
        <v/>
      </c>
    </row>
    <row r="2570" spans="1:10">
      <c r="A2570" t="s">
        <v>2943</v>
      </c>
      <c r="B2570" t="s">
        <v>7624</v>
      </c>
      <c r="C2570" t="s">
        <v>7448</v>
      </c>
      <c r="D2570" t="s">
        <v>7625</v>
      </c>
      <c r="E2570" t="s">
        <v>4705</v>
      </c>
      <c r="F2570" s="45">
        <v>114659</v>
      </c>
      <c r="H2570">
        <f>IF(ISNUMBER(SEARCH($K$2,A2570)),MAX($H$1:H2569)+1,0)</f>
        <v>0</v>
      </c>
      <c r="I2570">
        <f>ROWS($H$2:H2570)</f>
        <v>2569</v>
      </c>
      <c r="J2570" t="str">
        <f t="shared" si="40"/>
        <v/>
      </c>
    </row>
    <row r="2571" spans="1:10">
      <c r="A2571" t="s">
        <v>2944</v>
      </c>
      <c r="B2571" t="s">
        <v>7626</v>
      </c>
      <c r="C2571" t="s">
        <v>7448</v>
      </c>
      <c r="D2571" t="s">
        <v>7625</v>
      </c>
      <c r="E2571" t="s">
        <v>4705</v>
      </c>
      <c r="F2571" s="45">
        <v>114660</v>
      </c>
      <c r="H2571">
        <f>IF(ISNUMBER(SEARCH($K$2,A2571)),MAX($H$1:H2570)+1,0)</f>
        <v>0</v>
      </c>
      <c r="I2571">
        <f>ROWS($H$2:H2571)</f>
        <v>2570</v>
      </c>
      <c r="J2571" t="str">
        <f t="shared" si="40"/>
        <v/>
      </c>
    </row>
    <row r="2572" spans="1:10">
      <c r="A2572" t="s">
        <v>2945</v>
      </c>
      <c r="B2572" t="s">
        <v>7627</v>
      </c>
      <c r="C2572" t="s">
        <v>7448</v>
      </c>
      <c r="D2572" t="s">
        <v>7625</v>
      </c>
      <c r="E2572" t="s">
        <v>4705</v>
      </c>
      <c r="F2572" s="45">
        <v>114661</v>
      </c>
      <c r="H2572">
        <f>IF(ISNUMBER(SEARCH($K$2,A2572)),MAX($H$1:H2571)+1,0)</f>
        <v>0</v>
      </c>
      <c r="I2572">
        <f>ROWS($H$2:H2572)</f>
        <v>2571</v>
      </c>
      <c r="J2572" t="str">
        <f t="shared" si="40"/>
        <v/>
      </c>
    </row>
    <row r="2573" spans="1:10">
      <c r="A2573" t="s">
        <v>2946</v>
      </c>
      <c r="B2573" t="s">
        <v>7628</v>
      </c>
      <c r="C2573" t="s">
        <v>7448</v>
      </c>
      <c r="D2573" t="s">
        <v>7625</v>
      </c>
      <c r="E2573" t="s">
        <v>4705</v>
      </c>
      <c r="F2573" s="45">
        <v>114662</v>
      </c>
      <c r="H2573">
        <f>IF(ISNUMBER(SEARCH($K$2,A2573)),MAX($H$1:H2572)+1,0)</f>
        <v>0</v>
      </c>
      <c r="I2573">
        <f>ROWS($H$2:H2573)</f>
        <v>2572</v>
      </c>
      <c r="J2573" t="str">
        <f t="shared" si="40"/>
        <v/>
      </c>
    </row>
    <row r="2574" spans="1:10">
      <c r="A2574" t="s">
        <v>2947</v>
      </c>
      <c r="B2574" t="s">
        <v>7629</v>
      </c>
      <c r="C2574" t="s">
        <v>7448</v>
      </c>
      <c r="D2574" t="s">
        <v>7625</v>
      </c>
      <c r="E2574" t="s">
        <v>4705</v>
      </c>
      <c r="F2574" s="45">
        <v>114663</v>
      </c>
      <c r="H2574">
        <f>IF(ISNUMBER(SEARCH($K$2,A2574)),MAX($H$1:H2573)+1,0)</f>
        <v>0</v>
      </c>
      <c r="I2574">
        <f>ROWS($H$2:H2574)</f>
        <v>2573</v>
      </c>
      <c r="J2574" t="str">
        <f t="shared" si="40"/>
        <v/>
      </c>
    </row>
    <row r="2575" spans="1:10">
      <c r="A2575" t="s">
        <v>2948</v>
      </c>
      <c r="B2575" t="s">
        <v>7630</v>
      </c>
      <c r="C2575" t="s">
        <v>7448</v>
      </c>
      <c r="D2575" t="s">
        <v>7625</v>
      </c>
      <c r="E2575" t="s">
        <v>4705</v>
      </c>
      <c r="F2575" s="45">
        <v>114664</v>
      </c>
      <c r="H2575">
        <f>IF(ISNUMBER(SEARCH($K$2,A2575)),MAX($H$1:H2574)+1,0)</f>
        <v>0</v>
      </c>
      <c r="I2575">
        <f>ROWS($H$2:H2575)</f>
        <v>2574</v>
      </c>
      <c r="J2575" t="str">
        <f t="shared" si="40"/>
        <v/>
      </c>
    </row>
    <row r="2576" spans="1:10">
      <c r="A2576" t="s">
        <v>2949</v>
      </c>
      <c r="B2576" t="s">
        <v>7631</v>
      </c>
      <c r="C2576" t="s">
        <v>7448</v>
      </c>
      <c r="D2576" t="s">
        <v>7625</v>
      </c>
      <c r="E2576" t="s">
        <v>4705</v>
      </c>
      <c r="F2576" s="45">
        <v>114665</v>
      </c>
      <c r="H2576">
        <f>IF(ISNUMBER(SEARCH($K$2,A2576)),MAX($H$1:H2575)+1,0)</f>
        <v>0</v>
      </c>
      <c r="I2576">
        <f>ROWS($H$2:H2576)</f>
        <v>2575</v>
      </c>
      <c r="J2576" t="str">
        <f t="shared" si="40"/>
        <v/>
      </c>
    </row>
    <row r="2577" spans="1:10">
      <c r="A2577" t="s">
        <v>2950</v>
      </c>
      <c r="B2577" t="s">
        <v>7632</v>
      </c>
      <c r="C2577" t="s">
        <v>7448</v>
      </c>
      <c r="D2577" t="s">
        <v>7625</v>
      </c>
      <c r="E2577" t="s">
        <v>4705</v>
      </c>
      <c r="F2577" s="45">
        <v>114667</v>
      </c>
      <c r="H2577">
        <f>IF(ISNUMBER(SEARCH($K$2,A2577)),MAX($H$1:H2576)+1,0)</f>
        <v>0</v>
      </c>
      <c r="I2577">
        <f>ROWS($H$2:H2577)</f>
        <v>2576</v>
      </c>
      <c r="J2577" t="str">
        <f t="shared" si="40"/>
        <v/>
      </c>
    </row>
    <row r="2578" spans="1:10">
      <c r="A2578" t="s">
        <v>2951</v>
      </c>
      <c r="B2578" t="s">
        <v>7633</v>
      </c>
      <c r="C2578" t="s">
        <v>7448</v>
      </c>
      <c r="D2578" t="s">
        <v>7634</v>
      </c>
      <c r="E2578" t="s">
        <v>4705</v>
      </c>
      <c r="F2578" s="45">
        <v>114647</v>
      </c>
      <c r="H2578">
        <f>IF(ISNUMBER(SEARCH($K$2,A2578)),MAX($H$1:H2577)+1,0)</f>
        <v>0</v>
      </c>
      <c r="I2578">
        <f>ROWS($H$2:H2578)</f>
        <v>2577</v>
      </c>
      <c r="J2578" t="str">
        <f t="shared" si="40"/>
        <v/>
      </c>
    </row>
    <row r="2579" spans="1:10">
      <c r="A2579" t="s">
        <v>2952</v>
      </c>
      <c r="B2579" t="s">
        <v>7635</v>
      </c>
      <c r="C2579" t="s">
        <v>7448</v>
      </c>
      <c r="D2579" t="s">
        <v>7634</v>
      </c>
      <c r="E2579" t="s">
        <v>4705</v>
      </c>
      <c r="F2579" s="45">
        <v>114648</v>
      </c>
      <c r="H2579">
        <f>IF(ISNUMBER(SEARCH($K$2,A2579)),MAX($H$1:H2578)+1,0)</f>
        <v>0</v>
      </c>
      <c r="I2579">
        <f>ROWS($H$2:H2579)</f>
        <v>2578</v>
      </c>
      <c r="J2579" t="str">
        <f t="shared" si="40"/>
        <v/>
      </c>
    </row>
    <row r="2580" spans="1:10">
      <c r="A2580" t="s">
        <v>2953</v>
      </c>
      <c r="B2580" t="s">
        <v>7636</v>
      </c>
      <c r="C2580" t="s">
        <v>7448</v>
      </c>
      <c r="D2580" t="s">
        <v>7634</v>
      </c>
      <c r="E2580" t="s">
        <v>4705</v>
      </c>
      <c r="F2580" s="45">
        <v>114649</v>
      </c>
      <c r="H2580">
        <f>IF(ISNUMBER(SEARCH($K$2,A2580)),MAX($H$1:H2579)+1,0)</f>
        <v>0</v>
      </c>
      <c r="I2580">
        <f>ROWS($H$2:H2580)</f>
        <v>2579</v>
      </c>
      <c r="J2580" t="str">
        <f t="shared" si="40"/>
        <v/>
      </c>
    </row>
    <row r="2581" spans="1:10">
      <c r="A2581" t="s">
        <v>2954</v>
      </c>
      <c r="B2581" t="s">
        <v>7637</v>
      </c>
      <c r="C2581" t="s">
        <v>7448</v>
      </c>
      <c r="D2581" t="s">
        <v>7634</v>
      </c>
      <c r="E2581" t="s">
        <v>4705</v>
      </c>
      <c r="F2581" s="45">
        <v>114650</v>
      </c>
      <c r="H2581">
        <f>IF(ISNUMBER(SEARCH($K$2,A2581)),MAX($H$1:H2580)+1,0)</f>
        <v>0</v>
      </c>
      <c r="I2581">
        <f>ROWS($H$2:H2581)</f>
        <v>2580</v>
      </c>
      <c r="J2581" t="str">
        <f t="shared" si="40"/>
        <v/>
      </c>
    </row>
    <row r="2582" spans="1:10">
      <c r="A2582" t="s">
        <v>2955</v>
      </c>
      <c r="B2582" t="s">
        <v>7638</v>
      </c>
      <c r="C2582" t="s">
        <v>7448</v>
      </c>
      <c r="D2582" t="s">
        <v>7634</v>
      </c>
      <c r="E2582" t="s">
        <v>4705</v>
      </c>
      <c r="F2582" s="45">
        <v>114651</v>
      </c>
      <c r="H2582">
        <f>IF(ISNUMBER(SEARCH($K$2,A2582)),MAX($H$1:H2581)+1,0)</f>
        <v>0</v>
      </c>
      <c r="I2582">
        <f>ROWS($H$2:H2582)</f>
        <v>2581</v>
      </c>
      <c r="J2582" t="str">
        <f t="shared" si="40"/>
        <v/>
      </c>
    </row>
    <row r="2583" spans="1:10">
      <c r="A2583" t="s">
        <v>2956</v>
      </c>
      <c r="B2583" t="s">
        <v>7639</v>
      </c>
      <c r="C2583" t="s">
        <v>7448</v>
      </c>
      <c r="D2583" t="s">
        <v>7634</v>
      </c>
      <c r="E2583" t="s">
        <v>4705</v>
      </c>
      <c r="F2583" s="45">
        <v>114652</v>
      </c>
      <c r="H2583">
        <f>IF(ISNUMBER(SEARCH($K$2,A2583)),MAX($H$1:H2582)+1,0)</f>
        <v>0</v>
      </c>
      <c r="I2583">
        <f>ROWS($H$2:H2583)</f>
        <v>2582</v>
      </c>
      <c r="J2583" t="str">
        <f t="shared" si="40"/>
        <v/>
      </c>
    </row>
    <row r="2584" spans="1:10">
      <c r="A2584" t="s">
        <v>2957</v>
      </c>
      <c r="B2584" t="s">
        <v>7640</v>
      </c>
      <c r="C2584" t="s">
        <v>7448</v>
      </c>
      <c r="D2584" t="s">
        <v>7634</v>
      </c>
      <c r="E2584" t="s">
        <v>4705</v>
      </c>
      <c r="F2584" s="45">
        <v>114653</v>
      </c>
      <c r="H2584">
        <f>IF(ISNUMBER(SEARCH($K$2,A2584)),MAX($H$1:H2583)+1,0)</f>
        <v>0</v>
      </c>
      <c r="I2584">
        <f>ROWS($H$2:H2584)</f>
        <v>2583</v>
      </c>
      <c r="J2584" t="str">
        <f t="shared" si="40"/>
        <v/>
      </c>
    </row>
    <row r="2585" spans="1:10">
      <c r="A2585" t="s">
        <v>2958</v>
      </c>
      <c r="B2585" t="s">
        <v>7641</v>
      </c>
      <c r="C2585" t="s">
        <v>7448</v>
      </c>
      <c r="D2585" t="s">
        <v>7642</v>
      </c>
      <c r="E2585" t="s">
        <v>4705</v>
      </c>
      <c r="F2585" s="45">
        <v>114630</v>
      </c>
      <c r="H2585">
        <f>IF(ISNUMBER(SEARCH($K$2,A2585)),MAX($H$1:H2584)+1,0)</f>
        <v>0</v>
      </c>
      <c r="I2585">
        <f>ROWS($H$2:H2585)</f>
        <v>2584</v>
      </c>
      <c r="J2585" t="str">
        <f t="shared" si="40"/>
        <v/>
      </c>
    </row>
    <row r="2586" spans="1:10">
      <c r="A2586" t="s">
        <v>2959</v>
      </c>
      <c r="B2586" t="s">
        <v>7643</v>
      </c>
      <c r="C2586" t="s">
        <v>7448</v>
      </c>
      <c r="D2586" t="s">
        <v>7642</v>
      </c>
      <c r="E2586" t="s">
        <v>4705</v>
      </c>
      <c r="F2586" s="45">
        <v>114631</v>
      </c>
      <c r="H2586">
        <f>IF(ISNUMBER(SEARCH($K$2,A2586)),MAX($H$1:H2585)+1,0)</f>
        <v>0</v>
      </c>
      <c r="I2586">
        <f>ROWS($H$2:H2586)</f>
        <v>2585</v>
      </c>
      <c r="J2586" t="str">
        <f t="shared" si="40"/>
        <v/>
      </c>
    </row>
    <row r="2587" spans="1:10">
      <c r="A2587" t="s">
        <v>2960</v>
      </c>
      <c r="B2587" t="s">
        <v>7644</v>
      </c>
      <c r="C2587" t="s">
        <v>7448</v>
      </c>
      <c r="D2587" t="s">
        <v>7642</v>
      </c>
      <c r="E2587" t="s">
        <v>4705</v>
      </c>
      <c r="F2587" s="45">
        <v>114632</v>
      </c>
      <c r="H2587">
        <f>IF(ISNUMBER(SEARCH($K$2,A2587)),MAX($H$1:H2586)+1,0)</f>
        <v>0</v>
      </c>
      <c r="I2587">
        <f>ROWS($H$2:H2587)</f>
        <v>2586</v>
      </c>
      <c r="J2587" t="str">
        <f t="shared" si="40"/>
        <v/>
      </c>
    </row>
    <row r="2588" spans="1:10">
      <c r="A2588" t="s">
        <v>2961</v>
      </c>
      <c r="B2588" t="s">
        <v>7645</v>
      </c>
      <c r="C2588" t="s">
        <v>7448</v>
      </c>
      <c r="D2588" t="s">
        <v>7642</v>
      </c>
      <c r="E2588" t="s">
        <v>4705</v>
      </c>
      <c r="F2588" s="45">
        <v>114633</v>
      </c>
      <c r="H2588">
        <f>IF(ISNUMBER(SEARCH($K$2,A2588)),MAX($H$1:H2587)+1,0)</f>
        <v>0</v>
      </c>
      <c r="I2588">
        <f>ROWS($H$2:H2588)</f>
        <v>2587</v>
      </c>
      <c r="J2588" t="str">
        <f t="shared" si="40"/>
        <v/>
      </c>
    </row>
    <row r="2589" spans="1:10">
      <c r="A2589" t="s">
        <v>2962</v>
      </c>
      <c r="B2589" t="s">
        <v>7646</v>
      </c>
      <c r="C2589" t="s">
        <v>7448</v>
      </c>
      <c r="D2589" t="s">
        <v>7642</v>
      </c>
      <c r="E2589" t="s">
        <v>4705</v>
      </c>
      <c r="F2589" s="45">
        <v>114779</v>
      </c>
      <c r="H2589">
        <f>IF(ISNUMBER(SEARCH($K$2,A2589)),MAX($H$1:H2588)+1,0)</f>
        <v>0</v>
      </c>
      <c r="I2589">
        <f>ROWS($H$2:H2589)</f>
        <v>2588</v>
      </c>
      <c r="J2589" t="str">
        <f t="shared" si="40"/>
        <v/>
      </c>
    </row>
    <row r="2590" spans="1:10">
      <c r="A2590" t="s">
        <v>2963</v>
      </c>
      <c r="B2590" t="s">
        <v>7647</v>
      </c>
      <c r="C2590" t="s">
        <v>7448</v>
      </c>
      <c r="D2590" t="s">
        <v>7648</v>
      </c>
      <c r="E2590" t="s">
        <v>4723</v>
      </c>
      <c r="F2590" s="45">
        <v>110328</v>
      </c>
      <c r="H2590">
        <f>IF(ISNUMBER(SEARCH($K$2,A2590)),MAX($H$1:H2589)+1,0)</f>
        <v>0</v>
      </c>
      <c r="I2590">
        <f>ROWS($H$2:H2590)</f>
        <v>2589</v>
      </c>
      <c r="J2590" t="str">
        <f t="shared" si="40"/>
        <v/>
      </c>
    </row>
    <row r="2591" spans="1:10">
      <c r="A2591" t="s">
        <v>2964</v>
      </c>
      <c r="B2591" t="s">
        <v>7649</v>
      </c>
      <c r="C2591" t="s">
        <v>7448</v>
      </c>
      <c r="D2591" t="s">
        <v>7648</v>
      </c>
      <c r="E2591" t="s">
        <v>4705</v>
      </c>
      <c r="F2591" s="45">
        <v>114654</v>
      </c>
      <c r="H2591">
        <f>IF(ISNUMBER(SEARCH($K$2,A2591)),MAX($H$1:H2590)+1,0)</f>
        <v>0</v>
      </c>
      <c r="I2591">
        <f>ROWS($H$2:H2591)</f>
        <v>2590</v>
      </c>
      <c r="J2591" t="str">
        <f t="shared" si="40"/>
        <v/>
      </c>
    </row>
    <row r="2592" spans="1:10">
      <c r="A2592" t="s">
        <v>2965</v>
      </c>
      <c r="B2592" t="s">
        <v>7650</v>
      </c>
      <c r="C2592" t="s">
        <v>7448</v>
      </c>
      <c r="D2592" t="s">
        <v>7648</v>
      </c>
      <c r="E2592" t="s">
        <v>4705</v>
      </c>
      <c r="F2592" s="45">
        <v>114655</v>
      </c>
      <c r="H2592">
        <f>IF(ISNUMBER(SEARCH($K$2,A2592)),MAX($H$1:H2591)+1,0)</f>
        <v>0</v>
      </c>
      <c r="I2592">
        <f>ROWS($H$2:H2592)</f>
        <v>2591</v>
      </c>
      <c r="J2592" t="str">
        <f t="shared" si="40"/>
        <v/>
      </c>
    </row>
    <row r="2593" spans="1:10">
      <c r="A2593" t="s">
        <v>2966</v>
      </c>
      <c r="B2593" t="s">
        <v>7651</v>
      </c>
      <c r="C2593" t="s">
        <v>7448</v>
      </c>
      <c r="D2593" t="s">
        <v>7652</v>
      </c>
      <c r="E2593" t="s">
        <v>4705</v>
      </c>
      <c r="F2593" s="45">
        <v>114728</v>
      </c>
      <c r="H2593">
        <f>IF(ISNUMBER(SEARCH($K$2,A2593)),MAX($H$1:H2592)+1,0)</f>
        <v>0</v>
      </c>
      <c r="I2593">
        <f>ROWS($H$2:H2593)</f>
        <v>2592</v>
      </c>
      <c r="J2593" t="str">
        <f t="shared" si="40"/>
        <v/>
      </c>
    </row>
    <row r="2594" spans="1:10">
      <c r="A2594" t="s">
        <v>2967</v>
      </c>
      <c r="B2594" t="s">
        <v>7653</v>
      </c>
      <c r="C2594" t="s">
        <v>7448</v>
      </c>
      <c r="D2594" t="s">
        <v>7652</v>
      </c>
      <c r="E2594" t="s">
        <v>4705</v>
      </c>
      <c r="F2594" s="45">
        <v>114729</v>
      </c>
      <c r="H2594">
        <f>IF(ISNUMBER(SEARCH($K$2,A2594)),MAX($H$1:H2593)+1,0)</f>
        <v>0</v>
      </c>
      <c r="I2594">
        <f>ROWS($H$2:H2594)</f>
        <v>2593</v>
      </c>
      <c r="J2594" t="str">
        <f t="shared" si="40"/>
        <v/>
      </c>
    </row>
    <row r="2595" spans="1:10">
      <c r="A2595" t="s">
        <v>2968</v>
      </c>
      <c r="B2595" t="s">
        <v>7654</v>
      </c>
      <c r="C2595" t="s">
        <v>7448</v>
      </c>
      <c r="D2595" t="s">
        <v>7652</v>
      </c>
      <c r="E2595" t="s">
        <v>4705</v>
      </c>
      <c r="F2595" s="45">
        <v>114730</v>
      </c>
      <c r="H2595">
        <f>IF(ISNUMBER(SEARCH($K$2,A2595)),MAX($H$1:H2594)+1,0)</f>
        <v>0</v>
      </c>
      <c r="I2595">
        <f>ROWS($H$2:H2595)</f>
        <v>2594</v>
      </c>
      <c r="J2595" t="str">
        <f t="shared" si="40"/>
        <v/>
      </c>
    </row>
    <row r="2596" spans="1:10">
      <c r="A2596" t="s">
        <v>2969</v>
      </c>
      <c r="B2596" t="s">
        <v>7655</v>
      </c>
      <c r="C2596" t="s">
        <v>7448</v>
      </c>
      <c r="D2596" t="s">
        <v>7652</v>
      </c>
      <c r="E2596" t="s">
        <v>4705</v>
      </c>
      <c r="F2596" s="45">
        <v>114731</v>
      </c>
      <c r="H2596">
        <f>IF(ISNUMBER(SEARCH($K$2,A2596)),MAX($H$1:H2595)+1,0)</f>
        <v>0</v>
      </c>
      <c r="I2596">
        <f>ROWS($H$2:H2596)</f>
        <v>2595</v>
      </c>
      <c r="J2596" t="str">
        <f t="shared" si="40"/>
        <v/>
      </c>
    </row>
    <row r="2597" spans="1:10">
      <c r="A2597" t="s">
        <v>2970</v>
      </c>
      <c r="B2597" t="s">
        <v>7656</v>
      </c>
      <c r="C2597" t="s">
        <v>7448</v>
      </c>
      <c r="D2597" t="s">
        <v>7652</v>
      </c>
      <c r="E2597" t="s">
        <v>4705</v>
      </c>
      <c r="F2597" s="45">
        <v>114732</v>
      </c>
      <c r="H2597">
        <f>IF(ISNUMBER(SEARCH($K$2,A2597)),MAX($H$1:H2596)+1,0)</f>
        <v>0</v>
      </c>
      <c r="I2597">
        <f>ROWS($H$2:H2597)</f>
        <v>2596</v>
      </c>
      <c r="J2597" t="str">
        <f t="shared" si="40"/>
        <v/>
      </c>
    </row>
    <row r="2598" spans="1:10">
      <c r="A2598" t="s">
        <v>2971</v>
      </c>
      <c r="B2598" t="s">
        <v>7657</v>
      </c>
      <c r="C2598" t="s">
        <v>7448</v>
      </c>
      <c r="D2598" t="s">
        <v>7652</v>
      </c>
      <c r="E2598" t="s">
        <v>4705</v>
      </c>
      <c r="F2598" s="45">
        <v>114733</v>
      </c>
      <c r="H2598">
        <f>IF(ISNUMBER(SEARCH($K$2,A2598)),MAX($H$1:H2597)+1,0)</f>
        <v>0</v>
      </c>
      <c r="I2598">
        <f>ROWS($H$2:H2598)</f>
        <v>2597</v>
      </c>
      <c r="J2598" t="str">
        <f t="shared" si="40"/>
        <v/>
      </c>
    </row>
    <row r="2599" spans="1:10">
      <c r="A2599" t="s">
        <v>2972</v>
      </c>
      <c r="B2599" t="s">
        <v>7658</v>
      </c>
      <c r="C2599" t="s">
        <v>7448</v>
      </c>
      <c r="D2599" t="s">
        <v>7652</v>
      </c>
      <c r="E2599" t="s">
        <v>4705</v>
      </c>
      <c r="F2599" s="45">
        <v>114734</v>
      </c>
      <c r="H2599">
        <f>IF(ISNUMBER(SEARCH($K$2,A2599)),MAX($H$1:H2598)+1,0)</f>
        <v>0</v>
      </c>
      <c r="I2599">
        <f>ROWS($H$2:H2599)</f>
        <v>2598</v>
      </c>
      <c r="J2599" t="str">
        <f t="shared" si="40"/>
        <v/>
      </c>
    </row>
    <row r="2600" spans="1:10">
      <c r="A2600" t="s">
        <v>2973</v>
      </c>
      <c r="B2600" t="s">
        <v>7659</v>
      </c>
      <c r="C2600" t="s">
        <v>7448</v>
      </c>
      <c r="D2600" t="s">
        <v>7652</v>
      </c>
      <c r="E2600" t="s">
        <v>4705</v>
      </c>
      <c r="F2600" s="45">
        <v>114735</v>
      </c>
      <c r="H2600">
        <f>IF(ISNUMBER(SEARCH($K$2,A2600)),MAX($H$1:H2599)+1,0)</f>
        <v>0</v>
      </c>
      <c r="I2600">
        <f>ROWS($H$2:H2600)</f>
        <v>2599</v>
      </c>
      <c r="J2600" t="str">
        <f t="shared" si="40"/>
        <v/>
      </c>
    </row>
    <row r="2601" spans="1:10">
      <c r="A2601" t="s">
        <v>2974</v>
      </c>
      <c r="B2601" t="s">
        <v>7660</v>
      </c>
      <c r="C2601" t="s">
        <v>7448</v>
      </c>
      <c r="D2601" t="s">
        <v>7652</v>
      </c>
      <c r="E2601" t="s">
        <v>4705</v>
      </c>
      <c r="F2601" s="45">
        <v>114736</v>
      </c>
      <c r="H2601">
        <f>IF(ISNUMBER(SEARCH($K$2,A2601)),MAX($H$1:H2600)+1,0)</f>
        <v>0</v>
      </c>
      <c r="I2601">
        <f>ROWS($H$2:H2601)</f>
        <v>2600</v>
      </c>
      <c r="J2601" t="str">
        <f t="shared" si="40"/>
        <v/>
      </c>
    </row>
    <row r="2602" spans="1:10">
      <c r="A2602" t="s">
        <v>2975</v>
      </c>
      <c r="B2602" t="s">
        <v>7661</v>
      </c>
      <c r="C2602" t="s">
        <v>7448</v>
      </c>
      <c r="D2602" t="s">
        <v>7652</v>
      </c>
      <c r="E2602" t="s">
        <v>4705</v>
      </c>
      <c r="F2602" s="45">
        <v>114781</v>
      </c>
      <c r="H2602">
        <f>IF(ISNUMBER(SEARCH($K$2,A2602)),MAX($H$1:H2601)+1,0)</f>
        <v>0</v>
      </c>
      <c r="I2602">
        <f>ROWS($H$2:H2602)</f>
        <v>2601</v>
      </c>
      <c r="J2602" t="str">
        <f t="shared" si="40"/>
        <v/>
      </c>
    </row>
    <row r="2603" spans="1:10">
      <c r="A2603" t="s">
        <v>2976</v>
      </c>
      <c r="B2603" t="s">
        <v>7662</v>
      </c>
      <c r="C2603" t="s">
        <v>7448</v>
      </c>
      <c r="D2603" t="s">
        <v>7663</v>
      </c>
      <c r="E2603" t="s">
        <v>4705</v>
      </c>
      <c r="F2603" s="45">
        <v>114638</v>
      </c>
      <c r="H2603">
        <f>IF(ISNUMBER(SEARCH($K$2,A2603)),MAX($H$1:H2602)+1,0)</f>
        <v>0</v>
      </c>
      <c r="I2603">
        <f>ROWS($H$2:H2603)</f>
        <v>2602</v>
      </c>
      <c r="J2603" t="str">
        <f t="shared" si="40"/>
        <v/>
      </c>
    </row>
    <row r="2604" spans="1:10">
      <c r="A2604" t="s">
        <v>2977</v>
      </c>
      <c r="B2604" t="s">
        <v>7664</v>
      </c>
      <c r="C2604" t="s">
        <v>7448</v>
      </c>
      <c r="D2604" t="s">
        <v>7665</v>
      </c>
      <c r="E2604" t="s">
        <v>4705</v>
      </c>
      <c r="F2604" s="45">
        <v>114706</v>
      </c>
      <c r="H2604">
        <f>IF(ISNUMBER(SEARCH($K$2,A2604)),MAX($H$1:H2603)+1,0)</f>
        <v>0</v>
      </c>
      <c r="I2604">
        <f>ROWS($H$2:H2604)</f>
        <v>2603</v>
      </c>
      <c r="J2604" t="str">
        <f t="shared" si="40"/>
        <v/>
      </c>
    </row>
    <row r="2605" spans="1:10">
      <c r="A2605" t="s">
        <v>2978</v>
      </c>
      <c r="B2605" t="s">
        <v>7666</v>
      </c>
      <c r="C2605" t="s">
        <v>7448</v>
      </c>
      <c r="D2605" t="s">
        <v>7665</v>
      </c>
      <c r="E2605" t="s">
        <v>4705</v>
      </c>
      <c r="F2605" s="45">
        <v>114707</v>
      </c>
      <c r="H2605">
        <f>IF(ISNUMBER(SEARCH($K$2,A2605)),MAX($H$1:H2604)+1,0)</f>
        <v>0</v>
      </c>
      <c r="I2605">
        <f>ROWS($H$2:H2605)</f>
        <v>2604</v>
      </c>
      <c r="J2605" t="str">
        <f t="shared" si="40"/>
        <v/>
      </c>
    </row>
    <row r="2606" spans="1:10">
      <c r="A2606" t="s">
        <v>2979</v>
      </c>
      <c r="B2606" t="s">
        <v>7667</v>
      </c>
      <c r="C2606" t="s">
        <v>7448</v>
      </c>
      <c r="D2606" t="s">
        <v>7665</v>
      </c>
      <c r="E2606" t="s">
        <v>4705</v>
      </c>
      <c r="F2606" s="45">
        <v>114708</v>
      </c>
      <c r="H2606">
        <f>IF(ISNUMBER(SEARCH($K$2,A2606)),MAX($H$1:H2605)+1,0)</f>
        <v>0</v>
      </c>
      <c r="I2606">
        <f>ROWS($H$2:H2606)</f>
        <v>2605</v>
      </c>
      <c r="J2606" t="str">
        <f t="shared" si="40"/>
        <v/>
      </c>
    </row>
    <row r="2607" spans="1:10">
      <c r="A2607" t="s">
        <v>2980</v>
      </c>
      <c r="B2607" t="s">
        <v>7668</v>
      </c>
      <c r="C2607" t="s">
        <v>7448</v>
      </c>
      <c r="D2607" t="s">
        <v>7665</v>
      </c>
      <c r="E2607" t="s">
        <v>4705</v>
      </c>
      <c r="F2607" s="45">
        <v>114709</v>
      </c>
      <c r="H2607">
        <f>IF(ISNUMBER(SEARCH($K$2,A2607)),MAX($H$1:H2606)+1,0)</f>
        <v>0</v>
      </c>
      <c r="I2607">
        <f>ROWS($H$2:H2607)</f>
        <v>2606</v>
      </c>
      <c r="J2607" t="str">
        <f t="shared" si="40"/>
        <v/>
      </c>
    </row>
    <row r="2608" spans="1:10">
      <c r="A2608" t="s">
        <v>2981</v>
      </c>
      <c r="B2608" t="s">
        <v>7669</v>
      </c>
      <c r="C2608" t="s">
        <v>7448</v>
      </c>
      <c r="D2608" t="s">
        <v>7665</v>
      </c>
      <c r="E2608" t="s">
        <v>4705</v>
      </c>
      <c r="F2608" s="45">
        <v>114710</v>
      </c>
      <c r="H2608">
        <f>IF(ISNUMBER(SEARCH($K$2,A2608)),MAX($H$1:H2607)+1,0)</f>
        <v>0</v>
      </c>
      <c r="I2608">
        <f>ROWS($H$2:H2608)</f>
        <v>2607</v>
      </c>
      <c r="J2608" t="str">
        <f t="shared" si="40"/>
        <v/>
      </c>
    </row>
    <row r="2609" spans="1:10">
      <c r="A2609" t="s">
        <v>2982</v>
      </c>
      <c r="B2609" t="s">
        <v>7670</v>
      </c>
      <c r="C2609" t="s">
        <v>7448</v>
      </c>
      <c r="D2609" t="s">
        <v>7671</v>
      </c>
      <c r="E2609" t="s">
        <v>4705</v>
      </c>
      <c r="F2609" s="45">
        <v>114620</v>
      </c>
      <c r="H2609">
        <f>IF(ISNUMBER(SEARCH($K$2,A2609)),MAX($H$1:H2608)+1,0)</f>
        <v>0</v>
      </c>
      <c r="I2609">
        <f>ROWS($H$2:H2609)</f>
        <v>2608</v>
      </c>
      <c r="J2609" t="str">
        <f t="shared" si="40"/>
        <v/>
      </c>
    </row>
    <row r="2610" spans="1:10">
      <c r="A2610" t="s">
        <v>2983</v>
      </c>
      <c r="B2610" t="s">
        <v>7672</v>
      </c>
      <c r="C2610" t="s">
        <v>7448</v>
      </c>
      <c r="D2610" t="s">
        <v>7673</v>
      </c>
      <c r="E2610" t="s">
        <v>4705</v>
      </c>
      <c r="F2610" s="45">
        <v>114609</v>
      </c>
      <c r="H2610">
        <f>IF(ISNUMBER(SEARCH($K$2,A2610)),MAX($H$1:H2609)+1,0)</f>
        <v>0</v>
      </c>
      <c r="I2610">
        <f>ROWS($H$2:H2610)</f>
        <v>2609</v>
      </c>
      <c r="J2610" t="str">
        <f t="shared" si="40"/>
        <v/>
      </c>
    </row>
    <row r="2611" spans="1:10">
      <c r="A2611" t="s">
        <v>2984</v>
      </c>
      <c r="B2611" t="s">
        <v>7674</v>
      </c>
      <c r="C2611" t="s">
        <v>7448</v>
      </c>
      <c r="D2611" t="s">
        <v>7673</v>
      </c>
      <c r="E2611" t="s">
        <v>4705</v>
      </c>
      <c r="F2611" s="45">
        <v>114610</v>
      </c>
      <c r="H2611">
        <f>IF(ISNUMBER(SEARCH($K$2,A2611)),MAX($H$1:H2610)+1,0)</f>
        <v>0</v>
      </c>
      <c r="I2611">
        <f>ROWS($H$2:H2611)</f>
        <v>2610</v>
      </c>
      <c r="J2611" t="str">
        <f t="shared" si="40"/>
        <v/>
      </c>
    </row>
    <row r="2612" spans="1:10">
      <c r="A2612" t="s">
        <v>2985</v>
      </c>
      <c r="B2612" t="s">
        <v>7675</v>
      </c>
      <c r="C2612" t="s">
        <v>7448</v>
      </c>
      <c r="D2612" t="s">
        <v>7673</v>
      </c>
      <c r="E2612" t="s">
        <v>4705</v>
      </c>
      <c r="F2612" s="45">
        <v>114611</v>
      </c>
      <c r="H2612">
        <f>IF(ISNUMBER(SEARCH($K$2,A2612)),MAX($H$1:H2611)+1,0)</f>
        <v>0</v>
      </c>
      <c r="I2612">
        <f>ROWS($H$2:H2612)</f>
        <v>2611</v>
      </c>
      <c r="J2612" t="str">
        <f t="shared" si="40"/>
        <v/>
      </c>
    </row>
    <row r="2613" spans="1:10">
      <c r="A2613" t="s">
        <v>2986</v>
      </c>
      <c r="B2613" t="s">
        <v>7676</v>
      </c>
      <c r="C2613" t="s">
        <v>7448</v>
      </c>
      <c r="D2613" t="s">
        <v>7673</v>
      </c>
      <c r="E2613" t="s">
        <v>4705</v>
      </c>
      <c r="F2613" s="45">
        <v>114612</v>
      </c>
      <c r="H2613">
        <f>IF(ISNUMBER(SEARCH($K$2,A2613)),MAX($H$1:H2612)+1,0)</f>
        <v>0</v>
      </c>
      <c r="I2613">
        <f>ROWS($H$2:H2613)</f>
        <v>2612</v>
      </c>
      <c r="J2613" t="str">
        <f t="shared" si="40"/>
        <v/>
      </c>
    </row>
    <row r="2614" spans="1:10">
      <c r="A2614" t="s">
        <v>2987</v>
      </c>
      <c r="B2614" t="s">
        <v>7677</v>
      </c>
      <c r="C2614" t="s">
        <v>7448</v>
      </c>
      <c r="D2614" t="s">
        <v>7673</v>
      </c>
      <c r="E2614" t="s">
        <v>4705</v>
      </c>
      <c r="F2614" s="45">
        <v>114778</v>
      </c>
      <c r="H2614">
        <f>IF(ISNUMBER(SEARCH($K$2,A2614)),MAX($H$1:H2613)+1,0)</f>
        <v>0</v>
      </c>
      <c r="I2614">
        <f>ROWS($H$2:H2614)</f>
        <v>2613</v>
      </c>
      <c r="J2614" t="str">
        <f t="shared" si="40"/>
        <v/>
      </c>
    </row>
    <row r="2615" spans="1:10">
      <c r="A2615" t="s">
        <v>2988</v>
      </c>
      <c r="B2615" t="s">
        <v>7678</v>
      </c>
      <c r="C2615" t="s">
        <v>7448</v>
      </c>
      <c r="D2615" t="s">
        <v>7673</v>
      </c>
      <c r="E2615" t="s">
        <v>4705</v>
      </c>
      <c r="F2615" s="45">
        <v>114785</v>
      </c>
      <c r="H2615">
        <f>IF(ISNUMBER(SEARCH($K$2,A2615)),MAX($H$1:H2614)+1,0)</f>
        <v>0</v>
      </c>
      <c r="I2615">
        <f>ROWS($H$2:H2615)</f>
        <v>2614</v>
      </c>
      <c r="J2615" t="str">
        <f t="shared" si="40"/>
        <v/>
      </c>
    </row>
    <row r="2616" spans="1:10">
      <c r="A2616" t="s">
        <v>2989</v>
      </c>
      <c r="B2616" t="s">
        <v>7679</v>
      </c>
      <c r="C2616" t="s">
        <v>7448</v>
      </c>
      <c r="D2616" t="s">
        <v>7680</v>
      </c>
      <c r="E2616" t="s">
        <v>4705</v>
      </c>
      <c r="F2616" s="45">
        <v>114613</v>
      </c>
      <c r="H2616">
        <f>IF(ISNUMBER(SEARCH($K$2,A2616)),MAX($H$1:H2615)+1,0)</f>
        <v>0</v>
      </c>
      <c r="I2616">
        <f>ROWS($H$2:H2616)</f>
        <v>2615</v>
      </c>
      <c r="J2616" t="str">
        <f t="shared" si="40"/>
        <v/>
      </c>
    </row>
    <row r="2617" spans="1:10">
      <c r="A2617" t="s">
        <v>2990</v>
      </c>
      <c r="B2617" t="s">
        <v>7681</v>
      </c>
      <c r="C2617" t="s">
        <v>7448</v>
      </c>
      <c r="D2617" t="s">
        <v>7680</v>
      </c>
      <c r="E2617" t="s">
        <v>4705</v>
      </c>
      <c r="F2617" s="45">
        <v>114614</v>
      </c>
      <c r="H2617">
        <f>IF(ISNUMBER(SEARCH($K$2,A2617)),MAX($H$1:H2616)+1,0)</f>
        <v>0</v>
      </c>
      <c r="I2617">
        <f>ROWS($H$2:H2617)</f>
        <v>2616</v>
      </c>
      <c r="J2617" t="str">
        <f t="shared" si="40"/>
        <v/>
      </c>
    </row>
    <row r="2618" spans="1:10">
      <c r="A2618" t="s">
        <v>2991</v>
      </c>
      <c r="B2618" t="s">
        <v>7682</v>
      </c>
      <c r="C2618" t="s">
        <v>7448</v>
      </c>
      <c r="D2618" t="s">
        <v>7680</v>
      </c>
      <c r="E2618" t="s">
        <v>4705</v>
      </c>
      <c r="F2618" s="45">
        <v>114615</v>
      </c>
      <c r="H2618">
        <f>IF(ISNUMBER(SEARCH($K$2,A2618)),MAX($H$1:H2617)+1,0)</f>
        <v>0</v>
      </c>
      <c r="I2618">
        <f>ROWS($H$2:H2618)</f>
        <v>2617</v>
      </c>
      <c r="J2618" t="str">
        <f t="shared" si="40"/>
        <v/>
      </c>
    </row>
    <row r="2619" spans="1:10">
      <c r="A2619" t="s">
        <v>2992</v>
      </c>
      <c r="B2619" t="s">
        <v>7683</v>
      </c>
      <c r="C2619" t="s">
        <v>7448</v>
      </c>
      <c r="D2619" t="s">
        <v>7680</v>
      </c>
      <c r="E2619" t="s">
        <v>4705</v>
      </c>
      <c r="F2619" s="45">
        <v>114616</v>
      </c>
      <c r="H2619">
        <f>IF(ISNUMBER(SEARCH($K$2,A2619)),MAX($H$1:H2618)+1,0)</f>
        <v>0</v>
      </c>
      <c r="I2619">
        <f>ROWS($H$2:H2619)</f>
        <v>2618</v>
      </c>
      <c r="J2619" t="str">
        <f t="shared" si="40"/>
        <v/>
      </c>
    </row>
    <row r="2620" spans="1:10">
      <c r="A2620" t="s">
        <v>2993</v>
      </c>
      <c r="B2620" t="s">
        <v>7684</v>
      </c>
      <c r="C2620" t="s">
        <v>7448</v>
      </c>
      <c r="D2620" t="s">
        <v>7680</v>
      </c>
      <c r="E2620" t="s">
        <v>4705</v>
      </c>
      <c r="F2620" s="45">
        <v>114617</v>
      </c>
      <c r="H2620">
        <f>IF(ISNUMBER(SEARCH($K$2,A2620)),MAX($H$1:H2619)+1,0)</f>
        <v>0</v>
      </c>
      <c r="I2620">
        <f>ROWS($H$2:H2620)</f>
        <v>2619</v>
      </c>
      <c r="J2620" t="str">
        <f t="shared" si="40"/>
        <v/>
      </c>
    </row>
    <row r="2621" spans="1:10">
      <c r="A2621" t="s">
        <v>2994</v>
      </c>
      <c r="B2621" t="s">
        <v>7685</v>
      </c>
      <c r="C2621" t="s">
        <v>7448</v>
      </c>
      <c r="D2621" t="s">
        <v>7680</v>
      </c>
      <c r="E2621" t="s">
        <v>4705</v>
      </c>
      <c r="F2621" s="45">
        <v>114618</v>
      </c>
      <c r="H2621">
        <f>IF(ISNUMBER(SEARCH($K$2,A2621)),MAX($H$1:H2620)+1,0)</f>
        <v>0</v>
      </c>
      <c r="I2621">
        <f>ROWS($H$2:H2621)</f>
        <v>2620</v>
      </c>
      <c r="J2621" t="str">
        <f t="shared" si="40"/>
        <v/>
      </c>
    </row>
    <row r="2622" spans="1:10">
      <c r="A2622" t="s">
        <v>2995</v>
      </c>
      <c r="B2622" t="s">
        <v>7686</v>
      </c>
      <c r="C2622" t="s">
        <v>7448</v>
      </c>
      <c r="D2622" t="s">
        <v>7680</v>
      </c>
      <c r="E2622" t="s">
        <v>4705</v>
      </c>
      <c r="F2622" s="45">
        <v>114619</v>
      </c>
      <c r="H2622">
        <f>IF(ISNUMBER(SEARCH($K$2,A2622)),MAX($H$1:H2621)+1,0)</f>
        <v>0</v>
      </c>
      <c r="I2622">
        <f>ROWS($H$2:H2622)</f>
        <v>2621</v>
      </c>
      <c r="J2622" t="str">
        <f t="shared" si="40"/>
        <v/>
      </c>
    </row>
    <row r="2623" spans="1:10">
      <c r="A2623" t="s">
        <v>2996</v>
      </c>
      <c r="B2623" t="s">
        <v>7687</v>
      </c>
      <c r="C2623" t="s">
        <v>7448</v>
      </c>
      <c r="D2623" t="s">
        <v>7688</v>
      </c>
      <c r="E2623" t="s">
        <v>4705</v>
      </c>
      <c r="F2623" s="45">
        <v>114737</v>
      </c>
      <c r="H2623">
        <f>IF(ISNUMBER(SEARCH($K$2,A2623)),MAX($H$1:H2622)+1,0)</f>
        <v>0</v>
      </c>
      <c r="I2623">
        <f>ROWS($H$2:H2623)</f>
        <v>2622</v>
      </c>
      <c r="J2623" t="str">
        <f t="shared" si="40"/>
        <v/>
      </c>
    </row>
    <row r="2624" spans="1:10">
      <c r="A2624" t="s">
        <v>2997</v>
      </c>
      <c r="B2624" t="s">
        <v>7689</v>
      </c>
      <c r="C2624" t="s">
        <v>7448</v>
      </c>
      <c r="D2624" t="s">
        <v>7688</v>
      </c>
      <c r="E2624" t="s">
        <v>4705</v>
      </c>
      <c r="F2624" s="45">
        <v>114738</v>
      </c>
      <c r="H2624">
        <f>IF(ISNUMBER(SEARCH($K$2,A2624)),MAX($H$1:H2623)+1,0)</f>
        <v>0</v>
      </c>
      <c r="I2624">
        <f>ROWS($H$2:H2624)</f>
        <v>2623</v>
      </c>
      <c r="J2624" t="str">
        <f t="shared" si="40"/>
        <v/>
      </c>
    </row>
    <row r="2625" spans="1:10">
      <c r="A2625" t="s">
        <v>2998</v>
      </c>
      <c r="B2625" t="s">
        <v>7690</v>
      </c>
      <c r="C2625" t="s">
        <v>7448</v>
      </c>
      <c r="D2625" t="s">
        <v>7688</v>
      </c>
      <c r="E2625" t="s">
        <v>4705</v>
      </c>
      <c r="F2625" s="45">
        <v>114739</v>
      </c>
      <c r="H2625">
        <f>IF(ISNUMBER(SEARCH($K$2,A2625)),MAX($H$1:H2624)+1,0)</f>
        <v>0</v>
      </c>
      <c r="I2625">
        <f>ROWS($H$2:H2625)</f>
        <v>2624</v>
      </c>
      <c r="J2625" t="str">
        <f t="shared" si="40"/>
        <v/>
      </c>
    </row>
    <row r="2626" spans="1:10">
      <c r="A2626" t="s">
        <v>2999</v>
      </c>
      <c r="B2626" t="s">
        <v>7691</v>
      </c>
      <c r="C2626" t="s">
        <v>7448</v>
      </c>
      <c r="D2626" t="s">
        <v>7688</v>
      </c>
      <c r="E2626" t="s">
        <v>4705</v>
      </c>
      <c r="F2626" s="45">
        <v>114740</v>
      </c>
      <c r="H2626">
        <f>IF(ISNUMBER(SEARCH($K$2,A2626)),MAX($H$1:H2625)+1,0)</f>
        <v>0</v>
      </c>
      <c r="I2626">
        <f>ROWS($H$2:H2626)</f>
        <v>2625</v>
      </c>
      <c r="J2626" t="str">
        <f t="shared" ref="J2626:J2689" si="41">IFERROR(INDEX($A:$A,MATCH(I2626,$H:$H,0)),"")</f>
        <v/>
      </c>
    </row>
    <row r="2627" spans="1:10">
      <c r="A2627" t="s">
        <v>3000</v>
      </c>
      <c r="B2627" t="s">
        <v>7692</v>
      </c>
      <c r="C2627" t="s">
        <v>7448</v>
      </c>
      <c r="D2627" t="s">
        <v>7688</v>
      </c>
      <c r="E2627" t="s">
        <v>4705</v>
      </c>
      <c r="F2627" s="45">
        <v>114742</v>
      </c>
      <c r="H2627">
        <f>IF(ISNUMBER(SEARCH($K$2,A2627)),MAX($H$1:H2626)+1,0)</f>
        <v>0</v>
      </c>
      <c r="I2627">
        <f>ROWS($H$2:H2627)</f>
        <v>2626</v>
      </c>
      <c r="J2627" t="str">
        <f t="shared" si="41"/>
        <v/>
      </c>
    </row>
    <row r="2628" spans="1:10">
      <c r="A2628" t="s">
        <v>3001</v>
      </c>
      <c r="B2628" t="s">
        <v>7693</v>
      </c>
      <c r="C2628" t="s">
        <v>7448</v>
      </c>
      <c r="D2628" t="s">
        <v>7688</v>
      </c>
      <c r="E2628" t="s">
        <v>4705</v>
      </c>
      <c r="F2628" s="45">
        <v>114743</v>
      </c>
      <c r="H2628">
        <f>IF(ISNUMBER(SEARCH($K$2,A2628)),MAX($H$1:H2627)+1,0)</f>
        <v>0</v>
      </c>
      <c r="I2628">
        <f>ROWS($H$2:H2628)</f>
        <v>2627</v>
      </c>
      <c r="J2628" t="str">
        <f t="shared" si="41"/>
        <v/>
      </c>
    </row>
    <row r="2629" spans="1:10">
      <c r="A2629" t="s">
        <v>3002</v>
      </c>
      <c r="B2629" t="s">
        <v>7694</v>
      </c>
      <c r="C2629" t="s">
        <v>7448</v>
      </c>
      <c r="D2629" t="s">
        <v>7688</v>
      </c>
      <c r="E2629" t="s">
        <v>4705</v>
      </c>
      <c r="F2629" s="45">
        <v>114744</v>
      </c>
      <c r="H2629">
        <f>IF(ISNUMBER(SEARCH($K$2,A2629)),MAX($H$1:H2628)+1,0)</f>
        <v>0</v>
      </c>
      <c r="I2629">
        <f>ROWS($H$2:H2629)</f>
        <v>2628</v>
      </c>
      <c r="J2629" t="str">
        <f t="shared" si="41"/>
        <v/>
      </c>
    </row>
    <row r="2630" spans="1:10">
      <c r="A2630" t="s">
        <v>3003</v>
      </c>
      <c r="B2630" t="s">
        <v>7695</v>
      </c>
      <c r="C2630" t="s">
        <v>7448</v>
      </c>
      <c r="D2630" t="s">
        <v>7688</v>
      </c>
      <c r="E2630" t="s">
        <v>4705</v>
      </c>
      <c r="F2630" s="45">
        <v>114747</v>
      </c>
      <c r="H2630">
        <f>IF(ISNUMBER(SEARCH($K$2,A2630)),MAX($H$1:H2629)+1,0)</f>
        <v>0</v>
      </c>
      <c r="I2630">
        <f>ROWS($H$2:H2630)</f>
        <v>2629</v>
      </c>
      <c r="J2630" t="str">
        <f t="shared" si="41"/>
        <v/>
      </c>
    </row>
    <row r="2631" spans="1:10">
      <c r="A2631" t="s">
        <v>3004</v>
      </c>
      <c r="B2631" t="s">
        <v>7696</v>
      </c>
      <c r="C2631" t="s">
        <v>7697</v>
      </c>
      <c r="D2631" t="s">
        <v>7698</v>
      </c>
      <c r="E2631" t="s">
        <v>4705</v>
      </c>
      <c r="F2631" s="45">
        <v>164643</v>
      </c>
      <c r="H2631">
        <f>IF(ISNUMBER(SEARCH($K$2,A2631)),MAX($H$1:H2630)+1,0)</f>
        <v>0</v>
      </c>
      <c r="I2631">
        <f>ROWS($H$2:H2631)</f>
        <v>2630</v>
      </c>
      <c r="J2631" t="str">
        <f t="shared" si="41"/>
        <v/>
      </c>
    </row>
    <row r="2632" spans="1:10">
      <c r="A2632" t="s">
        <v>3005</v>
      </c>
      <c r="B2632" t="s">
        <v>7699</v>
      </c>
      <c r="C2632" t="s">
        <v>7697</v>
      </c>
      <c r="D2632" t="s">
        <v>7698</v>
      </c>
      <c r="E2632" t="s">
        <v>4705</v>
      </c>
      <c r="F2632" s="45">
        <v>164644</v>
      </c>
      <c r="H2632">
        <f>IF(ISNUMBER(SEARCH($K$2,A2632)),MAX($H$1:H2631)+1,0)</f>
        <v>0</v>
      </c>
      <c r="I2632">
        <f>ROWS($H$2:H2632)</f>
        <v>2631</v>
      </c>
      <c r="J2632" t="str">
        <f t="shared" si="41"/>
        <v/>
      </c>
    </row>
    <row r="2633" spans="1:10">
      <c r="A2633" t="s">
        <v>3006</v>
      </c>
      <c r="B2633" t="s">
        <v>7700</v>
      </c>
      <c r="C2633" t="s">
        <v>7697</v>
      </c>
      <c r="D2633" t="s">
        <v>7701</v>
      </c>
      <c r="E2633" t="s">
        <v>4705</v>
      </c>
      <c r="F2633" s="45">
        <v>164621</v>
      </c>
      <c r="H2633">
        <f>IF(ISNUMBER(SEARCH($K$2,A2633)),MAX($H$1:H2632)+1,0)</f>
        <v>0</v>
      </c>
      <c r="I2633">
        <f>ROWS($H$2:H2633)</f>
        <v>2632</v>
      </c>
      <c r="J2633" t="str">
        <f t="shared" si="41"/>
        <v/>
      </c>
    </row>
    <row r="2634" spans="1:10">
      <c r="A2634" t="s">
        <v>3007</v>
      </c>
      <c r="B2634" t="s">
        <v>7702</v>
      </c>
      <c r="C2634" t="s">
        <v>7697</v>
      </c>
      <c r="D2634" t="s">
        <v>7701</v>
      </c>
      <c r="E2634" t="s">
        <v>4705</v>
      </c>
      <c r="F2634" s="45">
        <v>164623</v>
      </c>
      <c r="H2634">
        <f>IF(ISNUMBER(SEARCH($K$2,A2634)),MAX($H$1:H2633)+1,0)</f>
        <v>0</v>
      </c>
      <c r="I2634">
        <f>ROWS($H$2:H2634)</f>
        <v>2633</v>
      </c>
      <c r="J2634" t="str">
        <f t="shared" si="41"/>
        <v/>
      </c>
    </row>
    <row r="2635" spans="1:10">
      <c r="A2635" t="s">
        <v>3008</v>
      </c>
      <c r="B2635" t="s">
        <v>7703</v>
      </c>
      <c r="C2635" t="s">
        <v>7697</v>
      </c>
      <c r="D2635" t="s">
        <v>7701</v>
      </c>
      <c r="E2635" t="s">
        <v>4705</v>
      </c>
      <c r="F2635" s="45">
        <v>164625</v>
      </c>
      <c r="H2635">
        <f>IF(ISNUMBER(SEARCH($K$2,A2635)),MAX($H$1:H2634)+1,0)</f>
        <v>0</v>
      </c>
      <c r="I2635">
        <f>ROWS($H$2:H2635)</f>
        <v>2634</v>
      </c>
      <c r="J2635" t="str">
        <f t="shared" si="41"/>
        <v/>
      </c>
    </row>
    <row r="2636" spans="1:10">
      <c r="A2636" t="s">
        <v>3009</v>
      </c>
      <c r="B2636" t="s">
        <v>7704</v>
      </c>
      <c r="C2636" t="s">
        <v>7697</v>
      </c>
      <c r="D2636" t="s">
        <v>7701</v>
      </c>
      <c r="E2636" t="s">
        <v>4705</v>
      </c>
      <c r="F2636" s="45">
        <v>164627</v>
      </c>
      <c r="H2636">
        <f>IF(ISNUMBER(SEARCH($K$2,A2636)),MAX($H$1:H2635)+1,0)</f>
        <v>0</v>
      </c>
      <c r="I2636">
        <f>ROWS($H$2:H2636)</f>
        <v>2635</v>
      </c>
      <c r="J2636" t="str">
        <f t="shared" si="41"/>
        <v/>
      </c>
    </row>
    <row r="2637" spans="1:10">
      <c r="A2637" t="s">
        <v>3010</v>
      </c>
      <c r="B2637" t="s">
        <v>7705</v>
      </c>
      <c r="C2637" t="s">
        <v>7697</v>
      </c>
      <c r="D2637" t="s">
        <v>7701</v>
      </c>
      <c r="E2637" t="s">
        <v>4705</v>
      </c>
      <c r="F2637" s="45">
        <v>164628</v>
      </c>
      <c r="H2637">
        <f>IF(ISNUMBER(SEARCH($K$2,A2637)),MAX($H$1:H2636)+1,0)</f>
        <v>0</v>
      </c>
      <c r="I2637">
        <f>ROWS($H$2:H2637)</f>
        <v>2636</v>
      </c>
      <c r="J2637" t="str">
        <f t="shared" si="41"/>
        <v/>
      </c>
    </row>
    <row r="2638" spans="1:10">
      <c r="A2638" t="s">
        <v>3011</v>
      </c>
      <c r="B2638" t="s">
        <v>7706</v>
      </c>
      <c r="C2638" t="s">
        <v>7697</v>
      </c>
      <c r="D2638" t="s">
        <v>7701</v>
      </c>
      <c r="E2638" t="s">
        <v>4705</v>
      </c>
      <c r="F2638" s="45">
        <v>164629</v>
      </c>
      <c r="H2638">
        <f>IF(ISNUMBER(SEARCH($K$2,A2638)),MAX($H$1:H2637)+1,0)</f>
        <v>0</v>
      </c>
      <c r="I2638">
        <f>ROWS($H$2:H2638)</f>
        <v>2637</v>
      </c>
      <c r="J2638" t="str">
        <f t="shared" si="41"/>
        <v/>
      </c>
    </row>
    <row r="2639" spans="1:10">
      <c r="A2639" t="s">
        <v>3012</v>
      </c>
      <c r="B2639" t="s">
        <v>7707</v>
      </c>
      <c r="C2639" t="s">
        <v>7697</v>
      </c>
      <c r="D2639" t="s">
        <v>7708</v>
      </c>
      <c r="E2639" t="s">
        <v>4705</v>
      </c>
      <c r="F2639" s="45">
        <v>164630</v>
      </c>
      <c r="H2639">
        <f>IF(ISNUMBER(SEARCH($K$2,A2639)),MAX($H$1:H2638)+1,0)</f>
        <v>0</v>
      </c>
      <c r="I2639">
        <f>ROWS($H$2:H2639)</f>
        <v>2638</v>
      </c>
      <c r="J2639" t="str">
        <f t="shared" si="41"/>
        <v/>
      </c>
    </row>
    <row r="2640" spans="1:10">
      <c r="A2640" t="s">
        <v>3013</v>
      </c>
      <c r="B2640" t="s">
        <v>7709</v>
      </c>
      <c r="C2640" t="s">
        <v>7697</v>
      </c>
      <c r="D2640" t="s">
        <v>7708</v>
      </c>
      <c r="E2640" t="s">
        <v>4705</v>
      </c>
      <c r="F2640" s="45">
        <v>164631</v>
      </c>
      <c r="H2640">
        <f>IF(ISNUMBER(SEARCH($K$2,A2640)),MAX($H$1:H2639)+1,0)</f>
        <v>0</v>
      </c>
      <c r="I2640">
        <f>ROWS($H$2:H2640)</f>
        <v>2639</v>
      </c>
      <c r="J2640" t="str">
        <f t="shared" si="41"/>
        <v/>
      </c>
    </row>
    <row r="2641" spans="1:10">
      <c r="A2641" t="s">
        <v>3014</v>
      </c>
      <c r="B2641" t="s">
        <v>7710</v>
      </c>
      <c r="C2641" t="s">
        <v>7697</v>
      </c>
      <c r="D2641" t="s">
        <v>7708</v>
      </c>
      <c r="E2641" t="s">
        <v>4705</v>
      </c>
      <c r="F2641" s="45">
        <v>164633</v>
      </c>
      <c r="H2641">
        <f>IF(ISNUMBER(SEARCH($K$2,A2641)),MAX($H$1:H2640)+1,0)</f>
        <v>0</v>
      </c>
      <c r="I2641">
        <f>ROWS($H$2:H2641)</f>
        <v>2640</v>
      </c>
      <c r="J2641" t="str">
        <f t="shared" si="41"/>
        <v/>
      </c>
    </row>
    <row r="2642" spans="1:10">
      <c r="A2642" t="s">
        <v>3015</v>
      </c>
      <c r="B2642" t="s">
        <v>7711</v>
      </c>
      <c r="C2642" t="s">
        <v>7697</v>
      </c>
      <c r="D2642" t="s">
        <v>7708</v>
      </c>
      <c r="E2642" t="s">
        <v>4705</v>
      </c>
      <c r="F2642" s="45">
        <v>164634</v>
      </c>
      <c r="H2642">
        <f>IF(ISNUMBER(SEARCH($K$2,A2642)),MAX($H$1:H2641)+1,0)</f>
        <v>0</v>
      </c>
      <c r="I2642">
        <f>ROWS($H$2:H2642)</f>
        <v>2641</v>
      </c>
      <c r="J2642" t="str">
        <f t="shared" si="41"/>
        <v/>
      </c>
    </row>
    <row r="2643" spans="1:10">
      <c r="A2643" t="s">
        <v>3016</v>
      </c>
      <c r="B2643" t="s">
        <v>7712</v>
      </c>
      <c r="C2643" t="s">
        <v>7697</v>
      </c>
      <c r="D2643" t="s">
        <v>7708</v>
      </c>
      <c r="E2643" t="s">
        <v>4705</v>
      </c>
      <c r="F2643" s="45">
        <v>164636</v>
      </c>
      <c r="H2643">
        <f>IF(ISNUMBER(SEARCH($K$2,A2643)),MAX($H$1:H2642)+1,0)</f>
        <v>0</v>
      </c>
      <c r="I2643">
        <f>ROWS($H$2:H2643)</f>
        <v>2642</v>
      </c>
      <c r="J2643" t="str">
        <f t="shared" si="41"/>
        <v/>
      </c>
    </row>
    <row r="2644" spans="1:10">
      <c r="A2644" t="s">
        <v>3017</v>
      </c>
      <c r="B2644" t="s">
        <v>7713</v>
      </c>
      <c r="C2644" t="s">
        <v>7697</v>
      </c>
      <c r="D2644" t="s">
        <v>7708</v>
      </c>
      <c r="E2644" t="s">
        <v>4705</v>
      </c>
      <c r="F2644" s="45">
        <v>164637</v>
      </c>
      <c r="H2644">
        <f>IF(ISNUMBER(SEARCH($K$2,A2644)),MAX($H$1:H2643)+1,0)</f>
        <v>0</v>
      </c>
      <c r="I2644">
        <f>ROWS($H$2:H2644)</f>
        <v>2643</v>
      </c>
      <c r="J2644" t="str">
        <f t="shared" si="41"/>
        <v/>
      </c>
    </row>
    <row r="2645" spans="1:10">
      <c r="A2645" t="s">
        <v>3018</v>
      </c>
      <c r="B2645" t="s">
        <v>7714</v>
      </c>
      <c r="C2645" t="s">
        <v>7697</v>
      </c>
      <c r="D2645" t="s">
        <v>7715</v>
      </c>
      <c r="E2645" t="s">
        <v>4705</v>
      </c>
      <c r="F2645" s="45">
        <v>164601</v>
      </c>
      <c r="H2645">
        <f>IF(ISNUMBER(SEARCH($K$2,A2645)),MAX($H$1:H2644)+1,0)</f>
        <v>0</v>
      </c>
      <c r="I2645">
        <f>ROWS($H$2:H2645)</f>
        <v>2644</v>
      </c>
      <c r="J2645" t="str">
        <f t="shared" si="41"/>
        <v/>
      </c>
    </row>
    <row r="2646" spans="1:10">
      <c r="A2646" t="s">
        <v>3019</v>
      </c>
      <c r="B2646" t="s">
        <v>7716</v>
      </c>
      <c r="C2646" t="s">
        <v>7697</v>
      </c>
      <c r="D2646" t="s">
        <v>7715</v>
      </c>
      <c r="E2646" t="s">
        <v>4705</v>
      </c>
      <c r="F2646" s="45">
        <v>164602</v>
      </c>
      <c r="H2646">
        <f>IF(ISNUMBER(SEARCH($K$2,A2646)),MAX($H$1:H2645)+1,0)</f>
        <v>0</v>
      </c>
      <c r="I2646">
        <f>ROWS($H$2:H2646)</f>
        <v>2645</v>
      </c>
      <c r="J2646" t="str">
        <f t="shared" si="41"/>
        <v/>
      </c>
    </row>
    <row r="2647" spans="1:10">
      <c r="A2647" t="s">
        <v>3020</v>
      </c>
      <c r="B2647" t="s">
        <v>7717</v>
      </c>
      <c r="C2647" t="s">
        <v>7697</v>
      </c>
      <c r="D2647" t="s">
        <v>7715</v>
      </c>
      <c r="E2647" t="s">
        <v>4705</v>
      </c>
      <c r="F2647" s="45">
        <v>164603</v>
      </c>
      <c r="H2647">
        <f>IF(ISNUMBER(SEARCH($K$2,A2647)),MAX($H$1:H2646)+1,0)</f>
        <v>0</v>
      </c>
      <c r="I2647">
        <f>ROWS($H$2:H2647)</f>
        <v>2646</v>
      </c>
      <c r="J2647" t="str">
        <f t="shared" si="41"/>
        <v/>
      </c>
    </row>
    <row r="2648" spans="1:10">
      <c r="A2648" t="s">
        <v>3021</v>
      </c>
      <c r="B2648" t="s">
        <v>7718</v>
      </c>
      <c r="C2648" t="s">
        <v>7697</v>
      </c>
      <c r="D2648" t="s">
        <v>7715</v>
      </c>
      <c r="E2648" t="s">
        <v>4705</v>
      </c>
      <c r="F2648" s="45">
        <v>164604</v>
      </c>
      <c r="H2648">
        <f>IF(ISNUMBER(SEARCH($K$2,A2648)),MAX($H$1:H2647)+1,0)</f>
        <v>0</v>
      </c>
      <c r="I2648">
        <f>ROWS($H$2:H2648)</f>
        <v>2647</v>
      </c>
      <c r="J2648" t="str">
        <f t="shared" si="41"/>
        <v/>
      </c>
    </row>
    <row r="2649" spans="1:10">
      <c r="A2649" t="s">
        <v>3022</v>
      </c>
      <c r="B2649" t="s">
        <v>7719</v>
      </c>
      <c r="C2649" t="s">
        <v>7697</v>
      </c>
      <c r="D2649" t="s">
        <v>7715</v>
      </c>
      <c r="E2649" t="s">
        <v>4705</v>
      </c>
      <c r="F2649" s="45">
        <v>164605</v>
      </c>
      <c r="H2649">
        <f>IF(ISNUMBER(SEARCH($K$2,A2649)),MAX($H$1:H2648)+1,0)</f>
        <v>0</v>
      </c>
      <c r="I2649">
        <f>ROWS($H$2:H2649)</f>
        <v>2648</v>
      </c>
      <c r="J2649" t="str">
        <f t="shared" si="41"/>
        <v/>
      </c>
    </row>
    <row r="2650" spans="1:10">
      <c r="A2650" t="s">
        <v>3023</v>
      </c>
      <c r="B2650" t="s">
        <v>7720</v>
      </c>
      <c r="C2650" t="s">
        <v>7697</v>
      </c>
      <c r="D2650" t="s">
        <v>7715</v>
      </c>
      <c r="E2650" t="s">
        <v>4705</v>
      </c>
      <c r="F2650" s="45">
        <v>164606</v>
      </c>
      <c r="H2650">
        <f>IF(ISNUMBER(SEARCH($K$2,A2650)),MAX($H$1:H2649)+1,0)</f>
        <v>0</v>
      </c>
      <c r="I2650">
        <f>ROWS($H$2:H2650)</f>
        <v>2649</v>
      </c>
      <c r="J2650" t="str">
        <f t="shared" si="41"/>
        <v/>
      </c>
    </row>
    <row r="2651" spans="1:10">
      <c r="A2651" t="s">
        <v>3024</v>
      </c>
      <c r="B2651" t="s">
        <v>7721</v>
      </c>
      <c r="C2651" t="s">
        <v>7697</v>
      </c>
      <c r="D2651" t="s">
        <v>7715</v>
      </c>
      <c r="E2651" t="s">
        <v>4705</v>
      </c>
      <c r="F2651" s="45">
        <v>164607</v>
      </c>
      <c r="H2651">
        <f>IF(ISNUMBER(SEARCH($K$2,A2651)),MAX($H$1:H2650)+1,0)</f>
        <v>0</v>
      </c>
      <c r="I2651">
        <f>ROWS($H$2:H2651)</f>
        <v>2650</v>
      </c>
      <c r="J2651" t="str">
        <f t="shared" si="41"/>
        <v/>
      </c>
    </row>
    <row r="2652" spans="1:10">
      <c r="A2652" t="s">
        <v>3025</v>
      </c>
      <c r="B2652" t="s">
        <v>7722</v>
      </c>
      <c r="C2652" t="s">
        <v>7697</v>
      </c>
      <c r="D2652" t="s">
        <v>7715</v>
      </c>
      <c r="E2652" t="s">
        <v>4705</v>
      </c>
      <c r="F2652" s="45">
        <v>164608</v>
      </c>
      <c r="H2652">
        <f>IF(ISNUMBER(SEARCH($K$2,A2652)),MAX($H$1:H2651)+1,0)</f>
        <v>0</v>
      </c>
      <c r="I2652">
        <f>ROWS($H$2:H2652)</f>
        <v>2651</v>
      </c>
      <c r="J2652" t="str">
        <f t="shared" si="41"/>
        <v/>
      </c>
    </row>
    <row r="2653" spans="1:10">
      <c r="A2653" t="s">
        <v>3026</v>
      </c>
      <c r="B2653" t="s">
        <v>7723</v>
      </c>
      <c r="C2653" t="s">
        <v>7697</v>
      </c>
      <c r="D2653" t="s">
        <v>7715</v>
      </c>
      <c r="E2653" t="s">
        <v>4705</v>
      </c>
      <c r="F2653" s="45">
        <v>164609</v>
      </c>
      <c r="H2653">
        <f>IF(ISNUMBER(SEARCH($K$2,A2653)),MAX($H$1:H2652)+1,0)</f>
        <v>0</v>
      </c>
      <c r="I2653">
        <f>ROWS($H$2:H2653)</f>
        <v>2652</v>
      </c>
      <c r="J2653" t="str">
        <f t="shared" si="41"/>
        <v/>
      </c>
    </row>
    <row r="2654" spans="1:10">
      <c r="A2654" t="s">
        <v>3027</v>
      </c>
      <c r="B2654" t="s">
        <v>7724</v>
      </c>
      <c r="C2654" t="s">
        <v>7697</v>
      </c>
      <c r="D2654" t="s">
        <v>7715</v>
      </c>
      <c r="E2654" t="s">
        <v>4705</v>
      </c>
      <c r="F2654" s="45">
        <v>164610</v>
      </c>
      <c r="H2654">
        <f>IF(ISNUMBER(SEARCH($K$2,A2654)),MAX($H$1:H2653)+1,0)</f>
        <v>0</v>
      </c>
      <c r="I2654">
        <f>ROWS($H$2:H2654)</f>
        <v>2653</v>
      </c>
      <c r="J2654" t="str">
        <f t="shared" si="41"/>
        <v/>
      </c>
    </row>
    <row r="2655" spans="1:10">
      <c r="A2655" t="s">
        <v>3028</v>
      </c>
      <c r="B2655" t="s">
        <v>7725</v>
      </c>
      <c r="C2655" t="s">
        <v>7697</v>
      </c>
      <c r="D2655" t="s">
        <v>7715</v>
      </c>
      <c r="E2655" t="s">
        <v>4705</v>
      </c>
      <c r="F2655" s="45">
        <v>164611</v>
      </c>
      <c r="H2655">
        <f>IF(ISNUMBER(SEARCH($K$2,A2655)),MAX($H$1:H2654)+1,0)</f>
        <v>0</v>
      </c>
      <c r="I2655">
        <f>ROWS($H$2:H2655)</f>
        <v>2654</v>
      </c>
      <c r="J2655" t="str">
        <f t="shared" si="41"/>
        <v/>
      </c>
    </row>
    <row r="2656" spans="1:10">
      <c r="A2656" t="s">
        <v>3029</v>
      </c>
      <c r="B2656" t="s">
        <v>7726</v>
      </c>
      <c r="C2656" t="s">
        <v>7697</v>
      </c>
      <c r="D2656" t="s">
        <v>7715</v>
      </c>
      <c r="E2656" t="s">
        <v>4705</v>
      </c>
      <c r="F2656" s="45">
        <v>164612</v>
      </c>
      <c r="H2656">
        <f>IF(ISNUMBER(SEARCH($K$2,A2656)),MAX($H$1:H2655)+1,0)</f>
        <v>0</v>
      </c>
      <c r="I2656">
        <f>ROWS($H$2:H2656)</f>
        <v>2655</v>
      </c>
      <c r="J2656" t="str">
        <f t="shared" si="41"/>
        <v/>
      </c>
    </row>
    <row r="2657" spans="1:10">
      <c r="A2657" t="s">
        <v>3030</v>
      </c>
      <c r="B2657" t="s">
        <v>7727</v>
      </c>
      <c r="C2657" t="s">
        <v>7697</v>
      </c>
      <c r="D2657" t="s">
        <v>7715</v>
      </c>
      <c r="E2657" t="s">
        <v>4705</v>
      </c>
      <c r="F2657" s="45">
        <v>164645</v>
      </c>
      <c r="H2657">
        <f>IF(ISNUMBER(SEARCH($K$2,A2657)),MAX($H$1:H2656)+1,0)</f>
        <v>0</v>
      </c>
      <c r="I2657">
        <f>ROWS($H$2:H2657)</f>
        <v>2656</v>
      </c>
      <c r="J2657" t="str">
        <f t="shared" si="41"/>
        <v/>
      </c>
    </row>
    <row r="2658" spans="1:10">
      <c r="A2658" t="s">
        <v>3031</v>
      </c>
      <c r="B2658" t="s">
        <v>7728</v>
      </c>
      <c r="C2658" t="s">
        <v>7697</v>
      </c>
      <c r="D2658" t="s">
        <v>7715</v>
      </c>
      <c r="E2658" t="s">
        <v>4705</v>
      </c>
      <c r="F2658" s="45">
        <v>164646</v>
      </c>
      <c r="H2658">
        <f>IF(ISNUMBER(SEARCH($K$2,A2658)),MAX($H$1:H2657)+1,0)</f>
        <v>0</v>
      </c>
      <c r="I2658">
        <f>ROWS($H$2:H2658)</f>
        <v>2657</v>
      </c>
      <c r="J2658" t="str">
        <f t="shared" si="41"/>
        <v/>
      </c>
    </row>
    <row r="2659" spans="1:10">
      <c r="A2659" t="s">
        <v>3032</v>
      </c>
      <c r="B2659" t="s">
        <v>7729</v>
      </c>
      <c r="C2659" t="s">
        <v>7697</v>
      </c>
      <c r="D2659" t="s">
        <v>7730</v>
      </c>
      <c r="E2659" t="s">
        <v>4705</v>
      </c>
      <c r="F2659" s="45">
        <v>164638</v>
      </c>
      <c r="H2659">
        <f>IF(ISNUMBER(SEARCH($K$2,A2659)),MAX($H$1:H2658)+1,0)</f>
        <v>0</v>
      </c>
      <c r="I2659">
        <f>ROWS($H$2:H2659)</f>
        <v>2658</v>
      </c>
      <c r="J2659" t="str">
        <f t="shared" si="41"/>
        <v/>
      </c>
    </row>
    <row r="2660" spans="1:10">
      <c r="A2660" t="s">
        <v>3033</v>
      </c>
      <c r="B2660" t="s">
        <v>7731</v>
      </c>
      <c r="C2660" t="s">
        <v>7697</v>
      </c>
      <c r="D2660" t="s">
        <v>7730</v>
      </c>
      <c r="E2660" t="s">
        <v>4705</v>
      </c>
      <c r="F2660" s="45">
        <v>164639</v>
      </c>
      <c r="H2660">
        <f>IF(ISNUMBER(SEARCH($K$2,A2660)),MAX($H$1:H2659)+1,0)</f>
        <v>0</v>
      </c>
      <c r="I2660">
        <f>ROWS($H$2:H2660)</f>
        <v>2659</v>
      </c>
      <c r="J2660" t="str">
        <f t="shared" si="41"/>
        <v/>
      </c>
    </row>
    <row r="2661" spans="1:10">
      <c r="A2661" t="s">
        <v>3034</v>
      </c>
      <c r="B2661" t="s">
        <v>7732</v>
      </c>
      <c r="C2661" t="s">
        <v>7697</v>
      </c>
      <c r="D2661" t="s">
        <v>7730</v>
      </c>
      <c r="E2661" t="s">
        <v>4705</v>
      </c>
      <c r="F2661" s="45">
        <v>164641</v>
      </c>
      <c r="H2661">
        <f>IF(ISNUMBER(SEARCH($K$2,A2661)),MAX($H$1:H2660)+1,0)</f>
        <v>0</v>
      </c>
      <c r="I2661">
        <f>ROWS($H$2:H2661)</f>
        <v>2660</v>
      </c>
      <c r="J2661" t="str">
        <f t="shared" si="41"/>
        <v/>
      </c>
    </row>
    <row r="2662" spans="1:10">
      <c r="A2662" t="s">
        <v>3035</v>
      </c>
      <c r="B2662" t="s">
        <v>7733</v>
      </c>
      <c r="C2662" t="s">
        <v>7697</v>
      </c>
      <c r="D2662" t="s">
        <v>7734</v>
      </c>
      <c r="E2662" t="s">
        <v>4705</v>
      </c>
      <c r="F2662" s="45">
        <v>164614</v>
      </c>
      <c r="H2662">
        <f>IF(ISNUMBER(SEARCH($K$2,A2662)),MAX($H$1:H2661)+1,0)</f>
        <v>0</v>
      </c>
      <c r="I2662">
        <f>ROWS($H$2:H2662)</f>
        <v>2661</v>
      </c>
      <c r="J2662" t="str">
        <f t="shared" si="41"/>
        <v/>
      </c>
    </row>
    <row r="2663" spans="1:10">
      <c r="A2663" t="s">
        <v>3036</v>
      </c>
      <c r="B2663" t="s">
        <v>7735</v>
      </c>
      <c r="C2663" t="s">
        <v>7697</v>
      </c>
      <c r="D2663" t="s">
        <v>7734</v>
      </c>
      <c r="E2663" t="s">
        <v>4705</v>
      </c>
      <c r="F2663" s="45">
        <v>164615</v>
      </c>
      <c r="H2663">
        <f>IF(ISNUMBER(SEARCH($K$2,A2663)),MAX($H$1:H2662)+1,0)</f>
        <v>0</v>
      </c>
      <c r="I2663">
        <f>ROWS($H$2:H2663)</f>
        <v>2662</v>
      </c>
      <c r="J2663" t="str">
        <f t="shared" si="41"/>
        <v/>
      </c>
    </row>
    <row r="2664" spans="1:10">
      <c r="A2664" t="s">
        <v>3037</v>
      </c>
      <c r="B2664" t="s">
        <v>7736</v>
      </c>
      <c r="C2664" t="s">
        <v>7697</v>
      </c>
      <c r="D2664" t="s">
        <v>7734</v>
      </c>
      <c r="E2664" t="s">
        <v>4705</v>
      </c>
      <c r="F2664" s="45">
        <v>164616</v>
      </c>
      <c r="H2664">
        <f>IF(ISNUMBER(SEARCH($K$2,A2664)),MAX($H$1:H2663)+1,0)</f>
        <v>0</v>
      </c>
      <c r="I2664">
        <f>ROWS($H$2:H2664)</f>
        <v>2663</v>
      </c>
      <c r="J2664" t="str">
        <f t="shared" si="41"/>
        <v/>
      </c>
    </row>
    <row r="2665" spans="1:10">
      <c r="A2665" t="s">
        <v>3038</v>
      </c>
      <c r="B2665" t="s">
        <v>7737</v>
      </c>
      <c r="C2665" t="s">
        <v>7697</v>
      </c>
      <c r="D2665" t="s">
        <v>7734</v>
      </c>
      <c r="E2665" t="s">
        <v>4705</v>
      </c>
      <c r="F2665" s="45">
        <v>164618</v>
      </c>
      <c r="H2665">
        <f>IF(ISNUMBER(SEARCH($K$2,A2665)),MAX($H$1:H2664)+1,0)</f>
        <v>0</v>
      </c>
      <c r="I2665">
        <f>ROWS($H$2:H2665)</f>
        <v>2664</v>
      </c>
      <c r="J2665" t="str">
        <f t="shared" si="41"/>
        <v/>
      </c>
    </row>
    <row r="2666" spans="1:10">
      <c r="A2666" t="s">
        <v>3039</v>
      </c>
      <c r="B2666" t="s">
        <v>7738</v>
      </c>
      <c r="C2666" t="s">
        <v>7697</v>
      </c>
      <c r="D2666" t="s">
        <v>7734</v>
      </c>
      <c r="E2666" t="s">
        <v>4705</v>
      </c>
      <c r="F2666" s="45">
        <v>164619</v>
      </c>
      <c r="H2666">
        <f>IF(ISNUMBER(SEARCH($K$2,A2666)),MAX($H$1:H2665)+1,0)</f>
        <v>0</v>
      </c>
      <c r="I2666">
        <f>ROWS($H$2:H2666)</f>
        <v>2665</v>
      </c>
      <c r="J2666" t="str">
        <f t="shared" si="41"/>
        <v/>
      </c>
    </row>
    <row r="2667" spans="1:10">
      <c r="A2667" t="s">
        <v>3040</v>
      </c>
      <c r="B2667" t="s">
        <v>7739</v>
      </c>
      <c r="C2667" t="s">
        <v>7697</v>
      </c>
      <c r="D2667" t="s">
        <v>7734</v>
      </c>
      <c r="E2667" t="s">
        <v>4705</v>
      </c>
      <c r="F2667" s="45">
        <v>164620</v>
      </c>
      <c r="H2667">
        <f>IF(ISNUMBER(SEARCH($K$2,A2667)),MAX($H$1:H2666)+1,0)</f>
        <v>0</v>
      </c>
      <c r="I2667">
        <f>ROWS($H$2:H2667)</f>
        <v>2666</v>
      </c>
      <c r="J2667" t="str">
        <f t="shared" si="41"/>
        <v/>
      </c>
    </row>
    <row r="2668" spans="1:10">
      <c r="A2668" t="s">
        <v>3041</v>
      </c>
      <c r="B2668" t="s">
        <v>7740</v>
      </c>
      <c r="C2668" t="s">
        <v>4703</v>
      </c>
      <c r="D2668" t="s">
        <v>4704</v>
      </c>
      <c r="E2668" t="s">
        <v>7741</v>
      </c>
      <c r="F2668" s="45">
        <v>24511</v>
      </c>
      <c r="H2668">
        <f>IF(ISNUMBER(SEARCH($K$2,A2668)),MAX($H$1:H2667)+1,0)</f>
        <v>0</v>
      </c>
      <c r="I2668">
        <f>ROWS($H$2:H2668)</f>
        <v>2667</v>
      </c>
      <c r="J2668" t="str">
        <f t="shared" si="41"/>
        <v/>
      </c>
    </row>
    <row r="2669" spans="1:10">
      <c r="A2669" t="s">
        <v>3042</v>
      </c>
      <c r="B2669" t="s">
        <v>7742</v>
      </c>
      <c r="C2669" t="s">
        <v>4703</v>
      </c>
      <c r="D2669" t="s">
        <v>4711</v>
      </c>
      <c r="E2669" t="s">
        <v>7741</v>
      </c>
      <c r="F2669" s="45">
        <v>24523</v>
      </c>
      <c r="H2669">
        <f>IF(ISNUMBER(SEARCH($K$2,A2669)),MAX($H$1:H2668)+1,0)</f>
        <v>0</v>
      </c>
      <c r="I2669">
        <f>ROWS($H$2:H2669)</f>
        <v>2668</v>
      </c>
      <c r="J2669" t="str">
        <f t="shared" si="41"/>
        <v/>
      </c>
    </row>
    <row r="2670" spans="1:10">
      <c r="A2670" t="s">
        <v>3043</v>
      </c>
      <c r="B2670" t="s">
        <v>7743</v>
      </c>
      <c r="C2670" t="s">
        <v>4703</v>
      </c>
      <c r="D2670" t="s">
        <v>4716</v>
      </c>
      <c r="E2670" t="s">
        <v>7741</v>
      </c>
      <c r="F2670" s="45">
        <v>24516</v>
      </c>
      <c r="H2670">
        <f>IF(ISNUMBER(SEARCH($K$2,A2670)),MAX($H$1:H2669)+1,0)</f>
        <v>0</v>
      </c>
      <c r="I2670">
        <f>ROWS($H$2:H2670)</f>
        <v>2669</v>
      </c>
      <c r="J2670" t="str">
        <f t="shared" si="41"/>
        <v/>
      </c>
    </row>
    <row r="2671" spans="1:10">
      <c r="A2671" t="s">
        <v>3044</v>
      </c>
      <c r="B2671" t="s">
        <v>7744</v>
      </c>
      <c r="C2671" t="s">
        <v>4703</v>
      </c>
      <c r="D2671" t="s">
        <v>4716</v>
      </c>
      <c r="E2671" t="s">
        <v>7741</v>
      </c>
      <c r="F2671" s="45">
        <v>24517</v>
      </c>
      <c r="H2671">
        <f>IF(ISNUMBER(SEARCH($K$2,A2671)),MAX($H$1:H2670)+1,0)</f>
        <v>0</v>
      </c>
      <c r="I2671">
        <f>ROWS($H$2:H2671)</f>
        <v>2670</v>
      </c>
      <c r="J2671" t="str">
        <f t="shared" si="41"/>
        <v/>
      </c>
    </row>
    <row r="2672" spans="1:10">
      <c r="A2672" t="s">
        <v>3045</v>
      </c>
      <c r="B2672" t="s">
        <v>7745</v>
      </c>
      <c r="C2672" t="s">
        <v>4703</v>
      </c>
      <c r="D2672" t="s">
        <v>4716</v>
      </c>
      <c r="E2672" t="s">
        <v>7741</v>
      </c>
      <c r="F2672" s="45">
        <v>24518</v>
      </c>
      <c r="H2672">
        <f>IF(ISNUMBER(SEARCH($K$2,A2672)),MAX($H$1:H2671)+1,0)</f>
        <v>0</v>
      </c>
      <c r="I2672">
        <f>ROWS($H$2:H2672)</f>
        <v>2671</v>
      </c>
      <c r="J2672" t="str">
        <f t="shared" si="41"/>
        <v/>
      </c>
    </row>
    <row r="2673" spans="1:10">
      <c r="A2673" t="s">
        <v>3046</v>
      </c>
      <c r="B2673" t="s">
        <v>4721</v>
      </c>
      <c r="C2673" t="s">
        <v>4703</v>
      </c>
      <c r="D2673" t="s">
        <v>4722</v>
      </c>
      <c r="E2673" t="s">
        <v>7746</v>
      </c>
      <c r="F2673" s="45">
        <v>24325</v>
      </c>
      <c r="H2673">
        <f>IF(ISNUMBER(SEARCH($K$2,A2673)),MAX($H$1:H2672)+1,0)</f>
        <v>0</v>
      </c>
      <c r="I2673">
        <f>ROWS($H$2:H2673)</f>
        <v>2672</v>
      </c>
      <c r="J2673" t="str">
        <f t="shared" si="41"/>
        <v/>
      </c>
    </row>
    <row r="2674" spans="1:10">
      <c r="A2674" t="s">
        <v>3047</v>
      </c>
      <c r="B2674" t="s">
        <v>7747</v>
      </c>
      <c r="C2674" t="s">
        <v>4703</v>
      </c>
      <c r="D2674" t="s">
        <v>4722</v>
      </c>
      <c r="E2674" t="s">
        <v>7741</v>
      </c>
      <c r="F2674" s="45">
        <v>24514</v>
      </c>
      <c r="H2674">
        <f>IF(ISNUMBER(SEARCH($K$2,A2674)),MAX($H$1:H2673)+1,0)</f>
        <v>0</v>
      </c>
      <c r="I2674">
        <f>ROWS($H$2:H2674)</f>
        <v>2673</v>
      </c>
      <c r="J2674" t="str">
        <f t="shared" si="41"/>
        <v/>
      </c>
    </row>
    <row r="2675" spans="1:10">
      <c r="A2675" t="s">
        <v>3048</v>
      </c>
      <c r="B2675" t="s">
        <v>7748</v>
      </c>
      <c r="C2675" t="s">
        <v>4703</v>
      </c>
      <c r="D2675" t="s">
        <v>4722</v>
      </c>
      <c r="E2675" t="s">
        <v>7741</v>
      </c>
      <c r="F2675" s="45">
        <v>24515</v>
      </c>
      <c r="H2675">
        <f>IF(ISNUMBER(SEARCH($K$2,A2675)),MAX($H$1:H2674)+1,0)</f>
        <v>0</v>
      </c>
      <c r="I2675">
        <f>ROWS($H$2:H2675)</f>
        <v>2674</v>
      </c>
      <c r="J2675" t="str">
        <f t="shared" si="41"/>
        <v/>
      </c>
    </row>
    <row r="2676" spans="1:10">
      <c r="A2676" t="s">
        <v>3049</v>
      </c>
      <c r="B2676" t="s">
        <v>4732</v>
      </c>
      <c r="C2676" t="s">
        <v>4703</v>
      </c>
      <c r="D2676" t="s">
        <v>4733</v>
      </c>
      <c r="E2676" t="s">
        <v>7746</v>
      </c>
      <c r="F2676" s="45">
        <v>21310</v>
      </c>
      <c r="H2676">
        <f>IF(ISNUMBER(SEARCH($K$2,A2676)),MAX($H$1:H2675)+1,0)</f>
        <v>0</v>
      </c>
      <c r="I2676">
        <f>ROWS($H$2:H2676)</f>
        <v>2675</v>
      </c>
      <c r="J2676" t="str">
        <f t="shared" si="41"/>
        <v/>
      </c>
    </row>
    <row r="2677" spans="1:10">
      <c r="A2677" t="s">
        <v>3050</v>
      </c>
      <c r="B2677" t="s">
        <v>7749</v>
      </c>
      <c r="C2677" t="s">
        <v>4703</v>
      </c>
      <c r="D2677" t="s">
        <v>4733</v>
      </c>
      <c r="E2677" t="s">
        <v>7741</v>
      </c>
      <c r="F2677" s="45">
        <v>24521</v>
      </c>
      <c r="H2677">
        <f>IF(ISNUMBER(SEARCH($K$2,A2677)),MAX($H$1:H2676)+1,0)</f>
        <v>0</v>
      </c>
      <c r="I2677">
        <f>ROWS($H$2:H2677)</f>
        <v>2676</v>
      </c>
      <c r="J2677" t="str">
        <f t="shared" si="41"/>
        <v/>
      </c>
    </row>
    <row r="2678" spans="1:10">
      <c r="A2678" t="s">
        <v>3051</v>
      </c>
      <c r="B2678" t="s">
        <v>7750</v>
      </c>
      <c r="C2678" t="s">
        <v>4703</v>
      </c>
      <c r="D2678" t="s">
        <v>4741</v>
      </c>
      <c r="E2678" t="s">
        <v>7741</v>
      </c>
      <c r="F2678" s="45">
        <v>24501</v>
      </c>
      <c r="H2678">
        <f>IF(ISNUMBER(SEARCH($K$2,A2678)),MAX($H$1:H2677)+1,0)</f>
        <v>0</v>
      </c>
      <c r="I2678">
        <f>ROWS($H$2:H2678)</f>
        <v>2677</v>
      </c>
      <c r="J2678" t="str">
        <f t="shared" si="41"/>
        <v/>
      </c>
    </row>
    <row r="2679" spans="1:10">
      <c r="A2679" t="s">
        <v>3052</v>
      </c>
      <c r="B2679" t="s">
        <v>7751</v>
      </c>
      <c r="C2679" t="s">
        <v>4703</v>
      </c>
      <c r="D2679" t="s">
        <v>4741</v>
      </c>
      <c r="E2679" t="s">
        <v>7741</v>
      </c>
      <c r="F2679" s="45">
        <v>24502</v>
      </c>
      <c r="H2679">
        <f>IF(ISNUMBER(SEARCH($K$2,A2679)),MAX($H$1:H2678)+1,0)</f>
        <v>0</v>
      </c>
      <c r="I2679">
        <f>ROWS($H$2:H2679)</f>
        <v>2678</v>
      </c>
      <c r="J2679" t="str">
        <f t="shared" si="41"/>
        <v/>
      </c>
    </row>
    <row r="2680" spans="1:10">
      <c r="A2680" t="s">
        <v>3053</v>
      </c>
      <c r="B2680" t="s">
        <v>7752</v>
      </c>
      <c r="C2680" t="s">
        <v>4703</v>
      </c>
      <c r="D2680" t="s">
        <v>4741</v>
      </c>
      <c r="E2680" t="s">
        <v>7741</v>
      </c>
      <c r="F2680" s="45">
        <v>24503</v>
      </c>
      <c r="H2680">
        <f>IF(ISNUMBER(SEARCH($K$2,A2680)),MAX($H$1:H2679)+1,0)</f>
        <v>0</v>
      </c>
      <c r="I2680">
        <f>ROWS($H$2:H2680)</f>
        <v>2679</v>
      </c>
      <c r="J2680" t="str">
        <f t="shared" si="41"/>
        <v/>
      </c>
    </row>
    <row r="2681" spans="1:10">
      <c r="A2681" t="s">
        <v>3054</v>
      </c>
      <c r="B2681" t="s">
        <v>7753</v>
      </c>
      <c r="C2681" t="s">
        <v>4703</v>
      </c>
      <c r="D2681" t="s">
        <v>4741</v>
      </c>
      <c r="E2681" t="s">
        <v>7741</v>
      </c>
      <c r="F2681" s="45">
        <v>24524</v>
      </c>
      <c r="H2681">
        <f>IF(ISNUMBER(SEARCH($K$2,A2681)),MAX($H$1:H2680)+1,0)</f>
        <v>0</v>
      </c>
      <c r="I2681">
        <f>ROWS($H$2:H2681)</f>
        <v>2680</v>
      </c>
      <c r="J2681" t="str">
        <f t="shared" si="41"/>
        <v/>
      </c>
    </row>
    <row r="2682" spans="1:10">
      <c r="A2682" t="s">
        <v>3055</v>
      </c>
      <c r="B2682" t="s">
        <v>7754</v>
      </c>
      <c r="C2682" t="s">
        <v>4703</v>
      </c>
      <c r="D2682" t="s">
        <v>4751</v>
      </c>
      <c r="E2682" t="s">
        <v>7746</v>
      </c>
      <c r="F2682" s="45">
        <v>24322</v>
      </c>
      <c r="H2682">
        <f>IF(ISNUMBER(SEARCH($K$2,A2682)),MAX($H$1:H2681)+1,0)</f>
        <v>0</v>
      </c>
      <c r="I2682">
        <f>ROWS($H$2:H2682)</f>
        <v>2681</v>
      </c>
      <c r="J2682" t="str">
        <f t="shared" si="41"/>
        <v/>
      </c>
    </row>
    <row r="2683" spans="1:10">
      <c r="A2683" t="s">
        <v>3056</v>
      </c>
      <c r="B2683" t="s">
        <v>7755</v>
      </c>
      <c r="C2683" t="s">
        <v>4703</v>
      </c>
      <c r="D2683" t="s">
        <v>4759</v>
      </c>
      <c r="E2683" t="s">
        <v>7746</v>
      </c>
      <c r="F2683" s="45">
        <v>21301</v>
      </c>
      <c r="H2683">
        <f>IF(ISNUMBER(SEARCH($K$2,A2683)),MAX($H$1:H2682)+1,0)</f>
        <v>0</v>
      </c>
      <c r="I2683">
        <f>ROWS($H$2:H2683)</f>
        <v>2682</v>
      </c>
      <c r="J2683" t="str">
        <f t="shared" si="41"/>
        <v/>
      </c>
    </row>
    <row r="2684" spans="1:10">
      <c r="A2684" t="s">
        <v>3057</v>
      </c>
      <c r="B2684" t="s">
        <v>7756</v>
      </c>
      <c r="C2684" t="s">
        <v>4703</v>
      </c>
      <c r="D2684" t="s">
        <v>4759</v>
      </c>
      <c r="E2684" t="s">
        <v>7741</v>
      </c>
      <c r="F2684" s="45">
        <v>24519</v>
      </c>
      <c r="H2684">
        <f>IF(ISNUMBER(SEARCH($K$2,A2684)),MAX($H$1:H2683)+1,0)</f>
        <v>0</v>
      </c>
      <c r="I2684">
        <f>ROWS($H$2:H2684)</f>
        <v>2683</v>
      </c>
      <c r="J2684" t="str">
        <f t="shared" si="41"/>
        <v/>
      </c>
    </row>
    <row r="2685" spans="1:10">
      <c r="A2685" t="s">
        <v>3058</v>
      </c>
      <c r="B2685" t="s">
        <v>4765</v>
      </c>
      <c r="C2685" t="s">
        <v>4703</v>
      </c>
      <c r="D2685" t="s">
        <v>4759</v>
      </c>
      <c r="E2685" t="s">
        <v>7741</v>
      </c>
      <c r="F2685" s="45">
        <v>24520</v>
      </c>
      <c r="H2685">
        <f>IF(ISNUMBER(SEARCH($K$2,A2685)),MAX($H$1:H2684)+1,0)</f>
        <v>0</v>
      </c>
      <c r="I2685">
        <f>ROWS($H$2:H2685)</f>
        <v>2684</v>
      </c>
      <c r="J2685" t="str">
        <f t="shared" si="41"/>
        <v/>
      </c>
    </row>
    <row r="2686" spans="1:10">
      <c r="A2686" t="s">
        <v>3059</v>
      </c>
      <c r="B2686" t="s">
        <v>7757</v>
      </c>
      <c r="C2686" t="s">
        <v>4703</v>
      </c>
      <c r="D2686" t="s">
        <v>4767</v>
      </c>
      <c r="E2686" t="s">
        <v>7741</v>
      </c>
      <c r="F2686" s="45">
        <v>24507</v>
      </c>
      <c r="H2686">
        <f>IF(ISNUMBER(SEARCH($K$2,A2686)),MAX($H$1:H2685)+1,0)</f>
        <v>0</v>
      </c>
      <c r="I2686">
        <f>ROWS($H$2:H2686)</f>
        <v>2685</v>
      </c>
      <c r="J2686" t="str">
        <f t="shared" si="41"/>
        <v/>
      </c>
    </row>
    <row r="2687" spans="1:10">
      <c r="A2687" t="s">
        <v>3060</v>
      </c>
      <c r="B2687" t="s">
        <v>4773</v>
      </c>
      <c r="C2687" t="s">
        <v>4703</v>
      </c>
      <c r="D2687" t="s">
        <v>4767</v>
      </c>
      <c r="E2687" t="s">
        <v>7741</v>
      </c>
      <c r="F2687" s="45">
        <v>24526</v>
      </c>
      <c r="H2687">
        <f>IF(ISNUMBER(SEARCH($K$2,A2687)),MAX($H$1:H2686)+1,0)</f>
        <v>0</v>
      </c>
      <c r="I2687">
        <f>ROWS($H$2:H2687)</f>
        <v>2686</v>
      </c>
      <c r="J2687" t="str">
        <f t="shared" si="41"/>
        <v/>
      </c>
    </row>
    <row r="2688" spans="1:10">
      <c r="A2688" t="s">
        <v>3061</v>
      </c>
      <c r="B2688" t="s">
        <v>7758</v>
      </c>
      <c r="C2688" t="s">
        <v>4703</v>
      </c>
      <c r="D2688" t="s">
        <v>4775</v>
      </c>
      <c r="E2688" t="s">
        <v>7741</v>
      </c>
      <c r="F2688" s="45">
        <v>24512</v>
      </c>
      <c r="H2688">
        <f>IF(ISNUMBER(SEARCH($K$2,A2688)),MAX($H$1:H2687)+1,0)</f>
        <v>0</v>
      </c>
      <c r="I2688">
        <f>ROWS($H$2:H2688)</f>
        <v>2687</v>
      </c>
      <c r="J2688" t="str">
        <f t="shared" si="41"/>
        <v/>
      </c>
    </row>
    <row r="2689" spans="1:10">
      <c r="A2689" t="s">
        <v>3062</v>
      </c>
      <c r="B2689" t="s">
        <v>7759</v>
      </c>
      <c r="C2689" t="s">
        <v>4703</v>
      </c>
      <c r="D2689" t="s">
        <v>4775</v>
      </c>
      <c r="E2689" t="s">
        <v>7741</v>
      </c>
      <c r="F2689" s="45">
        <v>24513</v>
      </c>
      <c r="H2689">
        <f>IF(ISNUMBER(SEARCH($K$2,A2689)),MAX($H$1:H2688)+1,0)</f>
        <v>0</v>
      </c>
      <c r="I2689">
        <f>ROWS($H$2:H2689)</f>
        <v>2688</v>
      </c>
      <c r="J2689" t="str">
        <f t="shared" si="41"/>
        <v/>
      </c>
    </row>
    <row r="2690" spans="1:10">
      <c r="A2690" t="s">
        <v>3063</v>
      </c>
      <c r="B2690" t="s">
        <v>7760</v>
      </c>
      <c r="C2690" t="s">
        <v>4703</v>
      </c>
      <c r="D2690" t="s">
        <v>4781</v>
      </c>
      <c r="E2690" t="s">
        <v>7741</v>
      </c>
      <c r="F2690" s="45">
        <v>24504</v>
      </c>
      <c r="H2690">
        <f>IF(ISNUMBER(SEARCH($K$2,A2690)),MAX($H$1:H2689)+1,0)</f>
        <v>0</v>
      </c>
      <c r="I2690">
        <f>ROWS($H$2:H2690)</f>
        <v>2689</v>
      </c>
      <c r="J2690" t="str">
        <f t="shared" ref="J2690:J2753" si="42">IFERROR(INDEX($A:$A,MATCH(I2690,$H:$H,0)),"")</f>
        <v/>
      </c>
    </row>
    <row r="2691" spans="1:10">
      <c r="A2691" t="s">
        <v>3064</v>
      </c>
      <c r="B2691" t="s">
        <v>7761</v>
      </c>
      <c r="C2691" t="s">
        <v>4703</v>
      </c>
      <c r="D2691" t="s">
        <v>4781</v>
      </c>
      <c r="E2691" t="s">
        <v>7741</v>
      </c>
      <c r="F2691" s="45">
        <v>24505</v>
      </c>
      <c r="H2691">
        <f>IF(ISNUMBER(SEARCH($K$2,A2691)),MAX($H$1:H2690)+1,0)</f>
        <v>0</v>
      </c>
      <c r="I2691">
        <f>ROWS($H$2:H2691)</f>
        <v>2690</v>
      </c>
      <c r="J2691" t="str">
        <f t="shared" si="42"/>
        <v/>
      </c>
    </row>
    <row r="2692" spans="1:10">
      <c r="A2692" t="s">
        <v>3065</v>
      </c>
      <c r="B2692" t="s">
        <v>7762</v>
      </c>
      <c r="C2692" t="s">
        <v>4703</v>
      </c>
      <c r="D2692" t="s">
        <v>4781</v>
      </c>
      <c r="E2692" t="s">
        <v>7741</v>
      </c>
      <c r="F2692" s="45">
        <v>24506</v>
      </c>
      <c r="H2692">
        <f>IF(ISNUMBER(SEARCH($K$2,A2692)),MAX($H$1:H2691)+1,0)</f>
        <v>0</v>
      </c>
      <c r="I2692">
        <f>ROWS($H$2:H2692)</f>
        <v>2691</v>
      </c>
      <c r="J2692" t="str">
        <f t="shared" si="42"/>
        <v/>
      </c>
    </row>
    <row r="2693" spans="1:10">
      <c r="A2693" t="s">
        <v>3066</v>
      </c>
      <c r="B2693" t="s">
        <v>7763</v>
      </c>
      <c r="C2693" t="s">
        <v>4703</v>
      </c>
      <c r="D2693" t="s">
        <v>4787</v>
      </c>
      <c r="E2693" t="s">
        <v>7741</v>
      </c>
      <c r="F2693" s="45">
        <v>24508</v>
      </c>
      <c r="H2693">
        <f>IF(ISNUMBER(SEARCH($K$2,A2693)),MAX($H$1:H2692)+1,0)</f>
        <v>0</v>
      </c>
      <c r="I2693">
        <f>ROWS($H$2:H2693)</f>
        <v>2692</v>
      </c>
      <c r="J2693" t="str">
        <f t="shared" si="42"/>
        <v/>
      </c>
    </row>
    <row r="2694" spans="1:10">
      <c r="A2694" t="s">
        <v>3067</v>
      </c>
      <c r="B2694" t="s">
        <v>7764</v>
      </c>
      <c r="C2694" t="s">
        <v>4703</v>
      </c>
      <c r="D2694" t="s">
        <v>4787</v>
      </c>
      <c r="E2694" t="s">
        <v>7741</v>
      </c>
      <c r="F2694" s="45">
        <v>24509</v>
      </c>
      <c r="H2694">
        <f>IF(ISNUMBER(SEARCH($K$2,A2694)),MAX($H$1:H2693)+1,0)</f>
        <v>0</v>
      </c>
      <c r="I2694">
        <f>ROWS($H$2:H2694)</f>
        <v>2693</v>
      </c>
      <c r="J2694" t="str">
        <f t="shared" si="42"/>
        <v/>
      </c>
    </row>
    <row r="2695" spans="1:10">
      <c r="A2695" t="s">
        <v>3068</v>
      </c>
      <c r="B2695" t="s">
        <v>7765</v>
      </c>
      <c r="C2695" t="s">
        <v>4703</v>
      </c>
      <c r="D2695" t="s">
        <v>4787</v>
      </c>
      <c r="E2695" t="s">
        <v>7741</v>
      </c>
      <c r="F2695" s="45">
        <v>24510</v>
      </c>
      <c r="H2695">
        <f>IF(ISNUMBER(SEARCH($K$2,A2695)),MAX($H$1:H2694)+1,0)</f>
        <v>0</v>
      </c>
      <c r="I2695">
        <f>ROWS($H$2:H2695)</f>
        <v>2694</v>
      </c>
      <c r="J2695" t="str">
        <f t="shared" si="42"/>
        <v/>
      </c>
    </row>
    <row r="2696" spans="1:10">
      <c r="A2696" t="s">
        <v>3069</v>
      </c>
      <c r="B2696" t="s">
        <v>4793</v>
      </c>
      <c r="C2696" t="s">
        <v>4703</v>
      </c>
      <c r="D2696" t="s">
        <v>4787</v>
      </c>
      <c r="E2696" t="s">
        <v>7741</v>
      </c>
      <c r="F2696" s="45">
        <v>24527</v>
      </c>
      <c r="H2696">
        <f>IF(ISNUMBER(SEARCH($K$2,A2696)),MAX($H$1:H2695)+1,0)</f>
        <v>0</v>
      </c>
      <c r="I2696">
        <f>ROWS($H$2:H2696)</f>
        <v>2695</v>
      </c>
      <c r="J2696" t="str">
        <f t="shared" si="42"/>
        <v/>
      </c>
    </row>
    <row r="2697" spans="1:10">
      <c r="A2697" t="s">
        <v>3070</v>
      </c>
      <c r="B2697" t="s">
        <v>7766</v>
      </c>
      <c r="C2697" t="s">
        <v>4796</v>
      </c>
      <c r="D2697" t="s">
        <v>4797</v>
      </c>
      <c r="E2697" t="s">
        <v>7741</v>
      </c>
      <c r="F2697" s="45">
        <v>154501</v>
      </c>
      <c r="H2697">
        <f>IF(ISNUMBER(SEARCH($K$2,A2697)),MAX($H$1:H2696)+1,0)</f>
        <v>0</v>
      </c>
      <c r="I2697">
        <f>ROWS($H$2:H2697)</f>
        <v>2696</v>
      </c>
      <c r="J2697" t="str">
        <f t="shared" si="42"/>
        <v/>
      </c>
    </row>
    <row r="2698" spans="1:10">
      <c r="A2698" t="s">
        <v>3071</v>
      </c>
      <c r="B2698" t="s">
        <v>7767</v>
      </c>
      <c r="C2698" t="s">
        <v>4796</v>
      </c>
      <c r="D2698" t="s">
        <v>4797</v>
      </c>
      <c r="E2698" t="s">
        <v>7741</v>
      </c>
      <c r="F2698" s="45">
        <v>154502</v>
      </c>
      <c r="H2698">
        <f>IF(ISNUMBER(SEARCH($K$2,A2698)),MAX($H$1:H2697)+1,0)</f>
        <v>0</v>
      </c>
      <c r="I2698">
        <f>ROWS($H$2:H2698)</f>
        <v>2697</v>
      </c>
      <c r="J2698" t="str">
        <f t="shared" si="42"/>
        <v/>
      </c>
    </row>
    <row r="2699" spans="1:10">
      <c r="A2699" t="s">
        <v>3072</v>
      </c>
      <c r="B2699" t="s">
        <v>7768</v>
      </c>
      <c r="C2699" t="s">
        <v>4796</v>
      </c>
      <c r="D2699" t="s">
        <v>4797</v>
      </c>
      <c r="E2699" t="s">
        <v>7741</v>
      </c>
      <c r="F2699" s="45">
        <v>154503</v>
      </c>
      <c r="H2699">
        <f>IF(ISNUMBER(SEARCH($K$2,A2699)),MAX($H$1:H2698)+1,0)</f>
        <v>0</v>
      </c>
      <c r="I2699">
        <f>ROWS($H$2:H2699)</f>
        <v>2698</v>
      </c>
      <c r="J2699" t="str">
        <f t="shared" si="42"/>
        <v/>
      </c>
    </row>
    <row r="2700" spans="1:10">
      <c r="A2700" t="s">
        <v>3073</v>
      </c>
      <c r="B2700" t="s">
        <v>7769</v>
      </c>
      <c r="C2700" t="s">
        <v>4796</v>
      </c>
      <c r="D2700" t="s">
        <v>4810</v>
      </c>
      <c r="E2700" t="s">
        <v>7741</v>
      </c>
      <c r="F2700" s="45">
        <v>154513</v>
      </c>
      <c r="H2700">
        <f>IF(ISNUMBER(SEARCH($K$2,A2700)),MAX($H$1:H2699)+1,0)</f>
        <v>0</v>
      </c>
      <c r="I2700">
        <f>ROWS($H$2:H2700)</f>
        <v>2699</v>
      </c>
      <c r="J2700" t="str">
        <f t="shared" si="42"/>
        <v/>
      </c>
    </row>
    <row r="2701" spans="1:10">
      <c r="A2701" t="s">
        <v>3074</v>
      </c>
      <c r="B2701" t="s">
        <v>7770</v>
      </c>
      <c r="C2701" t="s">
        <v>4796</v>
      </c>
      <c r="D2701" t="s">
        <v>4810</v>
      </c>
      <c r="E2701" t="s">
        <v>7741</v>
      </c>
      <c r="F2701" s="45">
        <v>154514</v>
      </c>
      <c r="H2701">
        <f>IF(ISNUMBER(SEARCH($K$2,A2701)),MAX($H$1:H2700)+1,0)</f>
        <v>0</v>
      </c>
      <c r="I2701">
        <f>ROWS($H$2:H2701)</f>
        <v>2700</v>
      </c>
      <c r="J2701" t="str">
        <f t="shared" si="42"/>
        <v/>
      </c>
    </row>
    <row r="2702" spans="1:10">
      <c r="A2702" t="s">
        <v>3075</v>
      </c>
      <c r="B2702" t="s">
        <v>7771</v>
      </c>
      <c r="C2702" t="s">
        <v>4796</v>
      </c>
      <c r="D2702" t="s">
        <v>4816</v>
      </c>
      <c r="E2702" t="s">
        <v>7741</v>
      </c>
      <c r="F2702" s="45">
        <v>154509</v>
      </c>
      <c r="H2702">
        <f>IF(ISNUMBER(SEARCH($K$2,A2702)),MAX($H$1:H2701)+1,0)</f>
        <v>0</v>
      </c>
      <c r="I2702">
        <f>ROWS($H$2:H2702)</f>
        <v>2701</v>
      </c>
      <c r="J2702" t="str">
        <f t="shared" si="42"/>
        <v/>
      </c>
    </row>
    <row r="2703" spans="1:10">
      <c r="A2703" t="s">
        <v>3076</v>
      </c>
      <c r="B2703" t="s">
        <v>7772</v>
      </c>
      <c r="C2703" t="s">
        <v>4796</v>
      </c>
      <c r="D2703" t="s">
        <v>4816</v>
      </c>
      <c r="E2703" t="s">
        <v>7741</v>
      </c>
      <c r="F2703" s="45">
        <v>154510</v>
      </c>
      <c r="H2703">
        <f>IF(ISNUMBER(SEARCH($K$2,A2703)),MAX($H$1:H2702)+1,0)</f>
        <v>0</v>
      </c>
      <c r="I2703">
        <f>ROWS($H$2:H2703)</f>
        <v>2702</v>
      </c>
      <c r="J2703" t="str">
        <f t="shared" si="42"/>
        <v/>
      </c>
    </row>
    <row r="2704" spans="1:10">
      <c r="A2704" t="s">
        <v>3077</v>
      </c>
      <c r="B2704" t="s">
        <v>7773</v>
      </c>
      <c r="C2704" t="s">
        <v>4796</v>
      </c>
      <c r="D2704" t="s">
        <v>4816</v>
      </c>
      <c r="E2704" t="s">
        <v>7741</v>
      </c>
      <c r="F2704" s="45">
        <v>154523</v>
      </c>
      <c r="H2704">
        <f>IF(ISNUMBER(SEARCH($K$2,A2704)),MAX($H$1:H2703)+1,0)</f>
        <v>0</v>
      </c>
      <c r="I2704">
        <f>ROWS($H$2:H2704)</f>
        <v>2703</v>
      </c>
      <c r="J2704" t="str">
        <f t="shared" si="42"/>
        <v/>
      </c>
    </row>
    <row r="2705" spans="1:10">
      <c r="A2705" t="s">
        <v>3078</v>
      </c>
      <c r="B2705" t="s">
        <v>4848</v>
      </c>
      <c r="C2705" t="s">
        <v>4796</v>
      </c>
      <c r="D2705" t="s">
        <v>4847</v>
      </c>
      <c r="E2705" t="s">
        <v>7746</v>
      </c>
      <c r="F2705" s="45">
        <v>151312</v>
      </c>
      <c r="H2705">
        <f>IF(ISNUMBER(SEARCH($K$2,A2705)),MAX($H$1:H2704)+1,0)</f>
        <v>0</v>
      </c>
      <c r="I2705">
        <f>ROWS($H$2:H2705)</f>
        <v>2704</v>
      </c>
      <c r="J2705" t="str">
        <f t="shared" si="42"/>
        <v/>
      </c>
    </row>
    <row r="2706" spans="1:10">
      <c r="A2706" t="s">
        <v>3079</v>
      </c>
      <c r="B2706" t="s">
        <v>7774</v>
      </c>
      <c r="C2706" t="s">
        <v>4796</v>
      </c>
      <c r="D2706" t="s">
        <v>4847</v>
      </c>
      <c r="E2706" t="s">
        <v>7741</v>
      </c>
      <c r="F2706" s="45">
        <v>154504</v>
      </c>
      <c r="H2706">
        <f>IF(ISNUMBER(SEARCH($K$2,A2706)),MAX($H$1:H2705)+1,0)</f>
        <v>0</v>
      </c>
      <c r="I2706">
        <f>ROWS($H$2:H2706)</f>
        <v>2705</v>
      </c>
      <c r="J2706" t="str">
        <f t="shared" si="42"/>
        <v/>
      </c>
    </row>
    <row r="2707" spans="1:10">
      <c r="A2707" t="s">
        <v>3080</v>
      </c>
      <c r="B2707" t="s">
        <v>7775</v>
      </c>
      <c r="C2707" t="s">
        <v>4796</v>
      </c>
      <c r="D2707" t="s">
        <v>4847</v>
      </c>
      <c r="E2707" t="s">
        <v>7741</v>
      </c>
      <c r="F2707" s="45">
        <v>154505</v>
      </c>
      <c r="H2707">
        <f>IF(ISNUMBER(SEARCH($K$2,A2707)),MAX($H$1:H2706)+1,0)</f>
        <v>0</v>
      </c>
      <c r="I2707">
        <f>ROWS($H$2:H2707)</f>
        <v>2706</v>
      </c>
      <c r="J2707" t="str">
        <f t="shared" si="42"/>
        <v/>
      </c>
    </row>
    <row r="2708" spans="1:10">
      <c r="A2708" t="s">
        <v>3081</v>
      </c>
      <c r="B2708" t="s">
        <v>7776</v>
      </c>
      <c r="C2708" t="s">
        <v>4796</v>
      </c>
      <c r="D2708" t="s">
        <v>4847</v>
      </c>
      <c r="E2708" t="s">
        <v>7741</v>
      </c>
      <c r="F2708" s="45">
        <v>154506</v>
      </c>
      <c r="H2708">
        <f>IF(ISNUMBER(SEARCH($K$2,A2708)),MAX($H$1:H2707)+1,0)</f>
        <v>0</v>
      </c>
      <c r="I2708">
        <f>ROWS($H$2:H2708)</f>
        <v>2707</v>
      </c>
      <c r="J2708" t="str">
        <f t="shared" si="42"/>
        <v/>
      </c>
    </row>
    <row r="2709" spans="1:10">
      <c r="A2709" t="s">
        <v>3082</v>
      </c>
      <c r="B2709" t="s">
        <v>7777</v>
      </c>
      <c r="C2709" t="s">
        <v>4796</v>
      </c>
      <c r="D2709" t="s">
        <v>4847</v>
      </c>
      <c r="E2709" t="s">
        <v>7741</v>
      </c>
      <c r="F2709" s="45">
        <v>154522</v>
      </c>
      <c r="H2709">
        <f>IF(ISNUMBER(SEARCH($K$2,A2709)),MAX($H$1:H2708)+1,0)</f>
        <v>0</v>
      </c>
      <c r="I2709">
        <f>ROWS($H$2:H2709)</f>
        <v>2708</v>
      </c>
      <c r="J2709" t="str">
        <f t="shared" si="42"/>
        <v/>
      </c>
    </row>
    <row r="2710" spans="1:10">
      <c r="A2710" t="s">
        <v>3083</v>
      </c>
      <c r="B2710" t="s">
        <v>7778</v>
      </c>
      <c r="C2710" t="s">
        <v>4796</v>
      </c>
      <c r="D2710" t="s">
        <v>4864</v>
      </c>
      <c r="E2710" t="s">
        <v>7741</v>
      </c>
      <c r="F2710" s="45">
        <v>154517</v>
      </c>
      <c r="H2710">
        <f>IF(ISNUMBER(SEARCH($K$2,A2710)),MAX($H$1:H2709)+1,0)</f>
        <v>0</v>
      </c>
      <c r="I2710">
        <f>ROWS($H$2:H2710)</f>
        <v>2709</v>
      </c>
      <c r="J2710" t="str">
        <f t="shared" si="42"/>
        <v/>
      </c>
    </row>
    <row r="2711" spans="1:10">
      <c r="A2711" t="s">
        <v>3084</v>
      </c>
      <c r="B2711" t="s">
        <v>7779</v>
      </c>
      <c r="C2711" t="s">
        <v>4796</v>
      </c>
      <c r="D2711" t="s">
        <v>4864</v>
      </c>
      <c r="E2711" t="s">
        <v>7741</v>
      </c>
      <c r="F2711" s="45">
        <v>154518</v>
      </c>
      <c r="H2711">
        <f>IF(ISNUMBER(SEARCH($K$2,A2711)),MAX($H$1:H2710)+1,0)</f>
        <v>0</v>
      </c>
      <c r="I2711">
        <f>ROWS($H$2:H2711)</f>
        <v>2710</v>
      </c>
      <c r="J2711" t="str">
        <f t="shared" si="42"/>
        <v/>
      </c>
    </row>
    <row r="2712" spans="1:10">
      <c r="A2712" t="s">
        <v>3085</v>
      </c>
      <c r="B2712" t="s">
        <v>7780</v>
      </c>
      <c r="C2712" t="s">
        <v>4796</v>
      </c>
      <c r="D2712" t="s">
        <v>4864</v>
      </c>
      <c r="E2712" t="s">
        <v>7741</v>
      </c>
      <c r="F2712" s="45">
        <v>154521</v>
      </c>
      <c r="H2712">
        <f>IF(ISNUMBER(SEARCH($K$2,A2712)),MAX($H$1:H2711)+1,0)</f>
        <v>0</v>
      </c>
      <c r="I2712">
        <f>ROWS($H$2:H2712)</f>
        <v>2711</v>
      </c>
      <c r="J2712" t="str">
        <f t="shared" si="42"/>
        <v/>
      </c>
    </row>
    <row r="2713" spans="1:10">
      <c r="A2713" t="s">
        <v>3086</v>
      </c>
      <c r="B2713" t="s">
        <v>7781</v>
      </c>
      <c r="C2713" t="s">
        <v>4796</v>
      </c>
      <c r="D2713" t="s">
        <v>4873</v>
      </c>
      <c r="E2713" t="s">
        <v>7746</v>
      </c>
      <c r="F2713" s="45">
        <v>151306</v>
      </c>
      <c r="H2713">
        <f>IF(ISNUMBER(SEARCH($K$2,A2713)),MAX($H$1:H2712)+1,0)</f>
        <v>0</v>
      </c>
      <c r="I2713">
        <f>ROWS($H$2:H2713)</f>
        <v>2712</v>
      </c>
      <c r="J2713" t="str">
        <f t="shared" si="42"/>
        <v/>
      </c>
    </row>
    <row r="2714" spans="1:10">
      <c r="A2714" t="s">
        <v>3087</v>
      </c>
      <c r="B2714" t="s">
        <v>7782</v>
      </c>
      <c r="C2714" t="s">
        <v>4796</v>
      </c>
      <c r="D2714" t="s">
        <v>4873</v>
      </c>
      <c r="E2714" t="s">
        <v>7741</v>
      </c>
      <c r="F2714" s="45">
        <v>154507</v>
      </c>
      <c r="H2714">
        <f>IF(ISNUMBER(SEARCH($K$2,A2714)),MAX($H$1:H2713)+1,0)</f>
        <v>0</v>
      </c>
      <c r="I2714">
        <f>ROWS($H$2:H2714)</f>
        <v>2713</v>
      </c>
      <c r="J2714" t="str">
        <f t="shared" si="42"/>
        <v/>
      </c>
    </row>
    <row r="2715" spans="1:10">
      <c r="A2715" t="s">
        <v>3088</v>
      </c>
      <c r="B2715" t="s">
        <v>7783</v>
      </c>
      <c r="C2715" t="s">
        <v>4796</v>
      </c>
      <c r="D2715" t="s">
        <v>4873</v>
      </c>
      <c r="E2715" t="s">
        <v>7741</v>
      </c>
      <c r="F2715" s="45">
        <v>154508</v>
      </c>
      <c r="H2715">
        <f>IF(ISNUMBER(SEARCH($K$2,A2715)),MAX($H$1:H2714)+1,0)</f>
        <v>0</v>
      </c>
      <c r="I2715">
        <f>ROWS($H$2:H2715)</f>
        <v>2714</v>
      </c>
      <c r="J2715" t="str">
        <f t="shared" si="42"/>
        <v/>
      </c>
    </row>
    <row r="2716" spans="1:10">
      <c r="A2716" t="s">
        <v>3089</v>
      </c>
      <c r="B2716" t="s">
        <v>7784</v>
      </c>
      <c r="C2716" t="s">
        <v>4796</v>
      </c>
      <c r="D2716" t="s">
        <v>4878</v>
      </c>
      <c r="E2716" t="s">
        <v>7741</v>
      </c>
      <c r="F2716" s="45">
        <v>154520</v>
      </c>
      <c r="H2716">
        <f>IF(ISNUMBER(SEARCH($K$2,A2716)),MAX($H$1:H2715)+1,0)</f>
        <v>0</v>
      </c>
      <c r="I2716">
        <f>ROWS($H$2:H2716)</f>
        <v>2715</v>
      </c>
      <c r="J2716" t="str">
        <f t="shared" si="42"/>
        <v/>
      </c>
    </row>
    <row r="2717" spans="1:10">
      <c r="A2717" t="s">
        <v>3090</v>
      </c>
      <c r="B2717" t="s">
        <v>7785</v>
      </c>
      <c r="C2717" t="s">
        <v>4796</v>
      </c>
      <c r="D2717" t="s">
        <v>4893</v>
      </c>
      <c r="E2717" t="s">
        <v>7741</v>
      </c>
      <c r="F2717" s="45">
        <v>154511</v>
      </c>
      <c r="H2717">
        <f>IF(ISNUMBER(SEARCH($K$2,A2717)),MAX($H$1:H2716)+1,0)</f>
        <v>0</v>
      </c>
      <c r="I2717">
        <f>ROWS($H$2:H2717)</f>
        <v>2716</v>
      </c>
      <c r="J2717" t="str">
        <f t="shared" si="42"/>
        <v/>
      </c>
    </row>
    <row r="2718" spans="1:10">
      <c r="A2718" t="s">
        <v>3091</v>
      </c>
      <c r="B2718" t="s">
        <v>7786</v>
      </c>
      <c r="C2718" t="s">
        <v>4796</v>
      </c>
      <c r="D2718" t="s">
        <v>4893</v>
      </c>
      <c r="E2718" t="s">
        <v>7741</v>
      </c>
      <c r="F2718" s="45">
        <v>154512</v>
      </c>
      <c r="H2718">
        <f>IF(ISNUMBER(SEARCH($K$2,A2718)),MAX($H$1:H2717)+1,0)</f>
        <v>0</v>
      </c>
      <c r="I2718">
        <f>ROWS($H$2:H2718)</f>
        <v>2717</v>
      </c>
      <c r="J2718" t="str">
        <f t="shared" si="42"/>
        <v/>
      </c>
    </row>
    <row r="2719" spans="1:10">
      <c r="A2719" t="s">
        <v>3092</v>
      </c>
      <c r="B2719" t="s">
        <v>7787</v>
      </c>
      <c r="C2719" t="s">
        <v>4796</v>
      </c>
      <c r="D2719" t="s">
        <v>4902</v>
      </c>
      <c r="E2719" t="s">
        <v>7741</v>
      </c>
      <c r="F2719" s="45">
        <v>154515</v>
      </c>
      <c r="H2719">
        <f>IF(ISNUMBER(SEARCH($K$2,A2719)),MAX($H$1:H2718)+1,0)</f>
        <v>0</v>
      </c>
      <c r="I2719">
        <f>ROWS($H$2:H2719)</f>
        <v>2718</v>
      </c>
      <c r="J2719" t="str">
        <f t="shared" si="42"/>
        <v/>
      </c>
    </row>
    <row r="2720" spans="1:10">
      <c r="A2720" t="s">
        <v>3093</v>
      </c>
      <c r="B2720" t="s">
        <v>7788</v>
      </c>
      <c r="C2720" t="s">
        <v>4796</v>
      </c>
      <c r="D2720" t="s">
        <v>4902</v>
      </c>
      <c r="E2720" t="s">
        <v>7741</v>
      </c>
      <c r="F2720" s="45">
        <v>154516</v>
      </c>
      <c r="H2720">
        <f>IF(ISNUMBER(SEARCH($K$2,A2720)),MAX($H$1:H2719)+1,0)</f>
        <v>0</v>
      </c>
      <c r="I2720">
        <f>ROWS($H$2:H2720)</f>
        <v>2719</v>
      </c>
      <c r="J2720" t="str">
        <f t="shared" si="42"/>
        <v/>
      </c>
    </row>
    <row r="2721" spans="1:10">
      <c r="A2721" t="s">
        <v>3094</v>
      </c>
      <c r="B2721" t="s">
        <v>7789</v>
      </c>
      <c r="C2721" t="s">
        <v>4796</v>
      </c>
      <c r="D2721" t="s">
        <v>4909</v>
      </c>
      <c r="E2721" t="s">
        <v>7741</v>
      </c>
      <c r="F2721" s="45">
        <v>154519</v>
      </c>
      <c r="H2721">
        <f>IF(ISNUMBER(SEARCH($K$2,A2721)),MAX($H$1:H2720)+1,0)</f>
        <v>0</v>
      </c>
      <c r="I2721">
        <f>ROWS($H$2:H2721)</f>
        <v>2720</v>
      </c>
      <c r="J2721" t="str">
        <f t="shared" si="42"/>
        <v/>
      </c>
    </row>
    <row r="2722" spans="1:10">
      <c r="A2722" t="s">
        <v>3095</v>
      </c>
      <c r="B2722" t="s">
        <v>7790</v>
      </c>
      <c r="C2722" t="s">
        <v>4914</v>
      </c>
      <c r="D2722" t="s">
        <v>4915</v>
      </c>
      <c r="E2722" t="s">
        <v>7741</v>
      </c>
      <c r="F2722" s="45">
        <v>714504</v>
      </c>
      <c r="H2722">
        <f>IF(ISNUMBER(SEARCH($K$2,A2722)),MAX($H$1:H2721)+1,0)</f>
        <v>0</v>
      </c>
      <c r="I2722">
        <f>ROWS($H$2:H2722)</f>
        <v>2721</v>
      </c>
      <c r="J2722" t="str">
        <f t="shared" si="42"/>
        <v/>
      </c>
    </row>
    <row r="2723" spans="1:10">
      <c r="A2723" t="s">
        <v>3096</v>
      </c>
      <c r="B2723" t="s">
        <v>7791</v>
      </c>
      <c r="C2723" t="s">
        <v>4914</v>
      </c>
      <c r="D2723" t="s">
        <v>4921</v>
      </c>
      <c r="E2723" t="s">
        <v>7741</v>
      </c>
      <c r="F2723" s="45">
        <v>714501</v>
      </c>
      <c r="H2723">
        <f>IF(ISNUMBER(SEARCH($K$2,A2723)),MAX($H$1:H2722)+1,0)</f>
        <v>0</v>
      </c>
      <c r="I2723">
        <f>ROWS($H$2:H2723)</f>
        <v>2722</v>
      </c>
      <c r="J2723" t="str">
        <f t="shared" si="42"/>
        <v/>
      </c>
    </row>
    <row r="2724" spans="1:10">
      <c r="A2724" t="s">
        <v>3097</v>
      </c>
      <c r="B2724" t="s">
        <v>7792</v>
      </c>
      <c r="C2724" t="s">
        <v>4914</v>
      </c>
      <c r="D2724" t="s">
        <v>4925</v>
      </c>
      <c r="E2724" t="s">
        <v>7741</v>
      </c>
      <c r="F2724" s="45">
        <v>714502</v>
      </c>
      <c r="H2724">
        <f>IF(ISNUMBER(SEARCH($K$2,A2724)),MAX($H$1:H2723)+1,0)</f>
        <v>0</v>
      </c>
      <c r="I2724">
        <f>ROWS($H$2:H2724)</f>
        <v>2723</v>
      </c>
      <c r="J2724" t="str">
        <f t="shared" si="42"/>
        <v/>
      </c>
    </row>
    <row r="2725" spans="1:10">
      <c r="A2725" t="s">
        <v>3098</v>
      </c>
      <c r="B2725" t="s">
        <v>4929</v>
      </c>
      <c r="C2725" t="s">
        <v>4914</v>
      </c>
      <c r="D2725" t="s">
        <v>4930</v>
      </c>
      <c r="E2725" t="s">
        <v>7741</v>
      </c>
      <c r="F2725" s="45">
        <v>714503</v>
      </c>
      <c r="H2725">
        <f>IF(ISNUMBER(SEARCH($K$2,A2725)),MAX($H$1:H2724)+1,0)</f>
        <v>0</v>
      </c>
      <c r="I2725">
        <f>ROWS($H$2:H2725)</f>
        <v>2724</v>
      </c>
      <c r="J2725" t="str">
        <f t="shared" si="42"/>
        <v/>
      </c>
    </row>
    <row r="2726" spans="1:10">
      <c r="A2726" t="s">
        <v>3099</v>
      </c>
      <c r="B2726" t="s">
        <v>7793</v>
      </c>
      <c r="C2726" t="s">
        <v>4914</v>
      </c>
      <c r="D2726" t="s">
        <v>4935</v>
      </c>
      <c r="E2726" t="s">
        <v>7741</v>
      </c>
      <c r="F2726" s="45">
        <v>714505</v>
      </c>
      <c r="H2726">
        <f>IF(ISNUMBER(SEARCH($K$2,A2726)),MAX($H$1:H2725)+1,0)</f>
        <v>0</v>
      </c>
      <c r="I2726">
        <f>ROWS($H$2:H2726)</f>
        <v>2725</v>
      </c>
      <c r="J2726" t="str">
        <f t="shared" si="42"/>
        <v/>
      </c>
    </row>
    <row r="2727" spans="1:10">
      <c r="A2727" t="s">
        <v>3100</v>
      </c>
      <c r="B2727" t="s">
        <v>7794</v>
      </c>
      <c r="C2727" t="s">
        <v>4939</v>
      </c>
      <c r="D2727" t="s">
        <v>4940</v>
      </c>
      <c r="E2727" t="s">
        <v>7741</v>
      </c>
      <c r="F2727" s="45">
        <v>84520</v>
      </c>
      <c r="H2727">
        <f>IF(ISNUMBER(SEARCH($K$2,A2727)),MAX($H$1:H2726)+1,0)</f>
        <v>0</v>
      </c>
      <c r="I2727">
        <f>ROWS($H$2:H2727)</f>
        <v>2726</v>
      </c>
      <c r="J2727" t="str">
        <f t="shared" si="42"/>
        <v/>
      </c>
    </row>
    <row r="2728" spans="1:10">
      <c r="A2728" t="s">
        <v>3101</v>
      </c>
      <c r="B2728" t="s">
        <v>7795</v>
      </c>
      <c r="C2728" t="s">
        <v>4939</v>
      </c>
      <c r="D2728" t="s">
        <v>4940</v>
      </c>
      <c r="E2728" t="s">
        <v>7741</v>
      </c>
      <c r="F2728" s="45">
        <v>84521</v>
      </c>
      <c r="H2728">
        <f>IF(ISNUMBER(SEARCH($K$2,A2728)),MAX($H$1:H2727)+1,0)</f>
        <v>0</v>
      </c>
      <c r="I2728">
        <f>ROWS($H$2:H2728)</f>
        <v>2727</v>
      </c>
      <c r="J2728" t="str">
        <f t="shared" si="42"/>
        <v/>
      </c>
    </row>
    <row r="2729" spans="1:10">
      <c r="A2729" t="s">
        <v>3102</v>
      </c>
      <c r="B2729" t="s">
        <v>7796</v>
      </c>
      <c r="C2729" t="s">
        <v>4939</v>
      </c>
      <c r="D2729" t="s">
        <v>4949</v>
      </c>
      <c r="E2729" t="s">
        <v>7741</v>
      </c>
      <c r="F2729" s="45">
        <v>84531</v>
      </c>
      <c r="H2729">
        <f>IF(ISNUMBER(SEARCH($K$2,A2729)),MAX($H$1:H2728)+1,0)</f>
        <v>0</v>
      </c>
      <c r="I2729">
        <f>ROWS($H$2:H2729)</f>
        <v>2728</v>
      </c>
      <c r="J2729" t="str">
        <f t="shared" si="42"/>
        <v/>
      </c>
    </row>
    <row r="2730" spans="1:10">
      <c r="A2730" t="s">
        <v>3103</v>
      </c>
      <c r="B2730" t="s">
        <v>7797</v>
      </c>
      <c r="C2730" t="s">
        <v>4939</v>
      </c>
      <c r="D2730" t="s">
        <v>4965</v>
      </c>
      <c r="E2730" t="s">
        <v>7741</v>
      </c>
      <c r="F2730" s="45">
        <v>84527</v>
      </c>
      <c r="H2730">
        <f>IF(ISNUMBER(SEARCH($K$2,A2730)),MAX($H$1:H2729)+1,0)</f>
        <v>0</v>
      </c>
      <c r="I2730">
        <f>ROWS($H$2:H2730)</f>
        <v>2729</v>
      </c>
      <c r="J2730" t="str">
        <f t="shared" si="42"/>
        <v/>
      </c>
    </row>
    <row r="2731" spans="1:10">
      <c r="A2731" t="s">
        <v>3104</v>
      </c>
      <c r="B2731" t="s">
        <v>7798</v>
      </c>
      <c r="C2731" t="s">
        <v>4939</v>
      </c>
      <c r="D2731" t="s">
        <v>4965</v>
      </c>
      <c r="E2731" t="s">
        <v>7741</v>
      </c>
      <c r="F2731" s="45">
        <v>84528</v>
      </c>
      <c r="H2731">
        <f>IF(ISNUMBER(SEARCH($K$2,A2731)),MAX($H$1:H2730)+1,0)</f>
        <v>0</v>
      </c>
      <c r="I2731">
        <f>ROWS($H$2:H2731)</f>
        <v>2730</v>
      </c>
      <c r="J2731" t="str">
        <f t="shared" si="42"/>
        <v/>
      </c>
    </row>
    <row r="2732" spans="1:10">
      <c r="A2732" t="s">
        <v>3105</v>
      </c>
      <c r="B2732" t="s">
        <v>4971</v>
      </c>
      <c r="C2732" t="s">
        <v>4939</v>
      </c>
      <c r="D2732" t="s">
        <v>4972</v>
      </c>
      <c r="E2732" t="s">
        <v>7746</v>
      </c>
      <c r="F2732" s="45">
        <v>81313</v>
      </c>
      <c r="H2732">
        <f>IF(ISNUMBER(SEARCH($K$2,A2732)),MAX($H$1:H2731)+1,0)</f>
        <v>0</v>
      </c>
      <c r="I2732">
        <f>ROWS($H$2:H2732)</f>
        <v>2731</v>
      </c>
      <c r="J2732" t="str">
        <f t="shared" si="42"/>
        <v/>
      </c>
    </row>
    <row r="2733" spans="1:10">
      <c r="A2733" t="s">
        <v>3106</v>
      </c>
      <c r="B2733" t="s">
        <v>7799</v>
      </c>
      <c r="C2733" t="s">
        <v>4939</v>
      </c>
      <c r="D2733" t="s">
        <v>4972</v>
      </c>
      <c r="E2733" t="s">
        <v>7741</v>
      </c>
      <c r="F2733" s="45">
        <v>84516</v>
      </c>
      <c r="H2733">
        <f>IF(ISNUMBER(SEARCH($K$2,A2733)),MAX($H$1:H2732)+1,0)</f>
        <v>0</v>
      </c>
      <c r="I2733">
        <f>ROWS($H$2:H2733)</f>
        <v>2732</v>
      </c>
      <c r="J2733" t="str">
        <f t="shared" si="42"/>
        <v/>
      </c>
    </row>
    <row r="2734" spans="1:10">
      <c r="A2734" t="s">
        <v>3107</v>
      </c>
      <c r="B2734" t="s">
        <v>7800</v>
      </c>
      <c r="C2734" t="s">
        <v>4939</v>
      </c>
      <c r="D2734" t="s">
        <v>4972</v>
      </c>
      <c r="E2734" t="s">
        <v>7741</v>
      </c>
      <c r="F2734" s="45">
        <v>84517</v>
      </c>
      <c r="H2734">
        <f>IF(ISNUMBER(SEARCH($K$2,A2734)),MAX($H$1:H2733)+1,0)</f>
        <v>0</v>
      </c>
      <c r="I2734">
        <f>ROWS($H$2:H2734)</f>
        <v>2733</v>
      </c>
      <c r="J2734" t="str">
        <f t="shared" si="42"/>
        <v/>
      </c>
    </row>
    <row r="2735" spans="1:10">
      <c r="A2735" t="s">
        <v>3108</v>
      </c>
      <c r="B2735" t="s">
        <v>7801</v>
      </c>
      <c r="C2735" t="s">
        <v>4939</v>
      </c>
      <c r="D2735" t="s">
        <v>4982</v>
      </c>
      <c r="E2735" t="s">
        <v>7741</v>
      </c>
      <c r="F2735" s="45">
        <v>84511</v>
      </c>
      <c r="H2735">
        <f>IF(ISNUMBER(SEARCH($K$2,A2735)),MAX($H$1:H2734)+1,0)</f>
        <v>0</v>
      </c>
      <c r="I2735">
        <f>ROWS($H$2:H2735)</f>
        <v>2734</v>
      </c>
      <c r="J2735" t="str">
        <f t="shared" si="42"/>
        <v/>
      </c>
    </row>
    <row r="2736" spans="1:10">
      <c r="A2736" t="s">
        <v>3109</v>
      </c>
      <c r="B2736" t="s">
        <v>7802</v>
      </c>
      <c r="C2736" t="s">
        <v>4939</v>
      </c>
      <c r="D2736" t="s">
        <v>4982</v>
      </c>
      <c r="E2736" t="s">
        <v>7741</v>
      </c>
      <c r="F2736" s="45">
        <v>84512</v>
      </c>
      <c r="H2736">
        <f>IF(ISNUMBER(SEARCH($K$2,A2736)),MAX($H$1:H2735)+1,0)</f>
        <v>0</v>
      </c>
      <c r="I2736">
        <f>ROWS($H$2:H2736)</f>
        <v>2735</v>
      </c>
      <c r="J2736" t="str">
        <f t="shared" si="42"/>
        <v/>
      </c>
    </row>
    <row r="2737" spans="1:10">
      <c r="A2737" t="s">
        <v>3110</v>
      </c>
      <c r="B2737" t="s">
        <v>7803</v>
      </c>
      <c r="C2737" t="s">
        <v>4939</v>
      </c>
      <c r="D2737" t="s">
        <v>4982</v>
      </c>
      <c r="E2737" t="s">
        <v>7741</v>
      </c>
      <c r="F2737" s="45">
        <v>84513</v>
      </c>
      <c r="H2737">
        <f>IF(ISNUMBER(SEARCH($K$2,A2737)),MAX($H$1:H2736)+1,0)</f>
        <v>0</v>
      </c>
      <c r="I2737">
        <f>ROWS($H$2:H2737)</f>
        <v>2736</v>
      </c>
      <c r="J2737" t="str">
        <f t="shared" si="42"/>
        <v/>
      </c>
    </row>
    <row r="2738" spans="1:10">
      <c r="A2738" t="s">
        <v>3111</v>
      </c>
      <c r="B2738" t="s">
        <v>7804</v>
      </c>
      <c r="C2738" t="s">
        <v>4939</v>
      </c>
      <c r="D2738" t="s">
        <v>4982</v>
      </c>
      <c r="E2738" t="s">
        <v>7741</v>
      </c>
      <c r="F2738" s="45">
        <v>84514</v>
      </c>
      <c r="H2738">
        <f>IF(ISNUMBER(SEARCH($K$2,A2738)),MAX($H$1:H2737)+1,0)</f>
        <v>0</v>
      </c>
      <c r="I2738">
        <f>ROWS($H$2:H2738)</f>
        <v>2737</v>
      </c>
      <c r="J2738" t="str">
        <f t="shared" si="42"/>
        <v/>
      </c>
    </row>
    <row r="2739" spans="1:10">
      <c r="A2739" t="s">
        <v>3112</v>
      </c>
      <c r="B2739" t="s">
        <v>7805</v>
      </c>
      <c r="C2739" t="s">
        <v>4939</v>
      </c>
      <c r="D2739" t="s">
        <v>4996</v>
      </c>
      <c r="E2739" t="s">
        <v>7741</v>
      </c>
      <c r="F2739" s="45">
        <v>84529</v>
      </c>
      <c r="H2739">
        <f>IF(ISNUMBER(SEARCH($K$2,A2739)),MAX($H$1:H2738)+1,0)</f>
        <v>0</v>
      </c>
      <c r="I2739">
        <f>ROWS($H$2:H2739)</f>
        <v>2738</v>
      </c>
      <c r="J2739" t="str">
        <f t="shared" si="42"/>
        <v/>
      </c>
    </row>
    <row r="2740" spans="1:10">
      <c r="A2740" t="s">
        <v>3113</v>
      </c>
      <c r="B2740" t="s">
        <v>7806</v>
      </c>
      <c r="C2740" t="s">
        <v>4939</v>
      </c>
      <c r="D2740" t="s">
        <v>4996</v>
      </c>
      <c r="E2740" t="s">
        <v>7741</v>
      </c>
      <c r="F2740" s="45">
        <v>84530</v>
      </c>
      <c r="H2740">
        <f>IF(ISNUMBER(SEARCH($K$2,A2740)),MAX($H$1:H2739)+1,0)</f>
        <v>0</v>
      </c>
      <c r="I2740">
        <f>ROWS($H$2:H2740)</f>
        <v>2739</v>
      </c>
      <c r="J2740" t="str">
        <f t="shared" si="42"/>
        <v/>
      </c>
    </row>
    <row r="2741" spans="1:10">
      <c r="A2741" t="s">
        <v>3114</v>
      </c>
      <c r="B2741" t="s">
        <v>7807</v>
      </c>
      <c r="C2741" t="s">
        <v>4939</v>
      </c>
      <c r="D2741" t="s">
        <v>5011</v>
      </c>
      <c r="E2741" t="s">
        <v>7741</v>
      </c>
      <c r="F2741" s="45">
        <v>84501</v>
      </c>
      <c r="H2741">
        <f>IF(ISNUMBER(SEARCH($K$2,A2741)),MAX($H$1:H2740)+1,0)</f>
        <v>0</v>
      </c>
      <c r="I2741">
        <f>ROWS($H$2:H2741)</f>
        <v>2740</v>
      </c>
      <c r="J2741" t="str">
        <f t="shared" si="42"/>
        <v/>
      </c>
    </row>
    <row r="2742" spans="1:10">
      <c r="A2742" t="s">
        <v>3115</v>
      </c>
      <c r="B2742" t="s">
        <v>7808</v>
      </c>
      <c r="C2742" t="s">
        <v>4939</v>
      </c>
      <c r="D2742" t="s">
        <v>5011</v>
      </c>
      <c r="E2742" t="s">
        <v>7741</v>
      </c>
      <c r="F2742" s="45">
        <v>84502</v>
      </c>
      <c r="H2742">
        <f>IF(ISNUMBER(SEARCH($K$2,A2742)),MAX($H$1:H2741)+1,0)</f>
        <v>0</v>
      </c>
      <c r="I2742">
        <f>ROWS($H$2:H2742)</f>
        <v>2741</v>
      </c>
      <c r="J2742" t="str">
        <f t="shared" si="42"/>
        <v/>
      </c>
    </row>
    <row r="2743" spans="1:10">
      <c r="A2743" t="s">
        <v>3116</v>
      </c>
      <c r="B2743" t="s">
        <v>7809</v>
      </c>
      <c r="C2743" t="s">
        <v>4939</v>
      </c>
      <c r="D2743" t="s">
        <v>5011</v>
      </c>
      <c r="E2743" t="s">
        <v>7741</v>
      </c>
      <c r="F2743" s="45">
        <v>84503</v>
      </c>
      <c r="H2743">
        <f>IF(ISNUMBER(SEARCH($K$2,A2743)),MAX($H$1:H2742)+1,0)</f>
        <v>0</v>
      </c>
      <c r="I2743">
        <f>ROWS($H$2:H2743)</f>
        <v>2742</v>
      </c>
      <c r="J2743" t="str">
        <f t="shared" si="42"/>
        <v/>
      </c>
    </row>
    <row r="2744" spans="1:10">
      <c r="A2744" t="s">
        <v>3117</v>
      </c>
      <c r="B2744" t="s">
        <v>7810</v>
      </c>
      <c r="C2744" t="s">
        <v>4939</v>
      </c>
      <c r="D2744" t="s">
        <v>5011</v>
      </c>
      <c r="E2744" t="s">
        <v>7741</v>
      </c>
      <c r="F2744" s="45">
        <v>84504</v>
      </c>
      <c r="H2744">
        <f>IF(ISNUMBER(SEARCH($K$2,A2744)),MAX($H$1:H2743)+1,0)</f>
        <v>0</v>
      </c>
      <c r="I2744">
        <f>ROWS($H$2:H2744)</f>
        <v>2743</v>
      </c>
      <c r="J2744" t="str">
        <f t="shared" si="42"/>
        <v/>
      </c>
    </row>
    <row r="2745" spans="1:10">
      <c r="A2745" t="s">
        <v>3118</v>
      </c>
      <c r="B2745" t="s">
        <v>7811</v>
      </c>
      <c r="C2745" t="s">
        <v>4939</v>
      </c>
      <c r="D2745" t="s">
        <v>5011</v>
      </c>
      <c r="E2745" t="s">
        <v>7741</v>
      </c>
      <c r="F2745" s="45">
        <v>84532</v>
      </c>
      <c r="H2745">
        <f>IF(ISNUMBER(SEARCH($K$2,A2745)),MAX($H$1:H2744)+1,0)</f>
        <v>0</v>
      </c>
      <c r="I2745">
        <f>ROWS($H$2:H2745)</f>
        <v>2744</v>
      </c>
      <c r="J2745" t="str">
        <f t="shared" si="42"/>
        <v/>
      </c>
    </row>
    <row r="2746" spans="1:10">
      <c r="A2746" t="s">
        <v>3119</v>
      </c>
      <c r="B2746" t="s">
        <v>7812</v>
      </c>
      <c r="C2746" t="s">
        <v>4939</v>
      </c>
      <c r="D2746" t="s">
        <v>5028</v>
      </c>
      <c r="E2746" t="s">
        <v>7746</v>
      </c>
      <c r="F2746" s="45">
        <v>81314</v>
      </c>
      <c r="H2746">
        <f>IF(ISNUMBER(SEARCH($K$2,A2746)),MAX($H$1:H2745)+1,0)</f>
        <v>0</v>
      </c>
      <c r="I2746">
        <f>ROWS($H$2:H2746)</f>
        <v>2745</v>
      </c>
      <c r="J2746" t="str">
        <f t="shared" si="42"/>
        <v/>
      </c>
    </row>
    <row r="2747" spans="1:10">
      <c r="A2747" t="s">
        <v>3120</v>
      </c>
      <c r="B2747" t="s">
        <v>5029</v>
      </c>
      <c r="C2747" t="s">
        <v>4939</v>
      </c>
      <c r="D2747" t="s">
        <v>5028</v>
      </c>
      <c r="E2747" t="s">
        <v>7741</v>
      </c>
      <c r="F2747" s="45">
        <v>81502</v>
      </c>
      <c r="H2747">
        <f>IF(ISNUMBER(SEARCH($K$2,A2747)),MAX($H$1:H2746)+1,0)</f>
        <v>0</v>
      </c>
      <c r="I2747">
        <f>ROWS($H$2:H2747)</f>
        <v>2746</v>
      </c>
      <c r="J2747" t="str">
        <f t="shared" si="42"/>
        <v/>
      </c>
    </row>
    <row r="2748" spans="1:10">
      <c r="A2748" t="s">
        <v>3121</v>
      </c>
      <c r="B2748" t="s">
        <v>7813</v>
      </c>
      <c r="C2748" t="s">
        <v>4939</v>
      </c>
      <c r="D2748" t="s">
        <v>5028</v>
      </c>
      <c r="E2748" t="s">
        <v>7741</v>
      </c>
      <c r="F2748" s="45">
        <v>84505</v>
      </c>
      <c r="H2748">
        <f>IF(ISNUMBER(SEARCH($K$2,A2748)),MAX($H$1:H2747)+1,0)</f>
        <v>0</v>
      </c>
      <c r="I2748">
        <f>ROWS($H$2:H2748)</f>
        <v>2747</v>
      </c>
      <c r="J2748" t="str">
        <f t="shared" si="42"/>
        <v/>
      </c>
    </row>
    <row r="2749" spans="1:10">
      <c r="A2749" t="s">
        <v>3122</v>
      </c>
      <c r="B2749" t="s">
        <v>7814</v>
      </c>
      <c r="C2749" t="s">
        <v>4939</v>
      </c>
      <c r="D2749" t="s">
        <v>5028</v>
      </c>
      <c r="E2749" t="s">
        <v>7741</v>
      </c>
      <c r="F2749" s="45">
        <v>84506</v>
      </c>
      <c r="H2749">
        <f>IF(ISNUMBER(SEARCH($K$2,A2749)),MAX($H$1:H2748)+1,0)</f>
        <v>0</v>
      </c>
      <c r="I2749">
        <f>ROWS($H$2:H2749)</f>
        <v>2748</v>
      </c>
      <c r="J2749" t="str">
        <f t="shared" si="42"/>
        <v/>
      </c>
    </row>
    <row r="2750" spans="1:10">
      <c r="A2750" t="s">
        <v>3123</v>
      </c>
      <c r="B2750" t="s">
        <v>7815</v>
      </c>
      <c r="C2750" t="s">
        <v>4939</v>
      </c>
      <c r="D2750" t="s">
        <v>5028</v>
      </c>
      <c r="E2750" t="s">
        <v>7741</v>
      </c>
      <c r="F2750" s="45">
        <v>84507</v>
      </c>
      <c r="H2750">
        <f>IF(ISNUMBER(SEARCH($K$2,A2750)),MAX($H$1:H2749)+1,0)</f>
        <v>0</v>
      </c>
      <c r="I2750">
        <f>ROWS($H$2:H2750)</f>
        <v>2749</v>
      </c>
      <c r="J2750" t="str">
        <f t="shared" si="42"/>
        <v/>
      </c>
    </row>
    <row r="2751" spans="1:10">
      <c r="A2751" t="s">
        <v>3124</v>
      </c>
      <c r="B2751" t="s">
        <v>7816</v>
      </c>
      <c r="C2751" t="s">
        <v>4939</v>
      </c>
      <c r="D2751" t="s">
        <v>5044</v>
      </c>
      <c r="E2751" t="s">
        <v>7746</v>
      </c>
      <c r="F2751" s="45">
        <v>81409</v>
      </c>
      <c r="H2751">
        <f>IF(ISNUMBER(SEARCH($K$2,A2751)),MAX($H$1:H2750)+1,0)</f>
        <v>0</v>
      </c>
      <c r="I2751">
        <f>ROWS($H$2:H2751)</f>
        <v>2750</v>
      </c>
      <c r="J2751" t="str">
        <f t="shared" si="42"/>
        <v/>
      </c>
    </row>
    <row r="2752" spans="1:10">
      <c r="A2752" t="s">
        <v>3125</v>
      </c>
      <c r="B2752" t="s">
        <v>7817</v>
      </c>
      <c r="C2752" t="s">
        <v>4939</v>
      </c>
      <c r="D2752" t="s">
        <v>5044</v>
      </c>
      <c r="E2752" t="s">
        <v>7746</v>
      </c>
      <c r="F2752" s="45">
        <v>84309</v>
      </c>
      <c r="H2752">
        <f>IF(ISNUMBER(SEARCH($K$2,A2752)),MAX($H$1:H2751)+1,0)</f>
        <v>0</v>
      </c>
      <c r="I2752">
        <f>ROWS($H$2:H2752)</f>
        <v>2751</v>
      </c>
      <c r="J2752" t="str">
        <f t="shared" si="42"/>
        <v/>
      </c>
    </row>
    <row r="2753" spans="1:10">
      <c r="A2753" t="s">
        <v>3126</v>
      </c>
      <c r="B2753" t="s">
        <v>7818</v>
      </c>
      <c r="C2753" t="s">
        <v>4939</v>
      </c>
      <c r="D2753" t="s">
        <v>5044</v>
      </c>
      <c r="E2753" t="s">
        <v>7741</v>
      </c>
      <c r="F2753" s="45">
        <v>84508</v>
      </c>
      <c r="H2753">
        <f>IF(ISNUMBER(SEARCH($K$2,A2753)),MAX($H$1:H2752)+1,0)</f>
        <v>0</v>
      </c>
      <c r="I2753">
        <f>ROWS($H$2:H2753)</f>
        <v>2752</v>
      </c>
      <c r="J2753" t="str">
        <f t="shared" si="42"/>
        <v/>
      </c>
    </row>
    <row r="2754" spans="1:10">
      <c r="A2754" t="s">
        <v>3127</v>
      </c>
      <c r="B2754" t="s">
        <v>7819</v>
      </c>
      <c r="C2754" t="s">
        <v>4939</v>
      </c>
      <c r="D2754" t="s">
        <v>5044</v>
      </c>
      <c r="E2754" t="s">
        <v>7741</v>
      </c>
      <c r="F2754" s="45">
        <v>84510</v>
      </c>
      <c r="H2754">
        <f>IF(ISNUMBER(SEARCH($K$2,A2754)),MAX($H$1:H2753)+1,0)</f>
        <v>0</v>
      </c>
      <c r="I2754">
        <f>ROWS($H$2:H2754)</f>
        <v>2753</v>
      </c>
      <c r="J2754" t="str">
        <f t="shared" ref="J2754:J2817" si="43">IFERROR(INDEX($A:$A,MATCH(I2754,$H:$H,0)),"")</f>
        <v/>
      </c>
    </row>
    <row r="2755" spans="1:10">
      <c r="A2755" t="s">
        <v>3128</v>
      </c>
      <c r="B2755" t="s">
        <v>7820</v>
      </c>
      <c r="C2755" t="s">
        <v>4939</v>
      </c>
      <c r="D2755" t="s">
        <v>5059</v>
      </c>
      <c r="E2755" t="s">
        <v>7741</v>
      </c>
      <c r="F2755" s="45">
        <v>84524</v>
      </c>
      <c r="H2755">
        <f>IF(ISNUMBER(SEARCH($K$2,A2755)),MAX($H$1:H2754)+1,0)</f>
        <v>0</v>
      </c>
      <c r="I2755">
        <f>ROWS($H$2:H2755)</f>
        <v>2754</v>
      </c>
      <c r="J2755" t="str">
        <f t="shared" si="43"/>
        <v/>
      </c>
    </row>
    <row r="2756" spans="1:10">
      <c r="A2756" t="s">
        <v>3129</v>
      </c>
      <c r="B2756" t="s">
        <v>7821</v>
      </c>
      <c r="C2756" t="s">
        <v>4939</v>
      </c>
      <c r="D2756" t="s">
        <v>5059</v>
      </c>
      <c r="E2756" t="s">
        <v>7741</v>
      </c>
      <c r="F2756" s="45">
        <v>84525</v>
      </c>
      <c r="H2756">
        <f>IF(ISNUMBER(SEARCH($K$2,A2756)),MAX($H$1:H2755)+1,0)</f>
        <v>0</v>
      </c>
      <c r="I2756">
        <f>ROWS($H$2:H2756)</f>
        <v>2755</v>
      </c>
      <c r="J2756" t="str">
        <f t="shared" si="43"/>
        <v/>
      </c>
    </row>
    <row r="2757" spans="1:10">
      <c r="A2757" t="s">
        <v>3130</v>
      </c>
      <c r="B2757" t="s">
        <v>7822</v>
      </c>
      <c r="C2757" t="s">
        <v>4939</v>
      </c>
      <c r="D2757" t="s">
        <v>5059</v>
      </c>
      <c r="E2757" t="s">
        <v>7741</v>
      </c>
      <c r="F2757" s="45">
        <v>84526</v>
      </c>
      <c r="H2757">
        <f>IF(ISNUMBER(SEARCH($K$2,A2757)),MAX($H$1:H2756)+1,0)</f>
        <v>0</v>
      </c>
      <c r="I2757">
        <f>ROWS($H$2:H2757)</f>
        <v>2756</v>
      </c>
      <c r="J2757" t="str">
        <f t="shared" si="43"/>
        <v/>
      </c>
    </row>
    <row r="2758" spans="1:10">
      <c r="A2758" t="s">
        <v>3131</v>
      </c>
      <c r="B2758" t="s">
        <v>7823</v>
      </c>
      <c r="C2758" t="s">
        <v>4939</v>
      </c>
      <c r="D2758" t="s">
        <v>5070</v>
      </c>
      <c r="E2758" t="s">
        <v>7746</v>
      </c>
      <c r="F2758" s="45">
        <v>81312</v>
      </c>
      <c r="H2758">
        <f>IF(ISNUMBER(SEARCH($K$2,A2758)),MAX($H$1:H2757)+1,0)</f>
        <v>0</v>
      </c>
      <c r="I2758">
        <f>ROWS($H$2:H2758)</f>
        <v>2757</v>
      </c>
      <c r="J2758" t="str">
        <f t="shared" si="43"/>
        <v/>
      </c>
    </row>
    <row r="2759" spans="1:10">
      <c r="A2759" t="s">
        <v>3132</v>
      </c>
      <c r="B2759" t="s">
        <v>7824</v>
      </c>
      <c r="C2759" t="s">
        <v>4939</v>
      </c>
      <c r="D2759" t="s">
        <v>5070</v>
      </c>
      <c r="E2759" t="s">
        <v>7741</v>
      </c>
      <c r="F2759" s="45">
        <v>84522</v>
      </c>
      <c r="H2759">
        <f>IF(ISNUMBER(SEARCH($K$2,A2759)),MAX($H$1:H2758)+1,0)</f>
        <v>0</v>
      </c>
      <c r="I2759">
        <f>ROWS($H$2:H2759)</f>
        <v>2758</v>
      </c>
      <c r="J2759" t="str">
        <f t="shared" si="43"/>
        <v/>
      </c>
    </row>
    <row r="2760" spans="1:10">
      <c r="A2760" t="s">
        <v>3133</v>
      </c>
      <c r="B2760" t="s">
        <v>5074</v>
      </c>
      <c r="C2760" t="s">
        <v>4939</v>
      </c>
      <c r="D2760" t="s">
        <v>5070</v>
      </c>
      <c r="E2760" t="s">
        <v>7741</v>
      </c>
      <c r="F2760" s="45">
        <v>84523</v>
      </c>
      <c r="H2760">
        <f>IF(ISNUMBER(SEARCH($K$2,A2760)),MAX($H$1:H2759)+1,0)</f>
        <v>0</v>
      </c>
      <c r="I2760">
        <f>ROWS($H$2:H2760)</f>
        <v>2759</v>
      </c>
      <c r="J2760" t="str">
        <f t="shared" si="43"/>
        <v/>
      </c>
    </row>
    <row r="2761" spans="1:10">
      <c r="A2761" t="s">
        <v>3134</v>
      </c>
      <c r="B2761" t="s">
        <v>7825</v>
      </c>
      <c r="C2761" t="s">
        <v>4939</v>
      </c>
      <c r="D2761" t="s">
        <v>5079</v>
      </c>
      <c r="E2761" t="s">
        <v>7741</v>
      </c>
      <c r="F2761" s="45">
        <v>84518</v>
      </c>
      <c r="H2761">
        <f>IF(ISNUMBER(SEARCH($K$2,A2761)),MAX($H$1:H2760)+1,0)</f>
        <v>0</v>
      </c>
      <c r="I2761">
        <f>ROWS($H$2:H2761)</f>
        <v>2760</v>
      </c>
      <c r="J2761" t="str">
        <f t="shared" si="43"/>
        <v/>
      </c>
    </row>
    <row r="2762" spans="1:10">
      <c r="A2762" t="s">
        <v>3135</v>
      </c>
      <c r="B2762" t="s">
        <v>7826</v>
      </c>
      <c r="C2762" t="s">
        <v>4939</v>
      </c>
      <c r="D2762" t="s">
        <v>5079</v>
      </c>
      <c r="E2762" t="s">
        <v>7741</v>
      </c>
      <c r="F2762" s="45">
        <v>84519</v>
      </c>
      <c r="H2762">
        <f>IF(ISNUMBER(SEARCH($K$2,A2762)),MAX($H$1:H2761)+1,0)</f>
        <v>0</v>
      </c>
      <c r="I2762">
        <f>ROWS($H$2:H2762)</f>
        <v>2761</v>
      </c>
      <c r="J2762" t="str">
        <f t="shared" si="43"/>
        <v/>
      </c>
    </row>
    <row r="2763" spans="1:10">
      <c r="A2763" t="s">
        <v>3136</v>
      </c>
      <c r="B2763" t="s">
        <v>7827</v>
      </c>
      <c r="C2763" t="s">
        <v>4939</v>
      </c>
      <c r="D2763" t="s">
        <v>5088</v>
      </c>
      <c r="E2763" t="s">
        <v>7741</v>
      </c>
      <c r="F2763" s="45">
        <v>84515</v>
      </c>
      <c r="H2763">
        <f>IF(ISNUMBER(SEARCH($K$2,A2763)),MAX($H$1:H2762)+1,0)</f>
        <v>0</v>
      </c>
      <c r="I2763">
        <f>ROWS($H$2:H2763)</f>
        <v>2762</v>
      </c>
      <c r="J2763" t="str">
        <f t="shared" si="43"/>
        <v/>
      </c>
    </row>
    <row r="2764" spans="1:10">
      <c r="A2764" t="s">
        <v>3137</v>
      </c>
      <c r="B2764" t="s">
        <v>7828</v>
      </c>
      <c r="C2764" t="s">
        <v>5093</v>
      </c>
      <c r="D2764" t="s">
        <v>5094</v>
      </c>
      <c r="E2764" t="s">
        <v>7741</v>
      </c>
      <c r="F2764" s="45">
        <v>134509</v>
      </c>
      <c r="H2764">
        <f>IF(ISNUMBER(SEARCH($K$2,A2764)),MAX($H$1:H2763)+1,0)</f>
        <v>0</v>
      </c>
      <c r="I2764">
        <f>ROWS($H$2:H2764)</f>
        <v>2763</v>
      </c>
      <c r="J2764" t="str">
        <f t="shared" si="43"/>
        <v/>
      </c>
    </row>
    <row r="2765" spans="1:10">
      <c r="A2765" t="s">
        <v>3138</v>
      </c>
      <c r="B2765" t="s">
        <v>7829</v>
      </c>
      <c r="C2765" t="s">
        <v>5093</v>
      </c>
      <c r="D2765" t="s">
        <v>5105</v>
      </c>
      <c r="E2765" t="s">
        <v>7746</v>
      </c>
      <c r="F2765" s="45">
        <v>131311</v>
      </c>
      <c r="H2765">
        <f>IF(ISNUMBER(SEARCH($K$2,A2765)),MAX($H$1:H2764)+1,0)</f>
        <v>0</v>
      </c>
      <c r="I2765">
        <f>ROWS($H$2:H2765)</f>
        <v>2764</v>
      </c>
      <c r="J2765" t="str">
        <f t="shared" si="43"/>
        <v/>
      </c>
    </row>
    <row r="2766" spans="1:10">
      <c r="A2766" t="s">
        <v>3139</v>
      </c>
      <c r="B2766" t="s">
        <v>7830</v>
      </c>
      <c r="C2766" t="s">
        <v>5093</v>
      </c>
      <c r="D2766" t="s">
        <v>5105</v>
      </c>
      <c r="E2766" t="s">
        <v>7741</v>
      </c>
      <c r="F2766" s="45">
        <v>134514</v>
      </c>
      <c r="H2766">
        <f>IF(ISNUMBER(SEARCH($K$2,A2766)),MAX($H$1:H2765)+1,0)</f>
        <v>0</v>
      </c>
      <c r="I2766">
        <f>ROWS($H$2:H2766)</f>
        <v>2765</v>
      </c>
      <c r="J2766" t="str">
        <f t="shared" si="43"/>
        <v/>
      </c>
    </row>
    <row r="2767" spans="1:10">
      <c r="A2767" t="s">
        <v>3140</v>
      </c>
      <c r="B2767" t="s">
        <v>7831</v>
      </c>
      <c r="C2767" t="s">
        <v>5093</v>
      </c>
      <c r="D2767" t="s">
        <v>5105</v>
      </c>
      <c r="E2767" t="s">
        <v>7741</v>
      </c>
      <c r="F2767" s="45">
        <v>134515</v>
      </c>
      <c r="H2767">
        <f>IF(ISNUMBER(SEARCH($K$2,A2767)),MAX($H$1:H2766)+1,0)</f>
        <v>0</v>
      </c>
      <c r="I2767">
        <f>ROWS($H$2:H2767)</f>
        <v>2766</v>
      </c>
      <c r="J2767" t="str">
        <f t="shared" si="43"/>
        <v/>
      </c>
    </row>
    <row r="2768" spans="1:10">
      <c r="A2768" t="s">
        <v>3141</v>
      </c>
      <c r="B2768" t="s">
        <v>7832</v>
      </c>
      <c r="C2768" t="s">
        <v>5093</v>
      </c>
      <c r="D2768" t="s">
        <v>5118</v>
      </c>
      <c r="E2768" t="s">
        <v>7741</v>
      </c>
      <c r="F2768" s="45">
        <v>134516</v>
      </c>
      <c r="H2768">
        <f>IF(ISNUMBER(SEARCH($K$2,A2768)),MAX($H$1:H2767)+1,0)</f>
        <v>0</v>
      </c>
      <c r="I2768">
        <f>ROWS($H$2:H2768)</f>
        <v>2767</v>
      </c>
      <c r="J2768" t="str">
        <f t="shared" si="43"/>
        <v/>
      </c>
    </row>
    <row r="2769" spans="1:10">
      <c r="A2769" t="s">
        <v>3142</v>
      </c>
      <c r="B2769" t="s">
        <v>7833</v>
      </c>
      <c r="C2769" t="s">
        <v>5093</v>
      </c>
      <c r="D2769" t="s">
        <v>5122</v>
      </c>
      <c r="E2769" t="s">
        <v>7741</v>
      </c>
      <c r="F2769" s="45">
        <v>134536</v>
      </c>
      <c r="H2769">
        <f>IF(ISNUMBER(SEARCH($K$2,A2769)),MAX($H$1:H2768)+1,0)</f>
        <v>0</v>
      </c>
      <c r="I2769">
        <f>ROWS($H$2:H2769)</f>
        <v>2768</v>
      </c>
      <c r="J2769" t="str">
        <f t="shared" si="43"/>
        <v/>
      </c>
    </row>
    <row r="2770" spans="1:10">
      <c r="A2770" t="s">
        <v>3143</v>
      </c>
      <c r="B2770" t="s">
        <v>7834</v>
      </c>
      <c r="C2770" t="s">
        <v>5093</v>
      </c>
      <c r="D2770" t="s">
        <v>5126</v>
      </c>
      <c r="E2770" t="s">
        <v>7741</v>
      </c>
      <c r="F2770" s="45">
        <v>134530</v>
      </c>
      <c r="H2770">
        <f>IF(ISNUMBER(SEARCH($K$2,A2770)),MAX($H$1:H2769)+1,0)</f>
        <v>0</v>
      </c>
      <c r="I2770">
        <f>ROWS($H$2:H2770)</f>
        <v>2769</v>
      </c>
      <c r="J2770" t="str">
        <f t="shared" si="43"/>
        <v/>
      </c>
    </row>
    <row r="2771" spans="1:10">
      <c r="A2771" t="s">
        <v>3144</v>
      </c>
      <c r="B2771" t="s">
        <v>7835</v>
      </c>
      <c r="C2771" t="s">
        <v>5093</v>
      </c>
      <c r="D2771" t="s">
        <v>5128</v>
      </c>
      <c r="E2771" t="s">
        <v>7741</v>
      </c>
      <c r="F2771" s="45">
        <v>134510</v>
      </c>
      <c r="H2771">
        <f>IF(ISNUMBER(SEARCH($K$2,A2771)),MAX($H$1:H2770)+1,0)</f>
        <v>0</v>
      </c>
      <c r="I2771">
        <f>ROWS($H$2:H2771)</f>
        <v>2770</v>
      </c>
      <c r="J2771" t="str">
        <f t="shared" si="43"/>
        <v/>
      </c>
    </row>
    <row r="2772" spans="1:10">
      <c r="A2772" t="s">
        <v>3145</v>
      </c>
      <c r="B2772" t="s">
        <v>7836</v>
      </c>
      <c r="C2772" t="s">
        <v>5093</v>
      </c>
      <c r="D2772" t="s">
        <v>5135</v>
      </c>
      <c r="E2772" t="s">
        <v>7741</v>
      </c>
      <c r="F2772" s="45">
        <v>134527</v>
      </c>
      <c r="H2772">
        <f>IF(ISNUMBER(SEARCH($K$2,A2772)),MAX($H$1:H2771)+1,0)</f>
        <v>0</v>
      </c>
      <c r="I2772">
        <f>ROWS($H$2:H2772)</f>
        <v>2771</v>
      </c>
      <c r="J2772" t="str">
        <f t="shared" si="43"/>
        <v/>
      </c>
    </row>
    <row r="2773" spans="1:10">
      <c r="A2773" t="s">
        <v>3146</v>
      </c>
      <c r="B2773" t="s">
        <v>7837</v>
      </c>
      <c r="C2773" t="s">
        <v>5093</v>
      </c>
      <c r="D2773" t="s">
        <v>5141</v>
      </c>
      <c r="E2773" t="s">
        <v>7746</v>
      </c>
      <c r="F2773" s="45">
        <v>134334</v>
      </c>
      <c r="H2773">
        <f>IF(ISNUMBER(SEARCH($K$2,A2773)),MAX($H$1:H2772)+1,0)</f>
        <v>0</v>
      </c>
      <c r="I2773">
        <f>ROWS($H$2:H2773)</f>
        <v>2772</v>
      </c>
      <c r="J2773" t="str">
        <f t="shared" si="43"/>
        <v/>
      </c>
    </row>
    <row r="2774" spans="1:10">
      <c r="A2774" t="s">
        <v>3147</v>
      </c>
      <c r="B2774" t="s">
        <v>7838</v>
      </c>
      <c r="C2774" t="s">
        <v>5093</v>
      </c>
      <c r="D2774" t="s">
        <v>5147</v>
      </c>
      <c r="E2774" t="s">
        <v>7741</v>
      </c>
      <c r="F2774" s="45">
        <v>134537</v>
      </c>
      <c r="H2774">
        <f>IF(ISNUMBER(SEARCH($K$2,A2774)),MAX($H$1:H2773)+1,0)</f>
        <v>0</v>
      </c>
      <c r="I2774">
        <f>ROWS($H$2:H2774)</f>
        <v>2773</v>
      </c>
      <c r="J2774" t="str">
        <f t="shared" si="43"/>
        <v/>
      </c>
    </row>
    <row r="2775" spans="1:10">
      <c r="A2775" t="s">
        <v>3148</v>
      </c>
      <c r="B2775" t="s">
        <v>7839</v>
      </c>
      <c r="C2775" t="s">
        <v>5093</v>
      </c>
      <c r="D2775" t="s">
        <v>5150</v>
      </c>
      <c r="E2775" t="s">
        <v>7746</v>
      </c>
      <c r="F2775" s="45">
        <v>134321</v>
      </c>
      <c r="H2775">
        <f>IF(ISNUMBER(SEARCH($K$2,A2775)),MAX($H$1:H2774)+1,0)</f>
        <v>0</v>
      </c>
      <c r="I2775">
        <f>ROWS($H$2:H2775)</f>
        <v>2774</v>
      </c>
      <c r="J2775" t="str">
        <f t="shared" si="43"/>
        <v/>
      </c>
    </row>
    <row r="2776" spans="1:10">
      <c r="A2776" t="s">
        <v>3149</v>
      </c>
      <c r="B2776" t="s">
        <v>7840</v>
      </c>
      <c r="C2776" t="s">
        <v>5093</v>
      </c>
      <c r="D2776" t="s">
        <v>5155</v>
      </c>
      <c r="E2776" t="s">
        <v>7746</v>
      </c>
      <c r="F2776" s="45">
        <v>134324</v>
      </c>
      <c r="H2776">
        <f>IF(ISNUMBER(SEARCH($K$2,A2776)),MAX($H$1:H2775)+1,0)</f>
        <v>0</v>
      </c>
      <c r="I2776">
        <f>ROWS($H$2:H2776)</f>
        <v>2775</v>
      </c>
      <c r="J2776" t="str">
        <f t="shared" si="43"/>
        <v/>
      </c>
    </row>
    <row r="2777" spans="1:10">
      <c r="A2777" t="s">
        <v>3150</v>
      </c>
      <c r="B2777" t="s">
        <v>7841</v>
      </c>
      <c r="C2777" t="s">
        <v>5093</v>
      </c>
      <c r="D2777" t="s">
        <v>5155</v>
      </c>
      <c r="E2777" t="s">
        <v>7741</v>
      </c>
      <c r="F2777" s="45">
        <v>134538</v>
      </c>
      <c r="H2777">
        <f>IF(ISNUMBER(SEARCH($K$2,A2777)),MAX($H$1:H2776)+1,0)</f>
        <v>0</v>
      </c>
      <c r="I2777">
        <f>ROWS($H$2:H2777)</f>
        <v>2776</v>
      </c>
      <c r="J2777" t="str">
        <f t="shared" si="43"/>
        <v/>
      </c>
    </row>
    <row r="2778" spans="1:10">
      <c r="A2778" t="s">
        <v>3151</v>
      </c>
      <c r="B2778" t="s">
        <v>7842</v>
      </c>
      <c r="C2778" t="s">
        <v>5093</v>
      </c>
      <c r="D2778" t="s">
        <v>5163</v>
      </c>
      <c r="E2778" t="s">
        <v>7741</v>
      </c>
      <c r="F2778" s="45">
        <v>134525</v>
      </c>
      <c r="H2778">
        <f>IF(ISNUMBER(SEARCH($K$2,A2778)),MAX($H$1:H2777)+1,0)</f>
        <v>0</v>
      </c>
      <c r="I2778">
        <f>ROWS($H$2:H2778)</f>
        <v>2777</v>
      </c>
      <c r="J2778" t="str">
        <f t="shared" si="43"/>
        <v/>
      </c>
    </row>
    <row r="2779" spans="1:10">
      <c r="A2779" t="s">
        <v>3152</v>
      </c>
      <c r="B2779" t="s">
        <v>7843</v>
      </c>
      <c r="C2779" t="s">
        <v>5093</v>
      </c>
      <c r="D2779" t="s">
        <v>5169</v>
      </c>
      <c r="E2779" t="s">
        <v>7746</v>
      </c>
      <c r="F2779" s="45">
        <v>131302</v>
      </c>
      <c r="H2779">
        <f>IF(ISNUMBER(SEARCH($K$2,A2779)),MAX($H$1:H2778)+1,0)</f>
        <v>0</v>
      </c>
      <c r="I2779">
        <f>ROWS($H$2:H2779)</f>
        <v>2778</v>
      </c>
      <c r="J2779" t="str">
        <f t="shared" si="43"/>
        <v/>
      </c>
    </row>
    <row r="2780" spans="1:10">
      <c r="A2780" t="s">
        <v>3153</v>
      </c>
      <c r="B2780" t="s">
        <v>7844</v>
      </c>
      <c r="C2780" t="s">
        <v>5093</v>
      </c>
      <c r="D2780" t="s">
        <v>5169</v>
      </c>
      <c r="E2780" t="s">
        <v>7741</v>
      </c>
      <c r="F2780" s="45">
        <v>134507</v>
      </c>
      <c r="H2780">
        <f>IF(ISNUMBER(SEARCH($K$2,A2780)),MAX($H$1:H2779)+1,0)</f>
        <v>0</v>
      </c>
      <c r="I2780">
        <f>ROWS($H$2:H2780)</f>
        <v>2779</v>
      </c>
      <c r="J2780" t="str">
        <f t="shared" si="43"/>
        <v/>
      </c>
    </row>
    <row r="2781" spans="1:10">
      <c r="A2781" t="s">
        <v>3154</v>
      </c>
      <c r="B2781" t="s">
        <v>7845</v>
      </c>
      <c r="C2781" t="s">
        <v>5093</v>
      </c>
      <c r="D2781" t="s">
        <v>5174</v>
      </c>
      <c r="E2781" t="s">
        <v>7741</v>
      </c>
      <c r="F2781" s="45">
        <v>134526</v>
      </c>
      <c r="H2781">
        <f>IF(ISNUMBER(SEARCH($K$2,A2781)),MAX($H$1:H2780)+1,0)</f>
        <v>0</v>
      </c>
      <c r="I2781">
        <f>ROWS($H$2:H2781)</f>
        <v>2780</v>
      </c>
      <c r="J2781" t="str">
        <f t="shared" si="43"/>
        <v/>
      </c>
    </row>
    <row r="2782" spans="1:10">
      <c r="A2782" t="s">
        <v>3155</v>
      </c>
      <c r="B2782" t="s">
        <v>7846</v>
      </c>
      <c r="C2782" t="s">
        <v>5093</v>
      </c>
      <c r="D2782" t="s">
        <v>5178</v>
      </c>
      <c r="E2782" t="s">
        <v>7746</v>
      </c>
      <c r="F2782" s="45">
        <v>131307</v>
      </c>
      <c r="H2782">
        <f>IF(ISNUMBER(SEARCH($K$2,A2782)),MAX($H$1:H2781)+1,0)</f>
        <v>0</v>
      </c>
      <c r="I2782">
        <f>ROWS($H$2:H2782)</f>
        <v>2781</v>
      </c>
      <c r="J2782" t="str">
        <f t="shared" si="43"/>
        <v/>
      </c>
    </row>
    <row r="2783" spans="1:10">
      <c r="A2783" t="s">
        <v>3156</v>
      </c>
      <c r="B2783" t="s">
        <v>7847</v>
      </c>
      <c r="C2783" t="s">
        <v>5093</v>
      </c>
      <c r="D2783" t="s">
        <v>5178</v>
      </c>
      <c r="E2783" t="s">
        <v>7746</v>
      </c>
      <c r="F2783" s="45">
        <v>131308</v>
      </c>
      <c r="H2783">
        <f>IF(ISNUMBER(SEARCH($K$2,A2783)),MAX($H$1:H2782)+1,0)</f>
        <v>0</v>
      </c>
      <c r="I2783">
        <f>ROWS($H$2:H2783)</f>
        <v>2782</v>
      </c>
      <c r="J2783" t="str">
        <f t="shared" si="43"/>
        <v/>
      </c>
    </row>
    <row r="2784" spans="1:10">
      <c r="A2784" t="s">
        <v>3157</v>
      </c>
      <c r="B2784" t="s">
        <v>7848</v>
      </c>
      <c r="C2784" t="s">
        <v>5093</v>
      </c>
      <c r="D2784" t="s">
        <v>5178</v>
      </c>
      <c r="E2784" t="s">
        <v>7746</v>
      </c>
      <c r="F2784" s="45">
        <v>134304</v>
      </c>
      <c r="H2784">
        <f>IF(ISNUMBER(SEARCH($K$2,A2784)),MAX($H$1:H2783)+1,0)</f>
        <v>0</v>
      </c>
      <c r="I2784">
        <f>ROWS($H$2:H2784)</f>
        <v>2783</v>
      </c>
      <c r="J2784" t="str">
        <f t="shared" si="43"/>
        <v/>
      </c>
    </row>
    <row r="2785" spans="1:10">
      <c r="A2785" t="s">
        <v>3158</v>
      </c>
      <c r="B2785" t="s">
        <v>7849</v>
      </c>
      <c r="C2785" t="s">
        <v>5093</v>
      </c>
      <c r="D2785" t="s">
        <v>5178</v>
      </c>
      <c r="E2785" t="s">
        <v>7741</v>
      </c>
      <c r="F2785" s="45">
        <v>134501</v>
      </c>
      <c r="H2785">
        <f>IF(ISNUMBER(SEARCH($K$2,A2785)),MAX($H$1:H2784)+1,0)</f>
        <v>0</v>
      </c>
      <c r="I2785">
        <f>ROWS($H$2:H2785)</f>
        <v>2784</v>
      </c>
      <c r="J2785" t="str">
        <f t="shared" si="43"/>
        <v/>
      </c>
    </row>
    <row r="2786" spans="1:10">
      <c r="A2786" t="s">
        <v>3159</v>
      </c>
      <c r="B2786" t="s">
        <v>7850</v>
      </c>
      <c r="C2786" t="s">
        <v>5093</v>
      </c>
      <c r="D2786" t="s">
        <v>5178</v>
      </c>
      <c r="E2786" t="s">
        <v>7741</v>
      </c>
      <c r="F2786" s="45">
        <v>134502</v>
      </c>
      <c r="H2786">
        <f>IF(ISNUMBER(SEARCH($K$2,A2786)),MAX($H$1:H2785)+1,0)</f>
        <v>0</v>
      </c>
      <c r="I2786">
        <f>ROWS($H$2:H2786)</f>
        <v>2785</v>
      </c>
      <c r="J2786" t="str">
        <f t="shared" si="43"/>
        <v/>
      </c>
    </row>
    <row r="2787" spans="1:10">
      <c r="A2787" t="s">
        <v>3160</v>
      </c>
      <c r="B2787" t="s">
        <v>7851</v>
      </c>
      <c r="C2787" t="s">
        <v>5093</v>
      </c>
      <c r="D2787" t="s">
        <v>5178</v>
      </c>
      <c r="E2787" t="s">
        <v>7741</v>
      </c>
      <c r="F2787" s="45">
        <v>134503</v>
      </c>
      <c r="H2787">
        <f>IF(ISNUMBER(SEARCH($K$2,A2787)),MAX($H$1:H2786)+1,0)</f>
        <v>0</v>
      </c>
      <c r="I2787">
        <f>ROWS($H$2:H2787)</f>
        <v>2786</v>
      </c>
      <c r="J2787" t="str">
        <f t="shared" si="43"/>
        <v/>
      </c>
    </row>
    <row r="2788" spans="1:10">
      <c r="A2788" t="s">
        <v>3161</v>
      </c>
      <c r="B2788" t="s">
        <v>7852</v>
      </c>
      <c r="C2788" t="s">
        <v>5093</v>
      </c>
      <c r="D2788" t="s">
        <v>5178</v>
      </c>
      <c r="E2788" t="s">
        <v>7741</v>
      </c>
      <c r="F2788" s="45">
        <v>134505</v>
      </c>
      <c r="H2788">
        <f>IF(ISNUMBER(SEARCH($K$2,A2788)),MAX($H$1:H2787)+1,0)</f>
        <v>0</v>
      </c>
      <c r="I2788">
        <f>ROWS($H$2:H2788)</f>
        <v>2787</v>
      </c>
      <c r="J2788" t="str">
        <f t="shared" si="43"/>
        <v/>
      </c>
    </row>
    <row r="2789" spans="1:10">
      <c r="A2789" t="s">
        <v>3162</v>
      </c>
      <c r="B2789" t="s">
        <v>7853</v>
      </c>
      <c r="C2789" t="s">
        <v>5093</v>
      </c>
      <c r="D2789" t="s">
        <v>5178</v>
      </c>
      <c r="E2789" t="s">
        <v>7741</v>
      </c>
      <c r="F2789" s="45">
        <v>134506</v>
      </c>
      <c r="H2789">
        <f>IF(ISNUMBER(SEARCH($K$2,A2789)),MAX($H$1:H2788)+1,0)</f>
        <v>0</v>
      </c>
      <c r="I2789">
        <f>ROWS($H$2:H2789)</f>
        <v>2788</v>
      </c>
      <c r="J2789" t="str">
        <f t="shared" si="43"/>
        <v/>
      </c>
    </row>
    <row r="2790" spans="1:10">
      <c r="A2790" t="s">
        <v>3163</v>
      </c>
      <c r="B2790" t="s">
        <v>7854</v>
      </c>
      <c r="C2790" t="s">
        <v>5093</v>
      </c>
      <c r="D2790" t="s">
        <v>5200</v>
      </c>
      <c r="E2790" t="s">
        <v>7741</v>
      </c>
      <c r="F2790" s="45">
        <v>134531</v>
      </c>
      <c r="H2790">
        <f>IF(ISNUMBER(SEARCH($K$2,A2790)),MAX($H$1:H2789)+1,0)</f>
        <v>0</v>
      </c>
      <c r="I2790">
        <f>ROWS($H$2:H2790)</f>
        <v>2789</v>
      </c>
      <c r="J2790" t="str">
        <f t="shared" si="43"/>
        <v/>
      </c>
    </row>
    <row r="2791" spans="1:10">
      <c r="A2791" t="s">
        <v>3164</v>
      </c>
      <c r="B2791" t="s">
        <v>7855</v>
      </c>
      <c r="C2791" t="s">
        <v>5093</v>
      </c>
      <c r="D2791" t="s">
        <v>5212</v>
      </c>
      <c r="E2791" t="s">
        <v>7741</v>
      </c>
      <c r="F2791" s="45">
        <v>131501</v>
      </c>
      <c r="H2791">
        <f>IF(ISNUMBER(SEARCH($K$2,A2791)),MAX($H$1:H2790)+1,0)</f>
        <v>0</v>
      </c>
      <c r="I2791">
        <f>ROWS($H$2:H2791)</f>
        <v>2790</v>
      </c>
      <c r="J2791" t="str">
        <f t="shared" si="43"/>
        <v/>
      </c>
    </row>
    <row r="2792" spans="1:10">
      <c r="A2792" t="s">
        <v>3165</v>
      </c>
      <c r="B2792" t="s">
        <v>7856</v>
      </c>
      <c r="C2792" t="s">
        <v>5093</v>
      </c>
      <c r="D2792" t="s">
        <v>5216</v>
      </c>
      <c r="E2792" t="s">
        <v>7741</v>
      </c>
      <c r="F2792" s="45">
        <v>134535</v>
      </c>
      <c r="H2792">
        <f>IF(ISNUMBER(SEARCH($K$2,A2792)),MAX($H$1:H2791)+1,0)</f>
        <v>0</v>
      </c>
      <c r="I2792">
        <f>ROWS($H$2:H2792)</f>
        <v>2791</v>
      </c>
      <c r="J2792" t="str">
        <f t="shared" si="43"/>
        <v/>
      </c>
    </row>
    <row r="2793" spans="1:10">
      <c r="A2793" t="s">
        <v>3166</v>
      </c>
      <c r="B2793" t="s">
        <v>7857</v>
      </c>
      <c r="C2793" t="s">
        <v>5093</v>
      </c>
      <c r="D2793" t="s">
        <v>5220</v>
      </c>
      <c r="E2793" t="s">
        <v>7741</v>
      </c>
      <c r="F2793" s="45">
        <v>134528</v>
      </c>
      <c r="H2793">
        <f>IF(ISNUMBER(SEARCH($K$2,A2793)),MAX($H$1:H2792)+1,0)</f>
        <v>0</v>
      </c>
      <c r="I2793">
        <f>ROWS($H$2:H2793)</f>
        <v>2792</v>
      </c>
      <c r="J2793" t="str">
        <f t="shared" si="43"/>
        <v/>
      </c>
    </row>
    <row r="2794" spans="1:10">
      <c r="A2794" t="s">
        <v>3167</v>
      </c>
      <c r="B2794" t="s">
        <v>7858</v>
      </c>
      <c r="C2794" t="s">
        <v>5093</v>
      </c>
      <c r="D2794" t="s">
        <v>5225</v>
      </c>
      <c r="E2794" t="s">
        <v>7741</v>
      </c>
      <c r="F2794" s="45">
        <v>134512</v>
      </c>
      <c r="H2794">
        <f>IF(ISNUMBER(SEARCH($K$2,A2794)),MAX($H$1:H2793)+1,0)</f>
        <v>0</v>
      </c>
      <c r="I2794">
        <f>ROWS($H$2:H2794)</f>
        <v>2793</v>
      </c>
      <c r="J2794" t="str">
        <f t="shared" si="43"/>
        <v/>
      </c>
    </row>
    <row r="2795" spans="1:10">
      <c r="A2795" t="s">
        <v>3168</v>
      </c>
      <c r="B2795" t="s">
        <v>7859</v>
      </c>
      <c r="C2795" t="s">
        <v>5093</v>
      </c>
      <c r="D2795" t="s">
        <v>5225</v>
      </c>
      <c r="E2795" t="s">
        <v>7741</v>
      </c>
      <c r="F2795" s="45">
        <v>134513</v>
      </c>
      <c r="H2795">
        <f>IF(ISNUMBER(SEARCH($K$2,A2795)),MAX($H$1:H2794)+1,0)</f>
        <v>0</v>
      </c>
      <c r="I2795">
        <f>ROWS($H$2:H2795)</f>
        <v>2794</v>
      </c>
      <c r="J2795" t="str">
        <f t="shared" si="43"/>
        <v/>
      </c>
    </row>
    <row r="2796" spans="1:10">
      <c r="A2796" t="s">
        <v>3169</v>
      </c>
      <c r="B2796" t="s">
        <v>7860</v>
      </c>
      <c r="C2796" t="s">
        <v>5093</v>
      </c>
      <c r="D2796" t="s">
        <v>5225</v>
      </c>
      <c r="E2796" t="s">
        <v>7741</v>
      </c>
      <c r="F2796" s="45">
        <v>134543</v>
      </c>
      <c r="H2796">
        <f>IF(ISNUMBER(SEARCH($K$2,A2796)),MAX($H$1:H2795)+1,0)</f>
        <v>0</v>
      </c>
      <c r="I2796">
        <f>ROWS($H$2:H2796)</f>
        <v>2795</v>
      </c>
      <c r="J2796" t="str">
        <f t="shared" si="43"/>
        <v/>
      </c>
    </row>
    <row r="2797" spans="1:10">
      <c r="A2797" t="s">
        <v>3170</v>
      </c>
      <c r="B2797" t="s">
        <v>7861</v>
      </c>
      <c r="C2797" t="s">
        <v>5093</v>
      </c>
      <c r="D2797" t="s">
        <v>5233</v>
      </c>
      <c r="E2797" t="s">
        <v>7741</v>
      </c>
      <c r="F2797" s="45">
        <v>134520</v>
      </c>
      <c r="H2797">
        <f>IF(ISNUMBER(SEARCH($K$2,A2797)),MAX($H$1:H2796)+1,0)</f>
        <v>0</v>
      </c>
      <c r="I2797">
        <f>ROWS($H$2:H2797)</f>
        <v>2796</v>
      </c>
      <c r="J2797" t="str">
        <f t="shared" si="43"/>
        <v/>
      </c>
    </row>
    <row r="2798" spans="1:10">
      <c r="A2798" t="s">
        <v>3171</v>
      </c>
      <c r="B2798" t="s">
        <v>7862</v>
      </c>
      <c r="C2798" t="s">
        <v>5093</v>
      </c>
      <c r="D2798" t="s">
        <v>5238</v>
      </c>
      <c r="E2798" t="s">
        <v>7741</v>
      </c>
      <c r="F2798" s="45">
        <v>134523</v>
      </c>
      <c r="H2798">
        <f>IF(ISNUMBER(SEARCH($K$2,A2798)),MAX($H$1:H2797)+1,0)</f>
        <v>0</v>
      </c>
      <c r="I2798">
        <f>ROWS($H$2:H2798)</f>
        <v>2797</v>
      </c>
      <c r="J2798" t="str">
        <f t="shared" si="43"/>
        <v/>
      </c>
    </row>
    <row r="2799" spans="1:10">
      <c r="A2799" t="s">
        <v>3172</v>
      </c>
      <c r="B2799" t="s">
        <v>7863</v>
      </c>
      <c r="C2799" t="s">
        <v>5093</v>
      </c>
      <c r="D2799" t="s">
        <v>5250</v>
      </c>
      <c r="E2799" t="s">
        <v>7741</v>
      </c>
      <c r="F2799" s="45">
        <v>134522</v>
      </c>
      <c r="H2799">
        <f>IF(ISNUMBER(SEARCH($K$2,A2799)),MAX($H$1:H2798)+1,0)</f>
        <v>0</v>
      </c>
      <c r="I2799">
        <f>ROWS($H$2:H2799)</f>
        <v>2798</v>
      </c>
      <c r="J2799" t="str">
        <f t="shared" si="43"/>
        <v/>
      </c>
    </row>
    <row r="2800" spans="1:10">
      <c r="A2800" t="s">
        <v>3173</v>
      </c>
      <c r="B2800" t="s">
        <v>7864</v>
      </c>
      <c r="C2800" t="s">
        <v>5093</v>
      </c>
      <c r="D2800" t="s">
        <v>5250</v>
      </c>
      <c r="E2800" t="s">
        <v>7741</v>
      </c>
      <c r="F2800" s="45">
        <v>134542</v>
      </c>
      <c r="H2800">
        <f>IF(ISNUMBER(SEARCH($K$2,A2800)),MAX($H$1:H2799)+1,0)</f>
        <v>0</v>
      </c>
      <c r="I2800">
        <f>ROWS($H$2:H2800)</f>
        <v>2799</v>
      </c>
      <c r="J2800" t="str">
        <f t="shared" si="43"/>
        <v/>
      </c>
    </row>
    <row r="2801" spans="1:10">
      <c r="A2801" t="s">
        <v>3174</v>
      </c>
      <c r="B2801" t="s">
        <v>7865</v>
      </c>
      <c r="C2801" t="s">
        <v>5093</v>
      </c>
      <c r="D2801" t="s">
        <v>5259</v>
      </c>
      <c r="E2801" t="s">
        <v>7741</v>
      </c>
      <c r="F2801" s="45">
        <v>134519</v>
      </c>
      <c r="H2801">
        <f>IF(ISNUMBER(SEARCH($K$2,A2801)),MAX($H$1:H2800)+1,0)</f>
        <v>0</v>
      </c>
      <c r="I2801">
        <f>ROWS($H$2:H2801)</f>
        <v>2800</v>
      </c>
      <c r="J2801" t="str">
        <f t="shared" si="43"/>
        <v/>
      </c>
    </row>
    <row r="2802" spans="1:10">
      <c r="A2802" t="s">
        <v>3175</v>
      </c>
      <c r="B2802" t="s">
        <v>7866</v>
      </c>
      <c r="C2802" t="s">
        <v>5093</v>
      </c>
      <c r="D2802" t="s">
        <v>5264</v>
      </c>
      <c r="E2802" t="s">
        <v>7741</v>
      </c>
      <c r="F2802" s="45">
        <v>134532</v>
      </c>
      <c r="H2802">
        <f>IF(ISNUMBER(SEARCH($K$2,A2802)),MAX($H$1:H2801)+1,0)</f>
        <v>0</v>
      </c>
      <c r="I2802">
        <f>ROWS($H$2:H2802)</f>
        <v>2801</v>
      </c>
      <c r="J2802" t="str">
        <f t="shared" si="43"/>
        <v/>
      </c>
    </row>
    <row r="2803" spans="1:10">
      <c r="A2803" t="s">
        <v>3176</v>
      </c>
      <c r="B2803" t="s">
        <v>7867</v>
      </c>
      <c r="C2803" t="s">
        <v>5093</v>
      </c>
      <c r="D2803" t="s">
        <v>5268</v>
      </c>
      <c r="E2803" t="s">
        <v>7741</v>
      </c>
      <c r="F2803" s="45">
        <v>134533</v>
      </c>
      <c r="H2803">
        <f>IF(ISNUMBER(SEARCH($K$2,A2803)),MAX($H$1:H2802)+1,0)</f>
        <v>0</v>
      </c>
      <c r="I2803">
        <f>ROWS($H$2:H2803)</f>
        <v>2802</v>
      </c>
      <c r="J2803" t="str">
        <f t="shared" si="43"/>
        <v/>
      </c>
    </row>
    <row r="2804" spans="1:10">
      <c r="A2804" t="s">
        <v>3177</v>
      </c>
      <c r="B2804" t="s">
        <v>7868</v>
      </c>
      <c r="C2804" t="s">
        <v>5093</v>
      </c>
      <c r="D2804" t="s">
        <v>5272</v>
      </c>
      <c r="E2804" t="s">
        <v>7741</v>
      </c>
      <c r="F2804" s="45">
        <v>134517</v>
      </c>
      <c r="H2804">
        <f>IF(ISNUMBER(SEARCH($K$2,A2804)),MAX($H$1:H2803)+1,0)</f>
        <v>0</v>
      </c>
      <c r="I2804">
        <f>ROWS($H$2:H2804)</f>
        <v>2803</v>
      </c>
      <c r="J2804" t="str">
        <f t="shared" si="43"/>
        <v/>
      </c>
    </row>
    <row r="2805" spans="1:10">
      <c r="A2805" t="s">
        <v>3178</v>
      </c>
      <c r="B2805" t="s">
        <v>7869</v>
      </c>
      <c r="C2805" t="s">
        <v>5093</v>
      </c>
      <c r="D2805" t="s">
        <v>5272</v>
      </c>
      <c r="E2805" t="s">
        <v>7741</v>
      </c>
      <c r="F2805" s="45">
        <v>134518</v>
      </c>
      <c r="H2805">
        <f>IF(ISNUMBER(SEARCH($K$2,A2805)),MAX($H$1:H2804)+1,0)</f>
        <v>0</v>
      </c>
      <c r="I2805">
        <f>ROWS($H$2:H2805)</f>
        <v>2804</v>
      </c>
      <c r="J2805" t="str">
        <f t="shared" si="43"/>
        <v/>
      </c>
    </row>
    <row r="2806" spans="1:10">
      <c r="A2806" t="s">
        <v>3179</v>
      </c>
      <c r="B2806" t="s">
        <v>7870</v>
      </c>
      <c r="C2806" t="s">
        <v>5093</v>
      </c>
      <c r="D2806" t="s">
        <v>5283</v>
      </c>
      <c r="E2806" t="s">
        <v>7741</v>
      </c>
      <c r="F2806" s="45">
        <v>134508</v>
      </c>
      <c r="H2806">
        <f>IF(ISNUMBER(SEARCH($K$2,A2806)),MAX($H$1:H2805)+1,0)</f>
        <v>0</v>
      </c>
      <c r="I2806">
        <f>ROWS($H$2:H2806)</f>
        <v>2805</v>
      </c>
      <c r="J2806" t="str">
        <f t="shared" si="43"/>
        <v/>
      </c>
    </row>
    <row r="2807" spans="1:10">
      <c r="A2807" t="s">
        <v>3180</v>
      </c>
      <c r="B2807" t="s">
        <v>7871</v>
      </c>
      <c r="C2807" t="s">
        <v>5093</v>
      </c>
      <c r="D2807" t="s">
        <v>5285</v>
      </c>
      <c r="E2807" t="s">
        <v>7741</v>
      </c>
      <c r="F2807" s="45">
        <v>134511</v>
      </c>
      <c r="H2807">
        <f>IF(ISNUMBER(SEARCH($K$2,A2807)),MAX($H$1:H2806)+1,0)</f>
        <v>0</v>
      </c>
      <c r="I2807">
        <f>ROWS($H$2:H2807)</f>
        <v>2806</v>
      </c>
      <c r="J2807" t="str">
        <f t="shared" si="43"/>
        <v/>
      </c>
    </row>
    <row r="2808" spans="1:10">
      <c r="A2808" t="s">
        <v>3181</v>
      </c>
      <c r="B2808" t="s">
        <v>7872</v>
      </c>
      <c r="C2808" t="s">
        <v>5292</v>
      </c>
      <c r="D2808" t="s">
        <v>5293</v>
      </c>
      <c r="E2808" t="s">
        <v>7746</v>
      </c>
      <c r="F2808" s="45">
        <v>54308</v>
      </c>
      <c r="H2808">
        <f>IF(ISNUMBER(SEARCH($K$2,A2808)),MAX($H$1:H2807)+1,0)</f>
        <v>0</v>
      </c>
      <c r="I2808">
        <f>ROWS($H$2:H2808)</f>
        <v>2807</v>
      </c>
      <c r="J2808" t="str">
        <f t="shared" si="43"/>
        <v/>
      </c>
    </row>
    <row r="2809" spans="1:10">
      <c r="A2809" t="s">
        <v>3182</v>
      </c>
      <c r="B2809" t="s">
        <v>7873</v>
      </c>
      <c r="C2809" t="s">
        <v>5292</v>
      </c>
      <c r="D2809" t="s">
        <v>5298</v>
      </c>
      <c r="E2809" t="s">
        <v>7741</v>
      </c>
      <c r="F2809" s="45">
        <v>54521</v>
      </c>
      <c r="H2809">
        <f>IF(ISNUMBER(SEARCH($K$2,A2809)),MAX($H$1:H2808)+1,0)</f>
        <v>0</v>
      </c>
      <c r="I2809">
        <f>ROWS($H$2:H2809)</f>
        <v>2808</v>
      </c>
      <c r="J2809" t="str">
        <f t="shared" si="43"/>
        <v/>
      </c>
    </row>
    <row r="2810" spans="1:10">
      <c r="A2810" t="s">
        <v>3183</v>
      </c>
      <c r="B2810" t="s">
        <v>7874</v>
      </c>
      <c r="C2810" t="s">
        <v>5292</v>
      </c>
      <c r="D2810" t="s">
        <v>5300</v>
      </c>
      <c r="E2810" t="s">
        <v>7741</v>
      </c>
      <c r="F2810" s="45">
        <v>54527</v>
      </c>
      <c r="H2810">
        <f>IF(ISNUMBER(SEARCH($K$2,A2810)),MAX($H$1:H2809)+1,0)</f>
        <v>0</v>
      </c>
      <c r="I2810">
        <f>ROWS($H$2:H2810)</f>
        <v>2809</v>
      </c>
      <c r="J2810" t="str">
        <f t="shared" si="43"/>
        <v/>
      </c>
    </row>
    <row r="2811" spans="1:10">
      <c r="A2811" t="s">
        <v>3184</v>
      </c>
      <c r="B2811" t="s">
        <v>7875</v>
      </c>
      <c r="C2811" t="s">
        <v>5292</v>
      </c>
      <c r="D2811" t="s">
        <v>5300</v>
      </c>
      <c r="E2811" t="s">
        <v>7741</v>
      </c>
      <c r="F2811" s="45">
        <v>54528</v>
      </c>
      <c r="H2811">
        <f>IF(ISNUMBER(SEARCH($K$2,A2811)),MAX($H$1:H2810)+1,0)</f>
        <v>0</v>
      </c>
      <c r="I2811">
        <f>ROWS($H$2:H2811)</f>
        <v>2810</v>
      </c>
      <c r="J2811" t="str">
        <f t="shared" si="43"/>
        <v/>
      </c>
    </row>
    <row r="2812" spans="1:10">
      <c r="A2812" t="s">
        <v>3185</v>
      </c>
      <c r="B2812" t="s">
        <v>7876</v>
      </c>
      <c r="C2812" t="s">
        <v>5292</v>
      </c>
      <c r="D2812" t="s">
        <v>5309</v>
      </c>
      <c r="E2812" t="s">
        <v>7741</v>
      </c>
      <c r="F2812" s="45">
        <v>54505</v>
      </c>
      <c r="H2812">
        <f>IF(ISNUMBER(SEARCH($K$2,A2812)),MAX($H$1:H2811)+1,0)</f>
        <v>0</v>
      </c>
      <c r="I2812">
        <f>ROWS($H$2:H2812)</f>
        <v>2811</v>
      </c>
      <c r="J2812" t="str">
        <f t="shared" si="43"/>
        <v/>
      </c>
    </row>
    <row r="2813" spans="1:10">
      <c r="A2813" t="s">
        <v>3186</v>
      </c>
      <c r="B2813" t="s">
        <v>7877</v>
      </c>
      <c r="C2813" t="s">
        <v>5292</v>
      </c>
      <c r="D2813" t="s">
        <v>5309</v>
      </c>
      <c r="E2813" t="s">
        <v>7741</v>
      </c>
      <c r="F2813" s="45">
        <v>54506</v>
      </c>
      <c r="H2813">
        <f>IF(ISNUMBER(SEARCH($K$2,A2813)),MAX($H$1:H2812)+1,0)</f>
        <v>0</v>
      </c>
      <c r="I2813">
        <f>ROWS($H$2:H2813)</f>
        <v>2812</v>
      </c>
      <c r="J2813" t="str">
        <f t="shared" si="43"/>
        <v/>
      </c>
    </row>
    <row r="2814" spans="1:10">
      <c r="A2814" t="s">
        <v>3187</v>
      </c>
      <c r="B2814" t="s">
        <v>7878</v>
      </c>
      <c r="C2814" t="s">
        <v>5292</v>
      </c>
      <c r="D2814" t="s">
        <v>5317</v>
      </c>
      <c r="E2814" t="s">
        <v>7746</v>
      </c>
      <c r="F2814" s="45">
        <v>51302</v>
      </c>
      <c r="H2814">
        <f>IF(ISNUMBER(SEARCH($K$2,A2814)),MAX($H$1:H2813)+1,0)</f>
        <v>0</v>
      </c>
      <c r="I2814">
        <f>ROWS($H$2:H2814)</f>
        <v>2813</v>
      </c>
      <c r="J2814" t="str">
        <f t="shared" si="43"/>
        <v/>
      </c>
    </row>
    <row r="2815" spans="1:10">
      <c r="A2815" t="s">
        <v>3188</v>
      </c>
      <c r="B2815" t="s">
        <v>7879</v>
      </c>
      <c r="C2815" t="s">
        <v>5292</v>
      </c>
      <c r="D2815" t="s">
        <v>5317</v>
      </c>
      <c r="E2815" t="s">
        <v>7746</v>
      </c>
      <c r="F2815" s="45">
        <v>54333</v>
      </c>
      <c r="H2815">
        <f>IF(ISNUMBER(SEARCH($K$2,A2815)),MAX($H$1:H2814)+1,0)</f>
        <v>0</v>
      </c>
      <c r="I2815">
        <f>ROWS($H$2:H2815)</f>
        <v>2814</v>
      </c>
      <c r="J2815" t="str">
        <f t="shared" si="43"/>
        <v/>
      </c>
    </row>
    <row r="2816" spans="1:10">
      <c r="A2816" t="s">
        <v>3189</v>
      </c>
      <c r="B2816" t="s">
        <v>7880</v>
      </c>
      <c r="C2816" t="s">
        <v>5292</v>
      </c>
      <c r="D2816" t="s">
        <v>5317</v>
      </c>
      <c r="E2816" t="s">
        <v>7741</v>
      </c>
      <c r="F2816" s="45">
        <v>54519</v>
      </c>
      <c r="H2816">
        <f>IF(ISNUMBER(SEARCH($K$2,A2816)),MAX($H$1:H2815)+1,0)</f>
        <v>0</v>
      </c>
      <c r="I2816">
        <f>ROWS($H$2:H2816)</f>
        <v>2815</v>
      </c>
      <c r="J2816" t="str">
        <f t="shared" si="43"/>
        <v/>
      </c>
    </row>
    <row r="2817" spans="1:10">
      <c r="A2817" t="s">
        <v>3190</v>
      </c>
      <c r="B2817" t="s">
        <v>7881</v>
      </c>
      <c r="C2817" t="s">
        <v>5292</v>
      </c>
      <c r="D2817" t="s">
        <v>5317</v>
      </c>
      <c r="E2817" t="s">
        <v>7741</v>
      </c>
      <c r="F2817" s="45">
        <v>54520</v>
      </c>
      <c r="H2817">
        <f>IF(ISNUMBER(SEARCH($K$2,A2817)),MAX($H$1:H2816)+1,0)</f>
        <v>0</v>
      </c>
      <c r="I2817">
        <f>ROWS($H$2:H2817)</f>
        <v>2816</v>
      </c>
      <c r="J2817" t="str">
        <f t="shared" si="43"/>
        <v/>
      </c>
    </row>
    <row r="2818" spans="1:10">
      <c r="A2818" t="s">
        <v>3191</v>
      </c>
      <c r="B2818" t="s">
        <v>7882</v>
      </c>
      <c r="C2818" t="s">
        <v>5292</v>
      </c>
      <c r="D2818" t="s">
        <v>5326</v>
      </c>
      <c r="E2818" t="s">
        <v>7741</v>
      </c>
      <c r="F2818" s="45">
        <v>54515</v>
      </c>
      <c r="H2818">
        <f>IF(ISNUMBER(SEARCH($K$2,A2818)),MAX($H$1:H2817)+1,0)</f>
        <v>0</v>
      </c>
      <c r="I2818">
        <f>ROWS($H$2:H2818)</f>
        <v>2817</v>
      </c>
      <c r="J2818" t="str">
        <f t="shared" ref="J2818:J2881" si="44">IFERROR(INDEX($A:$A,MATCH(I2818,$H:$H,0)),"")</f>
        <v/>
      </c>
    </row>
    <row r="2819" spans="1:10">
      <c r="A2819" t="s">
        <v>3192</v>
      </c>
      <c r="B2819" t="s">
        <v>7883</v>
      </c>
      <c r="C2819" t="s">
        <v>5292</v>
      </c>
      <c r="D2819" t="s">
        <v>5330</v>
      </c>
      <c r="E2819" t="s">
        <v>7746</v>
      </c>
      <c r="F2819" s="45">
        <v>50314</v>
      </c>
      <c r="H2819">
        <f>IF(ISNUMBER(SEARCH($K$2,A2819)),MAX($H$1:H2818)+1,0)</f>
        <v>0</v>
      </c>
      <c r="I2819">
        <f>ROWS($H$2:H2819)</f>
        <v>2818</v>
      </c>
      <c r="J2819" t="str">
        <f t="shared" si="44"/>
        <v/>
      </c>
    </row>
    <row r="2820" spans="1:10">
      <c r="A2820" t="s">
        <v>3193</v>
      </c>
      <c r="B2820" t="s">
        <v>5329</v>
      </c>
      <c r="C2820" t="s">
        <v>5292</v>
      </c>
      <c r="D2820" t="s">
        <v>5330</v>
      </c>
      <c r="E2820" t="s">
        <v>7746</v>
      </c>
      <c r="F2820" s="45">
        <v>51307</v>
      </c>
      <c r="H2820">
        <f>IF(ISNUMBER(SEARCH($K$2,A2820)),MAX($H$1:H2819)+1,0)</f>
        <v>0</v>
      </c>
      <c r="I2820">
        <f>ROWS($H$2:H2820)</f>
        <v>2819</v>
      </c>
      <c r="J2820" t="str">
        <f t="shared" si="44"/>
        <v/>
      </c>
    </row>
    <row r="2821" spans="1:10">
      <c r="A2821" t="s">
        <v>3194</v>
      </c>
      <c r="B2821" t="s">
        <v>7884</v>
      </c>
      <c r="C2821" t="s">
        <v>5292</v>
      </c>
      <c r="D2821" t="s">
        <v>5338</v>
      </c>
      <c r="E2821" t="s">
        <v>7741</v>
      </c>
      <c r="F2821" s="45">
        <v>54522</v>
      </c>
      <c r="H2821">
        <f>IF(ISNUMBER(SEARCH($K$2,A2821)),MAX($H$1:H2820)+1,0)</f>
        <v>0</v>
      </c>
      <c r="I2821">
        <f>ROWS($H$2:H2821)</f>
        <v>2820</v>
      </c>
      <c r="J2821" t="str">
        <f t="shared" si="44"/>
        <v/>
      </c>
    </row>
    <row r="2822" spans="1:10">
      <c r="A2822" t="s">
        <v>3195</v>
      </c>
      <c r="B2822" t="s">
        <v>7885</v>
      </c>
      <c r="C2822" t="s">
        <v>5292</v>
      </c>
      <c r="D2822" t="s">
        <v>5344</v>
      </c>
      <c r="E2822" t="s">
        <v>7741</v>
      </c>
      <c r="F2822" s="45">
        <v>54525</v>
      </c>
      <c r="H2822">
        <f>IF(ISNUMBER(SEARCH($K$2,A2822)),MAX($H$1:H2821)+1,0)</f>
        <v>0</v>
      </c>
      <c r="I2822">
        <f>ROWS($H$2:H2822)</f>
        <v>2821</v>
      </c>
      <c r="J2822" t="str">
        <f t="shared" si="44"/>
        <v/>
      </c>
    </row>
    <row r="2823" spans="1:10">
      <c r="A2823" t="s">
        <v>3196</v>
      </c>
      <c r="B2823" t="s">
        <v>7886</v>
      </c>
      <c r="C2823" t="s">
        <v>5292</v>
      </c>
      <c r="D2823" t="s">
        <v>5344</v>
      </c>
      <c r="E2823" t="s">
        <v>7741</v>
      </c>
      <c r="F2823" s="45">
        <v>54526</v>
      </c>
      <c r="H2823">
        <f>IF(ISNUMBER(SEARCH($K$2,A2823)),MAX($H$1:H2822)+1,0)</f>
        <v>0</v>
      </c>
      <c r="I2823">
        <f>ROWS($H$2:H2823)</f>
        <v>2822</v>
      </c>
      <c r="J2823" t="str">
        <f t="shared" si="44"/>
        <v/>
      </c>
    </row>
    <row r="2824" spans="1:10">
      <c r="A2824" t="s">
        <v>3197</v>
      </c>
      <c r="B2824" t="s">
        <v>5345</v>
      </c>
      <c r="C2824" t="s">
        <v>5292</v>
      </c>
      <c r="D2824" t="s">
        <v>5344</v>
      </c>
      <c r="E2824" t="s">
        <v>7741</v>
      </c>
      <c r="F2824" s="45">
        <v>54535</v>
      </c>
      <c r="H2824">
        <f>IF(ISNUMBER(SEARCH($K$2,A2824)),MAX($H$1:H2823)+1,0)</f>
        <v>0</v>
      </c>
      <c r="I2824">
        <f>ROWS($H$2:H2824)</f>
        <v>2823</v>
      </c>
      <c r="J2824" t="str">
        <f t="shared" si="44"/>
        <v/>
      </c>
    </row>
    <row r="2825" spans="1:10">
      <c r="A2825" t="s">
        <v>3198</v>
      </c>
      <c r="B2825" t="s">
        <v>7887</v>
      </c>
      <c r="C2825" t="s">
        <v>5292</v>
      </c>
      <c r="D2825" t="s">
        <v>5355</v>
      </c>
      <c r="E2825" t="s">
        <v>7746</v>
      </c>
      <c r="F2825" s="45">
        <v>51306</v>
      </c>
      <c r="H2825">
        <f>IF(ISNUMBER(SEARCH($K$2,A2825)),MAX($H$1:H2824)+1,0)</f>
        <v>0</v>
      </c>
      <c r="I2825">
        <f>ROWS($H$2:H2825)</f>
        <v>2824</v>
      </c>
      <c r="J2825" t="str">
        <f t="shared" si="44"/>
        <v/>
      </c>
    </row>
    <row r="2826" spans="1:10">
      <c r="A2826" t="s">
        <v>3199</v>
      </c>
      <c r="B2826" t="s">
        <v>7888</v>
      </c>
      <c r="C2826" t="s">
        <v>5292</v>
      </c>
      <c r="D2826" t="s">
        <v>5355</v>
      </c>
      <c r="E2826" t="s">
        <v>7741</v>
      </c>
      <c r="F2826" s="45">
        <v>54501</v>
      </c>
      <c r="H2826">
        <f>IF(ISNUMBER(SEARCH($K$2,A2826)),MAX($H$1:H2825)+1,0)</f>
        <v>0</v>
      </c>
      <c r="I2826">
        <f>ROWS($H$2:H2826)</f>
        <v>2825</v>
      </c>
      <c r="J2826" t="str">
        <f t="shared" si="44"/>
        <v/>
      </c>
    </row>
    <row r="2827" spans="1:10">
      <c r="A2827" t="s">
        <v>3200</v>
      </c>
      <c r="B2827" t="s">
        <v>7889</v>
      </c>
      <c r="C2827" t="s">
        <v>5292</v>
      </c>
      <c r="D2827" t="s">
        <v>5355</v>
      </c>
      <c r="E2827" t="s">
        <v>7741</v>
      </c>
      <c r="F2827" s="45">
        <v>54502</v>
      </c>
      <c r="H2827">
        <f>IF(ISNUMBER(SEARCH($K$2,A2827)),MAX($H$1:H2826)+1,0)</f>
        <v>0</v>
      </c>
      <c r="I2827">
        <f>ROWS($H$2:H2827)</f>
        <v>2826</v>
      </c>
      <c r="J2827" t="str">
        <f t="shared" si="44"/>
        <v/>
      </c>
    </row>
    <row r="2828" spans="1:10">
      <c r="A2828" t="s">
        <v>3201</v>
      </c>
      <c r="B2828" t="s">
        <v>7890</v>
      </c>
      <c r="C2828" t="s">
        <v>5292</v>
      </c>
      <c r="D2828" t="s">
        <v>5355</v>
      </c>
      <c r="E2828" t="s">
        <v>7741</v>
      </c>
      <c r="F2828" s="45">
        <v>54503</v>
      </c>
      <c r="H2828">
        <f>IF(ISNUMBER(SEARCH($K$2,A2828)),MAX($H$1:H2827)+1,0)</f>
        <v>0</v>
      </c>
      <c r="I2828">
        <f>ROWS($H$2:H2828)</f>
        <v>2827</v>
      </c>
      <c r="J2828" t="str">
        <f t="shared" si="44"/>
        <v/>
      </c>
    </row>
    <row r="2829" spans="1:10">
      <c r="A2829" t="s">
        <v>3202</v>
      </c>
      <c r="B2829" t="s">
        <v>7891</v>
      </c>
      <c r="C2829" t="s">
        <v>5292</v>
      </c>
      <c r="D2829" t="s">
        <v>5364</v>
      </c>
      <c r="E2829" t="s">
        <v>7746</v>
      </c>
      <c r="F2829" s="45">
        <v>54309</v>
      </c>
      <c r="H2829">
        <f>IF(ISNUMBER(SEARCH($K$2,A2829)),MAX($H$1:H2828)+1,0)</f>
        <v>0</v>
      </c>
      <c r="I2829">
        <f>ROWS($H$2:H2829)</f>
        <v>2828</v>
      </c>
      <c r="J2829" t="str">
        <f t="shared" si="44"/>
        <v/>
      </c>
    </row>
    <row r="2830" spans="1:10">
      <c r="A2830" t="s">
        <v>3203</v>
      </c>
      <c r="B2830" t="s">
        <v>7892</v>
      </c>
      <c r="C2830" t="s">
        <v>5292</v>
      </c>
      <c r="D2830" t="s">
        <v>5364</v>
      </c>
      <c r="E2830" t="s">
        <v>7741</v>
      </c>
      <c r="F2830" s="45">
        <v>54510</v>
      </c>
      <c r="H2830">
        <f>IF(ISNUMBER(SEARCH($K$2,A2830)),MAX($H$1:H2829)+1,0)</f>
        <v>0</v>
      </c>
      <c r="I2830">
        <f>ROWS($H$2:H2830)</f>
        <v>2829</v>
      </c>
      <c r="J2830" t="str">
        <f t="shared" si="44"/>
        <v/>
      </c>
    </row>
    <row r="2831" spans="1:10">
      <c r="A2831" t="s">
        <v>3204</v>
      </c>
      <c r="B2831" t="s">
        <v>5373</v>
      </c>
      <c r="C2831" t="s">
        <v>5292</v>
      </c>
      <c r="D2831" t="s">
        <v>5374</v>
      </c>
      <c r="E2831" t="s">
        <v>7741</v>
      </c>
      <c r="F2831" s="45">
        <v>54531</v>
      </c>
      <c r="H2831">
        <f>IF(ISNUMBER(SEARCH($K$2,A2831)),MAX($H$1:H2830)+1,0)</f>
        <v>0</v>
      </c>
      <c r="I2831">
        <f>ROWS($H$2:H2831)</f>
        <v>2830</v>
      </c>
      <c r="J2831" t="str">
        <f t="shared" si="44"/>
        <v/>
      </c>
    </row>
    <row r="2832" spans="1:10">
      <c r="A2832" t="s">
        <v>3205</v>
      </c>
      <c r="B2832" t="s">
        <v>7893</v>
      </c>
      <c r="C2832" t="s">
        <v>5292</v>
      </c>
      <c r="D2832" t="s">
        <v>5382</v>
      </c>
      <c r="E2832" t="s">
        <v>7741</v>
      </c>
      <c r="F2832" s="45">
        <v>54511</v>
      </c>
      <c r="H2832">
        <f>IF(ISNUMBER(SEARCH($K$2,A2832)),MAX($H$1:H2831)+1,0)</f>
        <v>0</v>
      </c>
      <c r="I2832">
        <f>ROWS($H$2:H2832)</f>
        <v>2831</v>
      </c>
      <c r="J2832" t="str">
        <f t="shared" si="44"/>
        <v/>
      </c>
    </row>
    <row r="2833" spans="1:10">
      <c r="A2833" t="s">
        <v>3206</v>
      </c>
      <c r="B2833" t="s">
        <v>7894</v>
      </c>
      <c r="C2833" t="s">
        <v>5292</v>
      </c>
      <c r="D2833" t="s">
        <v>5382</v>
      </c>
      <c r="E2833" t="s">
        <v>7741</v>
      </c>
      <c r="F2833" s="45">
        <v>54512</v>
      </c>
      <c r="H2833">
        <f>IF(ISNUMBER(SEARCH($K$2,A2833)),MAX($H$1:H2832)+1,0)</f>
        <v>0</v>
      </c>
      <c r="I2833">
        <f>ROWS($H$2:H2833)</f>
        <v>2832</v>
      </c>
      <c r="J2833" t="str">
        <f t="shared" si="44"/>
        <v/>
      </c>
    </row>
    <row r="2834" spans="1:10">
      <c r="A2834" t="s">
        <v>3207</v>
      </c>
      <c r="B2834" t="s">
        <v>7895</v>
      </c>
      <c r="C2834" t="s">
        <v>5292</v>
      </c>
      <c r="D2834" t="s">
        <v>5382</v>
      </c>
      <c r="E2834" t="s">
        <v>7741</v>
      </c>
      <c r="F2834" s="45">
        <v>54513</v>
      </c>
      <c r="H2834">
        <f>IF(ISNUMBER(SEARCH($K$2,A2834)),MAX($H$1:H2833)+1,0)</f>
        <v>0</v>
      </c>
      <c r="I2834">
        <f>ROWS($H$2:H2834)</f>
        <v>2833</v>
      </c>
      <c r="J2834" t="str">
        <f t="shared" si="44"/>
        <v/>
      </c>
    </row>
    <row r="2835" spans="1:10">
      <c r="A2835" t="s">
        <v>3208</v>
      </c>
      <c r="B2835" t="s">
        <v>7896</v>
      </c>
      <c r="C2835" t="s">
        <v>5292</v>
      </c>
      <c r="D2835" t="s">
        <v>5382</v>
      </c>
      <c r="E2835" t="s">
        <v>7741</v>
      </c>
      <c r="F2835" s="45">
        <v>54514</v>
      </c>
      <c r="H2835">
        <f>IF(ISNUMBER(SEARCH($K$2,A2835)),MAX($H$1:H2834)+1,0)</f>
        <v>0</v>
      </c>
      <c r="I2835">
        <f>ROWS($H$2:H2835)</f>
        <v>2834</v>
      </c>
      <c r="J2835" t="str">
        <f t="shared" si="44"/>
        <v/>
      </c>
    </row>
    <row r="2836" spans="1:10">
      <c r="A2836" t="s">
        <v>3209</v>
      </c>
      <c r="B2836" t="s">
        <v>5391</v>
      </c>
      <c r="C2836" t="s">
        <v>5292</v>
      </c>
      <c r="D2836" t="s">
        <v>5382</v>
      </c>
      <c r="E2836" t="s">
        <v>7741</v>
      </c>
      <c r="F2836" s="45">
        <v>54534</v>
      </c>
      <c r="H2836">
        <f>IF(ISNUMBER(SEARCH($K$2,A2836)),MAX($H$1:H2835)+1,0)</f>
        <v>0</v>
      </c>
      <c r="I2836">
        <f>ROWS($H$2:H2836)</f>
        <v>2835</v>
      </c>
      <c r="J2836" t="str">
        <f t="shared" si="44"/>
        <v/>
      </c>
    </row>
    <row r="2837" spans="1:10">
      <c r="A2837" t="s">
        <v>3210</v>
      </c>
      <c r="B2837" t="s">
        <v>7897</v>
      </c>
      <c r="C2837" t="s">
        <v>5292</v>
      </c>
      <c r="D2837" t="s">
        <v>5393</v>
      </c>
      <c r="E2837" t="s">
        <v>7741</v>
      </c>
      <c r="F2837" s="45">
        <v>54523</v>
      </c>
      <c r="H2837">
        <f>IF(ISNUMBER(SEARCH($K$2,A2837)),MAX($H$1:H2836)+1,0)</f>
        <v>0</v>
      </c>
      <c r="I2837">
        <f>ROWS($H$2:H2837)</f>
        <v>2836</v>
      </c>
      <c r="J2837" t="str">
        <f t="shared" si="44"/>
        <v/>
      </c>
    </row>
    <row r="2838" spans="1:10">
      <c r="A2838" t="s">
        <v>3211</v>
      </c>
      <c r="B2838" t="s">
        <v>7898</v>
      </c>
      <c r="C2838" t="s">
        <v>5292</v>
      </c>
      <c r="D2838" t="s">
        <v>5393</v>
      </c>
      <c r="E2838" t="s">
        <v>7741</v>
      </c>
      <c r="F2838" s="45">
        <v>54524</v>
      </c>
      <c r="H2838">
        <f>IF(ISNUMBER(SEARCH($K$2,A2838)),MAX($H$1:H2837)+1,0)</f>
        <v>0</v>
      </c>
      <c r="I2838">
        <f>ROWS($H$2:H2838)</f>
        <v>2837</v>
      </c>
      <c r="J2838" t="str">
        <f t="shared" si="44"/>
        <v/>
      </c>
    </row>
    <row r="2839" spans="1:10">
      <c r="A2839" t="s">
        <v>3212</v>
      </c>
      <c r="B2839" t="s">
        <v>7899</v>
      </c>
      <c r="C2839" t="s">
        <v>5292</v>
      </c>
      <c r="D2839" t="s">
        <v>5399</v>
      </c>
      <c r="E2839" t="s">
        <v>7741</v>
      </c>
      <c r="F2839" s="45">
        <v>54529</v>
      </c>
      <c r="H2839">
        <f>IF(ISNUMBER(SEARCH($K$2,A2839)),MAX($H$1:H2838)+1,0)</f>
        <v>0</v>
      </c>
      <c r="I2839">
        <f>ROWS($H$2:H2839)</f>
        <v>2838</v>
      </c>
      <c r="J2839" t="str">
        <f t="shared" si="44"/>
        <v/>
      </c>
    </row>
    <row r="2840" spans="1:10">
      <c r="A2840" t="s">
        <v>3213</v>
      </c>
      <c r="B2840" t="s">
        <v>7900</v>
      </c>
      <c r="C2840" t="s">
        <v>5292</v>
      </c>
      <c r="D2840" t="s">
        <v>5403</v>
      </c>
      <c r="E2840" t="s">
        <v>7741</v>
      </c>
      <c r="F2840" s="45">
        <v>54507</v>
      </c>
      <c r="H2840">
        <f>IF(ISNUMBER(SEARCH($K$2,A2840)),MAX($H$1:H2839)+1,0)</f>
        <v>0</v>
      </c>
      <c r="I2840">
        <f>ROWS($H$2:H2840)</f>
        <v>2839</v>
      </c>
      <c r="J2840" t="str">
        <f t="shared" si="44"/>
        <v/>
      </c>
    </row>
    <row r="2841" spans="1:10">
      <c r="A2841" t="s">
        <v>3214</v>
      </c>
      <c r="B2841" t="s">
        <v>7901</v>
      </c>
      <c r="C2841" t="s">
        <v>5292</v>
      </c>
      <c r="D2841" t="s">
        <v>5410</v>
      </c>
      <c r="E2841" t="s">
        <v>7746</v>
      </c>
      <c r="F2841" s="45">
        <v>54317</v>
      </c>
      <c r="H2841">
        <f>IF(ISNUMBER(SEARCH($K$2,A2841)),MAX($H$1:H2840)+1,0)</f>
        <v>0</v>
      </c>
      <c r="I2841">
        <f>ROWS($H$2:H2841)</f>
        <v>2840</v>
      </c>
      <c r="J2841" t="str">
        <f t="shared" si="44"/>
        <v/>
      </c>
    </row>
    <row r="2842" spans="1:10">
      <c r="A2842" t="s">
        <v>3215</v>
      </c>
      <c r="B2842" t="s">
        <v>7902</v>
      </c>
      <c r="C2842" t="s">
        <v>5292</v>
      </c>
      <c r="D2842" t="s">
        <v>5410</v>
      </c>
      <c r="E2842" t="s">
        <v>7741</v>
      </c>
      <c r="F2842" s="45">
        <v>54516</v>
      </c>
      <c r="H2842">
        <f>IF(ISNUMBER(SEARCH($K$2,A2842)),MAX($H$1:H2841)+1,0)</f>
        <v>0</v>
      </c>
      <c r="I2842">
        <f>ROWS($H$2:H2842)</f>
        <v>2841</v>
      </c>
      <c r="J2842" t="str">
        <f t="shared" si="44"/>
        <v/>
      </c>
    </row>
    <row r="2843" spans="1:10">
      <c r="A2843" t="s">
        <v>3216</v>
      </c>
      <c r="B2843" t="s">
        <v>7903</v>
      </c>
      <c r="C2843" t="s">
        <v>5292</v>
      </c>
      <c r="D2843" t="s">
        <v>5410</v>
      </c>
      <c r="E2843" t="s">
        <v>7741</v>
      </c>
      <c r="F2843" s="45">
        <v>54518</v>
      </c>
      <c r="H2843">
        <f>IF(ISNUMBER(SEARCH($K$2,A2843)),MAX($H$1:H2842)+1,0)</f>
        <v>0</v>
      </c>
      <c r="I2843">
        <f>ROWS($H$2:H2843)</f>
        <v>2842</v>
      </c>
      <c r="J2843" t="str">
        <f t="shared" si="44"/>
        <v/>
      </c>
    </row>
    <row r="2844" spans="1:10">
      <c r="A2844" t="s">
        <v>3217</v>
      </c>
      <c r="B2844" t="s">
        <v>7904</v>
      </c>
      <c r="C2844" t="s">
        <v>5292</v>
      </c>
      <c r="D2844" t="s">
        <v>5410</v>
      </c>
      <c r="E2844" t="s">
        <v>7741</v>
      </c>
      <c r="F2844" s="45">
        <v>54532</v>
      </c>
      <c r="H2844">
        <f>IF(ISNUMBER(SEARCH($K$2,A2844)),MAX($H$1:H2843)+1,0)</f>
        <v>0</v>
      </c>
      <c r="I2844">
        <f>ROWS($H$2:H2844)</f>
        <v>2843</v>
      </c>
      <c r="J2844" t="str">
        <f t="shared" si="44"/>
        <v/>
      </c>
    </row>
    <row r="2845" spans="1:10">
      <c r="A2845" t="s">
        <v>3218</v>
      </c>
      <c r="B2845" t="s">
        <v>7905</v>
      </c>
      <c r="C2845" t="s">
        <v>5292</v>
      </c>
      <c r="D2845" t="s">
        <v>5423</v>
      </c>
      <c r="E2845" t="s">
        <v>7741</v>
      </c>
      <c r="F2845" s="45">
        <v>54504</v>
      </c>
      <c r="H2845">
        <f>IF(ISNUMBER(SEARCH($K$2,A2845)),MAX($H$1:H2844)+1,0)</f>
        <v>0</v>
      </c>
      <c r="I2845">
        <f>ROWS($H$2:H2845)</f>
        <v>2844</v>
      </c>
      <c r="J2845" t="str">
        <f t="shared" si="44"/>
        <v/>
      </c>
    </row>
    <row r="2846" spans="1:10">
      <c r="A2846" t="s">
        <v>3219</v>
      </c>
      <c r="B2846" t="s">
        <v>7906</v>
      </c>
      <c r="C2846" t="s">
        <v>44</v>
      </c>
      <c r="D2846" t="s">
        <v>5426</v>
      </c>
      <c r="E2846" t="s">
        <v>7746</v>
      </c>
      <c r="F2846" s="45">
        <v>34347</v>
      </c>
      <c r="H2846">
        <f>IF(ISNUMBER(SEARCH($K$2,A2846)),MAX($H$1:H2845)+1,0)</f>
        <v>0</v>
      </c>
      <c r="I2846">
        <f>ROWS($H$2:H2846)</f>
        <v>2845</v>
      </c>
      <c r="J2846" t="str">
        <f t="shared" si="44"/>
        <v/>
      </c>
    </row>
    <row r="2847" spans="1:10">
      <c r="A2847" t="s">
        <v>3220</v>
      </c>
      <c r="B2847" t="s">
        <v>7907</v>
      </c>
      <c r="C2847" t="s">
        <v>44</v>
      </c>
      <c r="D2847" t="s">
        <v>5426</v>
      </c>
      <c r="E2847" t="s">
        <v>7741</v>
      </c>
      <c r="F2847" s="45">
        <v>34516</v>
      </c>
      <c r="H2847">
        <f>IF(ISNUMBER(SEARCH($K$2,A2847)),MAX($H$1:H2846)+1,0)</f>
        <v>0</v>
      </c>
      <c r="I2847">
        <f>ROWS($H$2:H2847)</f>
        <v>2846</v>
      </c>
      <c r="J2847" t="str">
        <f t="shared" si="44"/>
        <v/>
      </c>
    </row>
    <row r="2848" spans="1:10">
      <c r="A2848" t="s">
        <v>3221</v>
      </c>
      <c r="B2848" t="s">
        <v>7908</v>
      </c>
      <c r="C2848" t="s">
        <v>44</v>
      </c>
      <c r="D2848" t="s">
        <v>5426</v>
      </c>
      <c r="E2848" t="s">
        <v>7741</v>
      </c>
      <c r="F2848" s="45">
        <v>34517</v>
      </c>
      <c r="H2848">
        <f>IF(ISNUMBER(SEARCH($K$2,A2848)),MAX($H$1:H2847)+1,0)</f>
        <v>0</v>
      </c>
      <c r="I2848">
        <f>ROWS($H$2:H2848)</f>
        <v>2847</v>
      </c>
      <c r="J2848" t="str">
        <f t="shared" si="44"/>
        <v/>
      </c>
    </row>
    <row r="2849" spans="1:10">
      <c r="A2849" t="s">
        <v>3222</v>
      </c>
      <c r="B2849" t="s">
        <v>7909</v>
      </c>
      <c r="C2849" t="s">
        <v>44</v>
      </c>
      <c r="D2849" t="s">
        <v>5436</v>
      </c>
      <c r="E2849" t="s">
        <v>7741</v>
      </c>
      <c r="F2849" s="45">
        <v>34509</v>
      </c>
      <c r="H2849">
        <f>IF(ISNUMBER(SEARCH($K$2,A2849)),MAX($H$1:H2848)+1,0)</f>
        <v>0</v>
      </c>
      <c r="I2849">
        <f>ROWS($H$2:H2849)</f>
        <v>2848</v>
      </c>
      <c r="J2849" t="str">
        <f t="shared" si="44"/>
        <v/>
      </c>
    </row>
    <row r="2850" spans="1:10">
      <c r="A2850" t="s">
        <v>3223</v>
      </c>
      <c r="B2850" t="s">
        <v>7910</v>
      </c>
      <c r="C2850" t="s">
        <v>44</v>
      </c>
      <c r="D2850" t="s">
        <v>5436</v>
      </c>
      <c r="E2850" t="s">
        <v>7741</v>
      </c>
      <c r="F2850" s="45">
        <v>34510</v>
      </c>
      <c r="H2850">
        <f>IF(ISNUMBER(SEARCH($K$2,A2850)),MAX($H$1:H2849)+1,0)</f>
        <v>0</v>
      </c>
      <c r="I2850">
        <f>ROWS($H$2:H2850)</f>
        <v>2849</v>
      </c>
      <c r="J2850" t="str">
        <f t="shared" si="44"/>
        <v/>
      </c>
    </row>
    <row r="2851" spans="1:10">
      <c r="A2851" t="s">
        <v>3224</v>
      </c>
      <c r="B2851" t="s">
        <v>7911</v>
      </c>
      <c r="C2851" t="s">
        <v>44</v>
      </c>
      <c r="D2851" t="s">
        <v>5449</v>
      </c>
      <c r="E2851" t="s">
        <v>7741</v>
      </c>
      <c r="F2851" s="45">
        <v>34511</v>
      </c>
      <c r="H2851">
        <f>IF(ISNUMBER(SEARCH($K$2,A2851)),MAX($H$1:H2850)+1,0)</f>
        <v>0</v>
      </c>
      <c r="I2851">
        <f>ROWS($H$2:H2851)</f>
        <v>2850</v>
      </c>
      <c r="J2851" t="str">
        <f t="shared" si="44"/>
        <v/>
      </c>
    </row>
    <row r="2852" spans="1:10">
      <c r="A2852" t="s">
        <v>3225</v>
      </c>
      <c r="B2852" t="s">
        <v>7912</v>
      </c>
      <c r="C2852" t="s">
        <v>44</v>
      </c>
      <c r="D2852" t="s">
        <v>5449</v>
      </c>
      <c r="E2852" t="s">
        <v>7741</v>
      </c>
      <c r="F2852" s="45">
        <v>34513</v>
      </c>
      <c r="H2852">
        <f>IF(ISNUMBER(SEARCH($K$2,A2852)),MAX($H$1:H2851)+1,0)</f>
        <v>0</v>
      </c>
      <c r="I2852">
        <f>ROWS($H$2:H2852)</f>
        <v>2851</v>
      </c>
      <c r="J2852" t="str">
        <f t="shared" si="44"/>
        <v/>
      </c>
    </row>
    <row r="2853" spans="1:10">
      <c r="A2853" t="s">
        <v>3226</v>
      </c>
      <c r="B2853" t="s">
        <v>7913</v>
      </c>
      <c r="C2853" t="s">
        <v>44</v>
      </c>
      <c r="D2853" t="s">
        <v>5464</v>
      </c>
      <c r="E2853" t="s">
        <v>7741</v>
      </c>
      <c r="F2853" s="45">
        <v>31502</v>
      </c>
      <c r="H2853">
        <f>IF(ISNUMBER(SEARCH($K$2,A2853)),MAX($H$1:H2852)+1,0)</f>
        <v>0</v>
      </c>
      <c r="I2853">
        <f>ROWS($H$2:H2853)</f>
        <v>2852</v>
      </c>
      <c r="J2853" t="str">
        <f t="shared" si="44"/>
        <v/>
      </c>
    </row>
    <row r="2854" spans="1:10">
      <c r="A2854" t="s">
        <v>3227</v>
      </c>
      <c r="B2854" t="s">
        <v>7914</v>
      </c>
      <c r="C2854" t="s">
        <v>44</v>
      </c>
      <c r="D2854" t="s">
        <v>5464</v>
      </c>
      <c r="E2854" t="s">
        <v>7741</v>
      </c>
      <c r="F2854" s="45">
        <v>34521</v>
      </c>
      <c r="H2854">
        <f>IF(ISNUMBER(SEARCH($K$2,A2854)),MAX($H$1:H2853)+1,0)</f>
        <v>0</v>
      </c>
      <c r="I2854">
        <f>ROWS($H$2:H2854)</f>
        <v>2853</v>
      </c>
      <c r="J2854" t="str">
        <f t="shared" si="44"/>
        <v/>
      </c>
    </row>
    <row r="2855" spans="1:10">
      <c r="A2855" t="s">
        <v>3228</v>
      </c>
      <c r="B2855" t="s">
        <v>7915</v>
      </c>
      <c r="C2855" t="s">
        <v>44</v>
      </c>
      <c r="D2855" t="s">
        <v>5464</v>
      </c>
      <c r="E2855" t="s">
        <v>7741</v>
      </c>
      <c r="F2855" s="45">
        <v>34522</v>
      </c>
      <c r="H2855">
        <f>IF(ISNUMBER(SEARCH($K$2,A2855)),MAX($H$1:H2854)+1,0)</f>
        <v>0</v>
      </c>
      <c r="I2855">
        <f>ROWS($H$2:H2855)</f>
        <v>2854</v>
      </c>
      <c r="J2855" t="str">
        <f t="shared" si="44"/>
        <v/>
      </c>
    </row>
    <row r="2856" spans="1:10">
      <c r="A2856" t="s">
        <v>3229</v>
      </c>
      <c r="B2856" t="s">
        <v>7916</v>
      </c>
      <c r="C2856" t="s">
        <v>44</v>
      </c>
      <c r="D2856" t="s">
        <v>5464</v>
      </c>
      <c r="E2856" t="s">
        <v>7741</v>
      </c>
      <c r="F2856" s="45">
        <v>34523</v>
      </c>
      <c r="H2856">
        <f>IF(ISNUMBER(SEARCH($K$2,A2856)),MAX($H$1:H2855)+1,0)</f>
        <v>0</v>
      </c>
      <c r="I2856">
        <f>ROWS($H$2:H2856)</f>
        <v>2855</v>
      </c>
      <c r="J2856" t="str">
        <f t="shared" si="44"/>
        <v/>
      </c>
    </row>
    <row r="2857" spans="1:10">
      <c r="A2857" t="s">
        <v>3230</v>
      </c>
      <c r="B2857" t="s">
        <v>7917</v>
      </c>
      <c r="C2857" t="s">
        <v>44</v>
      </c>
      <c r="D2857" t="s">
        <v>5464</v>
      </c>
      <c r="E2857" t="s">
        <v>7741</v>
      </c>
      <c r="F2857" s="45">
        <v>34524</v>
      </c>
      <c r="H2857">
        <f>IF(ISNUMBER(SEARCH($K$2,A2857)),MAX($H$1:H2856)+1,0)</f>
        <v>0</v>
      </c>
      <c r="I2857">
        <f>ROWS($H$2:H2857)</f>
        <v>2856</v>
      </c>
      <c r="J2857" t="str">
        <f t="shared" si="44"/>
        <v/>
      </c>
    </row>
    <row r="2858" spans="1:10">
      <c r="A2858" t="s">
        <v>3231</v>
      </c>
      <c r="B2858" t="s">
        <v>7918</v>
      </c>
      <c r="C2858" t="s">
        <v>44</v>
      </c>
      <c r="D2858" t="s">
        <v>5464</v>
      </c>
      <c r="E2858" t="s">
        <v>7741</v>
      </c>
      <c r="F2858" s="45">
        <v>34525</v>
      </c>
      <c r="H2858">
        <f>IF(ISNUMBER(SEARCH($K$2,A2858)),MAX($H$1:H2857)+1,0)</f>
        <v>0</v>
      </c>
      <c r="I2858">
        <f>ROWS($H$2:H2858)</f>
        <v>2857</v>
      </c>
      <c r="J2858" t="str">
        <f t="shared" si="44"/>
        <v/>
      </c>
    </row>
    <row r="2859" spans="1:10">
      <c r="A2859" t="s">
        <v>3232</v>
      </c>
      <c r="B2859" t="s">
        <v>7919</v>
      </c>
      <c r="C2859" t="s">
        <v>44</v>
      </c>
      <c r="D2859" t="s">
        <v>5464</v>
      </c>
      <c r="E2859" t="s">
        <v>7741</v>
      </c>
      <c r="F2859" s="45">
        <v>34526</v>
      </c>
      <c r="H2859">
        <f>IF(ISNUMBER(SEARCH($K$2,A2859)),MAX($H$1:H2858)+1,0)</f>
        <v>0</v>
      </c>
      <c r="I2859">
        <f>ROWS($H$2:H2859)</f>
        <v>2858</v>
      </c>
      <c r="J2859" t="str">
        <f t="shared" si="44"/>
        <v/>
      </c>
    </row>
    <row r="2860" spans="1:10">
      <c r="A2860" t="s">
        <v>3233</v>
      </c>
      <c r="B2860" t="s">
        <v>7920</v>
      </c>
      <c r="C2860" t="s">
        <v>44</v>
      </c>
      <c r="D2860" t="s">
        <v>5464</v>
      </c>
      <c r="E2860" t="s">
        <v>7741</v>
      </c>
      <c r="F2860" s="45">
        <v>34527</v>
      </c>
      <c r="H2860">
        <f>IF(ISNUMBER(SEARCH($K$2,A2860)),MAX($H$1:H2859)+1,0)</f>
        <v>0</v>
      </c>
      <c r="I2860">
        <f>ROWS($H$2:H2860)</f>
        <v>2859</v>
      </c>
      <c r="J2860" t="str">
        <f t="shared" si="44"/>
        <v/>
      </c>
    </row>
    <row r="2861" spans="1:10">
      <c r="A2861" t="s">
        <v>3234</v>
      </c>
      <c r="B2861" t="s">
        <v>7921</v>
      </c>
      <c r="C2861" t="s">
        <v>44</v>
      </c>
      <c r="D2861" t="s">
        <v>5464</v>
      </c>
      <c r="E2861" t="s">
        <v>7741</v>
      </c>
      <c r="F2861" s="45">
        <v>34545</v>
      </c>
      <c r="H2861">
        <f>IF(ISNUMBER(SEARCH($K$2,A2861)),MAX($H$1:H2860)+1,0)</f>
        <v>0</v>
      </c>
      <c r="I2861">
        <f>ROWS($H$2:H2861)</f>
        <v>2860</v>
      </c>
      <c r="J2861" t="str">
        <f t="shared" si="44"/>
        <v/>
      </c>
    </row>
    <row r="2862" spans="1:10">
      <c r="A2862" t="s">
        <v>3235</v>
      </c>
      <c r="B2862" t="s">
        <v>7922</v>
      </c>
      <c r="C2862" t="s">
        <v>44</v>
      </c>
      <c r="D2862" t="s">
        <v>5464</v>
      </c>
      <c r="E2862" t="s">
        <v>7741</v>
      </c>
      <c r="F2862" s="45">
        <v>34563</v>
      </c>
      <c r="H2862">
        <f>IF(ISNUMBER(SEARCH($K$2,A2862)),MAX($H$1:H2861)+1,0)</f>
        <v>0</v>
      </c>
      <c r="I2862">
        <f>ROWS($H$2:H2862)</f>
        <v>2861</v>
      </c>
      <c r="J2862" t="str">
        <f t="shared" si="44"/>
        <v/>
      </c>
    </row>
    <row r="2863" spans="1:10">
      <c r="A2863" t="s">
        <v>3236</v>
      </c>
      <c r="B2863" t="s">
        <v>7923</v>
      </c>
      <c r="C2863" t="s">
        <v>44</v>
      </c>
      <c r="D2863" t="s">
        <v>5464</v>
      </c>
      <c r="E2863" t="s">
        <v>7741</v>
      </c>
      <c r="F2863" s="45">
        <v>34565</v>
      </c>
      <c r="H2863">
        <f>IF(ISNUMBER(SEARCH($K$2,A2863)),MAX($H$1:H2862)+1,0)</f>
        <v>0</v>
      </c>
      <c r="I2863">
        <f>ROWS($H$2:H2863)</f>
        <v>2862</v>
      </c>
      <c r="J2863" t="str">
        <f t="shared" si="44"/>
        <v/>
      </c>
    </row>
    <row r="2864" spans="1:10">
      <c r="A2864" t="s">
        <v>3237</v>
      </c>
      <c r="B2864" t="s">
        <v>7924</v>
      </c>
      <c r="C2864" t="s">
        <v>44</v>
      </c>
      <c r="D2864" t="s">
        <v>5490</v>
      </c>
      <c r="E2864" t="s">
        <v>7746</v>
      </c>
      <c r="F2864" s="45">
        <v>31310</v>
      </c>
      <c r="H2864">
        <f>IF(ISNUMBER(SEARCH($K$2,A2864)),MAX($H$1:H2863)+1,0)</f>
        <v>0</v>
      </c>
      <c r="I2864">
        <f>ROWS($H$2:H2864)</f>
        <v>2863</v>
      </c>
      <c r="J2864" t="str">
        <f t="shared" si="44"/>
        <v/>
      </c>
    </row>
    <row r="2865" spans="1:10">
      <c r="A2865" t="s">
        <v>3238</v>
      </c>
      <c r="B2865" t="s">
        <v>7925</v>
      </c>
      <c r="C2865" t="s">
        <v>44</v>
      </c>
      <c r="D2865" t="s">
        <v>5490</v>
      </c>
      <c r="E2865" t="s">
        <v>7746</v>
      </c>
      <c r="F2865" s="45">
        <v>31311</v>
      </c>
      <c r="H2865">
        <f>IF(ISNUMBER(SEARCH($K$2,A2865)),MAX($H$1:H2864)+1,0)</f>
        <v>0</v>
      </c>
      <c r="I2865">
        <f>ROWS($H$2:H2865)</f>
        <v>2864</v>
      </c>
      <c r="J2865" t="str">
        <f t="shared" si="44"/>
        <v/>
      </c>
    </row>
    <row r="2866" spans="1:10">
      <c r="A2866" t="s">
        <v>3239</v>
      </c>
      <c r="B2866" t="s">
        <v>7926</v>
      </c>
      <c r="C2866" t="s">
        <v>44</v>
      </c>
      <c r="D2866" t="s">
        <v>5490</v>
      </c>
      <c r="E2866" t="s">
        <v>7741</v>
      </c>
      <c r="F2866" s="45">
        <v>34518</v>
      </c>
      <c r="H2866">
        <f>IF(ISNUMBER(SEARCH($K$2,A2866)),MAX($H$1:H2865)+1,0)</f>
        <v>0</v>
      </c>
      <c r="I2866">
        <f>ROWS($H$2:H2866)</f>
        <v>2865</v>
      </c>
      <c r="J2866" t="str">
        <f t="shared" si="44"/>
        <v/>
      </c>
    </row>
    <row r="2867" spans="1:10">
      <c r="A2867" t="s">
        <v>3240</v>
      </c>
      <c r="B2867" t="s">
        <v>7927</v>
      </c>
      <c r="C2867" t="s">
        <v>44</v>
      </c>
      <c r="D2867" t="s">
        <v>5490</v>
      </c>
      <c r="E2867" t="s">
        <v>7741</v>
      </c>
      <c r="F2867" s="45">
        <v>34520</v>
      </c>
      <c r="H2867">
        <f>IF(ISNUMBER(SEARCH($K$2,A2867)),MAX($H$1:H2866)+1,0)</f>
        <v>0</v>
      </c>
      <c r="I2867">
        <f>ROWS($H$2:H2867)</f>
        <v>2866</v>
      </c>
      <c r="J2867" t="str">
        <f t="shared" si="44"/>
        <v/>
      </c>
    </row>
    <row r="2868" spans="1:10">
      <c r="A2868" t="s">
        <v>3241</v>
      </c>
      <c r="B2868" t="s">
        <v>7928</v>
      </c>
      <c r="C2868" t="s">
        <v>44</v>
      </c>
      <c r="D2868" t="s">
        <v>5490</v>
      </c>
      <c r="E2868" t="s">
        <v>7741</v>
      </c>
      <c r="F2868" s="45">
        <v>34543</v>
      </c>
      <c r="H2868">
        <f>IF(ISNUMBER(SEARCH($K$2,A2868)),MAX($H$1:H2867)+1,0)</f>
        <v>0</v>
      </c>
      <c r="I2868">
        <f>ROWS($H$2:H2868)</f>
        <v>2867</v>
      </c>
      <c r="J2868" t="str">
        <f t="shared" si="44"/>
        <v/>
      </c>
    </row>
    <row r="2869" spans="1:10">
      <c r="A2869" t="s">
        <v>3242</v>
      </c>
      <c r="B2869" t="s">
        <v>7929</v>
      </c>
      <c r="C2869" t="s">
        <v>44</v>
      </c>
      <c r="D2869" t="s">
        <v>5490</v>
      </c>
      <c r="E2869" t="s">
        <v>7741</v>
      </c>
      <c r="F2869" s="45">
        <v>34549</v>
      </c>
      <c r="H2869">
        <f>IF(ISNUMBER(SEARCH($K$2,A2869)),MAX($H$1:H2868)+1,0)</f>
        <v>0</v>
      </c>
      <c r="I2869">
        <f>ROWS($H$2:H2869)</f>
        <v>2868</v>
      </c>
      <c r="J2869" t="str">
        <f t="shared" si="44"/>
        <v/>
      </c>
    </row>
    <row r="2870" spans="1:10">
      <c r="A2870" t="s">
        <v>3243</v>
      </c>
      <c r="B2870" t="s">
        <v>7930</v>
      </c>
      <c r="C2870" t="s">
        <v>44</v>
      </c>
      <c r="D2870" t="s">
        <v>5490</v>
      </c>
      <c r="E2870" t="s">
        <v>7741</v>
      </c>
      <c r="F2870" s="45">
        <v>34560</v>
      </c>
      <c r="H2870">
        <f>IF(ISNUMBER(SEARCH($K$2,A2870)),MAX($H$1:H2869)+1,0)</f>
        <v>0</v>
      </c>
      <c r="I2870">
        <f>ROWS($H$2:H2870)</f>
        <v>2869</v>
      </c>
      <c r="J2870" t="str">
        <f t="shared" si="44"/>
        <v/>
      </c>
    </row>
    <row r="2871" spans="1:10">
      <c r="A2871" t="s">
        <v>3244</v>
      </c>
      <c r="B2871" t="s">
        <v>7931</v>
      </c>
      <c r="C2871" t="s">
        <v>44</v>
      </c>
      <c r="D2871" t="s">
        <v>5505</v>
      </c>
      <c r="E2871" t="s">
        <v>7746</v>
      </c>
      <c r="F2871" s="45">
        <v>31313</v>
      </c>
      <c r="H2871">
        <f>IF(ISNUMBER(SEARCH($K$2,A2871)),MAX($H$1:H2870)+1,0)</f>
        <v>0</v>
      </c>
      <c r="I2871">
        <f>ROWS($H$2:H2871)</f>
        <v>2870</v>
      </c>
      <c r="J2871" t="str">
        <f t="shared" si="44"/>
        <v/>
      </c>
    </row>
    <row r="2872" spans="1:10">
      <c r="A2872" t="s">
        <v>3245</v>
      </c>
      <c r="B2872" t="s">
        <v>5504</v>
      </c>
      <c r="C2872" t="s">
        <v>44</v>
      </c>
      <c r="D2872" t="s">
        <v>5505</v>
      </c>
      <c r="E2872" t="s">
        <v>7746</v>
      </c>
      <c r="F2872" s="45">
        <v>31320</v>
      </c>
      <c r="H2872">
        <f>IF(ISNUMBER(SEARCH($K$2,A2872)),MAX($H$1:H2871)+1,0)</f>
        <v>0</v>
      </c>
      <c r="I2872">
        <f>ROWS($H$2:H2872)</f>
        <v>2871</v>
      </c>
      <c r="J2872" t="str">
        <f t="shared" si="44"/>
        <v/>
      </c>
    </row>
    <row r="2873" spans="1:10">
      <c r="A2873" t="s">
        <v>3246</v>
      </c>
      <c r="B2873" t="s">
        <v>5506</v>
      </c>
      <c r="C2873" t="s">
        <v>44</v>
      </c>
      <c r="D2873" t="s">
        <v>5505</v>
      </c>
      <c r="E2873" t="s">
        <v>7741</v>
      </c>
      <c r="F2873" s="45">
        <v>31503</v>
      </c>
      <c r="H2873">
        <f>IF(ISNUMBER(SEARCH($K$2,A2873)),MAX($H$1:H2872)+1,0)</f>
        <v>0</v>
      </c>
      <c r="I2873">
        <f>ROWS($H$2:H2873)</f>
        <v>2872</v>
      </c>
      <c r="J2873" t="str">
        <f t="shared" si="44"/>
        <v/>
      </c>
    </row>
    <row r="2874" spans="1:10">
      <c r="A2874" t="s">
        <v>3247</v>
      </c>
      <c r="B2874" t="s">
        <v>7932</v>
      </c>
      <c r="C2874" t="s">
        <v>44</v>
      </c>
      <c r="D2874" t="s">
        <v>5505</v>
      </c>
      <c r="E2874" t="s">
        <v>7741</v>
      </c>
      <c r="F2874" s="45">
        <v>34501</v>
      </c>
      <c r="H2874">
        <f>IF(ISNUMBER(SEARCH($K$2,A2874)),MAX($H$1:H2873)+1,0)</f>
        <v>0</v>
      </c>
      <c r="I2874">
        <f>ROWS($H$2:H2874)</f>
        <v>2873</v>
      </c>
      <c r="J2874" t="str">
        <f t="shared" si="44"/>
        <v/>
      </c>
    </row>
    <row r="2875" spans="1:10">
      <c r="A2875" t="s">
        <v>3248</v>
      </c>
      <c r="B2875" t="s">
        <v>7933</v>
      </c>
      <c r="C2875" t="s">
        <v>44</v>
      </c>
      <c r="D2875" t="s">
        <v>5505</v>
      </c>
      <c r="E2875" t="s">
        <v>7741</v>
      </c>
      <c r="F2875" s="45">
        <v>34502</v>
      </c>
      <c r="H2875">
        <f>IF(ISNUMBER(SEARCH($K$2,A2875)),MAX($H$1:H2874)+1,0)</f>
        <v>0</v>
      </c>
      <c r="I2875">
        <f>ROWS($H$2:H2875)</f>
        <v>2874</v>
      </c>
      <c r="J2875" t="str">
        <f t="shared" si="44"/>
        <v/>
      </c>
    </row>
    <row r="2876" spans="1:10">
      <c r="A2876" t="s">
        <v>3249</v>
      </c>
      <c r="B2876" t="s">
        <v>7934</v>
      </c>
      <c r="C2876" t="s">
        <v>44</v>
      </c>
      <c r="D2876" t="s">
        <v>5505</v>
      </c>
      <c r="E2876" t="s">
        <v>7741</v>
      </c>
      <c r="F2876" s="45">
        <v>34503</v>
      </c>
      <c r="H2876">
        <f>IF(ISNUMBER(SEARCH($K$2,A2876)),MAX($H$1:H2875)+1,0)</f>
        <v>0</v>
      </c>
      <c r="I2876">
        <f>ROWS($H$2:H2876)</f>
        <v>2875</v>
      </c>
      <c r="J2876" t="str">
        <f t="shared" si="44"/>
        <v/>
      </c>
    </row>
    <row r="2877" spans="1:10">
      <c r="A2877" t="s">
        <v>3250</v>
      </c>
      <c r="B2877" t="s">
        <v>7935</v>
      </c>
      <c r="C2877" t="s">
        <v>44</v>
      </c>
      <c r="D2877" t="s">
        <v>5505</v>
      </c>
      <c r="E2877" t="s">
        <v>7741</v>
      </c>
      <c r="F2877" s="45">
        <v>34504</v>
      </c>
      <c r="H2877">
        <f>IF(ISNUMBER(SEARCH($K$2,A2877)),MAX($H$1:H2876)+1,0)</f>
        <v>0</v>
      </c>
      <c r="I2877">
        <f>ROWS($H$2:H2877)</f>
        <v>2876</v>
      </c>
      <c r="J2877" t="str">
        <f t="shared" si="44"/>
        <v/>
      </c>
    </row>
    <row r="2878" spans="1:10">
      <c r="A2878" t="s">
        <v>3251</v>
      </c>
      <c r="B2878" t="s">
        <v>7936</v>
      </c>
      <c r="C2878" t="s">
        <v>44</v>
      </c>
      <c r="D2878" t="s">
        <v>5505</v>
      </c>
      <c r="E2878" t="s">
        <v>7741</v>
      </c>
      <c r="F2878" s="45">
        <v>34505</v>
      </c>
      <c r="H2878">
        <f>IF(ISNUMBER(SEARCH($K$2,A2878)),MAX($H$1:H2877)+1,0)</f>
        <v>0</v>
      </c>
      <c r="I2878">
        <f>ROWS($H$2:H2878)</f>
        <v>2877</v>
      </c>
      <c r="J2878" t="str">
        <f t="shared" si="44"/>
        <v/>
      </c>
    </row>
    <row r="2879" spans="1:10">
      <c r="A2879" t="s">
        <v>3252</v>
      </c>
      <c r="B2879" t="s">
        <v>7937</v>
      </c>
      <c r="C2879" t="s">
        <v>44</v>
      </c>
      <c r="D2879" t="s">
        <v>5505</v>
      </c>
      <c r="E2879" t="s">
        <v>7741</v>
      </c>
      <c r="F2879" s="45">
        <v>34542</v>
      </c>
      <c r="H2879">
        <f>IF(ISNUMBER(SEARCH($K$2,A2879)),MAX($H$1:H2878)+1,0)</f>
        <v>0</v>
      </c>
      <c r="I2879">
        <f>ROWS($H$2:H2879)</f>
        <v>2878</v>
      </c>
      <c r="J2879" t="str">
        <f t="shared" si="44"/>
        <v/>
      </c>
    </row>
    <row r="2880" spans="1:10">
      <c r="A2880" t="s">
        <v>3253</v>
      </c>
      <c r="B2880" t="s">
        <v>7938</v>
      </c>
      <c r="C2880" t="s">
        <v>44</v>
      </c>
      <c r="D2880" t="s">
        <v>5505</v>
      </c>
      <c r="E2880" t="s">
        <v>7741</v>
      </c>
      <c r="F2880" s="45">
        <v>34546</v>
      </c>
      <c r="H2880">
        <f>IF(ISNUMBER(SEARCH($K$2,A2880)),MAX($H$1:H2879)+1,0)</f>
        <v>0</v>
      </c>
      <c r="I2880">
        <f>ROWS($H$2:H2880)</f>
        <v>2879</v>
      </c>
      <c r="J2880" t="str">
        <f t="shared" si="44"/>
        <v/>
      </c>
    </row>
    <row r="2881" spans="1:10">
      <c r="A2881" t="s">
        <v>3254</v>
      </c>
      <c r="B2881" t="s">
        <v>7939</v>
      </c>
      <c r="C2881" t="s">
        <v>44</v>
      </c>
      <c r="D2881" t="s">
        <v>5505</v>
      </c>
      <c r="E2881" t="s">
        <v>7741</v>
      </c>
      <c r="F2881" s="45">
        <v>34551</v>
      </c>
      <c r="H2881">
        <f>IF(ISNUMBER(SEARCH($K$2,A2881)),MAX($H$1:H2880)+1,0)</f>
        <v>0</v>
      </c>
      <c r="I2881">
        <f>ROWS($H$2:H2881)</f>
        <v>2880</v>
      </c>
      <c r="J2881" t="str">
        <f t="shared" si="44"/>
        <v/>
      </c>
    </row>
    <row r="2882" spans="1:10">
      <c r="A2882" t="s">
        <v>3255</v>
      </c>
      <c r="B2882" t="s">
        <v>7940</v>
      </c>
      <c r="C2882" t="s">
        <v>44</v>
      </c>
      <c r="D2882" t="s">
        <v>5505</v>
      </c>
      <c r="E2882" t="s">
        <v>7741</v>
      </c>
      <c r="F2882" s="45">
        <v>34554</v>
      </c>
      <c r="H2882">
        <f>IF(ISNUMBER(SEARCH($K$2,A2882)),MAX($H$1:H2881)+1,0)</f>
        <v>0</v>
      </c>
      <c r="I2882">
        <f>ROWS($H$2:H2882)</f>
        <v>2881</v>
      </c>
      <c r="J2882" t="str">
        <f t="shared" ref="J2882:J2945" si="45">IFERROR(INDEX($A:$A,MATCH(I2882,$H:$H,0)),"")</f>
        <v/>
      </c>
    </row>
    <row r="2883" spans="1:10">
      <c r="A2883" t="s">
        <v>3256</v>
      </c>
      <c r="B2883" t="s">
        <v>7941</v>
      </c>
      <c r="C2883" t="s">
        <v>44</v>
      </c>
      <c r="D2883" t="s">
        <v>5505</v>
      </c>
      <c r="E2883" t="s">
        <v>7741</v>
      </c>
      <c r="F2883" s="45">
        <v>34556</v>
      </c>
      <c r="H2883">
        <f>IF(ISNUMBER(SEARCH($K$2,A2883)),MAX($H$1:H2882)+1,0)</f>
        <v>0</v>
      </c>
      <c r="I2883">
        <f>ROWS($H$2:H2883)</f>
        <v>2882</v>
      </c>
      <c r="J2883" t="str">
        <f t="shared" si="45"/>
        <v/>
      </c>
    </row>
    <row r="2884" spans="1:10">
      <c r="A2884" t="s">
        <v>3257</v>
      </c>
      <c r="B2884" t="s">
        <v>7942</v>
      </c>
      <c r="C2884" t="s">
        <v>44</v>
      </c>
      <c r="D2884" t="s">
        <v>5505</v>
      </c>
      <c r="E2884" t="s">
        <v>7741</v>
      </c>
      <c r="F2884" s="45">
        <v>34562</v>
      </c>
      <c r="H2884">
        <f>IF(ISNUMBER(SEARCH($K$2,A2884)),MAX($H$1:H2883)+1,0)</f>
        <v>0</v>
      </c>
      <c r="I2884">
        <f>ROWS($H$2:H2884)</f>
        <v>2883</v>
      </c>
      <c r="J2884" t="str">
        <f t="shared" si="45"/>
        <v/>
      </c>
    </row>
    <row r="2885" spans="1:10">
      <c r="A2885" t="s">
        <v>3258</v>
      </c>
      <c r="B2885" t="s">
        <v>7943</v>
      </c>
      <c r="C2885" t="s">
        <v>44</v>
      </c>
      <c r="D2885" t="s">
        <v>5531</v>
      </c>
      <c r="E2885" t="s">
        <v>7746</v>
      </c>
      <c r="F2885" s="45">
        <v>34348</v>
      </c>
      <c r="H2885">
        <f>IF(ISNUMBER(SEARCH($K$2,A2885)),MAX($H$1:H2884)+1,0)</f>
        <v>0</v>
      </c>
      <c r="I2885">
        <f>ROWS($H$2:H2885)</f>
        <v>2884</v>
      </c>
      <c r="J2885" t="str">
        <f t="shared" si="45"/>
        <v/>
      </c>
    </row>
    <row r="2886" spans="1:10">
      <c r="A2886" t="s">
        <v>3259</v>
      </c>
      <c r="B2886" t="s">
        <v>7944</v>
      </c>
      <c r="C2886" t="s">
        <v>44</v>
      </c>
      <c r="D2886" t="s">
        <v>5543</v>
      </c>
      <c r="E2886" t="s">
        <v>7746</v>
      </c>
      <c r="F2886" s="45">
        <v>31319</v>
      </c>
      <c r="H2886">
        <f>IF(ISNUMBER(SEARCH($K$2,A2886)),MAX($H$1:H2885)+1,0)</f>
        <v>0</v>
      </c>
      <c r="I2886">
        <f>ROWS($H$2:H2886)</f>
        <v>2885</v>
      </c>
      <c r="J2886" t="str">
        <f t="shared" si="45"/>
        <v/>
      </c>
    </row>
    <row r="2887" spans="1:10">
      <c r="A2887" t="s">
        <v>3260</v>
      </c>
      <c r="B2887" t="s">
        <v>7945</v>
      </c>
      <c r="C2887" t="s">
        <v>44</v>
      </c>
      <c r="D2887" t="s">
        <v>5543</v>
      </c>
      <c r="E2887" t="s">
        <v>7746</v>
      </c>
      <c r="F2887" s="45">
        <v>34335</v>
      </c>
      <c r="H2887">
        <f>IF(ISNUMBER(SEARCH($K$2,A2887)),MAX($H$1:H2886)+1,0)</f>
        <v>0</v>
      </c>
      <c r="I2887">
        <f>ROWS($H$2:H2887)</f>
        <v>2886</v>
      </c>
      <c r="J2887" t="str">
        <f t="shared" si="45"/>
        <v/>
      </c>
    </row>
    <row r="2888" spans="1:10">
      <c r="A2888" t="s">
        <v>3261</v>
      </c>
      <c r="B2888" t="s">
        <v>7946</v>
      </c>
      <c r="C2888" t="s">
        <v>44</v>
      </c>
      <c r="D2888" t="s">
        <v>5543</v>
      </c>
      <c r="E2888" t="s">
        <v>7741</v>
      </c>
      <c r="F2888" s="45">
        <v>34536</v>
      </c>
      <c r="H2888">
        <f>IF(ISNUMBER(SEARCH($K$2,A2888)),MAX($H$1:H2887)+1,0)</f>
        <v>0</v>
      </c>
      <c r="I2888">
        <f>ROWS($H$2:H2888)</f>
        <v>2887</v>
      </c>
      <c r="J2888" t="str">
        <f t="shared" si="45"/>
        <v/>
      </c>
    </row>
    <row r="2889" spans="1:10">
      <c r="A2889" t="s">
        <v>3262</v>
      </c>
      <c r="B2889" t="s">
        <v>7947</v>
      </c>
      <c r="C2889" t="s">
        <v>44</v>
      </c>
      <c r="D2889" t="s">
        <v>5543</v>
      </c>
      <c r="E2889" t="s">
        <v>7741</v>
      </c>
      <c r="F2889" s="45">
        <v>34537</v>
      </c>
      <c r="H2889">
        <f>IF(ISNUMBER(SEARCH($K$2,A2889)),MAX($H$1:H2888)+1,0)</f>
        <v>0</v>
      </c>
      <c r="I2889">
        <f>ROWS($H$2:H2889)</f>
        <v>2888</v>
      </c>
      <c r="J2889" t="str">
        <f t="shared" si="45"/>
        <v/>
      </c>
    </row>
    <row r="2890" spans="1:10">
      <c r="A2890" t="s">
        <v>3263</v>
      </c>
      <c r="B2890" t="s">
        <v>7948</v>
      </c>
      <c r="C2890" t="s">
        <v>44</v>
      </c>
      <c r="D2890" t="s">
        <v>5555</v>
      </c>
      <c r="E2890" t="s">
        <v>7746</v>
      </c>
      <c r="F2890" s="45">
        <v>31312</v>
      </c>
      <c r="H2890">
        <f>IF(ISNUMBER(SEARCH($K$2,A2890)),MAX($H$1:H2889)+1,0)</f>
        <v>0</v>
      </c>
      <c r="I2890">
        <f>ROWS($H$2:H2890)</f>
        <v>2889</v>
      </c>
      <c r="J2890" t="str">
        <f t="shared" si="45"/>
        <v/>
      </c>
    </row>
    <row r="2891" spans="1:10">
      <c r="A2891" t="s">
        <v>3264</v>
      </c>
      <c r="B2891" t="s">
        <v>5554</v>
      </c>
      <c r="C2891" t="s">
        <v>44</v>
      </c>
      <c r="D2891" t="s">
        <v>5555</v>
      </c>
      <c r="E2891" t="s">
        <v>7746</v>
      </c>
      <c r="F2891" s="45">
        <v>31326</v>
      </c>
      <c r="H2891">
        <f>IF(ISNUMBER(SEARCH($K$2,A2891)),MAX($H$1:H2890)+1,0)</f>
        <v>0</v>
      </c>
      <c r="I2891">
        <f>ROWS($H$2:H2891)</f>
        <v>2890</v>
      </c>
      <c r="J2891" t="str">
        <f t="shared" si="45"/>
        <v/>
      </c>
    </row>
    <row r="2892" spans="1:10">
      <c r="A2892" t="s">
        <v>3265</v>
      </c>
      <c r="B2892" t="s">
        <v>7949</v>
      </c>
      <c r="C2892" t="s">
        <v>44</v>
      </c>
      <c r="D2892" t="s">
        <v>5555</v>
      </c>
      <c r="E2892" t="s">
        <v>7741</v>
      </c>
      <c r="F2892" s="45">
        <v>34528</v>
      </c>
      <c r="H2892">
        <f>IF(ISNUMBER(SEARCH($K$2,A2892)),MAX($H$1:H2891)+1,0)</f>
        <v>0</v>
      </c>
      <c r="I2892">
        <f>ROWS($H$2:H2892)</f>
        <v>2891</v>
      </c>
      <c r="J2892" t="str">
        <f t="shared" si="45"/>
        <v/>
      </c>
    </row>
    <row r="2893" spans="1:10">
      <c r="A2893" t="s">
        <v>3266</v>
      </c>
      <c r="B2893" t="s">
        <v>5556</v>
      </c>
      <c r="C2893" t="s">
        <v>44</v>
      </c>
      <c r="D2893" t="s">
        <v>5555</v>
      </c>
      <c r="E2893" t="s">
        <v>7741</v>
      </c>
      <c r="F2893" s="45">
        <v>34529</v>
      </c>
      <c r="H2893">
        <f>IF(ISNUMBER(SEARCH($K$2,A2893)),MAX($H$1:H2892)+1,0)</f>
        <v>0</v>
      </c>
      <c r="I2893">
        <f>ROWS($H$2:H2893)</f>
        <v>2892</v>
      </c>
      <c r="J2893" t="str">
        <f t="shared" si="45"/>
        <v/>
      </c>
    </row>
    <row r="2894" spans="1:10">
      <c r="A2894" t="s">
        <v>3267</v>
      </c>
      <c r="B2894" t="s">
        <v>7950</v>
      </c>
      <c r="C2894" t="s">
        <v>44</v>
      </c>
      <c r="D2894" t="s">
        <v>5555</v>
      </c>
      <c r="E2894" t="s">
        <v>7741</v>
      </c>
      <c r="F2894" s="45">
        <v>34530</v>
      </c>
      <c r="H2894">
        <f>IF(ISNUMBER(SEARCH($K$2,A2894)),MAX($H$1:H2893)+1,0)</f>
        <v>0</v>
      </c>
      <c r="I2894">
        <f>ROWS($H$2:H2894)</f>
        <v>2893</v>
      </c>
      <c r="J2894" t="str">
        <f t="shared" si="45"/>
        <v/>
      </c>
    </row>
    <row r="2895" spans="1:10">
      <c r="A2895" t="s">
        <v>3268</v>
      </c>
      <c r="B2895" t="s">
        <v>7951</v>
      </c>
      <c r="C2895" t="s">
        <v>44</v>
      </c>
      <c r="D2895" t="s">
        <v>5555</v>
      </c>
      <c r="E2895" t="s">
        <v>7741</v>
      </c>
      <c r="F2895" s="45">
        <v>34531</v>
      </c>
      <c r="H2895">
        <f>IF(ISNUMBER(SEARCH($K$2,A2895)),MAX($H$1:H2894)+1,0)</f>
        <v>0</v>
      </c>
      <c r="I2895">
        <f>ROWS($H$2:H2895)</f>
        <v>2894</v>
      </c>
      <c r="J2895" t="str">
        <f t="shared" si="45"/>
        <v/>
      </c>
    </row>
    <row r="2896" spans="1:10">
      <c r="A2896" t="s">
        <v>3269</v>
      </c>
      <c r="B2896" t="s">
        <v>7952</v>
      </c>
      <c r="C2896" t="s">
        <v>44</v>
      </c>
      <c r="D2896" t="s">
        <v>5555</v>
      </c>
      <c r="E2896" t="s">
        <v>7741</v>
      </c>
      <c r="F2896" s="45">
        <v>34544</v>
      </c>
      <c r="H2896">
        <f>IF(ISNUMBER(SEARCH($K$2,A2896)),MAX($H$1:H2895)+1,0)</f>
        <v>0</v>
      </c>
      <c r="I2896">
        <f>ROWS($H$2:H2896)</f>
        <v>2895</v>
      </c>
      <c r="J2896" t="str">
        <f t="shared" si="45"/>
        <v/>
      </c>
    </row>
    <row r="2897" spans="1:10">
      <c r="A2897" t="s">
        <v>3270</v>
      </c>
      <c r="B2897" t="s">
        <v>7953</v>
      </c>
      <c r="C2897" t="s">
        <v>44</v>
      </c>
      <c r="D2897" t="s">
        <v>5555</v>
      </c>
      <c r="E2897" t="s">
        <v>7741</v>
      </c>
      <c r="F2897" s="45">
        <v>34557</v>
      </c>
      <c r="H2897">
        <f>IF(ISNUMBER(SEARCH($K$2,A2897)),MAX($H$1:H2896)+1,0)</f>
        <v>0</v>
      </c>
      <c r="I2897">
        <f>ROWS($H$2:H2897)</f>
        <v>2896</v>
      </c>
      <c r="J2897" t="str">
        <f t="shared" si="45"/>
        <v/>
      </c>
    </row>
    <row r="2898" spans="1:10">
      <c r="A2898" t="s">
        <v>3271</v>
      </c>
      <c r="B2898" t="s">
        <v>7954</v>
      </c>
      <c r="C2898" t="s">
        <v>44</v>
      </c>
      <c r="D2898" t="s">
        <v>5555</v>
      </c>
      <c r="E2898" t="s">
        <v>7741</v>
      </c>
      <c r="F2898" s="45">
        <v>34564</v>
      </c>
      <c r="H2898">
        <f>IF(ISNUMBER(SEARCH($K$2,A2898)),MAX($H$1:H2897)+1,0)</f>
        <v>0</v>
      </c>
      <c r="I2898">
        <f>ROWS($H$2:H2898)</f>
        <v>2897</v>
      </c>
      <c r="J2898" t="str">
        <f t="shared" si="45"/>
        <v/>
      </c>
    </row>
    <row r="2899" spans="1:10">
      <c r="A2899" t="s">
        <v>3272</v>
      </c>
      <c r="B2899" t="s">
        <v>7955</v>
      </c>
      <c r="C2899" t="s">
        <v>44</v>
      </c>
      <c r="D2899" t="s">
        <v>5573</v>
      </c>
      <c r="E2899" t="s">
        <v>7746</v>
      </c>
      <c r="F2899" s="45">
        <v>31301</v>
      </c>
      <c r="H2899">
        <f>IF(ISNUMBER(SEARCH($K$2,A2899)),MAX($H$1:H2898)+1,0)</f>
        <v>0</v>
      </c>
      <c r="I2899">
        <f>ROWS($H$2:H2899)</f>
        <v>2898</v>
      </c>
      <c r="J2899" t="str">
        <f t="shared" si="45"/>
        <v/>
      </c>
    </row>
    <row r="2900" spans="1:10">
      <c r="A2900" t="s">
        <v>3273</v>
      </c>
      <c r="B2900" t="s">
        <v>7956</v>
      </c>
      <c r="C2900" t="s">
        <v>44</v>
      </c>
      <c r="D2900" t="s">
        <v>5573</v>
      </c>
      <c r="E2900" t="s">
        <v>7741</v>
      </c>
      <c r="F2900" s="45">
        <v>34538</v>
      </c>
      <c r="H2900">
        <f>IF(ISNUMBER(SEARCH($K$2,A2900)),MAX($H$1:H2899)+1,0)</f>
        <v>0</v>
      </c>
      <c r="I2900">
        <f>ROWS($H$2:H2900)</f>
        <v>2899</v>
      </c>
      <c r="J2900" t="str">
        <f t="shared" si="45"/>
        <v/>
      </c>
    </row>
    <row r="2901" spans="1:10">
      <c r="A2901" t="s">
        <v>3274</v>
      </c>
      <c r="B2901" t="s">
        <v>7957</v>
      </c>
      <c r="C2901" t="s">
        <v>44</v>
      </c>
      <c r="D2901" t="s">
        <v>5573</v>
      </c>
      <c r="E2901" t="s">
        <v>7741</v>
      </c>
      <c r="F2901" s="45">
        <v>34539</v>
      </c>
      <c r="H2901">
        <f>IF(ISNUMBER(SEARCH($K$2,A2901)),MAX($H$1:H2900)+1,0)</f>
        <v>0</v>
      </c>
      <c r="I2901">
        <f>ROWS($H$2:H2901)</f>
        <v>2900</v>
      </c>
      <c r="J2901" t="str">
        <f t="shared" si="45"/>
        <v/>
      </c>
    </row>
    <row r="2902" spans="1:10">
      <c r="A2902" t="s">
        <v>3275</v>
      </c>
      <c r="B2902" t="s">
        <v>7958</v>
      </c>
      <c r="C2902" t="s">
        <v>44</v>
      </c>
      <c r="D2902" t="s">
        <v>5573</v>
      </c>
      <c r="E2902" t="s">
        <v>7741</v>
      </c>
      <c r="F2902" s="45">
        <v>34540</v>
      </c>
      <c r="H2902">
        <f>IF(ISNUMBER(SEARCH($K$2,A2902)),MAX($H$1:H2901)+1,0)</f>
        <v>0</v>
      </c>
      <c r="I2902">
        <f>ROWS($H$2:H2902)</f>
        <v>2901</v>
      </c>
      <c r="J2902" t="str">
        <f t="shared" si="45"/>
        <v/>
      </c>
    </row>
    <row r="2903" spans="1:10">
      <c r="A2903" t="s">
        <v>3276</v>
      </c>
      <c r="B2903" t="s">
        <v>7959</v>
      </c>
      <c r="C2903" t="s">
        <v>44</v>
      </c>
      <c r="D2903" t="s">
        <v>5573</v>
      </c>
      <c r="E2903" t="s">
        <v>7741</v>
      </c>
      <c r="F2903" s="45">
        <v>34561</v>
      </c>
      <c r="H2903">
        <f>IF(ISNUMBER(SEARCH($K$2,A2903)),MAX($H$1:H2902)+1,0)</f>
        <v>0</v>
      </c>
      <c r="I2903">
        <f>ROWS($H$2:H2903)</f>
        <v>2902</v>
      </c>
      <c r="J2903" t="str">
        <f t="shared" si="45"/>
        <v/>
      </c>
    </row>
    <row r="2904" spans="1:10">
      <c r="A2904" t="s">
        <v>3277</v>
      </c>
      <c r="B2904" t="s">
        <v>7960</v>
      </c>
      <c r="C2904" t="s">
        <v>44</v>
      </c>
      <c r="D2904" t="s">
        <v>5587</v>
      </c>
      <c r="E2904" t="s">
        <v>7741</v>
      </c>
      <c r="F2904" s="45">
        <v>34515</v>
      </c>
      <c r="H2904">
        <f>IF(ISNUMBER(SEARCH($K$2,A2904)),MAX($H$1:H2903)+1,0)</f>
        <v>0</v>
      </c>
      <c r="I2904">
        <f>ROWS($H$2:H2904)</f>
        <v>2903</v>
      </c>
      <c r="J2904" t="str">
        <f t="shared" si="45"/>
        <v/>
      </c>
    </row>
    <row r="2905" spans="1:10">
      <c r="A2905" t="s">
        <v>3278</v>
      </c>
      <c r="B2905" t="s">
        <v>7961</v>
      </c>
      <c r="C2905" t="s">
        <v>44</v>
      </c>
      <c r="D2905" t="s">
        <v>5587</v>
      </c>
      <c r="E2905" t="s">
        <v>7741</v>
      </c>
      <c r="F2905" s="45">
        <v>34552</v>
      </c>
      <c r="H2905">
        <f>IF(ISNUMBER(SEARCH($K$2,A2905)),MAX($H$1:H2904)+1,0)</f>
        <v>0</v>
      </c>
      <c r="I2905">
        <f>ROWS($H$2:H2905)</f>
        <v>2904</v>
      </c>
      <c r="J2905" t="str">
        <f t="shared" si="45"/>
        <v/>
      </c>
    </row>
    <row r="2906" spans="1:10">
      <c r="A2906" t="s">
        <v>3279</v>
      </c>
      <c r="B2906" t="s">
        <v>7962</v>
      </c>
      <c r="C2906" t="s">
        <v>44</v>
      </c>
      <c r="D2906" t="s">
        <v>5587</v>
      </c>
      <c r="E2906" t="s">
        <v>7741</v>
      </c>
      <c r="F2906" s="45">
        <v>34555</v>
      </c>
      <c r="H2906">
        <f>IF(ISNUMBER(SEARCH($K$2,A2906)),MAX($H$1:H2905)+1,0)</f>
        <v>0</v>
      </c>
      <c r="I2906">
        <f>ROWS($H$2:H2906)</f>
        <v>2905</v>
      </c>
      <c r="J2906" t="str">
        <f t="shared" si="45"/>
        <v/>
      </c>
    </row>
    <row r="2907" spans="1:10">
      <c r="A2907" t="s">
        <v>3280</v>
      </c>
      <c r="B2907" t="s">
        <v>5597</v>
      </c>
      <c r="C2907" t="s">
        <v>44</v>
      </c>
      <c r="D2907" t="s">
        <v>5587</v>
      </c>
      <c r="E2907" t="s">
        <v>7741</v>
      </c>
      <c r="F2907" s="45">
        <v>34559</v>
      </c>
      <c r="H2907">
        <f>IF(ISNUMBER(SEARCH($K$2,A2907)),MAX($H$1:H2906)+1,0)</f>
        <v>0</v>
      </c>
      <c r="I2907">
        <f>ROWS($H$2:H2907)</f>
        <v>2906</v>
      </c>
      <c r="J2907" t="str">
        <f t="shared" si="45"/>
        <v/>
      </c>
    </row>
    <row r="2908" spans="1:10">
      <c r="A2908" t="s">
        <v>3281</v>
      </c>
      <c r="B2908" t="s">
        <v>7963</v>
      </c>
      <c r="C2908" t="s">
        <v>44</v>
      </c>
      <c r="D2908" t="s">
        <v>5607</v>
      </c>
      <c r="E2908" t="s">
        <v>7741</v>
      </c>
      <c r="F2908" s="45">
        <v>34506</v>
      </c>
      <c r="H2908">
        <f>IF(ISNUMBER(SEARCH($K$2,A2908)),MAX($H$1:H2907)+1,0)</f>
        <v>0</v>
      </c>
      <c r="I2908">
        <f>ROWS($H$2:H2908)</f>
        <v>2907</v>
      </c>
      <c r="J2908" t="str">
        <f t="shared" si="45"/>
        <v/>
      </c>
    </row>
    <row r="2909" spans="1:10">
      <c r="A2909" t="s">
        <v>3282</v>
      </c>
      <c r="B2909" t="s">
        <v>7964</v>
      </c>
      <c r="C2909" t="s">
        <v>44</v>
      </c>
      <c r="D2909" t="s">
        <v>5607</v>
      </c>
      <c r="E2909" t="s">
        <v>7741</v>
      </c>
      <c r="F2909" s="45">
        <v>34507</v>
      </c>
      <c r="H2909">
        <f>IF(ISNUMBER(SEARCH($K$2,A2909)),MAX($H$1:H2908)+1,0)</f>
        <v>0</v>
      </c>
      <c r="I2909">
        <f>ROWS($H$2:H2909)</f>
        <v>2908</v>
      </c>
      <c r="J2909" t="str">
        <f t="shared" si="45"/>
        <v/>
      </c>
    </row>
    <row r="2910" spans="1:10">
      <c r="A2910" t="s">
        <v>3283</v>
      </c>
      <c r="B2910" t="s">
        <v>7965</v>
      </c>
      <c r="C2910" t="s">
        <v>44</v>
      </c>
      <c r="D2910" t="s">
        <v>5607</v>
      </c>
      <c r="E2910" t="s">
        <v>7741</v>
      </c>
      <c r="F2910" s="45">
        <v>34508</v>
      </c>
      <c r="H2910">
        <f>IF(ISNUMBER(SEARCH($K$2,A2910)),MAX($H$1:H2909)+1,0)</f>
        <v>0</v>
      </c>
      <c r="I2910">
        <f>ROWS($H$2:H2910)</f>
        <v>2909</v>
      </c>
      <c r="J2910" t="str">
        <f t="shared" si="45"/>
        <v/>
      </c>
    </row>
    <row r="2911" spans="1:10">
      <c r="A2911" t="s">
        <v>3284</v>
      </c>
      <c r="B2911" t="s">
        <v>7966</v>
      </c>
      <c r="C2911" t="s">
        <v>44</v>
      </c>
      <c r="D2911" t="s">
        <v>5607</v>
      </c>
      <c r="E2911" t="s">
        <v>7741</v>
      </c>
      <c r="F2911" s="45">
        <v>34550</v>
      </c>
      <c r="H2911">
        <f>IF(ISNUMBER(SEARCH($K$2,A2911)),MAX($H$1:H2910)+1,0)</f>
        <v>0</v>
      </c>
      <c r="I2911">
        <f>ROWS($H$2:H2911)</f>
        <v>2910</v>
      </c>
      <c r="J2911" t="str">
        <f t="shared" si="45"/>
        <v/>
      </c>
    </row>
    <row r="2912" spans="1:10">
      <c r="A2912" t="s">
        <v>3285</v>
      </c>
      <c r="B2912" t="s">
        <v>7967</v>
      </c>
      <c r="C2912" t="s">
        <v>44</v>
      </c>
      <c r="D2912" t="s">
        <v>5622</v>
      </c>
      <c r="E2912" t="s">
        <v>7746</v>
      </c>
      <c r="F2912" s="45">
        <v>34332</v>
      </c>
      <c r="H2912">
        <f>IF(ISNUMBER(SEARCH($K$2,A2912)),MAX($H$1:H2911)+1,0)</f>
        <v>0</v>
      </c>
      <c r="I2912">
        <f>ROWS($H$2:H2912)</f>
        <v>2911</v>
      </c>
      <c r="J2912" t="str">
        <f t="shared" si="45"/>
        <v/>
      </c>
    </row>
    <row r="2913" spans="1:10">
      <c r="A2913" t="s">
        <v>3286</v>
      </c>
      <c r="B2913" t="s">
        <v>7968</v>
      </c>
      <c r="C2913" t="s">
        <v>44</v>
      </c>
      <c r="D2913" t="s">
        <v>5622</v>
      </c>
      <c r="E2913" t="s">
        <v>7741</v>
      </c>
      <c r="F2913" s="45">
        <v>34533</v>
      </c>
      <c r="H2913">
        <f>IF(ISNUMBER(SEARCH($K$2,A2913)),MAX($H$1:H2912)+1,0)</f>
        <v>0</v>
      </c>
      <c r="I2913">
        <f>ROWS($H$2:H2913)</f>
        <v>2912</v>
      </c>
      <c r="J2913" t="str">
        <f t="shared" si="45"/>
        <v/>
      </c>
    </row>
    <row r="2914" spans="1:10">
      <c r="A2914" t="s">
        <v>3287</v>
      </c>
      <c r="B2914" t="s">
        <v>7969</v>
      </c>
      <c r="C2914" t="s">
        <v>44</v>
      </c>
      <c r="D2914" t="s">
        <v>5622</v>
      </c>
      <c r="E2914" t="s">
        <v>7741</v>
      </c>
      <c r="F2914" s="45">
        <v>34534</v>
      </c>
      <c r="H2914">
        <f>IF(ISNUMBER(SEARCH($K$2,A2914)),MAX($H$1:H2913)+1,0)</f>
        <v>0</v>
      </c>
      <c r="I2914">
        <f>ROWS($H$2:H2914)</f>
        <v>2913</v>
      </c>
      <c r="J2914" t="str">
        <f t="shared" si="45"/>
        <v/>
      </c>
    </row>
    <row r="2915" spans="1:10">
      <c r="A2915" t="s">
        <v>3288</v>
      </c>
      <c r="B2915" t="s">
        <v>7970</v>
      </c>
      <c r="C2915" t="s">
        <v>53</v>
      </c>
      <c r="D2915" t="s">
        <v>5633</v>
      </c>
      <c r="E2915" t="s">
        <v>7746</v>
      </c>
      <c r="F2915" s="45">
        <v>551301</v>
      </c>
      <c r="H2915">
        <f>IF(ISNUMBER(SEARCH($K$2,A2915)),MAX($H$1:H2914)+1,0)</f>
        <v>0</v>
      </c>
      <c r="I2915">
        <f>ROWS($H$2:H2915)</f>
        <v>2914</v>
      </c>
      <c r="J2915" t="str">
        <f t="shared" si="45"/>
        <v/>
      </c>
    </row>
    <row r="2916" spans="1:10">
      <c r="A2916" t="s">
        <v>3289</v>
      </c>
      <c r="B2916" t="s">
        <v>5632</v>
      </c>
      <c r="C2916" t="s">
        <v>53</v>
      </c>
      <c r="D2916" t="s">
        <v>5633</v>
      </c>
      <c r="E2916" t="s">
        <v>7746</v>
      </c>
      <c r="F2916" s="45">
        <v>551303</v>
      </c>
      <c r="H2916">
        <f>IF(ISNUMBER(SEARCH($K$2,A2916)),MAX($H$1:H2915)+1,0)</f>
        <v>0</v>
      </c>
      <c r="I2916">
        <f>ROWS($H$2:H2916)</f>
        <v>2915</v>
      </c>
      <c r="J2916" t="str">
        <f t="shared" si="45"/>
        <v/>
      </c>
    </row>
    <row r="2917" spans="1:10">
      <c r="A2917" t="s">
        <v>3290</v>
      </c>
      <c r="B2917" t="s">
        <v>7971</v>
      </c>
      <c r="C2917" t="s">
        <v>53</v>
      </c>
      <c r="D2917" t="s">
        <v>5633</v>
      </c>
      <c r="E2917" t="s">
        <v>7741</v>
      </c>
      <c r="F2917" s="45">
        <v>553501</v>
      </c>
      <c r="H2917">
        <f>IF(ISNUMBER(SEARCH($K$2,A2917)),MAX($H$1:H2916)+1,0)</f>
        <v>0</v>
      </c>
      <c r="I2917">
        <f>ROWS($H$2:H2917)</f>
        <v>2916</v>
      </c>
      <c r="J2917" t="str">
        <f t="shared" si="45"/>
        <v/>
      </c>
    </row>
    <row r="2918" spans="1:10">
      <c r="A2918" t="s">
        <v>3291</v>
      </c>
      <c r="B2918" t="s">
        <v>7972</v>
      </c>
      <c r="C2918" t="s">
        <v>53</v>
      </c>
      <c r="D2918" t="s">
        <v>5633</v>
      </c>
      <c r="E2918" t="s">
        <v>7741</v>
      </c>
      <c r="F2918" s="45">
        <v>553502</v>
      </c>
      <c r="H2918">
        <f>IF(ISNUMBER(SEARCH($K$2,A2918)),MAX($H$1:H2917)+1,0)</f>
        <v>0</v>
      </c>
      <c r="I2918">
        <f>ROWS($H$2:H2918)</f>
        <v>2917</v>
      </c>
      <c r="J2918" t="str">
        <f t="shared" si="45"/>
        <v/>
      </c>
    </row>
    <row r="2919" spans="1:10">
      <c r="A2919" t="s">
        <v>3292</v>
      </c>
      <c r="B2919" t="s">
        <v>7973</v>
      </c>
      <c r="C2919" t="s">
        <v>53</v>
      </c>
      <c r="D2919" t="s">
        <v>5633</v>
      </c>
      <c r="E2919" t="s">
        <v>7741</v>
      </c>
      <c r="F2919" s="45">
        <v>553503</v>
      </c>
      <c r="H2919">
        <f>IF(ISNUMBER(SEARCH($K$2,A2919)),MAX($H$1:H2918)+1,0)</f>
        <v>0</v>
      </c>
      <c r="I2919">
        <f>ROWS($H$2:H2919)</f>
        <v>2918</v>
      </c>
      <c r="J2919" t="str">
        <f t="shared" si="45"/>
        <v/>
      </c>
    </row>
    <row r="2920" spans="1:10">
      <c r="A2920" t="s">
        <v>3293</v>
      </c>
      <c r="B2920" t="s">
        <v>7974</v>
      </c>
      <c r="C2920" t="s">
        <v>53</v>
      </c>
      <c r="D2920" t="s">
        <v>5633</v>
      </c>
      <c r="E2920" t="s">
        <v>7741</v>
      </c>
      <c r="F2920" s="45">
        <v>553504</v>
      </c>
      <c r="H2920">
        <f>IF(ISNUMBER(SEARCH($K$2,A2920)),MAX($H$1:H2919)+1,0)</f>
        <v>0</v>
      </c>
      <c r="I2920">
        <f>ROWS($H$2:H2920)</f>
        <v>2919</v>
      </c>
      <c r="J2920" t="str">
        <f t="shared" si="45"/>
        <v/>
      </c>
    </row>
    <row r="2921" spans="1:10">
      <c r="A2921" t="s">
        <v>3294</v>
      </c>
      <c r="B2921" t="s">
        <v>7975</v>
      </c>
      <c r="C2921" t="s">
        <v>53</v>
      </c>
      <c r="D2921" t="s">
        <v>5633</v>
      </c>
      <c r="E2921" t="s">
        <v>7741</v>
      </c>
      <c r="F2921" s="45">
        <v>553505</v>
      </c>
      <c r="H2921">
        <f>IF(ISNUMBER(SEARCH($K$2,A2921)),MAX($H$1:H2920)+1,0)</f>
        <v>0</v>
      </c>
      <c r="I2921">
        <f>ROWS($H$2:H2921)</f>
        <v>2920</v>
      </c>
      <c r="J2921" t="str">
        <f t="shared" si="45"/>
        <v/>
      </c>
    </row>
    <row r="2922" spans="1:10">
      <c r="A2922" t="s">
        <v>3295</v>
      </c>
      <c r="B2922" t="s">
        <v>7976</v>
      </c>
      <c r="C2922" t="s">
        <v>53</v>
      </c>
      <c r="D2922" t="s">
        <v>5649</v>
      </c>
      <c r="E2922" t="s">
        <v>7741</v>
      </c>
      <c r="F2922" s="45">
        <v>124514</v>
      </c>
      <c r="H2922">
        <f>IF(ISNUMBER(SEARCH($K$2,A2922)),MAX($H$1:H2921)+1,0)</f>
        <v>0</v>
      </c>
      <c r="I2922">
        <f>ROWS($H$2:H2922)</f>
        <v>2921</v>
      </c>
      <c r="J2922" t="str">
        <f t="shared" si="45"/>
        <v/>
      </c>
    </row>
    <row r="2923" spans="1:10">
      <c r="A2923" t="s">
        <v>3296</v>
      </c>
      <c r="B2923" t="s">
        <v>5652</v>
      </c>
      <c r="C2923" t="s">
        <v>53</v>
      </c>
      <c r="D2923" t="s">
        <v>5653</v>
      </c>
      <c r="E2923" t="s">
        <v>7746</v>
      </c>
      <c r="F2923" s="45">
        <v>121302</v>
      </c>
      <c r="H2923">
        <f>IF(ISNUMBER(SEARCH($K$2,A2923)),MAX($H$1:H2922)+1,0)</f>
        <v>0</v>
      </c>
      <c r="I2923">
        <f>ROWS($H$2:H2923)</f>
        <v>2922</v>
      </c>
      <c r="J2923" t="str">
        <f t="shared" si="45"/>
        <v/>
      </c>
    </row>
    <row r="2924" spans="1:10">
      <c r="A2924" t="s">
        <v>3297</v>
      </c>
      <c r="B2924" t="s">
        <v>7977</v>
      </c>
      <c r="C2924" t="s">
        <v>53</v>
      </c>
      <c r="D2924" t="s">
        <v>5653</v>
      </c>
      <c r="E2924" t="s">
        <v>7746</v>
      </c>
      <c r="F2924" s="45">
        <v>121405</v>
      </c>
      <c r="H2924">
        <f>IF(ISNUMBER(SEARCH($K$2,A2924)),MAX($H$1:H2923)+1,0)</f>
        <v>0</v>
      </c>
      <c r="I2924">
        <f>ROWS($H$2:H2924)</f>
        <v>2923</v>
      </c>
      <c r="J2924" t="str">
        <f t="shared" si="45"/>
        <v/>
      </c>
    </row>
    <row r="2925" spans="1:10">
      <c r="A2925" t="s">
        <v>3298</v>
      </c>
      <c r="B2925" t="s">
        <v>7978</v>
      </c>
      <c r="C2925" t="s">
        <v>53</v>
      </c>
      <c r="D2925" t="s">
        <v>5653</v>
      </c>
      <c r="E2925" t="s">
        <v>7741</v>
      </c>
      <c r="F2925" s="45">
        <v>124507</v>
      </c>
      <c r="H2925">
        <f>IF(ISNUMBER(SEARCH($K$2,A2925)),MAX($H$1:H2924)+1,0)</f>
        <v>0</v>
      </c>
      <c r="I2925">
        <f>ROWS($H$2:H2925)</f>
        <v>2924</v>
      </c>
      <c r="J2925" t="str">
        <f t="shared" si="45"/>
        <v/>
      </c>
    </row>
    <row r="2926" spans="1:10">
      <c r="A2926" t="s">
        <v>3299</v>
      </c>
      <c r="B2926" t="s">
        <v>7979</v>
      </c>
      <c r="C2926" t="s">
        <v>53</v>
      </c>
      <c r="D2926" t="s">
        <v>5653</v>
      </c>
      <c r="E2926" t="s">
        <v>7741</v>
      </c>
      <c r="F2926" s="45">
        <v>124508</v>
      </c>
      <c r="H2926">
        <f>IF(ISNUMBER(SEARCH($K$2,A2926)),MAX($H$1:H2925)+1,0)</f>
        <v>0</v>
      </c>
      <c r="I2926">
        <f>ROWS($H$2:H2926)</f>
        <v>2925</v>
      </c>
      <c r="J2926" t="str">
        <f t="shared" si="45"/>
        <v/>
      </c>
    </row>
    <row r="2927" spans="1:10">
      <c r="A2927" t="s">
        <v>3300</v>
      </c>
      <c r="B2927" t="s">
        <v>7980</v>
      </c>
      <c r="C2927" t="s">
        <v>53</v>
      </c>
      <c r="D2927" t="s">
        <v>5653</v>
      </c>
      <c r="E2927" t="s">
        <v>7741</v>
      </c>
      <c r="F2927" s="45">
        <v>124539</v>
      </c>
      <c r="H2927">
        <f>IF(ISNUMBER(SEARCH($K$2,A2927)),MAX($H$1:H2926)+1,0)</f>
        <v>0</v>
      </c>
      <c r="I2927">
        <f>ROWS($H$2:H2927)</f>
        <v>2926</v>
      </c>
      <c r="J2927" t="str">
        <f t="shared" si="45"/>
        <v/>
      </c>
    </row>
    <row r="2928" spans="1:10">
      <c r="A2928" t="s">
        <v>3301</v>
      </c>
      <c r="B2928" t="s">
        <v>7981</v>
      </c>
      <c r="C2928" t="s">
        <v>53</v>
      </c>
      <c r="D2928" t="s">
        <v>5665</v>
      </c>
      <c r="E2928" t="s">
        <v>7746</v>
      </c>
      <c r="F2928" s="45">
        <v>121307</v>
      </c>
      <c r="H2928">
        <f>IF(ISNUMBER(SEARCH($K$2,A2928)),MAX($H$1:H2927)+1,0)</f>
        <v>0</v>
      </c>
      <c r="I2928">
        <f>ROWS($H$2:H2928)</f>
        <v>2927</v>
      </c>
      <c r="J2928" t="str">
        <f t="shared" si="45"/>
        <v/>
      </c>
    </row>
    <row r="2929" spans="1:10">
      <c r="A2929" t="s">
        <v>3302</v>
      </c>
      <c r="B2929" t="s">
        <v>5664</v>
      </c>
      <c r="C2929" t="s">
        <v>53</v>
      </c>
      <c r="D2929" t="s">
        <v>5665</v>
      </c>
      <c r="E2929" t="s">
        <v>7746</v>
      </c>
      <c r="F2929" s="45">
        <v>121320</v>
      </c>
      <c r="H2929">
        <f>IF(ISNUMBER(SEARCH($K$2,A2929)),MAX($H$1:H2928)+1,0)</f>
        <v>0</v>
      </c>
      <c r="I2929">
        <f>ROWS($H$2:H2929)</f>
        <v>2928</v>
      </c>
      <c r="J2929" t="str">
        <f t="shared" si="45"/>
        <v/>
      </c>
    </row>
    <row r="2930" spans="1:10">
      <c r="A2930" t="s">
        <v>3303</v>
      </c>
      <c r="B2930" t="s">
        <v>7982</v>
      </c>
      <c r="C2930" t="s">
        <v>53</v>
      </c>
      <c r="D2930" t="s">
        <v>5665</v>
      </c>
      <c r="E2930" t="s">
        <v>7741</v>
      </c>
      <c r="F2930" s="45">
        <v>124509</v>
      </c>
      <c r="H2930">
        <f>IF(ISNUMBER(SEARCH($K$2,A2930)),MAX($H$1:H2929)+1,0)</f>
        <v>0</v>
      </c>
      <c r="I2930">
        <f>ROWS($H$2:H2930)</f>
        <v>2929</v>
      </c>
      <c r="J2930" t="str">
        <f t="shared" si="45"/>
        <v/>
      </c>
    </row>
    <row r="2931" spans="1:10">
      <c r="A2931" t="s">
        <v>3304</v>
      </c>
      <c r="B2931" t="s">
        <v>7983</v>
      </c>
      <c r="C2931" t="s">
        <v>53</v>
      </c>
      <c r="D2931" t="s">
        <v>5665</v>
      </c>
      <c r="E2931" t="s">
        <v>7741</v>
      </c>
      <c r="F2931" s="45">
        <v>124510</v>
      </c>
      <c r="H2931">
        <f>IF(ISNUMBER(SEARCH($K$2,A2931)),MAX($H$1:H2930)+1,0)</f>
        <v>0</v>
      </c>
      <c r="I2931">
        <f>ROWS($H$2:H2931)</f>
        <v>2930</v>
      </c>
      <c r="J2931" t="str">
        <f t="shared" si="45"/>
        <v/>
      </c>
    </row>
    <row r="2932" spans="1:10">
      <c r="A2932" t="s">
        <v>3305</v>
      </c>
      <c r="B2932" t="s">
        <v>7984</v>
      </c>
      <c r="C2932" t="s">
        <v>53</v>
      </c>
      <c r="D2932" t="s">
        <v>5675</v>
      </c>
      <c r="E2932" t="s">
        <v>7746</v>
      </c>
      <c r="F2932" s="45">
        <v>610405</v>
      </c>
      <c r="H2932">
        <f>IF(ISNUMBER(SEARCH($K$2,A2932)),MAX($H$1:H2931)+1,0)</f>
        <v>0</v>
      </c>
      <c r="I2932">
        <f>ROWS($H$2:H2932)</f>
        <v>2931</v>
      </c>
      <c r="J2932" t="str">
        <f t="shared" si="45"/>
        <v/>
      </c>
    </row>
    <row r="2933" spans="1:10">
      <c r="A2933" t="s">
        <v>3306</v>
      </c>
      <c r="B2933" t="s">
        <v>7985</v>
      </c>
      <c r="C2933" t="s">
        <v>53</v>
      </c>
      <c r="D2933" t="s">
        <v>5675</v>
      </c>
      <c r="E2933" t="s">
        <v>7741</v>
      </c>
      <c r="F2933" s="45">
        <v>613501</v>
      </c>
      <c r="H2933">
        <f>IF(ISNUMBER(SEARCH($K$2,A2933)),MAX($H$1:H2932)+1,0)</f>
        <v>0</v>
      </c>
      <c r="I2933">
        <f>ROWS($H$2:H2933)</f>
        <v>2932</v>
      </c>
      <c r="J2933" t="str">
        <f t="shared" si="45"/>
        <v/>
      </c>
    </row>
    <row r="2934" spans="1:10">
      <c r="A2934" t="s">
        <v>3307</v>
      </c>
      <c r="B2934" t="s">
        <v>7986</v>
      </c>
      <c r="C2934" t="s">
        <v>53</v>
      </c>
      <c r="D2934" t="s">
        <v>5675</v>
      </c>
      <c r="E2934" t="s">
        <v>7741</v>
      </c>
      <c r="F2934" s="45">
        <v>613502</v>
      </c>
      <c r="H2934">
        <f>IF(ISNUMBER(SEARCH($K$2,A2934)),MAX($H$1:H2933)+1,0)</f>
        <v>0</v>
      </c>
      <c r="I2934">
        <f>ROWS($H$2:H2934)</f>
        <v>2933</v>
      </c>
      <c r="J2934" t="str">
        <f t="shared" si="45"/>
        <v/>
      </c>
    </row>
    <row r="2935" spans="1:10">
      <c r="A2935" t="s">
        <v>3308</v>
      </c>
      <c r="B2935" t="s">
        <v>7987</v>
      </c>
      <c r="C2935" t="s">
        <v>53</v>
      </c>
      <c r="D2935" t="s">
        <v>5675</v>
      </c>
      <c r="E2935" t="s">
        <v>7741</v>
      </c>
      <c r="F2935" s="45">
        <v>613503</v>
      </c>
      <c r="H2935">
        <f>IF(ISNUMBER(SEARCH($K$2,A2935)),MAX($H$1:H2934)+1,0)</f>
        <v>0</v>
      </c>
      <c r="I2935">
        <f>ROWS($H$2:H2935)</f>
        <v>2934</v>
      </c>
      <c r="J2935" t="str">
        <f t="shared" si="45"/>
        <v/>
      </c>
    </row>
    <row r="2936" spans="1:10">
      <c r="A2936" t="s">
        <v>3309</v>
      </c>
      <c r="B2936" t="s">
        <v>7988</v>
      </c>
      <c r="C2936" t="s">
        <v>53</v>
      </c>
      <c r="D2936" t="s">
        <v>5675</v>
      </c>
      <c r="E2936" t="s">
        <v>7741</v>
      </c>
      <c r="F2936" s="45">
        <v>613504</v>
      </c>
      <c r="H2936">
        <f>IF(ISNUMBER(SEARCH($K$2,A2936)),MAX($H$1:H2935)+1,0)</f>
        <v>0</v>
      </c>
      <c r="I2936">
        <f>ROWS($H$2:H2936)</f>
        <v>2935</v>
      </c>
      <c r="J2936" t="str">
        <f t="shared" si="45"/>
        <v/>
      </c>
    </row>
    <row r="2937" spans="1:10">
      <c r="A2937" t="s">
        <v>3310</v>
      </c>
      <c r="B2937" t="s">
        <v>7989</v>
      </c>
      <c r="C2937" t="s">
        <v>53</v>
      </c>
      <c r="D2937" t="s">
        <v>5689</v>
      </c>
      <c r="E2937" t="s">
        <v>7746</v>
      </c>
      <c r="F2937" s="45">
        <v>124313</v>
      </c>
      <c r="H2937">
        <f>IF(ISNUMBER(SEARCH($K$2,A2937)),MAX($H$1:H2936)+1,0)</f>
        <v>0</v>
      </c>
      <c r="I2937">
        <f>ROWS($H$2:H2937)</f>
        <v>2936</v>
      </c>
      <c r="J2937" t="str">
        <f t="shared" si="45"/>
        <v/>
      </c>
    </row>
    <row r="2938" spans="1:10">
      <c r="A2938" t="s">
        <v>3311</v>
      </c>
      <c r="B2938" t="s">
        <v>7990</v>
      </c>
      <c r="C2938" t="s">
        <v>53</v>
      </c>
      <c r="D2938" t="s">
        <v>5689</v>
      </c>
      <c r="E2938" t="s">
        <v>7741</v>
      </c>
      <c r="F2938" s="45">
        <v>124545</v>
      </c>
      <c r="H2938">
        <f>IF(ISNUMBER(SEARCH($K$2,A2938)),MAX($H$1:H2937)+1,0)</f>
        <v>0</v>
      </c>
      <c r="I2938">
        <f>ROWS($H$2:H2938)</f>
        <v>2937</v>
      </c>
      <c r="J2938" t="str">
        <f t="shared" si="45"/>
        <v/>
      </c>
    </row>
    <row r="2939" spans="1:10">
      <c r="A2939" t="s">
        <v>3312</v>
      </c>
      <c r="B2939" t="s">
        <v>7991</v>
      </c>
      <c r="C2939" t="s">
        <v>53</v>
      </c>
      <c r="D2939" t="s">
        <v>5696</v>
      </c>
      <c r="E2939" t="s">
        <v>7741</v>
      </c>
      <c r="F2939" s="45">
        <v>124536</v>
      </c>
      <c r="H2939">
        <f>IF(ISNUMBER(SEARCH($K$2,A2939)),MAX($H$1:H2938)+1,0)</f>
        <v>0</v>
      </c>
      <c r="I2939">
        <f>ROWS($H$2:H2939)</f>
        <v>2938</v>
      </c>
      <c r="J2939" t="str">
        <f t="shared" si="45"/>
        <v/>
      </c>
    </row>
    <row r="2940" spans="1:10">
      <c r="A2940" t="s">
        <v>3313</v>
      </c>
      <c r="B2940" t="s">
        <v>7992</v>
      </c>
      <c r="C2940" t="s">
        <v>53</v>
      </c>
      <c r="D2940" t="s">
        <v>5704</v>
      </c>
      <c r="E2940" t="s">
        <v>7746</v>
      </c>
      <c r="F2940" s="45">
        <v>124333</v>
      </c>
      <c r="H2940">
        <f>IF(ISNUMBER(SEARCH($K$2,A2940)),MAX($H$1:H2939)+1,0)</f>
        <v>0</v>
      </c>
      <c r="I2940">
        <f>ROWS($H$2:H2940)</f>
        <v>2939</v>
      </c>
      <c r="J2940" t="str">
        <f t="shared" si="45"/>
        <v/>
      </c>
    </row>
    <row r="2941" spans="1:10">
      <c r="A2941" t="s">
        <v>3314</v>
      </c>
      <c r="B2941" t="s">
        <v>7993</v>
      </c>
      <c r="C2941" t="s">
        <v>53</v>
      </c>
      <c r="D2941" t="s">
        <v>5704</v>
      </c>
      <c r="E2941" t="s">
        <v>7741</v>
      </c>
      <c r="F2941" s="45">
        <v>124534</v>
      </c>
      <c r="H2941">
        <f>IF(ISNUMBER(SEARCH($K$2,A2941)),MAX($H$1:H2940)+1,0)</f>
        <v>0</v>
      </c>
      <c r="I2941">
        <f>ROWS($H$2:H2941)</f>
        <v>2940</v>
      </c>
      <c r="J2941" t="str">
        <f t="shared" si="45"/>
        <v/>
      </c>
    </row>
    <row r="2942" spans="1:10">
      <c r="A2942" t="s">
        <v>3315</v>
      </c>
      <c r="B2942" t="s">
        <v>7994</v>
      </c>
      <c r="C2942" t="s">
        <v>53</v>
      </c>
      <c r="D2942" t="s">
        <v>5711</v>
      </c>
      <c r="E2942" t="s">
        <v>7741</v>
      </c>
      <c r="F2942" s="45">
        <v>533501</v>
      </c>
      <c r="H2942">
        <f>IF(ISNUMBER(SEARCH($K$2,A2942)),MAX($H$1:H2941)+1,0)</f>
        <v>0</v>
      </c>
      <c r="I2942">
        <f>ROWS($H$2:H2942)</f>
        <v>2941</v>
      </c>
      <c r="J2942" t="str">
        <f t="shared" si="45"/>
        <v/>
      </c>
    </row>
    <row r="2943" spans="1:10">
      <c r="A2943" t="s">
        <v>3316</v>
      </c>
      <c r="B2943" t="s">
        <v>7995</v>
      </c>
      <c r="C2943" t="s">
        <v>53</v>
      </c>
      <c r="D2943" t="s">
        <v>5711</v>
      </c>
      <c r="E2943" t="s">
        <v>7741</v>
      </c>
      <c r="F2943" s="45">
        <v>533502</v>
      </c>
      <c r="H2943">
        <f>IF(ISNUMBER(SEARCH($K$2,A2943)),MAX($H$1:H2942)+1,0)</f>
        <v>0</v>
      </c>
      <c r="I2943">
        <f>ROWS($H$2:H2943)</f>
        <v>2942</v>
      </c>
      <c r="J2943" t="str">
        <f t="shared" si="45"/>
        <v/>
      </c>
    </row>
    <row r="2944" spans="1:10">
      <c r="A2944" t="s">
        <v>3317</v>
      </c>
      <c r="B2944" t="s">
        <v>7996</v>
      </c>
      <c r="C2944" t="s">
        <v>53</v>
      </c>
      <c r="D2944" t="s">
        <v>5711</v>
      </c>
      <c r="E2944" t="s">
        <v>7741</v>
      </c>
      <c r="F2944" s="45">
        <v>533503</v>
      </c>
      <c r="H2944">
        <f>IF(ISNUMBER(SEARCH($K$2,A2944)),MAX($H$1:H2943)+1,0)</f>
        <v>0</v>
      </c>
      <c r="I2944">
        <f>ROWS($H$2:H2944)</f>
        <v>2943</v>
      </c>
      <c r="J2944" t="str">
        <f t="shared" si="45"/>
        <v/>
      </c>
    </row>
    <row r="2945" spans="1:10">
      <c r="A2945" t="s">
        <v>3318</v>
      </c>
      <c r="B2945" t="s">
        <v>7997</v>
      </c>
      <c r="C2945" t="s">
        <v>53</v>
      </c>
      <c r="D2945" t="s">
        <v>5711</v>
      </c>
      <c r="E2945" t="s">
        <v>7741</v>
      </c>
      <c r="F2945" s="45">
        <v>533504</v>
      </c>
      <c r="H2945">
        <f>IF(ISNUMBER(SEARCH($K$2,A2945)),MAX($H$1:H2944)+1,0)</f>
        <v>0</v>
      </c>
      <c r="I2945">
        <f>ROWS($H$2:H2945)</f>
        <v>2944</v>
      </c>
      <c r="J2945" t="str">
        <f t="shared" si="45"/>
        <v/>
      </c>
    </row>
    <row r="2946" spans="1:10">
      <c r="A2946" t="s">
        <v>3319</v>
      </c>
      <c r="B2946" t="s">
        <v>7998</v>
      </c>
      <c r="C2946" t="s">
        <v>53</v>
      </c>
      <c r="D2946" t="s">
        <v>5711</v>
      </c>
      <c r="E2946" t="s">
        <v>7741</v>
      </c>
      <c r="F2946" s="45">
        <v>533505</v>
      </c>
      <c r="H2946">
        <f>IF(ISNUMBER(SEARCH($K$2,A2946)),MAX($H$1:H2945)+1,0)</f>
        <v>0</v>
      </c>
      <c r="I2946">
        <f>ROWS($H$2:H2946)</f>
        <v>2945</v>
      </c>
      <c r="J2946" t="str">
        <f t="shared" ref="J2946:J3009" si="46">IFERROR(INDEX($A:$A,MATCH(I2946,$H:$H,0)),"")</f>
        <v/>
      </c>
    </row>
    <row r="2947" spans="1:10">
      <c r="A2947" t="s">
        <v>3320</v>
      </c>
      <c r="B2947" t="s">
        <v>7999</v>
      </c>
      <c r="C2947" t="s">
        <v>53</v>
      </c>
      <c r="D2947" t="s">
        <v>5711</v>
      </c>
      <c r="E2947" t="s">
        <v>7741</v>
      </c>
      <c r="F2947" s="45">
        <v>533506</v>
      </c>
      <c r="H2947">
        <f>IF(ISNUMBER(SEARCH($K$2,A2947)),MAX($H$1:H2946)+1,0)</f>
        <v>0</v>
      </c>
      <c r="I2947">
        <f>ROWS($H$2:H2947)</f>
        <v>2946</v>
      </c>
      <c r="J2947" t="str">
        <f t="shared" si="46"/>
        <v/>
      </c>
    </row>
    <row r="2948" spans="1:10">
      <c r="A2948" t="s">
        <v>3321</v>
      </c>
      <c r="B2948" t="s">
        <v>8000</v>
      </c>
      <c r="C2948" t="s">
        <v>53</v>
      </c>
      <c r="D2948" t="s">
        <v>5724</v>
      </c>
      <c r="E2948" t="s">
        <v>7741</v>
      </c>
      <c r="F2948" s="45">
        <v>124517</v>
      </c>
      <c r="H2948">
        <f>IF(ISNUMBER(SEARCH($K$2,A2948)),MAX($H$1:H2947)+1,0)</f>
        <v>0</v>
      </c>
      <c r="I2948">
        <f>ROWS($H$2:H2948)</f>
        <v>2947</v>
      </c>
      <c r="J2948" t="str">
        <f t="shared" si="46"/>
        <v/>
      </c>
    </row>
    <row r="2949" spans="1:10">
      <c r="A2949" t="s">
        <v>3322</v>
      </c>
      <c r="B2949" t="s">
        <v>8001</v>
      </c>
      <c r="C2949" t="s">
        <v>53</v>
      </c>
      <c r="D2949" t="s">
        <v>5728</v>
      </c>
      <c r="E2949" t="s">
        <v>7741</v>
      </c>
      <c r="F2949" s="45">
        <v>124525</v>
      </c>
      <c r="H2949">
        <f>IF(ISNUMBER(SEARCH($K$2,A2949)),MAX($H$1:H2948)+1,0)</f>
        <v>0</v>
      </c>
      <c r="I2949">
        <f>ROWS($H$2:H2949)</f>
        <v>2948</v>
      </c>
      <c r="J2949" t="str">
        <f t="shared" si="46"/>
        <v/>
      </c>
    </row>
    <row r="2950" spans="1:10">
      <c r="A2950" t="s">
        <v>3323</v>
      </c>
      <c r="B2950" t="s">
        <v>8002</v>
      </c>
      <c r="C2950" t="s">
        <v>53</v>
      </c>
      <c r="D2950" t="s">
        <v>5731</v>
      </c>
      <c r="E2950" t="s">
        <v>7741</v>
      </c>
      <c r="F2950" s="45">
        <v>124537</v>
      </c>
      <c r="H2950">
        <f>IF(ISNUMBER(SEARCH($K$2,A2950)),MAX($H$1:H2949)+1,0)</f>
        <v>0</v>
      </c>
      <c r="I2950">
        <f>ROWS($H$2:H2950)</f>
        <v>2949</v>
      </c>
      <c r="J2950" t="str">
        <f t="shared" si="46"/>
        <v/>
      </c>
    </row>
    <row r="2951" spans="1:10">
      <c r="A2951" t="s">
        <v>3324</v>
      </c>
      <c r="B2951" t="s">
        <v>5740</v>
      </c>
      <c r="C2951" t="s">
        <v>53</v>
      </c>
      <c r="D2951" t="s">
        <v>5735</v>
      </c>
      <c r="E2951" t="s">
        <v>7741</v>
      </c>
      <c r="F2951" s="45">
        <v>123501</v>
      </c>
      <c r="H2951">
        <f>IF(ISNUMBER(SEARCH($K$2,A2951)),MAX($H$1:H2950)+1,0)</f>
        <v>0</v>
      </c>
      <c r="I2951">
        <f>ROWS($H$2:H2951)</f>
        <v>2950</v>
      </c>
      <c r="J2951" t="str">
        <f t="shared" si="46"/>
        <v/>
      </c>
    </row>
    <row r="2952" spans="1:10">
      <c r="A2952" t="s">
        <v>3325</v>
      </c>
      <c r="B2952" t="s">
        <v>8003</v>
      </c>
      <c r="C2952" t="s">
        <v>53</v>
      </c>
      <c r="D2952" t="s">
        <v>5735</v>
      </c>
      <c r="E2952" t="s">
        <v>7741</v>
      </c>
      <c r="F2952" s="45">
        <v>124535</v>
      </c>
      <c r="H2952">
        <f>IF(ISNUMBER(SEARCH($K$2,A2952)),MAX($H$1:H2951)+1,0)</f>
        <v>0</v>
      </c>
      <c r="I2952">
        <f>ROWS($H$2:H2952)</f>
        <v>2951</v>
      </c>
      <c r="J2952" t="str">
        <f t="shared" si="46"/>
        <v/>
      </c>
    </row>
    <row r="2953" spans="1:10">
      <c r="A2953" t="s">
        <v>3326</v>
      </c>
      <c r="B2953" t="s">
        <v>8004</v>
      </c>
      <c r="C2953" t="s">
        <v>53</v>
      </c>
      <c r="D2953" t="s">
        <v>5742</v>
      </c>
      <c r="E2953" t="s">
        <v>7741</v>
      </c>
      <c r="F2953" s="45">
        <v>124542</v>
      </c>
      <c r="H2953">
        <f>IF(ISNUMBER(SEARCH($K$2,A2953)),MAX($H$1:H2952)+1,0)</f>
        <v>0</v>
      </c>
      <c r="I2953">
        <f>ROWS($H$2:H2953)</f>
        <v>2952</v>
      </c>
      <c r="J2953" t="str">
        <f t="shared" si="46"/>
        <v/>
      </c>
    </row>
    <row r="2954" spans="1:10">
      <c r="A2954" t="s">
        <v>3327</v>
      </c>
      <c r="B2954" t="s">
        <v>8005</v>
      </c>
      <c r="C2954" t="s">
        <v>53</v>
      </c>
      <c r="D2954" t="s">
        <v>5745</v>
      </c>
      <c r="E2954" t="s">
        <v>7741</v>
      </c>
      <c r="F2954" s="45">
        <v>124515</v>
      </c>
      <c r="H2954">
        <f>IF(ISNUMBER(SEARCH($K$2,A2954)),MAX($H$1:H2953)+1,0)</f>
        <v>0</v>
      </c>
      <c r="I2954">
        <f>ROWS($H$2:H2954)</f>
        <v>2953</v>
      </c>
      <c r="J2954" t="str">
        <f t="shared" si="46"/>
        <v/>
      </c>
    </row>
    <row r="2955" spans="1:10">
      <c r="A2955" t="s">
        <v>3328</v>
      </c>
      <c r="B2955" t="s">
        <v>8006</v>
      </c>
      <c r="C2955" t="s">
        <v>53</v>
      </c>
      <c r="D2955" t="s">
        <v>5745</v>
      </c>
      <c r="E2955" t="s">
        <v>7741</v>
      </c>
      <c r="F2955" s="45">
        <v>124516</v>
      </c>
      <c r="H2955">
        <f>IF(ISNUMBER(SEARCH($K$2,A2955)),MAX($H$1:H2954)+1,0)</f>
        <v>0</v>
      </c>
      <c r="I2955">
        <f>ROWS($H$2:H2955)</f>
        <v>2954</v>
      </c>
      <c r="J2955" t="str">
        <f t="shared" si="46"/>
        <v/>
      </c>
    </row>
    <row r="2956" spans="1:10">
      <c r="A2956" t="s">
        <v>3329</v>
      </c>
      <c r="B2956" t="s">
        <v>8007</v>
      </c>
      <c r="C2956" t="s">
        <v>53</v>
      </c>
      <c r="D2956" t="s">
        <v>5745</v>
      </c>
      <c r="E2956" t="s">
        <v>7741</v>
      </c>
      <c r="F2956" s="45">
        <v>124546</v>
      </c>
      <c r="H2956">
        <f>IF(ISNUMBER(SEARCH($K$2,A2956)),MAX($H$1:H2955)+1,0)</f>
        <v>0</v>
      </c>
      <c r="I2956">
        <f>ROWS($H$2:H2956)</f>
        <v>2955</v>
      </c>
      <c r="J2956" t="str">
        <f t="shared" si="46"/>
        <v/>
      </c>
    </row>
    <row r="2957" spans="1:10">
      <c r="A2957" t="s">
        <v>3330</v>
      </c>
      <c r="B2957" t="s">
        <v>8008</v>
      </c>
      <c r="C2957" t="s">
        <v>53</v>
      </c>
      <c r="D2957" t="s">
        <v>5754</v>
      </c>
      <c r="E2957" t="s">
        <v>7746</v>
      </c>
      <c r="F2957" s="45">
        <v>124311</v>
      </c>
      <c r="H2957">
        <f>IF(ISNUMBER(SEARCH($K$2,A2957)),MAX($H$1:H2956)+1,0)</f>
        <v>0</v>
      </c>
      <c r="I2957">
        <f>ROWS($H$2:H2957)</f>
        <v>2956</v>
      </c>
      <c r="J2957" t="str">
        <f t="shared" si="46"/>
        <v/>
      </c>
    </row>
    <row r="2958" spans="1:10">
      <c r="A2958" t="s">
        <v>3331</v>
      </c>
      <c r="B2958" t="s">
        <v>8009</v>
      </c>
      <c r="C2958" t="s">
        <v>53</v>
      </c>
      <c r="D2958" t="s">
        <v>5754</v>
      </c>
      <c r="E2958" t="s">
        <v>7741</v>
      </c>
      <c r="F2958" s="45">
        <v>124538</v>
      </c>
      <c r="H2958">
        <f>IF(ISNUMBER(SEARCH($K$2,A2958)),MAX($H$1:H2957)+1,0)</f>
        <v>0</v>
      </c>
      <c r="I2958">
        <f>ROWS($H$2:H2958)</f>
        <v>2957</v>
      </c>
      <c r="J2958" t="str">
        <f t="shared" si="46"/>
        <v/>
      </c>
    </row>
    <row r="2959" spans="1:10">
      <c r="A2959" t="s">
        <v>3332</v>
      </c>
      <c r="B2959" t="s">
        <v>8010</v>
      </c>
      <c r="C2959" t="s">
        <v>53</v>
      </c>
      <c r="D2959" t="s">
        <v>5761</v>
      </c>
      <c r="E2959" t="s">
        <v>7741</v>
      </c>
      <c r="F2959" s="45">
        <v>124521</v>
      </c>
      <c r="H2959">
        <f>IF(ISNUMBER(SEARCH($K$2,A2959)),MAX($H$1:H2958)+1,0)</f>
        <v>0</v>
      </c>
      <c r="I2959">
        <f>ROWS($H$2:H2959)</f>
        <v>2958</v>
      </c>
      <c r="J2959" t="str">
        <f t="shared" si="46"/>
        <v/>
      </c>
    </row>
    <row r="2960" spans="1:10">
      <c r="A2960" t="s">
        <v>3333</v>
      </c>
      <c r="B2960" t="s">
        <v>8011</v>
      </c>
      <c r="C2960" t="s">
        <v>53</v>
      </c>
      <c r="D2960" t="s">
        <v>5765</v>
      </c>
      <c r="E2960" t="s">
        <v>7741</v>
      </c>
      <c r="F2960" s="45">
        <v>573501</v>
      </c>
      <c r="H2960">
        <f>IF(ISNUMBER(SEARCH($K$2,A2960)),MAX($H$1:H2959)+1,0)</f>
        <v>0</v>
      </c>
      <c r="I2960">
        <f>ROWS($H$2:H2960)</f>
        <v>2959</v>
      </c>
      <c r="J2960" t="str">
        <f t="shared" si="46"/>
        <v/>
      </c>
    </row>
    <row r="2961" spans="1:10">
      <c r="A2961" t="s">
        <v>3334</v>
      </c>
      <c r="B2961" t="s">
        <v>8012</v>
      </c>
      <c r="C2961" t="s">
        <v>53</v>
      </c>
      <c r="D2961" t="s">
        <v>5768</v>
      </c>
      <c r="E2961" t="s">
        <v>7746</v>
      </c>
      <c r="F2961" s="45">
        <v>593302</v>
      </c>
      <c r="H2961">
        <f>IF(ISNUMBER(SEARCH($K$2,A2961)),MAX($H$1:H2960)+1,0)</f>
        <v>0</v>
      </c>
      <c r="I2961">
        <f>ROWS($H$2:H2961)</f>
        <v>2960</v>
      </c>
      <c r="J2961" t="str">
        <f t="shared" si="46"/>
        <v/>
      </c>
    </row>
    <row r="2962" spans="1:10">
      <c r="A2962" t="s">
        <v>3335</v>
      </c>
      <c r="B2962" t="s">
        <v>8013</v>
      </c>
      <c r="C2962" t="s">
        <v>53</v>
      </c>
      <c r="D2962" t="s">
        <v>5768</v>
      </c>
      <c r="E2962" t="s">
        <v>7741</v>
      </c>
      <c r="F2962" s="45">
        <v>593501</v>
      </c>
      <c r="H2962">
        <f>IF(ISNUMBER(SEARCH($K$2,A2962)),MAX($H$1:H2961)+1,0)</f>
        <v>0</v>
      </c>
      <c r="I2962">
        <f>ROWS($H$2:H2962)</f>
        <v>2961</v>
      </c>
      <c r="J2962" t="str">
        <f t="shared" si="46"/>
        <v/>
      </c>
    </row>
    <row r="2963" spans="1:10">
      <c r="A2963" t="s">
        <v>3336</v>
      </c>
      <c r="B2963" t="s">
        <v>8014</v>
      </c>
      <c r="C2963" t="s">
        <v>53</v>
      </c>
      <c r="D2963" t="s">
        <v>5768</v>
      </c>
      <c r="E2963" t="s">
        <v>7741</v>
      </c>
      <c r="F2963" s="45">
        <v>593502</v>
      </c>
      <c r="H2963">
        <f>IF(ISNUMBER(SEARCH($K$2,A2963)),MAX($H$1:H2962)+1,0)</f>
        <v>0</v>
      </c>
      <c r="I2963">
        <f>ROWS($H$2:H2963)</f>
        <v>2962</v>
      </c>
      <c r="J2963" t="str">
        <f t="shared" si="46"/>
        <v/>
      </c>
    </row>
    <row r="2964" spans="1:10">
      <c r="A2964" t="s">
        <v>3337</v>
      </c>
      <c r="B2964" t="s">
        <v>8015</v>
      </c>
      <c r="C2964" t="s">
        <v>53</v>
      </c>
      <c r="D2964" t="s">
        <v>5768</v>
      </c>
      <c r="E2964" t="s">
        <v>7741</v>
      </c>
      <c r="F2964" s="45">
        <v>593503</v>
      </c>
      <c r="H2964">
        <f>IF(ISNUMBER(SEARCH($K$2,A2964)),MAX($H$1:H2963)+1,0)</f>
        <v>0</v>
      </c>
      <c r="I2964">
        <f>ROWS($H$2:H2964)</f>
        <v>2963</v>
      </c>
      <c r="J2964" t="str">
        <f t="shared" si="46"/>
        <v/>
      </c>
    </row>
    <row r="2965" spans="1:10">
      <c r="A2965" t="s">
        <v>3338</v>
      </c>
      <c r="B2965" t="s">
        <v>8016</v>
      </c>
      <c r="C2965" t="s">
        <v>53</v>
      </c>
      <c r="D2965" t="s">
        <v>5768</v>
      </c>
      <c r="E2965" t="s">
        <v>7741</v>
      </c>
      <c r="F2965" s="45">
        <v>593504</v>
      </c>
      <c r="H2965">
        <f>IF(ISNUMBER(SEARCH($K$2,A2965)),MAX($H$1:H2964)+1,0)</f>
        <v>0</v>
      </c>
      <c r="I2965">
        <f>ROWS($H$2:H2965)</f>
        <v>2964</v>
      </c>
      <c r="J2965" t="str">
        <f t="shared" si="46"/>
        <v/>
      </c>
    </row>
    <row r="2966" spans="1:10">
      <c r="A2966" t="s">
        <v>3339</v>
      </c>
      <c r="B2966" t="s">
        <v>8017</v>
      </c>
      <c r="C2966" t="s">
        <v>53</v>
      </c>
      <c r="D2966" t="s">
        <v>5768</v>
      </c>
      <c r="E2966" t="s">
        <v>7741</v>
      </c>
      <c r="F2966" s="45">
        <v>593505</v>
      </c>
      <c r="H2966">
        <f>IF(ISNUMBER(SEARCH($K$2,A2966)),MAX($H$1:H2965)+1,0)</f>
        <v>0</v>
      </c>
      <c r="I2966">
        <f>ROWS($H$2:H2966)</f>
        <v>2965</v>
      </c>
      <c r="J2966" t="str">
        <f t="shared" si="46"/>
        <v/>
      </c>
    </row>
    <row r="2967" spans="1:10">
      <c r="A2967" t="s">
        <v>3340</v>
      </c>
      <c r="B2967" t="s">
        <v>8018</v>
      </c>
      <c r="C2967" t="s">
        <v>53</v>
      </c>
      <c r="D2967" t="s">
        <v>5783</v>
      </c>
      <c r="E2967" t="s">
        <v>7741</v>
      </c>
      <c r="F2967" s="45">
        <v>124530</v>
      </c>
      <c r="H2967">
        <f>IF(ISNUMBER(SEARCH($K$2,A2967)),MAX($H$1:H2966)+1,0)</f>
        <v>0</v>
      </c>
      <c r="I2967">
        <f>ROWS($H$2:H2967)</f>
        <v>2966</v>
      </c>
      <c r="J2967" t="str">
        <f t="shared" si="46"/>
        <v/>
      </c>
    </row>
    <row r="2968" spans="1:10">
      <c r="A2968" t="s">
        <v>3341</v>
      </c>
      <c r="B2968" t="s">
        <v>8019</v>
      </c>
      <c r="C2968" t="s">
        <v>53</v>
      </c>
      <c r="D2968" t="s">
        <v>5783</v>
      </c>
      <c r="E2968" t="s">
        <v>7741</v>
      </c>
      <c r="F2968" s="45">
        <v>124531</v>
      </c>
      <c r="H2968">
        <f>IF(ISNUMBER(SEARCH($K$2,A2968)),MAX($H$1:H2967)+1,0)</f>
        <v>0</v>
      </c>
      <c r="I2968">
        <f>ROWS($H$2:H2968)</f>
        <v>2967</v>
      </c>
      <c r="J2968" t="str">
        <f t="shared" si="46"/>
        <v/>
      </c>
    </row>
    <row r="2969" spans="1:10">
      <c r="A2969" t="s">
        <v>3342</v>
      </c>
      <c r="B2969" t="s">
        <v>8020</v>
      </c>
      <c r="C2969" t="s">
        <v>53</v>
      </c>
      <c r="D2969" t="s">
        <v>5783</v>
      </c>
      <c r="E2969" t="s">
        <v>7741</v>
      </c>
      <c r="F2969" s="45">
        <v>124532</v>
      </c>
      <c r="H2969">
        <f>IF(ISNUMBER(SEARCH($K$2,A2969)),MAX($H$1:H2968)+1,0)</f>
        <v>0</v>
      </c>
      <c r="I2969">
        <f>ROWS($H$2:H2969)</f>
        <v>2968</v>
      </c>
      <c r="J2969" t="str">
        <f t="shared" si="46"/>
        <v/>
      </c>
    </row>
    <row r="2970" spans="1:10">
      <c r="A2970" t="s">
        <v>3343</v>
      </c>
      <c r="B2970" t="s">
        <v>8021</v>
      </c>
      <c r="C2970" t="s">
        <v>53</v>
      </c>
      <c r="D2970" t="s">
        <v>5793</v>
      </c>
      <c r="E2970" t="s">
        <v>7741</v>
      </c>
      <c r="F2970" s="45">
        <v>124524</v>
      </c>
      <c r="H2970">
        <f>IF(ISNUMBER(SEARCH($K$2,A2970)),MAX($H$1:H2969)+1,0)</f>
        <v>0</v>
      </c>
      <c r="I2970">
        <f>ROWS($H$2:H2970)</f>
        <v>2969</v>
      </c>
      <c r="J2970" t="str">
        <f t="shared" si="46"/>
        <v/>
      </c>
    </row>
    <row r="2971" spans="1:10">
      <c r="A2971" t="s">
        <v>3344</v>
      </c>
      <c r="B2971" t="s">
        <v>8022</v>
      </c>
      <c r="C2971" t="s">
        <v>53</v>
      </c>
      <c r="D2971" t="s">
        <v>5798</v>
      </c>
      <c r="E2971" t="s">
        <v>7741</v>
      </c>
      <c r="F2971" s="45">
        <v>124547</v>
      </c>
      <c r="H2971">
        <f>IF(ISNUMBER(SEARCH($K$2,A2971)),MAX($H$1:H2970)+1,0)</f>
        <v>0</v>
      </c>
      <c r="I2971">
        <f>ROWS($H$2:H2971)</f>
        <v>2970</v>
      </c>
      <c r="J2971" t="str">
        <f t="shared" si="46"/>
        <v/>
      </c>
    </row>
    <row r="2972" spans="1:10">
      <c r="A2972" t="s">
        <v>3345</v>
      </c>
      <c r="B2972" t="s">
        <v>5800</v>
      </c>
      <c r="C2972" t="s">
        <v>53</v>
      </c>
      <c r="D2972" t="s">
        <v>5801</v>
      </c>
      <c r="E2972" t="s">
        <v>7746</v>
      </c>
      <c r="F2972" s="45">
        <v>580301</v>
      </c>
      <c r="H2972">
        <f>IF(ISNUMBER(SEARCH($K$2,A2972)),MAX($H$1:H2971)+1,0)</f>
        <v>0</v>
      </c>
      <c r="I2972">
        <f>ROWS($H$2:H2972)</f>
        <v>2971</v>
      </c>
      <c r="J2972" t="str">
        <f t="shared" si="46"/>
        <v/>
      </c>
    </row>
    <row r="2973" spans="1:10">
      <c r="A2973" t="s">
        <v>3346</v>
      </c>
      <c r="B2973" t="s">
        <v>5802</v>
      </c>
      <c r="C2973" t="s">
        <v>53</v>
      </c>
      <c r="D2973" t="s">
        <v>5801</v>
      </c>
      <c r="E2973" t="s">
        <v>7746</v>
      </c>
      <c r="F2973" s="45">
        <v>581301</v>
      </c>
      <c r="H2973">
        <f>IF(ISNUMBER(SEARCH($K$2,A2973)),MAX($H$1:H2972)+1,0)</f>
        <v>0</v>
      </c>
      <c r="I2973">
        <f>ROWS($H$2:H2973)</f>
        <v>2972</v>
      </c>
      <c r="J2973" t="str">
        <f t="shared" si="46"/>
        <v/>
      </c>
    </row>
    <row r="2974" spans="1:10">
      <c r="A2974" t="s">
        <v>3347</v>
      </c>
      <c r="B2974" t="s">
        <v>8023</v>
      </c>
      <c r="C2974" t="s">
        <v>53</v>
      </c>
      <c r="D2974" t="s">
        <v>5801</v>
      </c>
      <c r="E2974" t="s">
        <v>7746</v>
      </c>
      <c r="F2974" s="45">
        <v>581302</v>
      </c>
      <c r="H2974">
        <f>IF(ISNUMBER(SEARCH($K$2,A2974)),MAX($H$1:H2973)+1,0)</f>
        <v>0</v>
      </c>
      <c r="I2974">
        <f>ROWS($H$2:H2974)</f>
        <v>2973</v>
      </c>
      <c r="J2974" t="str">
        <f t="shared" si="46"/>
        <v/>
      </c>
    </row>
    <row r="2975" spans="1:10">
      <c r="A2975" t="s">
        <v>3348</v>
      </c>
      <c r="B2975" t="s">
        <v>8024</v>
      </c>
      <c r="C2975" t="s">
        <v>53</v>
      </c>
      <c r="D2975" t="s">
        <v>5801</v>
      </c>
      <c r="E2975" t="s">
        <v>7746</v>
      </c>
      <c r="F2975" s="45">
        <v>583301</v>
      </c>
      <c r="H2975">
        <f>IF(ISNUMBER(SEARCH($K$2,A2975)),MAX($H$1:H2974)+1,0)</f>
        <v>0</v>
      </c>
      <c r="I2975">
        <f>ROWS($H$2:H2975)</f>
        <v>2974</v>
      </c>
      <c r="J2975" t="str">
        <f t="shared" si="46"/>
        <v/>
      </c>
    </row>
    <row r="2976" spans="1:10">
      <c r="A2976" t="s">
        <v>3349</v>
      </c>
      <c r="B2976" t="s">
        <v>8025</v>
      </c>
      <c r="C2976" t="s">
        <v>53</v>
      </c>
      <c r="D2976" t="s">
        <v>5801</v>
      </c>
      <c r="E2976" t="s">
        <v>7741</v>
      </c>
      <c r="F2976" s="45">
        <v>583501</v>
      </c>
      <c r="H2976">
        <f>IF(ISNUMBER(SEARCH($K$2,A2976)),MAX($H$1:H2975)+1,0)</f>
        <v>0</v>
      </c>
      <c r="I2976">
        <f>ROWS($H$2:H2976)</f>
        <v>2975</v>
      </c>
      <c r="J2976" t="str">
        <f t="shared" si="46"/>
        <v/>
      </c>
    </row>
    <row r="2977" spans="1:10">
      <c r="A2977" t="s">
        <v>3350</v>
      </c>
      <c r="B2977" t="s">
        <v>8026</v>
      </c>
      <c r="C2977" t="s">
        <v>53</v>
      </c>
      <c r="D2977" t="s">
        <v>5801</v>
      </c>
      <c r="E2977" t="s">
        <v>7741</v>
      </c>
      <c r="F2977" s="45">
        <v>583502</v>
      </c>
      <c r="H2977">
        <f>IF(ISNUMBER(SEARCH($K$2,A2977)),MAX($H$1:H2976)+1,0)</f>
        <v>0</v>
      </c>
      <c r="I2977">
        <f>ROWS($H$2:H2977)</f>
        <v>2976</v>
      </c>
      <c r="J2977" t="str">
        <f t="shared" si="46"/>
        <v/>
      </c>
    </row>
    <row r="2978" spans="1:10">
      <c r="A2978" t="s">
        <v>3351</v>
      </c>
      <c r="B2978" t="s">
        <v>8027</v>
      </c>
      <c r="C2978" t="s">
        <v>53</v>
      </c>
      <c r="D2978" t="s">
        <v>5801</v>
      </c>
      <c r="E2978" t="s">
        <v>7741</v>
      </c>
      <c r="F2978" s="45">
        <v>583503</v>
      </c>
      <c r="H2978">
        <f>IF(ISNUMBER(SEARCH($K$2,A2978)),MAX($H$1:H2977)+1,0)</f>
        <v>0</v>
      </c>
      <c r="I2978">
        <f>ROWS($H$2:H2978)</f>
        <v>2977</v>
      </c>
      <c r="J2978" t="str">
        <f t="shared" si="46"/>
        <v/>
      </c>
    </row>
    <row r="2979" spans="1:10">
      <c r="A2979" t="s">
        <v>3352</v>
      </c>
      <c r="B2979" t="s">
        <v>8028</v>
      </c>
      <c r="C2979" t="s">
        <v>53</v>
      </c>
      <c r="D2979" t="s">
        <v>5801</v>
      </c>
      <c r="E2979" t="s">
        <v>7741</v>
      </c>
      <c r="F2979" s="45">
        <v>583505</v>
      </c>
      <c r="H2979">
        <f>IF(ISNUMBER(SEARCH($K$2,A2979)),MAX($H$1:H2978)+1,0)</f>
        <v>0</v>
      </c>
      <c r="I2979">
        <f>ROWS($H$2:H2979)</f>
        <v>2978</v>
      </c>
      <c r="J2979" t="str">
        <f t="shared" si="46"/>
        <v/>
      </c>
    </row>
    <row r="2980" spans="1:10">
      <c r="A2980" t="s">
        <v>3353</v>
      </c>
      <c r="B2980" t="s">
        <v>8029</v>
      </c>
      <c r="C2980" t="s">
        <v>53</v>
      </c>
      <c r="D2980" t="s">
        <v>5812</v>
      </c>
      <c r="E2980" t="s">
        <v>7741</v>
      </c>
      <c r="F2980" s="45">
        <v>124548</v>
      </c>
      <c r="H2980">
        <f>IF(ISNUMBER(SEARCH($K$2,A2980)),MAX($H$1:H2979)+1,0)</f>
        <v>0</v>
      </c>
      <c r="I2980">
        <f>ROWS($H$2:H2980)</f>
        <v>2979</v>
      </c>
      <c r="J2980" t="str">
        <f t="shared" si="46"/>
        <v/>
      </c>
    </row>
    <row r="2981" spans="1:10">
      <c r="A2981" t="s">
        <v>3354</v>
      </c>
      <c r="B2981" t="s">
        <v>8030</v>
      </c>
      <c r="C2981" t="s">
        <v>53</v>
      </c>
      <c r="D2981" t="s">
        <v>5818</v>
      </c>
      <c r="E2981" t="s">
        <v>7741</v>
      </c>
      <c r="F2981" s="45">
        <v>124519</v>
      </c>
      <c r="H2981">
        <f>IF(ISNUMBER(SEARCH($K$2,A2981)),MAX($H$1:H2980)+1,0)</f>
        <v>0</v>
      </c>
      <c r="I2981">
        <f>ROWS($H$2:H2981)</f>
        <v>2980</v>
      </c>
      <c r="J2981" t="str">
        <f t="shared" si="46"/>
        <v/>
      </c>
    </row>
    <row r="2982" spans="1:10">
      <c r="A2982" t="s">
        <v>3355</v>
      </c>
      <c r="B2982" t="s">
        <v>8031</v>
      </c>
      <c r="C2982" t="s">
        <v>53</v>
      </c>
      <c r="D2982" t="s">
        <v>5818</v>
      </c>
      <c r="E2982" t="s">
        <v>7741</v>
      </c>
      <c r="F2982" s="45">
        <v>124541</v>
      </c>
      <c r="H2982">
        <f>IF(ISNUMBER(SEARCH($K$2,A2982)),MAX($H$1:H2981)+1,0)</f>
        <v>0</v>
      </c>
      <c r="I2982">
        <f>ROWS($H$2:H2982)</f>
        <v>2981</v>
      </c>
      <c r="J2982" t="str">
        <f t="shared" si="46"/>
        <v/>
      </c>
    </row>
    <row r="2983" spans="1:10">
      <c r="A2983" t="s">
        <v>3356</v>
      </c>
      <c r="B2983" t="s">
        <v>8032</v>
      </c>
      <c r="C2983" t="s">
        <v>53</v>
      </c>
      <c r="D2983" t="s">
        <v>5821</v>
      </c>
      <c r="E2983" t="s">
        <v>7746</v>
      </c>
      <c r="F2983" s="45">
        <v>124302</v>
      </c>
      <c r="H2983">
        <f>IF(ISNUMBER(SEARCH($K$2,A2983)),MAX($H$1:H2982)+1,0)</f>
        <v>0</v>
      </c>
      <c r="I2983">
        <f>ROWS($H$2:H2983)</f>
        <v>2982</v>
      </c>
      <c r="J2983" t="str">
        <f t="shared" si="46"/>
        <v/>
      </c>
    </row>
    <row r="2984" spans="1:10">
      <c r="A2984" t="s">
        <v>3357</v>
      </c>
      <c r="B2984" t="s">
        <v>8033</v>
      </c>
      <c r="C2984" t="s">
        <v>53</v>
      </c>
      <c r="D2984" t="s">
        <v>5821</v>
      </c>
      <c r="E2984" t="s">
        <v>7741</v>
      </c>
      <c r="F2984" s="45">
        <v>124512</v>
      </c>
      <c r="H2984">
        <f>IF(ISNUMBER(SEARCH($K$2,A2984)),MAX($H$1:H2983)+1,0)</f>
        <v>0</v>
      </c>
      <c r="I2984">
        <f>ROWS($H$2:H2984)</f>
        <v>2983</v>
      </c>
      <c r="J2984" t="str">
        <f t="shared" si="46"/>
        <v/>
      </c>
    </row>
    <row r="2985" spans="1:10">
      <c r="A2985" t="s">
        <v>3358</v>
      </c>
      <c r="B2985" t="s">
        <v>8034</v>
      </c>
      <c r="C2985" t="s">
        <v>53</v>
      </c>
      <c r="D2985" t="s">
        <v>5825</v>
      </c>
      <c r="E2985" t="s">
        <v>7741</v>
      </c>
      <c r="F2985" s="45">
        <v>124523</v>
      </c>
      <c r="H2985">
        <f>IF(ISNUMBER(SEARCH($K$2,A2985)),MAX($H$1:H2984)+1,0)</f>
        <v>0</v>
      </c>
      <c r="I2985">
        <f>ROWS($H$2:H2985)</f>
        <v>2984</v>
      </c>
      <c r="J2985" t="str">
        <f t="shared" si="46"/>
        <v/>
      </c>
    </row>
    <row r="2986" spans="1:10">
      <c r="A2986" t="s">
        <v>3359</v>
      </c>
      <c r="B2986" t="s">
        <v>8035</v>
      </c>
      <c r="C2986" t="s">
        <v>53</v>
      </c>
      <c r="D2986" t="s">
        <v>5831</v>
      </c>
      <c r="E2986" t="s">
        <v>7746</v>
      </c>
      <c r="F2986" s="45">
        <v>563301</v>
      </c>
      <c r="H2986">
        <f>IF(ISNUMBER(SEARCH($K$2,A2986)),MAX($H$1:H2985)+1,0)</f>
        <v>0</v>
      </c>
      <c r="I2986">
        <f>ROWS($H$2:H2986)</f>
        <v>2985</v>
      </c>
      <c r="J2986" t="str">
        <f t="shared" si="46"/>
        <v/>
      </c>
    </row>
    <row r="2987" spans="1:10">
      <c r="A2987" t="s">
        <v>3360</v>
      </c>
      <c r="B2987" t="s">
        <v>8036</v>
      </c>
      <c r="C2987" t="s">
        <v>53</v>
      </c>
      <c r="D2987" t="s">
        <v>5836</v>
      </c>
      <c r="E2987" t="s">
        <v>7746</v>
      </c>
      <c r="F2987" s="45">
        <v>540301</v>
      </c>
      <c r="H2987">
        <f>IF(ISNUMBER(SEARCH($K$2,A2987)),MAX($H$1:H2986)+1,0)</f>
        <v>0</v>
      </c>
      <c r="I2987">
        <f>ROWS($H$2:H2987)</f>
        <v>2986</v>
      </c>
      <c r="J2987" t="str">
        <f t="shared" si="46"/>
        <v/>
      </c>
    </row>
    <row r="2988" spans="1:10">
      <c r="A2988" t="s">
        <v>3361</v>
      </c>
      <c r="B2988" t="s">
        <v>8037</v>
      </c>
      <c r="C2988" t="s">
        <v>53</v>
      </c>
      <c r="D2988" t="s">
        <v>5836</v>
      </c>
      <c r="E2988" t="s">
        <v>7741</v>
      </c>
      <c r="F2988" s="45">
        <v>543501</v>
      </c>
      <c r="H2988">
        <f>IF(ISNUMBER(SEARCH($K$2,A2988)),MAX($H$1:H2987)+1,0)</f>
        <v>0</v>
      </c>
      <c r="I2988">
        <f>ROWS($H$2:H2988)</f>
        <v>2987</v>
      </c>
      <c r="J2988" t="str">
        <f t="shared" si="46"/>
        <v/>
      </c>
    </row>
    <row r="2989" spans="1:10">
      <c r="A2989" t="s">
        <v>3362</v>
      </c>
      <c r="B2989" t="s">
        <v>8038</v>
      </c>
      <c r="C2989" t="s">
        <v>53</v>
      </c>
      <c r="D2989" t="s">
        <v>5836</v>
      </c>
      <c r="E2989" t="s">
        <v>7741</v>
      </c>
      <c r="F2989" s="45">
        <v>543502</v>
      </c>
      <c r="H2989">
        <f>IF(ISNUMBER(SEARCH($K$2,A2989)),MAX($H$1:H2988)+1,0)</f>
        <v>0</v>
      </c>
      <c r="I2989">
        <f>ROWS($H$2:H2989)</f>
        <v>2988</v>
      </c>
      <c r="J2989" t="str">
        <f t="shared" si="46"/>
        <v/>
      </c>
    </row>
    <row r="2990" spans="1:10">
      <c r="A2990" t="s">
        <v>3363</v>
      </c>
      <c r="B2990" t="s">
        <v>8039</v>
      </c>
      <c r="C2990" t="s">
        <v>53</v>
      </c>
      <c r="D2990" t="s">
        <v>5836</v>
      </c>
      <c r="E2990" t="s">
        <v>7741</v>
      </c>
      <c r="F2990" s="45">
        <v>543503</v>
      </c>
      <c r="H2990">
        <f>IF(ISNUMBER(SEARCH($K$2,A2990)),MAX($H$1:H2989)+1,0)</f>
        <v>0</v>
      </c>
      <c r="I2990">
        <f>ROWS($H$2:H2990)</f>
        <v>2989</v>
      </c>
      <c r="J2990" t="str">
        <f t="shared" si="46"/>
        <v/>
      </c>
    </row>
    <row r="2991" spans="1:10">
      <c r="A2991" t="s">
        <v>3364</v>
      </c>
      <c r="B2991" t="s">
        <v>8040</v>
      </c>
      <c r="C2991" t="s">
        <v>53</v>
      </c>
      <c r="D2991" t="s">
        <v>5836</v>
      </c>
      <c r="E2991" t="s">
        <v>7741</v>
      </c>
      <c r="F2991" s="45">
        <v>543504</v>
      </c>
      <c r="H2991">
        <f>IF(ISNUMBER(SEARCH($K$2,A2991)),MAX($H$1:H2990)+1,0)</f>
        <v>0</v>
      </c>
      <c r="I2991">
        <f>ROWS($H$2:H2991)</f>
        <v>2990</v>
      </c>
      <c r="J2991" t="str">
        <f t="shared" si="46"/>
        <v/>
      </c>
    </row>
    <row r="2992" spans="1:10">
      <c r="A2992" t="s">
        <v>3365</v>
      </c>
      <c r="B2992" t="s">
        <v>5843</v>
      </c>
      <c r="C2992" t="s">
        <v>53</v>
      </c>
      <c r="D2992" t="s">
        <v>5836</v>
      </c>
      <c r="E2992" t="s">
        <v>7741</v>
      </c>
      <c r="F2992" s="45">
        <v>543505</v>
      </c>
      <c r="H2992">
        <f>IF(ISNUMBER(SEARCH($K$2,A2992)),MAX($H$1:H2991)+1,0)</f>
        <v>0</v>
      </c>
      <c r="I2992">
        <f>ROWS($H$2:H2992)</f>
        <v>2991</v>
      </c>
      <c r="J2992" t="str">
        <f t="shared" si="46"/>
        <v/>
      </c>
    </row>
    <row r="2993" spans="1:10">
      <c r="A2993" t="s">
        <v>3366</v>
      </c>
      <c r="B2993" t="s">
        <v>8041</v>
      </c>
      <c r="C2993" t="s">
        <v>53</v>
      </c>
      <c r="D2993" t="s">
        <v>5846</v>
      </c>
      <c r="E2993" t="s">
        <v>7746</v>
      </c>
      <c r="F2993" s="45">
        <v>124322</v>
      </c>
      <c r="H2993">
        <f>IF(ISNUMBER(SEARCH($K$2,A2993)),MAX($H$1:H2992)+1,0)</f>
        <v>0</v>
      </c>
      <c r="I2993">
        <f>ROWS($H$2:H2993)</f>
        <v>2992</v>
      </c>
      <c r="J2993" t="str">
        <f t="shared" si="46"/>
        <v/>
      </c>
    </row>
    <row r="2994" spans="1:10">
      <c r="A2994" t="s">
        <v>3367</v>
      </c>
      <c r="B2994" t="s">
        <v>8042</v>
      </c>
      <c r="C2994" t="s">
        <v>53</v>
      </c>
      <c r="D2994" t="s">
        <v>5846</v>
      </c>
      <c r="E2994" t="s">
        <v>7741</v>
      </c>
      <c r="F2994" s="45">
        <v>124544</v>
      </c>
      <c r="H2994">
        <f>IF(ISNUMBER(SEARCH($K$2,A2994)),MAX($H$1:H2993)+1,0)</f>
        <v>0</v>
      </c>
      <c r="I2994">
        <f>ROWS($H$2:H2994)</f>
        <v>2993</v>
      </c>
      <c r="J2994" t="str">
        <f t="shared" si="46"/>
        <v/>
      </c>
    </row>
    <row r="2995" spans="1:10">
      <c r="A2995" t="s">
        <v>3368</v>
      </c>
      <c r="B2995" t="s">
        <v>8043</v>
      </c>
      <c r="C2995" t="s">
        <v>53</v>
      </c>
      <c r="D2995" t="s">
        <v>5855</v>
      </c>
      <c r="E2995" t="s">
        <v>7746</v>
      </c>
      <c r="F2995" s="45">
        <v>521301</v>
      </c>
      <c r="H2995">
        <f>IF(ISNUMBER(SEARCH($K$2,A2995)),MAX($H$1:H2994)+1,0)</f>
        <v>0</v>
      </c>
      <c r="I2995">
        <f>ROWS($H$2:H2995)</f>
        <v>2994</v>
      </c>
      <c r="J2995" t="str">
        <f t="shared" si="46"/>
        <v/>
      </c>
    </row>
    <row r="2996" spans="1:10">
      <c r="A2996" t="s">
        <v>3369</v>
      </c>
      <c r="B2996" t="s">
        <v>5856</v>
      </c>
      <c r="C2996" t="s">
        <v>53</v>
      </c>
      <c r="D2996" t="s">
        <v>5855</v>
      </c>
      <c r="E2996" t="s">
        <v>7746</v>
      </c>
      <c r="F2996" s="45">
        <v>521303</v>
      </c>
      <c r="H2996">
        <f>IF(ISNUMBER(SEARCH($K$2,A2996)),MAX($H$1:H2995)+1,0)</f>
        <v>0</v>
      </c>
      <c r="I2996">
        <f>ROWS($H$2:H2996)</f>
        <v>2995</v>
      </c>
      <c r="J2996" t="str">
        <f t="shared" si="46"/>
        <v/>
      </c>
    </row>
    <row r="2997" spans="1:10">
      <c r="A2997" t="s">
        <v>3370</v>
      </c>
      <c r="B2997" t="s">
        <v>8044</v>
      </c>
      <c r="C2997" t="s">
        <v>53</v>
      </c>
      <c r="D2997" t="s">
        <v>5855</v>
      </c>
      <c r="E2997" t="s">
        <v>7746</v>
      </c>
      <c r="F2997" s="45">
        <v>523301</v>
      </c>
      <c r="H2997">
        <f>IF(ISNUMBER(SEARCH($K$2,A2997)),MAX($H$1:H2996)+1,0)</f>
        <v>0</v>
      </c>
      <c r="I2997">
        <f>ROWS($H$2:H2997)</f>
        <v>2996</v>
      </c>
      <c r="J2997" t="str">
        <f t="shared" si="46"/>
        <v/>
      </c>
    </row>
    <row r="2998" spans="1:10">
      <c r="A2998" t="s">
        <v>3371</v>
      </c>
      <c r="B2998" t="s">
        <v>8045</v>
      </c>
      <c r="C2998" t="s">
        <v>53</v>
      </c>
      <c r="D2998" t="s">
        <v>5855</v>
      </c>
      <c r="E2998" t="s">
        <v>7741</v>
      </c>
      <c r="F2998" s="45">
        <v>523502</v>
      </c>
      <c r="H2998">
        <f>IF(ISNUMBER(SEARCH($K$2,A2998)),MAX($H$1:H2997)+1,0)</f>
        <v>0</v>
      </c>
      <c r="I2998">
        <f>ROWS($H$2:H2998)</f>
        <v>2997</v>
      </c>
      <c r="J2998" t="str">
        <f t="shared" si="46"/>
        <v/>
      </c>
    </row>
    <row r="2999" spans="1:10">
      <c r="A2999" t="s">
        <v>3372</v>
      </c>
      <c r="B2999" t="s">
        <v>8046</v>
      </c>
      <c r="C2999" t="s">
        <v>53</v>
      </c>
      <c r="D2999" t="s">
        <v>5855</v>
      </c>
      <c r="E2999" t="s">
        <v>7741</v>
      </c>
      <c r="F2999" s="45">
        <v>523503</v>
      </c>
      <c r="H2999">
        <f>IF(ISNUMBER(SEARCH($K$2,A2999)),MAX($H$1:H2998)+1,0)</f>
        <v>0</v>
      </c>
      <c r="I2999">
        <f>ROWS($H$2:H2999)</f>
        <v>2998</v>
      </c>
      <c r="J2999" t="str">
        <f t="shared" si="46"/>
        <v/>
      </c>
    </row>
    <row r="3000" spans="1:10">
      <c r="A3000" t="s">
        <v>3373</v>
      </c>
      <c r="B3000" t="s">
        <v>8047</v>
      </c>
      <c r="C3000" t="s">
        <v>53</v>
      </c>
      <c r="D3000" t="s">
        <v>5855</v>
      </c>
      <c r="E3000" t="s">
        <v>7741</v>
      </c>
      <c r="F3000" s="45">
        <v>523504</v>
      </c>
      <c r="H3000">
        <f>IF(ISNUMBER(SEARCH($K$2,A3000)),MAX($H$1:H2999)+1,0)</f>
        <v>0</v>
      </c>
      <c r="I3000">
        <f>ROWS($H$2:H3000)</f>
        <v>2999</v>
      </c>
      <c r="J3000" t="str">
        <f t="shared" si="46"/>
        <v/>
      </c>
    </row>
    <row r="3001" spans="1:10">
      <c r="A3001" t="s">
        <v>3374</v>
      </c>
      <c r="B3001" t="s">
        <v>8048</v>
      </c>
      <c r="C3001" t="s">
        <v>53</v>
      </c>
      <c r="D3001" t="s">
        <v>5866</v>
      </c>
      <c r="E3001" t="s">
        <v>7741</v>
      </c>
      <c r="F3001" s="45">
        <v>124527</v>
      </c>
      <c r="H3001">
        <f>IF(ISNUMBER(SEARCH($K$2,A3001)),MAX($H$1:H3000)+1,0)</f>
        <v>0</v>
      </c>
      <c r="I3001">
        <f>ROWS($H$2:H3001)</f>
        <v>3000</v>
      </c>
      <c r="J3001" t="str">
        <f t="shared" si="46"/>
        <v/>
      </c>
    </row>
    <row r="3002" spans="1:10">
      <c r="A3002" t="s">
        <v>3375</v>
      </c>
      <c r="B3002" t="s">
        <v>8049</v>
      </c>
      <c r="C3002" t="s">
        <v>53</v>
      </c>
      <c r="D3002" t="s">
        <v>5866</v>
      </c>
      <c r="E3002" t="s">
        <v>7741</v>
      </c>
      <c r="F3002" s="45">
        <v>124528</v>
      </c>
      <c r="H3002">
        <f>IF(ISNUMBER(SEARCH($K$2,A3002)),MAX($H$1:H3001)+1,0)</f>
        <v>0</v>
      </c>
      <c r="I3002">
        <f>ROWS($H$2:H3002)</f>
        <v>3001</v>
      </c>
      <c r="J3002" t="str">
        <f t="shared" si="46"/>
        <v/>
      </c>
    </row>
    <row r="3003" spans="1:10">
      <c r="A3003" t="s">
        <v>3376</v>
      </c>
      <c r="B3003" t="s">
        <v>8050</v>
      </c>
      <c r="C3003" t="s">
        <v>53</v>
      </c>
      <c r="D3003" t="s">
        <v>5866</v>
      </c>
      <c r="E3003" t="s">
        <v>7741</v>
      </c>
      <c r="F3003" s="45">
        <v>124529</v>
      </c>
      <c r="H3003">
        <f>IF(ISNUMBER(SEARCH($K$2,A3003)),MAX($H$1:H3002)+1,0)</f>
        <v>0</v>
      </c>
      <c r="I3003">
        <f>ROWS($H$2:H3003)</f>
        <v>3002</v>
      </c>
      <c r="J3003" t="str">
        <f t="shared" si="46"/>
        <v/>
      </c>
    </row>
    <row r="3004" spans="1:10">
      <c r="A3004" t="s">
        <v>3377</v>
      </c>
      <c r="B3004" t="s">
        <v>8051</v>
      </c>
      <c r="C3004" t="s">
        <v>53</v>
      </c>
      <c r="D3004" t="s">
        <v>5873</v>
      </c>
      <c r="E3004" t="s">
        <v>7741</v>
      </c>
      <c r="F3004" s="45">
        <v>603501</v>
      </c>
      <c r="H3004">
        <f>IF(ISNUMBER(SEARCH($K$2,A3004)),MAX($H$1:H3003)+1,0)</f>
        <v>0</v>
      </c>
      <c r="I3004">
        <f>ROWS($H$2:H3004)</f>
        <v>3003</v>
      </c>
      <c r="J3004" t="str">
        <f t="shared" si="46"/>
        <v/>
      </c>
    </row>
    <row r="3005" spans="1:10">
      <c r="A3005" t="s">
        <v>3378</v>
      </c>
      <c r="B3005" t="s">
        <v>8052</v>
      </c>
      <c r="C3005" t="s">
        <v>53</v>
      </c>
      <c r="D3005" t="s">
        <v>5877</v>
      </c>
      <c r="E3005" t="s">
        <v>7746</v>
      </c>
      <c r="F3005" s="45">
        <v>121318</v>
      </c>
      <c r="H3005">
        <f>IF(ISNUMBER(SEARCH($K$2,A3005)),MAX($H$1:H3004)+1,0)</f>
        <v>0</v>
      </c>
      <c r="I3005">
        <f>ROWS($H$2:H3005)</f>
        <v>3004</v>
      </c>
      <c r="J3005" t="str">
        <f t="shared" si="46"/>
        <v/>
      </c>
    </row>
    <row r="3006" spans="1:10">
      <c r="A3006" t="s">
        <v>3379</v>
      </c>
      <c r="B3006" t="s">
        <v>8053</v>
      </c>
      <c r="C3006" t="s">
        <v>53</v>
      </c>
      <c r="D3006" t="s">
        <v>5877</v>
      </c>
      <c r="E3006" t="s">
        <v>7746</v>
      </c>
      <c r="F3006" s="45">
        <v>124340</v>
      </c>
      <c r="H3006">
        <f>IF(ISNUMBER(SEARCH($K$2,A3006)),MAX($H$1:H3005)+1,0)</f>
        <v>0</v>
      </c>
      <c r="I3006">
        <f>ROWS($H$2:H3006)</f>
        <v>3005</v>
      </c>
      <c r="J3006" t="str">
        <f t="shared" si="46"/>
        <v/>
      </c>
    </row>
    <row r="3007" spans="1:10">
      <c r="A3007" t="s">
        <v>3380</v>
      </c>
      <c r="B3007" t="s">
        <v>8054</v>
      </c>
      <c r="C3007" t="s">
        <v>53</v>
      </c>
      <c r="D3007" t="s">
        <v>5877</v>
      </c>
      <c r="E3007" t="s">
        <v>7741</v>
      </c>
      <c r="F3007" s="45">
        <v>124501</v>
      </c>
      <c r="H3007">
        <f>IF(ISNUMBER(SEARCH($K$2,A3007)),MAX($H$1:H3006)+1,0)</f>
        <v>0</v>
      </c>
      <c r="I3007">
        <f>ROWS($H$2:H3007)</f>
        <v>3006</v>
      </c>
      <c r="J3007" t="str">
        <f t="shared" si="46"/>
        <v/>
      </c>
    </row>
    <row r="3008" spans="1:10">
      <c r="A3008" t="s">
        <v>3381</v>
      </c>
      <c r="B3008" t="s">
        <v>8055</v>
      </c>
      <c r="C3008" t="s">
        <v>53</v>
      </c>
      <c r="D3008" t="s">
        <v>5877</v>
      </c>
      <c r="E3008" t="s">
        <v>7741</v>
      </c>
      <c r="F3008" s="45">
        <v>124503</v>
      </c>
      <c r="H3008">
        <f>IF(ISNUMBER(SEARCH($K$2,A3008)),MAX($H$1:H3007)+1,0)</f>
        <v>0</v>
      </c>
      <c r="I3008">
        <f>ROWS($H$2:H3008)</f>
        <v>3007</v>
      </c>
      <c r="J3008" t="str">
        <f t="shared" si="46"/>
        <v/>
      </c>
    </row>
    <row r="3009" spans="1:10">
      <c r="A3009" t="s">
        <v>3382</v>
      </c>
      <c r="B3009" t="s">
        <v>8056</v>
      </c>
      <c r="C3009" t="s">
        <v>53</v>
      </c>
      <c r="D3009" t="s">
        <v>5877</v>
      </c>
      <c r="E3009" t="s">
        <v>7741</v>
      </c>
      <c r="F3009" s="45">
        <v>124504</v>
      </c>
      <c r="H3009">
        <f>IF(ISNUMBER(SEARCH($K$2,A3009)),MAX($H$1:H3008)+1,0)</f>
        <v>0</v>
      </c>
      <c r="I3009">
        <f>ROWS($H$2:H3009)</f>
        <v>3008</v>
      </c>
      <c r="J3009" t="str">
        <f t="shared" si="46"/>
        <v/>
      </c>
    </row>
    <row r="3010" spans="1:10">
      <c r="A3010" t="s">
        <v>3383</v>
      </c>
      <c r="B3010" t="s">
        <v>8057</v>
      </c>
      <c r="C3010" t="s">
        <v>53</v>
      </c>
      <c r="D3010" t="s">
        <v>5877</v>
      </c>
      <c r="E3010" t="s">
        <v>7741</v>
      </c>
      <c r="F3010" s="45">
        <v>124505</v>
      </c>
      <c r="H3010">
        <f>IF(ISNUMBER(SEARCH($K$2,A3010)),MAX($H$1:H3009)+1,0)</f>
        <v>0</v>
      </c>
      <c r="I3010">
        <f>ROWS($H$2:H3010)</f>
        <v>3009</v>
      </c>
      <c r="J3010" t="str">
        <f t="shared" ref="J3010:J3073" si="47">IFERROR(INDEX($A:$A,MATCH(I3010,$H:$H,0)),"")</f>
        <v/>
      </c>
    </row>
    <row r="3011" spans="1:10">
      <c r="A3011" t="s">
        <v>3384</v>
      </c>
      <c r="B3011" t="s">
        <v>8058</v>
      </c>
      <c r="C3011" t="s">
        <v>53</v>
      </c>
      <c r="D3011" t="s">
        <v>5877</v>
      </c>
      <c r="E3011" t="s">
        <v>7741</v>
      </c>
      <c r="F3011" s="45">
        <v>124506</v>
      </c>
      <c r="H3011">
        <f>IF(ISNUMBER(SEARCH($K$2,A3011)),MAX($H$1:H3010)+1,0)</f>
        <v>0</v>
      </c>
      <c r="I3011">
        <f>ROWS($H$2:H3011)</f>
        <v>3010</v>
      </c>
      <c r="J3011" t="str">
        <f t="shared" si="47"/>
        <v/>
      </c>
    </row>
    <row r="3012" spans="1:10">
      <c r="A3012" t="s">
        <v>3385</v>
      </c>
      <c r="B3012" t="s">
        <v>8059</v>
      </c>
      <c r="C3012" t="s">
        <v>53</v>
      </c>
      <c r="D3012" t="s">
        <v>5877</v>
      </c>
      <c r="E3012" t="s">
        <v>7741</v>
      </c>
      <c r="F3012" s="45">
        <v>124543</v>
      </c>
      <c r="H3012">
        <f>IF(ISNUMBER(SEARCH($K$2,A3012)),MAX($H$1:H3011)+1,0)</f>
        <v>0</v>
      </c>
      <c r="I3012">
        <f>ROWS($H$2:H3012)</f>
        <v>3011</v>
      </c>
      <c r="J3012" t="str">
        <f t="shared" si="47"/>
        <v/>
      </c>
    </row>
    <row r="3013" spans="1:10">
      <c r="A3013" t="s">
        <v>3386</v>
      </c>
      <c r="B3013" t="s">
        <v>8060</v>
      </c>
      <c r="C3013" t="s">
        <v>53</v>
      </c>
      <c r="D3013" t="s">
        <v>5877</v>
      </c>
      <c r="E3013" t="s">
        <v>7741</v>
      </c>
      <c r="F3013" s="45">
        <v>124549</v>
      </c>
      <c r="H3013">
        <f>IF(ISNUMBER(SEARCH($K$2,A3013)),MAX($H$1:H3012)+1,0)</f>
        <v>0</v>
      </c>
      <c r="I3013">
        <f>ROWS($H$2:H3013)</f>
        <v>3012</v>
      </c>
      <c r="J3013" t="str">
        <f t="shared" si="47"/>
        <v/>
      </c>
    </row>
    <row r="3014" spans="1:10">
      <c r="A3014" t="s">
        <v>3387</v>
      </c>
      <c r="B3014" t="s">
        <v>8061</v>
      </c>
      <c r="C3014" t="s">
        <v>53</v>
      </c>
      <c r="D3014" t="s">
        <v>5877</v>
      </c>
      <c r="E3014" t="s">
        <v>7741</v>
      </c>
      <c r="F3014" s="45">
        <v>124550</v>
      </c>
      <c r="H3014">
        <f>IF(ISNUMBER(SEARCH($K$2,A3014)),MAX($H$1:H3013)+1,0)</f>
        <v>0</v>
      </c>
      <c r="I3014">
        <f>ROWS($H$2:H3014)</f>
        <v>3013</v>
      </c>
      <c r="J3014" t="str">
        <f t="shared" si="47"/>
        <v/>
      </c>
    </row>
    <row r="3015" spans="1:10">
      <c r="A3015" t="s">
        <v>3388</v>
      </c>
      <c r="B3015" t="s">
        <v>8062</v>
      </c>
      <c r="C3015" t="s">
        <v>53</v>
      </c>
      <c r="D3015" t="s">
        <v>5900</v>
      </c>
      <c r="E3015" t="s">
        <v>7741</v>
      </c>
      <c r="F3015" s="45">
        <v>124518</v>
      </c>
      <c r="H3015">
        <f>IF(ISNUMBER(SEARCH($K$2,A3015)),MAX($H$1:H3014)+1,0)</f>
        <v>0</v>
      </c>
      <c r="I3015">
        <f>ROWS($H$2:H3015)</f>
        <v>3014</v>
      </c>
      <c r="J3015" t="str">
        <f t="shared" si="47"/>
        <v/>
      </c>
    </row>
    <row r="3016" spans="1:10">
      <c r="A3016" t="s">
        <v>3389</v>
      </c>
      <c r="B3016" t="s">
        <v>8063</v>
      </c>
      <c r="C3016" t="s">
        <v>53</v>
      </c>
      <c r="D3016" t="s">
        <v>5906</v>
      </c>
      <c r="E3016" t="s">
        <v>7741</v>
      </c>
      <c r="F3016" s="45">
        <v>124520</v>
      </c>
      <c r="H3016">
        <f>IF(ISNUMBER(SEARCH($K$2,A3016)),MAX($H$1:H3015)+1,0)</f>
        <v>0</v>
      </c>
      <c r="I3016">
        <f>ROWS($H$2:H3016)</f>
        <v>3015</v>
      </c>
      <c r="J3016" t="str">
        <f t="shared" si="47"/>
        <v/>
      </c>
    </row>
    <row r="3017" spans="1:10">
      <c r="A3017" t="s">
        <v>3390</v>
      </c>
      <c r="B3017" t="s">
        <v>8064</v>
      </c>
      <c r="C3017" t="s">
        <v>53</v>
      </c>
      <c r="D3017" t="s">
        <v>5913</v>
      </c>
      <c r="E3017" t="s">
        <v>7741</v>
      </c>
      <c r="F3017" s="45">
        <v>124526</v>
      </c>
      <c r="H3017">
        <f>IF(ISNUMBER(SEARCH($K$2,A3017)),MAX($H$1:H3016)+1,0)</f>
        <v>0</v>
      </c>
      <c r="I3017">
        <f>ROWS($H$2:H3017)</f>
        <v>3016</v>
      </c>
      <c r="J3017" t="str">
        <f t="shared" si="47"/>
        <v/>
      </c>
    </row>
    <row r="3018" spans="1:10">
      <c r="A3018" t="s">
        <v>3391</v>
      </c>
      <c r="B3018" t="s">
        <v>8065</v>
      </c>
      <c r="C3018" t="s">
        <v>53</v>
      </c>
      <c r="D3018" t="s">
        <v>5917</v>
      </c>
      <c r="E3018" t="s">
        <v>7741</v>
      </c>
      <c r="F3018" s="45">
        <v>513501</v>
      </c>
      <c r="H3018">
        <f>IF(ISNUMBER(SEARCH($K$2,A3018)),MAX($H$1:H3017)+1,0)</f>
        <v>0</v>
      </c>
      <c r="I3018">
        <f>ROWS($H$2:H3018)</f>
        <v>3017</v>
      </c>
      <c r="J3018" t="str">
        <f t="shared" si="47"/>
        <v/>
      </c>
    </row>
    <row r="3019" spans="1:10">
      <c r="A3019" t="s">
        <v>3392</v>
      </c>
      <c r="B3019" t="s">
        <v>8066</v>
      </c>
      <c r="C3019" t="s">
        <v>36</v>
      </c>
      <c r="D3019" t="s">
        <v>5921</v>
      </c>
      <c r="E3019" t="s">
        <v>7741</v>
      </c>
      <c r="F3019" s="45">
        <v>173501</v>
      </c>
      <c r="H3019">
        <f>IF(ISNUMBER(SEARCH($K$2,A3019)),MAX($H$1:H3018)+1,0)</f>
        <v>0</v>
      </c>
      <c r="I3019">
        <f>ROWS($H$2:H3019)</f>
        <v>3018</v>
      </c>
      <c r="J3019" t="str">
        <f t="shared" si="47"/>
        <v/>
      </c>
    </row>
    <row r="3020" spans="1:10">
      <c r="A3020" t="s">
        <v>3393</v>
      </c>
      <c r="B3020" t="s">
        <v>8067</v>
      </c>
      <c r="C3020" t="s">
        <v>36</v>
      </c>
      <c r="D3020" t="s">
        <v>5921</v>
      </c>
      <c r="E3020" t="s">
        <v>7741</v>
      </c>
      <c r="F3020" s="45">
        <v>173513</v>
      </c>
      <c r="H3020">
        <f>IF(ISNUMBER(SEARCH($K$2,A3020)),MAX($H$1:H3019)+1,0)</f>
        <v>0</v>
      </c>
      <c r="I3020">
        <f>ROWS($H$2:H3020)</f>
        <v>3019</v>
      </c>
      <c r="J3020" t="str">
        <f t="shared" si="47"/>
        <v/>
      </c>
    </row>
    <row r="3021" spans="1:10">
      <c r="A3021" t="s">
        <v>3394</v>
      </c>
      <c r="B3021" t="s">
        <v>5929</v>
      </c>
      <c r="C3021" t="s">
        <v>36</v>
      </c>
      <c r="D3021" t="s">
        <v>37</v>
      </c>
      <c r="E3021" t="s">
        <v>7746</v>
      </c>
      <c r="F3021" s="45">
        <v>171308</v>
      </c>
      <c r="H3021">
        <f>IF(ISNUMBER(SEARCH($K$2,A3021)),MAX($H$1:H3020)+1,0)</f>
        <v>0</v>
      </c>
      <c r="I3021">
        <f>ROWS($H$2:H3021)</f>
        <v>3020</v>
      </c>
      <c r="J3021" t="str">
        <f t="shared" si="47"/>
        <v/>
      </c>
    </row>
    <row r="3022" spans="1:10">
      <c r="A3022" t="s">
        <v>3395</v>
      </c>
      <c r="B3022" t="s">
        <v>8068</v>
      </c>
      <c r="C3022" t="s">
        <v>36</v>
      </c>
      <c r="D3022" t="s">
        <v>37</v>
      </c>
      <c r="E3022" t="s">
        <v>7746</v>
      </c>
      <c r="F3022" s="45">
        <v>173304</v>
      </c>
      <c r="H3022">
        <f>IF(ISNUMBER(SEARCH($K$2,A3022)),MAX($H$1:H3021)+1,0)</f>
        <v>0</v>
      </c>
      <c r="I3022">
        <f>ROWS($H$2:H3022)</f>
        <v>3021</v>
      </c>
      <c r="J3022" t="str">
        <f t="shared" si="47"/>
        <v/>
      </c>
    </row>
    <row r="3023" spans="1:10">
      <c r="A3023" t="s">
        <v>3396</v>
      </c>
      <c r="B3023" t="s">
        <v>8069</v>
      </c>
      <c r="C3023" t="s">
        <v>36</v>
      </c>
      <c r="D3023" t="s">
        <v>5937</v>
      </c>
      <c r="E3023" t="s">
        <v>7746</v>
      </c>
      <c r="F3023" s="45">
        <v>171306</v>
      </c>
      <c r="H3023">
        <f>IF(ISNUMBER(SEARCH($K$2,A3023)),MAX($H$1:H3022)+1,0)</f>
        <v>0</v>
      </c>
      <c r="I3023">
        <f>ROWS($H$2:H3023)</f>
        <v>3022</v>
      </c>
      <c r="J3023" t="str">
        <f t="shared" si="47"/>
        <v/>
      </c>
    </row>
    <row r="3024" spans="1:10">
      <c r="A3024" t="s">
        <v>3397</v>
      </c>
      <c r="B3024" t="s">
        <v>8070</v>
      </c>
      <c r="C3024" t="s">
        <v>36</v>
      </c>
      <c r="D3024" t="s">
        <v>5937</v>
      </c>
      <c r="E3024" t="s">
        <v>7746</v>
      </c>
      <c r="F3024" s="45">
        <v>173314</v>
      </c>
      <c r="H3024">
        <f>IF(ISNUMBER(SEARCH($K$2,A3024)),MAX($H$1:H3023)+1,0)</f>
        <v>0</v>
      </c>
      <c r="I3024">
        <f>ROWS($H$2:H3024)</f>
        <v>3023</v>
      </c>
      <c r="J3024" t="str">
        <f t="shared" si="47"/>
        <v/>
      </c>
    </row>
    <row r="3025" spans="1:10">
      <c r="A3025" t="s">
        <v>3398</v>
      </c>
      <c r="B3025" t="s">
        <v>8071</v>
      </c>
      <c r="C3025" t="s">
        <v>36</v>
      </c>
      <c r="D3025" t="s">
        <v>5937</v>
      </c>
      <c r="E3025" t="s">
        <v>7741</v>
      </c>
      <c r="F3025" s="45">
        <v>173505</v>
      </c>
      <c r="H3025">
        <f>IF(ISNUMBER(SEARCH($K$2,A3025)),MAX($H$1:H3024)+1,0)</f>
        <v>0</v>
      </c>
      <c r="I3025">
        <f>ROWS($H$2:H3025)</f>
        <v>3024</v>
      </c>
      <c r="J3025" t="str">
        <f t="shared" si="47"/>
        <v/>
      </c>
    </row>
    <row r="3026" spans="1:10">
      <c r="A3026" t="s">
        <v>3399</v>
      </c>
      <c r="B3026" t="s">
        <v>8072</v>
      </c>
      <c r="C3026" t="s">
        <v>36</v>
      </c>
      <c r="D3026" t="s">
        <v>5937</v>
      </c>
      <c r="E3026" t="s">
        <v>7741</v>
      </c>
      <c r="F3026" s="45">
        <v>173510</v>
      </c>
      <c r="H3026">
        <f>IF(ISNUMBER(SEARCH($K$2,A3026)),MAX($H$1:H3025)+1,0)</f>
        <v>0</v>
      </c>
      <c r="I3026">
        <f>ROWS($H$2:H3026)</f>
        <v>3025</v>
      </c>
      <c r="J3026" t="str">
        <f t="shared" si="47"/>
        <v/>
      </c>
    </row>
    <row r="3027" spans="1:10">
      <c r="A3027" t="s">
        <v>3400</v>
      </c>
      <c r="B3027" t="s">
        <v>8073</v>
      </c>
      <c r="C3027" t="s">
        <v>36</v>
      </c>
      <c r="D3027" t="s">
        <v>5943</v>
      </c>
      <c r="E3027" t="s">
        <v>7741</v>
      </c>
      <c r="F3027" s="45">
        <v>173502</v>
      </c>
      <c r="H3027">
        <f>IF(ISNUMBER(SEARCH($K$2,A3027)),MAX($H$1:H3026)+1,0)</f>
        <v>0</v>
      </c>
      <c r="I3027">
        <f>ROWS($H$2:H3027)</f>
        <v>3026</v>
      </c>
      <c r="J3027" t="str">
        <f t="shared" si="47"/>
        <v/>
      </c>
    </row>
    <row r="3028" spans="1:10">
      <c r="A3028" t="s">
        <v>3401</v>
      </c>
      <c r="B3028" t="s">
        <v>8074</v>
      </c>
      <c r="C3028" t="s">
        <v>36</v>
      </c>
      <c r="D3028" t="s">
        <v>5943</v>
      </c>
      <c r="E3028" t="s">
        <v>7741</v>
      </c>
      <c r="F3028" s="45">
        <v>173508</v>
      </c>
      <c r="H3028">
        <f>IF(ISNUMBER(SEARCH($K$2,A3028)),MAX($H$1:H3027)+1,0)</f>
        <v>0</v>
      </c>
      <c r="I3028">
        <f>ROWS($H$2:H3028)</f>
        <v>3027</v>
      </c>
      <c r="J3028" t="str">
        <f t="shared" si="47"/>
        <v/>
      </c>
    </row>
    <row r="3029" spans="1:10">
      <c r="A3029" t="s">
        <v>3402</v>
      </c>
      <c r="B3029" t="s">
        <v>8075</v>
      </c>
      <c r="C3029" t="s">
        <v>36</v>
      </c>
      <c r="D3029" t="s">
        <v>5948</v>
      </c>
      <c r="E3029" t="s">
        <v>7746</v>
      </c>
      <c r="F3029" s="45">
        <v>173306</v>
      </c>
      <c r="H3029">
        <f>IF(ISNUMBER(SEARCH($K$2,A3029)),MAX($H$1:H3028)+1,0)</f>
        <v>0</v>
      </c>
      <c r="I3029">
        <f>ROWS($H$2:H3029)</f>
        <v>3028</v>
      </c>
      <c r="J3029" t="str">
        <f t="shared" si="47"/>
        <v/>
      </c>
    </row>
    <row r="3030" spans="1:10">
      <c r="A3030" t="s">
        <v>3403</v>
      </c>
      <c r="B3030" t="s">
        <v>8076</v>
      </c>
      <c r="C3030" t="s">
        <v>36</v>
      </c>
      <c r="D3030" t="s">
        <v>5948</v>
      </c>
      <c r="E3030" t="s">
        <v>7741</v>
      </c>
      <c r="F3030" s="45">
        <v>173512</v>
      </c>
      <c r="H3030">
        <f>IF(ISNUMBER(SEARCH($K$2,A3030)),MAX($H$1:H3029)+1,0)</f>
        <v>0</v>
      </c>
      <c r="I3030">
        <f>ROWS($H$2:H3030)</f>
        <v>3029</v>
      </c>
      <c r="J3030" t="str">
        <f t="shared" si="47"/>
        <v/>
      </c>
    </row>
    <row r="3031" spans="1:10">
      <c r="A3031" t="s">
        <v>3404</v>
      </c>
      <c r="B3031" t="s">
        <v>8077</v>
      </c>
      <c r="C3031" t="s">
        <v>36</v>
      </c>
      <c r="D3031" t="s">
        <v>5948</v>
      </c>
      <c r="E3031" t="s">
        <v>7741</v>
      </c>
      <c r="F3031" s="45">
        <v>173516</v>
      </c>
      <c r="H3031">
        <f>IF(ISNUMBER(SEARCH($K$2,A3031)),MAX($H$1:H3030)+1,0)</f>
        <v>0</v>
      </c>
      <c r="I3031">
        <f>ROWS($H$2:H3031)</f>
        <v>3030</v>
      </c>
      <c r="J3031" t="str">
        <f t="shared" si="47"/>
        <v/>
      </c>
    </row>
    <row r="3032" spans="1:10">
      <c r="A3032" t="s">
        <v>3405</v>
      </c>
      <c r="B3032" t="s">
        <v>8078</v>
      </c>
      <c r="C3032" t="s">
        <v>36</v>
      </c>
      <c r="D3032" t="s">
        <v>5956</v>
      </c>
      <c r="E3032" t="s">
        <v>7741</v>
      </c>
      <c r="F3032" s="45">
        <v>173503</v>
      </c>
      <c r="H3032">
        <f>IF(ISNUMBER(SEARCH($K$2,A3032)),MAX($H$1:H3031)+1,0)</f>
        <v>0</v>
      </c>
      <c r="I3032">
        <f>ROWS($H$2:H3032)</f>
        <v>3031</v>
      </c>
      <c r="J3032" t="str">
        <f t="shared" si="47"/>
        <v/>
      </c>
    </row>
    <row r="3033" spans="1:10">
      <c r="A3033" t="s">
        <v>3406</v>
      </c>
      <c r="B3033" t="s">
        <v>8079</v>
      </c>
      <c r="C3033" t="s">
        <v>36</v>
      </c>
      <c r="D3033" t="s">
        <v>5956</v>
      </c>
      <c r="E3033" t="s">
        <v>7741</v>
      </c>
      <c r="F3033" s="45">
        <v>173509</v>
      </c>
      <c r="H3033">
        <f>IF(ISNUMBER(SEARCH($K$2,A3033)),MAX($H$1:H3032)+1,0)</f>
        <v>0</v>
      </c>
      <c r="I3033">
        <f>ROWS($H$2:H3033)</f>
        <v>3032</v>
      </c>
      <c r="J3033" t="str">
        <f t="shared" si="47"/>
        <v/>
      </c>
    </row>
    <row r="3034" spans="1:10">
      <c r="A3034" t="s">
        <v>3407</v>
      </c>
      <c r="B3034" t="s">
        <v>8080</v>
      </c>
      <c r="C3034" t="s">
        <v>36</v>
      </c>
      <c r="D3034" t="s">
        <v>5962</v>
      </c>
      <c r="E3034" t="s">
        <v>7746</v>
      </c>
      <c r="F3034" s="45">
        <v>173307</v>
      </c>
      <c r="H3034">
        <f>IF(ISNUMBER(SEARCH($K$2,A3034)),MAX($H$1:H3033)+1,0)</f>
        <v>0</v>
      </c>
      <c r="I3034">
        <f>ROWS($H$2:H3034)</f>
        <v>3033</v>
      </c>
      <c r="J3034" t="str">
        <f t="shared" si="47"/>
        <v/>
      </c>
    </row>
    <row r="3035" spans="1:10">
      <c r="A3035" t="s">
        <v>3408</v>
      </c>
      <c r="B3035" t="s">
        <v>8081</v>
      </c>
      <c r="C3035" t="s">
        <v>36</v>
      </c>
      <c r="D3035" t="s">
        <v>5962</v>
      </c>
      <c r="E3035" t="s">
        <v>7741</v>
      </c>
      <c r="F3035" s="45">
        <v>173515</v>
      </c>
      <c r="H3035">
        <f>IF(ISNUMBER(SEARCH($K$2,A3035)),MAX($H$1:H3034)+1,0)</f>
        <v>0</v>
      </c>
      <c r="I3035">
        <f>ROWS($H$2:H3035)</f>
        <v>3034</v>
      </c>
      <c r="J3035" t="str">
        <f t="shared" si="47"/>
        <v/>
      </c>
    </row>
    <row r="3036" spans="1:10">
      <c r="A3036" t="s">
        <v>3409</v>
      </c>
      <c r="B3036" t="s">
        <v>8082</v>
      </c>
      <c r="C3036" t="s">
        <v>5968</v>
      </c>
      <c r="D3036" t="s">
        <v>5969</v>
      </c>
      <c r="E3036" t="s">
        <v>7741</v>
      </c>
      <c r="F3036" s="45">
        <v>724503</v>
      </c>
      <c r="H3036">
        <f>IF(ISNUMBER(SEARCH($K$2,A3036)),MAX($H$1:H3035)+1,0)</f>
        <v>0</v>
      </c>
      <c r="I3036">
        <f>ROWS($H$2:H3036)</f>
        <v>3035</v>
      </c>
      <c r="J3036" t="str">
        <f t="shared" si="47"/>
        <v/>
      </c>
    </row>
    <row r="3037" spans="1:10">
      <c r="A3037" t="s">
        <v>3410</v>
      </c>
      <c r="B3037" t="s">
        <v>5970</v>
      </c>
      <c r="C3037" t="s">
        <v>5968</v>
      </c>
      <c r="D3037" t="s">
        <v>5971</v>
      </c>
      <c r="E3037" t="s">
        <v>7741</v>
      </c>
      <c r="F3037" s="45">
        <v>724505</v>
      </c>
      <c r="H3037">
        <f>IF(ISNUMBER(SEARCH($K$2,A3037)),MAX($H$1:H3036)+1,0)</f>
        <v>0</v>
      </c>
      <c r="I3037">
        <f>ROWS($H$2:H3037)</f>
        <v>3036</v>
      </c>
      <c r="J3037" t="str">
        <f t="shared" si="47"/>
        <v/>
      </c>
    </row>
    <row r="3038" spans="1:10">
      <c r="A3038" t="s">
        <v>3411</v>
      </c>
      <c r="B3038" t="s">
        <v>5972</v>
      </c>
      <c r="C3038" t="s">
        <v>5968</v>
      </c>
      <c r="D3038" t="s">
        <v>5973</v>
      </c>
      <c r="E3038" t="s">
        <v>7741</v>
      </c>
      <c r="F3038" s="45">
        <v>724501</v>
      </c>
      <c r="H3038">
        <f>IF(ISNUMBER(SEARCH($K$2,A3038)),MAX($H$1:H3037)+1,0)</f>
        <v>0</v>
      </c>
      <c r="I3038">
        <f>ROWS($H$2:H3038)</f>
        <v>3037</v>
      </c>
      <c r="J3038" t="str">
        <f t="shared" si="47"/>
        <v/>
      </c>
    </row>
    <row r="3039" spans="1:10">
      <c r="A3039" t="s">
        <v>3412</v>
      </c>
      <c r="B3039" t="s">
        <v>5974</v>
      </c>
      <c r="C3039" t="s">
        <v>5968</v>
      </c>
      <c r="D3039" t="s">
        <v>5973</v>
      </c>
      <c r="E3039" t="s">
        <v>7741</v>
      </c>
      <c r="F3039" s="45">
        <v>724502</v>
      </c>
      <c r="H3039">
        <f>IF(ISNUMBER(SEARCH($K$2,A3039)),MAX($H$1:H3038)+1,0)</f>
        <v>0</v>
      </c>
      <c r="I3039">
        <f>ROWS($H$2:H3039)</f>
        <v>3038</v>
      </c>
      <c r="J3039" t="str">
        <f t="shared" si="47"/>
        <v/>
      </c>
    </row>
    <row r="3040" spans="1:10">
      <c r="A3040" t="s">
        <v>3413</v>
      </c>
      <c r="B3040" t="s">
        <v>8083</v>
      </c>
      <c r="C3040" t="s">
        <v>5968</v>
      </c>
      <c r="D3040" t="s">
        <v>5977</v>
      </c>
      <c r="E3040" t="s">
        <v>7741</v>
      </c>
      <c r="F3040" s="45">
        <v>724504</v>
      </c>
      <c r="H3040">
        <f>IF(ISNUMBER(SEARCH($K$2,A3040)),MAX($H$1:H3039)+1,0)</f>
        <v>0</v>
      </c>
      <c r="I3040">
        <f>ROWS($H$2:H3040)</f>
        <v>3039</v>
      </c>
      <c r="J3040" t="str">
        <f t="shared" si="47"/>
        <v/>
      </c>
    </row>
    <row r="3041" spans="1:10">
      <c r="A3041" t="s">
        <v>3414</v>
      </c>
      <c r="B3041" t="s">
        <v>8084</v>
      </c>
      <c r="C3041" t="s">
        <v>5980</v>
      </c>
      <c r="D3041" t="s">
        <v>5981</v>
      </c>
      <c r="E3041" t="s">
        <v>7741</v>
      </c>
      <c r="F3041" s="45">
        <v>94508</v>
      </c>
      <c r="H3041">
        <f>IF(ISNUMBER(SEARCH($K$2,A3041)),MAX($H$1:H3040)+1,0)</f>
        <v>0</v>
      </c>
      <c r="I3041">
        <f>ROWS($H$2:H3041)</f>
        <v>3040</v>
      </c>
      <c r="J3041" t="str">
        <f t="shared" si="47"/>
        <v/>
      </c>
    </row>
    <row r="3042" spans="1:10">
      <c r="A3042" t="s">
        <v>3415</v>
      </c>
      <c r="B3042" t="s">
        <v>8085</v>
      </c>
      <c r="C3042" t="s">
        <v>5980</v>
      </c>
      <c r="D3042" t="s">
        <v>5990</v>
      </c>
      <c r="E3042" t="s">
        <v>7741</v>
      </c>
      <c r="F3042" s="45">
        <v>94522</v>
      </c>
      <c r="H3042">
        <f>IF(ISNUMBER(SEARCH($K$2,A3042)),MAX($H$1:H3041)+1,0)</f>
        <v>0</v>
      </c>
      <c r="I3042">
        <f>ROWS($H$2:H3042)</f>
        <v>3041</v>
      </c>
      <c r="J3042" t="str">
        <f t="shared" si="47"/>
        <v/>
      </c>
    </row>
    <row r="3043" spans="1:10">
      <c r="A3043" t="s">
        <v>3416</v>
      </c>
      <c r="B3043" t="s">
        <v>8086</v>
      </c>
      <c r="C3043" t="s">
        <v>5980</v>
      </c>
      <c r="D3043" t="s">
        <v>5990</v>
      </c>
      <c r="E3043" t="s">
        <v>7741</v>
      </c>
      <c r="F3043" s="45">
        <v>94523</v>
      </c>
      <c r="H3043">
        <f>IF(ISNUMBER(SEARCH($K$2,A3043)),MAX($H$1:H3042)+1,0)</f>
        <v>0</v>
      </c>
      <c r="I3043">
        <f>ROWS($H$2:H3043)</f>
        <v>3042</v>
      </c>
      <c r="J3043" t="str">
        <f t="shared" si="47"/>
        <v/>
      </c>
    </row>
    <row r="3044" spans="1:10">
      <c r="A3044" t="s">
        <v>3417</v>
      </c>
      <c r="B3044" t="s">
        <v>8087</v>
      </c>
      <c r="C3044" t="s">
        <v>5980</v>
      </c>
      <c r="D3044" t="s">
        <v>6000</v>
      </c>
      <c r="E3044" t="s">
        <v>7746</v>
      </c>
      <c r="F3044" s="45">
        <v>91307</v>
      </c>
      <c r="H3044">
        <f>IF(ISNUMBER(SEARCH($K$2,A3044)),MAX($H$1:H3043)+1,0)</f>
        <v>0</v>
      </c>
      <c r="I3044">
        <f>ROWS($H$2:H3044)</f>
        <v>3043</v>
      </c>
      <c r="J3044" t="str">
        <f t="shared" si="47"/>
        <v/>
      </c>
    </row>
    <row r="3045" spans="1:10">
      <c r="A3045" t="s">
        <v>3418</v>
      </c>
      <c r="B3045" t="s">
        <v>8088</v>
      </c>
      <c r="C3045" t="s">
        <v>5980</v>
      </c>
      <c r="D3045" t="s">
        <v>6000</v>
      </c>
      <c r="E3045" t="s">
        <v>7741</v>
      </c>
      <c r="F3045" s="45">
        <v>94525</v>
      </c>
      <c r="H3045">
        <f>IF(ISNUMBER(SEARCH($K$2,A3045)),MAX($H$1:H3044)+1,0)</f>
        <v>0</v>
      </c>
      <c r="I3045">
        <f>ROWS($H$2:H3045)</f>
        <v>3044</v>
      </c>
      <c r="J3045" t="str">
        <f t="shared" si="47"/>
        <v/>
      </c>
    </row>
    <row r="3046" spans="1:10">
      <c r="A3046" t="s">
        <v>3419</v>
      </c>
      <c r="B3046" t="s">
        <v>8089</v>
      </c>
      <c r="C3046" t="s">
        <v>5980</v>
      </c>
      <c r="D3046" t="s">
        <v>6000</v>
      </c>
      <c r="E3046" t="s">
        <v>7741</v>
      </c>
      <c r="F3046" s="45">
        <v>94528</v>
      </c>
      <c r="H3046">
        <f>IF(ISNUMBER(SEARCH($K$2,A3046)),MAX($H$1:H3045)+1,0)</f>
        <v>0</v>
      </c>
      <c r="I3046">
        <f>ROWS($H$2:H3046)</f>
        <v>3045</v>
      </c>
      <c r="J3046" t="str">
        <f t="shared" si="47"/>
        <v/>
      </c>
    </row>
    <row r="3047" spans="1:10">
      <c r="A3047" t="s">
        <v>3420</v>
      </c>
      <c r="B3047" t="s">
        <v>8090</v>
      </c>
      <c r="C3047" t="s">
        <v>5980</v>
      </c>
      <c r="D3047" t="s">
        <v>6009</v>
      </c>
      <c r="E3047" t="s">
        <v>7741</v>
      </c>
      <c r="F3047" s="45">
        <v>94503</v>
      </c>
      <c r="H3047">
        <f>IF(ISNUMBER(SEARCH($K$2,A3047)),MAX($H$1:H3046)+1,0)</f>
        <v>0</v>
      </c>
      <c r="I3047">
        <f>ROWS($H$2:H3047)</f>
        <v>3046</v>
      </c>
      <c r="J3047" t="str">
        <f t="shared" si="47"/>
        <v/>
      </c>
    </row>
    <row r="3048" spans="1:10">
      <c r="A3048" t="s">
        <v>3421</v>
      </c>
      <c r="B3048" t="s">
        <v>8091</v>
      </c>
      <c r="C3048" t="s">
        <v>5980</v>
      </c>
      <c r="D3048" t="s">
        <v>6015</v>
      </c>
      <c r="E3048" t="s">
        <v>7741</v>
      </c>
      <c r="F3048" s="45">
        <v>94514</v>
      </c>
      <c r="H3048">
        <f>IF(ISNUMBER(SEARCH($K$2,A3048)),MAX($H$1:H3047)+1,0)</f>
        <v>0</v>
      </c>
      <c r="I3048">
        <f>ROWS($H$2:H3048)</f>
        <v>3047</v>
      </c>
      <c r="J3048" t="str">
        <f t="shared" si="47"/>
        <v/>
      </c>
    </row>
    <row r="3049" spans="1:10">
      <c r="A3049" t="s">
        <v>3422</v>
      </c>
      <c r="B3049" t="s">
        <v>8092</v>
      </c>
      <c r="C3049" t="s">
        <v>5980</v>
      </c>
      <c r="D3049" t="s">
        <v>6025</v>
      </c>
      <c r="E3049" t="s">
        <v>7746</v>
      </c>
      <c r="F3049" s="45">
        <v>91308</v>
      </c>
      <c r="H3049">
        <f>IF(ISNUMBER(SEARCH($K$2,A3049)),MAX($H$1:H3048)+1,0)</f>
        <v>0</v>
      </c>
      <c r="I3049">
        <f>ROWS($H$2:H3049)</f>
        <v>3048</v>
      </c>
      <c r="J3049" t="str">
        <f t="shared" si="47"/>
        <v/>
      </c>
    </row>
    <row r="3050" spans="1:10">
      <c r="A3050" t="s">
        <v>3423</v>
      </c>
      <c r="B3050" t="s">
        <v>6024</v>
      </c>
      <c r="C3050" t="s">
        <v>5980</v>
      </c>
      <c r="D3050" t="s">
        <v>6025</v>
      </c>
      <c r="E3050" t="s">
        <v>7746</v>
      </c>
      <c r="F3050" s="45">
        <v>91320</v>
      </c>
      <c r="H3050">
        <f>IF(ISNUMBER(SEARCH($K$2,A3050)),MAX($H$1:H3049)+1,0)</f>
        <v>0</v>
      </c>
      <c r="I3050">
        <f>ROWS($H$2:H3050)</f>
        <v>3049</v>
      </c>
      <c r="J3050" t="str">
        <f t="shared" si="47"/>
        <v/>
      </c>
    </row>
    <row r="3051" spans="1:10">
      <c r="A3051" t="s">
        <v>3424</v>
      </c>
      <c r="B3051" t="s">
        <v>8093</v>
      </c>
      <c r="C3051" t="s">
        <v>5980</v>
      </c>
      <c r="D3051" t="s">
        <v>6025</v>
      </c>
      <c r="E3051" t="s">
        <v>7741</v>
      </c>
      <c r="F3051" s="45">
        <v>94515</v>
      </c>
      <c r="H3051">
        <f>IF(ISNUMBER(SEARCH($K$2,A3051)),MAX($H$1:H3050)+1,0)</f>
        <v>0</v>
      </c>
      <c r="I3051">
        <f>ROWS($H$2:H3051)</f>
        <v>3050</v>
      </c>
      <c r="J3051" t="str">
        <f t="shared" si="47"/>
        <v/>
      </c>
    </row>
    <row r="3052" spans="1:10">
      <c r="A3052" t="s">
        <v>3425</v>
      </c>
      <c r="B3052" t="s">
        <v>8094</v>
      </c>
      <c r="C3052" t="s">
        <v>5980</v>
      </c>
      <c r="D3052" t="s">
        <v>6025</v>
      </c>
      <c r="E3052" t="s">
        <v>7741</v>
      </c>
      <c r="F3052" s="45">
        <v>94516</v>
      </c>
      <c r="H3052">
        <f>IF(ISNUMBER(SEARCH($K$2,A3052)),MAX($H$1:H3051)+1,0)</f>
        <v>0</v>
      </c>
      <c r="I3052">
        <f>ROWS($H$2:H3052)</f>
        <v>3051</v>
      </c>
      <c r="J3052" t="str">
        <f t="shared" si="47"/>
        <v/>
      </c>
    </row>
    <row r="3053" spans="1:10">
      <c r="A3053" t="s">
        <v>3426</v>
      </c>
      <c r="B3053" t="s">
        <v>8095</v>
      </c>
      <c r="C3053" t="s">
        <v>5980</v>
      </c>
      <c r="D3053" t="s">
        <v>6025</v>
      </c>
      <c r="E3053" t="s">
        <v>7741</v>
      </c>
      <c r="F3053" s="45">
        <v>94529</v>
      </c>
      <c r="H3053">
        <f>IF(ISNUMBER(SEARCH($K$2,A3053)),MAX($H$1:H3052)+1,0)</f>
        <v>0</v>
      </c>
      <c r="I3053">
        <f>ROWS($H$2:H3053)</f>
        <v>3052</v>
      </c>
      <c r="J3053" t="str">
        <f t="shared" si="47"/>
        <v/>
      </c>
    </row>
    <row r="3054" spans="1:10">
      <c r="A3054" t="s">
        <v>3427</v>
      </c>
      <c r="B3054" t="s">
        <v>8096</v>
      </c>
      <c r="C3054" t="s">
        <v>5980</v>
      </c>
      <c r="D3054" t="s">
        <v>6040</v>
      </c>
      <c r="E3054" t="s">
        <v>7746</v>
      </c>
      <c r="F3054" s="45">
        <v>94301</v>
      </c>
      <c r="H3054">
        <f>IF(ISNUMBER(SEARCH($K$2,A3054)),MAX($H$1:H3053)+1,0)</f>
        <v>0</v>
      </c>
      <c r="I3054">
        <f>ROWS($H$2:H3054)</f>
        <v>3053</v>
      </c>
      <c r="J3054" t="str">
        <f t="shared" si="47"/>
        <v/>
      </c>
    </row>
    <row r="3055" spans="1:10">
      <c r="A3055" t="s">
        <v>3428</v>
      </c>
      <c r="B3055" t="s">
        <v>8097</v>
      </c>
      <c r="C3055" t="s">
        <v>5980</v>
      </c>
      <c r="D3055" t="s">
        <v>6040</v>
      </c>
      <c r="E3055" t="s">
        <v>7741</v>
      </c>
      <c r="F3055" s="45">
        <v>94502</v>
      </c>
      <c r="H3055">
        <f>IF(ISNUMBER(SEARCH($K$2,A3055)),MAX($H$1:H3054)+1,0)</f>
        <v>0</v>
      </c>
      <c r="I3055">
        <f>ROWS($H$2:H3055)</f>
        <v>3054</v>
      </c>
      <c r="J3055" t="str">
        <f t="shared" si="47"/>
        <v/>
      </c>
    </row>
    <row r="3056" spans="1:10">
      <c r="A3056" t="s">
        <v>3429</v>
      </c>
      <c r="B3056" t="s">
        <v>8098</v>
      </c>
      <c r="C3056" t="s">
        <v>5980</v>
      </c>
      <c r="D3056" t="s">
        <v>6047</v>
      </c>
      <c r="E3056" t="s">
        <v>7746</v>
      </c>
      <c r="F3056" s="45">
        <v>94326</v>
      </c>
      <c r="H3056">
        <f>IF(ISNUMBER(SEARCH($K$2,A3056)),MAX($H$1:H3055)+1,0)</f>
        <v>0</v>
      </c>
      <c r="I3056">
        <f>ROWS($H$2:H3056)</f>
        <v>3055</v>
      </c>
      <c r="J3056" t="str">
        <f t="shared" si="47"/>
        <v/>
      </c>
    </row>
    <row r="3057" spans="1:10">
      <c r="A3057" t="s">
        <v>3430</v>
      </c>
      <c r="B3057" t="s">
        <v>8099</v>
      </c>
      <c r="C3057" t="s">
        <v>5980</v>
      </c>
      <c r="D3057" t="s">
        <v>6047</v>
      </c>
      <c r="E3057" t="s">
        <v>7741</v>
      </c>
      <c r="F3057" s="45">
        <v>94506</v>
      </c>
      <c r="H3057">
        <f>IF(ISNUMBER(SEARCH($K$2,A3057)),MAX($H$1:H3056)+1,0)</f>
        <v>0</v>
      </c>
      <c r="I3057">
        <f>ROWS($H$2:H3057)</f>
        <v>3056</v>
      </c>
      <c r="J3057" t="str">
        <f t="shared" si="47"/>
        <v/>
      </c>
    </row>
    <row r="3058" spans="1:10">
      <c r="A3058" t="s">
        <v>3431</v>
      </c>
      <c r="B3058" t="s">
        <v>8100</v>
      </c>
      <c r="C3058" t="s">
        <v>5980</v>
      </c>
      <c r="D3058" t="s">
        <v>6056</v>
      </c>
      <c r="E3058" t="s">
        <v>7741</v>
      </c>
      <c r="F3058" s="45">
        <v>94520</v>
      </c>
      <c r="H3058">
        <f>IF(ISNUMBER(SEARCH($K$2,A3058)),MAX($H$1:H3057)+1,0)</f>
        <v>0</v>
      </c>
      <c r="I3058">
        <f>ROWS($H$2:H3058)</f>
        <v>3057</v>
      </c>
      <c r="J3058" t="str">
        <f t="shared" si="47"/>
        <v/>
      </c>
    </row>
    <row r="3059" spans="1:10">
      <c r="A3059" t="s">
        <v>3432</v>
      </c>
      <c r="B3059" t="s">
        <v>8101</v>
      </c>
      <c r="C3059" t="s">
        <v>5980</v>
      </c>
      <c r="D3059" t="s">
        <v>6056</v>
      </c>
      <c r="E3059" t="s">
        <v>7741</v>
      </c>
      <c r="F3059" s="45">
        <v>94521</v>
      </c>
      <c r="H3059">
        <f>IF(ISNUMBER(SEARCH($K$2,A3059)),MAX($H$1:H3058)+1,0)</f>
        <v>0</v>
      </c>
      <c r="I3059">
        <f>ROWS($H$2:H3059)</f>
        <v>3058</v>
      </c>
      <c r="J3059" t="str">
        <f t="shared" si="47"/>
        <v/>
      </c>
    </row>
    <row r="3060" spans="1:10">
      <c r="A3060" t="s">
        <v>3433</v>
      </c>
      <c r="B3060" t="s">
        <v>8102</v>
      </c>
      <c r="C3060" t="s">
        <v>5980</v>
      </c>
      <c r="D3060" t="s">
        <v>6065</v>
      </c>
      <c r="E3060" t="s">
        <v>7746</v>
      </c>
      <c r="F3060" s="45">
        <v>91319</v>
      </c>
      <c r="H3060">
        <f>IF(ISNUMBER(SEARCH($K$2,A3060)),MAX($H$1:H3059)+1,0)</f>
        <v>0</v>
      </c>
      <c r="I3060">
        <f>ROWS($H$2:H3060)</f>
        <v>3059</v>
      </c>
      <c r="J3060" t="str">
        <f t="shared" si="47"/>
        <v/>
      </c>
    </row>
    <row r="3061" spans="1:10">
      <c r="A3061" t="s">
        <v>3434</v>
      </c>
      <c r="B3061" t="s">
        <v>8103</v>
      </c>
      <c r="C3061" t="s">
        <v>5980</v>
      </c>
      <c r="D3061" t="s">
        <v>6065</v>
      </c>
      <c r="E3061" t="s">
        <v>7741</v>
      </c>
      <c r="F3061" s="45">
        <v>91506</v>
      </c>
      <c r="H3061">
        <f>IF(ISNUMBER(SEARCH($K$2,A3061)),MAX($H$1:H3060)+1,0)</f>
        <v>0</v>
      </c>
      <c r="I3061">
        <f>ROWS($H$2:H3061)</f>
        <v>3060</v>
      </c>
      <c r="J3061" t="str">
        <f t="shared" si="47"/>
        <v/>
      </c>
    </row>
    <row r="3062" spans="1:10">
      <c r="A3062" t="s">
        <v>3435</v>
      </c>
      <c r="B3062" t="s">
        <v>8104</v>
      </c>
      <c r="C3062" t="s">
        <v>5980</v>
      </c>
      <c r="D3062" t="s">
        <v>6065</v>
      </c>
      <c r="E3062" t="s">
        <v>7746</v>
      </c>
      <c r="F3062" s="45">
        <v>94308</v>
      </c>
      <c r="H3062">
        <f>IF(ISNUMBER(SEARCH($K$2,A3062)),MAX($H$1:H3061)+1,0)</f>
        <v>0</v>
      </c>
      <c r="I3062">
        <f>ROWS($H$2:H3062)</f>
        <v>3061</v>
      </c>
      <c r="J3062" t="str">
        <f t="shared" si="47"/>
        <v/>
      </c>
    </row>
    <row r="3063" spans="1:10">
      <c r="A3063" t="s">
        <v>3436</v>
      </c>
      <c r="B3063" t="s">
        <v>8105</v>
      </c>
      <c r="C3063" t="s">
        <v>5980</v>
      </c>
      <c r="D3063" t="s">
        <v>6065</v>
      </c>
      <c r="E3063" t="s">
        <v>7741</v>
      </c>
      <c r="F3063" s="45">
        <v>94512</v>
      </c>
      <c r="H3063">
        <f>IF(ISNUMBER(SEARCH($K$2,A3063)),MAX($H$1:H3062)+1,0)</f>
        <v>0</v>
      </c>
      <c r="I3063">
        <f>ROWS($H$2:H3063)</f>
        <v>3062</v>
      </c>
      <c r="J3063" t="str">
        <f t="shared" si="47"/>
        <v/>
      </c>
    </row>
    <row r="3064" spans="1:10">
      <c r="A3064" t="s">
        <v>3437</v>
      </c>
      <c r="B3064" t="s">
        <v>8106</v>
      </c>
      <c r="C3064" t="s">
        <v>5980</v>
      </c>
      <c r="D3064" t="s">
        <v>6065</v>
      </c>
      <c r="E3064" t="s">
        <v>7741</v>
      </c>
      <c r="F3064" s="45">
        <v>94527</v>
      </c>
      <c r="H3064">
        <f>IF(ISNUMBER(SEARCH($K$2,A3064)),MAX($H$1:H3063)+1,0)</f>
        <v>0</v>
      </c>
      <c r="I3064">
        <f>ROWS($H$2:H3064)</f>
        <v>3063</v>
      </c>
      <c r="J3064" t="str">
        <f t="shared" si="47"/>
        <v/>
      </c>
    </row>
    <row r="3065" spans="1:10">
      <c r="A3065" t="s">
        <v>3438</v>
      </c>
      <c r="B3065" t="s">
        <v>8107</v>
      </c>
      <c r="C3065" t="s">
        <v>5980</v>
      </c>
      <c r="D3065" t="s">
        <v>6065</v>
      </c>
      <c r="E3065" t="s">
        <v>7741</v>
      </c>
      <c r="F3065" s="45">
        <v>94544</v>
      </c>
      <c r="H3065">
        <f>IF(ISNUMBER(SEARCH($K$2,A3065)),MAX($H$1:H3064)+1,0)</f>
        <v>0</v>
      </c>
      <c r="I3065">
        <f>ROWS($H$2:H3065)</f>
        <v>3064</v>
      </c>
      <c r="J3065" t="str">
        <f t="shared" si="47"/>
        <v/>
      </c>
    </row>
    <row r="3066" spans="1:10">
      <c r="A3066" t="s">
        <v>3439</v>
      </c>
      <c r="B3066" t="s">
        <v>8108</v>
      </c>
      <c r="C3066" t="s">
        <v>5980</v>
      </c>
      <c r="D3066" t="s">
        <v>6080</v>
      </c>
      <c r="E3066" t="s">
        <v>7746</v>
      </c>
      <c r="F3066" s="45">
        <v>91311</v>
      </c>
      <c r="H3066">
        <f>IF(ISNUMBER(SEARCH($K$2,A3066)),MAX($H$1:H3065)+1,0)</f>
        <v>0</v>
      </c>
      <c r="I3066">
        <f>ROWS($H$2:H3066)</f>
        <v>3065</v>
      </c>
      <c r="J3066" t="str">
        <f t="shared" si="47"/>
        <v/>
      </c>
    </row>
    <row r="3067" spans="1:10">
      <c r="A3067" t="s">
        <v>3440</v>
      </c>
      <c r="B3067" t="s">
        <v>8109</v>
      </c>
      <c r="C3067" t="s">
        <v>5980</v>
      </c>
      <c r="D3067" t="s">
        <v>6080</v>
      </c>
      <c r="E3067" t="s">
        <v>7741</v>
      </c>
      <c r="F3067" s="45">
        <v>94504</v>
      </c>
      <c r="H3067">
        <f>IF(ISNUMBER(SEARCH($K$2,A3067)),MAX($H$1:H3066)+1,0)</f>
        <v>0</v>
      </c>
      <c r="I3067">
        <f>ROWS($H$2:H3067)</f>
        <v>3066</v>
      </c>
      <c r="J3067" t="str">
        <f t="shared" si="47"/>
        <v/>
      </c>
    </row>
    <row r="3068" spans="1:10">
      <c r="A3068" t="s">
        <v>3441</v>
      </c>
      <c r="B3068" t="s">
        <v>8110</v>
      </c>
      <c r="C3068" t="s">
        <v>5980</v>
      </c>
      <c r="D3068" t="s">
        <v>6080</v>
      </c>
      <c r="E3068" t="s">
        <v>7741</v>
      </c>
      <c r="F3068" s="45">
        <v>94505</v>
      </c>
      <c r="H3068">
        <f>IF(ISNUMBER(SEARCH($K$2,A3068)),MAX($H$1:H3067)+1,0)</f>
        <v>0</v>
      </c>
      <c r="I3068">
        <f>ROWS($H$2:H3068)</f>
        <v>3067</v>
      </c>
      <c r="J3068" t="str">
        <f t="shared" si="47"/>
        <v/>
      </c>
    </row>
    <row r="3069" spans="1:10">
      <c r="A3069" t="s">
        <v>3442</v>
      </c>
      <c r="B3069" t="s">
        <v>8111</v>
      </c>
      <c r="C3069" t="s">
        <v>5980</v>
      </c>
      <c r="D3069" t="s">
        <v>6092</v>
      </c>
      <c r="E3069" t="s">
        <v>7741</v>
      </c>
      <c r="F3069" s="45">
        <v>91503</v>
      </c>
      <c r="H3069">
        <f>IF(ISNUMBER(SEARCH($K$2,A3069)),MAX($H$1:H3068)+1,0)</f>
        <v>0</v>
      </c>
      <c r="I3069">
        <f>ROWS($H$2:H3069)</f>
        <v>3068</v>
      </c>
      <c r="J3069" t="str">
        <f t="shared" si="47"/>
        <v/>
      </c>
    </row>
    <row r="3070" spans="1:10">
      <c r="A3070" t="s">
        <v>3443</v>
      </c>
      <c r="B3070" t="s">
        <v>8112</v>
      </c>
      <c r="C3070" t="s">
        <v>5980</v>
      </c>
      <c r="D3070" t="s">
        <v>6092</v>
      </c>
      <c r="E3070" t="s">
        <v>7741</v>
      </c>
      <c r="F3070" s="45">
        <v>94519</v>
      </c>
      <c r="H3070">
        <f>IF(ISNUMBER(SEARCH($K$2,A3070)),MAX($H$1:H3069)+1,0)</f>
        <v>0</v>
      </c>
      <c r="I3070">
        <f>ROWS($H$2:H3070)</f>
        <v>3069</v>
      </c>
      <c r="J3070" t="str">
        <f t="shared" si="47"/>
        <v/>
      </c>
    </row>
    <row r="3071" spans="1:10">
      <c r="A3071" t="s">
        <v>3444</v>
      </c>
      <c r="B3071" t="s">
        <v>8113</v>
      </c>
      <c r="C3071" t="s">
        <v>5980</v>
      </c>
      <c r="D3071" t="s">
        <v>6101</v>
      </c>
      <c r="E3071" t="s">
        <v>7741</v>
      </c>
      <c r="F3071" s="45">
        <v>94513</v>
      </c>
      <c r="H3071">
        <f>IF(ISNUMBER(SEARCH($K$2,A3071)),MAX($H$1:H3070)+1,0)</f>
        <v>0</v>
      </c>
      <c r="I3071">
        <f>ROWS($H$2:H3071)</f>
        <v>3070</v>
      </c>
      <c r="J3071" t="str">
        <f t="shared" si="47"/>
        <v/>
      </c>
    </row>
    <row r="3072" spans="1:10">
      <c r="A3072" t="s">
        <v>3445</v>
      </c>
      <c r="B3072" t="s">
        <v>8114</v>
      </c>
      <c r="C3072" t="s">
        <v>5980</v>
      </c>
      <c r="D3072" t="s">
        <v>6107</v>
      </c>
      <c r="E3072" t="s">
        <v>7741</v>
      </c>
      <c r="F3072" s="45">
        <v>91502</v>
      </c>
      <c r="H3072">
        <f>IF(ISNUMBER(SEARCH($K$2,A3072)),MAX($H$1:H3071)+1,0)</f>
        <v>0</v>
      </c>
      <c r="I3072">
        <f>ROWS($H$2:H3072)</f>
        <v>3071</v>
      </c>
      <c r="J3072" t="str">
        <f t="shared" si="47"/>
        <v/>
      </c>
    </row>
    <row r="3073" spans="1:10">
      <c r="A3073" t="s">
        <v>3446</v>
      </c>
      <c r="B3073" t="s">
        <v>8115</v>
      </c>
      <c r="C3073" t="s">
        <v>5980</v>
      </c>
      <c r="D3073" t="s">
        <v>6107</v>
      </c>
      <c r="E3073" t="s">
        <v>7741</v>
      </c>
      <c r="F3073" s="45">
        <v>94530</v>
      </c>
      <c r="H3073">
        <f>IF(ISNUMBER(SEARCH($K$2,A3073)),MAX($H$1:H3072)+1,0)</f>
        <v>0</v>
      </c>
      <c r="I3073">
        <f>ROWS($H$2:H3073)</f>
        <v>3072</v>
      </c>
      <c r="J3073" t="str">
        <f t="shared" si="47"/>
        <v/>
      </c>
    </row>
    <row r="3074" spans="1:10">
      <c r="A3074" t="s">
        <v>3447</v>
      </c>
      <c r="B3074" t="s">
        <v>8116</v>
      </c>
      <c r="C3074" t="s">
        <v>5980</v>
      </c>
      <c r="D3074" t="s">
        <v>6114</v>
      </c>
      <c r="E3074" t="s">
        <v>7746</v>
      </c>
      <c r="F3074" s="45">
        <v>91316</v>
      </c>
      <c r="H3074">
        <f>IF(ISNUMBER(SEARCH($K$2,A3074)),MAX($H$1:H3073)+1,0)</f>
        <v>0</v>
      </c>
      <c r="I3074">
        <f>ROWS($H$2:H3074)</f>
        <v>3073</v>
      </c>
      <c r="J3074" t="str">
        <f t="shared" ref="J3074:J3137" si="48">IFERROR(INDEX($A:$A,MATCH(I3074,$H:$H,0)),"")</f>
        <v/>
      </c>
    </row>
    <row r="3075" spans="1:10">
      <c r="A3075" t="s">
        <v>3448</v>
      </c>
      <c r="B3075" t="s">
        <v>8117</v>
      </c>
      <c r="C3075" t="s">
        <v>5980</v>
      </c>
      <c r="D3075" t="s">
        <v>6114</v>
      </c>
      <c r="E3075" t="s">
        <v>7741</v>
      </c>
      <c r="F3075" s="45">
        <v>94517</v>
      </c>
      <c r="H3075">
        <f>IF(ISNUMBER(SEARCH($K$2,A3075)),MAX($H$1:H3074)+1,0)</f>
        <v>0</v>
      </c>
      <c r="I3075">
        <f>ROWS($H$2:H3075)</f>
        <v>3074</v>
      </c>
      <c r="J3075" t="str">
        <f t="shared" si="48"/>
        <v/>
      </c>
    </row>
    <row r="3076" spans="1:10">
      <c r="A3076" t="s">
        <v>3449</v>
      </c>
      <c r="B3076" t="s">
        <v>8118</v>
      </c>
      <c r="C3076" t="s">
        <v>5980</v>
      </c>
      <c r="D3076" t="s">
        <v>6114</v>
      </c>
      <c r="E3076" t="s">
        <v>7741</v>
      </c>
      <c r="F3076" s="45">
        <v>94518</v>
      </c>
      <c r="H3076">
        <f>IF(ISNUMBER(SEARCH($K$2,A3076)),MAX($H$1:H3075)+1,0)</f>
        <v>0</v>
      </c>
      <c r="I3076">
        <f>ROWS($H$2:H3076)</f>
        <v>3075</v>
      </c>
      <c r="J3076" t="str">
        <f t="shared" si="48"/>
        <v/>
      </c>
    </row>
    <row r="3077" spans="1:10">
      <c r="A3077" t="s">
        <v>3450</v>
      </c>
      <c r="B3077" t="s">
        <v>8119</v>
      </c>
      <c r="C3077" t="s">
        <v>5980</v>
      </c>
      <c r="D3077" t="s">
        <v>6114</v>
      </c>
      <c r="E3077" t="s">
        <v>7741</v>
      </c>
      <c r="F3077" s="45">
        <v>94543</v>
      </c>
      <c r="H3077">
        <f>IF(ISNUMBER(SEARCH($K$2,A3077)),MAX($H$1:H3076)+1,0)</f>
        <v>0</v>
      </c>
      <c r="I3077">
        <f>ROWS($H$2:H3077)</f>
        <v>3076</v>
      </c>
      <c r="J3077" t="str">
        <f t="shared" si="48"/>
        <v/>
      </c>
    </row>
    <row r="3078" spans="1:10">
      <c r="A3078" t="s">
        <v>3451</v>
      </c>
      <c r="B3078" t="s">
        <v>8120</v>
      </c>
      <c r="C3078" t="s">
        <v>5980</v>
      </c>
      <c r="D3078" t="s">
        <v>6126</v>
      </c>
      <c r="E3078" t="s">
        <v>7741</v>
      </c>
      <c r="F3078" s="45">
        <v>94511</v>
      </c>
      <c r="H3078">
        <f>IF(ISNUMBER(SEARCH($K$2,A3078)),MAX($H$1:H3077)+1,0)</f>
        <v>0</v>
      </c>
      <c r="I3078">
        <f>ROWS($H$2:H3078)</f>
        <v>3077</v>
      </c>
      <c r="J3078" t="str">
        <f t="shared" si="48"/>
        <v/>
      </c>
    </row>
    <row r="3079" spans="1:10">
      <c r="A3079" t="s">
        <v>3452</v>
      </c>
      <c r="B3079" t="s">
        <v>8121</v>
      </c>
      <c r="C3079" t="s">
        <v>5980</v>
      </c>
      <c r="D3079" t="s">
        <v>6133</v>
      </c>
      <c r="E3079" t="s">
        <v>7746</v>
      </c>
      <c r="F3079" s="45">
        <v>94307</v>
      </c>
      <c r="H3079">
        <f>IF(ISNUMBER(SEARCH($K$2,A3079)),MAX($H$1:H3078)+1,0)</f>
        <v>0</v>
      </c>
      <c r="I3079">
        <f>ROWS($H$2:H3079)</f>
        <v>3078</v>
      </c>
      <c r="J3079" t="str">
        <f t="shared" si="48"/>
        <v/>
      </c>
    </row>
    <row r="3080" spans="1:10">
      <c r="A3080" t="s">
        <v>3453</v>
      </c>
      <c r="B3080" t="s">
        <v>8122</v>
      </c>
      <c r="C3080" t="s">
        <v>5980</v>
      </c>
      <c r="D3080" t="s">
        <v>6139</v>
      </c>
      <c r="E3080" t="s">
        <v>7741</v>
      </c>
      <c r="F3080" s="45">
        <v>94510</v>
      </c>
      <c r="H3080">
        <f>IF(ISNUMBER(SEARCH($K$2,A3080)),MAX($H$1:H3079)+1,0)</f>
        <v>0</v>
      </c>
      <c r="I3080">
        <f>ROWS($H$2:H3080)</f>
        <v>3079</v>
      </c>
      <c r="J3080" t="str">
        <f t="shared" si="48"/>
        <v/>
      </c>
    </row>
    <row r="3081" spans="1:10">
      <c r="A3081" t="s">
        <v>3454</v>
      </c>
      <c r="B3081" t="s">
        <v>8123</v>
      </c>
      <c r="C3081" t="s">
        <v>5980</v>
      </c>
      <c r="D3081" t="s">
        <v>6146</v>
      </c>
      <c r="E3081" t="s">
        <v>7741</v>
      </c>
      <c r="F3081" s="45">
        <v>94524</v>
      </c>
      <c r="H3081">
        <f>IF(ISNUMBER(SEARCH($K$2,A3081)),MAX($H$1:H3080)+1,0)</f>
        <v>0</v>
      </c>
      <c r="I3081">
        <f>ROWS($H$2:H3081)</f>
        <v>3080</v>
      </c>
      <c r="J3081" t="str">
        <f t="shared" si="48"/>
        <v/>
      </c>
    </row>
    <row r="3082" spans="1:10">
      <c r="A3082" t="s">
        <v>3455</v>
      </c>
      <c r="B3082" t="s">
        <v>8124</v>
      </c>
      <c r="C3082" t="s">
        <v>5980</v>
      </c>
      <c r="D3082" t="s">
        <v>6152</v>
      </c>
      <c r="E3082" t="s">
        <v>7741</v>
      </c>
      <c r="F3082" s="45">
        <v>94509</v>
      </c>
      <c r="H3082">
        <f>IF(ISNUMBER(SEARCH($K$2,A3082)),MAX($H$1:H3081)+1,0)</f>
        <v>0</v>
      </c>
      <c r="I3082">
        <f>ROWS($H$2:H3082)</f>
        <v>3081</v>
      </c>
      <c r="J3082" t="str">
        <f t="shared" si="48"/>
        <v/>
      </c>
    </row>
    <row r="3083" spans="1:10">
      <c r="A3083" t="s">
        <v>3456</v>
      </c>
      <c r="B3083" t="s">
        <v>8125</v>
      </c>
      <c r="C3083" t="s">
        <v>29</v>
      </c>
      <c r="D3083" t="s">
        <v>6157</v>
      </c>
      <c r="E3083" t="s">
        <v>7746</v>
      </c>
      <c r="F3083" s="45">
        <v>11311</v>
      </c>
      <c r="H3083">
        <f>IF(ISNUMBER(SEARCH($K$2,A3083)),MAX($H$1:H3082)+1,0)</f>
        <v>0</v>
      </c>
      <c r="I3083">
        <f>ROWS($H$2:H3083)</f>
        <v>3082</v>
      </c>
      <c r="J3083" t="str">
        <f t="shared" si="48"/>
        <v/>
      </c>
    </row>
    <row r="3084" spans="1:10">
      <c r="A3084" t="s">
        <v>3457</v>
      </c>
      <c r="B3084" t="s">
        <v>8126</v>
      </c>
      <c r="C3084" t="s">
        <v>29</v>
      </c>
      <c r="D3084" t="s">
        <v>6157</v>
      </c>
      <c r="E3084" t="s">
        <v>7741</v>
      </c>
      <c r="F3084" s="45">
        <v>14527</v>
      </c>
      <c r="H3084">
        <f>IF(ISNUMBER(SEARCH($K$2,A3084)),MAX($H$1:H3083)+1,0)</f>
        <v>0</v>
      </c>
      <c r="I3084">
        <f>ROWS($H$2:H3084)</f>
        <v>3083</v>
      </c>
      <c r="J3084" t="str">
        <f t="shared" si="48"/>
        <v/>
      </c>
    </row>
    <row r="3085" spans="1:10">
      <c r="A3085" t="s">
        <v>3458</v>
      </c>
      <c r="B3085" t="s">
        <v>8127</v>
      </c>
      <c r="C3085" t="s">
        <v>29</v>
      </c>
      <c r="D3085" t="s">
        <v>6163</v>
      </c>
      <c r="E3085" t="s">
        <v>7741</v>
      </c>
      <c r="F3085" s="45">
        <v>14536</v>
      </c>
      <c r="H3085">
        <f>IF(ISNUMBER(SEARCH($K$2,A3085)),MAX($H$1:H3084)+1,0)</f>
        <v>0</v>
      </c>
      <c r="I3085">
        <f>ROWS($H$2:H3085)</f>
        <v>3084</v>
      </c>
      <c r="J3085" t="str">
        <f t="shared" si="48"/>
        <v/>
      </c>
    </row>
    <row r="3086" spans="1:10">
      <c r="A3086" t="s">
        <v>3459</v>
      </c>
      <c r="B3086" t="s">
        <v>8128</v>
      </c>
      <c r="C3086" t="s">
        <v>29</v>
      </c>
      <c r="D3086" t="s">
        <v>6167</v>
      </c>
      <c r="E3086" t="s">
        <v>7746</v>
      </c>
      <c r="F3086" s="45">
        <v>11306</v>
      </c>
      <c r="H3086">
        <f>IF(ISNUMBER(SEARCH($K$2,A3086)),MAX($H$1:H3085)+1,0)</f>
        <v>0</v>
      </c>
      <c r="I3086">
        <f>ROWS($H$2:H3086)</f>
        <v>3085</v>
      </c>
      <c r="J3086" t="str">
        <f t="shared" si="48"/>
        <v/>
      </c>
    </row>
    <row r="3087" spans="1:10">
      <c r="A3087" t="s">
        <v>3460</v>
      </c>
      <c r="B3087" t="s">
        <v>8129</v>
      </c>
      <c r="C3087" t="s">
        <v>29</v>
      </c>
      <c r="D3087" t="s">
        <v>6167</v>
      </c>
      <c r="E3087" t="s">
        <v>7746</v>
      </c>
      <c r="F3087" s="45">
        <v>11316</v>
      </c>
      <c r="H3087">
        <f>IF(ISNUMBER(SEARCH($K$2,A3087)),MAX($H$1:H3086)+1,0)</f>
        <v>0</v>
      </c>
      <c r="I3087">
        <f>ROWS($H$2:H3087)</f>
        <v>3086</v>
      </c>
      <c r="J3087" t="str">
        <f t="shared" si="48"/>
        <v/>
      </c>
    </row>
    <row r="3088" spans="1:10">
      <c r="A3088" t="s">
        <v>3461</v>
      </c>
      <c r="B3088" t="s">
        <v>8130</v>
      </c>
      <c r="C3088" t="s">
        <v>29</v>
      </c>
      <c r="D3088" t="s">
        <v>6167</v>
      </c>
      <c r="E3088" t="s">
        <v>7746</v>
      </c>
      <c r="F3088" s="45">
        <v>14311</v>
      </c>
      <c r="H3088">
        <f>IF(ISNUMBER(SEARCH($K$2,A3088)),MAX($H$1:H3087)+1,0)</f>
        <v>0</v>
      </c>
      <c r="I3088">
        <f>ROWS($H$2:H3088)</f>
        <v>3087</v>
      </c>
      <c r="J3088" t="str">
        <f t="shared" si="48"/>
        <v/>
      </c>
    </row>
    <row r="3089" spans="1:10">
      <c r="A3089" t="s">
        <v>3462</v>
      </c>
      <c r="B3089" t="s">
        <v>8131</v>
      </c>
      <c r="C3089" t="s">
        <v>29</v>
      </c>
      <c r="D3089" t="s">
        <v>6167</v>
      </c>
      <c r="E3089" t="s">
        <v>7741</v>
      </c>
      <c r="F3089" s="45">
        <v>14512</v>
      </c>
      <c r="H3089">
        <f>IF(ISNUMBER(SEARCH($K$2,A3089)),MAX($H$1:H3088)+1,0)</f>
        <v>0</v>
      </c>
      <c r="I3089">
        <f>ROWS($H$2:H3089)</f>
        <v>3088</v>
      </c>
      <c r="J3089" t="str">
        <f t="shared" si="48"/>
        <v/>
      </c>
    </row>
    <row r="3090" spans="1:10">
      <c r="A3090" t="s">
        <v>3463</v>
      </c>
      <c r="B3090" t="s">
        <v>8132</v>
      </c>
      <c r="C3090" t="s">
        <v>29</v>
      </c>
      <c r="D3090" t="s">
        <v>6167</v>
      </c>
      <c r="E3090" t="s">
        <v>7741</v>
      </c>
      <c r="F3090" s="45">
        <v>14513</v>
      </c>
      <c r="H3090">
        <f>IF(ISNUMBER(SEARCH($K$2,A3090)),MAX($H$1:H3089)+1,0)</f>
        <v>0</v>
      </c>
      <c r="I3090">
        <f>ROWS($H$2:H3090)</f>
        <v>3089</v>
      </c>
      <c r="J3090" t="str">
        <f t="shared" si="48"/>
        <v/>
      </c>
    </row>
    <row r="3091" spans="1:10">
      <c r="A3091" t="s">
        <v>3464</v>
      </c>
      <c r="B3091" t="s">
        <v>8133</v>
      </c>
      <c r="C3091" t="s">
        <v>29</v>
      </c>
      <c r="D3091" t="s">
        <v>6167</v>
      </c>
      <c r="E3091" t="s">
        <v>7741</v>
      </c>
      <c r="F3091" s="45">
        <v>14514</v>
      </c>
      <c r="H3091">
        <f>IF(ISNUMBER(SEARCH($K$2,A3091)),MAX($H$1:H3090)+1,0)</f>
        <v>0</v>
      </c>
      <c r="I3091">
        <f>ROWS($H$2:H3091)</f>
        <v>3090</v>
      </c>
      <c r="J3091" t="str">
        <f t="shared" si="48"/>
        <v/>
      </c>
    </row>
    <row r="3092" spans="1:10">
      <c r="A3092" t="s">
        <v>3465</v>
      </c>
      <c r="B3092" t="s">
        <v>8134</v>
      </c>
      <c r="C3092" t="s">
        <v>29</v>
      </c>
      <c r="D3092" t="s">
        <v>6167</v>
      </c>
      <c r="E3092" t="s">
        <v>7741</v>
      </c>
      <c r="F3092" s="45">
        <v>14561</v>
      </c>
      <c r="H3092">
        <f>IF(ISNUMBER(SEARCH($K$2,A3092)),MAX($H$1:H3091)+1,0)</f>
        <v>0</v>
      </c>
      <c r="I3092">
        <f>ROWS($H$2:H3092)</f>
        <v>3091</v>
      </c>
      <c r="J3092" t="str">
        <f t="shared" si="48"/>
        <v/>
      </c>
    </row>
    <row r="3093" spans="1:10">
      <c r="A3093" t="s">
        <v>3466</v>
      </c>
      <c r="B3093" t="s">
        <v>8135</v>
      </c>
      <c r="C3093" t="s">
        <v>29</v>
      </c>
      <c r="D3093" t="s">
        <v>6167</v>
      </c>
      <c r="E3093" t="s">
        <v>7741</v>
      </c>
      <c r="F3093" s="45">
        <v>14572</v>
      </c>
      <c r="H3093">
        <f>IF(ISNUMBER(SEARCH($K$2,A3093)),MAX($H$1:H3092)+1,0)</f>
        <v>0</v>
      </c>
      <c r="I3093">
        <f>ROWS($H$2:H3093)</f>
        <v>3092</v>
      </c>
      <c r="J3093" t="str">
        <f t="shared" si="48"/>
        <v/>
      </c>
    </row>
    <row r="3094" spans="1:10">
      <c r="A3094" t="s">
        <v>3467</v>
      </c>
      <c r="B3094" t="s">
        <v>8136</v>
      </c>
      <c r="C3094" t="s">
        <v>29</v>
      </c>
      <c r="D3094" t="s">
        <v>6182</v>
      </c>
      <c r="E3094" t="s">
        <v>7746</v>
      </c>
      <c r="F3094" s="45">
        <v>11329</v>
      </c>
      <c r="H3094">
        <f>IF(ISNUMBER(SEARCH($K$2,A3094)),MAX($H$1:H3093)+1,0)</f>
        <v>0</v>
      </c>
      <c r="I3094">
        <f>ROWS($H$2:H3094)</f>
        <v>3093</v>
      </c>
      <c r="J3094" t="str">
        <f t="shared" si="48"/>
        <v/>
      </c>
    </row>
    <row r="3095" spans="1:10">
      <c r="A3095" t="s">
        <v>3468</v>
      </c>
      <c r="B3095" t="s">
        <v>8137</v>
      </c>
      <c r="C3095" t="s">
        <v>29</v>
      </c>
      <c r="D3095" t="s">
        <v>6182</v>
      </c>
      <c r="E3095" t="s">
        <v>7746</v>
      </c>
      <c r="F3095" s="45">
        <v>14326</v>
      </c>
      <c r="H3095">
        <f>IF(ISNUMBER(SEARCH($K$2,A3095)),MAX($H$1:H3094)+1,0)</f>
        <v>0</v>
      </c>
      <c r="I3095">
        <f>ROWS($H$2:H3095)</f>
        <v>3094</v>
      </c>
      <c r="J3095" t="str">
        <f t="shared" si="48"/>
        <v/>
      </c>
    </row>
    <row r="3096" spans="1:10">
      <c r="A3096" t="s">
        <v>3469</v>
      </c>
      <c r="B3096" t="s">
        <v>8138</v>
      </c>
      <c r="C3096" t="s">
        <v>29</v>
      </c>
      <c r="D3096" t="s">
        <v>6182</v>
      </c>
      <c r="E3096" t="s">
        <v>7746</v>
      </c>
      <c r="F3096" s="45">
        <v>14381</v>
      </c>
      <c r="H3096">
        <f>IF(ISNUMBER(SEARCH($K$2,A3096)),MAX($H$1:H3095)+1,0)</f>
        <v>0</v>
      </c>
      <c r="I3096">
        <f>ROWS($H$2:H3096)</f>
        <v>3095</v>
      </c>
      <c r="J3096" t="str">
        <f t="shared" si="48"/>
        <v/>
      </c>
    </row>
    <row r="3097" spans="1:10">
      <c r="A3097" t="s">
        <v>3470</v>
      </c>
      <c r="B3097" t="s">
        <v>8139</v>
      </c>
      <c r="C3097" t="s">
        <v>29</v>
      </c>
      <c r="D3097" t="s">
        <v>6182</v>
      </c>
      <c r="E3097" t="s">
        <v>7741</v>
      </c>
      <c r="F3097" s="45">
        <v>14525</v>
      </c>
      <c r="H3097">
        <f>IF(ISNUMBER(SEARCH($K$2,A3097)),MAX($H$1:H3096)+1,0)</f>
        <v>0</v>
      </c>
      <c r="I3097">
        <f>ROWS($H$2:H3097)</f>
        <v>3096</v>
      </c>
      <c r="J3097" t="str">
        <f t="shared" si="48"/>
        <v/>
      </c>
    </row>
    <row r="3098" spans="1:10">
      <c r="A3098" t="s">
        <v>3471</v>
      </c>
      <c r="B3098" t="s">
        <v>8140</v>
      </c>
      <c r="C3098" t="s">
        <v>29</v>
      </c>
      <c r="D3098" t="s">
        <v>6182</v>
      </c>
      <c r="E3098" t="s">
        <v>7741</v>
      </c>
      <c r="F3098" s="45">
        <v>14567</v>
      </c>
      <c r="H3098">
        <f>IF(ISNUMBER(SEARCH($K$2,A3098)),MAX($H$1:H3097)+1,0)</f>
        <v>0</v>
      </c>
      <c r="I3098">
        <f>ROWS($H$2:H3098)</f>
        <v>3097</v>
      </c>
      <c r="J3098" t="str">
        <f t="shared" si="48"/>
        <v/>
      </c>
    </row>
    <row r="3099" spans="1:10">
      <c r="A3099" t="s">
        <v>3472</v>
      </c>
      <c r="B3099" t="s">
        <v>6196</v>
      </c>
      <c r="C3099" t="s">
        <v>29</v>
      </c>
      <c r="D3099" t="s">
        <v>6197</v>
      </c>
      <c r="E3099" t="s">
        <v>7746</v>
      </c>
      <c r="F3099" s="45">
        <v>11307</v>
      </c>
      <c r="H3099">
        <f>IF(ISNUMBER(SEARCH($K$2,A3099)),MAX($H$1:H3098)+1,0)</f>
        <v>0</v>
      </c>
      <c r="I3099">
        <f>ROWS($H$2:H3099)</f>
        <v>3098</v>
      </c>
      <c r="J3099" t="str">
        <f t="shared" si="48"/>
        <v/>
      </c>
    </row>
    <row r="3100" spans="1:10">
      <c r="A3100" t="s">
        <v>3473</v>
      </c>
      <c r="B3100" t="s">
        <v>6198</v>
      </c>
      <c r="C3100" t="s">
        <v>29</v>
      </c>
      <c r="D3100" t="s">
        <v>6197</v>
      </c>
      <c r="E3100" t="s">
        <v>7746</v>
      </c>
      <c r="F3100" s="45">
        <v>11314</v>
      </c>
      <c r="H3100">
        <f>IF(ISNUMBER(SEARCH($K$2,A3100)),MAX($H$1:H3099)+1,0)</f>
        <v>0</v>
      </c>
      <c r="I3100">
        <f>ROWS($H$2:H3100)</f>
        <v>3099</v>
      </c>
      <c r="J3100" t="str">
        <f t="shared" si="48"/>
        <v/>
      </c>
    </row>
    <row r="3101" spans="1:10">
      <c r="A3101" t="s">
        <v>3474</v>
      </c>
      <c r="B3101" t="s">
        <v>8141</v>
      </c>
      <c r="C3101" t="s">
        <v>29</v>
      </c>
      <c r="D3101" t="s">
        <v>6197</v>
      </c>
      <c r="E3101" t="s">
        <v>7746</v>
      </c>
      <c r="F3101" s="45">
        <v>14356</v>
      </c>
      <c r="H3101">
        <f>IF(ISNUMBER(SEARCH($K$2,A3101)),MAX($H$1:H3100)+1,0)</f>
        <v>0</v>
      </c>
      <c r="I3101">
        <f>ROWS($H$2:H3101)</f>
        <v>3100</v>
      </c>
      <c r="J3101" t="str">
        <f t="shared" si="48"/>
        <v/>
      </c>
    </row>
    <row r="3102" spans="1:10">
      <c r="A3102" t="s">
        <v>3475</v>
      </c>
      <c r="B3102" t="s">
        <v>8142</v>
      </c>
      <c r="C3102" t="s">
        <v>29</v>
      </c>
      <c r="D3102" t="s">
        <v>6197</v>
      </c>
      <c r="E3102" t="s">
        <v>7741</v>
      </c>
      <c r="F3102" s="45">
        <v>14524</v>
      </c>
      <c r="H3102">
        <f>IF(ISNUMBER(SEARCH($K$2,A3102)),MAX($H$1:H3101)+1,0)</f>
        <v>0</v>
      </c>
      <c r="I3102">
        <f>ROWS($H$2:H3102)</f>
        <v>3101</v>
      </c>
      <c r="J3102" t="str">
        <f t="shared" si="48"/>
        <v/>
      </c>
    </row>
    <row r="3103" spans="1:10">
      <c r="A3103" t="s">
        <v>3476</v>
      </c>
      <c r="B3103" t="s">
        <v>8143</v>
      </c>
      <c r="C3103" t="s">
        <v>29</v>
      </c>
      <c r="D3103" t="s">
        <v>6197</v>
      </c>
      <c r="E3103" t="s">
        <v>7741</v>
      </c>
      <c r="F3103" s="45">
        <v>14555</v>
      </c>
      <c r="H3103">
        <f>IF(ISNUMBER(SEARCH($K$2,A3103)),MAX($H$1:H3102)+1,0)</f>
        <v>0</v>
      </c>
      <c r="I3103">
        <f>ROWS($H$2:H3103)</f>
        <v>3102</v>
      </c>
      <c r="J3103" t="str">
        <f t="shared" si="48"/>
        <v/>
      </c>
    </row>
    <row r="3104" spans="1:10">
      <c r="A3104" t="s">
        <v>3477</v>
      </c>
      <c r="B3104" t="s">
        <v>8144</v>
      </c>
      <c r="C3104" t="s">
        <v>29</v>
      </c>
      <c r="D3104" t="s">
        <v>6206</v>
      </c>
      <c r="E3104" t="s">
        <v>7746</v>
      </c>
      <c r="F3104" s="45">
        <v>11309</v>
      </c>
      <c r="H3104">
        <f>IF(ISNUMBER(SEARCH($K$2,A3104)),MAX($H$1:H3103)+1,0)</f>
        <v>0</v>
      </c>
      <c r="I3104">
        <f>ROWS($H$2:H3104)</f>
        <v>3103</v>
      </c>
      <c r="J3104" t="str">
        <f t="shared" si="48"/>
        <v/>
      </c>
    </row>
    <row r="3105" spans="1:10">
      <c r="A3105" t="s">
        <v>3478</v>
      </c>
      <c r="B3105" t="s">
        <v>8145</v>
      </c>
      <c r="C3105" t="s">
        <v>29</v>
      </c>
      <c r="D3105" t="s">
        <v>6206</v>
      </c>
      <c r="E3105" t="s">
        <v>7746</v>
      </c>
      <c r="F3105" s="45">
        <v>11324</v>
      </c>
      <c r="H3105">
        <f>IF(ISNUMBER(SEARCH($K$2,A3105)),MAX($H$1:H3104)+1,0)</f>
        <v>0</v>
      </c>
      <c r="I3105">
        <f>ROWS($H$2:H3105)</f>
        <v>3104</v>
      </c>
      <c r="J3105" t="str">
        <f t="shared" si="48"/>
        <v/>
      </c>
    </row>
    <row r="3106" spans="1:10">
      <c r="A3106" t="s">
        <v>3479</v>
      </c>
      <c r="B3106" t="s">
        <v>8146</v>
      </c>
      <c r="C3106" t="s">
        <v>29</v>
      </c>
      <c r="D3106" t="s">
        <v>6206</v>
      </c>
      <c r="E3106" t="s">
        <v>7746</v>
      </c>
      <c r="F3106" s="45">
        <v>14362</v>
      </c>
      <c r="H3106">
        <f>IF(ISNUMBER(SEARCH($K$2,A3106)),MAX($H$1:H3105)+1,0)</f>
        <v>0</v>
      </c>
      <c r="I3106">
        <f>ROWS($H$2:H3106)</f>
        <v>3105</v>
      </c>
      <c r="J3106" t="str">
        <f t="shared" si="48"/>
        <v/>
      </c>
    </row>
    <row r="3107" spans="1:10">
      <c r="A3107" t="s">
        <v>3480</v>
      </c>
      <c r="B3107" t="s">
        <v>8147</v>
      </c>
      <c r="C3107" t="s">
        <v>29</v>
      </c>
      <c r="D3107" t="s">
        <v>6206</v>
      </c>
      <c r="E3107" t="s">
        <v>7741</v>
      </c>
      <c r="F3107" s="45">
        <v>14518</v>
      </c>
      <c r="H3107">
        <f>IF(ISNUMBER(SEARCH($K$2,A3107)),MAX($H$1:H3106)+1,0)</f>
        <v>0</v>
      </c>
      <c r="I3107">
        <f>ROWS($H$2:H3107)</f>
        <v>3106</v>
      </c>
      <c r="J3107" t="str">
        <f t="shared" si="48"/>
        <v/>
      </c>
    </row>
    <row r="3108" spans="1:10">
      <c r="A3108" t="s">
        <v>3481</v>
      </c>
      <c r="B3108" t="s">
        <v>8148</v>
      </c>
      <c r="C3108" t="s">
        <v>29</v>
      </c>
      <c r="D3108" t="s">
        <v>6206</v>
      </c>
      <c r="E3108" t="s">
        <v>7741</v>
      </c>
      <c r="F3108" s="45">
        <v>14519</v>
      </c>
      <c r="H3108">
        <f>IF(ISNUMBER(SEARCH($K$2,A3108)),MAX($H$1:H3107)+1,0)</f>
        <v>0</v>
      </c>
      <c r="I3108">
        <f>ROWS($H$2:H3108)</f>
        <v>3107</v>
      </c>
      <c r="J3108" t="str">
        <f t="shared" si="48"/>
        <v/>
      </c>
    </row>
    <row r="3109" spans="1:10">
      <c r="A3109" t="s">
        <v>3482</v>
      </c>
      <c r="B3109" t="s">
        <v>8149</v>
      </c>
      <c r="C3109" t="s">
        <v>29</v>
      </c>
      <c r="D3109" t="s">
        <v>6206</v>
      </c>
      <c r="E3109" t="s">
        <v>7741</v>
      </c>
      <c r="F3109" s="45">
        <v>14520</v>
      </c>
      <c r="H3109">
        <f>IF(ISNUMBER(SEARCH($K$2,A3109)),MAX($H$1:H3108)+1,0)</f>
        <v>0</v>
      </c>
      <c r="I3109">
        <f>ROWS($H$2:H3109)</f>
        <v>3108</v>
      </c>
      <c r="J3109" t="str">
        <f t="shared" si="48"/>
        <v/>
      </c>
    </row>
    <row r="3110" spans="1:10">
      <c r="A3110" t="s">
        <v>3483</v>
      </c>
      <c r="B3110" t="s">
        <v>8150</v>
      </c>
      <c r="C3110" t="s">
        <v>29</v>
      </c>
      <c r="D3110" t="s">
        <v>6206</v>
      </c>
      <c r="E3110" t="s">
        <v>7741</v>
      </c>
      <c r="F3110" s="45">
        <v>14554</v>
      </c>
      <c r="H3110">
        <f>IF(ISNUMBER(SEARCH($K$2,A3110)),MAX($H$1:H3109)+1,0)</f>
        <v>0</v>
      </c>
      <c r="I3110">
        <f>ROWS($H$2:H3110)</f>
        <v>3109</v>
      </c>
      <c r="J3110" t="str">
        <f t="shared" si="48"/>
        <v/>
      </c>
    </row>
    <row r="3111" spans="1:10">
      <c r="A3111" t="s">
        <v>3484</v>
      </c>
      <c r="B3111" t="s">
        <v>8151</v>
      </c>
      <c r="C3111" t="s">
        <v>29</v>
      </c>
      <c r="D3111" t="s">
        <v>6216</v>
      </c>
      <c r="E3111" t="s">
        <v>7741</v>
      </c>
      <c r="F3111" s="45">
        <v>14529</v>
      </c>
      <c r="H3111">
        <f>IF(ISNUMBER(SEARCH($K$2,A3111)),MAX($H$1:H3110)+1,0)</f>
        <v>0</v>
      </c>
      <c r="I3111">
        <f>ROWS($H$2:H3111)</f>
        <v>3110</v>
      </c>
      <c r="J3111" t="str">
        <f t="shared" si="48"/>
        <v/>
      </c>
    </row>
    <row r="3112" spans="1:10">
      <c r="A3112" t="s">
        <v>3485</v>
      </c>
      <c r="B3112" t="s">
        <v>8152</v>
      </c>
      <c r="C3112" t="s">
        <v>29</v>
      </c>
      <c r="D3112" t="s">
        <v>6221</v>
      </c>
      <c r="E3112" t="s">
        <v>7741</v>
      </c>
      <c r="F3112" s="45">
        <v>14550</v>
      </c>
      <c r="H3112">
        <f>IF(ISNUMBER(SEARCH($K$2,A3112)),MAX($H$1:H3111)+1,0)</f>
        <v>0</v>
      </c>
      <c r="I3112">
        <f>ROWS($H$2:H3112)</f>
        <v>3111</v>
      </c>
      <c r="J3112" t="str">
        <f t="shared" si="48"/>
        <v/>
      </c>
    </row>
    <row r="3113" spans="1:10">
      <c r="A3113" t="s">
        <v>3486</v>
      </c>
      <c r="B3113" t="s">
        <v>8153</v>
      </c>
      <c r="C3113" t="s">
        <v>29</v>
      </c>
      <c r="D3113" t="s">
        <v>6225</v>
      </c>
      <c r="E3113" t="s">
        <v>7746</v>
      </c>
      <c r="F3113" s="45">
        <v>14315</v>
      </c>
      <c r="H3113">
        <f>IF(ISNUMBER(SEARCH($K$2,A3113)),MAX($H$1:H3112)+1,0)</f>
        <v>0</v>
      </c>
      <c r="I3113">
        <f>ROWS($H$2:H3113)</f>
        <v>3112</v>
      </c>
      <c r="J3113" t="str">
        <f t="shared" si="48"/>
        <v/>
      </c>
    </row>
    <row r="3114" spans="1:10">
      <c r="A3114" t="s">
        <v>3487</v>
      </c>
      <c r="B3114" t="s">
        <v>8154</v>
      </c>
      <c r="C3114" t="s">
        <v>29</v>
      </c>
      <c r="D3114" t="s">
        <v>6225</v>
      </c>
      <c r="E3114" t="s">
        <v>7741</v>
      </c>
      <c r="F3114" s="45">
        <v>14516</v>
      </c>
      <c r="H3114">
        <f>IF(ISNUMBER(SEARCH($K$2,A3114)),MAX($H$1:H3113)+1,0)</f>
        <v>0</v>
      </c>
      <c r="I3114">
        <f>ROWS($H$2:H3114)</f>
        <v>3113</v>
      </c>
      <c r="J3114" t="str">
        <f t="shared" si="48"/>
        <v/>
      </c>
    </row>
    <row r="3115" spans="1:10">
      <c r="A3115" s="63" t="s">
        <v>9338</v>
      </c>
      <c r="B3115" t="s">
        <v>8155</v>
      </c>
      <c r="C3115" t="s">
        <v>29</v>
      </c>
      <c r="D3115" t="s">
        <v>6225</v>
      </c>
      <c r="E3115" t="s">
        <v>7741</v>
      </c>
      <c r="F3115" s="45">
        <v>14517</v>
      </c>
      <c r="H3115">
        <f>IF(ISNUMBER(SEARCH($K$2,A3115)),MAX($H$1:H3114)+1,0)</f>
        <v>0</v>
      </c>
      <c r="I3115">
        <f>ROWS($H$2:H3115)</f>
        <v>3114</v>
      </c>
      <c r="J3115" t="str">
        <f t="shared" si="48"/>
        <v/>
      </c>
    </row>
    <row r="3116" spans="1:10">
      <c r="A3116" t="s">
        <v>3489</v>
      </c>
      <c r="B3116" t="s">
        <v>8156</v>
      </c>
      <c r="C3116" t="s">
        <v>29</v>
      </c>
      <c r="D3116" t="s">
        <v>6234</v>
      </c>
      <c r="E3116" t="s">
        <v>7741</v>
      </c>
      <c r="F3116" s="45">
        <v>14537</v>
      </c>
      <c r="H3116">
        <f>IF(ISNUMBER(SEARCH($K$2,A3116)),MAX($H$1:H3115)+1,0)</f>
        <v>0</v>
      </c>
      <c r="I3116">
        <f>ROWS($H$2:H3116)</f>
        <v>3115</v>
      </c>
      <c r="J3116" t="str">
        <f t="shared" si="48"/>
        <v/>
      </c>
    </row>
    <row r="3117" spans="1:10">
      <c r="A3117" t="s">
        <v>3490</v>
      </c>
      <c r="B3117" t="s">
        <v>8157</v>
      </c>
      <c r="C3117" t="s">
        <v>29</v>
      </c>
      <c r="D3117" t="s">
        <v>6238</v>
      </c>
      <c r="E3117" t="s">
        <v>7746</v>
      </c>
      <c r="F3117" s="45">
        <v>14348</v>
      </c>
      <c r="H3117">
        <f>IF(ISNUMBER(SEARCH($K$2,A3117)),MAX($H$1:H3116)+1,0)</f>
        <v>0</v>
      </c>
      <c r="I3117">
        <f>ROWS($H$2:H3117)</f>
        <v>3116</v>
      </c>
      <c r="J3117" t="str">
        <f t="shared" si="48"/>
        <v/>
      </c>
    </row>
    <row r="3118" spans="1:10">
      <c r="A3118" t="s">
        <v>3491</v>
      </c>
      <c r="B3118" t="s">
        <v>8158</v>
      </c>
      <c r="C3118" t="s">
        <v>29</v>
      </c>
      <c r="D3118" t="s">
        <v>6243</v>
      </c>
      <c r="E3118" t="s">
        <v>7746</v>
      </c>
      <c r="F3118" s="45">
        <v>11312</v>
      </c>
      <c r="H3118">
        <f>IF(ISNUMBER(SEARCH($K$2,A3118)),MAX($H$1:H3117)+1,0)</f>
        <v>0</v>
      </c>
      <c r="I3118">
        <f>ROWS($H$2:H3118)</f>
        <v>3117</v>
      </c>
      <c r="J3118" t="str">
        <f t="shared" si="48"/>
        <v/>
      </c>
    </row>
    <row r="3119" spans="1:10">
      <c r="A3119" t="s">
        <v>3492</v>
      </c>
      <c r="B3119" t="s">
        <v>8159</v>
      </c>
      <c r="C3119" t="s">
        <v>29</v>
      </c>
      <c r="D3119" t="s">
        <v>6243</v>
      </c>
      <c r="E3119" t="s">
        <v>7746</v>
      </c>
      <c r="F3119" s="45">
        <v>14332</v>
      </c>
      <c r="H3119">
        <f>IF(ISNUMBER(SEARCH($K$2,A3119)),MAX($H$1:H3118)+1,0)</f>
        <v>0</v>
      </c>
      <c r="I3119">
        <f>ROWS($H$2:H3119)</f>
        <v>3118</v>
      </c>
      <c r="J3119" t="str">
        <f t="shared" si="48"/>
        <v/>
      </c>
    </row>
    <row r="3120" spans="1:10">
      <c r="A3120" t="s">
        <v>3493</v>
      </c>
      <c r="B3120" t="s">
        <v>8160</v>
      </c>
      <c r="C3120" t="s">
        <v>29</v>
      </c>
      <c r="D3120" t="s">
        <v>6243</v>
      </c>
      <c r="E3120" t="s">
        <v>7746</v>
      </c>
      <c r="F3120" s="45">
        <v>14468</v>
      </c>
      <c r="H3120">
        <f>IF(ISNUMBER(SEARCH($K$2,A3120)),MAX($H$1:H3119)+1,0)</f>
        <v>0</v>
      </c>
      <c r="I3120">
        <f>ROWS($H$2:H3120)</f>
        <v>3119</v>
      </c>
      <c r="J3120" t="str">
        <f t="shared" si="48"/>
        <v/>
      </c>
    </row>
    <row r="3121" spans="1:10">
      <c r="A3121" t="s">
        <v>3494</v>
      </c>
      <c r="B3121" t="s">
        <v>8161</v>
      </c>
      <c r="C3121" t="s">
        <v>29</v>
      </c>
      <c r="D3121" t="s">
        <v>6243</v>
      </c>
      <c r="E3121" t="s">
        <v>7741</v>
      </c>
      <c r="F3121" s="45">
        <v>14533</v>
      </c>
      <c r="H3121">
        <f>IF(ISNUMBER(SEARCH($K$2,A3121)),MAX($H$1:H3120)+1,0)</f>
        <v>0</v>
      </c>
      <c r="I3121">
        <f>ROWS($H$2:H3121)</f>
        <v>3120</v>
      </c>
      <c r="J3121" t="str">
        <f t="shared" si="48"/>
        <v/>
      </c>
    </row>
    <row r="3122" spans="1:10">
      <c r="A3122" t="s">
        <v>3495</v>
      </c>
      <c r="B3122" t="s">
        <v>6254</v>
      </c>
      <c r="C3122" t="s">
        <v>29</v>
      </c>
      <c r="D3122" t="s">
        <v>6243</v>
      </c>
      <c r="E3122" t="s">
        <v>7741</v>
      </c>
      <c r="F3122" s="45">
        <v>14570</v>
      </c>
      <c r="H3122">
        <f>IF(ISNUMBER(SEARCH($K$2,A3122)),MAX($H$1:H3121)+1,0)</f>
        <v>0</v>
      </c>
      <c r="I3122">
        <f>ROWS($H$2:H3122)</f>
        <v>3121</v>
      </c>
      <c r="J3122" t="str">
        <f t="shared" si="48"/>
        <v/>
      </c>
    </row>
    <row r="3123" spans="1:10">
      <c r="A3123" t="s">
        <v>3496</v>
      </c>
      <c r="B3123" t="s">
        <v>8162</v>
      </c>
      <c r="C3123" t="s">
        <v>29</v>
      </c>
      <c r="D3123" t="s">
        <v>6256</v>
      </c>
      <c r="E3123" t="s">
        <v>7741</v>
      </c>
      <c r="F3123" s="45">
        <v>14540</v>
      </c>
      <c r="H3123">
        <f>IF(ISNUMBER(SEARCH($K$2,A3123)),MAX($H$1:H3122)+1,0)</f>
        <v>0</v>
      </c>
      <c r="I3123">
        <f>ROWS($H$2:H3123)</f>
        <v>3122</v>
      </c>
      <c r="J3123" t="str">
        <f t="shared" si="48"/>
        <v/>
      </c>
    </row>
    <row r="3124" spans="1:10">
      <c r="A3124" t="s">
        <v>3497</v>
      </c>
      <c r="B3124" t="s">
        <v>8163</v>
      </c>
      <c r="C3124" t="s">
        <v>29</v>
      </c>
      <c r="D3124" t="s">
        <v>6258</v>
      </c>
      <c r="E3124" t="s">
        <v>7746</v>
      </c>
      <c r="F3124" s="45">
        <v>11317</v>
      </c>
      <c r="H3124">
        <f>IF(ISNUMBER(SEARCH($K$2,A3124)),MAX($H$1:H3123)+1,0)</f>
        <v>0</v>
      </c>
      <c r="I3124">
        <f>ROWS($H$2:H3124)</f>
        <v>3123</v>
      </c>
      <c r="J3124" t="str">
        <f t="shared" si="48"/>
        <v/>
      </c>
    </row>
    <row r="3125" spans="1:10">
      <c r="A3125" t="s">
        <v>3498</v>
      </c>
      <c r="B3125" t="s">
        <v>6257</v>
      </c>
      <c r="C3125" t="s">
        <v>29</v>
      </c>
      <c r="D3125" t="s">
        <v>6258</v>
      </c>
      <c r="E3125" t="s">
        <v>7746</v>
      </c>
      <c r="F3125" s="45">
        <v>11330</v>
      </c>
      <c r="H3125">
        <f>IF(ISNUMBER(SEARCH($K$2,A3125)),MAX($H$1:H3124)+1,0)</f>
        <v>0</v>
      </c>
      <c r="I3125">
        <f>ROWS($H$2:H3125)</f>
        <v>3124</v>
      </c>
      <c r="J3125" t="str">
        <f t="shared" si="48"/>
        <v/>
      </c>
    </row>
    <row r="3126" spans="1:10">
      <c r="A3126" t="s">
        <v>3499</v>
      </c>
      <c r="B3126" t="s">
        <v>8164</v>
      </c>
      <c r="C3126" t="s">
        <v>29</v>
      </c>
      <c r="D3126" t="s">
        <v>6258</v>
      </c>
      <c r="E3126" t="s">
        <v>7741</v>
      </c>
      <c r="F3126" s="45">
        <v>14531</v>
      </c>
      <c r="H3126">
        <f>IF(ISNUMBER(SEARCH($K$2,A3126)),MAX($H$1:H3125)+1,0)</f>
        <v>0</v>
      </c>
      <c r="I3126">
        <f>ROWS($H$2:H3126)</f>
        <v>3125</v>
      </c>
      <c r="J3126" t="str">
        <f t="shared" si="48"/>
        <v/>
      </c>
    </row>
    <row r="3127" spans="1:10">
      <c r="A3127" t="s">
        <v>3500</v>
      </c>
      <c r="B3127" t="s">
        <v>8165</v>
      </c>
      <c r="C3127" t="s">
        <v>29</v>
      </c>
      <c r="D3127" t="s">
        <v>6258</v>
      </c>
      <c r="E3127" t="s">
        <v>7741</v>
      </c>
      <c r="F3127" s="45">
        <v>14571</v>
      </c>
      <c r="H3127">
        <f>IF(ISNUMBER(SEARCH($K$2,A3127)),MAX($H$1:H3126)+1,0)</f>
        <v>0</v>
      </c>
      <c r="I3127">
        <f>ROWS($H$2:H3127)</f>
        <v>3126</v>
      </c>
      <c r="J3127" t="str">
        <f t="shared" si="48"/>
        <v/>
      </c>
    </row>
    <row r="3128" spans="1:10">
      <c r="A3128" t="s">
        <v>3501</v>
      </c>
      <c r="B3128" t="s">
        <v>8166</v>
      </c>
      <c r="C3128" t="s">
        <v>29</v>
      </c>
      <c r="D3128" t="s">
        <v>6258</v>
      </c>
      <c r="E3128" t="s">
        <v>7741</v>
      </c>
      <c r="F3128" s="45">
        <v>14579</v>
      </c>
      <c r="H3128">
        <f>IF(ISNUMBER(SEARCH($K$2,A3128)),MAX($H$1:H3127)+1,0)</f>
        <v>0</v>
      </c>
      <c r="I3128">
        <f>ROWS($H$2:H3128)</f>
        <v>3127</v>
      </c>
      <c r="J3128" t="str">
        <f t="shared" si="48"/>
        <v/>
      </c>
    </row>
    <row r="3129" spans="1:10">
      <c r="A3129" t="s">
        <v>3502</v>
      </c>
      <c r="B3129" t="s">
        <v>8167</v>
      </c>
      <c r="C3129" t="s">
        <v>29</v>
      </c>
      <c r="D3129" t="s">
        <v>30</v>
      </c>
      <c r="E3129" t="s">
        <v>7746</v>
      </c>
      <c r="F3129" s="45">
        <v>10301</v>
      </c>
      <c r="H3129">
        <f>IF(ISNUMBER(SEARCH($K$2,A3129)),MAX($H$1:H3128)+1,0)</f>
        <v>0</v>
      </c>
      <c r="I3129">
        <f>ROWS($H$2:H3129)</f>
        <v>3128</v>
      </c>
      <c r="J3129" t="str">
        <f t="shared" si="48"/>
        <v/>
      </c>
    </row>
    <row r="3130" spans="1:10">
      <c r="A3130" t="s">
        <v>3503</v>
      </c>
      <c r="B3130" t="s">
        <v>8168</v>
      </c>
      <c r="C3130" t="s">
        <v>29</v>
      </c>
      <c r="D3130" t="s">
        <v>30</v>
      </c>
      <c r="E3130" t="s">
        <v>7746</v>
      </c>
      <c r="F3130" s="45">
        <v>11323</v>
      </c>
      <c r="H3130">
        <f>IF(ISNUMBER(SEARCH($K$2,A3130)),MAX($H$1:H3129)+1,0)</f>
        <v>0</v>
      </c>
      <c r="I3130">
        <f>ROWS($H$2:H3130)</f>
        <v>3129</v>
      </c>
      <c r="J3130" t="str">
        <f t="shared" si="48"/>
        <v/>
      </c>
    </row>
    <row r="3131" spans="1:10">
      <c r="A3131" t="s">
        <v>3504</v>
      </c>
      <c r="B3131" t="s">
        <v>8169</v>
      </c>
      <c r="C3131" t="s">
        <v>29</v>
      </c>
      <c r="D3131" t="s">
        <v>30</v>
      </c>
      <c r="E3131" t="s">
        <v>7746</v>
      </c>
      <c r="F3131" s="45">
        <v>14302</v>
      </c>
      <c r="H3131">
        <f>IF(ISNUMBER(SEARCH($K$2,A3131)),MAX($H$1:H3130)+1,0)</f>
        <v>0</v>
      </c>
      <c r="I3131">
        <f>ROWS($H$2:H3131)</f>
        <v>3130</v>
      </c>
      <c r="J3131" t="str">
        <f t="shared" si="48"/>
        <v/>
      </c>
    </row>
    <row r="3132" spans="1:10">
      <c r="A3132" t="s">
        <v>3505</v>
      </c>
      <c r="B3132" t="s">
        <v>8170</v>
      </c>
      <c r="C3132" t="s">
        <v>29</v>
      </c>
      <c r="D3132" t="s">
        <v>30</v>
      </c>
      <c r="E3132" t="s">
        <v>7746</v>
      </c>
      <c r="F3132" s="45">
        <v>14363</v>
      </c>
      <c r="H3132">
        <f>IF(ISNUMBER(SEARCH($K$2,A3132)),MAX($H$1:H3131)+1,0)</f>
        <v>0</v>
      </c>
      <c r="I3132">
        <f>ROWS($H$2:H3132)</f>
        <v>3131</v>
      </c>
      <c r="J3132" t="str">
        <f t="shared" si="48"/>
        <v/>
      </c>
    </row>
    <row r="3133" spans="1:10">
      <c r="A3133" t="s">
        <v>3506</v>
      </c>
      <c r="B3133" t="s">
        <v>8171</v>
      </c>
      <c r="C3133" t="s">
        <v>29</v>
      </c>
      <c r="D3133" t="s">
        <v>30</v>
      </c>
      <c r="E3133" t="s">
        <v>7741</v>
      </c>
      <c r="F3133" s="45">
        <v>14501</v>
      </c>
      <c r="H3133">
        <f>IF(ISNUMBER(SEARCH($K$2,A3133)),MAX($H$1:H3132)+1,0)</f>
        <v>0</v>
      </c>
      <c r="I3133">
        <f>ROWS($H$2:H3133)</f>
        <v>3132</v>
      </c>
      <c r="J3133" t="str">
        <f t="shared" si="48"/>
        <v/>
      </c>
    </row>
    <row r="3134" spans="1:10">
      <c r="A3134" t="s">
        <v>3507</v>
      </c>
      <c r="B3134" t="s">
        <v>8172</v>
      </c>
      <c r="C3134" t="s">
        <v>29</v>
      </c>
      <c r="D3134" t="s">
        <v>30</v>
      </c>
      <c r="E3134" t="s">
        <v>7741</v>
      </c>
      <c r="F3134" s="45">
        <v>14503</v>
      </c>
      <c r="H3134">
        <f>IF(ISNUMBER(SEARCH($K$2,A3134)),MAX($H$1:H3133)+1,0)</f>
        <v>0</v>
      </c>
      <c r="I3134">
        <f>ROWS($H$2:H3134)</f>
        <v>3133</v>
      </c>
      <c r="J3134" t="str">
        <f t="shared" si="48"/>
        <v/>
      </c>
    </row>
    <row r="3135" spans="1:10">
      <c r="A3135" t="s">
        <v>3508</v>
      </c>
      <c r="B3135" t="s">
        <v>8173</v>
      </c>
      <c r="C3135" t="s">
        <v>29</v>
      </c>
      <c r="D3135" t="s">
        <v>30</v>
      </c>
      <c r="E3135" t="s">
        <v>7741</v>
      </c>
      <c r="F3135" s="45">
        <v>14504</v>
      </c>
      <c r="H3135">
        <f>IF(ISNUMBER(SEARCH($K$2,A3135)),MAX($H$1:H3134)+1,0)</f>
        <v>0</v>
      </c>
      <c r="I3135">
        <f>ROWS($H$2:H3135)</f>
        <v>3134</v>
      </c>
      <c r="J3135" t="str">
        <f t="shared" si="48"/>
        <v/>
      </c>
    </row>
    <row r="3136" spans="1:10">
      <c r="A3136" t="s">
        <v>3509</v>
      </c>
      <c r="B3136" t="s">
        <v>8174</v>
      </c>
      <c r="C3136" t="s">
        <v>29</v>
      </c>
      <c r="D3136" t="s">
        <v>30</v>
      </c>
      <c r="E3136" t="s">
        <v>7741</v>
      </c>
      <c r="F3136" s="45">
        <v>14505</v>
      </c>
      <c r="H3136">
        <f>IF(ISNUMBER(SEARCH($K$2,A3136)),MAX($H$1:H3135)+1,0)</f>
        <v>0</v>
      </c>
      <c r="I3136">
        <f>ROWS($H$2:H3136)</f>
        <v>3135</v>
      </c>
      <c r="J3136" t="str">
        <f t="shared" si="48"/>
        <v/>
      </c>
    </row>
    <row r="3137" spans="1:10">
      <c r="A3137" t="s">
        <v>3510</v>
      </c>
      <c r="B3137" t="s">
        <v>8175</v>
      </c>
      <c r="C3137" t="s">
        <v>29</v>
      </c>
      <c r="D3137" t="s">
        <v>30</v>
      </c>
      <c r="E3137" t="s">
        <v>7741</v>
      </c>
      <c r="F3137" s="45">
        <v>14506</v>
      </c>
      <c r="H3137">
        <f>IF(ISNUMBER(SEARCH($K$2,A3137)),MAX($H$1:H3136)+1,0)</f>
        <v>0</v>
      </c>
      <c r="I3137">
        <f>ROWS($H$2:H3137)</f>
        <v>3136</v>
      </c>
      <c r="J3137" t="str">
        <f t="shared" si="48"/>
        <v/>
      </c>
    </row>
    <row r="3138" spans="1:10">
      <c r="A3138" t="s">
        <v>3511</v>
      </c>
      <c r="B3138" t="s">
        <v>8176</v>
      </c>
      <c r="C3138" t="s">
        <v>29</v>
      </c>
      <c r="D3138" t="s">
        <v>30</v>
      </c>
      <c r="E3138" t="s">
        <v>7741</v>
      </c>
      <c r="F3138" s="45">
        <v>14552</v>
      </c>
      <c r="H3138">
        <f>IF(ISNUMBER(SEARCH($K$2,A3138)),MAX($H$1:H3137)+1,0)</f>
        <v>0</v>
      </c>
      <c r="I3138">
        <f>ROWS($H$2:H3138)</f>
        <v>3137</v>
      </c>
      <c r="J3138" t="str">
        <f t="shared" ref="J3138:J3201" si="49">IFERROR(INDEX($A:$A,MATCH(I3138,$H:$H,0)),"")</f>
        <v/>
      </c>
    </row>
    <row r="3139" spans="1:10">
      <c r="A3139" t="s">
        <v>3512</v>
      </c>
      <c r="B3139" t="s">
        <v>8177</v>
      </c>
      <c r="C3139" t="s">
        <v>29</v>
      </c>
      <c r="D3139" t="s">
        <v>30</v>
      </c>
      <c r="E3139" t="s">
        <v>7741</v>
      </c>
      <c r="F3139" s="45">
        <v>14573</v>
      </c>
      <c r="H3139">
        <f>IF(ISNUMBER(SEARCH($K$2,A3139)),MAX($H$1:H3138)+1,0)</f>
        <v>0</v>
      </c>
      <c r="I3139">
        <f>ROWS($H$2:H3139)</f>
        <v>3138</v>
      </c>
      <c r="J3139" t="str">
        <f t="shared" si="49"/>
        <v/>
      </c>
    </row>
    <row r="3140" spans="1:10">
      <c r="A3140" t="s">
        <v>3513</v>
      </c>
      <c r="B3140" t="s">
        <v>8178</v>
      </c>
      <c r="C3140" t="s">
        <v>29</v>
      </c>
      <c r="D3140" t="s">
        <v>30</v>
      </c>
      <c r="E3140" t="s">
        <v>7741</v>
      </c>
      <c r="F3140" s="45">
        <v>14575</v>
      </c>
      <c r="H3140">
        <f>IF(ISNUMBER(SEARCH($K$2,A3140)),MAX($H$1:H3139)+1,0)</f>
        <v>0</v>
      </c>
      <c r="I3140">
        <f>ROWS($H$2:H3140)</f>
        <v>3139</v>
      </c>
      <c r="J3140" t="str">
        <f t="shared" si="49"/>
        <v/>
      </c>
    </row>
    <row r="3141" spans="1:10">
      <c r="A3141" t="s">
        <v>3514</v>
      </c>
      <c r="B3141" t="s">
        <v>8179</v>
      </c>
      <c r="C3141" t="s">
        <v>29</v>
      </c>
      <c r="D3141" t="s">
        <v>6287</v>
      </c>
      <c r="E3141" t="s">
        <v>7746</v>
      </c>
      <c r="F3141" s="45">
        <v>14338</v>
      </c>
      <c r="H3141">
        <f>IF(ISNUMBER(SEARCH($K$2,A3141)),MAX($H$1:H3140)+1,0)</f>
        <v>0</v>
      </c>
      <c r="I3141">
        <f>ROWS($H$2:H3141)</f>
        <v>3140</v>
      </c>
      <c r="J3141" t="str">
        <f t="shared" si="49"/>
        <v/>
      </c>
    </row>
    <row r="3142" spans="1:10">
      <c r="A3142" t="s">
        <v>3515</v>
      </c>
      <c r="B3142" t="s">
        <v>8180</v>
      </c>
      <c r="C3142" t="s">
        <v>29</v>
      </c>
      <c r="D3142" t="s">
        <v>6292</v>
      </c>
      <c r="E3142" t="s">
        <v>7741</v>
      </c>
      <c r="F3142" s="45">
        <v>14528</v>
      </c>
      <c r="H3142">
        <f>IF(ISNUMBER(SEARCH($K$2,A3142)),MAX($H$1:H3141)+1,0)</f>
        <v>0</v>
      </c>
      <c r="I3142">
        <f>ROWS($H$2:H3142)</f>
        <v>3141</v>
      </c>
      <c r="J3142" t="str">
        <f t="shared" si="49"/>
        <v/>
      </c>
    </row>
    <row r="3143" spans="1:10">
      <c r="A3143" t="s">
        <v>3516</v>
      </c>
      <c r="B3143" t="s">
        <v>8181</v>
      </c>
      <c r="C3143" t="s">
        <v>29</v>
      </c>
      <c r="D3143" t="s">
        <v>6292</v>
      </c>
      <c r="E3143" t="s">
        <v>7741</v>
      </c>
      <c r="F3143" s="45">
        <v>14558</v>
      </c>
      <c r="H3143">
        <f>IF(ISNUMBER(SEARCH($K$2,A3143)),MAX($H$1:H3142)+1,0)</f>
        <v>0</v>
      </c>
      <c r="I3143">
        <f>ROWS($H$2:H3143)</f>
        <v>3142</v>
      </c>
      <c r="J3143" t="str">
        <f t="shared" si="49"/>
        <v/>
      </c>
    </row>
    <row r="3144" spans="1:10">
      <c r="A3144" t="s">
        <v>3517</v>
      </c>
      <c r="B3144" t="s">
        <v>6298</v>
      </c>
      <c r="C3144" t="s">
        <v>29</v>
      </c>
      <c r="D3144" t="s">
        <v>6297</v>
      </c>
      <c r="E3144" t="s">
        <v>7741</v>
      </c>
      <c r="F3144" s="45">
        <v>14551</v>
      </c>
      <c r="H3144">
        <f>IF(ISNUMBER(SEARCH($K$2,A3144)),MAX($H$1:H3143)+1,0)</f>
        <v>0</v>
      </c>
      <c r="I3144">
        <f>ROWS($H$2:H3144)</f>
        <v>3143</v>
      </c>
      <c r="J3144" t="str">
        <f t="shared" si="49"/>
        <v/>
      </c>
    </row>
    <row r="3145" spans="1:10">
      <c r="A3145" t="s">
        <v>3518</v>
      </c>
      <c r="B3145" t="s">
        <v>8182</v>
      </c>
      <c r="C3145" t="s">
        <v>29</v>
      </c>
      <c r="D3145" t="s">
        <v>6301</v>
      </c>
      <c r="E3145" t="s">
        <v>7741</v>
      </c>
      <c r="F3145" s="45">
        <v>14546</v>
      </c>
      <c r="H3145">
        <f>IF(ISNUMBER(SEARCH($K$2,A3145)),MAX($H$1:H3144)+1,0)</f>
        <v>0</v>
      </c>
      <c r="I3145">
        <f>ROWS($H$2:H3145)</f>
        <v>3144</v>
      </c>
      <c r="J3145" t="str">
        <f t="shared" si="49"/>
        <v/>
      </c>
    </row>
    <row r="3146" spans="1:10">
      <c r="A3146" t="s">
        <v>3519</v>
      </c>
      <c r="B3146" t="s">
        <v>6306</v>
      </c>
      <c r="C3146" t="s">
        <v>29</v>
      </c>
      <c r="D3146" t="s">
        <v>6307</v>
      </c>
      <c r="E3146" t="s">
        <v>7746</v>
      </c>
      <c r="F3146" s="45">
        <v>11301</v>
      </c>
      <c r="H3146">
        <f>IF(ISNUMBER(SEARCH($K$2,A3146)),MAX($H$1:H3145)+1,0)</f>
        <v>0</v>
      </c>
      <c r="I3146">
        <f>ROWS($H$2:H3146)</f>
        <v>3145</v>
      </c>
      <c r="J3146" t="str">
        <f t="shared" si="49"/>
        <v/>
      </c>
    </row>
    <row r="3147" spans="1:10">
      <c r="A3147" t="s">
        <v>3520</v>
      </c>
      <c r="B3147" t="s">
        <v>8183</v>
      </c>
      <c r="C3147" t="s">
        <v>29</v>
      </c>
      <c r="D3147" t="s">
        <v>6307</v>
      </c>
      <c r="E3147" t="s">
        <v>7746</v>
      </c>
      <c r="F3147" s="45">
        <v>14364</v>
      </c>
      <c r="H3147">
        <f>IF(ISNUMBER(SEARCH($K$2,A3147)),MAX($H$1:H3146)+1,0)</f>
        <v>0</v>
      </c>
      <c r="I3147">
        <f>ROWS($H$2:H3147)</f>
        <v>3146</v>
      </c>
      <c r="J3147" t="str">
        <f t="shared" si="49"/>
        <v/>
      </c>
    </row>
    <row r="3148" spans="1:10">
      <c r="A3148" t="s">
        <v>3521</v>
      </c>
      <c r="B3148" t="s">
        <v>8184</v>
      </c>
      <c r="C3148" t="s">
        <v>29</v>
      </c>
      <c r="D3148" t="s">
        <v>6307</v>
      </c>
      <c r="E3148" t="s">
        <v>7741</v>
      </c>
      <c r="F3148" s="45">
        <v>14534</v>
      </c>
      <c r="H3148">
        <f>IF(ISNUMBER(SEARCH($K$2,A3148)),MAX($H$1:H3147)+1,0)</f>
        <v>0</v>
      </c>
      <c r="I3148">
        <f>ROWS($H$2:H3148)</f>
        <v>3147</v>
      </c>
      <c r="J3148" t="str">
        <f t="shared" si="49"/>
        <v/>
      </c>
    </row>
    <row r="3149" spans="1:10">
      <c r="A3149" t="s">
        <v>3522</v>
      </c>
      <c r="B3149" t="s">
        <v>8185</v>
      </c>
      <c r="C3149" t="s">
        <v>29</v>
      </c>
      <c r="D3149" t="s">
        <v>6307</v>
      </c>
      <c r="E3149" t="s">
        <v>7741</v>
      </c>
      <c r="F3149" s="45">
        <v>14566</v>
      </c>
      <c r="H3149">
        <f>IF(ISNUMBER(SEARCH($K$2,A3149)),MAX($H$1:H3148)+1,0)</f>
        <v>0</v>
      </c>
      <c r="I3149">
        <f>ROWS($H$2:H3149)</f>
        <v>3148</v>
      </c>
      <c r="J3149" t="str">
        <f t="shared" si="49"/>
        <v/>
      </c>
    </row>
    <row r="3150" spans="1:10">
      <c r="A3150" t="s">
        <v>3523</v>
      </c>
      <c r="B3150" t="s">
        <v>8186</v>
      </c>
      <c r="C3150" t="s">
        <v>29</v>
      </c>
      <c r="D3150" t="s">
        <v>6323</v>
      </c>
      <c r="E3150" t="s">
        <v>7741</v>
      </c>
      <c r="F3150" s="45">
        <v>14549</v>
      </c>
      <c r="H3150">
        <f>IF(ISNUMBER(SEARCH($K$2,A3150)),MAX($H$1:H3149)+1,0)</f>
        <v>0</v>
      </c>
      <c r="I3150">
        <f>ROWS($H$2:H3150)</f>
        <v>3149</v>
      </c>
      <c r="J3150" t="str">
        <f t="shared" si="49"/>
        <v/>
      </c>
    </row>
    <row r="3151" spans="1:10">
      <c r="A3151" t="s">
        <v>3524</v>
      </c>
      <c r="B3151" t="s">
        <v>8187</v>
      </c>
      <c r="C3151" t="s">
        <v>29</v>
      </c>
      <c r="D3151" t="s">
        <v>6325</v>
      </c>
      <c r="E3151" t="s">
        <v>7746</v>
      </c>
      <c r="F3151" s="45">
        <v>11302</v>
      </c>
      <c r="H3151">
        <f>IF(ISNUMBER(SEARCH($K$2,A3151)),MAX($H$1:H3150)+1,0)</f>
        <v>0</v>
      </c>
      <c r="I3151">
        <f>ROWS($H$2:H3151)</f>
        <v>3150</v>
      </c>
      <c r="J3151" t="str">
        <f t="shared" si="49"/>
        <v/>
      </c>
    </row>
    <row r="3152" spans="1:10">
      <c r="A3152" t="s">
        <v>3525</v>
      </c>
      <c r="B3152" t="s">
        <v>8188</v>
      </c>
      <c r="C3152" t="s">
        <v>29</v>
      </c>
      <c r="D3152" t="s">
        <v>6325</v>
      </c>
      <c r="E3152" t="s">
        <v>7746</v>
      </c>
      <c r="F3152" s="45">
        <v>11322</v>
      </c>
      <c r="H3152">
        <f>IF(ISNUMBER(SEARCH($K$2,A3152)),MAX($H$1:H3151)+1,0)</f>
        <v>0</v>
      </c>
      <c r="I3152">
        <f>ROWS($H$2:H3152)</f>
        <v>3151</v>
      </c>
      <c r="J3152" t="str">
        <f t="shared" si="49"/>
        <v/>
      </c>
    </row>
    <row r="3153" spans="1:10">
      <c r="A3153" t="s">
        <v>3526</v>
      </c>
      <c r="B3153" t="s">
        <v>8189</v>
      </c>
      <c r="C3153" t="s">
        <v>29</v>
      </c>
      <c r="D3153" t="s">
        <v>6325</v>
      </c>
      <c r="E3153" t="s">
        <v>7746</v>
      </c>
      <c r="F3153" s="45">
        <v>11325</v>
      </c>
      <c r="H3153">
        <f>IF(ISNUMBER(SEARCH($K$2,A3153)),MAX($H$1:H3152)+1,0)</f>
        <v>0</v>
      </c>
      <c r="I3153">
        <f>ROWS($H$2:H3153)</f>
        <v>3152</v>
      </c>
      <c r="J3153" t="str">
        <f t="shared" si="49"/>
        <v/>
      </c>
    </row>
    <row r="3154" spans="1:10">
      <c r="A3154" t="s">
        <v>3527</v>
      </c>
      <c r="B3154" t="s">
        <v>8190</v>
      </c>
      <c r="C3154" t="s">
        <v>29</v>
      </c>
      <c r="D3154" t="s">
        <v>6325</v>
      </c>
      <c r="E3154" t="s">
        <v>7746</v>
      </c>
      <c r="F3154" s="45">
        <v>14343</v>
      </c>
      <c r="H3154">
        <f>IF(ISNUMBER(SEARCH($K$2,A3154)),MAX($H$1:H3153)+1,0)</f>
        <v>0</v>
      </c>
      <c r="I3154">
        <f>ROWS($H$2:H3154)</f>
        <v>3153</v>
      </c>
      <c r="J3154" t="str">
        <f t="shared" si="49"/>
        <v/>
      </c>
    </row>
    <row r="3155" spans="1:10">
      <c r="A3155" t="s">
        <v>3528</v>
      </c>
      <c r="B3155" t="s">
        <v>8191</v>
      </c>
      <c r="C3155" t="s">
        <v>29</v>
      </c>
      <c r="D3155" t="s">
        <v>6325</v>
      </c>
      <c r="E3155" t="s">
        <v>7741</v>
      </c>
      <c r="F3155" s="45">
        <v>14541</v>
      </c>
      <c r="H3155">
        <f>IF(ISNUMBER(SEARCH($K$2,A3155)),MAX($H$1:H3154)+1,0)</f>
        <v>0</v>
      </c>
      <c r="I3155">
        <f>ROWS($H$2:H3155)</f>
        <v>3154</v>
      </c>
      <c r="J3155" t="str">
        <f t="shared" si="49"/>
        <v/>
      </c>
    </row>
    <row r="3156" spans="1:10">
      <c r="A3156" t="s">
        <v>3529</v>
      </c>
      <c r="B3156" t="s">
        <v>8192</v>
      </c>
      <c r="C3156" t="s">
        <v>29</v>
      </c>
      <c r="D3156" t="s">
        <v>6325</v>
      </c>
      <c r="E3156" t="s">
        <v>7741</v>
      </c>
      <c r="F3156" s="45">
        <v>14542</v>
      </c>
      <c r="H3156">
        <f>IF(ISNUMBER(SEARCH($K$2,A3156)),MAX($H$1:H3155)+1,0)</f>
        <v>0</v>
      </c>
      <c r="I3156">
        <f>ROWS($H$2:H3156)</f>
        <v>3155</v>
      </c>
      <c r="J3156" t="str">
        <f t="shared" si="49"/>
        <v/>
      </c>
    </row>
    <row r="3157" spans="1:10">
      <c r="A3157" t="s">
        <v>3530</v>
      </c>
      <c r="B3157" t="s">
        <v>6338</v>
      </c>
      <c r="C3157" t="s">
        <v>29</v>
      </c>
      <c r="D3157" t="s">
        <v>6325</v>
      </c>
      <c r="E3157" t="s">
        <v>7741</v>
      </c>
      <c r="F3157" s="45">
        <v>14580</v>
      </c>
      <c r="H3157">
        <f>IF(ISNUMBER(SEARCH($K$2,A3157)),MAX($H$1:H3156)+1,0)</f>
        <v>0</v>
      </c>
      <c r="I3157">
        <f>ROWS($H$2:H3157)</f>
        <v>3156</v>
      </c>
      <c r="J3157" t="str">
        <f t="shared" si="49"/>
        <v/>
      </c>
    </row>
    <row r="3158" spans="1:10">
      <c r="A3158" t="s">
        <v>3531</v>
      </c>
      <c r="B3158" t="s">
        <v>8193</v>
      </c>
      <c r="C3158" t="s">
        <v>29</v>
      </c>
      <c r="D3158" t="s">
        <v>6340</v>
      </c>
      <c r="E3158" t="s">
        <v>7746</v>
      </c>
      <c r="F3158" s="45">
        <v>11310</v>
      </c>
      <c r="H3158">
        <f>IF(ISNUMBER(SEARCH($K$2,A3158)),MAX($H$1:H3157)+1,0)</f>
        <v>0</v>
      </c>
      <c r="I3158">
        <f>ROWS($H$2:H3158)</f>
        <v>3157</v>
      </c>
      <c r="J3158" t="str">
        <f t="shared" si="49"/>
        <v/>
      </c>
    </row>
    <row r="3159" spans="1:10">
      <c r="A3159" t="s">
        <v>3532</v>
      </c>
      <c r="B3159" t="s">
        <v>8194</v>
      </c>
      <c r="C3159" t="s">
        <v>29</v>
      </c>
      <c r="D3159" t="s">
        <v>6340</v>
      </c>
      <c r="E3159" t="s">
        <v>7746</v>
      </c>
      <c r="F3159" s="45">
        <v>14353</v>
      </c>
      <c r="H3159">
        <f>IF(ISNUMBER(SEARCH($K$2,A3159)),MAX($H$1:H3158)+1,0)</f>
        <v>0</v>
      </c>
      <c r="I3159">
        <f>ROWS($H$2:H3159)</f>
        <v>3158</v>
      </c>
      <c r="J3159" t="str">
        <f t="shared" si="49"/>
        <v/>
      </c>
    </row>
    <row r="3160" spans="1:10">
      <c r="A3160" t="s">
        <v>3533</v>
      </c>
      <c r="B3160" t="s">
        <v>8195</v>
      </c>
      <c r="C3160" t="s">
        <v>29</v>
      </c>
      <c r="D3160" t="s">
        <v>6340</v>
      </c>
      <c r="E3160" t="s">
        <v>7741</v>
      </c>
      <c r="F3160" s="45">
        <v>14507</v>
      </c>
      <c r="H3160">
        <f>IF(ISNUMBER(SEARCH($K$2,A3160)),MAX($H$1:H3159)+1,0)</f>
        <v>0</v>
      </c>
      <c r="I3160">
        <f>ROWS($H$2:H3160)</f>
        <v>3159</v>
      </c>
      <c r="J3160" t="str">
        <f t="shared" si="49"/>
        <v/>
      </c>
    </row>
    <row r="3161" spans="1:10">
      <c r="A3161" t="s">
        <v>3534</v>
      </c>
      <c r="B3161" t="s">
        <v>8196</v>
      </c>
      <c r="C3161" t="s">
        <v>29</v>
      </c>
      <c r="D3161" t="s">
        <v>6340</v>
      </c>
      <c r="E3161" t="s">
        <v>7741</v>
      </c>
      <c r="F3161" s="45">
        <v>14508</v>
      </c>
      <c r="H3161">
        <f>IF(ISNUMBER(SEARCH($K$2,A3161)),MAX($H$1:H3160)+1,0)</f>
        <v>0</v>
      </c>
      <c r="I3161">
        <f>ROWS($H$2:H3161)</f>
        <v>3160</v>
      </c>
      <c r="J3161" t="str">
        <f t="shared" si="49"/>
        <v/>
      </c>
    </row>
    <row r="3162" spans="1:10">
      <c r="A3162" t="s">
        <v>3535</v>
      </c>
      <c r="B3162" t="s">
        <v>8197</v>
      </c>
      <c r="C3162" t="s">
        <v>29</v>
      </c>
      <c r="D3162" t="s">
        <v>6340</v>
      </c>
      <c r="E3162" t="s">
        <v>7741</v>
      </c>
      <c r="F3162" s="45">
        <v>14509</v>
      </c>
      <c r="H3162">
        <f>IF(ISNUMBER(SEARCH($K$2,A3162)),MAX($H$1:H3161)+1,0)</f>
        <v>0</v>
      </c>
      <c r="I3162">
        <f>ROWS($H$2:H3162)</f>
        <v>3161</v>
      </c>
      <c r="J3162" t="str">
        <f t="shared" si="49"/>
        <v/>
      </c>
    </row>
    <row r="3163" spans="1:10">
      <c r="A3163" t="s">
        <v>3536</v>
      </c>
      <c r="B3163" t="s">
        <v>8198</v>
      </c>
      <c r="C3163" t="s">
        <v>29</v>
      </c>
      <c r="D3163" t="s">
        <v>6340</v>
      </c>
      <c r="E3163" t="s">
        <v>7741</v>
      </c>
      <c r="F3163" s="45">
        <v>14510</v>
      </c>
      <c r="H3163">
        <f>IF(ISNUMBER(SEARCH($K$2,A3163)),MAX($H$1:H3162)+1,0)</f>
        <v>0</v>
      </c>
      <c r="I3163">
        <f>ROWS($H$2:H3163)</f>
        <v>3162</v>
      </c>
      <c r="J3163" t="str">
        <f t="shared" si="49"/>
        <v/>
      </c>
    </row>
    <row r="3164" spans="1:10">
      <c r="A3164" t="s">
        <v>3537</v>
      </c>
      <c r="B3164" t="s">
        <v>8199</v>
      </c>
      <c r="C3164" t="s">
        <v>29</v>
      </c>
      <c r="D3164" t="s">
        <v>6340</v>
      </c>
      <c r="E3164" t="s">
        <v>7741</v>
      </c>
      <c r="F3164" s="45">
        <v>14559</v>
      </c>
      <c r="H3164">
        <f>IF(ISNUMBER(SEARCH($K$2,A3164)),MAX($H$1:H3163)+1,0)</f>
        <v>0</v>
      </c>
      <c r="I3164">
        <f>ROWS($H$2:H3164)</f>
        <v>3163</v>
      </c>
      <c r="J3164" t="str">
        <f t="shared" si="49"/>
        <v/>
      </c>
    </row>
    <row r="3165" spans="1:10">
      <c r="A3165" t="s">
        <v>3538</v>
      </c>
      <c r="B3165" t="s">
        <v>8200</v>
      </c>
      <c r="C3165" t="s">
        <v>29</v>
      </c>
      <c r="D3165" t="s">
        <v>6357</v>
      </c>
      <c r="E3165" t="s">
        <v>7746</v>
      </c>
      <c r="F3165" s="45">
        <v>11399</v>
      </c>
      <c r="H3165">
        <f>IF(ISNUMBER(SEARCH($K$2,A3165)),MAX($H$1:H3164)+1,0)</f>
        <v>0</v>
      </c>
      <c r="I3165">
        <f>ROWS($H$2:H3165)</f>
        <v>3164</v>
      </c>
      <c r="J3165" t="str">
        <f t="shared" si="49"/>
        <v/>
      </c>
    </row>
    <row r="3166" spans="1:10">
      <c r="A3166" t="s">
        <v>3539</v>
      </c>
      <c r="B3166" t="s">
        <v>8201</v>
      </c>
      <c r="C3166" t="s">
        <v>29</v>
      </c>
      <c r="D3166" t="s">
        <v>6357</v>
      </c>
      <c r="E3166" t="s">
        <v>7741</v>
      </c>
      <c r="F3166" s="45">
        <v>14544</v>
      </c>
      <c r="H3166">
        <f>IF(ISNUMBER(SEARCH($K$2,A3166)),MAX($H$1:H3165)+1,0)</f>
        <v>0</v>
      </c>
      <c r="I3166">
        <f>ROWS($H$2:H3166)</f>
        <v>3165</v>
      </c>
      <c r="J3166" t="str">
        <f t="shared" si="49"/>
        <v/>
      </c>
    </row>
    <row r="3167" spans="1:10">
      <c r="A3167" t="s">
        <v>3540</v>
      </c>
      <c r="B3167" t="s">
        <v>8202</v>
      </c>
      <c r="C3167" t="s">
        <v>29</v>
      </c>
      <c r="D3167" t="s">
        <v>6357</v>
      </c>
      <c r="E3167" t="s">
        <v>7741</v>
      </c>
      <c r="F3167" s="45">
        <v>14545</v>
      </c>
      <c r="H3167">
        <f>IF(ISNUMBER(SEARCH($K$2,A3167)),MAX($H$1:H3166)+1,0)</f>
        <v>0</v>
      </c>
      <c r="I3167">
        <f>ROWS($H$2:H3167)</f>
        <v>3166</v>
      </c>
      <c r="J3167" t="str">
        <f t="shared" si="49"/>
        <v/>
      </c>
    </row>
    <row r="3168" spans="1:10">
      <c r="A3168" t="s">
        <v>3541</v>
      </c>
      <c r="B3168" t="s">
        <v>8203</v>
      </c>
      <c r="C3168" t="s">
        <v>29</v>
      </c>
      <c r="D3168" t="s">
        <v>6369</v>
      </c>
      <c r="E3168" t="s">
        <v>7741</v>
      </c>
      <c r="F3168" s="45">
        <v>14539</v>
      </c>
      <c r="H3168">
        <f>IF(ISNUMBER(SEARCH($K$2,A3168)),MAX($H$1:H3167)+1,0)</f>
        <v>0</v>
      </c>
      <c r="I3168">
        <f>ROWS($H$2:H3168)</f>
        <v>3167</v>
      </c>
      <c r="J3168" t="str">
        <f t="shared" si="49"/>
        <v/>
      </c>
    </row>
    <row r="3169" spans="1:10">
      <c r="A3169" t="s">
        <v>3542</v>
      </c>
      <c r="B3169" t="s">
        <v>8204</v>
      </c>
      <c r="C3169" t="s">
        <v>29</v>
      </c>
      <c r="D3169" t="s">
        <v>6375</v>
      </c>
      <c r="E3169" t="s">
        <v>7746</v>
      </c>
      <c r="F3169" s="45">
        <v>14322</v>
      </c>
      <c r="H3169">
        <f>IF(ISNUMBER(SEARCH($K$2,A3169)),MAX($H$1:H3168)+1,0)</f>
        <v>0</v>
      </c>
      <c r="I3169">
        <f>ROWS($H$2:H3169)</f>
        <v>3168</v>
      </c>
      <c r="J3169" t="str">
        <f t="shared" si="49"/>
        <v/>
      </c>
    </row>
    <row r="3170" spans="1:10">
      <c r="A3170" t="s">
        <v>3543</v>
      </c>
      <c r="B3170" t="s">
        <v>8205</v>
      </c>
      <c r="C3170" t="s">
        <v>29</v>
      </c>
      <c r="D3170" t="s">
        <v>6375</v>
      </c>
      <c r="E3170" t="s">
        <v>7741</v>
      </c>
      <c r="F3170" s="45">
        <v>14523</v>
      </c>
      <c r="H3170">
        <f>IF(ISNUMBER(SEARCH($K$2,A3170)),MAX($H$1:H3169)+1,0)</f>
        <v>0</v>
      </c>
      <c r="I3170">
        <f>ROWS($H$2:H3170)</f>
        <v>3169</v>
      </c>
      <c r="J3170" t="str">
        <f t="shared" si="49"/>
        <v/>
      </c>
    </row>
    <row r="3171" spans="1:10">
      <c r="A3171" t="s">
        <v>3544</v>
      </c>
      <c r="B3171" t="s">
        <v>6384</v>
      </c>
      <c r="C3171" t="s">
        <v>29</v>
      </c>
      <c r="D3171" t="s">
        <v>6375</v>
      </c>
      <c r="E3171" t="s">
        <v>7741</v>
      </c>
      <c r="F3171" s="45">
        <v>14569</v>
      </c>
      <c r="H3171">
        <f>IF(ISNUMBER(SEARCH($K$2,A3171)),MAX($H$1:H3170)+1,0)</f>
        <v>0</v>
      </c>
      <c r="I3171">
        <f>ROWS($H$2:H3171)</f>
        <v>3170</v>
      </c>
      <c r="J3171" t="str">
        <f t="shared" si="49"/>
        <v/>
      </c>
    </row>
    <row r="3172" spans="1:10">
      <c r="A3172" t="s">
        <v>3545</v>
      </c>
      <c r="B3172" t="s">
        <v>8206</v>
      </c>
      <c r="C3172" t="s">
        <v>29</v>
      </c>
      <c r="D3172" t="s">
        <v>6375</v>
      </c>
      <c r="E3172" t="s">
        <v>7741</v>
      </c>
      <c r="F3172" s="45">
        <v>14574</v>
      </c>
      <c r="H3172">
        <f>IF(ISNUMBER(SEARCH($K$2,A3172)),MAX($H$1:H3171)+1,0)</f>
        <v>0</v>
      </c>
      <c r="I3172">
        <f>ROWS($H$2:H3172)</f>
        <v>3171</v>
      </c>
      <c r="J3172" t="str">
        <f t="shared" si="49"/>
        <v/>
      </c>
    </row>
    <row r="3173" spans="1:10">
      <c r="A3173" t="s">
        <v>3546</v>
      </c>
      <c r="B3173" t="s">
        <v>6385</v>
      </c>
      <c r="C3173" t="s">
        <v>29</v>
      </c>
      <c r="D3173" t="s">
        <v>6375</v>
      </c>
      <c r="E3173" t="s">
        <v>7741</v>
      </c>
      <c r="F3173" s="45">
        <v>14577</v>
      </c>
      <c r="H3173">
        <f>IF(ISNUMBER(SEARCH($K$2,A3173)),MAX($H$1:H3172)+1,0)</f>
        <v>0</v>
      </c>
      <c r="I3173">
        <f>ROWS($H$2:H3173)</f>
        <v>3172</v>
      </c>
      <c r="J3173" t="str">
        <f t="shared" si="49"/>
        <v/>
      </c>
    </row>
    <row r="3174" spans="1:10">
      <c r="A3174" t="s">
        <v>3547</v>
      </c>
      <c r="B3174" t="s">
        <v>8207</v>
      </c>
      <c r="C3174" t="s">
        <v>29</v>
      </c>
      <c r="D3174" t="s">
        <v>6387</v>
      </c>
      <c r="E3174" t="s">
        <v>7746</v>
      </c>
      <c r="F3174" s="45">
        <v>14347</v>
      </c>
      <c r="H3174">
        <f>IF(ISNUMBER(SEARCH($K$2,A3174)),MAX($H$1:H3173)+1,0)</f>
        <v>0</v>
      </c>
      <c r="I3174">
        <f>ROWS($H$2:H3174)</f>
        <v>3173</v>
      </c>
      <c r="J3174" t="str">
        <f t="shared" si="49"/>
        <v/>
      </c>
    </row>
    <row r="3175" spans="1:10">
      <c r="A3175" t="s">
        <v>3548</v>
      </c>
      <c r="B3175" t="s">
        <v>8208</v>
      </c>
      <c r="C3175" t="s">
        <v>29</v>
      </c>
      <c r="D3175" t="s">
        <v>6392</v>
      </c>
      <c r="E3175" t="s">
        <v>7746</v>
      </c>
      <c r="F3175" s="45">
        <v>11318</v>
      </c>
      <c r="H3175">
        <f>IF(ISNUMBER(SEARCH($K$2,A3175)),MAX($H$1:H3174)+1,0)</f>
        <v>0</v>
      </c>
      <c r="I3175">
        <f>ROWS($H$2:H3175)</f>
        <v>3174</v>
      </c>
      <c r="J3175" t="str">
        <f t="shared" si="49"/>
        <v/>
      </c>
    </row>
    <row r="3176" spans="1:10">
      <c r="A3176" t="s">
        <v>3549</v>
      </c>
      <c r="B3176" t="s">
        <v>8209</v>
      </c>
      <c r="C3176" t="s">
        <v>29</v>
      </c>
      <c r="D3176" t="s">
        <v>6392</v>
      </c>
      <c r="E3176" t="s">
        <v>7746</v>
      </c>
      <c r="F3176" s="45">
        <v>14357</v>
      </c>
      <c r="H3176">
        <f>IF(ISNUMBER(SEARCH($K$2,A3176)),MAX($H$1:H3175)+1,0)</f>
        <v>0</v>
      </c>
      <c r="I3176">
        <f>ROWS($H$2:H3176)</f>
        <v>3175</v>
      </c>
      <c r="J3176" t="str">
        <f t="shared" si="49"/>
        <v/>
      </c>
    </row>
    <row r="3177" spans="1:10">
      <c r="A3177" s="63" t="s">
        <v>9342</v>
      </c>
      <c r="B3177" t="s">
        <v>8210</v>
      </c>
      <c r="C3177" t="s">
        <v>29</v>
      </c>
      <c r="D3177" t="s">
        <v>6392</v>
      </c>
      <c r="E3177" t="s">
        <v>7741</v>
      </c>
      <c r="F3177" s="45">
        <v>14530</v>
      </c>
      <c r="H3177">
        <f>IF(ISNUMBER(SEARCH($K$2,A3177)),MAX($H$1:H3176)+1,0)</f>
        <v>0</v>
      </c>
      <c r="I3177">
        <f>ROWS($H$2:H3177)</f>
        <v>3176</v>
      </c>
      <c r="J3177" t="str">
        <f t="shared" si="49"/>
        <v/>
      </c>
    </row>
    <row r="3178" spans="1:10">
      <c r="A3178" t="s">
        <v>3551</v>
      </c>
      <c r="B3178" t="s">
        <v>8211</v>
      </c>
      <c r="C3178" t="s">
        <v>29</v>
      </c>
      <c r="D3178" t="s">
        <v>6392</v>
      </c>
      <c r="E3178" t="s">
        <v>7741</v>
      </c>
      <c r="F3178" s="45">
        <v>14576</v>
      </c>
      <c r="H3178">
        <f>IF(ISNUMBER(SEARCH($K$2,A3178)),MAX($H$1:H3177)+1,0)</f>
        <v>0</v>
      </c>
      <c r="I3178">
        <f>ROWS($H$2:H3178)</f>
        <v>3177</v>
      </c>
      <c r="J3178" t="str">
        <f t="shared" si="49"/>
        <v/>
      </c>
    </row>
    <row r="3179" spans="1:10">
      <c r="A3179" t="s">
        <v>3552</v>
      </c>
      <c r="B3179" t="s">
        <v>8212</v>
      </c>
      <c r="C3179" t="s">
        <v>29</v>
      </c>
      <c r="D3179" t="s">
        <v>6398</v>
      </c>
      <c r="E3179" t="s">
        <v>7741</v>
      </c>
      <c r="F3179" s="45">
        <v>14521</v>
      </c>
      <c r="H3179">
        <f>IF(ISNUMBER(SEARCH($K$2,A3179)),MAX($H$1:H3178)+1,0)</f>
        <v>0</v>
      </c>
      <c r="I3179">
        <f>ROWS($H$2:H3179)</f>
        <v>3178</v>
      </c>
      <c r="J3179" t="str">
        <f t="shared" si="49"/>
        <v/>
      </c>
    </row>
    <row r="3180" spans="1:10">
      <c r="A3180" t="s">
        <v>3553</v>
      </c>
      <c r="B3180" t="s">
        <v>8213</v>
      </c>
      <c r="C3180" t="s">
        <v>29</v>
      </c>
      <c r="D3180" t="s">
        <v>6398</v>
      </c>
      <c r="E3180" t="s">
        <v>7741</v>
      </c>
      <c r="F3180" s="45">
        <v>14560</v>
      </c>
      <c r="H3180">
        <f>IF(ISNUMBER(SEARCH($K$2,A3180)),MAX($H$1:H3179)+1,0)</f>
        <v>0</v>
      </c>
      <c r="I3180">
        <f>ROWS($H$2:H3180)</f>
        <v>3179</v>
      </c>
      <c r="J3180" t="str">
        <f t="shared" si="49"/>
        <v/>
      </c>
    </row>
    <row r="3181" spans="1:10">
      <c r="A3181" t="s">
        <v>3554</v>
      </c>
      <c r="B3181" t="s">
        <v>8214</v>
      </c>
      <c r="C3181" t="s">
        <v>29</v>
      </c>
      <c r="D3181" t="s">
        <v>6398</v>
      </c>
      <c r="E3181" t="s">
        <v>7741</v>
      </c>
      <c r="F3181" s="45">
        <v>14565</v>
      </c>
      <c r="H3181">
        <f>IF(ISNUMBER(SEARCH($K$2,A3181)),MAX($H$1:H3180)+1,0)</f>
        <v>0</v>
      </c>
      <c r="I3181">
        <f>ROWS($H$2:H3181)</f>
        <v>3180</v>
      </c>
      <c r="J3181" t="str">
        <f t="shared" si="49"/>
        <v/>
      </c>
    </row>
    <row r="3182" spans="1:10">
      <c r="A3182" t="s">
        <v>3555</v>
      </c>
      <c r="B3182" t="s">
        <v>8215</v>
      </c>
      <c r="C3182" t="s">
        <v>6406</v>
      </c>
      <c r="D3182" t="s">
        <v>6407</v>
      </c>
      <c r="E3182" t="s">
        <v>7746</v>
      </c>
      <c r="F3182" s="45">
        <v>181307</v>
      </c>
      <c r="H3182">
        <f>IF(ISNUMBER(SEARCH($K$2,A3182)),MAX($H$1:H3181)+1,0)</f>
        <v>0</v>
      </c>
      <c r="I3182">
        <f>ROWS($H$2:H3182)</f>
        <v>3181</v>
      </c>
      <c r="J3182" t="str">
        <f t="shared" si="49"/>
        <v/>
      </c>
    </row>
    <row r="3183" spans="1:10">
      <c r="A3183" t="s">
        <v>3556</v>
      </c>
      <c r="B3183" t="s">
        <v>8216</v>
      </c>
      <c r="C3183" t="s">
        <v>6406</v>
      </c>
      <c r="D3183" t="s">
        <v>6407</v>
      </c>
      <c r="E3183" t="s">
        <v>7746</v>
      </c>
      <c r="F3183" s="45">
        <v>183306</v>
      </c>
      <c r="H3183">
        <f>IF(ISNUMBER(SEARCH($K$2,A3183)),MAX($H$1:H3182)+1,0)</f>
        <v>0</v>
      </c>
      <c r="I3183">
        <f>ROWS($H$2:H3183)</f>
        <v>3182</v>
      </c>
      <c r="J3183" t="str">
        <f t="shared" si="49"/>
        <v/>
      </c>
    </row>
    <row r="3184" spans="1:10">
      <c r="A3184" t="s">
        <v>3557</v>
      </c>
      <c r="B3184" t="s">
        <v>8217</v>
      </c>
      <c r="C3184" t="s">
        <v>6406</v>
      </c>
      <c r="D3184" t="s">
        <v>6407</v>
      </c>
      <c r="E3184" t="s">
        <v>7741</v>
      </c>
      <c r="F3184" s="45">
        <v>183503</v>
      </c>
      <c r="H3184">
        <f>IF(ISNUMBER(SEARCH($K$2,A3184)),MAX($H$1:H3183)+1,0)</f>
        <v>0</v>
      </c>
      <c r="I3184">
        <f>ROWS($H$2:H3184)</f>
        <v>3183</v>
      </c>
      <c r="J3184" t="str">
        <f t="shared" si="49"/>
        <v/>
      </c>
    </row>
    <row r="3185" spans="1:10">
      <c r="A3185" t="s">
        <v>3558</v>
      </c>
      <c r="B3185" t="s">
        <v>8218</v>
      </c>
      <c r="C3185" t="s">
        <v>6406</v>
      </c>
      <c r="D3185" t="s">
        <v>6407</v>
      </c>
      <c r="E3185" t="s">
        <v>7741</v>
      </c>
      <c r="F3185" s="45">
        <v>183508</v>
      </c>
      <c r="H3185">
        <f>IF(ISNUMBER(SEARCH($K$2,A3185)),MAX($H$1:H3184)+1,0)</f>
        <v>0</v>
      </c>
      <c r="I3185">
        <f>ROWS($H$2:H3185)</f>
        <v>3184</v>
      </c>
      <c r="J3185" t="str">
        <f t="shared" si="49"/>
        <v/>
      </c>
    </row>
    <row r="3186" spans="1:10">
      <c r="A3186" t="s">
        <v>3559</v>
      </c>
      <c r="B3186" t="s">
        <v>8219</v>
      </c>
      <c r="C3186" t="s">
        <v>6406</v>
      </c>
      <c r="D3186" t="s">
        <v>6407</v>
      </c>
      <c r="E3186" t="s">
        <v>7741</v>
      </c>
      <c r="F3186" s="45">
        <v>183515</v>
      </c>
      <c r="H3186">
        <f>IF(ISNUMBER(SEARCH($K$2,A3186)),MAX($H$1:H3185)+1,0)</f>
        <v>0</v>
      </c>
      <c r="I3186">
        <f>ROWS($H$2:H3186)</f>
        <v>3185</v>
      </c>
      <c r="J3186" t="str">
        <f t="shared" si="49"/>
        <v/>
      </c>
    </row>
    <row r="3187" spans="1:10">
      <c r="A3187" t="s">
        <v>3560</v>
      </c>
      <c r="B3187" t="s">
        <v>6414</v>
      </c>
      <c r="C3187" t="s">
        <v>6406</v>
      </c>
      <c r="D3187" t="s">
        <v>6415</v>
      </c>
      <c r="E3187" t="s">
        <v>7746</v>
      </c>
      <c r="F3187" s="45">
        <v>180301</v>
      </c>
      <c r="H3187">
        <f>IF(ISNUMBER(SEARCH($K$2,A3187)),MAX($H$1:H3186)+1,0)</f>
        <v>0</v>
      </c>
      <c r="I3187">
        <f>ROWS($H$2:H3187)</f>
        <v>3186</v>
      </c>
      <c r="J3187" t="str">
        <f t="shared" si="49"/>
        <v/>
      </c>
    </row>
    <row r="3188" spans="1:10">
      <c r="A3188" t="s">
        <v>3561</v>
      </c>
      <c r="B3188" t="s">
        <v>8220</v>
      </c>
      <c r="C3188" t="s">
        <v>6406</v>
      </c>
      <c r="D3188" t="s">
        <v>6415</v>
      </c>
      <c r="E3188" t="s">
        <v>7746</v>
      </c>
      <c r="F3188" s="45">
        <v>181305</v>
      </c>
      <c r="H3188">
        <f>IF(ISNUMBER(SEARCH($K$2,A3188)),MAX($H$1:H3187)+1,0)</f>
        <v>0</v>
      </c>
      <c r="I3188">
        <f>ROWS($H$2:H3188)</f>
        <v>3187</v>
      </c>
      <c r="J3188" t="str">
        <f t="shared" si="49"/>
        <v/>
      </c>
    </row>
    <row r="3189" spans="1:10">
      <c r="A3189" t="s">
        <v>3562</v>
      </c>
      <c r="B3189" t="s">
        <v>8221</v>
      </c>
      <c r="C3189" t="s">
        <v>6406</v>
      </c>
      <c r="D3189" t="s">
        <v>6415</v>
      </c>
      <c r="E3189" t="s">
        <v>7746</v>
      </c>
      <c r="F3189" s="45">
        <v>181306</v>
      </c>
      <c r="H3189">
        <f>IF(ISNUMBER(SEARCH($K$2,A3189)),MAX($H$1:H3188)+1,0)</f>
        <v>0</v>
      </c>
      <c r="I3189">
        <f>ROWS($H$2:H3189)</f>
        <v>3188</v>
      </c>
      <c r="J3189" t="str">
        <f t="shared" si="49"/>
        <v/>
      </c>
    </row>
    <row r="3190" spans="1:10">
      <c r="A3190" t="s">
        <v>3563</v>
      </c>
      <c r="B3190" t="s">
        <v>6417</v>
      </c>
      <c r="C3190" t="s">
        <v>6406</v>
      </c>
      <c r="D3190" t="s">
        <v>6415</v>
      </c>
      <c r="E3190" t="s">
        <v>7741</v>
      </c>
      <c r="F3190" s="45">
        <v>181502</v>
      </c>
      <c r="H3190">
        <f>IF(ISNUMBER(SEARCH($K$2,A3190)),MAX($H$1:H3189)+1,0)</f>
        <v>0</v>
      </c>
      <c r="I3190">
        <f>ROWS($H$2:H3190)</f>
        <v>3189</v>
      </c>
      <c r="J3190" t="str">
        <f t="shared" si="49"/>
        <v/>
      </c>
    </row>
    <row r="3191" spans="1:10">
      <c r="A3191" t="s">
        <v>3564</v>
      </c>
      <c r="B3191" t="s">
        <v>8222</v>
      </c>
      <c r="C3191" t="s">
        <v>6406</v>
      </c>
      <c r="D3191" t="s">
        <v>6415</v>
      </c>
      <c r="E3191" t="s">
        <v>7746</v>
      </c>
      <c r="F3191" s="45">
        <v>183313</v>
      </c>
      <c r="H3191">
        <f>IF(ISNUMBER(SEARCH($K$2,A3191)),MAX($H$1:H3190)+1,0)</f>
        <v>0</v>
      </c>
      <c r="I3191">
        <f>ROWS($H$2:H3191)</f>
        <v>3190</v>
      </c>
      <c r="J3191" t="str">
        <f t="shared" si="49"/>
        <v/>
      </c>
    </row>
    <row r="3192" spans="1:10">
      <c r="A3192" t="s">
        <v>3565</v>
      </c>
      <c r="B3192" t="s">
        <v>8223</v>
      </c>
      <c r="C3192" t="s">
        <v>6406</v>
      </c>
      <c r="D3192" t="s">
        <v>6415</v>
      </c>
      <c r="E3192" t="s">
        <v>7741</v>
      </c>
      <c r="F3192" s="45">
        <v>183501</v>
      </c>
      <c r="H3192">
        <f>IF(ISNUMBER(SEARCH($K$2,A3192)),MAX($H$1:H3191)+1,0)</f>
        <v>0</v>
      </c>
      <c r="I3192">
        <f>ROWS($H$2:H3192)</f>
        <v>3191</v>
      </c>
      <c r="J3192" t="str">
        <f t="shared" si="49"/>
        <v/>
      </c>
    </row>
    <row r="3193" spans="1:10">
      <c r="A3193" t="s">
        <v>3566</v>
      </c>
      <c r="B3193" t="s">
        <v>8224</v>
      </c>
      <c r="C3193" t="s">
        <v>6406</v>
      </c>
      <c r="D3193" t="s">
        <v>6415</v>
      </c>
      <c r="E3193" t="s">
        <v>7741</v>
      </c>
      <c r="F3193" s="45">
        <v>183502</v>
      </c>
      <c r="H3193">
        <f>IF(ISNUMBER(SEARCH($K$2,A3193)),MAX($H$1:H3192)+1,0)</f>
        <v>0</v>
      </c>
      <c r="I3193">
        <f>ROWS($H$2:H3193)</f>
        <v>3192</v>
      </c>
      <c r="J3193" t="str">
        <f t="shared" si="49"/>
        <v/>
      </c>
    </row>
    <row r="3194" spans="1:10">
      <c r="A3194" t="s">
        <v>3567</v>
      </c>
      <c r="B3194" t="s">
        <v>8225</v>
      </c>
      <c r="C3194" t="s">
        <v>6406</v>
      </c>
      <c r="D3194" t="s">
        <v>6415</v>
      </c>
      <c r="E3194" t="s">
        <v>7741</v>
      </c>
      <c r="F3194" s="45">
        <v>183504</v>
      </c>
      <c r="H3194">
        <f>IF(ISNUMBER(SEARCH($K$2,A3194)),MAX($H$1:H3193)+1,0)</f>
        <v>0</v>
      </c>
      <c r="I3194">
        <f>ROWS($H$2:H3194)</f>
        <v>3193</v>
      </c>
      <c r="J3194" t="str">
        <f t="shared" si="49"/>
        <v/>
      </c>
    </row>
    <row r="3195" spans="1:10">
      <c r="A3195" t="s">
        <v>3568</v>
      </c>
      <c r="B3195" t="s">
        <v>8226</v>
      </c>
      <c r="C3195" t="s">
        <v>6406</v>
      </c>
      <c r="D3195" t="s">
        <v>6415</v>
      </c>
      <c r="E3195" t="s">
        <v>7741</v>
      </c>
      <c r="F3195" s="45">
        <v>183505</v>
      </c>
      <c r="H3195">
        <f>IF(ISNUMBER(SEARCH($K$2,A3195)),MAX($H$1:H3194)+1,0)</f>
        <v>0</v>
      </c>
      <c r="I3195">
        <f>ROWS($H$2:H3195)</f>
        <v>3194</v>
      </c>
      <c r="J3195" t="str">
        <f t="shared" si="49"/>
        <v/>
      </c>
    </row>
    <row r="3196" spans="1:10">
      <c r="A3196" t="s">
        <v>3569</v>
      </c>
      <c r="B3196" t="s">
        <v>8227</v>
      </c>
      <c r="C3196" t="s">
        <v>6406</v>
      </c>
      <c r="D3196" t="s">
        <v>6415</v>
      </c>
      <c r="E3196" t="s">
        <v>7741</v>
      </c>
      <c r="F3196" s="45">
        <v>183510</v>
      </c>
      <c r="H3196">
        <f>IF(ISNUMBER(SEARCH($K$2,A3196)),MAX($H$1:H3195)+1,0)</f>
        <v>0</v>
      </c>
      <c r="I3196">
        <f>ROWS($H$2:H3196)</f>
        <v>3195</v>
      </c>
      <c r="J3196" t="str">
        <f t="shared" si="49"/>
        <v/>
      </c>
    </row>
    <row r="3197" spans="1:10">
      <c r="A3197" t="s">
        <v>3570</v>
      </c>
      <c r="B3197" t="s">
        <v>8228</v>
      </c>
      <c r="C3197" t="s">
        <v>6406</v>
      </c>
      <c r="D3197" t="s">
        <v>6415</v>
      </c>
      <c r="E3197" t="s">
        <v>7741</v>
      </c>
      <c r="F3197" s="45">
        <v>183514</v>
      </c>
      <c r="H3197">
        <f>IF(ISNUMBER(SEARCH($K$2,A3197)),MAX($H$1:H3196)+1,0)</f>
        <v>0</v>
      </c>
      <c r="I3197">
        <f>ROWS($H$2:H3197)</f>
        <v>3196</v>
      </c>
      <c r="J3197" t="str">
        <f t="shared" si="49"/>
        <v/>
      </c>
    </row>
    <row r="3198" spans="1:10">
      <c r="A3198" t="s">
        <v>3571</v>
      </c>
      <c r="B3198" t="s">
        <v>8229</v>
      </c>
      <c r="C3198" t="s">
        <v>6406</v>
      </c>
      <c r="D3198" t="s">
        <v>6433</v>
      </c>
      <c r="E3198" t="s">
        <v>7746</v>
      </c>
      <c r="F3198" s="45">
        <v>183307</v>
      </c>
      <c r="H3198">
        <f>IF(ISNUMBER(SEARCH($K$2,A3198)),MAX($H$1:H3197)+1,0)</f>
        <v>0</v>
      </c>
      <c r="I3198">
        <f>ROWS($H$2:H3198)</f>
        <v>3197</v>
      </c>
      <c r="J3198" t="str">
        <f t="shared" si="49"/>
        <v/>
      </c>
    </row>
    <row r="3199" spans="1:10">
      <c r="A3199" t="s">
        <v>3572</v>
      </c>
      <c r="B3199" t="s">
        <v>8230</v>
      </c>
      <c r="C3199" t="s">
        <v>6406</v>
      </c>
      <c r="D3199" t="s">
        <v>6433</v>
      </c>
      <c r="E3199" t="s">
        <v>7741</v>
      </c>
      <c r="F3199" s="45">
        <v>183509</v>
      </c>
      <c r="H3199">
        <f>IF(ISNUMBER(SEARCH($K$2,A3199)),MAX($H$1:H3198)+1,0)</f>
        <v>0</v>
      </c>
      <c r="I3199">
        <f>ROWS($H$2:H3199)</f>
        <v>3198</v>
      </c>
      <c r="J3199" t="str">
        <f t="shared" si="49"/>
        <v/>
      </c>
    </row>
    <row r="3200" spans="1:10">
      <c r="A3200" t="s">
        <v>3573</v>
      </c>
      <c r="B3200" t="s">
        <v>8231</v>
      </c>
      <c r="C3200" t="s">
        <v>6406</v>
      </c>
      <c r="D3200" t="s">
        <v>6433</v>
      </c>
      <c r="E3200" t="s">
        <v>7741</v>
      </c>
      <c r="F3200" s="45">
        <v>183511</v>
      </c>
      <c r="H3200">
        <f>IF(ISNUMBER(SEARCH($K$2,A3200)),MAX($H$1:H3199)+1,0)</f>
        <v>0</v>
      </c>
      <c r="I3200">
        <f>ROWS($H$2:H3200)</f>
        <v>3199</v>
      </c>
      <c r="J3200" t="str">
        <f t="shared" si="49"/>
        <v/>
      </c>
    </row>
    <row r="3201" spans="1:10">
      <c r="A3201" t="s">
        <v>3574</v>
      </c>
      <c r="B3201" t="s">
        <v>8232</v>
      </c>
      <c r="C3201" t="s">
        <v>6406</v>
      </c>
      <c r="D3201" t="s">
        <v>6433</v>
      </c>
      <c r="E3201" t="s">
        <v>7741</v>
      </c>
      <c r="F3201" s="45">
        <v>183512</v>
      </c>
      <c r="H3201">
        <f>IF(ISNUMBER(SEARCH($K$2,A3201)),MAX($H$1:H3200)+1,0)</f>
        <v>0</v>
      </c>
      <c r="I3201">
        <f>ROWS($H$2:H3201)</f>
        <v>3200</v>
      </c>
      <c r="J3201" t="str">
        <f t="shared" si="49"/>
        <v/>
      </c>
    </row>
    <row r="3202" spans="1:10">
      <c r="A3202" t="s">
        <v>3575</v>
      </c>
      <c r="B3202" t="s">
        <v>6443</v>
      </c>
      <c r="C3202" t="s">
        <v>6406</v>
      </c>
      <c r="D3202" t="s">
        <v>6433</v>
      </c>
      <c r="E3202" t="s">
        <v>7741</v>
      </c>
      <c r="F3202" s="45">
        <v>183516</v>
      </c>
      <c r="H3202">
        <f>IF(ISNUMBER(SEARCH($K$2,A3202)),MAX($H$1:H3201)+1,0)</f>
        <v>0</v>
      </c>
      <c r="I3202">
        <f>ROWS($H$2:H3202)</f>
        <v>3201</v>
      </c>
      <c r="J3202" t="str">
        <f t="shared" ref="J3202:J3265" si="50">IFERROR(INDEX($A:$A,MATCH(I3202,$H:$H,0)),"")</f>
        <v/>
      </c>
    </row>
    <row r="3203" spans="1:10">
      <c r="A3203" t="s">
        <v>3576</v>
      </c>
      <c r="B3203" t="s">
        <v>8233</v>
      </c>
      <c r="C3203" t="s">
        <v>6445</v>
      </c>
      <c r="D3203" t="s">
        <v>6446</v>
      </c>
      <c r="E3203" t="s">
        <v>7741</v>
      </c>
      <c r="F3203" s="45">
        <v>44523</v>
      </c>
      <c r="H3203">
        <f>IF(ISNUMBER(SEARCH($K$2,A3203)),MAX($H$1:H3202)+1,0)</f>
        <v>0</v>
      </c>
      <c r="I3203">
        <f>ROWS($H$2:H3203)</f>
        <v>3202</v>
      </c>
      <c r="J3203" t="str">
        <f t="shared" si="50"/>
        <v/>
      </c>
    </row>
    <row r="3204" spans="1:10">
      <c r="A3204" t="s">
        <v>3577</v>
      </c>
      <c r="B3204" t="s">
        <v>8234</v>
      </c>
      <c r="C3204" t="s">
        <v>6445</v>
      </c>
      <c r="D3204" t="s">
        <v>6450</v>
      </c>
      <c r="E3204" t="s">
        <v>7741</v>
      </c>
      <c r="F3204" s="45">
        <v>44518</v>
      </c>
      <c r="H3204">
        <f>IF(ISNUMBER(SEARCH($K$2,A3204)),MAX($H$1:H3203)+1,0)</f>
        <v>0</v>
      </c>
      <c r="I3204">
        <f>ROWS($H$2:H3204)</f>
        <v>3203</v>
      </c>
      <c r="J3204" t="str">
        <f t="shared" si="50"/>
        <v/>
      </c>
    </row>
    <row r="3205" spans="1:10">
      <c r="A3205" t="s">
        <v>3578</v>
      </c>
      <c r="B3205" t="s">
        <v>8235</v>
      </c>
      <c r="C3205" t="s">
        <v>6445</v>
      </c>
      <c r="D3205" t="s">
        <v>6453</v>
      </c>
      <c r="E3205" t="s">
        <v>7741</v>
      </c>
      <c r="F3205" s="45">
        <v>44524</v>
      </c>
      <c r="H3205">
        <f>IF(ISNUMBER(SEARCH($K$2,A3205)),MAX($H$1:H3204)+1,0)</f>
        <v>0</v>
      </c>
      <c r="I3205">
        <f>ROWS($H$2:H3205)</f>
        <v>3204</v>
      </c>
      <c r="J3205" t="str">
        <f t="shared" si="50"/>
        <v/>
      </c>
    </row>
    <row r="3206" spans="1:10">
      <c r="A3206" t="s">
        <v>3579</v>
      </c>
      <c r="B3206" t="s">
        <v>8236</v>
      </c>
      <c r="C3206" t="s">
        <v>6445</v>
      </c>
      <c r="D3206" t="s">
        <v>6463</v>
      </c>
      <c r="E3206" t="s">
        <v>7746</v>
      </c>
      <c r="F3206" s="45">
        <v>41303</v>
      </c>
      <c r="H3206">
        <f>IF(ISNUMBER(SEARCH($K$2,A3206)),MAX($H$1:H3205)+1,0)</f>
        <v>0</v>
      </c>
      <c r="I3206">
        <f>ROWS($H$2:H3206)</f>
        <v>3205</v>
      </c>
      <c r="J3206" t="str">
        <f t="shared" si="50"/>
        <v/>
      </c>
    </row>
    <row r="3207" spans="1:10">
      <c r="A3207" t="s">
        <v>3580</v>
      </c>
      <c r="B3207" t="s">
        <v>6462</v>
      </c>
      <c r="C3207" t="s">
        <v>6445</v>
      </c>
      <c r="D3207" t="s">
        <v>6463</v>
      </c>
      <c r="E3207" t="s">
        <v>7741</v>
      </c>
      <c r="F3207" s="45">
        <v>41501</v>
      </c>
      <c r="H3207">
        <f>IF(ISNUMBER(SEARCH($K$2,A3207)),MAX($H$1:H3206)+1,0)</f>
        <v>0</v>
      </c>
      <c r="I3207">
        <f>ROWS($H$2:H3207)</f>
        <v>3206</v>
      </c>
      <c r="J3207" t="str">
        <f t="shared" si="50"/>
        <v/>
      </c>
    </row>
    <row r="3208" spans="1:10">
      <c r="A3208" t="s">
        <v>3581</v>
      </c>
      <c r="B3208" t="s">
        <v>8237</v>
      </c>
      <c r="C3208" t="s">
        <v>6445</v>
      </c>
      <c r="D3208" t="s">
        <v>6463</v>
      </c>
      <c r="E3208" t="s">
        <v>7746</v>
      </c>
      <c r="F3208" s="45">
        <v>44311</v>
      </c>
      <c r="H3208">
        <f>IF(ISNUMBER(SEARCH($K$2,A3208)),MAX($H$1:H3207)+1,0)</f>
        <v>0</v>
      </c>
      <c r="I3208">
        <f>ROWS($H$2:H3208)</f>
        <v>3207</v>
      </c>
      <c r="J3208" t="str">
        <f t="shared" si="50"/>
        <v/>
      </c>
    </row>
    <row r="3209" spans="1:10">
      <c r="A3209" t="s">
        <v>3582</v>
      </c>
      <c r="B3209" t="s">
        <v>8238</v>
      </c>
      <c r="C3209" t="s">
        <v>6445</v>
      </c>
      <c r="D3209" t="s">
        <v>6463</v>
      </c>
      <c r="E3209" t="s">
        <v>7741</v>
      </c>
      <c r="F3209" s="45">
        <v>44509</v>
      </c>
      <c r="H3209">
        <f>IF(ISNUMBER(SEARCH($K$2,A3209)),MAX($H$1:H3208)+1,0)</f>
        <v>0</v>
      </c>
      <c r="I3209">
        <f>ROWS($H$2:H3209)</f>
        <v>3208</v>
      </c>
      <c r="J3209" t="str">
        <f t="shared" si="50"/>
        <v/>
      </c>
    </row>
    <row r="3210" spans="1:10">
      <c r="A3210" t="s">
        <v>3583</v>
      </c>
      <c r="B3210" t="s">
        <v>8239</v>
      </c>
      <c r="C3210" t="s">
        <v>6445</v>
      </c>
      <c r="D3210" t="s">
        <v>6463</v>
      </c>
      <c r="E3210" t="s">
        <v>7741</v>
      </c>
      <c r="F3210" s="45">
        <v>44510</v>
      </c>
      <c r="H3210">
        <f>IF(ISNUMBER(SEARCH($K$2,A3210)),MAX($H$1:H3209)+1,0)</f>
        <v>0</v>
      </c>
      <c r="I3210">
        <f>ROWS($H$2:H3210)</f>
        <v>3209</v>
      </c>
      <c r="J3210" t="str">
        <f t="shared" si="50"/>
        <v/>
      </c>
    </row>
    <row r="3211" spans="1:10">
      <c r="A3211" t="s">
        <v>3584</v>
      </c>
      <c r="B3211" t="s">
        <v>8240</v>
      </c>
      <c r="C3211" t="s">
        <v>6445</v>
      </c>
      <c r="D3211" t="s">
        <v>6463</v>
      </c>
      <c r="E3211" t="s">
        <v>7741</v>
      </c>
      <c r="F3211" s="45">
        <v>44526</v>
      </c>
      <c r="H3211">
        <f>IF(ISNUMBER(SEARCH($K$2,A3211)),MAX($H$1:H3210)+1,0)</f>
        <v>0</v>
      </c>
      <c r="I3211">
        <f>ROWS($H$2:H3211)</f>
        <v>3210</v>
      </c>
      <c r="J3211" t="str">
        <f t="shared" si="50"/>
        <v/>
      </c>
    </row>
    <row r="3212" spans="1:10">
      <c r="A3212" t="s">
        <v>3585</v>
      </c>
      <c r="B3212" t="s">
        <v>8241</v>
      </c>
      <c r="C3212" t="s">
        <v>6445</v>
      </c>
      <c r="D3212" t="s">
        <v>6463</v>
      </c>
      <c r="E3212" t="s">
        <v>7741</v>
      </c>
      <c r="F3212" s="45">
        <v>44527</v>
      </c>
      <c r="H3212">
        <f>IF(ISNUMBER(SEARCH($K$2,A3212)),MAX($H$1:H3211)+1,0)</f>
        <v>0</v>
      </c>
      <c r="I3212">
        <f>ROWS($H$2:H3212)</f>
        <v>3211</v>
      </c>
      <c r="J3212" t="str">
        <f t="shared" si="50"/>
        <v/>
      </c>
    </row>
    <row r="3213" spans="1:10">
      <c r="A3213" t="s">
        <v>3586</v>
      </c>
      <c r="B3213" t="s">
        <v>8242</v>
      </c>
      <c r="C3213" t="s">
        <v>6445</v>
      </c>
      <c r="D3213" t="s">
        <v>6463</v>
      </c>
      <c r="E3213" t="s">
        <v>7741</v>
      </c>
      <c r="F3213" s="45">
        <v>44529</v>
      </c>
      <c r="H3213">
        <f>IF(ISNUMBER(SEARCH($K$2,A3213)),MAX($H$1:H3212)+1,0)</f>
        <v>0</v>
      </c>
      <c r="I3213">
        <f>ROWS($H$2:H3213)</f>
        <v>3212</v>
      </c>
      <c r="J3213" t="str">
        <f t="shared" si="50"/>
        <v/>
      </c>
    </row>
    <row r="3214" spans="1:10">
      <c r="A3214" t="s">
        <v>3587</v>
      </c>
      <c r="B3214" t="s">
        <v>8243</v>
      </c>
      <c r="C3214" t="s">
        <v>6445</v>
      </c>
      <c r="D3214" t="s">
        <v>6463</v>
      </c>
      <c r="E3214" t="s">
        <v>7741</v>
      </c>
      <c r="F3214" s="45">
        <v>44530</v>
      </c>
      <c r="H3214">
        <f>IF(ISNUMBER(SEARCH($K$2,A3214)),MAX($H$1:H3213)+1,0)</f>
        <v>0</v>
      </c>
      <c r="I3214">
        <f>ROWS($H$2:H3214)</f>
        <v>3213</v>
      </c>
      <c r="J3214" t="str">
        <f t="shared" si="50"/>
        <v/>
      </c>
    </row>
    <row r="3215" spans="1:10">
      <c r="A3215" t="s">
        <v>3588</v>
      </c>
      <c r="B3215" t="s">
        <v>8244</v>
      </c>
      <c r="C3215" t="s">
        <v>6445</v>
      </c>
      <c r="D3215" t="s">
        <v>6463</v>
      </c>
      <c r="E3215" t="s">
        <v>7741</v>
      </c>
      <c r="F3215" s="45">
        <v>44532</v>
      </c>
      <c r="H3215">
        <f>IF(ISNUMBER(SEARCH($K$2,A3215)),MAX($H$1:H3214)+1,0)</f>
        <v>0</v>
      </c>
      <c r="I3215">
        <f>ROWS($H$2:H3215)</f>
        <v>3214</v>
      </c>
      <c r="J3215" t="str">
        <f t="shared" si="50"/>
        <v/>
      </c>
    </row>
    <row r="3216" spans="1:10">
      <c r="A3216" t="s">
        <v>3589</v>
      </c>
      <c r="B3216" t="s">
        <v>8245</v>
      </c>
      <c r="C3216" t="s">
        <v>6445</v>
      </c>
      <c r="D3216" t="s">
        <v>6482</v>
      </c>
      <c r="E3216" t="s">
        <v>7746</v>
      </c>
      <c r="F3216" s="45">
        <v>41306</v>
      </c>
      <c r="H3216">
        <f>IF(ISNUMBER(SEARCH($K$2,A3216)),MAX($H$1:H3215)+1,0)</f>
        <v>0</v>
      </c>
      <c r="I3216">
        <f>ROWS($H$2:H3216)</f>
        <v>3215</v>
      </c>
      <c r="J3216" t="str">
        <f t="shared" si="50"/>
        <v/>
      </c>
    </row>
    <row r="3217" spans="1:10">
      <c r="A3217" t="s">
        <v>3590</v>
      </c>
      <c r="B3217" t="s">
        <v>8246</v>
      </c>
      <c r="C3217" t="s">
        <v>6445</v>
      </c>
      <c r="D3217" t="s">
        <v>6482</v>
      </c>
      <c r="E3217" t="s">
        <v>7741</v>
      </c>
      <c r="F3217" s="45">
        <v>44501</v>
      </c>
      <c r="H3217">
        <f>IF(ISNUMBER(SEARCH($K$2,A3217)),MAX($H$1:H3216)+1,0)</f>
        <v>0</v>
      </c>
      <c r="I3217">
        <f>ROWS($H$2:H3217)</f>
        <v>3216</v>
      </c>
      <c r="J3217" t="str">
        <f t="shared" si="50"/>
        <v/>
      </c>
    </row>
    <row r="3218" spans="1:10">
      <c r="A3218" t="s">
        <v>3591</v>
      </c>
      <c r="B3218" t="s">
        <v>8247</v>
      </c>
      <c r="C3218" t="s">
        <v>6445</v>
      </c>
      <c r="D3218" t="s">
        <v>6482</v>
      </c>
      <c r="E3218" t="s">
        <v>7741</v>
      </c>
      <c r="F3218" s="45">
        <v>44502</v>
      </c>
      <c r="H3218">
        <f>IF(ISNUMBER(SEARCH($K$2,A3218)),MAX($H$1:H3217)+1,0)</f>
        <v>0</v>
      </c>
      <c r="I3218">
        <f>ROWS($H$2:H3218)</f>
        <v>3217</v>
      </c>
      <c r="J3218" t="str">
        <f t="shared" si="50"/>
        <v/>
      </c>
    </row>
    <row r="3219" spans="1:10">
      <c r="A3219" t="s">
        <v>3592</v>
      </c>
      <c r="B3219" t="s">
        <v>8248</v>
      </c>
      <c r="C3219" t="s">
        <v>6445</v>
      </c>
      <c r="D3219" t="s">
        <v>6482</v>
      </c>
      <c r="E3219" t="s">
        <v>7741</v>
      </c>
      <c r="F3219" s="45">
        <v>44503</v>
      </c>
      <c r="H3219">
        <f>IF(ISNUMBER(SEARCH($K$2,A3219)),MAX($H$1:H3218)+1,0)</f>
        <v>0</v>
      </c>
      <c r="I3219">
        <f>ROWS($H$2:H3219)</f>
        <v>3218</v>
      </c>
      <c r="J3219" t="str">
        <f t="shared" si="50"/>
        <v/>
      </c>
    </row>
    <row r="3220" spans="1:10">
      <c r="A3220" t="s">
        <v>3593</v>
      </c>
      <c r="B3220" t="s">
        <v>8249</v>
      </c>
      <c r="C3220" t="s">
        <v>6445</v>
      </c>
      <c r="D3220" t="s">
        <v>6482</v>
      </c>
      <c r="E3220" t="s">
        <v>7741</v>
      </c>
      <c r="F3220" s="45">
        <v>44528</v>
      </c>
      <c r="H3220">
        <f>IF(ISNUMBER(SEARCH($K$2,A3220)),MAX($H$1:H3219)+1,0)</f>
        <v>0</v>
      </c>
      <c r="I3220">
        <f>ROWS($H$2:H3220)</f>
        <v>3219</v>
      </c>
      <c r="J3220" t="str">
        <f t="shared" si="50"/>
        <v/>
      </c>
    </row>
    <row r="3221" spans="1:10">
      <c r="A3221" t="s">
        <v>3594</v>
      </c>
      <c r="B3221" t="s">
        <v>8250</v>
      </c>
      <c r="C3221" t="s">
        <v>6445</v>
      </c>
      <c r="D3221" t="s">
        <v>6493</v>
      </c>
      <c r="E3221" t="s">
        <v>7741</v>
      </c>
      <c r="F3221" s="45">
        <v>44512</v>
      </c>
      <c r="H3221">
        <f>IF(ISNUMBER(SEARCH($K$2,A3221)),MAX($H$1:H3220)+1,0)</f>
        <v>0</v>
      </c>
      <c r="I3221">
        <f>ROWS($H$2:H3221)</f>
        <v>3220</v>
      </c>
      <c r="J3221" t="str">
        <f t="shared" si="50"/>
        <v/>
      </c>
    </row>
    <row r="3222" spans="1:10">
      <c r="A3222" t="s">
        <v>3595</v>
      </c>
      <c r="B3222" t="s">
        <v>8251</v>
      </c>
      <c r="C3222" t="s">
        <v>6445</v>
      </c>
      <c r="D3222" t="s">
        <v>6497</v>
      </c>
      <c r="E3222" t="s">
        <v>7741</v>
      </c>
      <c r="F3222" s="45">
        <v>44519</v>
      </c>
      <c r="H3222">
        <f>IF(ISNUMBER(SEARCH($K$2,A3222)),MAX($H$1:H3221)+1,0)</f>
        <v>0</v>
      </c>
      <c r="I3222">
        <f>ROWS($H$2:H3222)</f>
        <v>3221</v>
      </c>
      <c r="J3222" t="str">
        <f t="shared" si="50"/>
        <v/>
      </c>
    </row>
    <row r="3223" spans="1:10">
      <c r="A3223" t="s">
        <v>3596</v>
      </c>
      <c r="B3223" t="s">
        <v>8252</v>
      </c>
      <c r="C3223" t="s">
        <v>6445</v>
      </c>
      <c r="D3223" t="s">
        <v>6500</v>
      </c>
      <c r="E3223" t="s">
        <v>7746</v>
      </c>
      <c r="F3223" s="45">
        <v>44320</v>
      </c>
      <c r="H3223">
        <f>IF(ISNUMBER(SEARCH($K$2,A3223)),MAX($H$1:H3222)+1,0)</f>
        <v>0</v>
      </c>
      <c r="I3223">
        <f>ROWS($H$2:H3223)</f>
        <v>3222</v>
      </c>
      <c r="J3223" t="str">
        <f t="shared" si="50"/>
        <v/>
      </c>
    </row>
    <row r="3224" spans="1:10">
      <c r="A3224" t="s">
        <v>3597</v>
      </c>
      <c r="B3224" t="s">
        <v>8253</v>
      </c>
      <c r="C3224" t="s">
        <v>6445</v>
      </c>
      <c r="D3224" t="s">
        <v>6500</v>
      </c>
      <c r="E3224" t="s">
        <v>7741</v>
      </c>
      <c r="F3224" s="45">
        <v>44521</v>
      </c>
      <c r="H3224">
        <f>IF(ISNUMBER(SEARCH($K$2,A3224)),MAX($H$1:H3223)+1,0)</f>
        <v>0</v>
      </c>
      <c r="I3224">
        <f>ROWS($H$2:H3224)</f>
        <v>3223</v>
      </c>
      <c r="J3224" t="str">
        <f t="shared" si="50"/>
        <v/>
      </c>
    </row>
    <row r="3225" spans="1:10">
      <c r="A3225" t="s">
        <v>3598</v>
      </c>
      <c r="B3225" t="s">
        <v>8254</v>
      </c>
      <c r="C3225" t="s">
        <v>6445</v>
      </c>
      <c r="D3225" t="s">
        <v>6500</v>
      </c>
      <c r="E3225" t="s">
        <v>7741</v>
      </c>
      <c r="F3225" s="45">
        <v>44522</v>
      </c>
      <c r="H3225">
        <f>IF(ISNUMBER(SEARCH($K$2,A3225)),MAX($H$1:H3224)+1,0)</f>
        <v>0</v>
      </c>
      <c r="I3225">
        <f>ROWS($H$2:H3225)</f>
        <v>3224</v>
      </c>
      <c r="J3225" t="str">
        <f t="shared" si="50"/>
        <v/>
      </c>
    </row>
    <row r="3226" spans="1:10">
      <c r="A3226" t="s">
        <v>3599</v>
      </c>
      <c r="B3226" t="s">
        <v>8255</v>
      </c>
      <c r="C3226" t="s">
        <v>6445</v>
      </c>
      <c r="D3226" t="s">
        <v>6508</v>
      </c>
      <c r="E3226" t="s">
        <v>7746</v>
      </c>
      <c r="F3226" s="45">
        <v>41401</v>
      </c>
      <c r="H3226">
        <f>IF(ISNUMBER(SEARCH($K$2,A3226)),MAX($H$1:H3225)+1,0)</f>
        <v>0</v>
      </c>
      <c r="I3226">
        <f>ROWS($H$2:H3226)</f>
        <v>3225</v>
      </c>
      <c r="J3226" t="str">
        <f t="shared" si="50"/>
        <v/>
      </c>
    </row>
    <row r="3227" spans="1:10">
      <c r="A3227" t="s">
        <v>3600</v>
      </c>
      <c r="B3227" t="s">
        <v>8256</v>
      </c>
      <c r="C3227" t="s">
        <v>6445</v>
      </c>
      <c r="D3227" t="s">
        <v>6508</v>
      </c>
      <c r="E3227" t="s">
        <v>7741</v>
      </c>
      <c r="F3227" s="45">
        <v>44507</v>
      </c>
      <c r="H3227">
        <f>IF(ISNUMBER(SEARCH($K$2,A3227)),MAX($H$1:H3226)+1,0)</f>
        <v>0</v>
      </c>
      <c r="I3227">
        <f>ROWS($H$2:H3227)</f>
        <v>3226</v>
      </c>
      <c r="J3227" t="str">
        <f t="shared" si="50"/>
        <v/>
      </c>
    </row>
    <row r="3228" spans="1:10">
      <c r="A3228" t="s">
        <v>3601</v>
      </c>
      <c r="B3228" t="s">
        <v>8257</v>
      </c>
      <c r="C3228" t="s">
        <v>6445</v>
      </c>
      <c r="D3228" t="s">
        <v>6508</v>
      </c>
      <c r="E3228" t="s">
        <v>7741</v>
      </c>
      <c r="F3228" s="45">
        <v>44508</v>
      </c>
      <c r="H3228">
        <f>IF(ISNUMBER(SEARCH($K$2,A3228)),MAX($H$1:H3227)+1,0)</f>
        <v>0</v>
      </c>
      <c r="I3228">
        <f>ROWS($H$2:H3228)</f>
        <v>3227</v>
      </c>
      <c r="J3228" t="str">
        <f t="shared" si="50"/>
        <v/>
      </c>
    </row>
    <row r="3229" spans="1:10">
      <c r="A3229" t="s">
        <v>3602</v>
      </c>
      <c r="B3229" t="s">
        <v>8258</v>
      </c>
      <c r="C3229" t="s">
        <v>6445</v>
      </c>
      <c r="D3229" t="s">
        <v>6508</v>
      </c>
      <c r="E3229" t="s">
        <v>7741</v>
      </c>
      <c r="F3229" s="45">
        <v>44531</v>
      </c>
      <c r="H3229">
        <f>IF(ISNUMBER(SEARCH($K$2,A3229)),MAX($H$1:H3228)+1,0)</f>
        <v>0</v>
      </c>
      <c r="I3229">
        <f>ROWS($H$2:H3229)</f>
        <v>3228</v>
      </c>
      <c r="J3229" t="str">
        <f t="shared" si="50"/>
        <v/>
      </c>
    </row>
    <row r="3230" spans="1:10">
      <c r="A3230" t="s">
        <v>3603</v>
      </c>
      <c r="B3230" t="s">
        <v>8259</v>
      </c>
      <c r="C3230" t="s">
        <v>6445</v>
      </c>
      <c r="D3230" t="s">
        <v>6518</v>
      </c>
      <c r="E3230" t="s">
        <v>7746</v>
      </c>
      <c r="F3230" s="45">
        <v>41305</v>
      </c>
      <c r="H3230">
        <f>IF(ISNUMBER(SEARCH($K$2,A3230)),MAX($H$1:H3229)+1,0)</f>
        <v>0</v>
      </c>
      <c r="I3230">
        <f>ROWS($H$2:H3230)</f>
        <v>3229</v>
      </c>
      <c r="J3230" t="str">
        <f t="shared" si="50"/>
        <v/>
      </c>
    </row>
    <row r="3231" spans="1:10">
      <c r="A3231" t="s">
        <v>3604</v>
      </c>
      <c r="B3231" t="s">
        <v>8260</v>
      </c>
      <c r="C3231" t="s">
        <v>6445</v>
      </c>
      <c r="D3231" t="s">
        <v>6518</v>
      </c>
      <c r="E3231" t="s">
        <v>7746</v>
      </c>
      <c r="F3231" s="45">
        <v>41307</v>
      </c>
      <c r="H3231">
        <f>IF(ISNUMBER(SEARCH($K$2,A3231)),MAX($H$1:H3230)+1,0)</f>
        <v>0</v>
      </c>
      <c r="I3231">
        <f>ROWS($H$2:H3231)</f>
        <v>3230</v>
      </c>
      <c r="J3231" t="str">
        <f t="shared" si="50"/>
        <v/>
      </c>
    </row>
    <row r="3232" spans="1:10">
      <c r="A3232" t="s">
        <v>3605</v>
      </c>
      <c r="B3232" t="s">
        <v>8261</v>
      </c>
      <c r="C3232" t="s">
        <v>6445</v>
      </c>
      <c r="D3232" t="s">
        <v>6518</v>
      </c>
      <c r="E3232" t="s">
        <v>7741</v>
      </c>
      <c r="F3232" s="45">
        <v>44513</v>
      </c>
      <c r="H3232">
        <f>IF(ISNUMBER(SEARCH($K$2,A3232)),MAX($H$1:H3231)+1,0)</f>
        <v>0</v>
      </c>
      <c r="I3232">
        <f>ROWS($H$2:H3232)</f>
        <v>3231</v>
      </c>
      <c r="J3232" t="str">
        <f t="shared" si="50"/>
        <v/>
      </c>
    </row>
    <row r="3233" spans="1:10">
      <c r="A3233" t="s">
        <v>3606</v>
      </c>
      <c r="B3233" t="s">
        <v>8262</v>
      </c>
      <c r="C3233" t="s">
        <v>6445</v>
      </c>
      <c r="D3233" t="s">
        <v>6518</v>
      </c>
      <c r="E3233" t="s">
        <v>7741</v>
      </c>
      <c r="F3233" s="45">
        <v>44514</v>
      </c>
      <c r="H3233">
        <f>IF(ISNUMBER(SEARCH($K$2,A3233)),MAX($H$1:H3232)+1,0)</f>
        <v>0</v>
      </c>
      <c r="I3233">
        <f>ROWS($H$2:H3233)</f>
        <v>3232</v>
      </c>
      <c r="J3233" t="str">
        <f t="shared" si="50"/>
        <v/>
      </c>
    </row>
    <row r="3234" spans="1:10">
      <c r="A3234" t="s">
        <v>3607</v>
      </c>
      <c r="B3234" t="s">
        <v>8263</v>
      </c>
      <c r="C3234" t="s">
        <v>6445</v>
      </c>
      <c r="D3234" t="s">
        <v>6518</v>
      </c>
      <c r="E3234" t="s">
        <v>7741</v>
      </c>
      <c r="F3234" s="45">
        <v>44525</v>
      </c>
      <c r="H3234">
        <f>IF(ISNUMBER(SEARCH($K$2,A3234)),MAX($H$1:H3233)+1,0)</f>
        <v>0</v>
      </c>
      <c r="I3234">
        <f>ROWS($H$2:H3234)</f>
        <v>3233</v>
      </c>
      <c r="J3234" t="str">
        <f t="shared" si="50"/>
        <v/>
      </c>
    </row>
    <row r="3235" spans="1:10">
      <c r="A3235" t="s">
        <v>3608</v>
      </c>
      <c r="B3235" t="s">
        <v>8264</v>
      </c>
      <c r="C3235" t="s">
        <v>6445</v>
      </c>
      <c r="D3235" t="s">
        <v>6526</v>
      </c>
      <c r="E3235" t="s">
        <v>7741</v>
      </c>
      <c r="F3235" s="45">
        <v>44515</v>
      </c>
      <c r="H3235">
        <f>IF(ISNUMBER(SEARCH($K$2,A3235)),MAX($H$1:H3234)+1,0)</f>
        <v>0</v>
      </c>
      <c r="I3235">
        <f>ROWS($H$2:H3235)</f>
        <v>3234</v>
      </c>
      <c r="J3235" t="str">
        <f t="shared" si="50"/>
        <v/>
      </c>
    </row>
    <row r="3236" spans="1:10">
      <c r="A3236" t="s">
        <v>3609</v>
      </c>
      <c r="B3236" t="s">
        <v>8265</v>
      </c>
      <c r="C3236" t="s">
        <v>6445</v>
      </c>
      <c r="D3236" t="s">
        <v>6526</v>
      </c>
      <c r="E3236" t="s">
        <v>7741</v>
      </c>
      <c r="F3236" s="45">
        <v>44516</v>
      </c>
      <c r="H3236">
        <f>IF(ISNUMBER(SEARCH($K$2,A3236)),MAX($H$1:H3235)+1,0)</f>
        <v>0</v>
      </c>
      <c r="I3236">
        <f>ROWS($H$2:H3236)</f>
        <v>3235</v>
      </c>
      <c r="J3236" t="str">
        <f t="shared" si="50"/>
        <v/>
      </c>
    </row>
    <row r="3237" spans="1:10">
      <c r="A3237" t="s">
        <v>3610</v>
      </c>
      <c r="B3237" t="s">
        <v>8266</v>
      </c>
      <c r="C3237" t="s">
        <v>6445</v>
      </c>
      <c r="D3237" t="s">
        <v>6532</v>
      </c>
      <c r="E3237" t="s">
        <v>7741</v>
      </c>
      <c r="F3237" s="45">
        <v>44504</v>
      </c>
      <c r="H3237">
        <f>IF(ISNUMBER(SEARCH($K$2,A3237)),MAX($H$1:H3236)+1,0)</f>
        <v>0</v>
      </c>
      <c r="I3237">
        <f>ROWS($H$2:H3237)</f>
        <v>3236</v>
      </c>
      <c r="J3237" t="str">
        <f t="shared" si="50"/>
        <v/>
      </c>
    </row>
    <row r="3238" spans="1:10">
      <c r="A3238" t="s">
        <v>3611</v>
      </c>
      <c r="B3238" t="s">
        <v>8267</v>
      </c>
      <c r="C3238" t="s">
        <v>6445</v>
      </c>
      <c r="D3238" t="s">
        <v>6532</v>
      </c>
      <c r="E3238" t="s">
        <v>7741</v>
      </c>
      <c r="F3238" s="45">
        <v>44505</v>
      </c>
      <c r="H3238">
        <f>IF(ISNUMBER(SEARCH($K$2,A3238)),MAX($H$1:H3237)+1,0)</f>
        <v>0</v>
      </c>
      <c r="I3238">
        <f>ROWS($H$2:H3238)</f>
        <v>3237</v>
      </c>
      <c r="J3238" t="str">
        <f t="shared" si="50"/>
        <v/>
      </c>
    </row>
    <row r="3239" spans="1:10">
      <c r="A3239" t="s">
        <v>3612</v>
      </c>
      <c r="B3239" t="s">
        <v>8268</v>
      </c>
      <c r="C3239" t="s">
        <v>6445</v>
      </c>
      <c r="D3239" t="s">
        <v>6532</v>
      </c>
      <c r="E3239" t="s">
        <v>7741</v>
      </c>
      <c r="F3239" s="45">
        <v>44506</v>
      </c>
      <c r="H3239">
        <f>IF(ISNUMBER(SEARCH($K$2,A3239)),MAX($H$1:H3238)+1,0)</f>
        <v>0</v>
      </c>
      <c r="I3239">
        <f>ROWS($H$2:H3239)</f>
        <v>3238</v>
      </c>
      <c r="J3239" t="str">
        <f t="shared" si="50"/>
        <v/>
      </c>
    </row>
    <row r="3240" spans="1:10">
      <c r="A3240" t="s">
        <v>3613</v>
      </c>
      <c r="B3240" t="s">
        <v>8269</v>
      </c>
      <c r="C3240" t="s">
        <v>6445</v>
      </c>
      <c r="D3240" t="s">
        <v>6542</v>
      </c>
      <c r="E3240" t="s">
        <v>7741</v>
      </c>
      <c r="F3240" s="45">
        <v>44517</v>
      </c>
      <c r="H3240">
        <f>IF(ISNUMBER(SEARCH($K$2,A3240)),MAX($H$1:H3239)+1,0)</f>
        <v>0</v>
      </c>
      <c r="I3240">
        <f>ROWS($H$2:H3240)</f>
        <v>3239</v>
      </c>
      <c r="J3240" t="str">
        <f t="shared" si="50"/>
        <v/>
      </c>
    </row>
    <row r="3241" spans="1:10">
      <c r="A3241" t="s">
        <v>3614</v>
      </c>
      <c r="B3241" t="s">
        <v>8270</v>
      </c>
      <c r="C3241" t="s">
        <v>6546</v>
      </c>
      <c r="D3241" t="s">
        <v>6547</v>
      </c>
      <c r="E3241" t="s">
        <v>7741</v>
      </c>
      <c r="F3241" s="45">
        <v>203505</v>
      </c>
      <c r="H3241">
        <f>IF(ISNUMBER(SEARCH($K$2,A3241)),MAX($H$1:H3240)+1,0)</f>
        <v>0</v>
      </c>
      <c r="I3241">
        <f>ROWS($H$2:H3241)</f>
        <v>3240</v>
      </c>
      <c r="J3241" t="str">
        <f t="shared" si="50"/>
        <v/>
      </c>
    </row>
    <row r="3242" spans="1:10">
      <c r="A3242" t="s">
        <v>3615</v>
      </c>
      <c r="B3242" t="s">
        <v>8271</v>
      </c>
      <c r="C3242" t="s">
        <v>6546</v>
      </c>
      <c r="D3242" t="s">
        <v>6547</v>
      </c>
      <c r="E3242" t="s">
        <v>7741</v>
      </c>
      <c r="F3242" s="45">
        <v>203506</v>
      </c>
      <c r="H3242">
        <f>IF(ISNUMBER(SEARCH($K$2,A3242)),MAX($H$1:H3241)+1,0)</f>
        <v>0</v>
      </c>
      <c r="I3242">
        <f>ROWS($H$2:H3242)</f>
        <v>3241</v>
      </c>
      <c r="J3242" t="str">
        <f t="shared" si="50"/>
        <v/>
      </c>
    </row>
    <row r="3243" spans="1:10">
      <c r="A3243" t="s">
        <v>3616</v>
      </c>
      <c r="B3243" t="s">
        <v>8272</v>
      </c>
      <c r="C3243" t="s">
        <v>6546</v>
      </c>
      <c r="D3243" t="s">
        <v>6547</v>
      </c>
      <c r="E3243" t="s">
        <v>7741</v>
      </c>
      <c r="F3243" s="45">
        <v>203508</v>
      </c>
      <c r="H3243">
        <f>IF(ISNUMBER(SEARCH($K$2,A3243)),MAX($H$1:H3242)+1,0)</f>
        <v>0</v>
      </c>
      <c r="I3243">
        <f>ROWS($H$2:H3243)</f>
        <v>3242</v>
      </c>
      <c r="J3243" t="str">
        <f t="shared" si="50"/>
        <v/>
      </c>
    </row>
    <row r="3244" spans="1:10">
      <c r="A3244" t="s">
        <v>3617</v>
      </c>
      <c r="B3244" t="s">
        <v>8273</v>
      </c>
      <c r="C3244" t="s">
        <v>6546</v>
      </c>
      <c r="D3244" t="s">
        <v>6415</v>
      </c>
      <c r="E3244" t="s">
        <v>7746</v>
      </c>
      <c r="F3244" s="45">
        <v>201304</v>
      </c>
      <c r="H3244">
        <f>IF(ISNUMBER(SEARCH($K$2,A3244)),MAX($H$1:H3243)+1,0)</f>
        <v>0</v>
      </c>
      <c r="I3244">
        <f>ROWS($H$2:H3244)</f>
        <v>3243</v>
      </c>
      <c r="J3244" t="str">
        <f t="shared" si="50"/>
        <v/>
      </c>
    </row>
    <row r="3245" spans="1:10">
      <c r="A3245" t="s">
        <v>3618</v>
      </c>
      <c r="B3245" t="s">
        <v>8274</v>
      </c>
      <c r="C3245" t="s">
        <v>6546</v>
      </c>
      <c r="D3245" t="s">
        <v>6415</v>
      </c>
      <c r="E3245" t="s">
        <v>7746</v>
      </c>
      <c r="F3245" s="45">
        <v>201310</v>
      </c>
      <c r="H3245">
        <f>IF(ISNUMBER(SEARCH($K$2,A3245)),MAX($H$1:H3244)+1,0)</f>
        <v>0</v>
      </c>
      <c r="I3245">
        <f>ROWS($H$2:H3245)</f>
        <v>3244</v>
      </c>
      <c r="J3245" t="str">
        <f t="shared" si="50"/>
        <v/>
      </c>
    </row>
    <row r="3246" spans="1:10">
      <c r="A3246" t="s">
        <v>3619</v>
      </c>
      <c r="B3246" t="s">
        <v>8275</v>
      </c>
      <c r="C3246" t="s">
        <v>6546</v>
      </c>
      <c r="D3246" t="s">
        <v>6415</v>
      </c>
      <c r="E3246" t="s">
        <v>7746</v>
      </c>
      <c r="F3246" s="45">
        <v>201312</v>
      </c>
      <c r="H3246">
        <f>IF(ISNUMBER(SEARCH($K$2,A3246)),MAX($H$1:H3245)+1,0)</f>
        <v>0</v>
      </c>
      <c r="I3246">
        <f>ROWS($H$2:H3246)</f>
        <v>3245</v>
      </c>
      <c r="J3246" t="str">
        <f t="shared" si="50"/>
        <v/>
      </c>
    </row>
    <row r="3247" spans="1:10">
      <c r="A3247" t="s">
        <v>3620</v>
      </c>
      <c r="B3247" t="s">
        <v>8276</v>
      </c>
      <c r="C3247" t="s">
        <v>6546</v>
      </c>
      <c r="D3247" t="s">
        <v>6415</v>
      </c>
      <c r="E3247" t="s">
        <v>7746</v>
      </c>
      <c r="F3247" s="45">
        <v>201313</v>
      </c>
      <c r="H3247">
        <f>IF(ISNUMBER(SEARCH($K$2,A3247)),MAX($H$1:H3246)+1,0)</f>
        <v>0</v>
      </c>
      <c r="I3247">
        <f>ROWS($H$2:H3247)</f>
        <v>3246</v>
      </c>
      <c r="J3247" t="str">
        <f t="shared" si="50"/>
        <v/>
      </c>
    </row>
    <row r="3248" spans="1:10">
      <c r="A3248" t="s">
        <v>3621</v>
      </c>
      <c r="B3248" t="s">
        <v>8277</v>
      </c>
      <c r="C3248" t="s">
        <v>6546</v>
      </c>
      <c r="D3248" t="s">
        <v>6415</v>
      </c>
      <c r="E3248" t="s">
        <v>7741</v>
      </c>
      <c r="F3248" s="45">
        <v>203501</v>
      </c>
      <c r="H3248">
        <f>IF(ISNUMBER(SEARCH($K$2,A3248)),MAX($H$1:H3247)+1,0)</f>
        <v>0</v>
      </c>
      <c r="I3248">
        <f>ROWS($H$2:H3248)</f>
        <v>3247</v>
      </c>
      <c r="J3248" t="str">
        <f t="shared" si="50"/>
        <v/>
      </c>
    </row>
    <row r="3249" spans="1:10">
      <c r="A3249" t="s">
        <v>3622</v>
      </c>
      <c r="B3249" t="s">
        <v>8278</v>
      </c>
      <c r="C3249" t="s">
        <v>6546</v>
      </c>
      <c r="D3249" t="s">
        <v>6415</v>
      </c>
      <c r="E3249" t="s">
        <v>7741</v>
      </c>
      <c r="F3249" s="45">
        <v>203502</v>
      </c>
      <c r="H3249">
        <f>IF(ISNUMBER(SEARCH($K$2,A3249)),MAX($H$1:H3248)+1,0)</f>
        <v>0</v>
      </c>
      <c r="I3249">
        <f>ROWS($H$2:H3249)</f>
        <v>3248</v>
      </c>
      <c r="J3249" t="str">
        <f t="shared" si="50"/>
        <v/>
      </c>
    </row>
    <row r="3250" spans="1:10">
      <c r="A3250" t="s">
        <v>3623</v>
      </c>
      <c r="B3250" t="s">
        <v>8279</v>
      </c>
      <c r="C3250" t="s">
        <v>6546</v>
      </c>
      <c r="D3250" t="s">
        <v>6415</v>
      </c>
      <c r="E3250" t="s">
        <v>7741</v>
      </c>
      <c r="F3250" s="45">
        <v>203503</v>
      </c>
      <c r="H3250">
        <f>IF(ISNUMBER(SEARCH($K$2,A3250)),MAX($H$1:H3249)+1,0)</f>
        <v>0</v>
      </c>
      <c r="I3250">
        <f>ROWS($H$2:H3250)</f>
        <v>3249</v>
      </c>
      <c r="J3250" t="str">
        <f t="shared" si="50"/>
        <v/>
      </c>
    </row>
    <row r="3251" spans="1:10">
      <c r="A3251" t="s">
        <v>3624</v>
      </c>
      <c r="B3251" t="s">
        <v>8280</v>
      </c>
      <c r="C3251" t="s">
        <v>6546</v>
      </c>
      <c r="D3251" t="s">
        <v>6415</v>
      </c>
      <c r="E3251" t="s">
        <v>7741</v>
      </c>
      <c r="F3251" s="45">
        <v>203504</v>
      </c>
      <c r="H3251">
        <f>IF(ISNUMBER(SEARCH($K$2,A3251)),MAX($H$1:H3250)+1,0)</f>
        <v>0</v>
      </c>
      <c r="I3251">
        <f>ROWS($H$2:H3251)</f>
        <v>3250</v>
      </c>
      <c r="J3251" t="str">
        <f t="shared" si="50"/>
        <v/>
      </c>
    </row>
    <row r="3252" spans="1:10">
      <c r="A3252" t="s">
        <v>3625</v>
      </c>
      <c r="B3252" t="s">
        <v>8281</v>
      </c>
      <c r="C3252" t="s">
        <v>6546</v>
      </c>
      <c r="D3252" t="s">
        <v>6415</v>
      </c>
      <c r="E3252" t="s">
        <v>7741</v>
      </c>
      <c r="F3252" s="45">
        <v>203507</v>
      </c>
      <c r="H3252">
        <f>IF(ISNUMBER(SEARCH($K$2,A3252)),MAX($H$1:H3251)+1,0)</f>
        <v>0</v>
      </c>
      <c r="I3252">
        <f>ROWS($H$2:H3252)</f>
        <v>3251</v>
      </c>
      <c r="J3252" t="str">
        <f t="shared" si="50"/>
        <v/>
      </c>
    </row>
    <row r="3253" spans="1:10">
      <c r="A3253" t="s">
        <v>3626</v>
      </c>
      <c r="B3253" t="s">
        <v>8282</v>
      </c>
      <c r="C3253" t="s">
        <v>6568</v>
      </c>
      <c r="D3253" t="s">
        <v>6569</v>
      </c>
      <c r="E3253" t="s">
        <v>7746</v>
      </c>
      <c r="F3253" s="45">
        <v>101303</v>
      </c>
      <c r="H3253">
        <f>IF(ISNUMBER(SEARCH($K$2,A3253)),MAX($H$1:H3252)+1,0)</f>
        <v>0</v>
      </c>
      <c r="I3253">
        <f>ROWS($H$2:H3253)</f>
        <v>3252</v>
      </c>
      <c r="J3253" t="str">
        <f t="shared" si="50"/>
        <v/>
      </c>
    </row>
    <row r="3254" spans="1:10">
      <c r="A3254" t="s">
        <v>3627</v>
      </c>
      <c r="B3254" t="s">
        <v>8283</v>
      </c>
      <c r="C3254" t="s">
        <v>6568</v>
      </c>
      <c r="D3254" t="s">
        <v>6569</v>
      </c>
      <c r="E3254" t="s">
        <v>7741</v>
      </c>
      <c r="F3254" s="45">
        <v>104505</v>
      </c>
      <c r="H3254">
        <f>IF(ISNUMBER(SEARCH($K$2,A3254)),MAX($H$1:H3253)+1,0)</f>
        <v>0</v>
      </c>
      <c r="I3254">
        <f>ROWS($H$2:H3254)</f>
        <v>3253</v>
      </c>
      <c r="J3254" t="str">
        <f t="shared" si="50"/>
        <v/>
      </c>
    </row>
    <row r="3255" spans="1:10">
      <c r="A3255" t="s">
        <v>3628</v>
      </c>
      <c r="B3255" t="s">
        <v>8284</v>
      </c>
      <c r="C3255" t="s">
        <v>6568</v>
      </c>
      <c r="D3255" t="s">
        <v>6575</v>
      </c>
      <c r="E3255" t="s">
        <v>7741</v>
      </c>
      <c r="F3255" s="45">
        <v>104524</v>
      </c>
      <c r="H3255">
        <f>IF(ISNUMBER(SEARCH($K$2,A3255)),MAX($H$1:H3254)+1,0)</f>
        <v>0</v>
      </c>
      <c r="I3255">
        <f>ROWS($H$2:H3255)</f>
        <v>3254</v>
      </c>
      <c r="J3255" t="str">
        <f t="shared" si="50"/>
        <v/>
      </c>
    </row>
    <row r="3256" spans="1:10">
      <c r="A3256" t="s">
        <v>3629</v>
      </c>
      <c r="B3256" t="s">
        <v>8285</v>
      </c>
      <c r="C3256" t="s">
        <v>6568</v>
      </c>
      <c r="D3256" t="s">
        <v>6577</v>
      </c>
      <c r="E3256" t="s">
        <v>7741</v>
      </c>
      <c r="F3256" s="45">
        <v>104518</v>
      </c>
      <c r="H3256">
        <f>IF(ISNUMBER(SEARCH($K$2,A3256)),MAX($H$1:H3255)+1,0)</f>
        <v>0</v>
      </c>
      <c r="I3256">
        <f>ROWS($H$2:H3256)</f>
        <v>3255</v>
      </c>
      <c r="J3256" t="str">
        <f t="shared" si="50"/>
        <v/>
      </c>
    </row>
    <row r="3257" spans="1:10">
      <c r="A3257" t="s">
        <v>3630</v>
      </c>
      <c r="B3257" t="s">
        <v>8286</v>
      </c>
      <c r="C3257" t="s">
        <v>6568</v>
      </c>
      <c r="D3257" t="s">
        <v>6587</v>
      </c>
      <c r="E3257" t="s">
        <v>7741</v>
      </c>
      <c r="F3257" s="45">
        <v>104509</v>
      </c>
      <c r="H3257">
        <f>IF(ISNUMBER(SEARCH($K$2,A3257)),MAX($H$1:H3256)+1,0)</f>
        <v>0</v>
      </c>
      <c r="I3257">
        <f>ROWS($H$2:H3257)</f>
        <v>3256</v>
      </c>
      <c r="J3257" t="str">
        <f t="shared" si="50"/>
        <v/>
      </c>
    </row>
    <row r="3258" spans="1:10">
      <c r="A3258" t="s">
        <v>3631</v>
      </c>
      <c r="B3258" t="s">
        <v>8287</v>
      </c>
      <c r="C3258" t="s">
        <v>6568</v>
      </c>
      <c r="D3258" t="s">
        <v>6594</v>
      </c>
      <c r="E3258" t="s">
        <v>7746</v>
      </c>
      <c r="F3258" s="45">
        <v>104326</v>
      </c>
      <c r="H3258">
        <f>IF(ISNUMBER(SEARCH($K$2,A3258)),MAX($H$1:H3257)+1,0)</f>
        <v>0</v>
      </c>
      <c r="I3258">
        <f>ROWS($H$2:H3258)</f>
        <v>3257</v>
      </c>
      <c r="J3258" t="str">
        <f t="shared" si="50"/>
        <v/>
      </c>
    </row>
    <row r="3259" spans="1:10">
      <c r="A3259" t="s">
        <v>3632</v>
      </c>
      <c r="B3259" t="s">
        <v>8288</v>
      </c>
      <c r="C3259" t="s">
        <v>6568</v>
      </c>
      <c r="D3259" t="s">
        <v>6594</v>
      </c>
      <c r="E3259" t="s">
        <v>7741</v>
      </c>
      <c r="F3259" s="45">
        <v>104511</v>
      </c>
      <c r="H3259">
        <f>IF(ISNUMBER(SEARCH($K$2,A3259)),MAX($H$1:H3258)+1,0)</f>
        <v>0</v>
      </c>
      <c r="I3259">
        <f>ROWS($H$2:H3259)</f>
        <v>3258</v>
      </c>
      <c r="J3259" t="str">
        <f t="shared" si="50"/>
        <v/>
      </c>
    </row>
    <row r="3260" spans="1:10">
      <c r="A3260" t="s">
        <v>3633</v>
      </c>
      <c r="B3260" t="s">
        <v>8289</v>
      </c>
      <c r="C3260" t="s">
        <v>6568</v>
      </c>
      <c r="D3260" t="s">
        <v>6594</v>
      </c>
      <c r="E3260" t="s">
        <v>7741</v>
      </c>
      <c r="F3260" s="45">
        <v>104512</v>
      </c>
      <c r="H3260">
        <f>IF(ISNUMBER(SEARCH($K$2,A3260)),MAX($H$1:H3259)+1,0)</f>
        <v>0</v>
      </c>
      <c r="I3260">
        <f>ROWS($H$2:H3260)</f>
        <v>3259</v>
      </c>
      <c r="J3260" t="str">
        <f t="shared" si="50"/>
        <v/>
      </c>
    </row>
    <row r="3261" spans="1:10">
      <c r="A3261" t="s">
        <v>3634</v>
      </c>
      <c r="B3261" t="s">
        <v>8290</v>
      </c>
      <c r="C3261" t="s">
        <v>6568</v>
      </c>
      <c r="D3261" t="s">
        <v>6599</v>
      </c>
      <c r="E3261" t="s">
        <v>7741</v>
      </c>
      <c r="F3261" s="45">
        <v>104516</v>
      </c>
      <c r="H3261">
        <f>IF(ISNUMBER(SEARCH($K$2,A3261)),MAX($H$1:H3260)+1,0)</f>
        <v>0</v>
      </c>
      <c r="I3261">
        <f>ROWS($H$2:H3261)</f>
        <v>3260</v>
      </c>
      <c r="J3261" t="str">
        <f t="shared" si="50"/>
        <v/>
      </c>
    </row>
    <row r="3262" spans="1:10">
      <c r="A3262" t="s">
        <v>3635</v>
      </c>
      <c r="B3262" t="s">
        <v>8291</v>
      </c>
      <c r="C3262" t="s">
        <v>6568</v>
      </c>
      <c r="D3262" t="s">
        <v>6599</v>
      </c>
      <c r="E3262" t="s">
        <v>7741</v>
      </c>
      <c r="F3262" s="45">
        <v>104517</v>
      </c>
      <c r="H3262">
        <f>IF(ISNUMBER(SEARCH($K$2,A3262)),MAX($H$1:H3261)+1,0)</f>
        <v>0</v>
      </c>
      <c r="I3262">
        <f>ROWS($H$2:H3262)</f>
        <v>3261</v>
      </c>
      <c r="J3262" t="str">
        <f t="shared" si="50"/>
        <v/>
      </c>
    </row>
    <row r="3263" spans="1:10">
      <c r="A3263" t="s">
        <v>3636</v>
      </c>
      <c r="B3263" t="s">
        <v>8292</v>
      </c>
      <c r="C3263" t="s">
        <v>6568</v>
      </c>
      <c r="D3263" t="s">
        <v>6608</v>
      </c>
      <c r="E3263" t="s">
        <v>7741</v>
      </c>
      <c r="F3263" s="45">
        <v>104503</v>
      </c>
      <c r="H3263">
        <f>IF(ISNUMBER(SEARCH($K$2,A3263)),MAX($H$1:H3262)+1,0)</f>
        <v>0</v>
      </c>
      <c r="I3263">
        <f>ROWS($H$2:H3263)</f>
        <v>3262</v>
      </c>
      <c r="J3263" t="str">
        <f t="shared" si="50"/>
        <v/>
      </c>
    </row>
    <row r="3264" spans="1:10">
      <c r="A3264" t="s">
        <v>3637</v>
      </c>
      <c r="B3264" t="s">
        <v>8293</v>
      </c>
      <c r="C3264" t="s">
        <v>6568</v>
      </c>
      <c r="D3264" t="s">
        <v>6618</v>
      </c>
      <c r="E3264" t="s">
        <v>7746</v>
      </c>
      <c r="F3264" s="45">
        <v>101304</v>
      </c>
      <c r="H3264">
        <f>IF(ISNUMBER(SEARCH($K$2,A3264)),MAX($H$1:H3263)+1,0)</f>
        <v>0</v>
      </c>
      <c r="I3264">
        <f>ROWS($H$2:H3264)</f>
        <v>3263</v>
      </c>
      <c r="J3264" t="str">
        <f t="shared" si="50"/>
        <v/>
      </c>
    </row>
    <row r="3265" spans="1:10">
      <c r="A3265" t="s">
        <v>3638</v>
      </c>
      <c r="B3265" t="s">
        <v>8294</v>
      </c>
      <c r="C3265" t="s">
        <v>6568</v>
      </c>
      <c r="D3265" t="s">
        <v>6618</v>
      </c>
      <c r="E3265" t="s">
        <v>7741</v>
      </c>
      <c r="F3265" s="45">
        <v>104507</v>
      </c>
      <c r="H3265">
        <f>IF(ISNUMBER(SEARCH($K$2,A3265)),MAX($H$1:H3264)+1,0)</f>
        <v>0</v>
      </c>
      <c r="I3265">
        <f>ROWS($H$2:H3265)</f>
        <v>3264</v>
      </c>
      <c r="J3265" t="str">
        <f t="shared" si="50"/>
        <v/>
      </c>
    </row>
    <row r="3266" spans="1:10">
      <c r="A3266" t="s">
        <v>3639</v>
      </c>
      <c r="B3266" t="s">
        <v>8295</v>
      </c>
      <c r="C3266" t="s">
        <v>6568</v>
      </c>
      <c r="D3266" t="s">
        <v>6618</v>
      </c>
      <c r="E3266" t="s">
        <v>7741</v>
      </c>
      <c r="F3266" s="45">
        <v>104508</v>
      </c>
      <c r="H3266">
        <f>IF(ISNUMBER(SEARCH($K$2,A3266)),MAX($H$1:H3265)+1,0)</f>
        <v>0</v>
      </c>
      <c r="I3266">
        <f>ROWS($H$2:H3266)</f>
        <v>3265</v>
      </c>
      <c r="J3266" t="str">
        <f t="shared" ref="J3266:J3329" si="51">IFERROR(INDEX($A:$A,MATCH(I3266,$H:$H,0)),"")</f>
        <v/>
      </c>
    </row>
    <row r="3267" spans="1:10">
      <c r="A3267" t="s">
        <v>3640</v>
      </c>
      <c r="B3267" t="s">
        <v>8296</v>
      </c>
      <c r="C3267" t="s">
        <v>6568</v>
      </c>
      <c r="D3267" t="s">
        <v>6628</v>
      </c>
      <c r="E3267" t="s">
        <v>7741</v>
      </c>
      <c r="F3267" s="45">
        <v>104501</v>
      </c>
      <c r="H3267">
        <f>IF(ISNUMBER(SEARCH($K$2,A3267)),MAX($H$1:H3266)+1,0)</f>
        <v>0</v>
      </c>
      <c r="I3267">
        <f>ROWS($H$2:H3267)</f>
        <v>3266</v>
      </c>
      <c r="J3267" t="str">
        <f t="shared" si="51"/>
        <v/>
      </c>
    </row>
    <row r="3268" spans="1:10">
      <c r="A3268" t="s">
        <v>3641</v>
      </c>
      <c r="B3268" t="s">
        <v>8297</v>
      </c>
      <c r="C3268" t="s">
        <v>6568</v>
      </c>
      <c r="D3268" t="s">
        <v>6628</v>
      </c>
      <c r="E3268" t="s">
        <v>7741</v>
      </c>
      <c r="F3268" s="45">
        <v>104502</v>
      </c>
      <c r="H3268">
        <f>IF(ISNUMBER(SEARCH($K$2,A3268)),MAX($H$1:H3267)+1,0)</f>
        <v>0</v>
      </c>
      <c r="I3268">
        <f>ROWS($H$2:H3268)</f>
        <v>3267</v>
      </c>
      <c r="J3268" t="str">
        <f t="shared" si="51"/>
        <v/>
      </c>
    </row>
    <row r="3269" spans="1:10">
      <c r="A3269" t="s">
        <v>3642</v>
      </c>
      <c r="B3269" t="s">
        <v>8298</v>
      </c>
      <c r="C3269" t="s">
        <v>6568</v>
      </c>
      <c r="D3269" t="s">
        <v>6636</v>
      </c>
      <c r="E3269" t="s">
        <v>7746</v>
      </c>
      <c r="F3269" s="45">
        <v>104319</v>
      </c>
      <c r="H3269">
        <f>IF(ISNUMBER(SEARCH($K$2,A3269)),MAX($H$1:H3268)+1,0)</f>
        <v>0</v>
      </c>
      <c r="I3269">
        <f>ROWS($H$2:H3269)</f>
        <v>3268</v>
      </c>
      <c r="J3269" t="str">
        <f t="shared" si="51"/>
        <v/>
      </c>
    </row>
    <row r="3270" spans="1:10">
      <c r="A3270" t="s">
        <v>3643</v>
      </c>
      <c r="B3270" t="s">
        <v>8299</v>
      </c>
      <c r="C3270" t="s">
        <v>6568</v>
      </c>
      <c r="D3270" t="s">
        <v>6636</v>
      </c>
      <c r="E3270" t="s">
        <v>7741</v>
      </c>
      <c r="F3270" s="45">
        <v>104520</v>
      </c>
      <c r="H3270">
        <f>IF(ISNUMBER(SEARCH($K$2,A3270)),MAX($H$1:H3269)+1,0)</f>
        <v>0</v>
      </c>
      <c r="I3270">
        <f>ROWS($H$2:H3270)</f>
        <v>3269</v>
      </c>
      <c r="J3270" t="str">
        <f t="shared" si="51"/>
        <v/>
      </c>
    </row>
    <row r="3271" spans="1:10">
      <c r="A3271" t="s">
        <v>3644</v>
      </c>
      <c r="B3271" t="s">
        <v>8300</v>
      </c>
      <c r="C3271" t="s">
        <v>6568</v>
      </c>
      <c r="D3271" t="s">
        <v>6648</v>
      </c>
      <c r="E3271" t="s">
        <v>7741</v>
      </c>
      <c r="F3271" s="45">
        <v>104504</v>
      </c>
      <c r="H3271">
        <f>IF(ISNUMBER(SEARCH($K$2,A3271)),MAX($H$1:H3270)+1,0)</f>
        <v>0</v>
      </c>
      <c r="I3271">
        <f>ROWS($H$2:H3271)</f>
        <v>3270</v>
      </c>
      <c r="J3271" t="str">
        <f t="shared" si="51"/>
        <v/>
      </c>
    </row>
    <row r="3272" spans="1:10">
      <c r="A3272" t="s">
        <v>3645</v>
      </c>
      <c r="B3272" t="s">
        <v>8301</v>
      </c>
      <c r="C3272" t="s">
        <v>6568</v>
      </c>
      <c r="D3272" t="s">
        <v>6648</v>
      </c>
      <c r="E3272" t="s">
        <v>7741</v>
      </c>
      <c r="F3272" s="45">
        <v>104515</v>
      </c>
      <c r="H3272">
        <f>IF(ISNUMBER(SEARCH($K$2,A3272)),MAX($H$1:H3271)+1,0)</f>
        <v>0</v>
      </c>
      <c r="I3272">
        <f>ROWS($H$2:H3272)</f>
        <v>3271</v>
      </c>
      <c r="J3272" t="str">
        <f t="shared" si="51"/>
        <v/>
      </c>
    </row>
    <row r="3273" spans="1:10">
      <c r="A3273" t="s">
        <v>3646</v>
      </c>
      <c r="B3273" t="s">
        <v>8302</v>
      </c>
      <c r="C3273" t="s">
        <v>6568</v>
      </c>
      <c r="D3273" t="s">
        <v>6657</v>
      </c>
      <c r="E3273" t="s">
        <v>7741</v>
      </c>
      <c r="F3273" s="45">
        <v>104526</v>
      </c>
      <c r="H3273">
        <f>IF(ISNUMBER(SEARCH($K$2,A3273)),MAX($H$1:H3272)+1,0)</f>
        <v>0</v>
      </c>
      <c r="I3273">
        <f>ROWS($H$2:H3273)</f>
        <v>3272</v>
      </c>
      <c r="J3273" t="str">
        <f t="shared" si="51"/>
        <v/>
      </c>
    </row>
    <row r="3274" spans="1:10">
      <c r="A3274" t="s">
        <v>3647</v>
      </c>
      <c r="B3274" t="s">
        <v>6660</v>
      </c>
      <c r="C3274" t="s">
        <v>6568</v>
      </c>
      <c r="D3274" t="s">
        <v>6657</v>
      </c>
      <c r="E3274" t="s">
        <v>7741</v>
      </c>
      <c r="F3274" s="45">
        <v>104527</v>
      </c>
      <c r="H3274">
        <f>IF(ISNUMBER(SEARCH($K$2,A3274)),MAX($H$1:H3273)+1,0)</f>
        <v>0</v>
      </c>
      <c r="I3274">
        <f>ROWS($H$2:H3274)</f>
        <v>3273</v>
      </c>
      <c r="J3274" t="str">
        <f t="shared" si="51"/>
        <v/>
      </c>
    </row>
    <row r="3275" spans="1:10">
      <c r="A3275" t="s">
        <v>3648</v>
      </c>
      <c r="B3275" t="s">
        <v>8303</v>
      </c>
      <c r="C3275" t="s">
        <v>6568</v>
      </c>
      <c r="D3275" t="s">
        <v>6667</v>
      </c>
      <c r="E3275" t="s">
        <v>7741</v>
      </c>
      <c r="F3275" s="45">
        <v>104523</v>
      </c>
      <c r="H3275">
        <f>IF(ISNUMBER(SEARCH($K$2,A3275)),MAX($H$1:H3274)+1,0)</f>
        <v>0</v>
      </c>
      <c r="I3275">
        <f>ROWS($H$2:H3275)</f>
        <v>3274</v>
      </c>
      <c r="J3275" t="str">
        <f t="shared" si="51"/>
        <v/>
      </c>
    </row>
    <row r="3276" spans="1:10">
      <c r="A3276" t="s">
        <v>3649</v>
      </c>
      <c r="B3276" t="s">
        <v>8304</v>
      </c>
      <c r="C3276" t="s">
        <v>6568</v>
      </c>
      <c r="D3276" t="s">
        <v>6678</v>
      </c>
      <c r="E3276" t="s">
        <v>7741</v>
      </c>
      <c r="F3276" s="45">
        <v>104514</v>
      </c>
      <c r="H3276">
        <f>IF(ISNUMBER(SEARCH($K$2,A3276)),MAX($H$1:H3275)+1,0)</f>
        <v>0</v>
      </c>
      <c r="I3276">
        <f>ROWS($H$2:H3276)</f>
        <v>3275</v>
      </c>
      <c r="J3276" t="str">
        <f t="shared" si="51"/>
        <v/>
      </c>
    </row>
    <row r="3277" spans="1:10">
      <c r="A3277" t="s">
        <v>3650</v>
      </c>
      <c r="B3277" t="s">
        <v>8305</v>
      </c>
      <c r="C3277" t="s">
        <v>6568</v>
      </c>
      <c r="D3277" t="s">
        <v>6684</v>
      </c>
      <c r="E3277" t="s">
        <v>7741</v>
      </c>
      <c r="F3277" s="45">
        <v>104522</v>
      </c>
      <c r="H3277">
        <f>IF(ISNUMBER(SEARCH($K$2,A3277)),MAX($H$1:H3276)+1,0)</f>
        <v>0</v>
      </c>
      <c r="I3277">
        <f>ROWS($H$2:H3277)</f>
        <v>3276</v>
      </c>
      <c r="J3277" t="str">
        <f t="shared" si="51"/>
        <v/>
      </c>
    </row>
    <row r="3278" spans="1:10">
      <c r="A3278" t="s">
        <v>3651</v>
      </c>
      <c r="B3278" t="s">
        <v>8306</v>
      </c>
      <c r="C3278" t="s">
        <v>6568</v>
      </c>
      <c r="D3278" t="s">
        <v>6690</v>
      </c>
      <c r="E3278" t="s">
        <v>7741</v>
      </c>
      <c r="F3278" s="45">
        <v>104506</v>
      </c>
      <c r="H3278">
        <f>IF(ISNUMBER(SEARCH($K$2,A3278)),MAX($H$1:H3277)+1,0)</f>
        <v>0</v>
      </c>
      <c r="I3278">
        <f>ROWS($H$2:H3278)</f>
        <v>3277</v>
      </c>
      <c r="J3278" t="str">
        <f t="shared" si="51"/>
        <v/>
      </c>
    </row>
    <row r="3279" spans="1:10">
      <c r="A3279" t="s">
        <v>3652</v>
      </c>
      <c r="B3279" t="s">
        <v>8307</v>
      </c>
      <c r="C3279" t="s">
        <v>6568</v>
      </c>
      <c r="D3279" t="s">
        <v>6697</v>
      </c>
      <c r="E3279" t="s">
        <v>7741</v>
      </c>
      <c r="F3279" s="45">
        <v>104513</v>
      </c>
      <c r="H3279">
        <f>IF(ISNUMBER(SEARCH($K$2,A3279)),MAX($H$1:H3278)+1,0)</f>
        <v>0</v>
      </c>
      <c r="I3279">
        <f>ROWS($H$2:H3279)</f>
        <v>3278</v>
      </c>
      <c r="J3279" t="str">
        <f t="shared" si="51"/>
        <v/>
      </c>
    </row>
    <row r="3280" spans="1:10">
      <c r="A3280" t="s">
        <v>3653</v>
      </c>
      <c r="B3280" t="s">
        <v>8308</v>
      </c>
      <c r="C3280" t="s">
        <v>6568</v>
      </c>
      <c r="D3280" t="s">
        <v>6702</v>
      </c>
      <c r="E3280" t="s">
        <v>7741</v>
      </c>
      <c r="F3280" s="45">
        <v>104521</v>
      </c>
      <c r="H3280">
        <f>IF(ISNUMBER(SEARCH($K$2,A3280)),MAX($H$1:H3279)+1,0)</f>
        <v>0</v>
      </c>
      <c r="I3280">
        <f>ROWS($H$2:H3280)</f>
        <v>3279</v>
      </c>
      <c r="J3280" t="str">
        <f t="shared" si="51"/>
        <v/>
      </c>
    </row>
    <row r="3281" spans="1:10">
      <c r="A3281" t="s">
        <v>3654</v>
      </c>
      <c r="B3281" t="s">
        <v>8309</v>
      </c>
      <c r="C3281" t="s">
        <v>6708</v>
      </c>
      <c r="D3281" t="s">
        <v>6709</v>
      </c>
      <c r="E3281" t="s">
        <v>7741</v>
      </c>
      <c r="F3281" s="45">
        <v>74529</v>
      </c>
      <c r="H3281">
        <f>IF(ISNUMBER(SEARCH($K$2,A3281)),MAX($H$1:H3280)+1,0)</f>
        <v>0</v>
      </c>
      <c r="I3281">
        <f>ROWS($H$2:H3281)</f>
        <v>3280</v>
      </c>
      <c r="J3281" t="str">
        <f t="shared" si="51"/>
        <v/>
      </c>
    </row>
    <row r="3282" spans="1:10">
      <c r="A3282" t="s">
        <v>3655</v>
      </c>
      <c r="B3282" t="s">
        <v>8310</v>
      </c>
      <c r="C3282" t="s">
        <v>6708</v>
      </c>
      <c r="D3282" t="s">
        <v>6713</v>
      </c>
      <c r="E3282" t="s">
        <v>7746</v>
      </c>
      <c r="F3282" s="45">
        <v>74313</v>
      </c>
      <c r="H3282">
        <f>IF(ISNUMBER(SEARCH($K$2,A3282)),MAX($H$1:H3281)+1,0)</f>
        <v>0</v>
      </c>
      <c r="I3282">
        <f>ROWS($H$2:H3282)</f>
        <v>3281</v>
      </c>
      <c r="J3282" t="str">
        <f t="shared" si="51"/>
        <v/>
      </c>
    </row>
    <row r="3283" spans="1:10">
      <c r="A3283" t="s">
        <v>3656</v>
      </c>
      <c r="B3283" t="s">
        <v>8311</v>
      </c>
      <c r="C3283" t="s">
        <v>6708</v>
      </c>
      <c r="D3283" t="s">
        <v>6713</v>
      </c>
      <c r="E3283" t="s">
        <v>7741</v>
      </c>
      <c r="F3283" s="45">
        <v>74512</v>
      </c>
      <c r="H3283">
        <f>IF(ISNUMBER(SEARCH($K$2,A3283)),MAX($H$1:H3282)+1,0)</f>
        <v>0</v>
      </c>
      <c r="I3283">
        <f>ROWS($H$2:H3283)</f>
        <v>3282</v>
      </c>
      <c r="J3283" t="str">
        <f t="shared" si="51"/>
        <v/>
      </c>
    </row>
    <row r="3284" spans="1:10">
      <c r="A3284" t="s">
        <v>3657</v>
      </c>
      <c r="B3284" t="s">
        <v>8312</v>
      </c>
      <c r="C3284" t="s">
        <v>6708</v>
      </c>
      <c r="D3284" t="s">
        <v>6713</v>
      </c>
      <c r="E3284" t="s">
        <v>7741</v>
      </c>
      <c r="F3284" s="45">
        <v>74537</v>
      </c>
      <c r="H3284">
        <f>IF(ISNUMBER(SEARCH($K$2,A3284)),MAX($H$1:H3283)+1,0)</f>
        <v>0</v>
      </c>
      <c r="I3284">
        <f>ROWS($H$2:H3284)</f>
        <v>3283</v>
      </c>
      <c r="J3284" t="str">
        <f t="shared" si="51"/>
        <v/>
      </c>
    </row>
    <row r="3285" spans="1:10">
      <c r="A3285" t="s">
        <v>3658</v>
      </c>
      <c r="B3285" t="s">
        <v>8313</v>
      </c>
      <c r="C3285" t="s">
        <v>6708</v>
      </c>
      <c r="D3285" t="s">
        <v>6725</v>
      </c>
      <c r="E3285" t="s">
        <v>7741</v>
      </c>
      <c r="F3285" s="45">
        <v>74525</v>
      </c>
      <c r="H3285">
        <f>IF(ISNUMBER(SEARCH($K$2,A3285)),MAX($H$1:H3284)+1,0)</f>
        <v>0</v>
      </c>
      <c r="I3285">
        <f>ROWS($H$2:H3285)</f>
        <v>3284</v>
      </c>
      <c r="J3285" t="str">
        <f t="shared" si="51"/>
        <v/>
      </c>
    </row>
    <row r="3286" spans="1:10">
      <c r="A3286" t="s">
        <v>3659</v>
      </c>
      <c r="B3286" t="s">
        <v>8314</v>
      </c>
      <c r="C3286" t="s">
        <v>6708</v>
      </c>
      <c r="D3286" t="s">
        <v>6730</v>
      </c>
      <c r="E3286" t="s">
        <v>7741</v>
      </c>
      <c r="F3286" s="45">
        <v>74515</v>
      </c>
      <c r="H3286">
        <f>IF(ISNUMBER(SEARCH($K$2,A3286)),MAX($H$1:H3285)+1,0)</f>
        <v>0</v>
      </c>
      <c r="I3286">
        <f>ROWS($H$2:H3286)</f>
        <v>3285</v>
      </c>
      <c r="J3286" t="str">
        <f t="shared" si="51"/>
        <v/>
      </c>
    </row>
    <row r="3287" spans="1:10">
      <c r="A3287" t="s">
        <v>3660</v>
      </c>
      <c r="B3287" t="s">
        <v>8315</v>
      </c>
      <c r="C3287" t="s">
        <v>6708</v>
      </c>
      <c r="D3287" t="s">
        <v>6735</v>
      </c>
      <c r="E3287" t="s">
        <v>7741</v>
      </c>
      <c r="F3287" s="45">
        <v>74501</v>
      </c>
      <c r="H3287">
        <f>IF(ISNUMBER(SEARCH($K$2,A3287)),MAX($H$1:H3286)+1,0)</f>
        <v>0</v>
      </c>
      <c r="I3287">
        <f>ROWS($H$2:H3287)</f>
        <v>3286</v>
      </c>
      <c r="J3287" t="str">
        <f t="shared" si="51"/>
        <v/>
      </c>
    </row>
    <row r="3288" spans="1:10">
      <c r="A3288" t="s">
        <v>3661</v>
      </c>
      <c r="B3288" t="s">
        <v>8316</v>
      </c>
      <c r="C3288" t="s">
        <v>6708</v>
      </c>
      <c r="D3288" t="s">
        <v>6741</v>
      </c>
      <c r="E3288" t="s">
        <v>7741</v>
      </c>
      <c r="F3288" s="45">
        <v>74527</v>
      </c>
      <c r="H3288">
        <f>IF(ISNUMBER(SEARCH($K$2,A3288)),MAX($H$1:H3287)+1,0)</f>
        <v>0</v>
      </c>
      <c r="I3288">
        <f>ROWS($H$2:H3288)</f>
        <v>3287</v>
      </c>
      <c r="J3288" t="str">
        <f t="shared" si="51"/>
        <v/>
      </c>
    </row>
    <row r="3289" spans="1:10">
      <c r="A3289" t="s">
        <v>3662</v>
      </c>
      <c r="B3289" t="s">
        <v>8317</v>
      </c>
      <c r="C3289" t="s">
        <v>6708</v>
      </c>
      <c r="D3289" t="s">
        <v>6747</v>
      </c>
      <c r="E3289" t="s">
        <v>7746</v>
      </c>
      <c r="F3289" s="45">
        <v>71317</v>
      </c>
      <c r="H3289">
        <f>IF(ISNUMBER(SEARCH($K$2,A3289)),MAX($H$1:H3288)+1,0)</f>
        <v>0</v>
      </c>
      <c r="I3289">
        <f>ROWS($H$2:H3289)</f>
        <v>3288</v>
      </c>
      <c r="J3289" t="str">
        <f t="shared" si="51"/>
        <v/>
      </c>
    </row>
    <row r="3290" spans="1:10">
      <c r="A3290" t="s">
        <v>3663</v>
      </c>
      <c r="B3290" t="s">
        <v>8318</v>
      </c>
      <c r="C3290" t="s">
        <v>6708</v>
      </c>
      <c r="D3290" t="s">
        <v>6747</v>
      </c>
      <c r="E3290" t="s">
        <v>7746</v>
      </c>
      <c r="F3290" s="45">
        <v>74328</v>
      </c>
      <c r="H3290">
        <f>IF(ISNUMBER(SEARCH($K$2,A3290)),MAX($H$1:H3289)+1,0)</f>
        <v>0</v>
      </c>
      <c r="I3290">
        <f>ROWS($H$2:H3290)</f>
        <v>3289</v>
      </c>
      <c r="J3290" t="str">
        <f t="shared" si="51"/>
        <v/>
      </c>
    </row>
    <row r="3291" spans="1:10">
      <c r="A3291" t="s">
        <v>3664</v>
      </c>
      <c r="B3291" t="s">
        <v>8319</v>
      </c>
      <c r="C3291" t="s">
        <v>6708</v>
      </c>
      <c r="D3291" t="s">
        <v>6755</v>
      </c>
      <c r="E3291" t="s">
        <v>7741</v>
      </c>
      <c r="F3291" s="45">
        <v>74531</v>
      </c>
      <c r="H3291">
        <f>IF(ISNUMBER(SEARCH($K$2,A3291)),MAX($H$1:H3290)+1,0)</f>
        <v>0</v>
      </c>
      <c r="I3291">
        <f>ROWS($H$2:H3291)</f>
        <v>3290</v>
      </c>
      <c r="J3291" t="str">
        <f t="shared" si="51"/>
        <v/>
      </c>
    </row>
    <row r="3292" spans="1:10">
      <c r="A3292" t="s">
        <v>3665</v>
      </c>
      <c r="B3292" t="s">
        <v>8320</v>
      </c>
      <c r="C3292" t="s">
        <v>6708</v>
      </c>
      <c r="D3292" t="s">
        <v>6760</v>
      </c>
      <c r="E3292" t="s">
        <v>7741</v>
      </c>
      <c r="F3292" s="45">
        <v>74514</v>
      </c>
      <c r="H3292">
        <f>IF(ISNUMBER(SEARCH($K$2,A3292)),MAX($H$1:H3291)+1,0)</f>
        <v>0</v>
      </c>
      <c r="I3292">
        <f>ROWS($H$2:H3292)</f>
        <v>3291</v>
      </c>
      <c r="J3292" t="str">
        <f t="shared" si="51"/>
        <v/>
      </c>
    </row>
    <row r="3293" spans="1:10">
      <c r="A3293" t="s">
        <v>3666</v>
      </c>
      <c r="B3293" t="s">
        <v>8321</v>
      </c>
      <c r="C3293" t="s">
        <v>6708</v>
      </c>
      <c r="D3293" t="s">
        <v>6766</v>
      </c>
      <c r="E3293" t="s">
        <v>7741</v>
      </c>
      <c r="F3293" s="45">
        <v>74524</v>
      </c>
      <c r="H3293">
        <f>IF(ISNUMBER(SEARCH($K$2,A3293)),MAX($H$1:H3292)+1,0)</f>
        <v>0</v>
      </c>
      <c r="I3293">
        <f>ROWS($H$2:H3293)</f>
        <v>3292</v>
      </c>
      <c r="J3293" t="str">
        <f t="shared" si="51"/>
        <v/>
      </c>
    </row>
    <row r="3294" spans="1:10">
      <c r="A3294" t="s">
        <v>3667</v>
      </c>
      <c r="B3294" t="s">
        <v>8322</v>
      </c>
      <c r="C3294" t="s">
        <v>6708</v>
      </c>
      <c r="D3294" t="s">
        <v>6771</v>
      </c>
      <c r="E3294" t="s">
        <v>7741</v>
      </c>
      <c r="F3294" s="45">
        <v>74522</v>
      </c>
      <c r="H3294">
        <f>IF(ISNUMBER(SEARCH($K$2,A3294)),MAX($H$1:H3293)+1,0)</f>
        <v>0</v>
      </c>
      <c r="I3294">
        <f>ROWS($H$2:H3294)</f>
        <v>3293</v>
      </c>
      <c r="J3294" t="str">
        <f t="shared" si="51"/>
        <v/>
      </c>
    </row>
    <row r="3295" spans="1:10">
      <c r="A3295" t="s">
        <v>3668</v>
      </c>
      <c r="B3295" t="s">
        <v>8323</v>
      </c>
      <c r="C3295" t="s">
        <v>6708</v>
      </c>
      <c r="D3295" t="s">
        <v>6778</v>
      </c>
      <c r="E3295" t="s">
        <v>7746</v>
      </c>
      <c r="F3295" s="45">
        <v>74323</v>
      </c>
      <c r="H3295">
        <f>IF(ISNUMBER(SEARCH($K$2,A3295)),MAX($H$1:H3294)+1,0)</f>
        <v>0</v>
      </c>
      <c r="I3295">
        <f>ROWS($H$2:H3295)</f>
        <v>3294</v>
      </c>
      <c r="J3295" t="str">
        <f t="shared" si="51"/>
        <v/>
      </c>
    </row>
    <row r="3296" spans="1:10">
      <c r="A3296" t="s">
        <v>3669</v>
      </c>
      <c r="B3296" t="s">
        <v>8324</v>
      </c>
      <c r="C3296" t="s">
        <v>6708</v>
      </c>
      <c r="D3296" t="s">
        <v>6778</v>
      </c>
      <c r="E3296" t="s">
        <v>7741</v>
      </c>
      <c r="F3296" s="45">
        <v>74535</v>
      </c>
      <c r="H3296">
        <f>IF(ISNUMBER(SEARCH($K$2,A3296)),MAX($H$1:H3295)+1,0)</f>
        <v>0</v>
      </c>
      <c r="I3296">
        <f>ROWS($H$2:H3296)</f>
        <v>3295</v>
      </c>
      <c r="J3296" t="str">
        <f t="shared" si="51"/>
        <v/>
      </c>
    </row>
    <row r="3297" spans="1:10">
      <c r="A3297" t="s">
        <v>3670</v>
      </c>
      <c r="B3297" t="s">
        <v>8325</v>
      </c>
      <c r="C3297" t="s">
        <v>6708</v>
      </c>
      <c r="D3297" t="s">
        <v>6786</v>
      </c>
      <c r="E3297" t="s">
        <v>7741</v>
      </c>
      <c r="F3297" s="45">
        <v>74530</v>
      </c>
      <c r="H3297">
        <f>IF(ISNUMBER(SEARCH($K$2,A3297)),MAX($H$1:H3296)+1,0)</f>
        <v>0</v>
      </c>
      <c r="I3297">
        <f>ROWS($H$2:H3297)</f>
        <v>3296</v>
      </c>
      <c r="J3297" t="str">
        <f t="shared" si="51"/>
        <v/>
      </c>
    </row>
    <row r="3298" spans="1:10">
      <c r="A3298" t="s">
        <v>3671</v>
      </c>
      <c r="B3298" t="s">
        <v>8326</v>
      </c>
      <c r="C3298" t="s">
        <v>6708</v>
      </c>
      <c r="D3298" t="s">
        <v>6794</v>
      </c>
      <c r="E3298" t="s">
        <v>7741</v>
      </c>
      <c r="F3298" s="45">
        <v>74516</v>
      </c>
      <c r="H3298">
        <f>IF(ISNUMBER(SEARCH($K$2,A3298)),MAX($H$1:H3297)+1,0)</f>
        <v>0</v>
      </c>
      <c r="I3298">
        <f>ROWS($H$2:H3298)</f>
        <v>3297</v>
      </c>
      <c r="J3298" t="str">
        <f t="shared" si="51"/>
        <v/>
      </c>
    </row>
    <row r="3299" spans="1:10">
      <c r="A3299" t="s">
        <v>3672</v>
      </c>
      <c r="B3299" t="s">
        <v>8327</v>
      </c>
      <c r="C3299" t="s">
        <v>6708</v>
      </c>
      <c r="D3299" t="s">
        <v>6794</v>
      </c>
      <c r="E3299" t="s">
        <v>7741</v>
      </c>
      <c r="F3299" s="45">
        <v>74517</v>
      </c>
      <c r="H3299">
        <f>IF(ISNUMBER(SEARCH($K$2,A3299)),MAX($H$1:H3298)+1,0)</f>
        <v>0</v>
      </c>
      <c r="I3299">
        <f>ROWS($H$2:H3299)</f>
        <v>3298</v>
      </c>
      <c r="J3299" t="str">
        <f t="shared" si="51"/>
        <v/>
      </c>
    </row>
    <row r="3300" spans="1:10">
      <c r="A3300" t="s">
        <v>3673</v>
      </c>
      <c r="B3300" t="s">
        <v>8328</v>
      </c>
      <c r="C3300" t="s">
        <v>6708</v>
      </c>
      <c r="D3300" t="s">
        <v>6794</v>
      </c>
      <c r="E3300" t="s">
        <v>7741</v>
      </c>
      <c r="F3300" s="45">
        <v>74543</v>
      </c>
      <c r="H3300">
        <f>IF(ISNUMBER(SEARCH($K$2,A3300)),MAX($H$1:H3299)+1,0)</f>
        <v>0</v>
      </c>
      <c r="I3300">
        <f>ROWS($H$2:H3300)</f>
        <v>3299</v>
      </c>
      <c r="J3300" t="str">
        <f t="shared" si="51"/>
        <v/>
      </c>
    </row>
    <row r="3301" spans="1:10">
      <c r="A3301" t="s">
        <v>3674</v>
      </c>
      <c r="B3301" t="s">
        <v>8329</v>
      </c>
      <c r="C3301" t="s">
        <v>6708</v>
      </c>
      <c r="D3301" t="s">
        <v>6805</v>
      </c>
      <c r="E3301" t="s">
        <v>7741</v>
      </c>
      <c r="F3301" s="45">
        <v>74526</v>
      </c>
      <c r="H3301">
        <f>IF(ISNUMBER(SEARCH($K$2,A3301)),MAX($H$1:H3300)+1,0)</f>
        <v>0</v>
      </c>
      <c r="I3301">
        <f>ROWS($H$2:H3301)</f>
        <v>3300</v>
      </c>
      <c r="J3301" t="str">
        <f t="shared" si="51"/>
        <v/>
      </c>
    </row>
    <row r="3302" spans="1:10">
      <c r="A3302" t="s">
        <v>3675</v>
      </c>
      <c r="B3302" t="s">
        <v>8330</v>
      </c>
      <c r="C3302" t="s">
        <v>6708</v>
      </c>
      <c r="D3302" t="s">
        <v>6812</v>
      </c>
      <c r="E3302" t="s">
        <v>7741</v>
      </c>
      <c r="F3302" s="45">
        <v>74509</v>
      </c>
      <c r="H3302">
        <f>IF(ISNUMBER(SEARCH($K$2,A3302)),MAX($H$1:H3301)+1,0)</f>
        <v>0</v>
      </c>
      <c r="I3302">
        <f>ROWS($H$2:H3302)</f>
        <v>3301</v>
      </c>
      <c r="J3302" t="str">
        <f t="shared" si="51"/>
        <v/>
      </c>
    </row>
    <row r="3303" spans="1:10">
      <c r="A3303" t="s">
        <v>3676</v>
      </c>
      <c r="B3303" t="s">
        <v>8331</v>
      </c>
      <c r="C3303" t="s">
        <v>6708</v>
      </c>
      <c r="D3303" t="s">
        <v>6819</v>
      </c>
      <c r="E3303" t="s">
        <v>7741</v>
      </c>
      <c r="F3303" s="45">
        <v>74510</v>
      </c>
      <c r="H3303">
        <f>IF(ISNUMBER(SEARCH($K$2,A3303)),MAX($H$1:H3302)+1,0)</f>
        <v>0</v>
      </c>
      <c r="I3303">
        <f>ROWS($H$2:H3303)</f>
        <v>3302</v>
      </c>
      <c r="J3303" t="str">
        <f t="shared" si="51"/>
        <v/>
      </c>
    </row>
    <row r="3304" spans="1:10">
      <c r="A3304" t="s">
        <v>3677</v>
      </c>
      <c r="B3304" t="s">
        <v>8332</v>
      </c>
      <c r="C3304" t="s">
        <v>6708</v>
      </c>
      <c r="D3304" t="s">
        <v>6819</v>
      </c>
      <c r="E3304" t="s">
        <v>7741</v>
      </c>
      <c r="F3304" s="45">
        <v>74511</v>
      </c>
      <c r="H3304">
        <f>IF(ISNUMBER(SEARCH($K$2,A3304)),MAX($H$1:H3303)+1,0)</f>
        <v>0</v>
      </c>
      <c r="I3304">
        <f>ROWS($H$2:H3304)</f>
        <v>3303</v>
      </c>
      <c r="J3304" t="str">
        <f t="shared" si="51"/>
        <v/>
      </c>
    </row>
    <row r="3305" spans="1:10">
      <c r="A3305" t="s">
        <v>3678</v>
      </c>
      <c r="B3305" t="s">
        <v>8333</v>
      </c>
      <c r="C3305" t="s">
        <v>6708</v>
      </c>
      <c r="D3305" t="s">
        <v>6819</v>
      </c>
      <c r="E3305" t="s">
        <v>7741</v>
      </c>
      <c r="F3305" s="45">
        <v>74536</v>
      </c>
      <c r="H3305">
        <f>IF(ISNUMBER(SEARCH($K$2,A3305)),MAX($H$1:H3304)+1,0)</f>
        <v>0</v>
      </c>
      <c r="I3305">
        <f>ROWS($H$2:H3305)</f>
        <v>3304</v>
      </c>
      <c r="J3305" t="str">
        <f t="shared" si="51"/>
        <v/>
      </c>
    </row>
    <row r="3306" spans="1:10">
      <c r="A3306" t="s">
        <v>3679</v>
      </c>
      <c r="B3306" t="s">
        <v>8334</v>
      </c>
      <c r="C3306" t="s">
        <v>6708</v>
      </c>
      <c r="D3306" t="s">
        <v>6829</v>
      </c>
      <c r="E3306" t="s">
        <v>7741</v>
      </c>
      <c r="F3306" s="45">
        <v>74520</v>
      </c>
      <c r="H3306">
        <f>IF(ISNUMBER(SEARCH($K$2,A3306)),MAX($H$1:H3305)+1,0)</f>
        <v>0</v>
      </c>
      <c r="I3306">
        <f>ROWS($H$2:H3306)</f>
        <v>3305</v>
      </c>
      <c r="J3306" t="str">
        <f t="shared" si="51"/>
        <v/>
      </c>
    </row>
    <row r="3307" spans="1:10">
      <c r="A3307" t="s">
        <v>3680</v>
      </c>
      <c r="B3307" t="s">
        <v>8335</v>
      </c>
      <c r="C3307" t="s">
        <v>6708</v>
      </c>
      <c r="D3307" t="s">
        <v>6837</v>
      </c>
      <c r="E3307" t="s">
        <v>7741</v>
      </c>
      <c r="F3307" s="45">
        <v>74519</v>
      </c>
      <c r="H3307">
        <f>IF(ISNUMBER(SEARCH($K$2,A3307)),MAX($H$1:H3306)+1,0)</f>
        <v>0</v>
      </c>
      <c r="I3307">
        <f>ROWS($H$2:H3307)</f>
        <v>3306</v>
      </c>
      <c r="J3307" t="str">
        <f t="shared" si="51"/>
        <v/>
      </c>
    </row>
    <row r="3308" spans="1:10">
      <c r="A3308" t="s">
        <v>3681</v>
      </c>
      <c r="B3308" t="s">
        <v>8336</v>
      </c>
      <c r="C3308" t="s">
        <v>6708</v>
      </c>
      <c r="D3308" t="s">
        <v>6845</v>
      </c>
      <c r="E3308" t="s">
        <v>7741</v>
      </c>
      <c r="F3308" s="45">
        <v>74534</v>
      </c>
      <c r="H3308">
        <f>IF(ISNUMBER(SEARCH($K$2,A3308)),MAX($H$1:H3307)+1,0)</f>
        <v>0</v>
      </c>
      <c r="I3308">
        <f>ROWS($H$2:H3308)</f>
        <v>3307</v>
      </c>
      <c r="J3308" t="str">
        <f t="shared" si="51"/>
        <v/>
      </c>
    </row>
    <row r="3309" spans="1:10">
      <c r="A3309" t="s">
        <v>3682</v>
      </c>
      <c r="B3309" t="s">
        <v>8337</v>
      </c>
      <c r="C3309" t="s">
        <v>6708</v>
      </c>
      <c r="D3309" t="s">
        <v>6852</v>
      </c>
      <c r="E3309" t="s">
        <v>7741</v>
      </c>
      <c r="F3309" s="45">
        <v>74503</v>
      </c>
      <c r="H3309">
        <f>IF(ISNUMBER(SEARCH($K$2,A3309)),MAX($H$1:H3308)+1,0)</f>
        <v>0</v>
      </c>
      <c r="I3309">
        <f>ROWS($H$2:H3309)</f>
        <v>3308</v>
      </c>
      <c r="J3309" t="str">
        <f t="shared" si="51"/>
        <v/>
      </c>
    </row>
    <row r="3310" spans="1:10">
      <c r="A3310" t="s">
        <v>3683</v>
      </c>
      <c r="B3310" t="s">
        <v>6861</v>
      </c>
      <c r="C3310" t="s">
        <v>6708</v>
      </c>
      <c r="D3310" t="s">
        <v>6852</v>
      </c>
      <c r="E3310" t="s">
        <v>7741</v>
      </c>
      <c r="F3310" s="45">
        <v>74542</v>
      </c>
      <c r="H3310">
        <f>IF(ISNUMBER(SEARCH($K$2,A3310)),MAX($H$1:H3309)+1,0)</f>
        <v>0</v>
      </c>
      <c r="I3310">
        <f>ROWS($H$2:H3310)</f>
        <v>3309</v>
      </c>
      <c r="J3310" t="str">
        <f t="shared" si="51"/>
        <v/>
      </c>
    </row>
    <row r="3311" spans="1:10">
      <c r="A3311" t="s">
        <v>3684</v>
      </c>
      <c r="B3311" t="s">
        <v>8338</v>
      </c>
      <c r="C3311" t="s">
        <v>6708</v>
      </c>
      <c r="D3311" t="s">
        <v>6863</v>
      </c>
      <c r="E3311" t="s">
        <v>7741</v>
      </c>
      <c r="F3311" s="45">
        <v>74532</v>
      </c>
      <c r="H3311">
        <f>IF(ISNUMBER(SEARCH($K$2,A3311)),MAX($H$1:H3310)+1,0)</f>
        <v>0</v>
      </c>
      <c r="I3311">
        <f>ROWS($H$2:H3311)</f>
        <v>3310</v>
      </c>
      <c r="J3311" t="str">
        <f t="shared" si="51"/>
        <v/>
      </c>
    </row>
    <row r="3312" spans="1:10">
      <c r="A3312" t="s">
        <v>3685</v>
      </c>
      <c r="B3312" t="s">
        <v>8339</v>
      </c>
      <c r="C3312" t="s">
        <v>6708</v>
      </c>
      <c r="D3312" t="s">
        <v>6863</v>
      </c>
      <c r="E3312" t="s">
        <v>7741</v>
      </c>
      <c r="F3312" s="45">
        <v>74533</v>
      </c>
      <c r="H3312">
        <f>IF(ISNUMBER(SEARCH($K$2,A3312)),MAX($H$1:H3311)+1,0)</f>
        <v>0</v>
      </c>
      <c r="I3312">
        <f>ROWS($H$2:H3312)</f>
        <v>3311</v>
      </c>
      <c r="J3312" t="str">
        <f t="shared" si="51"/>
        <v/>
      </c>
    </row>
    <row r="3313" spans="1:10">
      <c r="A3313" t="s">
        <v>3686</v>
      </c>
      <c r="B3313" t="s">
        <v>8340</v>
      </c>
      <c r="C3313" t="s">
        <v>6708</v>
      </c>
      <c r="D3313" t="s">
        <v>6873</v>
      </c>
      <c r="E3313" t="s">
        <v>7746</v>
      </c>
      <c r="F3313" s="45">
        <v>74339</v>
      </c>
      <c r="H3313">
        <f>IF(ISNUMBER(SEARCH($K$2,A3313)),MAX($H$1:H3312)+1,0)</f>
        <v>0</v>
      </c>
      <c r="I3313">
        <f>ROWS($H$2:H3313)</f>
        <v>3312</v>
      </c>
      <c r="J3313" t="str">
        <f t="shared" si="51"/>
        <v/>
      </c>
    </row>
    <row r="3314" spans="1:10">
      <c r="A3314" t="s">
        <v>3687</v>
      </c>
      <c r="B3314" t="s">
        <v>8341</v>
      </c>
      <c r="C3314" t="s">
        <v>6708</v>
      </c>
      <c r="D3314" t="s">
        <v>6873</v>
      </c>
      <c r="E3314" t="s">
        <v>7741</v>
      </c>
      <c r="F3314" s="45">
        <v>74518</v>
      </c>
      <c r="H3314">
        <f>IF(ISNUMBER(SEARCH($K$2,A3314)),MAX($H$1:H3313)+1,0)</f>
        <v>0</v>
      </c>
      <c r="I3314">
        <f>ROWS($H$2:H3314)</f>
        <v>3313</v>
      </c>
      <c r="J3314" t="str">
        <f t="shared" si="51"/>
        <v/>
      </c>
    </row>
    <row r="3315" spans="1:10">
      <c r="A3315" t="s">
        <v>3688</v>
      </c>
      <c r="B3315" t="s">
        <v>8342</v>
      </c>
      <c r="C3315" t="s">
        <v>6708</v>
      </c>
      <c r="D3315" t="s">
        <v>6881</v>
      </c>
      <c r="E3315" t="s">
        <v>7746</v>
      </c>
      <c r="F3315" s="45">
        <v>71311</v>
      </c>
      <c r="H3315">
        <f>IF(ISNUMBER(SEARCH($K$2,A3315)),MAX($H$1:H3314)+1,0)</f>
        <v>0</v>
      </c>
      <c r="I3315">
        <f>ROWS($H$2:H3315)</f>
        <v>3314</v>
      </c>
      <c r="J3315" t="str">
        <f t="shared" si="51"/>
        <v/>
      </c>
    </row>
    <row r="3316" spans="1:10">
      <c r="A3316" t="s">
        <v>3689</v>
      </c>
      <c r="B3316" t="s">
        <v>8343</v>
      </c>
      <c r="C3316" t="s">
        <v>6708</v>
      </c>
      <c r="D3316" t="s">
        <v>6881</v>
      </c>
      <c r="E3316" t="s">
        <v>7746</v>
      </c>
      <c r="F3316" s="45">
        <v>71318</v>
      </c>
      <c r="H3316">
        <f>IF(ISNUMBER(SEARCH($K$2,A3316)),MAX($H$1:H3315)+1,0)</f>
        <v>0</v>
      </c>
      <c r="I3316">
        <f>ROWS($H$2:H3316)</f>
        <v>3315</v>
      </c>
      <c r="J3316" t="str">
        <f t="shared" si="51"/>
        <v/>
      </c>
    </row>
    <row r="3317" spans="1:10">
      <c r="A3317" t="s">
        <v>3690</v>
      </c>
      <c r="B3317" t="s">
        <v>8344</v>
      </c>
      <c r="C3317" t="s">
        <v>6708</v>
      </c>
      <c r="D3317" t="s">
        <v>6881</v>
      </c>
      <c r="E3317" t="s">
        <v>7746</v>
      </c>
      <c r="F3317" s="45">
        <v>74308</v>
      </c>
      <c r="H3317">
        <f>IF(ISNUMBER(SEARCH($K$2,A3317)),MAX($H$1:H3316)+1,0)</f>
        <v>0</v>
      </c>
      <c r="I3317">
        <f>ROWS($H$2:H3317)</f>
        <v>3316</v>
      </c>
      <c r="J3317" t="str">
        <f t="shared" si="51"/>
        <v/>
      </c>
    </row>
    <row r="3318" spans="1:10">
      <c r="A3318" t="s">
        <v>3691</v>
      </c>
      <c r="B3318" t="s">
        <v>8345</v>
      </c>
      <c r="C3318" t="s">
        <v>6708</v>
      </c>
      <c r="D3318" t="s">
        <v>6881</v>
      </c>
      <c r="E3318" t="s">
        <v>7741</v>
      </c>
      <c r="F3318" s="45">
        <v>74505</v>
      </c>
      <c r="H3318">
        <f>IF(ISNUMBER(SEARCH($K$2,A3318)),MAX($H$1:H3317)+1,0)</f>
        <v>0</v>
      </c>
      <c r="I3318">
        <f>ROWS($H$2:H3318)</f>
        <v>3317</v>
      </c>
      <c r="J3318" t="str">
        <f t="shared" si="51"/>
        <v/>
      </c>
    </row>
    <row r="3319" spans="1:10">
      <c r="A3319" t="s">
        <v>3692</v>
      </c>
      <c r="B3319" t="s">
        <v>8346</v>
      </c>
      <c r="C3319" t="s">
        <v>6708</v>
      </c>
      <c r="D3319" t="s">
        <v>6881</v>
      </c>
      <c r="E3319" t="s">
        <v>7741</v>
      </c>
      <c r="F3319" s="45">
        <v>74506</v>
      </c>
      <c r="H3319">
        <f>IF(ISNUMBER(SEARCH($K$2,A3319)),MAX($H$1:H3318)+1,0)</f>
        <v>0</v>
      </c>
      <c r="I3319">
        <f>ROWS($H$2:H3319)</f>
        <v>3318</v>
      </c>
      <c r="J3319" t="str">
        <f t="shared" si="51"/>
        <v/>
      </c>
    </row>
    <row r="3320" spans="1:10">
      <c r="A3320" t="s">
        <v>3693</v>
      </c>
      <c r="B3320" t="s">
        <v>8347</v>
      </c>
      <c r="C3320" t="s">
        <v>6708</v>
      </c>
      <c r="D3320" t="s">
        <v>6881</v>
      </c>
      <c r="E3320" t="s">
        <v>7741</v>
      </c>
      <c r="F3320" s="45">
        <v>74507</v>
      </c>
      <c r="H3320">
        <f>IF(ISNUMBER(SEARCH($K$2,A3320)),MAX($H$1:H3319)+1,0)</f>
        <v>0</v>
      </c>
      <c r="I3320">
        <f>ROWS($H$2:H3320)</f>
        <v>3319</v>
      </c>
      <c r="J3320" t="str">
        <f t="shared" si="51"/>
        <v/>
      </c>
    </row>
    <row r="3321" spans="1:10">
      <c r="A3321" t="s">
        <v>3694</v>
      </c>
      <c r="B3321" t="s">
        <v>8348</v>
      </c>
      <c r="C3321" t="s">
        <v>6708</v>
      </c>
      <c r="D3321" t="s">
        <v>6881</v>
      </c>
      <c r="E3321" t="s">
        <v>7741</v>
      </c>
      <c r="F3321" s="45">
        <v>74538</v>
      </c>
      <c r="H3321">
        <f>IF(ISNUMBER(SEARCH($K$2,A3321)),MAX($H$1:H3320)+1,0)</f>
        <v>0</v>
      </c>
      <c r="I3321">
        <f>ROWS($H$2:H3321)</f>
        <v>3320</v>
      </c>
      <c r="J3321" t="str">
        <f t="shared" si="51"/>
        <v/>
      </c>
    </row>
    <row r="3322" spans="1:10">
      <c r="A3322" t="s">
        <v>3695</v>
      </c>
      <c r="B3322" t="s">
        <v>8349</v>
      </c>
      <c r="C3322" t="s">
        <v>6708</v>
      </c>
      <c r="D3322" t="s">
        <v>6881</v>
      </c>
      <c r="E3322" t="s">
        <v>7741</v>
      </c>
      <c r="F3322" s="45">
        <v>74540</v>
      </c>
      <c r="H3322">
        <f>IF(ISNUMBER(SEARCH($K$2,A3322)),MAX($H$1:H3321)+1,0)</f>
        <v>0</v>
      </c>
      <c r="I3322">
        <f>ROWS($H$2:H3322)</f>
        <v>3321</v>
      </c>
      <c r="J3322" t="str">
        <f t="shared" si="51"/>
        <v/>
      </c>
    </row>
    <row r="3323" spans="1:10">
      <c r="A3323" t="s">
        <v>3696</v>
      </c>
      <c r="B3323" t="s">
        <v>6896</v>
      </c>
      <c r="C3323" t="s">
        <v>6708</v>
      </c>
      <c r="D3323" t="s">
        <v>6881</v>
      </c>
      <c r="E3323" t="s">
        <v>7741</v>
      </c>
      <c r="F3323" s="45">
        <v>74541</v>
      </c>
      <c r="H3323">
        <f>IF(ISNUMBER(SEARCH($K$2,A3323)),MAX($H$1:H3322)+1,0)</f>
        <v>0</v>
      </c>
      <c r="I3323">
        <f>ROWS($H$2:H3323)</f>
        <v>3322</v>
      </c>
      <c r="J3323" t="str">
        <f t="shared" si="51"/>
        <v/>
      </c>
    </row>
    <row r="3324" spans="1:10">
      <c r="A3324" t="s">
        <v>3697</v>
      </c>
      <c r="B3324" t="s">
        <v>8350</v>
      </c>
      <c r="C3324" t="s">
        <v>6708</v>
      </c>
      <c r="D3324" t="s">
        <v>6899</v>
      </c>
      <c r="E3324" t="s">
        <v>7741</v>
      </c>
      <c r="F3324" s="45">
        <v>74502</v>
      </c>
      <c r="H3324">
        <f>IF(ISNUMBER(SEARCH($K$2,A3324)),MAX($H$1:H3323)+1,0)</f>
        <v>0</v>
      </c>
      <c r="I3324">
        <f>ROWS($H$2:H3324)</f>
        <v>3323</v>
      </c>
      <c r="J3324" t="str">
        <f t="shared" si="51"/>
        <v/>
      </c>
    </row>
    <row r="3325" spans="1:10">
      <c r="A3325" t="s">
        <v>3698</v>
      </c>
      <c r="B3325" t="s">
        <v>8351</v>
      </c>
      <c r="C3325" t="s">
        <v>6708</v>
      </c>
      <c r="D3325" t="s">
        <v>6899</v>
      </c>
      <c r="E3325" t="s">
        <v>7741</v>
      </c>
      <c r="F3325" s="45">
        <v>74521</v>
      </c>
      <c r="H3325">
        <f>IF(ISNUMBER(SEARCH($K$2,A3325)),MAX($H$1:H3324)+1,0)</f>
        <v>0</v>
      </c>
      <c r="I3325">
        <f>ROWS($H$2:H3325)</f>
        <v>3324</v>
      </c>
      <c r="J3325" t="str">
        <f t="shared" si="51"/>
        <v/>
      </c>
    </row>
    <row r="3326" spans="1:10">
      <c r="A3326" t="s">
        <v>3699</v>
      </c>
      <c r="B3326" t="s">
        <v>8352</v>
      </c>
      <c r="C3326" t="s">
        <v>6708</v>
      </c>
      <c r="D3326" t="s">
        <v>6907</v>
      </c>
      <c r="E3326" t="s">
        <v>7741</v>
      </c>
      <c r="F3326" s="45">
        <v>74504</v>
      </c>
      <c r="H3326">
        <f>IF(ISNUMBER(SEARCH($K$2,A3326)),MAX($H$1:H3325)+1,0)</f>
        <v>0</v>
      </c>
      <c r="I3326">
        <f>ROWS($H$2:H3326)</f>
        <v>3325</v>
      </c>
      <c r="J3326" t="str">
        <f t="shared" si="51"/>
        <v/>
      </c>
    </row>
    <row r="3327" spans="1:10">
      <c r="A3327" t="s">
        <v>3700</v>
      </c>
      <c r="B3327" t="s">
        <v>8353</v>
      </c>
      <c r="C3327" t="s">
        <v>47</v>
      </c>
      <c r="D3327" t="s">
        <v>6910</v>
      </c>
      <c r="E3327" t="s">
        <v>7741</v>
      </c>
      <c r="F3327" s="45">
        <v>64510</v>
      </c>
      <c r="H3327">
        <f>IF(ISNUMBER(SEARCH($K$2,A3327)),MAX($H$1:H3326)+1,0)</f>
        <v>0</v>
      </c>
      <c r="I3327">
        <f>ROWS($H$2:H3327)</f>
        <v>3326</v>
      </c>
      <c r="J3327" t="str">
        <f t="shared" si="51"/>
        <v/>
      </c>
    </row>
    <row r="3328" spans="1:10">
      <c r="A3328" t="s">
        <v>3701</v>
      </c>
      <c r="B3328" t="s">
        <v>8354</v>
      </c>
      <c r="C3328" t="s">
        <v>47</v>
      </c>
      <c r="D3328" t="s">
        <v>6910</v>
      </c>
      <c r="E3328" t="s">
        <v>7741</v>
      </c>
      <c r="F3328" s="45">
        <v>64511</v>
      </c>
      <c r="H3328">
        <f>IF(ISNUMBER(SEARCH($K$2,A3328)),MAX($H$1:H3327)+1,0)</f>
        <v>0</v>
      </c>
      <c r="I3328">
        <f>ROWS($H$2:H3328)</f>
        <v>3327</v>
      </c>
      <c r="J3328" t="str">
        <f t="shared" si="51"/>
        <v/>
      </c>
    </row>
    <row r="3329" spans="1:10">
      <c r="A3329" t="s">
        <v>3702</v>
      </c>
      <c r="B3329" t="s">
        <v>8355</v>
      </c>
      <c r="C3329" t="s">
        <v>47</v>
      </c>
      <c r="D3329" t="s">
        <v>6910</v>
      </c>
      <c r="E3329" t="s">
        <v>7741</v>
      </c>
      <c r="F3329" s="45">
        <v>64539</v>
      </c>
      <c r="H3329">
        <f>IF(ISNUMBER(SEARCH($K$2,A3329)),MAX($H$1:H3328)+1,0)</f>
        <v>0</v>
      </c>
      <c r="I3329">
        <f>ROWS($H$2:H3329)</f>
        <v>3328</v>
      </c>
      <c r="J3329" t="str">
        <f t="shared" si="51"/>
        <v/>
      </c>
    </row>
    <row r="3330" spans="1:10">
      <c r="A3330" t="s">
        <v>3703</v>
      </c>
      <c r="B3330" t="s">
        <v>8356</v>
      </c>
      <c r="C3330" t="s">
        <v>47</v>
      </c>
      <c r="D3330" t="s">
        <v>6921</v>
      </c>
      <c r="E3330" t="s">
        <v>7741</v>
      </c>
      <c r="F3330" s="45">
        <v>64512</v>
      </c>
      <c r="H3330">
        <f>IF(ISNUMBER(SEARCH($K$2,A3330)),MAX($H$1:H3329)+1,0)</f>
        <v>0</v>
      </c>
      <c r="I3330">
        <f>ROWS($H$2:H3330)</f>
        <v>3329</v>
      </c>
      <c r="J3330" t="str">
        <f t="shared" ref="J3330:J3393" si="52">IFERROR(INDEX($A:$A,MATCH(I3330,$H:$H,0)),"")</f>
        <v/>
      </c>
    </row>
    <row r="3331" spans="1:10">
      <c r="A3331" t="s">
        <v>3704</v>
      </c>
      <c r="B3331" t="s">
        <v>8357</v>
      </c>
      <c r="C3331" t="s">
        <v>47</v>
      </c>
      <c r="D3331" t="s">
        <v>6926</v>
      </c>
      <c r="E3331" t="s">
        <v>7741</v>
      </c>
      <c r="F3331" s="45">
        <v>64519</v>
      </c>
      <c r="H3331">
        <f>IF(ISNUMBER(SEARCH($K$2,A3331)),MAX($H$1:H3330)+1,0)</f>
        <v>0</v>
      </c>
      <c r="I3331">
        <f>ROWS($H$2:H3331)</f>
        <v>3330</v>
      </c>
      <c r="J3331" t="str">
        <f t="shared" si="52"/>
        <v/>
      </c>
    </row>
    <row r="3332" spans="1:10">
      <c r="A3332" t="s">
        <v>3705</v>
      </c>
      <c r="B3332" t="s">
        <v>8358</v>
      </c>
      <c r="C3332" t="s">
        <v>47</v>
      </c>
      <c r="D3332" t="s">
        <v>6934</v>
      </c>
      <c r="E3332" t="s">
        <v>7746</v>
      </c>
      <c r="F3332" s="45">
        <v>61310</v>
      </c>
      <c r="H3332">
        <f>IF(ISNUMBER(SEARCH($K$2,A3332)),MAX($H$1:H3331)+1,0)</f>
        <v>0</v>
      </c>
      <c r="I3332">
        <f>ROWS($H$2:H3332)</f>
        <v>3331</v>
      </c>
      <c r="J3332" t="str">
        <f t="shared" si="52"/>
        <v/>
      </c>
    </row>
    <row r="3333" spans="1:10">
      <c r="A3333" t="s">
        <v>3706</v>
      </c>
      <c r="B3333" t="s">
        <v>8359</v>
      </c>
      <c r="C3333" t="s">
        <v>47</v>
      </c>
      <c r="D3333" t="s">
        <v>6934</v>
      </c>
      <c r="E3333" t="s">
        <v>7746</v>
      </c>
      <c r="F3333" s="45">
        <v>61314</v>
      </c>
      <c r="H3333">
        <f>IF(ISNUMBER(SEARCH($K$2,A3333)),MAX($H$1:H3332)+1,0)</f>
        <v>0</v>
      </c>
      <c r="I3333">
        <f>ROWS($H$2:H3333)</f>
        <v>3332</v>
      </c>
      <c r="J3333" t="str">
        <f t="shared" si="52"/>
        <v/>
      </c>
    </row>
    <row r="3334" spans="1:10">
      <c r="A3334" t="s">
        <v>3707</v>
      </c>
      <c r="B3334" t="s">
        <v>8360</v>
      </c>
      <c r="C3334" t="s">
        <v>47</v>
      </c>
      <c r="D3334" t="s">
        <v>6934</v>
      </c>
      <c r="E3334" t="s">
        <v>7746</v>
      </c>
      <c r="F3334" s="45">
        <v>61318</v>
      </c>
      <c r="H3334">
        <f>IF(ISNUMBER(SEARCH($K$2,A3334)),MAX($H$1:H3333)+1,0)</f>
        <v>0</v>
      </c>
      <c r="I3334">
        <f>ROWS($H$2:H3334)</f>
        <v>3333</v>
      </c>
      <c r="J3334" t="str">
        <f t="shared" si="52"/>
        <v/>
      </c>
    </row>
    <row r="3335" spans="1:10">
      <c r="A3335" t="s">
        <v>3708</v>
      </c>
      <c r="B3335" t="s">
        <v>8361</v>
      </c>
      <c r="C3335" t="s">
        <v>47</v>
      </c>
      <c r="D3335" t="s">
        <v>6934</v>
      </c>
      <c r="E3335" t="s">
        <v>7746</v>
      </c>
      <c r="F3335" s="45">
        <v>64324</v>
      </c>
      <c r="H3335">
        <f>IF(ISNUMBER(SEARCH($K$2,A3335)),MAX($H$1:H3334)+1,0)</f>
        <v>0</v>
      </c>
      <c r="I3335">
        <f>ROWS($H$2:H3335)</f>
        <v>3334</v>
      </c>
      <c r="J3335" t="str">
        <f t="shared" si="52"/>
        <v/>
      </c>
    </row>
    <row r="3336" spans="1:10">
      <c r="A3336" t="s">
        <v>3709</v>
      </c>
      <c r="B3336" t="s">
        <v>8362</v>
      </c>
      <c r="C3336" t="s">
        <v>47</v>
      </c>
      <c r="D3336" t="s">
        <v>6934</v>
      </c>
      <c r="E3336" t="s">
        <v>7741</v>
      </c>
      <c r="F3336" s="45">
        <v>64532</v>
      </c>
      <c r="H3336">
        <f>IF(ISNUMBER(SEARCH($K$2,A3336)),MAX($H$1:H3335)+1,0)</f>
        <v>0</v>
      </c>
      <c r="I3336">
        <f>ROWS($H$2:H3336)</f>
        <v>3335</v>
      </c>
      <c r="J3336" t="str">
        <f t="shared" si="52"/>
        <v/>
      </c>
    </row>
    <row r="3337" spans="1:10">
      <c r="A3337" t="s">
        <v>3710</v>
      </c>
      <c r="B3337" t="s">
        <v>8363</v>
      </c>
      <c r="C3337" t="s">
        <v>47</v>
      </c>
      <c r="D3337" t="s">
        <v>6934</v>
      </c>
      <c r="E3337" t="s">
        <v>7741</v>
      </c>
      <c r="F3337" s="45">
        <v>64537</v>
      </c>
      <c r="H3337">
        <f>IF(ISNUMBER(SEARCH($K$2,A3337)),MAX($H$1:H3336)+1,0)</f>
        <v>0</v>
      </c>
      <c r="I3337">
        <f>ROWS($H$2:H3337)</f>
        <v>3336</v>
      </c>
      <c r="J3337" t="str">
        <f t="shared" si="52"/>
        <v/>
      </c>
    </row>
    <row r="3338" spans="1:10">
      <c r="A3338" t="s">
        <v>3711</v>
      </c>
      <c r="B3338" t="s">
        <v>8364</v>
      </c>
      <c r="C3338" t="s">
        <v>47</v>
      </c>
      <c r="D3338" t="s">
        <v>6934</v>
      </c>
      <c r="E3338" t="s">
        <v>7741</v>
      </c>
      <c r="F3338" s="45">
        <v>64544</v>
      </c>
      <c r="H3338">
        <f>IF(ISNUMBER(SEARCH($K$2,A3338)),MAX($H$1:H3337)+1,0)</f>
        <v>0</v>
      </c>
      <c r="I3338">
        <f>ROWS($H$2:H3338)</f>
        <v>3337</v>
      </c>
      <c r="J3338" t="str">
        <f t="shared" si="52"/>
        <v/>
      </c>
    </row>
    <row r="3339" spans="1:10">
      <c r="A3339" t="s">
        <v>3712</v>
      </c>
      <c r="B3339" t="s">
        <v>8365</v>
      </c>
      <c r="C3339" t="s">
        <v>47</v>
      </c>
      <c r="D3339" t="s">
        <v>6934</v>
      </c>
      <c r="E3339" t="s">
        <v>7741</v>
      </c>
      <c r="F3339" s="45">
        <v>64547</v>
      </c>
      <c r="H3339">
        <f>IF(ISNUMBER(SEARCH($K$2,A3339)),MAX($H$1:H3338)+1,0)</f>
        <v>0</v>
      </c>
      <c r="I3339">
        <f>ROWS($H$2:H3339)</f>
        <v>3338</v>
      </c>
      <c r="J3339" t="str">
        <f t="shared" si="52"/>
        <v/>
      </c>
    </row>
    <row r="3340" spans="1:10">
      <c r="A3340" t="s">
        <v>3713</v>
      </c>
      <c r="B3340" t="s">
        <v>8366</v>
      </c>
      <c r="C3340" t="s">
        <v>47</v>
      </c>
      <c r="D3340" t="s">
        <v>6934</v>
      </c>
      <c r="E3340" t="s">
        <v>7741</v>
      </c>
      <c r="F3340" s="45">
        <v>64548</v>
      </c>
      <c r="H3340">
        <f>IF(ISNUMBER(SEARCH($K$2,A3340)),MAX($H$1:H3339)+1,0)</f>
        <v>0</v>
      </c>
      <c r="I3340">
        <f>ROWS($H$2:H3340)</f>
        <v>3339</v>
      </c>
      <c r="J3340" t="str">
        <f t="shared" si="52"/>
        <v/>
      </c>
    </row>
    <row r="3341" spans="1:10">
      <c r="A3341" t="s">
        <v>3714</v>
      </c>
      <c r="B3341" t="s">
        <v>8367</v>
      </c>
      <c r="C3341" t="s">
        <v>47</v>
      </c>
      <c r="D3341" t="s">
        <v>6947</v>
      </c>
      <c r="E3341" t="s">
        <v>7746</v>
      </c>
      <c r="F3341" s="45">
        <v>60323</v>
      </c>
      <c r="H3341">
        <f>IF(ISNUMBER(SEARCH($K$2,A3341)),MAX($H$1:H3340)+1,0)</f>
        <v>0</v>
      </c>
      <c r="I3341">
        <f>ROWS($H$2:H3341)</f>
        <v>3340</v>
      </c>
      <c r="J3341" t="str">
        <f t="shared" si="52"/>
        <v/>
      </c>
    </row>
    <row r="3342" spans="1:10">
      <c r="A3342" t="s">
        <v>3715</v>
      </c>
      <c r="B3342" t="s">
        <v>8368</v>
      </c>
      <c r="C3342" t="s">
        <v>47</v>
      </c>
      <c r="D3342" t="s">
        <v>6947</v>
      </c>
      <c r="E3342" t="s">
        <v>7741</v>
      </c>
      <c r="F3342" s="45">
        <v>64505</v>
      </c>
      <c r="H3342">
        <f>IF(ISNUMBER(SEARCH($K$2,A3342)),MAX($H$1:H3341)+1,0)</f>
        <v>0</v>
      </c>
      <c r="I3342">
        <f>ROWS($H$2:H3342)</f>
        <v>3341</v>
      </c>
      <c r="J3342" t="str">
        <f t="shared" si="52"/>
        <v/>
      </c>
    </row>
    <row r="3343" spans="1:10">
      <c r="A3343" t="s">
        <v>3716</v>
      </c>
      <c r="B3343" t="s">
        <v>8369</v>
      </c>
      <c r="C3343" t="s">
        <v>47</v>
      </c>
      <c r="D3343" t="s">
        <v>6947</v>
      </c>
      <c r="E3343" t="s">
        <v>7741</v>
      </c>
      <c r="F3343" s="45">
        <v>64541</v>
      </c>
      <c r="H3343">
        <f>IF(ISNUMBER(SEARCH($K$2,A3343)),MAX($H$1:H3342)+1,0)</f>
        <v>0</v>
      </c>
      <c r="I3343">
        <f>ROWS($H$2:H3343)</f>
        <v>3342</v>
      </c>
      <c r="J3343" t="str">
        <f t="shared" si="52"/>
        <v/>
      </c>
    </row>
    <row r="3344" spans="1:10">
      <c r="A3344" t="s">
        <v>3717</v>
      </c>
      <c r="B3344" t="s">
        <v>8370</v>
      </c>
      <c r="C3344" t="s">
        <v>47</v>
      </c>
      <c r="D3344" t="s">
        <v>6958</v>
      </c>
      <c r="E3344" t="s">
        <v>7746</v>
      </c>
      <c r="F3344" s="45">
        <v>61315</v>
      </c>
      <c r="H3344">
        <f>IF(ISNUMBER(SEARCH($K$2,A3344)),MAX($H$1:H3343)+1,0)</f>
        <v>0</v>
      </c>
      <c r="I3344">
        <f>ROWS($H$2:H3344)</f>
        <v>3343</v>
      </c>
      <c r="J3344" t="str">
        <f t="shared" si="52"/>
        <v/>
      </c>
    </row>
    <row r="3345" spans="1:10">
      <c r="A3345" t="s">
        <v>3718</v>
      </c>
      <c r="B3345" t="s">
        <v>8371</v>
      </c>
      <c r="C3345" t="s">
        <v>47</v>
      </c>
      <c r="D3345" t="s">
        <v>6958</v>
      </c>
      <c r="E3345" t="s">
        <v>7746</v>
      </c>
      <c r="F3345" s="45">
        <v>64336</v>
      </c>
      <c r="H3345">
        <f>IF(ISNUMBER(SEARCH($K$2,A3345)),MAX($H$1:H3344)+1,0)</f>
        <v>0</v>
      </c>
      <c r="I3345">
        <f>ROWS($H$2:H3345)</f>
        <v>3344</v>
      </c>
      <c r="J3345" t="str">
        <f t="shared" si="52"/>
        <v/>
      </c>
    </row>
    <row r="3346" spans="1:10">
      <c r="A3346" t="s">
        <v>3719</v>
      </c>
      <c r="B3346" t="s">
        <v>8372</v>
      </c>
      <c r="C3346" t="s">
        <v>47</v>
      </c>
      <c r="D3346" t="s">
        <v>6958</v>
      </c>
      <c r="E3346" t="s">
        <v>7741</v>
      </c>
      <c r="F3346" s="45">
        <v>64525</v>
      </c>
      <c r="H3346">
        <f>IF(ISNUMBER(SEARCH($K$2,A3346)),MAX($H$1:H3345)+1,0)</f>
        <v>0</v>
      </c>
      <c r="I3346">
        <f>ROWS($H$2:H3346)</f>
        <v>3345</v>
      </c>
      <c r="J3346" t="str">
        <f t="shared" si="52"/>
        <v/>
      </c>
    </row>
    <row r="3347" spans="1:10">
      <c r="A3347" t="s">
        <v>3720</v>
      </c>
      <c r="B3347" t="s">
        <v>8373</v>
      </c>
      <c r="C3347" t="s">
        <v>47</v>
      </c>
      <c r="D3347" t="s">
        <v>6958</v>
      </c>
      <c r="E3347" t="s">
        <v>7741</v>
      </c>
      <c r="F3347" s="45">
        <v>64526</v>
      </c>
      <c r="H3347">
        <f>IF(ISNUMBER(SEARCH($K$2,A3347)),MAX($H$1:H3346)+1,0)</f>
        <v>0</v>
      </c>
      <c r="I3347">
        <f>ROWS($H$2:H3347)</f>
        <v>3346</v>
      </c>
      <c r="J3347" t="str">
        <f t="shared" si="52"/>
        <v/>
      </c>
    </row>
    <row r="3348" spans="1:10">
      <c r="A3348" t="s">
        <v>3721</v>
      </c>
      <c r="B3348" t="s">
        <v>8374</v>
      </c>
      <c r="C3348" t="s">
        <v>47</v>
      </c>
      <c r="D3348" t="s">
        <v>6958</v>
      </c>
      <c r="E3348" t="s">
        <v>7741</v>
      </c>
      <c r="F3348" s="45">
        <v>64543</v>
      </c>
      <c r="H3348">
        <f>IF(ISNUMBER(SEARCH($K$2,A3348)),MAX($H$1:H3347)+1,0)</f>
        <v>0</v>
      </c>
      <c r="I3348">
        <f>ROWS($H$2:H3348)</f>
        <v>3347</v>
      </c>
      <c r="J3348" t="str">
        <f t="shared" si="52"/>
        <v/>
      </c>
    </row>
    <row r="3349" spans="1:10">
      <c r="A3349" t="s">
        <v>3722</v>
      </c>
      <c r="B3349" t="s">
        <v>6973</v>
      </c>
      <c r="C3349" t="s">
        <v>47</v>
      </c>
      <c r="D3349" t="s">
        <v>6974</v>
      </c>
      <c r="E3349" t="s">
        <v>7746</v>
      </c>
      <c r="F3349" s="45">
        <v>191302</v>
      </c>
      <c r="H3349">
        <f>IF(ISNUMBER(SEARCH($K$2,A3349)),MAX($H$1:H3348)+1,0)</f>
        <v>0</v>
      </c>
      <c r="I3349">
        <f>ROWS($H$2:H3349)</f>
        <v>3348</v>
      </c>
      <c r="J3349" t="str">
        <f t="shared" si="52"/>
        <v/>
      </c>
    </row>
    <row r="3350" spans="1:10">
      <c r="A3350" t="s">
        <v>3723</v>
      </c>
      <c r="B3350" t="s">
        <v>8375</v>
      </c>
      <c r="C3350" t="s">
        <v>47</v>
      </c>
      <c r="D3350" t="s">
        <v>6974</v>
      </c>
      <c r="E3350" t="s">
        <v>7746</v>
      </c>
      <c r="F3350" s="45">
        <v>191311</v>
      </c>
      <c r="H3350">
        <f>IF(ISNUMBER(SEARCH($K$2,A3350)),MAX($H$1:H3349)+1,0)</f>
        <v>0</v>
      </c>
      <c r="I3350">
        <f>ROWS($H$2:H3350)</f>
        <v>3349</v>
      </c>
      <c r="J3350" t="str">
        <f t="shared" si="52"/>
        <v/>
      </c>
    </row>
    <row r="3351" spans="1:10">
      <c r="A3351" t="s">
        <v>3724</v>
      </c>
      <c r="B3351" t="s">
        <v>6975</v>
      </c>
      <c r="C3351" t="s">
        <v>47</v>
      </c>
      <c r="D3351" t="s">
        <v>6974</v>
      </c>
      <c r="E3351" t="s">
        <v>7746</v>
      </c>
      <c r="F3351" s="45">
        <v>191315</v>
      </c>
      <c r="H3351">
        <f>IF(ISNUMBER(SEARCH($K$2,A3351)),MAX($H$1:H3350)+1,0)</f>
        <v>0</v>
      </c>
      <c r="I3351">
        <f>ROWS($H$2:H3351)</f>
        <v>3350</v>
      </c>
      <c r="J3351" t="str">
        <f t="shared" si="52"/>
        <v/>
      </c>
    </row>
    <row r="3352" spans="1:10">
      <c r="A3352" t="s">
        <v>3725</v>
      </c>
      <c r="B3352" t="s">
        <v>8376</v>
      </c>
      <c r="C3352" t="s">
        <v>47</v>
      </c>
      <c r="D3352" t="s">
        <v>6974</v>
      </c>
      <c r="E3352" t="s">
        <v>7746</v>
      </c>
      <c r="F3352" s="45">
        <v>193315</v>
      </c>
      <c r="H3352">
        <f>IF(ISNUMBER(SEARCH($K$2,A3352)),MAX($H$1:H3351)+1,0)</f>
        <v>0</v>
      </c>
      <c r="I3352">
        <f>ROWS($H$2:H3352)</f>
        <v>3351</v>
      </c>
      <c r="J3352" t="str">
        <f t="shared" si="52"/>
        <v/>
      </c>
    </row>
    <row r="3353" spans="1:10">
      <c r="A3353" t="s">
        <v>3726</v>
      </c>
      <c r="B3353" t="s">
        <v>8377</v>
      </c>
      <c r="C3353" t="s">
        <v>47</v>
      </c>
      <c r="D3353" t="s">
        <v>6974</v>
      </c>
      <c r="E3353" t="s">
        <v>7741</v>
      </c>
      <c r="F3353" s="45">
        <v>193505</v>
      </c>
      <c r="H3353">
        <f>IF(ISNUMBER(SEARCH($K$2,A3353)),MAX($H$1:H3352)+1,0)</f>
        <v>0</v>
      </c>
      <c r="I3353">
        <f>ROWS($H$2:H3353)</f>
        <v>3352</v>
      </c>
      <c r="J3353" t="str">
        <f t="shared" si="52"/>
        <v/>
      </c>
    </row>
    <row r="3354" spans="1:10">
      <c r="A3354" t="s">
        <v>3727</v>
      </c>
      <c r="B3354" t="s">
        <v>8378</v>
      </c>
      <c r="C3354" t="s">
        <v>47</v>
      </c>
      <c r="D3354" t="s">
        <v>6974</v>
      </c>
      <c r="E3354" t="s">
        <v>7741</v>
      </c>
      <c r="F3354" s="45">
        <v>193506</v>
      </c>
      <c r="H3354">
        <f>IF(ISNUMBER(SEARCH($K$2,A3354)),MAX($H$1:H3353)+1,0)</f>
        <v>0</v>
      </c>
      <c r="I3354">
        <f>ROWS($H$2:H3354)</f>
        <v>3353</v>
      </c>
      <c r="J3354" t="str">
        <f t="shared" si="52"/>
        <v/>
      </c>
    </row>
    <row r="3355" spans="1:10">
      <c r="A3355" t="s">
        <v>3728</v>
      </c>
      <c r="B3355" t="s">
        <v>8379</v>
      </c>
      <c r="C3355" t="s">
        <v>47</v>
      </c>
      <c r="D3355" t="s">
        <v>6974</v>
      </c>
      <c r="E3355" t="s">
        <v>7741</v>
      </c>
      <c r="F3355" s="45">
        <v>193517</v>
      </c>
      <c r="H3355">
        <f>IF(ISNUMBER(SEARCH($K$2,A3355)),MAX($H$1:H3354)+1,0)</f>
        <v>0</v>
      </c>
      <c r="I3355">
        <f>ROWS($H$2:H3355)</f>
        <v>3354</v>
      </c>
      <c r="J3355" t="str">
        <f t="shared" si="52"/>
        <v/>
      </c>
    </row>
    <row r="3356" spans="1:10">
      <c r="A3356" t="s">
        <v>3729</v>
      </c>
      <c r="B3356" t="s">
        <v>8380</v>
      </c>
      <c r="C3356" t="s">
        <v>47</v>
      </c>
      <c r="D3356" t="s">
        <v>6974</v>
      </c>
      <c r="E3356" t="s">
        <v>7741</v>
      </c>
      <c r="F3356" s="45">
        <v>193524</v>
      </c>
      <c r="H3356">
        <f>IF(ISNUMBER(SEARCH($K$2,A3356)),MAX($H$1:H3355)+1,0)</f>
        <v>0</v>
      </c>
      <c r="I3356">
        <f>ROWS($H$2:H3356)</f>
        <v>3355</v>
      </c>
      <c r="J3356" t="str">
        <f t="shared" si="52"/>
        <v/>
      </c>
    </row>
    <row r="3357" spans="1:10">
      <c r="A3357" t="s">
        <v>3730</v>
      </c>
      <c r="B3357" t="s">
        <v>8381</v>
      </c>
      <c r="C3357" t="s">
        <v>47</v>
      </c>
      <c r="D3357" t="s">
        <v>6974</v>
      </c>
      <c r="E3357" t="s">
        <v>7741</v>
      </c>
      <c r="F3357" s="45">
        <v>193525</v>
      </c>
      <c r="H3357">
        <f>IF(ISNUMBER(SEARCH($K$2,A3357)),MAX($H$1:H3356)+1,0)</f>
        <v>0</v>
      </c>
      <c r="I3357">
        <f>ROWS($H$2:H3357)</f>
        <v>3356</v>
      </c>
      <c r="J3357" t="str">
        <f t="shared" si="52"/>
        <v/>
      </c>
    </row>
    <row r="3358" spans="1:10">
      <c r="A3358" t="s">
        <v>3731</v>
      </c>
      <c r="B3358" t="s">
        <v>8382</v>
      </c>
      <c r="C3358" t="s">
        <v>47</v>
      </c>
      <c r="D3358" t="s">
        <v>6407</v>
      </c>
      <c r="E3358" t="s">
        <v>7746</v>
      </c>
      <c r="F3358" s="45">
        <v>191305</v>
      </c>
      <c r="H3358">
        <f>IF(ISNUMBER(SEARCH($K$2,A3358)),MAX($H$1:H3357)+1,0)</f>
        <v>0</v>
      </c>
      <c r="I3358">
        <f>ROWS($H$2:H3358)</f>
        <v>3357</v>
      </c>
      <c r="J3358" t="str">
        <f t="shared" si="52"/>
        <v/>
      </c>
    </row>
    <row r="3359" spans="1:10">
      <c r="A3359" t="s">
        <v>3732</v>
      </c>
      <c r="B3359" t="s">
        <v>8383</v>
      </c>
      <c r="C3359" t="s">
        <v>47</v>
      </c>
      <c r="D3359" t="s">
        <v>6407</v>
      </c>
      <c r="E3359" t="s">
        <v>7746</v>
      </c>
      <c r="F3359" s="45">
        <v>191313</v>
      </c>
      <c r="H3359">
        <f>IF(ISNUMBER(SEARCH($K$2,A3359)),MAX($H$1:H3358)+1,0)</f>
        <v>0</v>
      </c>
      <c r="I3359">
        <f>ROWS($H$2:H3359)</f>
        <v>3358</v>
      </c>
      <c r="J3359" t="str">
        <f t="shared" si="52"/>
        <v/>
      </c>
    </row>
    <row r="3360" spans="1:10">
      <c r="A3360" t="s">
        <v>3733</v>
      </c>
      <c r="B3360" t="s">
        <v>8384</v>
      </c>
      <c r="C3360" t="s">
        <v>47</v>
      </c>
      <c r="D3360" t="s">
        <v>6407</v>
      </c>
      <c r="E3360" t="s">
        <v>7741</v>
      </c>
      <c r="F3360" s="45">
        <v>193502</v>
      </c>
      <c r="H3360">
        <f>IF(ISNUMBER(SEARCH($K$2,A3360)),MAX($H$1:H3359)+1,0)</f>
        <v>0</v>
      </c>
      <c r="I3360">
        <f>ROWS($H$2:H3360)</f>
        <v>3359</v>
      </c>
      <c r="J3360" t="str">
        <f t="shared" si="52"/>
        <v/>
      </c>
    </row>
    <row r="3361" spans="1:10">
      <c r="A3361" t="s">
        <v>3734</v>
      </c>
      <c r="B3361" t="s">
        <v>8385</v>
      </c>
      <c r="C3361" t="s">
        <v>47</v>
      </c>
      <c r="D3361" t="s">
        <v>6407</v>
      </c>
      <c r="E3361" t="s">
        <v>7741</v>
      </c>
      <c r="F3361" s="45">
        <v>193514</v>
      </c>
      <c r="H3361">
        <f>IF(ISNUMBER(SEARCH($K$2,A3361)),MAX($H$1:H3360)+1,0)</f>
        <v>0</v>
      </c>
      <c r="I3361">
        <f>ROWS($H$2:H3361)</f>
        <v>3360</v>
      </c>
      <c r="J3361" t="str">
        <f t="shared" si="52"/>
        <v/>
      </c>
    </row>
    <row r="3362" spans="1:10">
      <c r="A3362" t="s">
        <v>3735</v>
      </c>
      <c r="B3362" t="s">
        <v>8386</v>
      </c>
      <c r="C3362" t="s">
        <v>47</v>
      </c>
      <c r="D3362" t="s">
        <v>6407</v>
      </c>
      <c r="E3362" t="s">
        <v>7741</v>
      </c>
      <c r="F3362" s="45">
        <v>193518</v>
      </c>
      <c r="H3362">
        <f>IF(ISNUMBER(SEARCH($K$2,A3362)),MAX($H$1:H3361)+1,0)</f>
        <v>0</v>
      </c>
      <c r="I3362">
        <f>ROWS($H$2:H3362)</f>
        <v>3361</v>
      </c>
      <c r="J3362" t="str">
        <f t="shared" si="52"/>
        <v/>
      </c>
    </row>
    <row r="3363" spans="1:10">
      <c r="A3363" t="s">
        <v>3736</v>
      </c>
      <c r="B3363" t="s">
        <v>8387</v>
      </c>
      <c r="C3363" t="s">
        <v>47</v>
      </c>
      <c r="D3363" t="s">
        <v>7005</v>
      </c>
      <c r="E3363" t="s">
        <v>7741</v>
      </c>
      <c r="F3363" s="45">
        <v>64509</v>
      </c>
      <c r="H3363">
        <f>IF(ISNUMBER(SEARCH($K$2,A3363)),MAX($H$1:H3362)+1,0)</f>
        <v>0</v>
      </c>
      <c r="I3363">
        <f>ROWS($H$2:H3363)</f>
        <v>3362</v>
      </c>
      <c r="J3363" t="str">
        <f t="shared" si="52"/>
        <v/>
      </c>
    </row>
    <row r="3364" spans="1:10">
      <c r="A3364" t="s">
        <v>3737</v>
      </c>
      <c r="B3364" t="s">
        <v>8388</v>
      </c>
      <c r="C3364" t="s">
        <v>47</v>
      </c>
      <c r="D3364" t="s">
        <v>7011</v>
      </c>
      <c r="E3364" t="s">
        <v>7741</v>
      </c>
      <c r="F3364" s="45">
        <v>64527</v>
      </c>
      <c r="H3364">
        <f>IF(ISNUMBER(SEARCH($K$2,A3364)),MAX($H$1:H3363)+1,0)</f>
        <v>0</v>
      </c>
      <c r="I3364">
        <f>ROWS($H$2:H3364)</f>
        <v>3363</v>
      </c>
      <c r="J3364" t="str">
        <f t="shared" si="52"/>
        <v/>
      </c>
    </row>
    <row r="3365" spans="1:10">
      <c r="A3365" t="s">
        <v>3738</v>
      </c>
      <c r="B3365" t="s">
        <v>8389</v>
      </c>
      <c r="C3365" t="s">
        <v>47</v>
      </c>
      <c r="D3365" t="s">
        <v>7014</v>
      </c>
      <c r="E3365" t="s">
        <v>7746</v>
      </c>
      <c r="F3365" s="45">
        <v>64308</v>
      </c>
      <c r="H3365">
        <f>IF(ISNUMBER(SEARCH($K$2,A3365)),MAX($H$1:H3364)+1,0)</f>
        <v>0</v>
      </c>
      <c r="I3365">
        <f>ROWS($H$2:H3365)</f>
        <v>3364</v>
      </c>
      <c r="J3365" t="str">
        <f t="shared" si="52"/>
        <v/>
      </c>
    </row>
    <row r="3366" spans="1:10">
      <c r="A3366" t="s">
        <v>3739</v>
      </c>
      <c r="B3366" t="s">
        <v>8390</v>
      </c>
      <c r="C3366" t="s">
        <v>47</v>
      </c>
      <c r="D3366" t="s">
        <v>7014</v>
      </c>
      <c r="E3366" t="s">
        <v>7741</v>
      </c>
      <c r="F3366" s="45">
        <v>64507</v>
      </c>
      <c r="H3366">
        <f>IF(ISNUMBER(SEARCH($K$2,A3366)),MAX($H$1:H3365)+1,0)</f>
        <v>0</v>
      </c>
      <c r="I3366">
        <f>ROWS($H$2:H3366)</f>
        <v>3365</v>
      </c>
      <c r="J3366" t="str">
        <f t="shared" si="52"/>
        <v/>
      </c>
    </row>
    <row r="3367" spans="1:10">
      <c r="A3367" t="s">
        <v>3740</v>
      </c>
      <c r="B3367" t="s">
        <v>7020</v>
      </c>
      <c r="C3367" t="s">
        <v>47</v>
      </c>
      <c r="D3367" t="s">
        <v>7021</v>
      </c>
      <c r="E3367" t="s">
        <v>7746</v>
      </c>
      <c r="F3367" s="45">
        <v>191301</v>
      </c>
      <c r="H3367">
        <f>IF(ISNUMBER(SEARCH($K$2,A3367)),MAX($H$1:H3366)+1,0)</f>
        <v>0</v>
      </c>
      <c r="I3367">
        <f>ROWS($H$2:H3367)</f>
        <v>3366</v>
      </c>
      <c r="J3367" t="str">
        <f t="shared" si="52"/>
        <v/>
      </c>
    </row>
    <row r="3368" spans="1:10">
      <c r="A3368" t="s">
        <v>3741</v>
      </c>
      <c r="B3368" t="s">
        <v>7022</v>
      </c>
      <c r="C3368" t="s">
        <v>47</v>
      </c>
      <c r="D3368" t="s">
        <v>7021</v>
      </c>
      <c r="E3368" t="s">
        <v>7741</v>
      </c>
      <c r="F3368" s="45">
        <v>191503</v>
      </c>
      <c r="H3368">
        <f>IF(ISNUMBER(SEARCH($K$2,A3368)),MAX($H$1:H3367)+1,0)</f>
        <v>0</v>
      </c>
      <c r="I3368">
        <f>ROWS($H$2:H3368)</f>
        <v>3367</v>
      </c>
      <c r="J3368" t="str">
        <f t="shared" si="52"/>
        <v/>
      </c>
    </row>
    <row r="3369" spans="1:10">
      <c r="A3369" t="s">
        <v>3742</v>
      </c>
      <c r="B3369" t="s">
        <v>8391</v>
      </c>
      <c r="C3369" t="s">
        <v>47</v>
      </c>
      <c r="D3369" t="s">
        <v>7021</v>
      </c>
      <c r="E3369" t="s">
        <v>7746</v>
      </c>
      <c r="F3369" s="45">
        <v>193313</v>
      </c>
      <c r="H3369">
        <f>IF(ISNUMBER(SEARCH($K$2,A3369)),MAX($H$1:H3368)+1,0)</f>
        <v>0</v>
      </c>
      <c r="I3369">
        <f>ROWS($H$2:H3369)</f>
        <v>3368</v>
      </c>
      <c r="J3369" t="str">
        <f t="shared" si="52"/>
        <v/>
      </c>
    </row>
    <row r="3370" spans="1:10">
      <c r="A3370" t="s">
        <v>3743</v>
      </c>
      <c r="B3370" t="s">
        <v>8392</v>
      </c>
      <c r="C3370" t="s">
        <v>47</v>
      </c>
      <c r="D3370" t="s">
        <v>7021</v>
      </c>
      <c r="E3370" t="s">
        <v>7741</v>
      </c>
      <c r="F3370" s="45">
        <v>193516</v>
      </c>
      <c r="H3370">
        <f>IF(ISNUMBER(SEARCH($K$2,A3370)),MAX($H$1:H3369)+1,0)</f>
        <v>0</v>
      </c>
      <c r="I3370">
        <f>ROWS($H$2:H3370)</f>
        <v>3369</v>
      </c>
      <c r="J3370" t="str">
        <f t="shared" si="52"/>
        <v/>
      </c>
    </row>
    <row r="3371" spans="1:10">
      <c r="A3371" t="s">
        <v>3744</v>
      </c>
      <c r="B3371" t="s">
        <v>8393</v>
      </c>
      <c r="C3371" t="s">
        <v>47</v>
      </c>
      <c r="D3371" t="s">
        <v>7021</v>
      </c>
      <c r="E3371" t="s">
        <v>7741</v>
      </c>
      <c r="F3371" s="45">
        <v>193519</v>
      </c>
      <c r="H3371">
        <f>IF(ISNUMBER(SEARCH($K$2,A3371)),MAX($H$1:H3370)+1,0)</f>
        <v>0</v>
      </c>
      <c r="I3371">
        <f>ROWS($H$2:H3371)</f>
        <v>3370</v>
      </c>
      <c r="J3371" t="str">
        <f t="shared" si="52"/>
        <v/>
      </c>
    </row>
    <row r="3372" spans="1:10">
      <c r="A3372" t="s">
        <v>3745</v>
      </c>
      <c r="B3372" t="s">
        <v>8394</v>
      </c>
      <c r="C3372" t="s">
        <v>47</v>
      </c>
      <c r="D3372" t="s">
        <v>7021</v>
      </c>
      <c r="E3372" t="s">
        <v>7741</v>
      </c>
      <c r="F3372" s="45">
        <v>193520</v>
      </c>
      <c r="H3372">
        <f>IF(ISNUMBER(SEARCH($K$2,A3372)),MAX($H$1:H3371)+1,0)</f>
        <v>0</v>
      </c>
      <c r="I3372">
        <f>ROWS($H$2:H3372)</f>
        <v>3371</v>
      </c>
      <c r="J3372" t="str">
        <f t="shared" si="52"/>
        <v/>
      </c>
    </row>
    <row r="3373" spans="1:10">
      <c r="A3373" t="s">
        <v>3746</v>
      </c>
      <c r="B3373" t="s">
        <v>8395</v>
      </c>
      <c r="C3373" t="s">
        <v>47</v>
      </c>
      <c r="D3373" t="s">
        <v>7021</v>
      </c>
      <c r="E3373" t="s">
        <v>7741</v>
      </c>
      <c r="F3373" s="45">
        <v>193521</v>
      </c>
      <c r="H3373">
        <f>IF(ISNUMBER(SEARCH($K$2,A3373)),MAX($H$1:H3372)+1,0)</f>
        <v>0</v>
      </c>
      <c r="I3373">
        <f>ROWS($H$2:H3373)</f>
        <v>3372</v>
      </c>
      <c r="J3373" t="str">
        <f t="shared" si="52"/>
        <v/>
      </c>
    </row>
    <row r="3374" spans="1:10">
      <c r="A3374" t="s">
        <v>3747</v>
      </c>
      <c r="B3374" t="s">
        <v>8396</v>
      </c>
      <c r="C3374" t="s">
        <v>47</v>
      </c>
      <c r="D3374" t="s">
        <v>7021</v>
      </c>
      <c r="E3374" t="s">
        <v>7741</v>
      </c>
      <c r="F3374" s="45">
        <v>193526</v>
      </c>
      <c r="H3374">
        <f>IF(ISNUMBER(SEARCH($K$2,A3374)),MAX($H$1:H3373)+1,0)</f>
        <v>0</v>
      </c>
      <c r="I3374">
        <f>ROWS($H$2:H3374)</f>
        <v>3373</v>
      </c>
      <c r="J3374" t="str">
        <f t="shared" si="52"/>
        <v/>
      </c>
    </row>
    <row r="3375" spans="1:10">
      <c r="A3375" t="s">
        <v>3748</v>
      </c>
      <c r="B3375" t="s">
        <v>8397</v>
      </c>
      <c r="C3375" t="s">
        <v>47</v>
      </c>
      <c r="D3375" t="s">
        <v>6547</v>
      </c>
      <c r="E3375" t="s">
        <v>7746</v>
      </c>
      <c r="F3375" s="45">
        <v>193303</v>
      </c>
      <c r="H3375">
        <f>IF(ISNUMBER(SEARCH($K$2,A3375)),MAX($H$1:H3374)+1,0)</f>
        <v>0</v>
      </c>
      <c r="I3375">
        <f>ROWS($H$2:H3375)</f>
        <v>3374</v>
      </c>
      <c r="J3375" t="str">
        <f t="shared" si="52"/>
        <v/>
      </c>
    </row>
    <row r="3376" spans="1:10">
      <c r="A3376" t="s">
        <v>3749</v>
      </c>
      <c r="B3376" t="s">
        <v>8398</v>
      </c>
      <c r="C3376" t="s">
        <v>47</v>
      </c>
      <c r="D3376" t="s">
        <v>6547</v>
      </c>
      <c r="E3376" t="s">
        <v>7741</v>
      </c>
      <c r="F3376" s="45">
        <v>193501</v>
      </c>
      <c r="H3376">
        <f>IF(ISNUMBER(SEARCH($K$2,A3376)),MAX($H$1:H3375)+1,0)</f>
        <v>0</v>
      </c>
      <c r="I3376">
        <f>ROWS($H$2:H3376)</f>
        <v>3375</v>
      </c>
      <c r="J3376" t="str">
        <f t="shared" si="52"/>
        <v/>
      </c>
    </row>
    <row r="3377" spans="1:10">
      <c r="A3377" t="s">
        <v>3750</v>
      </c>
      <c r="B3377" t="s">
        <v>8399</v>
      </c>
      <c r="C3377" t="s">
        <v>47</v>
      </c>
      <c r="D3377" t="s">
        <v>6547</v>
      </c>
      <c r="E3377" t="s">
        <v>7741</v>
      </c>
      <c r="F3377" s="45">
        <v>193509</v>
      </c>
      <c r="H3377">
        <f>IF(ISNUMBER(SEARCH($K$2,A3377)),MAX($H$1:H3376)+1,0)</f>
        <v>0</v>
      </c>
      <c r="I3377">
        <f>ROWS($H$2:H3377)</f>
        <v>3376</v>
      </c>
      <c r="J3377" t="str">
        <f t="shared" si="52"/>
        <v/>
      </c>
    </row>
    <row r="3378" spans="1:10">
      <c r="A3378" t="s">
        <v>3751</v>
      </c>
      <c r="B3378" t="s">
        <v>8400</v>
      </c>
      <c r="C3378" t="s">
        <v>47</v>
      </c>
      <c r="D3378" t="s">
        <v>6547</v>
      </c>
      <c r="E3378" t="s">
        <v>7741</v>
      </c>
      <c r="F3378" s="45">
        <v>193510</v>
      </c>
      <c r="H3378">
        <f>IF(ISNUMBER(SEARCH($K$2,A3378)),MAX($H$1:H3377)+1,0)</f>
        <v>0</v>
      </c>
      <c r="I3378">
        <f>ROWS($H$2:H3378)</f>
        <v>3377</v>
      </c>
      <c r="J3378" t="str">
        <f t="shared" si="52"/>
        <v/>
      </c>
    </row>
    <row r="3379" spans="1:10">
      <c r="A3379" t="s">
        <v>3752</v>
      </c>
      <c r="B3379" t="s">
        <v>8401</v>
      </c>
      <c r="C3379" t="s">
        <v>47</v>
      </c>
      <c r="D3379" t="s">
        <v>7044</v>
      </c>
      <c r="E3379" t="s">
        <v>7741</v>
      </c>
      <c r="F3379" s="45">
        <v>64515</v>
      </c>
      <c r="H3379">
        <f>IF(ISNUMBER(SEARCH($K$2,A3379)),MAX($H$1:H3378)+1,0)</f>
        <v>0</v>
      </c>
      <c r="I3379">
        <f>ROWS($H$2:H3379)</f>
        <v>3378</v>
      </c>
      <c r="J3379" t="str">
        <f t="shared" si="52"/>
        <v/>
      </c>
    </row>
    <row r="3380" spans="1:10">
      <c r="A3380" t="s">
        <v>3753</v>
      </c>
      <c r="B3380" t="s">
        <v>8402</v>
      </c>
      <c r="C3380" t="s">
        <v>47</v>
      </c>
      <c r="D3380" t="s">
        <v>7044</v>
      </c>
      <c r="E3380" t="s">
        <v>7741</v>
      </c>
      <c r="F3380" s="45">
        <v>64534</v>
      </c>
      <c r="H3380">
        <f>IF(ISNUMBER(SEARCH($K$2,A3380)),MAX($H$1:H3379)+1,0)</f>
        <v>0</v>
      </c>
      <c r="I3380">
        <f>ROWS($H$2:H3380)</f>
        <v>3379</v>
      </c>
      <c r="J3380" t="str">
        <f t="shared" si="52"/>
        <v/>
      </c>
    </row>
    <row r="3381" spans="1:10">
      <c r="A3381" t="s">
        <v>3754</v>
      </c>
      <c r="B3381" t="s">
        <v>8403</v>
      </c>
      <c r="C3381" t="s">
        <v>47</v>
      </c>
      <c r="D3381" t="s">
        <v>7044</v>
      </c>
      <c r="E3381" t="s">
        <v>7741</v>
      </c>
      <c r="F3381" s="45">
        <v>64535</v>
      </c>
      <c r="H3381">
        <f>IF(ISNUMBER(SEARCH($K$2,A3381)),MAX($H$1:H3380)+1,0)</f>
        <v>0</v>
      </c>
      <c r="I3381">
        <f>ROWS($H$2:H3381)</f>
        <v>3380</v>
      </c>
      <c r="J3381" t="str">
        <f t="shared" si="52"/>
        <v/>
      </c>
    </row>
    <row r="3382" spans="1:10">
      <c r="A3382" t="s">
        <v>3755</v>
      </c>
      <c r="B3382" t="s">
        <v>8404</v>
      </c>
      <c r="C3382" t="s">
        <v>47</v>
      </c>
      <c r="D3382" t="s">
        <v>7044</v>
      </c>
      <c r="E3382" t="s">
        <v>7741</v>
      </c>
      <c r="F3382" s="45">
        <v>64549</v>
      </c>
      <c r="H3382">
        <f>IF(ISNUMBER(SEARCH($K$2,A3382)),MAX($H$1:H3381)+1,0)</f>
        <v>0</v>
      </c>
      <c r="I3382">
        <f>ROWS($H$2:H3382)</f>
        <v>3381</v>
      </c>
      <c r="J3382" t="str">
        <f t="shared" si="52"/>
        <v/>
      </c>
    </row>
    <row r="3383" spans="1:10">
      <c r="A3383" t="s">
        <v>3756</v>
      </c>
      <c r="B3383" t="s">
        <v>8405</v>
      </c>
      <c r="C3383" t="s">
        <v>47</v>
      </c>
      <c r="D3383" t="s">
        <v>7052</v>
      </c>
      <c r="E3383" t="s">
        <v>7741</v>
      </c>
      <c r="F3383" s="45">
        <v>64533</v>
      </c>
      <c r="H3383">
        <f>IF(ISNUMBER(SEARCH($K$2,A3383)),MAX($H$1:H3382)+1,0)</f>
        <v>0</v>
      </c>
      <c r="I3383">
        <f>ROWS($H$2:H3383)</f>
        <v>3382</v>
      </c>
      <c r="J3383" t="str">
        <f t="shared" si="52"/>
        <v/>
      </c>
    </row>
    <row r="3384" spans="1:10">
      <c r="A3384" t="s">
        <v>3757</v>
      </c>
      <c r="B3384" t="s">
        <v>7059</v>
      </c>
      <c r="C3384" t="s">
        <v>47</v>
      </c>
      <c r="D3384" t="s">
        <v>7052</v>
      </c>
      <c r="E3384" t="s">
        <v>7741</v>
      </c>
      <c r="F3384" s="45">
        <v>64552</v>
      </c>
      <c r="H3384">
        <f>IF(ISNUMBER(SEARCH($K$2,A3384)),MAX($H$1:H3383)+1,0)</f>
        <v>0</v>
      </c>
      <c r="I3384">
        <f>ROWS($H$2:H3384)</f>
        <v>3383</v>
      </c>
      <c r="J3384" t="str">
        <f t="shared" si="52"/>
        <v/>
      </c>
    </row>
    <row r="3385" spans="1:10">
      <c r="A3385" t="s">
        <v>3758</v>
      </c>
      <c r="B3385" t="s">
        <v>8406</v>
      </c>
      <c r="C3385" t="s">
        <v>47</v>
      </c>
      <c r="D3385" t="s">
        <v>6415</v>
      </c>
      <c r="E3385" t="s">
        <v>7741</v>
      </c>
      <c r="F3385" s="45">
        <v>193507</v>
      </c>
      <c r="H3385">
        <f>IF(ISNUMBER(SEARCH($K$2,A3385)),MAX($H$1:H3384)+1,0)</f>
        <v>0</v>
      </c>
      <c r="I3385">
        <f>ROWS($H$2:H3385)</f>
        <v>3384</v>
      </c>
      <c r="J3385" t="str">
        <f t="shared" si="52"/>
        <v/>
      </c>
    </row>
    <row r="3386" spans="1:10">
      <c r="A3386" t="s">
        <v>3759</v>
      </c>
      <c r="B3386" t="s">
        <v>8407</v>
      </c>
      <c r="C3386" t="s">
        <v>47</v>
      </c>
      <c r="D3386" t="s">
        <v>6415</v>
      </c>
      <c r="E3386" t="s">
        <v>7741</v>
      </c>
      <c r="F3386" s="45">
        <v>193511</v>
      </c>
      <c r="H3386">
        <f>IF(ISNUMBER(SEARCH($K$2,A3386)),MAX($H$1:H3385)+1,0)</f>
        <v>0</v>
      </c>
      <c r="I3386">
        <f>ROWS($H$2:H3386)</f>
        <v>3385</v>
      </c>
      <c r="J3386" t="str">
        <f t="shared" si="52"/>
        <v/>
      </c>
    </row>
    <row r="3387" spans="1:10">
      <c r="A3387" t="s">
        <v>3760</v>
      </c>
      <c r="B3387" t="s">
        <v>8408</v>
      </c>
      <c r="C3387" t="s">
        <v>47</v>
      </c>
      <c r="D3387" t="s">
        <v>7067</v>
      </c>
      <c r="E3387" t="s">
        <v>7741</v>
      </c>
      <c r="F3387" s="45">
        <v>64529</v>
      </c>
      <c r="H3387">
        <f>IF(ISNUMBER(SEARCH($K$2,A3387)),MAX($H$1:H3386)+1,0)</f>
        <v>0</v>
      </c>
      <c r="I3387">
        <f>ROWS($H$2:H3387)</f>
        <v>3386</v>
      </c>
      <c r="J3387" t="str">
        <f t="shared" si="52"/>
        <v/>
      </c>
    </row>
    <row r="3388" spans="1:10">
      <c r="A3388" t="s">
        <v>3761</v>
      </c>
      <c r="B3388" t="s">
        <v>8409</v>
      </c>
      <c r="C3388" t="s">
        <v>47</v>
      </c>
      <c r="D3388" t="s">
        <v>7067</v>
      </c>
      <c r="E3388" t="s">
        <v>7741</v>
      </c>
      <c r="F3388" s="45">
        <v>64530</v>
      </c>
      <c r="H3388">
        <f>IF(ISNUMBER(SEARCH($K$2,A3388)),MAX($H$1:H3387)+1,0)</f>
        <v>0</v>
      </c>
      <c r="I3388">
        <f>ROWS($H$2:H3388)</f>
        <v>3387</v>
      </c>
      <c r="J3388" t="str">
        <f t="shared" si="52"/>
        <v/>
      </c>
    </row>
    <row r="3389" spans="1:10">
      <c r="A3389" t="s">
        <v>3762</v>
      </c>
      <c r="B3389" t="s">
        <v>8410</v>
      </c>
      <c r="C3389" t="s">
        <v>47</v>
      </c>
      <c r="D3389" t="s">
        <v>7067</v>
      </c>
      <c r="E3389" t="s">
        <v>7741</v>
      </c>
      <c r="F3389" s="45">
        <v>64531</v>
      </c>
      <c r="H3389">
        <f>IF(ISNUMBER(SEARCH($K$2,A3389)),MAX($H$1:H3388)+1,0)</f>
        <v>0</v>
      </c>
      <c r="I3389">
        <f>ROWS($H$2:H3389)</f>
        <v>3388</v>
      </c>
      <c r="J3389" t="str">
        <f t="shared" si="52"/>
        <v/>
      </c>
    </row>
    <row r="3390" spans="1:10">
      <c r="A3390" t="s">
        <v>3763</v>
      </c>
      <c r="B3390" t="s">
        <v>8411</v>
      </c>
      <c r="C3390" t="s">
        <v>47</v>
      </c>
      <c r="D3390" t="s">
        <v>7078</v>
      </c>
      <c r="E3390" t="s">
        <v>7746</v>
      </c>
      <c r="F3390" s="45">
        <v>191314</v>
      </c>
      <c r="H3390">
        <f>IF(ISNUMBER(SEARCH($K$2,A3390)),MAX($H$1:H3389)+1,0)</f>
        <v>0</v>
      </c>
      <c r="I3390">
        <f>ROWS($H$2:H3390)</f>
        <v>3389</v>
      </c>
      <c r="J3390" t="str">
        <f t="shared" si="52"/>
        <v/>
      </c>
    </row>
    <row r="3391" spans="1:10">
      <c r="A3391" t="s">
        <v>3764</v>
      </c>
      <c r="B3391" t="s">
        <v>8412</v>
      </c>
      <c r="C3391" t="s">
        <v>47</v>
      </c>
      <c r="D3391" t="s">
        <v>7078</v>
      </c>
      <c r="E3391" t="s">
        <v>7746</v>
      </c>
      <c r="F3391" s="45">
        <v>193316</v>
      </c>
      <c r="H3391">
        <f>IF(ISNUMBER(SEARCH($K$2,A3391)),MAX($H$1:H3390)+1,0)</f>
        <v>0</v>
      </c>
      <c r="I3391">
        <f>ROWS($H$2:H3391)</f>
        <v>3390</v>
      </c>
      <c r="J3391" t="str">
        <f t="shared" si="52"/>
        <v/>
      </c>
    </row>
    <row r="3392" spans="1:10">
      <c r="A3392" t="s">
        <v>3765</v>
      </c>
      <c r="B3392" t="s">
        <v>8413</v>
      </c>
      <c r="C3392" t="s">
        <v>47</v>
      </c>
      <c r="D3392" t="s">
        <v>7078</v>
      </c>
      <c r="E3392" t="s">
        <v>7741</v>
      </c>
      <c r="F3392" s="45">
        <v>193508</v>
      </c>
      <c r="H3392">
        <f>IF(ISNUMBER(SEARCH($K$2,A3392)),MAX($H$1:H3391)+1,0)</f>
        <v>0</v>
      </c>
      <c r="I3392">
        <f>ROWS($H$2:H3392)</f>
        <v>3391</v>
      </c>
      <c r="J3392" t="str">
        <f t="shared" si="52"/>
        <v/>
      </c>
    </row>
    <row r="3393" spans="1:10">
      <c r="A3393" t="s">
        <v>3766</v>
      </c>
      <c r="B3393" t="s">
        <v>8414</v>
      </c>
      <c r="C3393" t="s">
        <v>47</v>
      </c>
      <c r="D3393" t="s">
        <v>7078</v>
      </c>
      <c r="E3393" t="s">
        <v>7741</v>
      </c>
      <c r="F3393" s="45">
        <v>193522</v>
      </c>
      <c r="H3393">
        <f>IF(ISNUMBER(SEARCH($K$2,A3393)),MAX($H$1:H3392)+1,0)</f>
        <v>0</v>
      </c>
      <c r="I3393">
        <f>ROWS($H$2:H3393)</f>
        <v>3392</v>
      </c>
      <c r="J3393" t="str">
        <f t="shared" si="52"/>
        <v/>
      </c>
    </row>
    <row r="3394" spans="1:10">
      <c r="A3394" t="s">
        <v>3767</v>
      </c>
      <c r="B3394" t="s">
        <v>8415</v>
      </c>
      <c r="C3394" t="s">
        <v>47</v>
      </c>
      <c r="D3394" t="s">
        <v>7078</v>
      </c>
      <c r="E3394" t="s">
        <v>7741</v>
      </c>
      <c r="F3394" s="45">
        <v>193523</v>
      </c>
      <c r="H3394">
        <f>IF(ISNUMBER(SEARCH($K$2,A3394)),MAX($H$1:H3393)+1,0)</f>
        <v>0</v>
      </c>
      <c r="I3394">
        <f>ROWS($H$2:H3394)</f>
        <v>3393</v>
      </c>
      <c r="J3394" t="str">
        <f t="shared" ref="J3394:J3457" si="53">IFERROR(INDEX($A:$A,MATCH(I3394,$H:$H,0)),"")</f>
        <v/>
      </c>
    </row>
    <row r="3395" spans="1:10">
      <c r="A3395" t="s">
        <v>3768</v>
      </c>
      <c r="B3395" t="s">
        <v>8416</v>
      </c>
      <c r="C3395" t="s">
        <v>47</v>
      </c>
      <c r="D3395" t="s">
        <v>7078</v>
      </c>
      <c r="E3395" t="s">
        <v>7741</v>
      </c>
      <c r="F3395" s="45">
        <v>193527</v>
      </c>
      <c r="H3395">
        <f>IF(ISNUMBER(SEARCH($K$2,A3395)),MAX($H$1:H3394)+1,0)</f>
        <v>0</v>
      </c>
      <c r="I3395">
        <f>ROWS($H$2:H3395)</f>
        <v>3394</v>
      </c>
      <c r="J3395" t="str">
        <f t="shared" si="53"/>
        <v/>
      </c>
    </row>
    <row r="3396" spans="1:10">
      <c r="A3396" t="s">
        <v>3769</v>
      </c>
      <c r="B3396" t="s">
        <v>7088</v>
      </c>
      <c r="C3396" t="s">
        <v>47</v>
      </c>
      <c r="D3396" t="s">
        <v>7089</v>
      </c>
      <c r="E3396" t="s">
        <v>7746</v>
      </c>
      <c r="F3396" s="45">
        <v>191309</v>
      </c>
      <c r="H3396">
        <f>IF(ISNUMBER(SEARCH($K$2,A3396)),MAX($H$1:H3395)+1,0)</f>
        <v>0</v>
      </c>
      <c r="I3396">
        <f>ROWS($H$2:H3396)</f>
        <v>3395</v>
      </c>
      <c r="J3396" t="str">
        <f t="shared" si="53"/>
        <v/>
      </c>
    </row>
    <row r="3397" spans="1:10">
      <c r="A3397" t="s">
        <v>3770</v>
      </c>
      <c r="B3397" t="s">
        <v>8417</v>
      </c>
      <c r="C3397" t="s">
        <v>47</v>
      </c>
      <c r="D3397" t="s">
        <v>7089</v>
      </c>
      <c r="E3397" t="s">
        <v>7741</v>
      </c>
      <c r="F3397" s="45">
        <v>193504</v>
      </c>
      <c r="H3397">
        <f>IF(ISNUMBER(SEARCH($K$2,A3397)),MAX($H$1:H3396)+1,0)</f>
        <v>0</v>
      </c>
      <c r="I3397">
        <f>ROWS($H$2:H3397)</f>
        <v>3396</v>
      </c>
      <c r="J3397" t="str">
        <f t="shared" si="53"/>
        <v/>
      </c>
    </row>
    <row r="3398" spans="1:10">
      <c r="A3398" t="s">
        <v>3771</v>
      </c>
      <c r="B3398" t="s">
        <v>8418</v>
      </c>
      <c r="C3398" t="s">
        <v>47</v>
      </c>
      <c r="D3398" t="s">
        <v>7089</v>
      </c>
      <c r="E3398" t="s">
        <v>7741</v>
      </c>
      <c r="F3398" s="45">
        <v>193512</v>
      </c>
      <c r="H3398">
        <f>IF(ISNUMBER(SEARCH($K$2,A3398)),MAX($H$1:H3397)+1,0)</f>
        <v>0</v>
      </c>
      <c r="I3398">
        <f>ROWS($H$2:H3398)</f>
        <v>3397</v>
      </c>
      <c r="J3398" t="str">
        <f t="shared" si="53"/>
        <v/>
      </c>
    </row>
    <row r="3399" spans="1:10">
      <c r="A3399" t="s">
        <v>3772</v>
      </c>
      <c r="B3399" t="s">
        <v>8419</v>
      </c>
      <c r="C3399" t="s">
        <v>47</v>
      </c>
      <c r="D3399" t="s">
        <v>7096</v>
      </c>
      <c r="E3399" t="s">
        <v>7746</v>
      </c>
      <c r="F3399" s="45">
        <v>61313</v>
      </c>
      <c r="H3399">
        <f>IF(ISNUMBER(SEARCH($K$2,A3399)),MAX($H$1:H3398)+1,0)</f>
        <v>0</v>
      </c>
      <c r="I3399">
        <f>ROWS($H$2:H3399)</f>
        <v>3398</v>
      </c>
      <c r="J3399" t="str">
        <f t="shared" si="53"/>
        <v/>
      </c>
    </row>
    <row r="3400" spans="1:10">
      <c r="A3400" t="s">
        <v>3773</v>
      </c>
      <c r="B3400" t="s">
        <v>7095</v>
      </c>
      <c r="C3400" t="s">
        <v>47</v>
      </c>
      <c r="D3400" t="s">
        <v>7096</v>
      </c>
      <c r="E3400" t="s">
        <v>7746</v>
      </c>
      <c r="F3400" s="45">
        <v>61322</v>
      </c>
      <c r="H3400">
        <f>IF(ISNUMBER(SEARCH($K$2,A3400)),MAX($H$1:H3399)+1,0)</f>
        <v>0</v>
      </c>
      <c r="I3400">
        <f>ROWS($H$2:H3400)</f>
        <v>3399</v>
      </c>
      <c r="J3400" t="str">
        <f t="shared" si="53"/>
        <v/>
      </c>
    </row>
    <row r="3401" spans="1:10">
      <c r="A3401" t="s">
        <v>3774</v>
      </c>
      <c r="B3401" t="s">
        <v>8420</v>
      </c>
      <c r="C3401" t="s">
        <v>47</v>
      </c>
      <c r="D3401" t="s">
        <v>7096</v>
      </c>
      <c r="E3401" t="s">
        <v>7741</v>
      </c>
      <c r="F3401" s="45">
        <v>64520</v>
      </c>
      <c r="H3401">
        <f>IF(ISNUMBER(SEARCH($K$2,A3401)),MAX($H$1:H3400)+1,0)</f>
        <v>0</v>
      </c>
      <c r="I3401">
        <f>ROWS($H$2:H3401)</f>
        <v>3400</v>
      </c>
      <c r="J3401" t="str">
        <f t="shared" si="53"/>
        <v/>
      </c>
    </row>
    <row r="3402" spans="1:10">
      <c r="A3402" t="s">
        <v>3775</v>
      </c>
      <c r="B3402" t="s">
        <v>8421</v>
      </c>
      <c r="C3402" t="s">
        <v>47</v>
      </c>
      <c r="D3402" t="s">
        <v>7096</v>
      </c>
      <c r="E3402" t="s">
        <v>7741</v>
      </c>
      <c r="F3402" s="45">
        <v>64521</v>
      </c>
      <c r="H3402">
        <f>IF(ISNUMBER(SEARCH($K$2,A3402)),MAX($H$1:H3401)+1,0)</f>
        <v>0</v>
      </c>
      <c r="I3402">
        <f>ROWS($H$2:H3402)</f>
        <v>3401</v>
      </c>
      <c r="J3402" t="str">
        <f t="shared" si="53"/>
        <v/>
      </c>
    </row>
    <row r="3403" spans="1:10">
      <c r="A3403" t="s">
        <v>3776</v>
      </c>
      <c r="B3403" t="s">
        <v>8422</v>
      </c>
      <c r="C3403" t="s">
        <v>47</v>
      </c>
      <c r="D3403" t="s">
        <v>7096</v>
      </c>
      <c r="E3403" t="s">
        <v>7741</v>
      </c>
      <c r="F3403" s="45">
        <v>64546</v>
      </c>
      <c r="H3403">
        <f>IF(ISNUMBER(SEARCH($K$2,A3403)),MAX($H$1:H3402)+1,0)</f>
        <v>0</v>
      </c>
      <c r="I3403">
        <f>ROWS($H$2:H3403)</f>
        <v>3402</v>
      </c>
      <c r="J3403" t="str">
        <f t="shared" si="53"/>
        <v/>
      </c>
    </row>
    <row r="3404" spans="1:10">
      <c r="A3404" t="s">
        <v>3777</v>
      </c>
      <c r="B3404" t="s">
        <v>8423</v>
      </c>
      <c r="C3404" t="s">
        <v>47</v>
      </c>
      <c r="D3404" t="s">
        <v>7106</v>
      </c>
      <c r="E3404" t="s">
        <v>7746</v>
      </c>
      <c r="F3404" s="45">
        <v>64406</v>
      </c>
      <c r="H3404">
        <f>IF(ISNUMBER(SEARCH($K$2,A3404)),MAX($H$1:H3403)+1,0)</f>
        <v>0</v>
      </c>
      <c r="I3404">
        <f>ROWS($H$2:H3404)</f>
        <v>3403</v>
      </c>
      <c r="J3404" t="str">
        <f t="shared" si="53"/>
        <v/>
      </c>
    </row>
    <row r="3405" spans="1:10">
      <c r="A3405" t="s">
        <v>3778</v>
      </c>
      <c r="B3405" t="s">
        <v>8424</v>
      </c>
      <c r="C3405" t="s">
        <v>47</v>
      </c>
      <c r="D3405" t="s">
        <v>7106</v>
      </c>
      <c r="E3405" t="s">
        <v>7741</v>
      </c>
      <c r="F3405" s="45">
        <v>64551</v>
      </c>
      <c r="H3405">
        <f>IF(ISNUMBER(SEARCH($K$2,A3405)),MAX($H$1:H3404)+1,0)</f>
        <v>0</v>
      </c>
      <c r="I3405">
        <f>ROWS($H$2:H3405)</f>
        <v>3404</v>
      </c>
      <c r="J3405" t="str">
        <f t="shared" si="53"/>
        <v/>
      </c>
    </row>
    <row r="3406" spans="1:10">
      <c r="A3406" t="s">
        <v>3779</v>
      </c>
      <c r="B3406" t="s">
        <v>8425</v>
      </c>
      <c r="C3406" t="s">
        <v>47</v>
      </c>
      <c r="D3406" t="s">
        <v>7112</v>
      </c>
      <c r="E3406" t="s">
        <v>7746</v>
      </c>
      <c r="F3406" s="45">
        <v>64342</v>
      </c>
      <c r="H3406">
        <f>IF(ISNUMBER(SEARCH($K$2,A3406)),MAX($H$1:H3405)+1,0)</f>
        <v>0</v>
      </c>
      <c r="I3406">
        <f>ROWS($H$2:H3406)</f>
        <v>3405</v>
      </c>
      <c r="J3406" t="str">
        <f t="shared" si="53"/>
        <v/>
      </c>
    </row>
    <row r="3407" spans="1:10">
      <c r="A3407" t="s">
        <v>3780</v>
      </c>
      <c r="B3407" t="s">
        <v>8426</v>
      </c>
      <c r="C3407" t="s">
        <v>47</v>
      </c>
      <c r="D3407" t="s">
        <v>7112</v>
      </c>
      <c r="E3407" t="s">
        <v>7741</v>
      </c>
      <c r="F3407" s="45">
        <v>64516</v>
      </c>
      <c r="H3407">
        <f>IF(ISNUMBER(SEARCH($K$2,A3407)),MAX($H$1:H3406)+1,0)</f>
        <v>0</v>
      </c>
      <c r="I3407">
        <f>ROWS($H$2:H3407)</f>
        <v>3406</v>
      </c>
      <c r="J3407" t="str">
        <f t="shared" si="53"/>
        <v/>
      </c>
    </row>
    <row r="3408" spans="1:10">
      <c r="A3408" t="s">
        <v>3781</v>
      </c>
      <c r="B3408" t="s">
        <v>8427</v>
      </c>
      <c r="C3408" t="s">
        <v>47</v>
      </c>
      <c r="D3408" t="s">
        <v>7119</v>
      </c>
      <c r="E3408" t="s">
        <v>7741</v>
      </c>
      <c r="F3408" s="45">
        <v>64513</v>
      </c>
      <c r="H3408">
        <f>IF(ISNUMBER(SEARCH($K$2,A3408)),MAX($H$1:H3407)+1,0)</f>
        <v>0</v>
      </c>
      <c r="I3408">
        <f>ROWS($H$2:H3408)</f>
        <v>3407</v>
      </c>
      <c r="J3408" t="str">
        <f t="shared" si="53"/>
        <v/>
      </c>
    </row>
    <row r="3409" spans="1:10">
      <c r="A3409" t="s">
        <v>3782</v>
      </c>
      <c r="B3409" t="s">
        <v>8428</v>
      </c>
      <c r="C3409" t="s">
        <v>47</v>
      </c>
      <c r="D3409" t="s">
        <v>7119</v>
      </c>
      <c r="E3409" t="s">
        <v>7741</v>
      </c>
      <c r="F3409" s="45">
        <v>64514</v>
      </c>
      <c r="H3409">
        <f>IF(ISNUMBER(SEARCH($K$2,A3409)),MAX($H$1:H3408)+1,0)</f>
        <v>0</v>
      </c>
      <c r="I3409">
        <f>ROWS($H$2:H3409)</f>
        <v>3408</v>
      </c>
      <c r="J3409" t="str">
        <f t="shared" si="53"/>
        <v/>
      </c>
    </row>
    <row r="3410" spans="1:10">
      <c r="A3410" t="s">
        <v>3783</v>
      </c>
      <c r="B3410" t="s">
        <v>8429</v>
      </c>
      <c r="C3410" t="s">
        <v>47</v>
      </c>
      <c r="D3410" t="s">
        <v>7119</v>
      </c>
      <c r="E3410" t="s">
        <v>7741</v>
      </c>
      <c r="F3410" s="45">
        <v>64540</v>
      </c>
      <c r="H3410">
        <f>IF(ISNUMBER(SEARCH($K$2,A3410)),MAX($H$1:H3409)+1,0)</f>
        <v>0</v>
      </c>
      <c r="I3410">
        <f>ROWS($H$2:H3410)</f>
        <v>3409</v>
      </c>
      <c r="J3410" t="str">
        <f t="shared" si="53"/>
        <v/>
      </c>
    </row>
    <row r="3411" spans="1:10">
      <c r="A3411" t="s">
        <v>3784</v>
      </c>
      <c r="B3411" t="s">
        <v>8430</v>
      </c>
      <c r="C3411" t="s">
        <v>47</v>
      </c>
      <c r="D3411" t="s">
        <v>7131</v>
      </c>
      <c r="E3411" t="s">
        <v>7746</v>
      </c>
      <c r="F3411" s="45">
        <v>64328</v>
      </c>
      <c r="H3411">
        <f>IF(ISNUMBER(SEARCH($K$2,A3411)),MAX($H$1:H3410)+1,0)</f>
        <v>0</v>
      </c>
      <c r="I3411">
        <f>ROWS($H$2:H3411)</f>
        <v>3410</v>
      </c>
      <c r="J3411" t="str">
        <f t="shared" si="53"/>
        <v/>
      </c>
    </row>
    <row r="3412" spans="1:10">
      <c r="A3412" t="s">
        <v>3785</v>
      </c>
      <c r="B3412" t="s">
        <v>8431</v>
      </c>
      <c r="C3412" t="s">
        <v>47</v>
      </c>
      <c r="D3412" t="s">
        <v>7140</v>
      </c>
      <c r="E3412" t="s">
        <v>7746</v>
      </c>
      <c r="F3412" s="45">
        <v>61301</v>
      </c>
      <c r="H3412">
        <f>IF(ISNUMBER(SEARCH($K$2,A3412)),MAX($H$1:H3411)+1,0)</f>
        <v>0</v>
      </c>
      <c r="I3412">
        <f>ROWS($H$2:H3412)</f>
        <v>3411</v>
      </c>
      <c r="J3412" t="str">
        <f t="shared" si="53"/>
        <v/>
      </c>
    </row>
    <row r="3413" spans="1:10">
      <c r="A3413" t="s">
        <v>3786</v>
      </c>
      <c r="B3413" t="s">
        <v>8432</v>
      </c>
      <c r="C3413" t="s">
        <v>47</v>
      </c>
      <c r="D3413" t="s">
        <v>7140</v>
      </c>
      <c r="E3413" t="s">
        <v>7746</v>
      </c>
      <c r="F3413" s="45">
        <v>61317</v>
      </c>
      <c r="H3413">
        <f>IF(ISNUMBER(SEARCH($K$2,A3413)),MAX($H$1:H3412)+1,0)</f>
        <v>0</v>
      </c>
      <c r="I3413">
        <f>ROWS($H$2:H3413)</f>
        <v>3412</v>
      </c>
      <c r="J3413" t="str">
        <f t="shared" si="53"/>
        <v/>
      </c>
    </row>
    <row r="3414" spans="1:10">
      <c r="A3414" t="s">
        <v>3787</v>
      </c>
      <c r="B3414" t="s">
        <v>8433</v>
      </c>
      <c r="C3414" t="s">
        <v>47</v>
      </c>
      <c r="D3414" t="s">
        <v>7140</v>
      </c>
      <c r="E3414" t="s">
        <v>7741</v>
      </c>
      <c r="F3414" s="45">
        <v>64504</v>
      </c>
      <c r="H3414">
        <f>IF(ISNUMBER(SEARCH($K$2,A3414)),MAX($H$1:H3413)+1,0)</f>
        <v>0</v>
      </c>
      <c r="I3414">
        <f>ROWS($H$2:H3414)</f>
        <v>3413</v>
      </c>
      <c r="J3414" t="str">
        <f t="shared" si="53"/>
        <v/>
      </c>
    </row>
    <row r="3415" spans="1:10">
      <c r="A3415" t="s">
        <v>3788</v>
      </c>
      <c r="B3415" t="s">
        <v>8434</v>
      </c>
      <c r="C3415" t="s">
        <v>47</v>
      </c>
      <c r="D3415" t="s">
        <v>7140</v>
      </c>
      <c r="E3415" t="s">
        <v>7741</v>
      </c>
      <c r="F3415" s="45">
        <v>64538</v>
      </c>
      <c r="H3415">
        <f>IF(ISNUMBER(SEARCH($K$2,A3415)),MAX($H$1:H3414)+1,0)</f>
        <v>0</v>
      </c>
      <c r="I3415">
        <f>ROWS($H$2:H3415)</f>
        <v>3414</v>
      </c>
      <c r="J3415" t="str">
        <f t="shared" si="53"/>
        <v/>
      </c>
    </row>
    <row r="3416" spans="1:10">
      <c r="A3416" t="s">
        <v>3789</v>
      </c>
      <c r="B3416" t="s">
        <v>8435</v>
      </c>
      <c r="C3416" t="s">
        <v>47</v>
      </c>
      <c r="D3416" t="s">
        <v>7148</v>
      </c>
      <c r="E3416" t="s">
        <v>7746</v>
      </c>
      <c r="F3416" s="45">
        <v>64350</v>
      </c>
      <c r="H3416">
        <f>IF(ISNUMBER(SEARCH($K$2,A3416)),MAX($H$1:H3415)+1,0)</f>
        <v>0</v>
      </c>
      <c r="I3416">
        <f>ROWS($H$2:H3416)</f>
        <v>3415</v>
      </c>
      <c r="J3416" t="str">
        <f t="shared" si="53"/>
        <v/>
      </c>
    </row>
    <row r="3417" spans="1:10">
      <c r="A3417" t="s">
        <v>3790</v>
      </c>
      <c r="B3417" t="s">
        <v>8436</v>
      </c>
      <c r="C3417" t="s">
        <v>47</v>
      </c>
      <c r="D3417" t="s">
        <v>7148</v>
      </c>
      <c r="E3417" t="s">
        <v>7741</v>
      </c>
      <c r="F3417" s="45">
        <v>64517</v>
      </c>
      <c r="H3417">
        <f>IF(ISNUMBER(SEARCH($K$2,A3417)),MAX($H$1:H3416)+1,0)</f>
        <v>0</v>
      </c>
      <c r="I3417">
        <f>ROWS($H$2:H3417)</f>
        <v>3416</v>
      </c>
      <c r="J3417" t="str">
        <f t="shared" si="53"/>
        <v/>
      </c>
    </row>
    <row r="3418" spans="1:10">
      <c r="A3418" t="s">
        <v>3791</v>
      </c>
      <c r="B3418" t="s">
        <v>8437</v>
      </c>
      <c r="C3418" t="s">
        <v>47</v>
      </c>
      <c r="D3418" t="s">
        <v>7148</v>
      </c>
      <c r="E3418" t="s">
        <v>7741</v>
      </c>
      <c r="F3418" s="45">
        <v>64518</v>
      </c>
      <c r="H3418">
        <f>IF(ISNUMBER(SEARCH($K$2,A3418)),MAX($H$1:H3417)+1,0)</f>
        <v>0</v>
      </c>
      <c r="I3418">
        <f>ROWS($H$2:H3418)</f>
        <v>3417</v>
      </c>
      <c r="J3418" t="str">
        <f t="shared" si="53"/>
        <v/>
      </c>
    </row>
    <row r="3419" spans="1:10">
      <c r="A3419" t="s">
        <v>3792</v>
      </c>
      <c r="B3419" t="s">
        <v>8438</v>
      </c>
      <c r="C3419" t="s">
        <v>47</v>
      </c>
      <c r="D3419" t="s">
        <v>7156</v>
      </c>
      <c r="E3419" t="s">
        <v>7741</v>
      </c>
      <c r="F3419" s="45">
        <v>64501</v>
      </c>
      <c r="H3419">
        <f>IF(ISNUMBER(SEARCH($K$2,A3419)),MAX($H$1:H3418)+1,0)</f>
        <v>0</v>
      </c>
      <c r="I3419">
        <f>ROWS($H$2:H3419)</f>
        <v>3418</v>
      </c>
      <c r="J3419" t="str">
        <f t="shared" si="53"/>
        <v/>
      </c>
    </row>
    <row r="3420" spans="1:10">
      <c r="A3420" t="s">
        <v>3793</v>
      </c>
      <c r="B3420" t="s">
        <v>8439</v>
      </c>
      <c r="C3420" t="s">
        <v>47</v>
      </c>
      <c r="D3420" t="s">
        <v>7156</v>
      </c>
      <c r="E3420" t="s">
        <v>7741</v>
      </c>
      <c r="F3420" s="45">
        <v>64502</v>
      </c>
      <c r="H3420">
        <f>IF(ISNUMBER(SEARCH($K$2,A3420)),MAX($H$1:H3419)+1,0)</f>
        <v>0</v>
      </c>
      <c r="I3420">
        <f>ROWS($H$2:H3420)</f>
        <v>3419</v>
      </c>
      <c r="J3420" t="str">
        <f t="shared" si="53"/>
        <v/>
      </c>
    </row>
    <row r="3421" spans="1:10">
      <c r="A3421" t="s">
        <v>3794</v>
      </c>
      <c r="B3421" t="s">
        <v>8440</v>
      </c>
      <c r="C3421" t="s">
        <v>47</v>
      </c>
      <c r="D3421" t="s">
        <v>7156</v>
      </c>
      <c r="E3421" t="s">
        <v>7741</v>
      </c>
      <c r="F3421" s="45">
        <v>64503</v>
      </c>
      <c r="H3421">
        <f>IF(ISNUMBER(SEARCH($K$2,A3421)),MAX($H$1:H3420)+1,0)</f>
        <v>0</v>
      </c>
      <c r="I3421">
        <f>ROWS($H$2:H3421)</f>
        <v>3420</v>
      </c>
      <c r="J3421" t="str">
        <f t="shared" si="53"/>
        <v/>
      </c>
    </row>
    <row r="3422" spans="1:10">
      <c r="A3422" t="s">
        <v>3795</v>
      </c>
      <c r="B3422" t="s">
        <v>8441</v>
      </c>
      <c r="C3422" t="s">
        <v>47</v>
      </c>
      <c r="D3422" t="s">
        <v>7156</v>
      </c>
      <c r="E3422" t="s">
        <v>7741</v>
      </c>
      <c r="F3422" s="45">
        <v>64545</v>
      </c>
      <c r="H3422">
        <f>IF(ISNUMBER(SEARCH($K$2,A3422)),MAX($H$1:H3421)+1,0)</f>
        <v>0</v>
      </c>
      <c r="I3422">
        <f>ROWS($H$2:H3422)</f>
        <v>3421</v>
      </c>
      <c r="J3422" t="str">
        <f t="shared" si="53"/>
        <v/>
      </c>
    </row>
    <row r="3423" spans="1:10">
      <c r="A3423" t="s">
        <v>3796</v>
      </c>
      <c r="B3423" t="s">
        <v>8442</v>
      </c>
      <c r="C3423" t="s">
        <v>47</v>
      </c>
      <c r="D3423" t="s">
        <v>7167</v>
      </c>
      <c r="E3423" t="s">
        <v>7741</v>
      </c>
      <c r="F3423" s="45">
        <v>64522</v>
      </c>
      <c r="H3423">
        <f>IF(ISNUMBER(SEARCH($K$2,A3423)),MAX($H$1:H3422)+1,0)</f>
        <v>0</v>
      </c>
      <c r="I3423">
        <f>ROWS($H$2:H3423)</f>
        <v>3422</v>
      </c>
      <c r="J3423" t="str">
        <f t="shared" si="53"/>
        <v/>
      </c>
    </row>
    <row r="3424" spans="1:10">
      <c r="A3424" t="s">
        <v>3797</v>
      </c>
      <c r="B3424" t="s">
        <v>8443</v>
      </c>
      <c r="C3424" t="s">
        <v>47</v>
      </c>
      <c r="D3424" t="s">
        <v>7167</v>
      </c>
      <c r="E3424" t="s">
        <v>7741</v>
      </c>
      <c r="F3424" s="45">
        <v>64523</v>
      </c>
      <c r="H3424">
        <f>IF(ISNUMBER(SEARCH($K$2,A3424)),MAX($H$1:H3423)+1,0)</f>
        <v>0</v>
      </c>
      <c r="I3424">
        <f>ROWS($H$2:H3424)</f>
        <v>3423</v>
      </c>
      <c r="J3424" t="str">
        <f t="shared" si="53"/>
        <v/>
      </c>
    </row>
    <row r="3425" spans="1:10">
      <c r="A3425" t="s">
        <v>3798</v>
      </c>
      <c r="B3425" t="s">
        <v>8444</v>
      </c>
      <c r="C3425" t="s">
        <v>7179</v>
      </c>
      <c r="D3425" t="s">
        <v>7180</v>
      </c>
      <c r="E3425" t="s">
        <v>7746</v>
      </c>
      <c r="F3425" s="45">
        <v>411301</v>
      </c>
      <c r="H3425">
        <f>IF(ISNUMBER(SEARCH($K$2,A3425)),MAX($H$1:H3424)+1,0)</f>
        <v>0</v>
      </c>
      <c r="I3425">
        <f>ROWS($H$2:H3425)</f>
        <v>3424</v>
      </c>
      <c r="J3425" t="str">
        <f t="shared" si="53"/>
        <v/>
      </c>
    </row>
    <row r="3426" spans="1:10">
      <c r="A3426" t="s">
        <v>3799</v>
      </c>
      <c r="B3426" t="s">
        <v>8445</v>
      </c>
      <c r="C3426" t="s">
        <v>7179</v>
      </c>
      <c r="D3426" t="s">
        <v>7180</v>
      </c>
      <c r="E3426" t="s">
        <v>7746</v>
      </c>
      <c r="F3426" s="45">
        <v>411302</v>
      </c>
      <c r="H3426">
        <f>IF(ISNUMBER(SEARCH($K$2,A3426)),MAX($H$1:H3425)+1,0)</f>
        <v>0</v>
      </c>
      <c r="I3426">
        <f>ROWS($H$2:H3426)</f>
        <v>3425</v>
      </c>
      <c r="J3426" t="str">
        <f t="shared" si="53"/>
        <v/>
      </c>
    </row>
    <row r="3427" spans="1:10">
      <c r="A3427" t="s">
        <v>3800</v>
      </c>
      <c r="B3427" t="s">
        <v>7181</v>
      </c>
      <c r="C3427" t="s">
        <v>7179</v>
      </c>
      <c r="D3427" t="s">
        <v>7180</v>
      </c>
      <c r="E3427" t="s">
        <v>7746</v>
      </c>
      <c r="F3427" s="45">
        <v>411303</v>
      </c>
      <c r="H3427">
        <f>IF(ISNUMBER(SEARCH($K$2,A3427)),MAX($H$1:H3426)+1,0)</f>
        <v>0</v>
      </c>
      <c r="I3427">
        <f>ROWS($H$2:H3427)</f>
        <v>3426</v>
      </c>
      <c r="J3427" t="str">
        <f t="shared" si="53"/>
        <v/>
      </c>
    </row>
    <row r="3428" spans="1:10">
      <c r="A3428" t="s">
        <v>3801</v>
      </c>
      <c r="B3428" t="s">
        <v>8446</v>
      </c>
      <c r="C3428" t="s">
        <v>7179</v>
      </c>
      <c r="D3428" t="s">
        <v>7180</v>
      </c>
      <c r="E3428" t="s">
        <v>7746</v>
      </c>
      <c r="F3428" s="45">
        <v>413301</v>
      </c>
      <c r="H3428">
        <f>IF(ISNUMBER(SEARCH($K$2,A3428)),MAX($H$1:H3427)+1,0)</f>
        <v>0</v>
      </c>
      <c r="I3428">
        <f>ROWS($H$2:H3428)</f>
        <v>3427</v>
      </c>
      <c r="J3428" t="str">
        <f t="shared" si="53"/>
        <v/>
      </c>
    </row>
    <row r="3429" spans="1:10">
      <c r="A3429" t="s">
        <v>3802</v>
      </c>
      <c r="B3429" t="s">
        <v>8447</v>
      </c>
      <c r="C3429" t="s">
        <v>7179</v>
      </c>
      <c r="D3429" t="s">
        <v>7180</v>
      </c>
      <c r="E3429" t="s">
        <v>7746</v>
      </c>
      <c r="F3429" s="45">
        <v>413302</v>
      </c>
      <c r="H3429">
        <f>IF(ISNUMBER(SEARCH($K$2,A3429)),MAX($H$1:H3428)+1,0)</f>
        <v>0</v>
      </c>
      <c r="I3429">
        <f>ROWS($H$2:H3429)</f>
        <v>3428</v>
      </c>
      <c r="J3429" t="str">
        <f t="shared" si="53"/>
        <v/>
      </c>
    </row>
    <row r="3430" spans="1:10">
      <c r="A3430" t="s">
        <v>3803</v>
      </c>
      <c r="B3430" t="s">
        <v>8448</v>
      </c>
      <c r="C3430" t="s">
        <v>7179</v>
      </c>
      <c r="D3430" t="s">
        <v>7180</v>
      </c>
      <c r="E3430" t="s">
        <v>7741</v>
      </c>
      <c r="F3430" s="45">
        <v>413501</v>
      </c>
      <c r="H3430">
        <f>IF(ISNUMBER(SEARCH($K$2,A3430)),MAX($H$1:H3429)+1,0)</f>
        <v>0</v>
      </c>
      <c r="I3430">
        <f>ROWS($H$2:H3430)</f>
        <v>3429</v>
      </c>
      <c r="J3430" t="str">
        <f t="shared" si="53"/>
        <v/>
      </c>
    </row>
    <row r="3431" spans="1:10">
      <c r="A3431" t="s">
        <v>3804</v>
      </c>
      <c r="B3431" t="s">
        <v>8449</v>
      </c>
      <c r="C3431" t="s">
        <v>7179</v>
      </c>
      <c r="D3431" t="s">
        <v>7180</v>
      </c>
      <c r="E3431" t="s">
        <v>7741</v>
      </c>
      <c r="F3431" s="45">
        <v>413502</v>
      </c>
      <c r="H3431">
        <f>IF(ISNUMBER(SEARCH($K$2,A3431)),MAX($H$1:H3430)+1,0)</f>
        <v>0</v>
      </c>
      <c r="I3431">
        <f>ROWS($H$2:H3431)</f>
        <v>3430</v>
      </c>
      <c r="J3431" t="str">
        <f t="shared" si="53"/>
        <v/>
      </c>
    </row>
    <row r="3432" spans="1:10">
      <c r="A3432" t="s">
        <v>3805</v>
      </c>
      <c r="B3432" t="s">
        <v>8450</v>
      </c>
      <c r="C3432" t="s">
        <v>7179</v>
      </c>
      <c r="D3432" t="s">
        <v>7180</v>
      </c>
      <c r="E3432" t="s">
        <v>7741</v>
      </c>
      <c r="F3432" s="45">
        <v>413504</v>
      </c>
      <c r="H3432">
        <f>IF(ISNUMBER(SEARCH($K$2,A3432)),MAX($H$1:H3431)+1,0)</f>
        <v>0</v>
      </c>
      <c r="I3432">
        <f>ROWS($H$2:H3432)</f>
        <v>3431</v>
      </c>
      <c r="J3432" t="str">
        <f t="shared" si="53"/>
        <v/>
      </c>
    </row>
    <row r="3433" spans="1:10">
      <c r="A3433" t="s">
        <v>3806</v>
      </c>
      <c r="B3433" t="s">
        <v>8451</v>
      </c>
      <c r="C3433" t="s">
        <v>7179</v>
      </c>
      <c r="D3433" t="s">
        <v>7180</v>
      </c>
      <c r="E3433" t="s">
        <v>7741</v>
      </c>
      <c r="F3433" s="45">
        <v>413505</v>
      </c>
      <c r="H3433">
        <f>IF(ISNUMBER(SEARCH($K$2,A3433)),MAX($H$1:H3432)+1,0)</f>
        <v>0</v>
      </c>
      <c r="I3433">
        <f>ROWS($H$2:H3433)</f>
        <v>3432</v>
      </c>
      <c r="J3433" t="str">
        <f t="shared" si="53"/>
        <v/>
      </c>
    </row>
    <row r="3434" spans="1:10">
      <c r="A3434" t="s">
        <v>3807</v>
      </c>
      <c r="B3434" t="s">
        <v>8452</v>
      </c>
      <c r="C3434" t="s">
        <v>7179</v>
      </c>
      <c r="D3434" t="s">
        <v>7180</v>
      </c>
      <c r="E3434" t="s">
        <v>7741</v>
      </c>
      <c r="F3434" s="45">
        <v>413506</v>
      </c>
      <c r="H3434">
        <f>IF(ISNUMBER(SEARCH($K$2,A3434)),MAX($H$1:H3433)+1,0)</f>
        <v>0</v>
      </c>
      <c r="I3434">
        <f>ROWS($H$2:H3434)</f>
        <v>3433</v>
      </c>
      <c r="J3434" t="str">
        <f t="shared" si="53"/>
        <v/>
      </c>
    </row>
    <row r="3435" spans="1:10">
      <c r="A3435" t="s">
        <v>3808</v>
      </c>
      <c r="B3435" t="s">
        <v>8453</v>
      </c>
      <c r="C3435" t="s">
        <v>7179</v>
      </c>
      <c r="D3435" t="s">
        <v>7180</v>
      </c>
      <c r="E3435" t="s">
        <v>7741</v>
      </c>
      <c r="F3435" s="45">
        <v>413508</v>
      </c>
      <c r="H3435">
        <f>IF(ISNUMBER(SEARCH($K$2,A3435)),MAX($H$1:H3434)+1,0)</f>
        <v>0</v>
      </c>
      <c r="I3435">
        <f>ROWS($H$2:H3435)</f>
        <v>3434</v>
      </c>
      <c r="J3435" t="str">
        <f t="shared" si="53"/>
        <v/>
      </c>
    </row>
    <row r="3436" spans="1:10">
      <c r="A3436" t="s">
        <v>3809</v>
      </c>
      <c r="B3436" t="s">
        <v>8454</v>
      </c>
      <c r="C3436" t="s">
        <v>7179</v>
      </c>
      <c r="D3436" t="s">
        <v>7202</v>
      </c>
      <c r="E3436" t="s">
        <v>7746</v>
      </c>
      <c r="F3436" s="45">
        <v>361301</v>
      </c>
      <c r="H3436">
        <f>IF(ISNUMBER(SEARCH($K$2,A3436)),MAX($H$1:H3435)+1,0)</f>
        <v>0</v>
      </c>
      <c r="I3436">
        <f>ROWS($H$2:H3436)</f>
        <v>3435</v>
      </c>
      <c r="J3436" t="str">
        <f t="shared" si="53"/>
        <v/>
      </c>
    </row>
    <row r="3437" spans="1:10">
      <c r="A3437" t="s">
        <v>3810</v>
      </c>
      <c r="B3437" t="s">
        <v>8455</v>
      </c>
      <c r="C3437" t="s">
        <v>7179</v>
      </c>
      <c r="D3437" t="s">
        <v>7202</v>
      </c>
      <c r="E3437" t="s">
        <v>7746</v>
      </c>
      <c r="F3437" s="45">
        <v>363302</v>
      </c>
      <c r="H3437">
        <f>IF(ISNUMBER(SEARCH($K$2,A3437)),MAX($H$1:H3436)+1,0)</f>
        <v>0</v>
      </c>
      <c r="I3437">
        <f>ROWS($H$2:H3437)</f>
        <v>3436</v>
      </c>
      <c r="J3437" t="str">
        <f t="shared" si="53"/>
        <v/>
      </c>
    </row>
    <row r="3438" spans="1:10">
      <c r="A3438" t="s">
        <v>3811</v>
      </c>
      <c r="B3438" t="s">
        <v>8456</v>
      </c>
      <c r="C3438" t="s">
        <v>7179</v>
      </c>
      <c r="D3438" t="s">
        <v>7202</v>
      </c>
      <c r="E3438" t="s">
        <v>7741</v>
      </c>
      <c r="F3438" s="45">
        <v>363501</v>
      </c>
      <c r="H3438">
        <f>IF(ISNUMBER(SEARCH($K$2,A3438)),MAX($H$1:H3437)+1,0)</f>
        <v>0</v>
      </c>
      <c r="I3438">
        <f>ROWS($H$2:H3438)</f>
        <v>3437</v>
      </c>
      <c r="J3438" t="str">
        <f t="shared" si="53"/>
        <v/>
      </c>
    </row>
    <row r="3439" spans="1:10">
      <c r="A3439" t="s">
        <v>3812</v>
      </c>
      <c r="B3439" t="s">
        <v>8457</v>
      </c>
      <c r="C3439" t="s">
        <v>7179</v>
      </c>
      <c r="D3439" t="s">
        <v>7202</v>
      </c>
      <c r="E3439" t="s">
        <v>7741</v>
      </c>
      <c r="F3439" s="45">
        <v>363502</v>
      </c>
      <c r="H3439">
        <f>IF(ISNUMBER(SEARCH($K$2,A3439)),MAX($H$1:H3438)+1,0)</f>
        <v>0</v>
      </c>
      <c r="I3439">
        <f>ROWS($H$2:H3439)</f>
        <v>3438</v>
      </c>
      <c r="J3439" t="str">
        <f t="shared" si="53"/>
        <v/>
      </c>
    </row>
    <row r="3440" spans="1:10">
      <c r="A3440" t="s">
        <v>3813</v>
      </c>
      <c r="B3440" t="s">
        <v>8458</v>
      </c>
      <c r="C3440" t="s">
        <v>7179</v>
      </c>
      <c r="D3440" t="s">
        <v>7202</v>
      </c>
      <c r="E3440" t="s">
        <v>7741</v>
      </c>
      <c r="F3440" s="45">
        <v>363504</v>
      </c>
      <c r="H3440">
        <f>IF(ISNUMBER(SEARCH($K$2,A3440)),MAX($H$1:H3439)+1,0)</f>
        <v>0</v>
      </c>
      <c r="I3440">
        <f>ROWS($H$2:H3440)</f>
        <v>3439</v>
      </c>
      <c r="J3440" t="str">
        <f t="shared" si="53"/>
        <v/>
      </c>
    </row>
    <row r="3441" spans="1:10">
      <c r="A3441" t="s">
        <v>3814</v>
      </c>
      <c r="B3441" t="s">
        <v>8459</v>
      </c>
      <c r="C3441" t="s">
        <v>7179</v>
      </c>
      <c r="D3441" t="s">
        <v>7202</v>
      </c>
      <c r="E3441" t="s">
        <v>7741</v>
      </c>
      <c r="F3441" s="45">
        <v>363506</v>
      </c>
      <c r="H3441">
        <f>IF(ISNUMBER(SEARCH($K$2,A3441)),MAX($H$1:H3440)+1,0)</f>
        <v>0</v>
      </c>
      <c r="I3441">
        <f>ROWS($H$2:H3441)</f>
        <v>3440</v>
      </c>
      <c r="J3441" t="str">
        <f t="shared" si="53"/>
        <v/>
      </c>
    </row>
    <row r="3442" spans="1:10">
      <c r="A3442" t="s">
        <v>3815</v>
      </c>
      <c r="B3442" t="s">
        <v>8460</v>
      </c>
      <c r="C3442" t="s">
        <v>7179</v>
      </c>
      <c r="D3442" t="s">
        <v>7202</v>
      </c>
      <c r="E3442" t="s">
        <v>7741</v>
      </c>
      <c r="F3442" s="45">
        <v>363507</v>
      </c>
      <c r="H3442">
        <f>IF(ISNUMBER(SEARCH($K$2,A3442)),MAX($H$1:H3441)+1,0)</f>
        <v>0</v>
      </c>
      <c r="I3442">
        <f>ROWS($H$2:H3442)</f>
        <v>3441</v>
      </c>
      <c r="J3442" t="str">
        <f t="shared" si="53"/>
        <v/>
      </c>
    </row>
    <row r="3443" spans="1:10">
      <c r="A3443" t="s">
        <v>3816</v>
      </c>
      <c r="B3443" t="s">
        <v>8461</v>
      </c>
      <c r="C3443" t="s">
        <v>7179</v>
      </c>
      <c r="D3443" t="s">
        <v>6921</v>
      </c>
      <c r="E3443" t="s">
        <v>7746</v>
      </c>
      <c r="F3443" s="45">
        <v>330301</v>
      </c>
      <c r="H3443">
        <f>IF(ISNUMBER(SEARCH($K$2,A3443)),MAX($H$1:H3442)+1,0)</f>
        <v>0</v>
      </c>
      <c r="I3443">
        <f>ROWS($H$2:H3443)</f>
        <v>3442</v>
      </c>
      <c r="J3443" t="str">
        <f t="shared" si="53"/>
        <v/>
      </c>
    </row>
    <row r="3444" spans="1:10">
      <c r="A3444" t="s">
        <v>3817</v>
      </c>
      <c r="B3444" t="s">
        <v>8462</v>
      </c>
      <c r="C3444" t="s">
        <v>7179</v>
      </c>
      <c r="D3444" t="s">
        <v>6921</v>
      </c>
      <c r="E3444" t="s">
        <v>7746</v>
      </c>
      <c r="F3444" s="45">
        <v>331301</v>
      </c>
      <c r="H3444">
        <f>IF(ISNUMBER(SEARCH($K$2,A3444)),MAX($H$1:H3443)+1,0)</f>
        <v>0</v>
      </c>
      <c r="I3444">
        <f>ROWS($H$2:H3444)</f>
        <v>3443</v>
      </c>
      <c r="J3444" t="str">
        <f t="shared" si="53"/>
        <v/>
      </c>
    </row>
    <row r="3445" spans="1:10">
      <c r="A3445" t="s">
        <v>3818</v>
      </c>
      <c r="B3445" t="s">
        <v>7212</v>
      </c>
      <c r="C3445" t="s">
        <v>7179</v>
      </c>
      <c r="D3445" t="s">
        <v>6921</v>
      </c>
      <c r="E3445" t="s">
        <v>7746</v>
      </c>
      <c r="F3445" s="45">
        <v>331304</v>
      </c>
      <c r="H3445">
        <f>IF(ISNUMBER(SEARCH($K$2,A3445)),MAX($H$1:H3444)+1,0)</f>
        <v>0</v>
      </c>
      <c r="I3445">
        <f>ROWS($H$2:H3445)</f>
        <v>3444</v>
      </c>
      <c r="J3445" t="str">
        <f t="shared" si="53"/>
        <v/>
      </c>
    </row>
    <row r="3446" spans="1:10">
      <c r="A3446" t="s">
        <v>3819</v>
      </c>
      <c r="B3446" t="s">
        <v>7213</v>
      </c>
      <c r="C3446" t="s">
        <v>7179</v>
      </c>
      <c r="D3446" t="s">
        <v>6921</v>
      </c>
      <c r="E3446" t="s">
        <v>7741</v>
      </c>
      <c r="F3446" s="45">
        <v>331502</v>
      </c>
      <c r="H3446">
        <f>IF(ISNUMBER(SEARCH($K$2,A3446)),MAX($H$1:H3445)+1,0)</f>
        <v>0</v>
      </c>
      <c r="I3446">
        <f>ROWS($H$2:H3446)</f>
        <v>3445</v>
      </c>
      <c r="J3446" t="str">
        <f t="shared" si="53"/>
        <v/>
      </c>
    </row>
    <row r="3447" spans="1:10">
      <c r="A3447" t="s">
        <v>3820</v>
      </c>
      <c r="B3447" t="s">
        <v>8463</v>
      </c>
      <c r="C3447" t="s">
        <v>7179</v>
      </c>
      <c r="D3447" t="s">
        <v>6921</v>
      </c>
      <c r="E3447" t="s">
        <v>7746</v>
      </c>
      <c r="F3447" s="45">
        <v>333301</v>
      </c>
      <c r="H3447">
        <f>IF(ISNUMBER(SEARCH($K$2,A3447)),MAX($H$1:H3446)+1,0)</f>
        <v>0</v>
      </c>
      <c r="I3447">
        <f>ROWS($H$2:H3447)</f>
        <v>3446</v>
      </c>
      <c r="J3447" t="str">
        <f t="shared" si="53"/>
        <v/>
      </c>
    </row>
    <row r="3448" spans="1:10">
      <c r="A3448" t="s">
        <v>3821</v>
      </c>
      <c r="B3448" t="s">
        <v>8464</v>
      </c>
      <c r="C3448" t="s">
        <v>7179</v>
      </c>
      <c r="D3448" t="s">
        <v>6921</v>
      </c>
      <c r="E3448" t="s">
        <v>7746</v>
      </c>
      <c r="F3448" s="45">
        <v>333304</v>
      </c>
      <c r="H3448">
        <f>IF(ISNUMBER(SEARCH($K$2,A3448)),MAX($H$1:H3447)+1,0)</f>
        <v>0</v>
      </c>
      <c r="I3448">
        <f>ROWS($H$2:H3448)</f>
        <v>3447</v>
      </c>
      <c r="J3448" t="str">
        <f t="shared" si="53"/>
        <v/>
      </c>
    </row>
    <row r="3449" spans="1:10">
      <c r="A3449" t="s">
        <v>3822</v>
      </c>
      <c r="B3449" t="s">
        <v>8465</v>
      </c>
      <c r="C3449" t="s">
        <v>7179</v>
      </c>
      <c r="D3449" t="s">
        <v>6921</v>
      </c>
      <c r="E3449" t="s">
        <v>7741</v>
      </c>
      <c r="F3449" s="45">
        <v>333501</v>
      </c>
      <c r="H3449">
        <f>IF(ISNUMBER(SEARCH($K$2,A3449)),MAX($H$1:H3448)+1,0)</f>
        <v>0</v>
      </c>
      <c r="I3449">
        <f>ROWS($H$2:H3449)</f>
        <v>3448</v>
      </c>
      <c r="J3449" t="str">
        <f t="shared" si="53"/>
        <v/>
      </c>
    </row>
    <row r="3450" spans="1:10">
      <c r="A3450" t="s">
        <v>3823</v>
      </c>
      <c r="B3450" t="s">
        <v>8466</v>
      </c>
      <c r="C3450" t="s">
        <v>7179</v>
      </c>
      <c r="D3450" t="s">
        <v>6921</v>
      </c>
      <c r="E3450" t="s">
        <v>7741</v>
      </c>
      <c r="F3450" s="45">
        <v>333502</v>
      </c>
      <c r="H3450">
        <f>IF(ISNUMBER(SEARCH($K$2,A3450)),MAX($H$1:H3449)+1,0)</f>
        <v>0</v>
      </c>
      <c r="I3450">
        <f>ROWS($H$2:H3450)</f>
        <v>3449</v>
      </c>
      <c r="J3450" t="str">
        <f t="shared" si="53"/>
        <v/>
      </c>
    </row>
    <row r="3451" spans="1:10">
      <c r="A3451" t="s">
        <v>3824</v>
      </c>
      <c r="B3451" t="s">
        <v>8467</v>
      </c>
      <c r="C3451" t="s">
        <v>7179</v>
      </c>
      <c r="D3451" t="s">
        <v>6921</v>
      </c>
      <c r="E3451" t="s">
        <v>7741</v>
      </c>
      <c r="F3451" s="45">
        <v>333505</v>
      </c>
      <c r="H3451">
        <f>IF(ISNUMBER(SEARCH($K$2,A3451)),MAX($H$1:H3450)+1,0)</f>
        <v>0</v>
      </c>
      <c r="I3451">
        <f>ROWS($H$2:H3451)</f>
        <v>3450</v>
      </c>
      <c r="J3451" t="str">
        <f t="shared" si="53"/>
        <v/>
      </c>
    </row>
    <row r="3452" spans="1:10">
      <c r="A3452" t="s">
        <v>3825</v>
      </c>
      <c r="B3452" t="s">
        <v>8468</v>
      </c>
      <c r="C3452" t="s">
        <v>7179</v>
      </c>
      <c r="D3452" t="s">
        <v>6921</v>
      </c>
      <c r="E3452" t="s">
        <v>7741</v>
      </c>
      <c r="F3452" s="45">
        <v>333506</v>
      </c>
      <c r="H3452">
        <f>IF(ISNUMBER(SEARCH($K$2,A3452)),MAX($H$1:H3451)+1,0)</f>
        <v>0</v>
      </c>
      <c r="I3452">
        <f>ROWS($H$2:H3452)</f>
        <v>3451</v>
      </c>
      <c r="J3452" t="str">
        <f t="shared" si="53"/>
        <v/>
      </c>
    </row>
    <row r="3453" spans="1:10">
      <c r="A3453" t="s">
        <v>3826</v>
      </c>
      <c r="B3453" t="s">
        <v>8469</v>
      </c>
      <c r="C3453" t="s">
        <v>7179</v>
      </c>
      <c r="D3453" t="s">
        <v>6921</v>
      </c>
      <c r="E3453" t="s">
        <v>7741</v>
      </c>
      <c r="F3453" s="45">
        <v>333507</v>
      </c>
      <c r="H3453">
        <f>IF(ISNUMBER(SEARCH($K$2,A3453)),MAX($H$1:H3452)+1,0)</f>
        <v>0</v>
      </c>
      <c r="I3453">
        <f>ROWS($H$2:H3453)</f>
        <v>3452</v>
      </c>
      <c r="J3453" t="str">
        <f t="shared" si="53"/>
        <v/>
      </c>
    </row>
    <row r="3454" spans="1:10">
      <c r="A3454" t="s">
        <v>3827</v>
      </c>
      <c r="B3454" t="s">
        <v>8470</v>
      </c>
      <c r="C3454" t="s">
        <v>7179</v>
      </c>
      <c r="D3454" t="s">
        <v>6921</v>
      </c>
      <c r="E3454" t="s">
        <v>7741</v>
      </c>
      <c r="F3454" s="45">
        <v>333508</v>
      </c>
      <c r="H3454">
        <f>IF(ISNUMBER(SEARCH($K$2,A3454)),MAX($H$1:H3453)+1,0)</f>
        <v>0</v>
      </c>
      <c r="I3454">
        <f>ROWS($H$2:H3454)</f>
        <v>3453</v>
      </c>
      <c r="J3454" t="str">
        <f t="shared" si="53"/>
        <v/>
      </c>
    </row>
    <row r="3455" spans="1:10">
      <c r="A3455" t="s">
        <v>3828</v>
      </c>
      <c r="B3455" t="s">
        <v>8471</v>
      </c>
      <c r="C3455" t="s">
        <v>7179</v>
      </c>
      <c r="D3455" t="s">
        <v>37</v>
      </c>
      <c r="E3455" t="s">
        <v>7746</v>
      </c>
      <c r="F3455" s="45">
        <v>343302</v>
      </c>
      <c r="H3455">
        <f>IF(ISNUMBER(SEARCH($K$2,A3455)),MAX($H$1:H3454)+1,0)</f>
        <v>0</v>
      </c>
      <c r="I3455">
        <f>ROWS($H$2:H3455)</f>
        <v>3454</v>
      </c>
      <c r="J3455" t="str">
        <f t="shared" si="53"/>
        <v/>
      </c>
    </row>
    <row r="3456" spans="1:10">
      <c r="A3456" t="s">
        <v>3829</v>
      </c>
      <c r="B3456" t="s">
        <v>8472</v>
      </c>
      <c r="C3456" t="s">
        <v>7179</v>
      </c>
      <c r="D3456" t="s">
        <v>37</v>
      </c>
      <c r="E3456" t="s">
        <v>7746</v>
      </c>
      <c r="F3456" s="45">
        <v>343303</v>
      </c>
      <c r="H3456">
        <f>IF(ISNUMBER(SEARCH($K$2,A3456)),MAX($H$1:H3455)+1,0)</f>
        <v>0</v>
      </c>
      <c r="I3456">
        <f>ROWS($H$2:H3456)</f>
        <v>3455</v>
      </c>
      <c r="J3456" t="str">
        <f t="shared" si="53"/>
        <v/>
      </c>
    </row>
    <row r="3457" spans="1:10">
      <c r="A3457" t="s">
        <v>3830</v>
      </c>
      <c r="B3457" t="s">
        <v>8473</v>
      </c>
      <c r="C3457" t="s">
        <v>7179</v>
      </c>
      <c r="D3457" t="s">
        <v>37</v>
      </c>
      <c r="E3457" t="s">
        <v>7741</v>
      </c>
      <c r="F3457" s="45">
        <v>343502</v>
      </c>
      <c r="H3457">
        <f>IF(ISNUMBER(SEARCH($K$2,A3457)),MAX($H$1:H3456)+1,0)</f>
        <v>0</v>
      </c>
      <c r="I3457">
        <f>ROWS($H$2:H3457)</f>
        <v>3456</v>
      </c>
      <c r="J3457" t="str">
        <f t="shared" si="53"/>
        <v/>
      </c>
    </row>
    <row r="3458" spans="1:10">
      <c r="A3458" t="s">
        <v>3831</v>
      </c>
      <c r="B3458" t="s">
        <v>8474</v>
      </c>
      <c r="C3458" t="s">
        <v>7179</v>
      </c>
      <c r="D3458" t="s">
        <v>37</v>
      </c>
      <c r="E3458" t="s">
        <v>7741</v>
      </c>
      <c r="F3458" s="45">
        <v>343504</v>
      </c>
      <c r="H3458">
        <f>IF(ISNUMBER(SEARCH($K$2,A3458)),MAX($H$1:H3457)+1,0)</f>
        <v>0</v>
      </c>
      <c r="I3458">
        <f>ROWS($H$2:H3458)</f>
        <v>3457</v>
      </c>
      <c r="J3458" t="str">
        <f t="shared" ref="J3458:J3521" si="54">IFERROR(INDEX($A:$A,MATCH(I3458,$H:$H,0)),"")</f>
        <v/>
      </c>
    </row>
    <row r="3459" spans="1:10">
      <c r="A3459" t="s">
        <v>3832</v>
      </c>
      <c r="B3459" t="s">
        <v>8475</v>
      </c>
      <c r="C3459" t="s">
        <v>7179</v>
      </c>
      <c r="D3459" t="s">
        <v>37</v>
      </c>
      <c r="E3459" t="s">
        <v>7741</v>
      </c>
      <c r="F3459" s="45">
        <v>343505</v>
      </c>
      <c r="H3459">
        <f>IF(ISNUMBER(SEARCH($K$2,A3459)),MAX($H$1:H3458)+1,0)</f>
        <v>0</v>
      </c>
      <c r="I3459">
        <f>ROWS($H$2:H3459)</f>
        <v>3458</v>
      </c>
      <c r="J3459" t="str">
        <f t="shared" si="54"/>
        <v/>
      </c>
    </row>
    <row r="3460" spans="1:10">
      <c r="A3460" t="s">
        <v>3833</v>
      </c>
      <c r="B3460" t="s">
        <v>8476</v>
      </c>
      <c r="C3460" t="s">
        <v>7179</v>
      </c>
      <c r="D3460" t="s">
        <v>37</v>
      </c>
      <c r="E3460" t="s">
        <v>7741</v>
      </c>
      <c r="F3460" s="45">
        <v>343506</v>
      </c>
      <c r="H3460">
        <f>IF(ISNUMBER(SEARCH($K$2,A3460)),MAX($H$1:H3459)+1,0)</f>
        <v>0</v>
      </c>
      <c r="I3460">
        <f>ROWS($H$2:H3460)</f>
        <v>3459</v>
      </c>
      <c r="J3460" t="str">
        <f t="shared" si="54"/>
        <v/>
      </c>
    </row>
    <row r="3461" spans="1:10">
      <c r="A3461" t="s">
        <v>3834</v>
      </c>
      <c r="B3461" t="s">
        <v>8477</v>
      </c>
      <c r="C3461" t="s">
        <v>7179</v>
      </c>
      <c r="D3461" t="s">
        <v>37</v>
      </c>
      <c r="E3461" t="s">
        <v>7741</v>
      </c>
      <c r="F3461" s="45">
        <v>343507</v>
      </c>
      <c r="H3461">
        <f>IF(ISNUMBER(SEARCH($K$2,A3461)),MAX($H$1:H3460)+1,0)</f>
        <v>0</v>
      </c>
      <c r="I3461">
        <f>ROWS($H$2:H3461)</f>
        <v>3460</v>
      </c>
      <c r="J3461" t="str">
        <f t="shared" si="54"/>
        <v/>
      </c>
    </row>
    <row r="3462" spans="1:10">
      <c r="A3462" t="s">
        <v>3835</v>
      </c>
      <c r="B3462" t="s">
        <v>8478</v>
      </c>
      <c r="C3462" t="s">
        <v>7179</v>
      </c>
      <c r="D3462" t="s">
        <v>5937</v>
      </c>
      <c r="E3462" t="s">
        <v>7741</v>
      </c>
      <c r="F3462" s="45">
        <v>353501</v>
      </c>
      <c r="H3462">
        <f>IF(ISNUMBER(SEARCH($K$2,A3462)),MAX($H$1:H3461)+1,0)</f>
        <v>0</v>
      </c>
      <c r="I3462">
        <f>ROWS($H$2:H3462)</f>
        <v>3461</v>
      </c>
      <c r="J3462" t="str">
        <f t="shared" si="54"/>
        <v/>
      </c>
    </row>
    <row r="3463" spans="1:10">
      <c r="A3463" t="s">
        <v>3836</v>
      </c>
      <c r="B3463" t="s">
        <v>8479</v>
      </c>
      <c r="C3463" t="s">
        <v>7179</v>
      </c>
      <c r="D3463" t="s">
        <v>5937</v>
      </c>
      <c r="E3463" t="s">
        <v>7741</v>
      </c>
      <c r="F3463" s="45">
        <v>353502</v>
      </c>
      <c r="H3463">
        <f>IF(ISNUMBER(SEARCH($K$2,A3463)),MAX($H$1:H3462)+1,0)</f>
        <v>0</v>
      </c>
      <c r="I3463">
        <f>ROWS($H$2:H3463)</f>
        <v>3462</v>
      </c>
      <c r="J3463" t="str">
        <f t="shared" si="54"/>
        <v/>
      </c>
    </row>
    <row r="3464" spans="1:10">
      <c r="A3464" t="s">
        <v>3837</v>
      </c>
      <c r="B3464" t="s">
        <v>7241</v>
      </c>
      <c r="C3464" t="s">
        <v>7179</v>
      </c>
      <c r="D3464" t="s">
        <v>5937</v>
      </c>
      <c r="E3464" t="s">
        <v>7741</v>
      </c>
      <c r="F3464" s="45">
        <v>353503</v>
      </c>
      <c r="H3464">
        <f>IF(ISNUMBER(SEARCH($K$2,A3464)),MAX($H$1:H3463)+1,0)</f>
        <v>0</v>
      </c>
      <c r="I3464">
        <f>ROWS($H$2:H3464)</f>
        <v>3463</v>
      </c>
      <c r="J3464" t="str">
        <f t="shared" si="54"/>
        <v/>
      </c>
    </row>
    <row r="3465" spans="1:10">
      <c r="A3465" t="s">
        <v>3838</v>
      </c>
      <c r="B3465" t="s">
        <v>8480</v>
      </c>
      <c r="C3465" t="s">
        <v>7179</v>
      </c>
      <c r="D3465" t="s">
        <v>5937</v>
      </c>
      <c r="E3465" t="s">
        <v>7741</v>
      </c>
      <c r="F3465" s="45">
        <v>353504</v>
      </c>
      <c r="H3465">
        <f>IF(ISNUMBER(SEARCH($K$2,A3465)),MAX($H$1:H3464)+1,0)</f>
        <v>0</v>
      </c>
      <c r="I3465">
        <f>ROWS($H$2:H3465)</f>
        <v>3464</v>
      </c>
      <c r="J3465" t="str">
        <f t="shared" si="54"/>
        <v/>
      </c>
    </row>
    <row r="3466" spans="1:10">
      <c r="A3466" t="s">
        <v>3839</v>
      </c>
      <c r="B3466" t="s">
        <v>8481</v>
      </c>
      <c r="C3466" t="s">
        <v>7179</v>
      </c>
      <c r="D3466" t="s">
        <v>5937</v>
      </c>
      <c r="E3466" t="s">
        <v>7741</v>
      </c>
      <c r="F3466" s="45">
        <v>353505</v>
      </c>
      <c r="H3466">
        <f>IF(ISNUMBER(SEARCH($K$2,A3466)),MAX($H$1:H3465)+1,0)</f>
        <v>0</v>
      </c>
      <c r="I3466">
        <f>ROWS($H$2:H3466)</f>
        <v>3465</v>
      </c>
      <c r="J3466" t="str">
        <f t="shared" si="54"/>
        <v/>
      </c>
    </row>
    <row r="3467" spans="1:10">
      <c r="A3467" t="s">
        <v>3840</v>
      </c>
      <c r="B3467" t="s">
        <v>7245</v>
      </c>
      <c r="C3467" t="s">
        <v>7179</v>
      </c>
      <c r="D3467" t="s">
        <v>7246</v>
      </c>
      <c r="E3467" t="s">
        <v>7746</v>
      </c>
      <c r="F3467" s="45">
        <v>400144</v>
      </c>
      <c r="H3467">
        <f>IF(ISNUMBER(SEARCH($K$2,A3467)),MAX($H$1:H3466)+1,0)</f>
        <v>0</v>
      </c>
      <c r="I3467">
        <f>ROWS($H$2:H3467)</f>
        <v>3466</v>
      </c>
      <c r="J3467" t="str">
        <f t="shared" si="54"/>
        <v/>
      </c>
    </row>
    <row r="3468" spans="1:10">
      <c r="A3468" t="s">
        <v>3841</v>
      </c>
      <c r="B3468" t="s">
        <v>8482</v>
      </c>
      <c r="C3468" t="s">
        <v>7179</v>
      </c>
      <c r="D3468" t="s">
        <v>7246</v>
      </c>
      <c r="E3468" t="s">
        <v>7746</v>
      </c>
      <c r="F3468" s="45">
        <v>401302</v>
      </c>
      <c r="H3468">
        <f>IF(ISNUMBER(SEARCH($K$2,A3468)),MAX($H$1:H3467)+1,0)</f>
        <v>0</v>
      </c>
      <c r="I3468">
        <f>ROWS($H$2:H3468)</f>
        <v>3467</v>
      </c>
      <c r="J3468" t="str">
        <f t="shared" si="54"/>
        <v/>
      </c>
    </row>
    <row r="3469" spans="1:10">
      <c r="A3469" t="s">
        <v>3842</v>
      </c>
      <c r="B3469" t="s">
        <v>8483</v>
      </c>
      <c r="C3469" t="s">
        <v>7179</v>
      </c>
      <c r="D3469" t="s">
        <v>7246</v>
      </c>
      <c r="E3469" t="s">
        <v>7746</v>
      </c>
      <c r="F3469" s="45">
        <v>401303</v>
      </c>
      <c r="H3469">
        <f>IF(ISNUMBER(SEARCH($K$2,A3469)),MAX($H$1:H3468)+1,0)</f>
        <v>0</v>
      </c>
      <c r="I3469">
        <f>ROWS($H$2:H3469)</f>
        <v>3468</v>
      </c>
      <c r="J3469" t="str">
        <f t="shared" si="54"/>
        <v/>
      </c>
    </row>
    <row r="3470" spans="1:10">
      <c r="A3470" t="s">
        <v>3843</v>
      </c>
      <c r="B3470" t="s">
        <v>8484</v>
      </c>
      <c r="C3470" t="s">
        <v>7179</v>
      </c>
      <c r="D3470" t="s">
        <v>7246</v>
      </c>
      <c r="E3470" t="s">
        <v>7741</v>
      </c>
      <c r="F3470" s="45">
        <v>403501</v>
      </c>
      <c r="H3470">
        <f>IF(ISNUMBER(SEARCH($K$2,A3470)),MAX($H$1:H3469)+1,0)</f>
        <v>0</v>
      </c>
      <c r="I3470">
        <f>ROWS($H$2:H3470)</f>
        <v>3469</v>
      </c>
      <c r="J3470" t="str">
        <f t="shared" si="54"/>
        <v/>
      </c>
    </row>
    <row r="3471" spans="1:10">
      <c r="A3471" t="s">
        <v>3844</v>
      </c>
      <c r="B3471" t="s">
        <v>8485</v>
      </c>
      <c r="C3471" t="s">
        <v>7179</v>
      </c>
      <c r="D3471" t="s">
        <v>7246</v>
      </c>
      <c r="E3471" t="s">
        <v>7741</v>
      </c>
      <c r="F3471" s="45">
        <v>403502</v>
      </c>
      <c r="H3471">
        <f>IF(ISNUMBER(SEARCH($K$2,A3471)),MAX($H$1:H3470)+1,0)</f>
        <v>0</v>
      </c>
      <c r="I3471">
        <f>ROWS($H$2:H3471)</f>
        <v>3470</v>
      </c>
      <c r="J3471" t="str">
        <f t="shared" si="54"/>
        <v/>
      </c>
    </row>
    <row r="3472" spans="1:10">
      <c r="A3472" t="s">
        <v>3845</v>
      </c>
      <c r="B3472" t="s">
        <v>8486</v>
      </c>
      <c r="C3472" t="s">
        <v>7179</v>
      </c>
      <c r="D3472" t="s">
        <v>7246</v>
      </c>
      <c r="E3472" t="s">
        <v>7741</v>
      </c>
      <c r="F3472" s="45">
        <v>403503</v>
      </c>
      <c r="H3472">
        <f>IF(ISNUMBER(SEARCH($K$2,A3472)),MAX($H$1:H3471)+1,0)</f>
        <v>0</v>
      </c>
      <c r="I3472">
        <f>ROWS($H$2:H3472)</f>
        <v>3471</v>
      </c>
      <c r="J3472" t="str">
        <f t="shared" si="54"/>
        <v/>
      </c>
    </row>
    <row r="3473" spans="1:10">
      <c r="A3473" t="s">
        <v>3846</v>
      </c>
      <c r="B3473" t="s">
        <v>8487</v>
      </c>
      <c r="C3473" t="s">
        <v>7179</v>
      </c>
      <c r="D3473" t="s">
        <v>7246</v>
      </c>
      <c r="E3473" t="s">
        <v>7741</v>
      </c>
      <c r="F3473" s="45">
        <v>403504</v>
      </c>
      <c r="H3473">
        <f>IF(ISNUMBER(SEARCH($K$2,A3473)),MAX($H$1:H3472)+1,0)</f>
        <v>0</v>
      </c>
      <c r="I3473">
        <f>ROWS($H$2:H3473)</f>
        <v>3472</v>
      </c>
      <c r="J3473" t="str">
        <f t="shared" si="54"/>
        <v/>
      </c>
    </row>
    <row r="3474" spans="1:10">
      <c r="A3474" t="s">
        <v>3847</v>
      </c>
      <c r="B3474" t="s">
        <v>8488</v>
      </c>
      <c r="C3474" t="s">
        <v>7179</v>
      </c>
      <c r="D3474" t="s">
        <v>7246</v>
      </c>
      <c r="E3474" t="s">
        <v>7741</v>
      </c>
      <c r="F3474" s="45">
        <v>403505</v>
      </c>
      <c r="H3474">
        <f>IF(ISNUMBER(SEARCH($K$2,A3474)),MAX($H$1:H3473)+1,0)</f>
        <v>0</v>
      </c>
      <c r="I3474">
        <f>ROWS($H$2:H3474)</f>
        <v>3473</v>
      </c>
      <c r="J3474" t="str">
        <f t="shared" si="54"/>
        <v/>
      </c>
    </row>
    <row r="3475" spans="1:10">
      <c r="A3475" t="s">
        <v>3848</v>
      </c>
      <c r="B3475" t="s">
        <v>8489</v>
      </c>
      <c r="C3475" t="s">
        <v>7179</v>
      </c>
      <c r="D3475" t="s">
        <v>7246</v>
      </c>
      <c r="E3475" t="s">
        <v>7741</v>
      </c>
      <c r="F3475" s="45">
        <v>403506</v>
      </c>
      <c r="H3475">
        <f>IF(ISNUMBER(SEARCH($K$2,A3475)),MAX($H$1:H3474)+1,0)</f>
        <v>0</v>
      </c>
      <c r="I3475">
        <f>ROWS($H$2:H3475)</f>
        <v>3474</v>
      </c>
      <c r="J3475" t="str">
        <f t="shared" si="54"/>
        <v/>
      </c>
    </row>
    <row r="3476" spans="1:10">
      <c r="A3476" t="s">
        <v>3849</v>
      </c>
      <c r="B3476" t="s">
        <v>8490</v>
      </c>
      <c r="C3476" t="s">
        <v>7179</v>
      </c>
      <c r="D3476" t="s">
        <v>7261</v>
      </c>
      <c r="E3476" t="s">
        <v>7746</v>
      </c>
      <c r="F3476" s="45">
        <v>380301</v>
      </c>
      <c r="H3476">
        <f>IF(ISNUMBER(SEARCH($K$2,A3476)),MAX($H$1:H3475)+1,0)</f>
        <v>0</v>
      </c>
      <c r="I3476">
        <f>ROWS($H$2:H3476)</f>
        <v>3475</v>
      </c>
      <c r="J3476" t="str">
        <f t="shared" si="54"/>
        <v/>
      </c>
    </row>
    <row r="3477" spans="1:10">
      <c r="A3477" t="s">
        <v>3850</v>
      </c>
      <c r="B3477" t="s">
        <v>8491</v>
      </c>
      <c r="C3477" t="s">
        <v>7179</v>
      </c>
      <c r="D3477" t="s">
        <v>7261</v>
      </c>
      <c r="E3477" t="s">
        <v>7746</v>
      </c>
      <c r="F3477" s="45">
        <v>381301</v>
      </c>
      <c r="H3477">
        <f>IF(ISNUMBER(SEARCH($K$2,A3477)),MAX($H$1:H3476)+1,0)</f>
        <v>0</v>
      </c>
      <c r="I3477">
        <f>ROWS($H$2:H3477)</f>
        <v>3476</v>
      </c>
      <c r="J3477" t="str">
        <f t="shared" si="54"/>
        <v/>
      </c>
    </row>
    <row r="3478" spans="1:10">
      <c r="A3478" t="s">
        <v>3851</v>
      </c>
      <c r="B3478" t="s">
        <v>7264</v>
      </c>
      <c r="C3478" t="s">
        <v>7179</v>
      </c>
      <c r="D3478" t="s">
        <v>7261</v>
      </c>
      <c r="E3478" t="s">
        <v>7746</v>
      </c>
      <c r="F3478" s="45">
        <v>381304</v>
      </c>
      <c r="H3478">
        <f>IF(ISNUMBER(SEARCH($K$2,A3478)),MAX($H$1:H3477)+1,0)</f>
        <v>0</v>
      </c>
      <c r="I3478">
        <f>ROWS($H$2:H3478)</f>
        <v>3477</v>
      </c>
      <c r="J3478" t="str">
        <f t="shared" si="54"/>
        <v/>
      </c>
    </row>
    <row r="3479" spans="1:10">
      <c r="A3479" t="s">
        <v>3852</v>
      </c>
      <c r="B3479" t="s">
        <v>8492</v>
      </c>
      <c r="C3479" t="s">
        <v>7179</v>
      </c>
      <c r="D3479" t="s">
        <v>7261</v>
      </c>
      <c r="E3479" t="s">
        <v>7746</v>
      </c>
      <c r="F3479" s="45">
        <v>381305</v>
      </c>
      <c r="H3479">
        <f>IF(ISNUMBER(SEARCH($K$2,A3479)),MAX($H$1:H3478)+1,0)</f>
        <v>0</v>
      </c>
      <c r="I3479">
        <f>ROWS($H$2:H3479)</f>
        <v>3478</v>
      </c>
      <c r="J3479" t="str">
        <f t="shared" si="54"/>
        <v/>
      </c>
    </row>
    <row r="3480" spans="1:10">
      <c r="A3480" t="s">
        <v>3853</v>
      </c>
      <c r="B3480" t="s">
        <v>7262</v>
      </c>
      <c r="C3480" t="s">
        <v>7179</v>
      </c>
      <c r="D3480" t="s">
        <v>7261</v>
      </c>
      <c r="E3480" t="s">
        <v>7746</v>
      </c>
      <c r="F3480" s="45">
        <v>381306</v>
      </c>
      <c r="H3480">
        <f>IF(ISNUMBER(SEARCH($K$2,A3480)),MAX($H$1:H3479)+1,0)</f>
        <v>0</v>
      </c>
      <c r="I3480">
        <f>ROWS($H$2:H3480)</f>
        <v>3479</v>
      </c>
      <c r="J3480" t="str">
        <f t="shared" si="54"/>
        <v/>
      </c>
    </row>
    <row r="3481" spans="1:10">
      <c r="A3481" t="s">
        <v>3854</v>
      </c>
      <c r="B3481" t="s">
        <v>8493</v>
      </c>
      <c r="C3481" t="s">
        <v>7179</v>
      </c>
      <c r="D3481" t="s">
        <v>7261</v>
      </c>
      <c r="E3481" t="s">
        <v>7746</v>
      </c>
      <c r="F3481" s="45">
        <v>383302</v>
      </c>
      <c r="H3481">
        <f>IF(ISNUMBER(SEARCH($K$2,A3481)),MAX($H$1:H3480)+1,0)</f>
        <v>0</v>
      </c>
      <c r="I3481">
        <f>ROWS($H$2:H3481)</f>
        <v>3480</v>
      </c>
      <c r="J3481" t="str">
        <f t="shared" si="54"/>
        <v/>
      </c>
    </row>
    <row r="3482" spans="1:10">
      <c r="A3482" t="s">
        <v>3855</v>
      </c>
      <c r="B3482" t="s">
        <v>8494</v>
      </c>
      <c r="C3482" t="s">
        <v>7179</v>
      </c>
      <c r="D3482" t="s">
        <v>7261</v>
      </c>
      <c r="E3482" t="s">
        <v>7741</v>
      </c>
      <c r="F3482" s="45">
        <v>383501</v>
      </c>
      <c r="H3482">
        <f>IF(ISNUMBER(SEARCH($K$2,A3482)),MAX($H$1:H3481)+1,0)</f>
        <v>0</v>
      </c>
      <c r="I3482">
        <f>ROWS($H$2:H3482)</f>
        <v>3481</v>
      </c>
      <c r="J3482" t="str">
        <f t="shared" si="54"/>
        <v/>
      </c>
    </row>
    <row r="3483" spans="1:10">
      <c r="A3483" t="s">
        <v>3856</v>
      </c>
      <c r="B3483" t="s">
        <v>8495</v>
      </c>
      <c r="C3483" t="s">
        <v>7179</v>
      </c>
      <c r="D3483" t="s">
        <v>7261</v>
      </c>
      <c r="E3483" t="s">
        <v>7741</v>
      </c>
      <c r="F3483" s="45">
        <v>383502</v>
      </c>
      <c r="H3483">
        <f>IF(ISNUMBER(SEARCH($K$2,A3483)),MAX($H$1:H3482)+1,0)</f>
        <v>0</v>
      </c>
      <c r="I3483">
        <f>ROWS($H$2:H3483)</f>
        <v>3482</v>
      </c>
      <c r="J3483" t="str">
        <f t="shared" si="54"/>
        <v/>
      </c>
    </row>
    <row r="3484" spans="1:10">
      <c r="A3484" t="s">
        <v>3857</v>
      </c>
      <c r="B3484" t="s">
        <v>8496</v>
      </c>
      <c r="C3484" t="s">
        <v>7179</v>
      </c>
      <c r="D3484" t="s">
        <v>7261</v>
      </c>
      <c r="E3484" t="s">
        <v>7741</v>
      </c>
      <c r="F3484" s="45">
        <v>383503</v>
      </c>
      <c r="H3484">
        <f>IF(ISNUMBER(SEARCH($K$2,A3484)),MAX($H$1:H3483)+1,0)</f>
        <v>0</v>
      </c>
      <c r="I3484">
        <f>ROWS($H$2:H3484)</f>
        <v>3483</v>
      </c>
      <c r="J3484" t="str">
        <f t="shared" si="54"/>
        <v/>
      </c>
    </row>
    <row r="3485" spans="1:10">
      <c r="A3485" t="s">
        <v>3858</v>
      </c>
      <c r="B3485" t="s">
        <v>8497</v>
      </c>
      <c r="C3485" t="s">
        <v>7179</v>
      </c>
      <c r="D3485" t="s">
        <v>7261</v>
      </c>
      <c r="E3485" t="s">
        <v>7741</v>
      </c>
      <c r="F3485" s="45">
        <v>383504</v>
      </c>
      <c r="H3485">
        <f>IF(ISNUMBER(SEARCH($K$2,A3485)),MAX($H$1:H3484)+1,0)</f>
        <v>0</v>
      </c>
      <c r="I3485">
        <f>ROWS($H$2:H3485)</f>
        <v>3484</v>
      </c>
      <c r="J3485" t="str">
        <f t="shared" si="54"/>
        <v/>
      </c>
    </row>
    <row r="3486" spans="1:10">
      <c r="A3486" t="s">
        <v>3859</v>
      </c>
      <c r="B3486" t="s">
        <v>8498</v>
      </c>
      <c r="C3486" t="s">
        <v>7179</v>
      </c>
      <c r="D3486" t="s">
        <v>7261</v>
      </c>
      <c r="E3486" t="s">
        <v>7741</v>
      </c>
      <c r="F3486" s="45">
        <v>383505</v>
      </c>
      <c r="H3486">
        <f>IF(ISNUMBER(SEARCH($K$2,A3486)),MAX($H$1:H3485)+1,0)</f>
        <v>0</v>
      </c>
      <c r="I3486">
        <f>ROWS($H$2:H3486)</f>
        <v>3485</v>
      </c>
      <c r="J3486" t="str">
        <f t="shared" si="54"/>
        <v/>
      </c>
    </row>
    <row r="3487" spans="1:10">
      <c r="A3487" t="s">
        <v>3860</v>
      </c>
      <c r="B3487" t="s">
        <v>8499</v>
      </c>
      <c r="C3487" t="s">
        <v>7179</v>
      </c>
      <c r="D3487" t="s">
        <v>7261</v>
      </c>
      <c r="E3487" t="s">
        <v>7741</v>
      </c>
      <c r="F3487" s="45">
        <v>383507</v>
      </c>
      <c r="H3487">
        <f>IF(ISNUMBER(SEARCH($K$2,A3487)),MAX($H$1:H3486)+1,0)</f>
        <v>0</v>
      </c>
      <c r="I3487">
        <f>ROWS($H$2:H3487)</f>
        <v>3486</v>
      </c>
      <c r="J3487" t="str">
        <f t="shared" si="54"/>
        <v/>
      </c>
    </row>
    <row r="3488" spans="1:10">
      <c r="A3488" t="s">
        <v>3861</v>
      </c>
      <c r="B3488" t="s">
        <v>8500</v>
      </c>
      <c r="C3488" t="s">
        <v>7179</v>
      </c>
      <c r="D3488" t="s">
        <v>7285</v>
      </c>
      <c r="E3488" t="s">
        <v>7746</v>
      </c>
      <c r="F3488" s="45">
        <v>421301</v>
      </c>
      <c r="H3488">
        <f>IF(ISNUMBER(SEARCH($K$2,A3488)),MAX($H$1:H3487)+1,0)</f>
        <v>0</v>
      </c>
      <c r="I3488">
        <f>ROWS($H$2:H3488)</f>
        <v>3487</v>
      </c>
      <c r="J3488" t="str">
        <f t="shared" si="54"/>
        <v/>
      </c>
    </row>
    <row r="3489" spans="1:10">
      <c r="A3489" t="s">
        <v>3862</v>
      </c>
      <c r="B3489" t="s">
        <v>8501</v>
      </c>
      <c r="C3489" t="s">
        <v>7179</v>
      </c>
      <c r="D3489" t="s">
        <v>7285</v>
      </c>
      <c r="E3489" t="s">
        <v>7746</v>
      </c>
      <c r="F3489" s="45">
        <v>421302</v>
      </c>
      <c r="H3489">
        <f>IF(ISNUMBER(SEARCH($K$2,A3489)),MAX($H$1:H3488)+1,0)</f>
        <v>0</v>
      </c>
      <c r="I3489">
        <f>ROWS($H$2:H3489)</f>
        <v>3488</v>
      </c>
      <c r="J3489" t="str">
        <f t="shared" si="54"/>
        <v/>
      </c>
    </row>
    <row r="3490" spans="1:10">
      <c r="A3490" t="s">
        <v>3863</v>
      </c>
      <c r="B3490" t="s">
        <v>7284</v>
      </c>
      <c r="C3490" t="s">
        <v>7179</v>
      </c>
      <c r="D3490" t="s">
        <v>7285</v>
      </c>
      <c r="E3490" t="s">
        <v>7746</v>
      </c>
      <c r="F3490" s="45">
        <v>421303</v>
      </c>
      <c r="H3490">
        <f>IF(ISNUMBER(SEARCH($K$2,A3490)),MAX($H$1:H3489)+1,0)</f>
        <v>0</v>
      </c>
      <c r="I3490">
        <f>ROWS($H$2:H3490)</f>
        <v>3489</v>
      </c>
      <c r="J3490" t="str">
        <f t="shared" si="54"/>
        <v/>
      </c>
    </row>
    <row r="3491" spans="1:10">
      <c r="A3491" t="s">
        <v>3864</v>
      </c>
      <c r="B3491" t="s">
        <v>8502</v>
      </c>
      <c r="C3491" t="s">
        <v>7179</v>
      </c>
      <c r="D3491" t="s">
        <v>7285</v>
      </c>
      <c r="E3491" t="s">
        <v>7741</v>
      </c>
      <c r="F3491" s="45">
        <v>423501</v>
      </c>
      <c r="H3491">
        <f>IF(ISNUMBER(SEARCH($K$2,A3491)),MAX($H$1:H3490)+1,0)</f>
        <v>0</v>
      </c>
      <c r="I3491">
        <f>ROWS($H$2:H3491)</f>
        <v>3490</v>
      </c>
      <c r="J3491" t="str">
        <f t="shared" si="54"/>
        <v/>
      </c>
    </row>
    <row r="3492" spans="1:10">
      <c r="A3492" t="s">
        <v>3865</v>
      </c>
      <c r="B3492" t="s">
        <v>8503</v>
      </c>
      <c r="C3492" t="s">
        <v>7179</v>
      </c>
      <c r="D3492" t="s">
        <v>7285</v>
      </c>
      <c r="E3492" t="s">
        <v>7741</v>
      </c>
      <c r="F3492" s="45">
        <v>423502</v>
      </c>
      <c r="H3492">
        <f>IF(ISNUMBER(SEARCH($K$2,A3492)),MAX($H$1:H3491)+1,0)</f>
        <v>0</v>
      </c>
      <c r="I3492">
        <f>ROWS($H$2:H3492)</f>
        <v>3491</v>
      </c>
      <c r="J3492" t="str">
        <f t="shared" si="54"/>
        <v/>
      </c>
    </row>
    <row r="3493" spans="1:10">
      <c r="A3493" t="s">
        <v>3866</v>
      </c>
      <c r="B3493" t="s">
        <v>8504</v>
      </c>
      <c r="C3493" t="s">
        <v>7179</v>
      </c>
      <c r="D3493" t="s">
        <v>7285</v>
      </c>
      <c r="E3493" t="s">
        <v>7741</v>
      </c>
      <c r="F3493" s="45">
        <v>423503</v>
      </c>
      <c r="H3493">
        <f>IF(ISNUMBER(SEARCH($K$2,A3493)),MAX($H$1:H3492)+1,0)</f>
        <v>0</v>
      </c>
      <c r="I3493">
        <f>ROWS($H$2:H3493)</f>
        <v>3492</v>
      </c>
      <c r="J3493" t="str">
        <f t="shared" si="54"/>
        <v/>
      </c>
    </row>
    <row r="3494" spans="1:10">
      <c r="A3494" t="s">
        <v>3867</v>
      </c>
      <c r="B3494" t="s">
        <v>8505</v>
      </c>
      <c r="C3494" t="s">
        <v>7179</v>
      </c>
      <c r="D3494" t="s">
        <v>7285</v>
      </c>
      <c r="E3494" t="s">
        <v>7741</v>
      </c>
      <c r="F3494" s="45">
        <v>423504</v>
      </c>
      <c r="H3494">
        <f>IF(ISNUMBER(SEARCH($K$2,A3494)),MAX($H$1:H3493)+1,0)</f>
        <v>0</v>
      </c>
      <c r="I3494">
        <f>ROWS($H$2:H3494)</f>
        <v>3493</v>
      </c>
      <c r="J3494" t="str">
        <f t="shared" si="54"/>
        <v/>
      </c>
    </row>
    <row r="3495" spans="1:10">
      <c r="A3495" t="s">
        <v>3868</v>
      </c>
      <c r="B3495" t="s">
        <v>8506</v>
      </c>
      <c r="C3495" t="s">
        <v>7179</v>
      </c>
      <c r="D3495" t="s">
        <v>7285</v>
      </c>
      <c r="E3495" t="s">
        <v>7741</v>
      </c>
      <c r="F3495" s="45">
        <v>423505</v>
      </c>
      <c r="H3495">
        <f>IF(ISNUMBER(SEARCH($K$2,A3495)),MAX($H$1:H3494)+1,0)</f>
        <v>0</v>
      </c>
      <c r="I3495">
        <f>ROWS($H$2:H3495)</f>
        <v>3494</v>
      </c>
      <c r="J3495" t="str">
        <f t="shared" si="54"/>
        <v/>
      </c>
    </row>
    <row r="3496" spans="1:10">
      <c r="A3496" t="s">
        <v>3869</v>
      </c>
      <c r="B3496" t="s">
        <v>8507</v>
      </c>
      <c r="C3496" t="s">
        <v>7179</v>
      </c>
      <c r="D3496" t="s">
        <v>7285</v>
      </c>
      <c r="E3496" t="s">
        <v>7741</v>
      </c>
      <c r="F3496" s="45">
        <v>423506</v>
      </c>
      <c r="H3496">
        <f>IF(ISNUMBER(SEARCH($K$2,A3496)),MAX($H$1:H3495)+1,0)</f>
        <v>0</v>
      </c>
      <c r="I3496">
        <f>ROWS($H$2:H3496)</f>
        <v>3495</v>
      </c>
      <c r="J3496" t="str">
        <f t="shared" si="54"/>
        <v/>
      </c>
    </row>
    <row r="3497" spans="1:10">
      <c r="A3497" t="s">
        <v>3870</v>
      </c>
      <c r="B3497" t="s">
        <v>7302</v>
      </c>
      <c r="C3497" t="s">
        <v>7179</v>
      </c>
      <c r="D3497" t="s">
        <v>7303</v>
      </c>
      <c r="E3497" t="s">
        <v>7746</v>
      </c>
      <c r="F3497" s="45">
        <v>311401</v>
      </c>
      <c r="H3497">
        <f>IF(ISNUMBER(SEARCH($K$2,A3497)),MAX($H$1:H3496)+1,0)</f>
        <v>0</v>
      </c>
      <c r="I3497">
        <f>ROWS($H$2:H3497)</f>
        <v>3496</v>
      </c>
      <c r="J3497" t="str">
        <f t="shared" si="54"/>
        <v/>
      </c>
    </row>
    <row r="3498" spans="1:10">
      <c r="A3498" t="s">
        <v>3871</v>
      </c>
      <c r="B3498" t="s">
        <v>8508</v>
      </c>
      <c r="C3498" t="s">
        <v>7179</v>
      </c>
      <c r="D3498" t="s">
        <v>7303</v>
      </c>
      <c r="E3498" t="s">
        <v>7746</v>
      </c>
      <c r="F3498" s="45">
        <v>313301</v>
      </c>
      <c r="H3498">
        <f>IF(ISNUMBER(SEARCH($K$2,A3498)),MAX($H$1:H3497)+1,0)</f>
        <v>0</v>
      </c>
      <c r="I3498">
        <f>ROWS($H$2:H3498)</f>
        <v>3497</v>
      </c>
      <c r="J3498" t="str">
        <f t="shared" si="54"/>
        <v/>
      </c>
    </row>
    <row r="3499" spans="1:10">
      <c r="A3499" t="s">
        <v>3872</v>
      </c>
      <c r="B3499" t="s">
        <v>8509</v>
      </c>
      <c r="C3499" t="s">
        <v>7179</v>
      </c>
      <c r="D3499" t="s">
        <v>7303</v>
      </c>
      <c r="E3499" t="s">
        <v>7746</v>
      </c>
      <c r="F3499" s="45">
        <v>313302</v>
      </c>
      <c r="H3499">
        <f>IF(ISNUMBER(SEARCH($K$2,A3499)),MAX($H$1:H3498)+1,0)</f>
        <v>0</v>
      </c>
      <c r="I3499">
        <f>ROWS($H$2:H3499)</f>
        <v>3498</v>
      </c>
      <c r="J3499" t="str">
        <f t="shared" si="54"/>
        <v/>
      </c>
    </row>
    <row r="3500" spans="1:10">
      <c r="A3500" t="s">
        <v>3873</v>
      </c>
      <c r="B3500" t="s">
        <v>8510</v>
      </c>
      <c r="C3500" t="s">
        <v>7179</v>
      </c>
      <c r="D3500" t="s">
        <v>7303</v>
      </c>
      <c r="E3500" t="s">
        <v>7741</v>
      </c>
      <c r="F3500" s="45">
        <v>313501</v>
      </c>
      <c r="H3500">
        <f>IF(ISNUMBER(SEARCH($K$2,A3500)),MAX($H$1:H3499)+1,0)</f>
        <v>0</v>
      </c>
      <c r="I3500">
        <f>ROWS($H$2:H3500)</f>
        <v>3499</v>
      </c>
      <c r="J3500" t="str">
        <f t="shared" si="54"/>
        <v/>
      </c>
    </row>
    <row r="3501" spans="1:10">
      <c r="A3501" t="s">
        <v>3874</v>
      </c>
      <c r="B3501" t="s">
        <v>8511</v>
      </c>
      <c r="C3501" t="s">
        <v>7179</v>
      </c>
      <c r="D3501" t="s">
        <v>7303</v>
      </c>
      <c r="E3501" t="s">
        <v>7741</v>
      </c>
      <c r="F3501" s="45">
        <v>313502</v>
      </c>
      <c r="H3501">
        <f>IF(ISNUMBER(SEARCH($K$2,A3501)),MAX($H$1:H3500)+1,0)</f>
        <v>0</v>
      </c>
      <c r="I3501">
        <f>ROWS($H$2:H3501)</f>
        <v>3500</v>
      </c>
      <c r="J3501" t="str">
        <f t="shared" si="54"/>
        <v/>
      </c>
    </row>
    <row r="3502" spans="1:10">
      <c r="A3502" t="s">
        <v>3875</v>
      </c>
      <c r="B3502" t="s">
        <v>8512</v>
      </c>
      <c r="C3502" t="s">
        <v>7179</v>
      </c>
      <c r="D3502" t="s">
        <v>7303</v>
      </c>
      <c r="E3502" t="s">
        <v>7741</v>
      </c>
      <c r="F3502" s="45">
        <v>313504</v>
      </c>
      <c r="H3502">
        <f>IF(ISNUMBER(SEARCH($K$2,A3502)),MAX($H$1:H3501)+1,0)</f>
        <v>0</v>
      </c>
      <c r="I3502">
        <f>ROWS($H$2:H3502)</f>
        <v>3501</v>
      </c>
      <c r="J3502" t="str">
        <f t="shared" si="54"/>
        <v/>
      </c>
    </row>
    <row r="3503" spans="1:10">
      <c r="A3503" t="s">
        <v>3876</v>
      </c>
      <c r="B3503" t="s">
        <v>8513</v>
      </c>
      <c r="C3503" t="s">
        <v>7179</v>
      </c>
      <c r="D3503" t="s">
        <v>7303</v>
      </c>
      <c r="E3503" t="s">
        <v>7741</v>
      </c>
      <c r="F3503" s="45">
        <v>313505</v>
      </c>
      <c r="H3503">
        <f>IF(ISNUMBER(SEARCH($K$2,A3503)),MAX($H$1:H3502)+1,0)</f>
        <v>0</v>
      </c>
      <c r="I3503">
        <f>ROWS($H$2:H3503)</f>
        <v>3502</v>
      </c>
      <c r="J3503" t="str">
        <f t="shared" si="54"/>
        <v/>
      </c>
    </row>
    <row r="3504" spans="1:10">
      <c r="A3504" t="s">
        <v>3877</v>
      </c>
      <c r="B3504" t="s">
        <v>8514</v>
      </c>
      <c r="C3504" t="s">
        <v>7179</v>
      </c>
      <c r="D3504" t="s">
        <v>5956</v>
      </c>
      <c r="E3504" t="s">
        <v>7741</v>
      </c>
      <c r="F3504" s="45">
        <v>323502</v>
      </c>
      <c r="H3504">
        <f>IF(ISNUMBER(SEARCH($K$2,A3504)),MAX($H$1:H3503)+1,0)</f>
        <v>0</v>
      </c>
      <c r="I3504">
        <f>ROWS($H$2:H3504)</f>
        <v>3503</v>
      </c>
      <c r="J3504" t="str">
        <f t="shared" si="54"/>
        <v/>
      </c>
    </row>
    <row r="3505" spans="1:10">
      <c r="A3505" t="s">
        <v>3878</v>
      </c>
      <c r="B3505" t="s">
        <v>8515</v>
      </c>
      <c r="C3505" t="s">
        <v>7179</v>
      </c>
      <c r="D3505" t="s">
        <v>5956</v>
      </c>
      <c r="E3505" t="s">
        <v>7741</v>
      </c>
      <c r="F3505" s="45">
        <v>323503</v>
      </c>
      <c r="H3505">
        <f>IF(ISNUMBER(SEARCH($K$2,A3505)),MAX($H$1:H3504)+1,0)</f>
        <v>0</v>
      </c>
      <c r="I3505">
        <f>ROWS($H$2:H3505)</f>
        <v>3504</v>
      </c>
      <c r="J3505" t="str">
        <f t="shared" si="54"/>
        <v/>
      </c>
    </row>
    <row r="3506" spans="1:10">
      <c r="A3506" t="s">
        <v>3879</v>
      </c>
      <c r="B3506" t="s">
        <v>8516</v>
      </c>
      <c r="C3506" t="s">
        <v>7179</v>
      </c>
      <c r="D3506" t="s">
        <v>5956</v>
      </c>
      <c r="E3506" t="s">
        <v>7741</v>
      </c>
      <c r="F3506" s="45">
        <v>323504</v>
      </c>
      <c r="H3506">
        <f>IF(ISNUMBER(SEARCH($K$2,A3506)),MAX($H$1:H3505)+1,0)</f>
        <v>0</v>
      </c>
      <c r="I3506">
        <f>ROWS($H$2:H3506)</f>
        <v>3505</v>
      </c>
      <c r="J3506" t="str">
        <f t="shared" si="54"/>
        <v/>
      </c>
    </row>
    <row r="3507" spans="1:10">
      <c r="A3507" t="s">
        <v>3880</v>
      </c>
      <c r="B3507" t="s">
        <v>8517</v>
      </c>
      <c r="C3507" t="s">
        <v>7179</v>
      </c>
      <c r="D3507" t="s">
        <v>5956</v>
      </c>
      <c r="E3507" t="s">
        <v>7741</v>
      </c>
      <c r="F3507" s="45">
        <v>323505</v>
      </c>
      <c r="H3507">
        <f>IF(ISNUMBER(SEARCH($K$2,A3507)),MAX($H$1:H3506)+1,0)</f>
        <v>0</v>
      </c>
      <c r="I3507">
        <f>ROWS($H$2:H3507)</f>
        <v>3506</v>
      </c>
      <c r="J3507" t="str">
        <f t="shared" si="54"/>
        <v/>
      </c>
    </row>
    <row r="3508" spans="1:10">
      <c r="A3508" t="s">
        <v>3881</v>
      </c>
      <c r="B3508" t="s">
        <v>8518</v>
      </c>
      <c r="C3508" t="s">
        <v>7179</v>
      </c>
      <c r="D3508" t="s">
        <v>7321</v>
      </c>
      <c r="E3508" t="s">
        <v>7746</v>
      </c>
      <c r="F3508" s="45">
        <v>393301</v>
      </c>
      <c r="H3508">
        <f>IF(ISNUMBER(SEARCH($K$2,A3508)),MAX($H$1:H3507)+1,0)</f>
        <v>0</v>
      </c>
      <c r="I3508">
        <f>ROWS($H$2:H3508)</f>
        <v>3507</v>
      </c>
      <c r="J3508" t="str">
        <f t="shared" si="54"/>
        <v/>
      </c>
    </row>
    <row r="3509" spans="1:10">
      <c r="A3509" t="s">
        <v>3882</v>
      </c>
      <c r="B3509" t="s">
        <v>8519</v>
      </c>
      <c r="C3509" t="s">
        <v>7179</v>
      </c>
      <c r="D3509" t="s">
        <v>7321</v>
      </c>
      <c r="E3509" t="s">
        <v>7741</v>
      </c>
      <c r="F3509" s="45">
        <v>393501</v>
      </c>
      <c r="H3509">
        <f>IF(ISNUMBER(SEARCH($K$2,A3509)),MAX($H$1:H3508)+1,0)</f>
        <v>0</v>
      </c>
      <c r="I3509">
        <f>ROWS($H$2:H3509)</f>
        <v>3508</v>
      </c>
      <c r="J3509" t="str">
        <f t="shared" si="54"/>
        <v/>
      </c>
    </row>
    <row r="3510" spans="1:10">
      <c r="A3510" t="s">
        <v>3883</v>
      </c>
      <c r="B3510" t="s">
        <v>8520</v>
      </c>
      <c r="C3510" t="s">
        <v>7179</v>
      </c>
      <c r="D3510" t="s">
        <v>7321</v>
      </c>
      <c r="E3510" t="s">
        <v>7741</v>
      </c>
      <c r="F3510" s="45">
        <v>393503</v>
      </c>
      <c r="H3510">
        <f>IF(ISNUMBER(SEARCH($K$2,A3510)),MAX($H$1:H3509)+1,0)</f>
        <v>0</v>
      </c>
      <c r="I3510">
        <f>ROWS($H$2:H3510)</f>
        <v>3509</v>
      </c>
      <c r="J3510" t="str">
        <f t="shared" si="54"/>
        <v/>
      </c>
    </row>
    <row r="3511" spans="1:10">
      <c r="A3511" t="s">
        <v>3884</v>
      </c>
      <c r="B3511" t="s">
        <v>8521</v>
      </c>
      <c r="C3511" t="s">
        <v>7179</v>
      </c>
      <c r="D3511" t="s">
        <v>7329</v>
      </c>
      <c r="E3511" t="s">
        <v>7746</v>
      </c>
      <c r="F3511" s="45">
        <v>373302</v>
      </c>
      <c r="H3511">
        <f>IF(ISNUMBER(SEARCH($K$2,A3511)),MAX($H$1:H3510)+1,0)</f>
        <v>0</v>
      </c>
      <c r="I3511">
        <f>ROWS($H$2:H3511)</f>
        <v>3510</v>
      </c>
      <c r="J3511" t="str">
        <f t="shared" si="54"/>
        <v/>
      </c>
    </row>
    <row r="3512" spans="1:10">
      <c r="A3512" t="s">
        <v>3885</v>
      </c>
      <c r="B3512" t="s">
        <v>8522</v>
      </c>
      <c r="C3512" t="s">
        <v>7179</v>
      </c>
      <c r="D3512" t="s">
        <v>7329</v>
      </c>
      <c r="E3512" t="s">
        <v>7741</v>
      </c>
      <c r="F3512" s="45">
        <v>373501</v>
      </c>
      <c r="H3512">
        <f>IF(ISNUMBER(SEARCH($K$2,A3512)),MAX($H$1:H3511)+1,0)</f>
        <v>0</v>
      </c>
      <c r="I3512">
        <f>ROWS($H$2:H3512)</f>
        <v>3511</v>
      </c>
      <c r="J3512" t="str">
        <f t="shared" si="54"/>
        <v/>
      </c>
    </row>
    <row r="3513" spans="1:10">
      <c r="A3513" t="s">
        <v>3886</v>
      </c>
      <c r="B3513" t="s">
        <v>8523</v>
      </c>
      <c r="C3513" t="s">
        <v>7179</v>
      </c>
      <c r="D3513" t="s">
        <v>7329</v>
      </c>
      <c r="E3513" t="s">
        <v>7741</v>
      </c>
      <c r="F3513" s="45">
        <v>373503</v>
      </c>
      <c r="H3513">
        <f>IF(ISNUMBER(SEARCH($K$2,A3513)),MAX($H$1:H3512)+1,0)</f>
        <v>0</v>
      </c>
      <c r="I3513">
        <f>ROWS($H$2:H3513)</f>
        <v>3512</v>
      </c>
      <c r="J3513" t="str">
        <f t="shared" si="54"/>
        <v/>
      </c>
    </row>
    <row r="3514" spans="1:10">
      <c r="A3514" t="s">
        <v>3887</v>
      </c>
      <c r="B3514" t="s">
        <v>8524</v>
      </c>
      <c r="C3514" t="s">
        <v>7179</v>
      </c>
      <c r="D3514" t="s">
        <v>7329</v>
      </c>
      <c r="E3514" t="s">
        <v>7741</v>
      </c>
      <c r="F3514" s="45">
        <v>373505</v>
      </c>
      <c r="H3514">
        <f>IF(ISNUMBER(SEARCH($K$2,A3514)),MAX($H$1:H3513)+1,0)</f>
        <v>0</v>
      </c>
      <c r="I3514">
        <f>ROWS($H$2:H3514)</f>
        <v>3513</v>
      </c>
      <c r="J3514" t="str">
        <f t="shared" si="54"/>
        <v/>
      </c>
    </row>
    <row r="3515" spans="1:10">
      <c r="A3515" t="s">
        <v>3888</v>
      </c>
      <c r="B3515" t="s">
        <v>8525</v>
      </c>
      <c r="C3515" t="s">
        <v>7342</v>
      </c>
      <c r="D3515" t="s">
        <v>7343</v>
      </c>
      <c r="E3515" t="s">
        <v>7741</v>
      </c>
      <c r="F3515" s="45">
        <v>144514</v>
      </c>
      <c r="H3515">
        <f>IF(ISNUMBER(SEARCH($K$2,A3515)),MAX($H$1:H3514)+1,0)</f>
        <v>0</v>
      </c>
      <c r="I3515">
        <f>ROWS($H$2:H3515)</f>
        <v>3514</v>
      </c>
      <c r="J3515" t="str">
        <f t="shared" si="54"/>
        <v/>
      </c>
    </row>
    <row r="3516" spans="1:10">
      <c r="A3516" t="s">
        <v>3889</v>
      </c>
      <c r="B3516" t="s">
        <v>8526</v>
      </c>
      <c r="C3516" t="s">
        <v>7342</v>
      </c>
      <c r="D3516" t="s">
        <v>7347</v>
      </c>
      <c r="E3516" t="s">
        <v>7741</v>
      </c>
      <c r="F3516" s="45">
        <v>144512</v>
      </c>
      <c r="H3516">
        <f>IF(ISNUMBER(SEARCH($K$2,A3516)),MAX($H$1:H3515)+1,0)</f>
        <v>0</v>
      </c>
      <c r="I3516">
        <f>ROWS($H$2:H3516)</f>
        <v>3515</v>
      </c>
      <c r="J3516" t="str">
        <f t="shared" si="54"/>
        <v/>
      </c>
    </row>
    <row r="3517" spans="1:10">
      <c r="A3517" t="s">
        <v>3890</v>
      </c>
      <c r="B3517" t="s">
        <v>8527</v>
      </c>
      <c r="C3517" t="s">
        <v>7342</v>
      </c>
      <c r="D3517" t="s">
        <v>7347</v>
      </c>
      <c r="E3517" t="s">
        <v>7741</v>
      </c>
      <c r="F3517" s="45">
        <v>144513</v>
      </c>
      <c r="H3517">
        <f>IF(ISNUMBER(SEARCH($K$2,A3517)),MAX($H$1:H3516)+1,0)</f>
        <v>0</v>
      </c>
      <c r="I3517">
        <f>ROWS($H$2:H3517)</f>
        <v>3516</v>
      </c>
      <c r="J3517" t="str">
        <f t="shared" si="54"/>
        <v/>
      </c>
    </row>
    <row r="3518" spans="1:10">
      <c r="A3518" t="s">
        <v>3891</v>
      </c>
      <c r="B3518" t="s">
        <v>8528</v>
      </c>
      <c r="C3518" t="s">
        <v>7342</v>
      </c>
      <c r="D3518" t="s">
        <v>7353</v>
      </c>
      <c r="E3518" t="s">
        <v>7741</v>
      </c>
      <c r="F3518" s="45">
        <v>144517</v>
      </c>
      <c r="H3518">
        <f>IF(ISNUMBER(SEARCH($K$2,A3518)),MAX($H$1:H3517)+1,0)</f>
        <v>0</v>
      </c>
      <c r="I3518">
        <f>ROWS($H$2:H3518)</f>
        <v>3517</v>
      </c>
      <c r="J3518" t="str">
        <f t="shared" si="54"/>
        <v/>
      </c>
    </row>
    <row r="3519" spans="1:10">
      <c r="A3519" t="s">
        <v>3892</v>
      </c>
      <c r="B3519" t="s">
        <v>8529</v>
      </c>
      <c r="C3519" t="s">
        <v>7342</v>
      </c>
      <c r="D3519" t="s">
        <v>7359</v>
      </c>
      <c r="E3519" t="s">
        <v>7741</v>
      </c>
      <c r="F3519" s="45">
        <v>144511</v>
      </c>
      <c r="H3519">
        <f>IF(ISNUMBER(SEARCH($K$2,A3519)),MAX($H$1:H3518)+1,0)</f>
        <v>0</v>
      </c>
      <c r="I3519">
        <f>ROWS($H$2:H3519)</f>
        <v>3518</v>
      </c>
      <c r="J3519" t="str">
        <f t="shared" si="54"/>
        <v/>
      </c>
    </row>
    <row r="3520" spans="1:10">
      <c r="A3520" t="s">
        <v>3893</v>
      </c>
      <c r="B3520" t="s">
        <v>8530</v>
      </c>
      <c r="C3520" t="s">
        <v>7342</v>
      </c>
      <c r="D3520" t="s">
        <v>7363</v>
      </c>
      <c r="E3520" t="s">
        <v>7741</v>
      </c>
      <c r="F3520" s="45">
        <v>144507</v>
      </c>
      <c r="H3520">
        <f>IF(ISNUMBER(SEARCH($K$2,A3520)),MAX($H$1:H3519)+1,0)</f>
        <v>0</v>
      </c>
      <c r="I3520">
        <f>ROWS($H$2:H3520)</f>
        <v>3519</v>
      </c>
      <c r="J3520" t="str">
        <f t="shared" si="54"/>
        <v/>
      </c>
    </row>
    <row r="3521" spans="1:10">
      <c r="A3521" t="s">
        <v>3894</v>
      </c>
      <c r="B3521" t="s">
        <v>8531</v>
      </c>
      <c r="C3521" t="s">
        <v>7342</v>
      </c>
      <c r="D3521" t="s">
        <v>7372</v>
      </c>
      <c r="E3521" t="s">
        <v>7741</v>
      </c>
      <c r="F3521" s="45">
        <v>144519</v>
      </c>
      <c r="H3521">
        <f>IF(ISNUMBER(SEARCH($K$2,A3521)),MAX($H$1:H3520)+1,0)</f>
        <v>0</v>
      </c>
      <c r="I3521">
        <f>ROWS($H$2:H3521)</f>
        <v>3520</v>
      </c>
      <c r="J3521" t="str">
        <f t="shared" si="54"/>
        <v/>
      </c>
    </row>
    <row r="3522" spans="1:10">
      <c r="A3522" t="s">
        <v>3895</v>
      </c>
      <c r="B3522" t="s">
        <v>8532</v>
      </c>
      <c r="C3522" t="s">
        <v>7342</v>
      </c>
      <c r="D3522" t="s">
        <v>7377</v>
      </c>
      <c r="E3522" t="s">
        <v>7741</v>
      </c>
      <c r="F3522" s="45">
        <v>144515</v>
      </c>
      <c r="H3522">
        <f>IF(ISNUMBER(SEARCH($K$2,A3522)),MAX($H$1:H3521)+1,0)</f>
        <v>0</v>
      </c>
      <c r="I3522">
        <f>ROWS($H$2:H3522)</f>
        <v>3521</v>
      </c>
      <c r="J3522" t="str">
        <f t="shared" ref="J3522:J3585" si="55">IFERROR(INDEX($A:$A,MATCH(I3522,$H:$H,0)),"")</f>
        <v/>
      </c>
    </row>
    <row r="3523" spans="1:10">
      <c r="A3523" t="s">
        <v>3896</v>
      </c>
      <c r="B3523" t="s">
        <v>8533</v>
      </c>
      <c r="C3523" t="s">
        <v>7342</v>
      </c>
      <c r="D3523" t="s">
        <v>7377</v>
      </c>
      <c r="E3523" t="s">
        <v>7741</v>
      </c>
      <c r="F3523" s="45">
        <v>144516</v>
      </c>
      <c r="H3523">
        <f>IF(ISNUMBER(SEARCH($K$2,A3523)),MAX($H$1:H3522)+1,0)</f>
        <v>0</v>
      </c>
      <c r="I3523">
        <f>ROWS($H$2:H3523)</f>
        <v>3522</v>
      </c>
      <c r="J3523" t="str">
        <f t="shared" si="55"/>
        <v/>
      </c>
    </row>
    <row r="3524" spans="1:10">
      <c r="A3524" t="s">
        <v>3897</v>
      </c>
      <c r="B3524" t="s">
        <v>8534</v>
      </c>
      <c r="C3524" t="s">
        <v>7342</v>
      </c>
      <c r="D3524" t="s">
        <v>7388</v>
      </c>
      <c r="E3524" t="s">
        <v>7741</v>
      </c>
      <c r="F3524" s="45">
        <v>144518</v>
      </c>
      <c r="H3524">
        <f>IF(ISNUMBER(SEARCH($K$2,A3524)),MAX($H$1:H3523)+1,0)</f>
        <v>0</v>
      </c>
      <c r="I3524">
        <f>ROWS($H$2:H3524)</f>
        <v>3523</v>
      </c>
      <c r="J3524" t="str">
        <f t="shared" si="55"/>
        <v/>
      </c>
    </row>
    <row r="3525" spans="1:10">
      <c r="A3525" t="s">
        <v>3898</v>
      </c>
      <c r="B3525" t="s">
        <v>8535</v>
      </c>
      <c r="C3525" t="s">
        <v>7342</v>
      </c>
      <c r="D3525" t="s">
        <v>7394</v>
      </c>
      <c r="E3525" t="s">
        <v>7741</v>
      </c>
      <c r="F3525" s="45">
        <v>144520</v>
      </c>
      <c r="H3525">
        <f>IF(ISNUMBER(SEARCH($K$2,A3525)),MAX($H$1:H3524)+1,0)</f>
        <v>0</v>
      </c>
      <c r="I3525">
        <f>ROWS($H$2:H3525)</f>
        <v>3524</v>
      </c>
      <c r="J3525" t="str">
        <f t="shared" si="55"/>
        <v/>
      </c>
    </row>
    <row r="3526" spans="1:10">
      <c r="A3526" t="s">
        <v>3899</v>
      </c>
      <c r="B3526" t="s">
        <v>8536</v>
      </c>
      <c r="C3526" t="s">
        <v>7342</v>
      </c>
      <c r="D3526" t="s">
        <v>7402</v>
      </c>
      <c r="E3526" t="s">
        <v>7741</v>
      </c>
      <c r="F3526" s="45">
        <v>144508</v>
      </c>
      <c r="H3526">
        <f>IF(ISNUMBER(SEARCH($K$2,A3526)),MAX($H$1:H3525)+1,0)</f>
        <v>0</v>
      </c>
      <c r="I3526">
        <f>ROWS($H$2:H3526)</f>
        <v>3525</v>
      </c>
      <c r="J3526" t="str">
        <f t="shared" si="55"/>
        <v/>
      </c>
    </row>
    <row r="3527" spans="1:10">
      <c r="A3527" t="s">
        <v>3900</v>
      </c>
      <c r="B3527" t="s">
        <v>8537</v>
      </c>
      <c r="C3527" t="s">
        <v>7342</v>
      </c>
      <c r="D3527" t="s">
        <v>7402</v>
      </c>
      <c r="E3527" t="s">
        <v>7741</v>
      </c>
      <c r="F3527" s="45">
        <v>144509</v>
      </c>
      <c r="H3527">
        <f>IF(ISNUMBER(SEARCH($K$2,A3527)),MAX($H$1:H3526)+1,0)</f>
        <v>0</v>
      </c>
      <c r="I3527">
        <f>ROWS($H$2:H3527)</f>
        <v>3526</v>
      </c>
      <c r="J3527" t="str">
        <f t="shared" si="55"/>
        <v/>
      </c>
    </row>
    <row r="3528" spans="1:10">
      <c r="A3528" t="s">
        <v>3901</v>
      </c>
      <c r="B3528" t="s">
        <v>8538</v>
      </c>
      <c r="C3528" t="s">
        <v>7342</v>
      </c>
      <c r="D3528" t="s">
        <v>7412</v>
      </c>
      <c r="E3528" t="s">
        <v>7741</v>
      </c>
      <c r="F3528" s="45">
        <v>144521</v>
      </c>
      <c r="H3528">
        <f>IF(ISNUMBER(SEARCH($K$2,A3528)),MAX($H$1:H3527)+1,0)</f>
        <v>0</v>
      </c>
      <c r="I3528">
        <f>ROWS($H$2:H3528)</f>
        <v>3527</v>
      </c>
      <c r="J3528" t="str">
        <f t="shared" si="55"/>
        <v/>
      </c>
    </row>
    <row r="3529" spans="1:10">
      <c r="A3529" t="s">
        <v>3902</v>
      </c>
      <c r="B3529" t="s">
        <v>8539</v>
      </c>
      <c r="C3529" t="s">
        <v>7342</v>
      </c>
      <c r="D3529" t="s">
        <v>7415</v>
      </c>
      <c r="E3529" t="s">
        <v>7746</v>
      </c>
      <c r="F3529" s="45">
        <v>140301</v>
      </c>
      <c r="H3529">
        <f>IF(ISNUMBER(SEARCH($K$2,A3529)),MAX($H$1:H3528)+1,0)</f>
        <v>0</v>
      </c>
      <c r="I3529">
        <f>ROWS($H$2:H3529)</f>
        <v>3528</v>
      </c>
      <c r="J3529" t="str">
        <f t="shared" si="55"/>
        <v/>
      </c>
    </row>
    <row r="3530" spans="1:10">
      <c r="A3530" t="s">
        <v>3903</v>
      </c>
      <c r="B3530" t="s">
        <v>7416</v>
      </c>
      <c r="C3530" t="s">
        <v>7342</v>
      </c>
      <c r="D3530" t="s">
        <v>7415</v>
      </c>
      <c r="E3530" t="s">
        <v>7746</v>
      </c>
      <c r="F3530" s="45">
        <v>141301</v>
      </c>
      <c r="H3530">
        <f>IF(ISNUMBER(SEARCH($K$2,A3530)),MAX($H$1:H3529)+1,0)</f>
        <v>0</v>
      </c>
      <c r="I3530">
        <f>ROWS($H$2:H3530)</f>
        <v>3529</v>
      </c>
      <c r="J3530" t="str">
        <f t="shared" si="55"/>
        <v/>
      </c>
    </row>
    <row r="3531" spans="1:10">
      <c r="A3531" t="s">
        <v>3904</v>
      </c>
      <c r="B3531" t="s">
        <v>8540</v>
      </c>
      <c r="C3531" t="s">
        <v>7342</v>
      </c>
      <c r="D3531" t="s">
        <v>7415</v>
      </c>
      <c r="E3531" t="s">
        <v>7746</v>
      </c>
      <c r="F3531" s="45">
        <v>141307</v>
      </c>
      <c r="H3531">
        <f>IF(ISNUMBER(SEARCH($K$2,A3531)),MAX($H$1:H3530)+1,0)</f>
        <v>0</v>
      </c>
      <c r="I3531">
        <f>ROWS($H$2:H3531)</f>
        <v>3530</v>
      </c>
      <c r="J3531" t="str">
        <f t="shared" si="55"/>
        <v/>
      </c>
    </row>
    <row r="3532" spans="1:10">
      <c r="A3532" t="s">
        <v>3905</v>
      </c>
      <c r="B3532" t="s">
        <v>8541</v>
      </c>
      <c r="C3532" t="s">
        <v>7342</v>
      </c>
      <c r="D3532" t="s">
        <v>7415</v>
      </c>
      <c r="E3532" t="s">
        <v>7741</v>
      </c>
      <c r="F3532" s="45">
        <v>144501</v>
      </c>
      <c r="H3532">
        <f>IF(ISNUMBER(SEARCH($K$2,A3532)),MAX($H$1:H3531)+1,0)</f>
        <v>0</v>
      </c>
      <c r="I3532">
        <f>ROWS($H$2:H3532)</f>
        <v>3531</v>
      </c>
      <c r="J3532" t="str">
        <f t="shared" si="55"/>
        <v/>
      </c>
    </row>
    <row r="3533" spans="1:10">
      <c r="A3533" t="s">
        <v>3906</v>
      </c>
      <c r="B3533" t="s">
        <v>8542</v>
      </c>
      <c r="C3533" t="s">
        <v>7342</v>
      </c>
      <c r="D3533" t="s">
        <v>7415</v>
      </c>
      <c r="E3533" t="s">
        <v>7741</v>
      </c>
      <c r="F3533" s="45">
        <v>144502</v>
      </c>
      <c r="H3533">
        <f>IF(ISNUMBER(SEARCH($K$2,A3533)),MAX($H$1:H3532)+1,0)</f>
        <v>0</v>
      </c>
      <c r="I3533">
        <f>ROWS($H$2:H3533)</f>
        <v>3532</v>
      </c>
      <c r="J3533" t="str">
        <f t="shared" si="55"/>
        <v/>
      </c>
    </row>
    <row r="3534" spans="1:10">
      <c r="A3534" t="s">
        <v>3907</v>
      </c>
      <c r="B3534" t="s">
        <v>8543</v>
      </c>
      <c r="C3534" t="s">
        <v>7342</v>
      </c>
      <c r="D3534" t="s">
        <v>7415</v>
      </c>
      <c r="E3534" t="s">
        <v>7741</v>
      </c>
      <c r="F3534" s="45">
        <v>144503</v>
      </c>
      <c r="H3534">
        <f>IF(ISNUMBER(SEARCH($K$2,A3534)),MAX($H$1:H3533)+1,0)</f>
        <v>0</v>
      </c>
      <c r="I3534">
        <f>ROWS($H$2:H3534)</f>
        <v>3533</v>
      </c>
      <c r="J3534" t="str">
        <f t="shared" si="55"/>
        <v/>
      </c>
    </row>
    <row r="3535" spans="1:10">
      <c r="A3535" t="s">
        <v>3908</v>
      </c>
      <c r="B3535" t="s">
        <v>8544</v>
      </c>
      <c r="C3535" t="s">
        <v>7342</v>
      </c>
      <c r="D3535" t="s">
        <v>7415</v>
      </c>
      <c r="E3535" t="s">
        <v>7741</v>
      </c>
      <c r="F3535" s="45">
        <v>144504</v>
      </c>
      <c r="H3535">
        <f>IF(ISNUMBER(SEARCH($K$2,A3535)),MAX($H$1:H3534)+1,0)</f>
        <v>0</v>
      </c>
      <c r="I3535">
        <f>ROWS($H$2:H3535)</f>
        <v>3534</v>
      </c>
      <c r="J3535" t="str">
        <f t="shared" si="55"/>
        <v/>
      </c>
    </row>
    <row r="3536" spans="1:10">
      <c r="A3536" t="s">
        <v>3909</v>
      </c>
      <c r="B3536" t="s">
        <v>8545</v>
      </c>
      <c r="C3536" t="s">
        <v>7342</v>
      </c>
      <c r="D3536" t="s">
        <v>7415</v>
      </c>
      <c r="E3536" t="s">
        <v>7741</v>
      </c>
      <c r="F3536" s="45">
        <v>144505</v>
      </c>
      <c r="H3536">
        <f>IF(ISNUMBER(SEARCH($K$2,A3536)),MAX($H$1:H3535)+1,0)</f>
        <v>0</v>
      </c>
      <c r="I3536">
        <f>ROWS($H$2:H3536)</f>
        <v>3535</v>
      </c>
      <c r="J3536" t="str">
        <f t="shared" si="55"/>
        <v/>
      </c>
    </row>
    <row r="3537" spans="1:10">
      <c r="A3537" t="s">
        <v>3910</v>
      </c>
      <c r="B3537" t="s">
        <v>8546</v>
      </c>
      <c r="C3537" t="s">
        <v>7342</v>
      </c>
      <c r="D3537" t="s">
        <v>7415</v>
      </c>
      <c r="E3537" t="s">
        <v>7741</v>
      </c>
      <c r="F3537" s="45">
        <v>144506</v>
      </c>
      <c r="H3537">
        <f>IF(ISNUMBER(SEARCH($K$2,A3537)),MAX($H$1:H3536)+1,0)</f>
        <v>0</v>
      </c>
      <c r="I3537">
        <f>ROWS($H$2:H3537)</f>
        <v>3536</v>
      </c>
      <c r="J3537" t="str">
        <f t="shared" si="55"/>
        <v/>
      </c>
    </row>
    <row r="3538" spans="1:10">
      <c r="A3538" t="s">
        <v>3911</v>
      </c>
      <c r="B3538" t="s">
        <v>8547</v>
      </c>
      <c r="C3538" t="s">
        <v>7342</v>
      </c>
      <c r="D3538" t="s">
        <v>7438</v>
      </c>
      <c r="E3538" t="s">
        <v>7741</v>
      </c>
      <c r="F3538" s="45">
        <v>144510</v>
      </c>
      <c r="H3538">
        <f>IF(ISNUMBER(SEARCH($K$2,A3538)),MAX($H$1:H3537)+1,0)</f>
        <v>0</v>
      </c>
      <c r="I3538">
        <f>ROWS($H$2:H3538)</f>
        <v>3537</v>
      </c>
      <c r="J3538" t="str">
        <f t="shared" si="55"/>
        <v/>
      </c>
    </row>
    <row r="3539" spans="1:10">
      <c r="A3539" t="s">
        <v>3912</v>
      </c>
      <c r="B3539" t="s">
        <v>8548</v>
      </c>
      <c r="C3539" t="s">
        <v>7342</v>
      </c>
      <c r="D3539" t="s">
        <v>7443</v>
      </c>
      <c r="E3539" t="s">
        <v>7746</v>
      </c>
      <c r="F3539" s="45">
        <v>144322</v>
      </c>
      <c r="H3539">
        <f>IF(ISNUMBER(SEARCH($K$2,A3539)),MAX($H$1:H3538)+1,0)</f>
        <v>0</v>
      </c>
      <c r="I3539">
        <f>ROWS($H$2:H3539)</f>
        <v>3538</v>
      </c>
      <c r="J3539" t="str">
        <f t="shared" si="55"/>
        <v/>
      </c>
    </row>
    <row r="3540" spans="1:10">
      <c r="A3540" t="s">
        <v>3913</v>
      </c>
      <c r="B3540" t="s">
        <v>8549</v>
      </c>
      <c r="C3540" t="s">
        <v>7448</v>
      </c>
      <c r="D3540" t="s">
        <v>7449</v>
      </c>
      <c r="E3540" t="s">
        <v>7741</v>
      </c>
      <c r="F3540" s="45">
        <v>111502</v>
      </c>
      <c r="H3540">
        <f>IF(ISNUMBER(SEARCH($K$2,A3540)),MAX($H$1:H3539)+1,0)</f>
        <v>0</v>
      </c>
      <c r="I3540">
        <f>ROWS($H$2:H3540)</f>
        <v>3539</v>
      </c>
      <c r="J3540" t="str">
        <f t="shared" si="55"/>
        <v/>
      </c>
    </row>
    <row r="3541" spans="1:10">
      <c r="A3541" t="s">
        <v>3914</v>
      </c>
      <c r="B3541" t="s">
        <v>8550</v>
      </c>
      <c r="C3541" t="s">
        <v>7448</v>
      </c>
      <c r="D3541" t="s">
        <v>7449</v>
      </c>
      <c r="E3541" t="s">
        <v>7741</v>
      </c>
      <c r="F3541" s="45">
        <v>114529</v>
      </c>
      <c r="H3541">
        <f>IF(ISNUMBER(SEARCH($K$2,A3541)),MAX($H$1:H3540)+1,0)</f>
        <v>0</v>
      </c>
      <c r="I3541">
        <f>ROWS($H$2:H3541)</f>
        <v>3540</v>
      </c>
      <c r="J3541" t="str">
        <f t="shared" si="55"/>
        <v/>
      </c>
    </row>
    <row r="3542" spans="1:10">
      <c r="A3542" t="s">
        <v>3915</v>
      </c>
      <c r="B3542" t="s">
        <v>8551</v>
      </c>
      <c r="C3542" t="s">
        <v>7448</v>
      </c>
      <c r="D3542" t="s">
        <v>7460</v>
      </c>
      <c r="E3542" t="s">
        <v>7741</v>
      </c>
      <c r="F3542" s="45">
        <v>114519</v>
      </c>
      <c r="H3542">
        <f>IF(ISNUMBER(SEARCH($K$2,A3542)),MAX($H$1:H3541)+1,0)</f>
        <v>0</v>
      </c>
      <c r="I3542">
        <f>ROWS($H$2:H3542)</f>
        <v>3541</v>
      </c>
      <c r="J3542" t="str">
        <f t="shared" si="55"/>
        <v/>
      </c>
    </row>
    <row r="3543" spans="1:10">
      <c r="A3543" t="s">
        <v>3916</v>
      </c>
      <c r="B3543" t="s">
        <v>8552</v>
      </c>
      <c r="C3543" t="s">
        <v>7448</v>
      </c>
      <c r="D3543" t="s">
        <v>7466</v>
      </c>
      <c r="E3543" t="s">
        <v>7741</v>
      </c>
      <c r="F3543" s="45">
        <v>114522</v>
      </c>
      <c r="H3543">
        <f>IF(ISNUMBER(SEARCH($K$2,A3543)),MAX($H$1:H3542)+1,0)</f>
        <v>0</v>
      </c>
      <c r="I3543">
        <f>ROWS($H$2:H3543)</f>
        <v>3542</v>
      </c>
      <c r="J3543" t="str">
        <f t="shared" si="55"/>
        <v/>
      </c>
    </row>
    <row r="3544" spans="1:10">
      <c r="A3544" t="s">
        <v>3917</v>
      </c>
      <c r="B3544" t="s">
        <v>8553</v>
      </c>
      <c r="C3544" t="s">
        <v>7448</v>
      </c>
      <c r="D3544" t="s">
        <v>7469</v>
      </c>
      <c r="E3544" t="s">
        <v>7741</v>
      </c>
      <c r="F3544" s="45">
        <v>114512</v>
      </c>
      <c r="H3544">
        <f>IF(ISNUMBER(SEARCH($K$2,A3544)),MAX($H$1:H3543)+1,0)</f>
        <v>0</v>
      </c>
      <c r="I3544">
        <f>ROWS($H$2:H3544)</f>
        <v>3543</v>
      </c>
      <c r="J3544" t="str">
        <f t="shared" si="55"/>
        <v/>
      </c>
    </row>
    <row r="3545" spans="1:10">
      <c r="A3545" t="s">
        <v>3918</v>
      </c>
      <c r="B3545" t="s">
        <v>8554</v>
      </c>
      <c r="C3545" t="s">
        <v>7448</v>
      </c>
      <c r="D3545" t="s">
        <v>7471</v>
      </c>
      <c r="E3545" t="s">
        <v>7741</v>
      </c>
      <c r="F3545" s="45">
        <v>213509</v>
      </c>
      <c r="H3545">
        <f>IF(ISNUMBER(SEARCH($K$2,A3545)),MAX($H$1:H3544)+1,0)</f>
        <v>0</v>
      </c>
      <c r="I3545">
        <f>ROWS($H$2:H3545)</f>
        <v>3544</v>
      </c>
      <c r="J3545" t="str">
        <f t="shared" si="55"/>
        <v/>
      </c>
    </row>
    <row r="3546" spans="1:10">
      <c r="A3546" t="s">
        <v>3919</v>
      </c>
      <c r="B3546" t="s">
        <v>8555</v>
      </c>
      <c r="C3546" t="s">
        <v>7448</v>
      </c>
      <c r="D3546" t="s">
        <v>7471</v>
      </c>
      <c r="E3546" t="s">
        <v>7741</v>
      </c>
      <c r="F3546" s="45">
        <v>213510</v>
      </c>
      <c r="H3546">
        <f>IF(ISNUMBER(SEARCH($K$2,A3546)),MAX($H$1:H3545)+1,0)</f>
        <v>0</v>
      </c>
      <c r="I3546">
        <f>ROWS($H$2:H3546)</f>
        <v>3545</v>
      </c>
      <c r="J3546" t="str">
        <f t="shared" si="55"/>
        <v/>
      </c>
    </row>
    <row r="3547" spans="1:10">
      <c r="A3547" t="s">
        <v>3920</v>
      </c>
      <c r="B3547" t="s">
        <v>8556</v>
      </c>
      <c r="C3547" t="s">
        <v>7448</v>
      </c>
      <c r="D3547" t="s">
        <v>7477</v>
      </c>
      <c r="E3547" t="s">
        <v>7741</v>
      </c>
      <c r="F3547" s="45">
        <v>114501</v>
      </c>
      <c r="H3547">
        <f>IF(ISNUMBER(SEARCH($K$2,A3547)),MAX($H$1:H3546)+1,0)</f>
        <v>0</v>
      </c>
      <c r="I3547">
        <f>ROWS($H$2:H3547)</f>
        <v>3546</v>
      </c>
      <c r="J3547" t="str">
        <f t="shared" si="55"/>
        <v/>
      </c>
    </row>
    <row r="3548" spans="1:10">
      <c r="A3548" t="s">
        <v>3921</v>
      </c>
      <c r="B3548" t="s">
        <v>8557</v>
      </c>
      <c r="C3548" t="s">
        <v>7448</v>
      </c>
      <c r="D3548" t="s">
        <v>7477</v>
      </c>
      <c r="E3548" t="s">
        <v>7741</v>
      </c>
      <c r="F3548" s="45">
        <v>114502</v>
      </c>
      <c r="H3548">
        <f>IF(ISNUMBER(SEARCH($K$2,A3548)),MAX($H$1:H3547)+1,0)</f>
        <v>0</v>
      </c>
      <c r="I3548">
        <f>ROWS($H$2:H3548)</f>
        <v>3547</v>
      </c>
      <c r="J3548" t="str">
        <f t="shared" si="55"/>
        <v/>
      </c>
    </row>
    <row r="3549" spans="1:10">
      <c r="A3549" t="s">
        <v>3922</v>
      </c>
      <c r="B3549" t="s">
        <v>8558</v>
      </c>
      <c r="C3549" t="s">
        <v>7448</v>
      </c>
      <c r="D3549" t="s">
        <v>7486</v>
      </c>
      <c r="E3549" t="s">
        <v>7741</v>
      </c>
      <c r="F3549" s="45">
        <v>114520</v>
      </c>
      <c r="H3549">
        <f>IF(ISNUMBER(SEARCH($K$2,A3549)),MAX($H$1:H3548)+1,0)</f>
        <v>0</v>
      </c>
      <c r="I3549">
        <f>ROWS($H$2:H3549)</f>
        <v>3548</v>
      </c>
      <c r="J3549" t="str">
        <f t="shared" si="55"/>
        <v/>
      </c>
    </row>
    <row r="3550" spans="1:10">
      <c r="A3550" t="s">
        <v>3923</v>
      </c>
      <c r="B3550" t="s">
        <v>8559</v>
      </c>
      <c r="C3550" t="s">
        <v>7448</v>
      </c>
      <c r="D3550" t="s">
        <v>7490</v>
      </c>
      <c r="E3550" t="s">
        <v>7741</v>
      </c>
      <c r="F3550" s="45">
        <v>114530</v>
      </c>
      <c r="H3550">
        <f>IF(ISNUMBER(SEARCH($K$2,A3550)),MAX($H$1:H3549)+1,0)</f>
        <v>0</v>
      </c>
      <c r="I3550">
        <f>ROWS($H$2:H3550)</f>
        <v>3549</v>
      </c>
      <c r="J3550" t="str">
        <f t="shared" si="55"/>
        <v/>
      </c>
    </row>
    <row r="3551" spans="1:10">
      <c r="A3551" t="s">
        <v>3924</v>
      </c>
      <c r="B3551" t="s">
        <v>8560</v>
      </c>
      <c r="C3551" t="s">
        <v>7448</v>
      </c>
      <c r="D3551" t="s">
        <v>6407</v>
      </c>
      <c r="E3551" t="s">
        <v>7746</v>
      </c>
      <c r="F3551" s="45">
        <v>211304</v>
      </c>
      <c r="H3551">
        <f>IF(ISNUMBER(SEARCH($K$2,A3551)),MAX($H$1:H3550)+1,0)</f>
        <v>0</v>
      </c>
      <c r="I3551">
        <f>ROWS($H$2:H3551)</f>
        <v>3550</v>
      </c>
      <c r="J3551" t="str">
        <f t="shared" si="55"/>
        <v/>
      </c>
    </row>
    <row r="3552" spans="1:10">
      <c r="A3552" t="s">
        <v>3925</v>
      </c>
      <c r="B3552" t="s">
        <v>8561</v>
      </c>
      <c r="C3552" t="s">
        <v>7448</v>
      </c>
      <c r="D3552" t="s">
        <v>6407</v>
      </c>
      <c r="E3552" t="s">
        <v>7746</v>
      </c>
      <c r="F3552" s="45">
        <v>211317</v>
      </c>
      <c r="H3552">
        <f>IF(ISNUMBER(SEARCH($K$2,A3552)),MAX($H$1:H3551)+1,0)</f>
        <v>0</v>
      </c>
      <c r="I3552">
        <f>ROWS($H$2:H3552)</f>
        <v>3551</v>
      </c>
      <c r="J3552" t="str">
        <f t="shared" si="55"/>
        <v/>
      </c>
    </row>
    <row r="3553" spans="1:10">
      <c r="A3553" t="s">
        <v>3926</v>
      </c>
      <c r="B3553" t="s">
        <v>8562</v>
      </c>
      <c r="C3553" t="s">
        <v>7448</v>
      </c>
      <c r="D3553" t="s">
        <v>6407</v>
      </c>
      <c r="E3553" t="s">
        <v>7741</v>
      </c>
      <c r="F3553" s="45">
        <v>213506</v>
      </c>
      <c r="H3553">
        <f>IF(ISNUMBER(SEARCH($K$2,A3553)),MAX($H$1:H3552)+1,0)</f>
        <v>0</v>
      </c>
      <c r="I3553">
        <f>ROWS($H$2:H3553)</f>
        <v>3552</v>
      </c>
      <c r="J3553" t="str">
        <f t="shared" si="55"/>
        <v/>
      </c>
    </row>
    <row r="3554" spans="1:10">
      <c r="A3554" t="s">
        <v>3927</v>
      </c>
      <c r="B3554" t="s">
        <v>8563</v>
      </c>
      <c r="C3554" t="s">
        <v>7448</v>
      </c>
      <c r="D3554" t="s">
        <v>6407</v>
      </c>
      <c r="E3554" t="s">
        <v>7741</v>
      </c>
      <c r="F3554" s="45">
        <v>213507</v>
      </c>
      <c r="H3554">
        <f>IF(ISNUMBER(SEARCH($K$2,A3554)),MAX($H$1:H3553)+1,0)</f>
        <v>0</v>
      </c>
      <c r="I3554">
        <f>ROWS($H$2:H3554)</f>
        <v>3553</v>
      </c>
      <c r="J3554" t="str">
        <f t="shared" si="55"/>
        <v/>
      </c>
    </row>
    <row r="3555" spans="1:10">
      <c r="A3555" t="s">
        <v>3928</v>
      </c>
      <c r="B3555" t="s">
        <v>8564</v>
      </c>
      <c r="C3555" t="s">
        <v>7448</v>
      </c>
      <c r="D3555" t="s">
        <v>6407</v>
      </c>
      <c r="E3555" t="s">
        <v>7741</v>
      </c>
      <c r="F3555" s="45">
        <v>213508</v>
      </c>
      <c r="H3555">
        <f>IF(ISNUMBER(SEARCH($K$2,A3555)),MAX($H$1:H3554)+1,0)</f>
        <v>0</v>
      </c>
      <c r="I3555">
        <f>ROWS($H$2:H3555)</f>
        <v>3554</v>
      </c>
      <c r="J3555" t="str">
        <f t="shared" si="55"/>
        <v/>
      </c>
    </row>
    <row r="3556" spans="1:10">
      <c r="A3556" t="s">
        <v>3929</v>
      </c>
      <c r="B3556" t="s">
        <v>8565</v>
      </c>
      <c r="C3556" t="s">
        <v>7448</v>
      </c>
      <c r="D3556" t="s">
        <v>6407</v>
      </c>
      <c r="E3556" t="s">
        <v>7741</v>
      </c>
      <c r="F3556" s="45">
        <v>213517</v>
      </c>
      <c r="H3556">
        <f>IF(ISNUMBER(SEARCH($K$2,A3556)),MAX($H$1:H3555)+1,0)</f>
        <v>0</v>
      </c>
      <c r="I3556">
        <f>ROWS($H$2:H3556)</f>
        <v>3555</v>
      </c>
      <c r="J3556" t="str">
        <f t="shared" si="55"/>
        <v/>
      </c>
    </row>
    <row r="3557" spans="1:10">
      <c r="A3557" t="s">
        <v>3930</v>
      </c>
      <c r="B3557" t="s">
        <v>8566</v>
      </c>
      <c r="C3557" t="s">
        <v>7448</v>
      </c>
      <c r="D3557" t="s">
        <v>7506</v>
      </c>
      <c r="E3557" t="s">
        <v>7741</v>
      </c>
      <c r="F3557" s="45">
        <v>114517</v>
      </c>
      <c r="H3557">
        <f>IF(ISNUMBER(SEARCH($K$2,A3557)),MAX($H$1:H3556)+1,0)</f>
        <v>0</v>
      </c>
      <c r="I3557">
        <f>ROWS($H$2:H3557)</f>
        <v>3556</v>
      </c>
      <c r="J3557" t="str">
        <f t="shared" si="55"/>
        <v/>
      </c>
    </row>
    <row r="3558" spans="1:10">
      <c r="A3558" t="s">
        <v>3931</v>
      </c>
      <c r="B3558" t="s">
        <v>8567</v>
      </c>
      <c r="C3558" t="s">
        <v>7448</v>
      </c>
      <c r="D3558" t="s">
        <v>7509</v>
      </c>
      <c r="E3558" t="s">
        <v>7741</v>
      </c>
      <c r="F3558" s="45">
        <v>113501</v>
      </c>
      <c r="H3558">
        <f>IF(ISNUMBER(SEARCH($K$2,A3558)),MAX($H$1:H3557)+1,0)</f>
        <v>0</v>
      </c>
      <c r="I3558">
        <f>ROWS($H$2:H3558)</f>
        <v>3557</v>
      </c>
      <c r="J3558" t="str">
        <f t="shared" si="55"/>
        <v/>
      </c>
    </row>
    <row r="3559" spans="1:10">
      <c r="A3559" t="s">
        <v>3932</v>
      </c>
      <c r="B3559" t="s">
        <v>8568</v>
      </c>
      <c r="C3559" t="s">
        <v>7448</v>
      </c>
      <c r="D3559" t="s">
        <v>7509</v>
      </c>
      <c r="E3559" t="s">
        <v>7746</v>
      </c>
      <c r="F3559" s="45">
        <v>114306</v>
      </c>
      <c r="H3559">
        <f>IF(ISNUMBER(SEARCH($K$2,A3559)),MAX($H$1:H3558)+1,0)</f>
        <v>0</v>
      </c>
      <c r="I3559">
        <f>ROWS($H$2:H3559)</f>
        <v>3558</v>
      </c>
      <c r="J3559" t="str">
        <f t="shared" si="55"/>
        <v/>
      </c>
    </row>
    <row r="3560" spans="1:10">
      <c r="A3560" t="s">
        <v>3933</v>
      </c>
      <c r="B3560" t="s">
        <v>8569</v>
      </c>
      <c r="C3560" t="s">
        <v>7448</v>
      </c>
      <c r="D3560" t="s">
        <v>7509</v>
      </c>
      <c r="E3560" t="s">
        <v>7746</v>
      </c>
      <c r="F3560" s="45">
        <v>114307</v>
      </c>
      <c r="H3560">
        <f>IF(ISNUMBER(SEARCH($K$2,A3560)),MAX($H$1:H3559)+1,0)</f>
        <v>0</v>
      </c>
      <c r="I3560">
        <f>ROWS($H$2:H3560)</f>
        <v>3559</v>
      </c>
      <c r="J3560" t="str">
        <f t="shared" si="55"/>
        <v/>
      </c>
    </row>
    <row r="3561" spans="1:10">
      <c r="A3561" t="s">
        <v>3934</v>
      </c>
      <c r="B3561" t="s">
        <v>8570</v>
      </c>
      <c r="C3561" t="s">
        <v>7448</v>
      </c>
      <c r="D3561" t="s">
        <v>7509</v>
      </c>
      <c r="E3561" t="s">
        <v>7741</v>
      </c>
      <c r="F3561" s="45">
        <v>114505</v>
      </c>
      <c r="H3561">
        <f>IF(ISNUMBER(SEARCH($K$2,A3561)),MAX($H$1:H3560)+1,0)</f>
        <v>0</v>
      </c>
      <c r="I3561">
        <f>ROWS($H$2:H3561)</f>
        <v>3560</v>
      </c>
      <c r="J3561" t="str">
        <f t="shared" si="55"/>
        <v/>
      </c>
    </row>
    <row r="3562" spans="1:10">
      <c r="A3562" t="s">
        <v>3935</v>
      </c>
      <c r="B3562" t="s">
        <v>8571</v>
      </c>
      <c r="C3562" t="s">
        <v>7448</v>
      </c>
      <c r="D3562" t="s">
        <v>7509</v>
      </c>
      <c r="E3562" t="s">
        <v>7741</v>
      </c>
      <c r="F3562" s="45">
        <v>114543</v>
      </c>
      <c r="H3562">
        <f>IF(ISNUMBER(SEARCH($K$2,A3562)),MAX($H$1:H3561)+1,0)</f>
        <v>0</v>
      </c>
      <c r="I3562">
        <f>ROWS($H$2:H3562)</f>
        <v>3561</v>
      </c>
      <c r="J3562" t="str">
        <f t="shared" si="55"/>
        <v/>
      </c>
    </row>
    <row r="3563" spans="1:10">
      <c r="A3563" t="s">
        <v>3936</v>
      </c>
      <c r="B3563" t="s">
        <v>8572</v>
      </c>
      <c r="C3563" t="s">
        <v>7448</v>
      </c>
      <c r="D3563" t="s">
        <v>7521</v>
      </c>
      <c r="E3563" t="s">
        <v>7741</v>
      </c>
      <c r="F3563" s="45">
        <v>114511</v>
      </c>
      <c r="H3563">
        <f>IF(ISNUMBER(SEARCH($K$2,A3563)),MAX($H$1:H3562)+1,0)</f>
        <v>0</v>
      </c>
      <c r="I3563">
        <f>ROWS($H$2:H3563)</f>
        <v>3562</v>
      </c>
      <c r="J3563" t="str">
        <f t="shared" si="55"/>
        <v/>
      </c>
    </row>
    <row r="3564" spans="1:10">
      <c r="A3564" t="s">
        <v>3937</v>
      </c>
      <c r="B3564" t="s">
        <v>8573</v>
      </c>
      <c r="C3564" t="s">
        <v>7448</v>
      </c>
      <c r="D3564" t="s">
        <v>7524</v>
      </c>
      <c r="E3564" t="s">
        <v>7741</v>
      </c>
      <c r="F3564" s="45">
        <v>114535</v>
      </c>
      <c r="H3564">
        <f>IF(ISNUMBER(SEARCH($K$2,A3564)),MAX($H$1:H3563)+1,0)</f>
        <v>0</v>
      </c>
      <c r="I3564">
        <f>ROWS($H$2:H3564)</f>
        <v>3563</v>
      </c>
      <c r="J3564" t="str">
        <f t="shared" si="55"/>
        <v/>
      </c>
    </row>
    <row r="3565" spans="1:10">
      <c r="A3565" t="s">
        <v>3938</v>
      </c>
      <c r="B3565" t="s">
        <v>8574</v>
      </c>
      <c r="C3565" t="s">
        <v>7448</v>
      </c>
      <c r="D3565" t="s">
        <v>7532</v>
      </c>
      <c r="E3565" t="s">
        <v>7746</v>
      </c>
      <c r="F3565" s="45">
        <v>211320</v>
      </c>
      <c r="H3565">
        <f>IF(ISNUMBER(SEARCH($K$2,A3565)),MAX($H$1:H3564)+1,0)</f>
        <v>0</v>
      </c>
      <c r="I3565">
        <f>ROWS($H$2:H3565)</f>
        <v>3564</v>
      </c>
      <c r="J3565" t="str">
        <f t="shared" si="55"/>
        <v/>
      </c>
    </row>
    <row r="3566" spans="1:10">
      <c r="A3566" t="s">
        <v>3939</v>
      </c>
      <c r="B3566" t="s">
        <v>8575</v>
      </c>
      <c r="C3566" t="s">
        <v>7448</v>
      </c>
      <c r="D3566" t="s">
        <v>7532</v>
      </c>
      <c r="E3566" t="s">
        <v>7741</v>
      </c>
      <c r="F3566" s="45">
        <v>213505</v>
      </c>
      <c r="H3566">
        <f>IF(ISNUMBER(SEARCH($K$2,A3566)),MAX($H$1:H3565)+1,0)</f>
        <v>0</v>
      </c>
      <c r="I3566">
        <f>ROWS($H$2:H3566)</f>
        <v>3565</v>
      </c>
      <c r="J3566" t="str">
        <f t="shared" si="55"/>
        <v/>
      </c>
    </row>
    <row r="3567" spans="1:10">
      <c r="A3567" t="s">
        <v>3940</v>
      </c>
      <c r="B3567" t="s">
        <v>8576</v>
      </c>
      <c r="C3567" t="s">
        <v>7448</v>
      </c>
      <c r="D3567" t="s">
        <v>7532</v>
      </c>
      <c r="E3567" t="s">
        <v>7741</v>
      </c>
      <c r="F3567" s="45">
        <v>213511</v>
      </c>
      <c r="H3567">
        <f>IF(ISNUMBER(SEARCH($K$2,A3567)),MAX($H$1:H3566)+1,0)</f>
        <v>0</v>
      </c>
      <c r="I3567">
        <f>ROWS($H$2:H3567)</f>
        <v>3566</v>
      </c>
      <c r="J3567" t="str">
        <f t="shared" si="55"/>
        <v/>
      </c>
    </row>
    <row r="3568" spans="1:10">
      <c r="A3568" t="s">
        <v>3941</v>
      </c>
      <c r="B3568" t="s">
        <v>8577</v>
      </c>
      <c r="C3568" t="s">
        <v>7448</v>
      </c>
      <c r="D3568" t="s">
        <v>7539</v>
      </c>
      <c r="E3568" t="s">
        <v>7741</v>
      </c>
      <c r="F3568" s="45">
        <v>114513</v>
      </c>
      <c r="H3568">
        <f>IF(ISNUMBER(SEARCH($K$2,A3568)),MAX($H$1:H3567)+1,0)</f>
        <v>0</v>
      </c>
      <c r="I3568">
        <f>ROWS($H$2:H3568)</f>
        <v>3567</v>
      </c>
      <c r="J3568" t="str">
        <f t="shared" si="55"/>
        <v/>
      </c>
    </row>
    <row r="3569" spans="1:10">
      <c r="A3569" t="s">
        <v>3942</v>
      </c>
      <c r="B3569" t="s">
        <v>8578</v>
      </c>
      <c r="C3569" t="s">
        <v>7448</v>
      </c>
      <c r="D3569" t="s">
        <v>7543</v>
      </c>
      <c r="E3569" t="s">
        <v>7746</v>
      </c>
      <c r="F3569" s="45">
        <v>211315</v>
      </c>
      <c r="H3569">
        <f>IF(ISNUMBER(SEARCH($K$2,A3569)),MAX($H$1:H3568)+1,0)</f>
        <v>0</v>
      </c>
      <c r="I3569">
        <f>ROWS($H$2:H3569)</f>
        <v>3568</v>
      </c>
      <c r="J3569" t="str">
        <f t="shared" si="55"/>
        <v/>
      </c>
    </row>
    <row r="3570" spans="1:10">
      <c r="A3570" t="s">
        <v>3943</v>
      </c>
      <c r="B3570" t="s">
        <v>8579</v>
      </c>
      <c r="C3570" t="s">
        <v>7448</v>
      </c>
      <c r="D3570" t="s">
        <v>7543</v>
      </c>
      <c r="E3570" t="s">
        <v>7746</v>
      </c>
      <c r="F3570" s="45">
        <v>213316</v>
      </c>
      <c r="H3570">
        <f>IF(ISNUMBER(SEARCH($K$2,A3570)),MAX($H$1:H3569)+1,0)</f>
        <v>0</v>
      </c>
      <c r="I3570">
        <f>ROWS($H$2:H3570)</f>
        <v>3569</v>
      </c>
      <c r="J3570" t="str">
        <f t="shared" si="55"/>
        <v/>
      </c>
    </row>
    <row r="3571" spans="1:10">
      <c r="A3571" t="s">
        <v>3944</v>
      </c>
      <c r="B3571" t="s">
        <v>8580</v>
      </c>
      <c r="C3571" t="s">
        <v>7448</v>
      </c>
      <c r="D3571" t="s">
        <v>7543</v>
      </c>
      <c r="E3571" t="s">
        <v>7741</v>
      </c>
      <c r="F3571" s="45">
        <v>213512</v>
      </c>
      <c r="H3571">
        <f>IF(ISNUMBER(SEARCH($K$2,A3571)),MAX($H$1:H3570)+1,0)</f>
        <v>0</v>
      </c>
      <c r="I3571">
        <f>ROWS($H$2:H3571)</f>
        <v>3570</v>
      </c>
      <c r="J3571" t="str">
        <f t="shared" si="55"/>
        <v/>
      </c>
    </row>
    <row r="3572" spans="1:10">
      <c r="A3572" t="s">
        <v>3945</v>
      </c>
      <c r="B3572" t="s">
        <v>8581</v>
      </c>
      <c r="C3572" t="s">
        <v>7448</v>
      </c>
      <c r="D3572" t="s">
        <v>7543</v>
      </c>
      <c r="E3572" t="s">
        <v>7741</v>
      </c>
      <c r="F3572" s="45">
        <v>213513</v>
      </c>
      <c r="H3572">
        <f>IF(ISNUMBER(SEARCH($K$2,A3572)),MAX($H$1:H3571)+1,0)</f>
        <v>0</v>
      </c>
      <c r="I3572">
        <f>ROWS($H$2:H3572)</f>
        <v>3571</v>
      </c>
      <c r="J3572" t="str">
        <f t="shared" si="55"/>
        <v/>
      </c>
    </row>
    <row r="3573" spans="1:10">
      <c r="A3573" t="s">
        <v>3946</v>
      </c>
      <c r="B3573" t="s">
        <v>8582</v>
      </c>
      <c r="C3573" t="s">
        <v>7448</v>
      </c>
      <c r="D3573" t="s">
        <v>7543</v>
      </c>
      <c r="E3573" t="s">
        <v>7741</v>
      </c>
      <c r="F3573" s="45">
        <v>213519</v>
      </c>
      <c r="H3573">
        <f>IF(ISNUMBER(SEARCH($K$2,A3573)),MAX($H$1:H3572)+1,0)</f>
        <v>0</v>
      </c>
      <c r="I3573">
        <f>ROWS($H$2:H3573)</f>
        <v>3572</v>
      </c>
      <c r="J3573" t="str">
        <f t="shared" si="55"/>
        <v/>
      </c>
    </row>
    <row r="3574" spans="1:10">
      <c r="A3574" t="s">
        <v>3947</v>
      </c>
      <c r="B3574" t="s">
        <v>8583</v>
      </c>
      <c r="C3574" t="s">
        <v>7448</v>
      </c>
      <c r="D3574" t="s">
        <v>7543</v>
      </c>
      <c r="E3574" t="s">
        <v>7741</v>
      </c>
      <c r="F3574" s="45">
        <v>213520</v>
      </c>
      <c r="H3574">
        <f>IF(ISNUMBER(SEARCH($K$2,A3574)),MAX($H$1:H3573)+1,0)</f>
        <v>0</v>
      </c>
      <c r="I3574">
        <f>ROWS($H$2:H3574)</f>
        <v>3573</v>
      </c>
      <c r="J3574" t="str">
        <f t="shared" si="55"/>
        <v/>
      </c>
    </row>
    <row r="3575" spans="1:10">
      <c r="A3575" t="s">
        <v>3948</v>
      </c>
      <c r="B3575" t="s">
        <v>7556</v>
      </c>
      <c r="C3575" t="s">
        <v>7448</v>
      </c>
      <c r="D3575" t="s">
        <v>7543</v>
      </c>
      <c r="E3575" t="s">
        <v>7741</v>
      </c>
      <c r="F3575" s="45">
        <v>213521</v>
      </c>
      <c r="H3575">
        <f>IF(ISNUMBER(SEARCH($K$2,A3575)),MAX($H$1:H3574)+1,0)</f>
        <v>0</v>
      </c>
      <c r="I3575">
        <f>ROWS($H$2:H3575)</f>
        <v>3574</v>
      </c>
      <c r="J3575" t="str">
        <f t="shared" si="55"/>
        <v/>
      </c>
    </row>
    <row r="3576" spans="1:10">
      <c r="A3576" t="s">
        <v>3949</v>
      </c>
      <c r="B3576" t="s">
        <v>8584</v>
      </c>
      <c r="C3576" t="s">
        <v>7448</v>
      </c>
      <c r="D3576" t="s">
        <v>7558</v>
      </c>
      <c r="E3576" t="s">
        <v>7746</v>
      </c>
      <c r="F3576" s="45">
        <v>111320</v>
      </c>
      <c r="H3576">
        <f>IF(ISNUMBER(SEARCH($K$2,A3576)),MAX($H$1:H3575)+1,0)</f>
        <v>0</v>
      </c>
      <c r="I3576">
        <f>ROWS($H$2:H3576)</f>
        <v>3575</v>
      </c>
      <c r="J3576" t="str">
        <f t="shared" si="55"/>
        <v/>
      </c>
    </row>
    <row r="3577" spans="1:10">
      <c r="A3577" t="s">
        <v>3950</v>
      </c>
      <c r="B3577" t="s">
        <v>8585</v>
      </c>
      <c r="C3577" t="s">
        <v>7448</v>
      </c>
      <c r="D3577" t="s">
        <v>7558</v>
      </c>
      <c r="E3577" t="s">
        <v>7741</v>
      </c>
      <c r="F3577" s="45">
        <v>114526</v>
      </c>
      <c r="H3577">
        <f>IF(ISNUMBER(SEARCH($K$2,A3577)),MAX($H$1:H3576)+1,0)</f>
        <v>0</v>
      </c>
      <c r="I3577">
        <f>ROWS($H$2:H3577)</f>
        <v>3576</v>
      </c>
      <c r="J3577" t="str">
        <f t="shared" si="55"/>
        <v/>
      </c>
    </row>
    <row r="3578" spans="1:10">
      <c r="A3578" t="s">
        <v>3951</v>
      </c>
      <c r="B3578" t="s">
        <v>8586</v>
      </c>
      <c r="C3578" t="s">
        <v>7448</v>
      </c>
      <c r="D3578" t="s">
        <v>7564</v>
      </c>
      <c r="E3578" t="s">
        <v>7741</v>
      </c>
      <c r="F3578" s="45">
        <v>114523</v>
      </c>
      <c r="H3578">
        <f>IF(ISNUMBER(SEARCH($K$2,A3578)),MAX($H$1:H3577)+1,0)</f>
        <v>0</v>
      </c>
      <c r="I3578">
        <f>ROWS($H$2:H3578)</f>
        <v>3577</v>
      </c>
      <c r="J3578" t="str">
        <f t="shared" si="55"/>
        <v/>
      </c>
    </row>
    <row r="3579" spans="1:10">
      <c r="A3579" t="s">
        <v>3952</v>
      </c>
      <c r="B3579" t="s">
        <v>8587</v>
      </c>
      <c r="C3579" t="s">
        <v>7448</v>
      </c>
      <c r="D3579" t="s">
        <v>7564</v>
      </c>
      <c r="E3579" t="s">
        <v>7741</v>
      </c>
      <c r="F3579" s="45">
        <v>114524</v>
      </c>
      <c r="H3579">
        <f>IF(ISNUMBER(SEARCH($K$2,A3579)),MAX($H$1:H3578)+1,0)</f>
        <v>0</v>
      </c>
      <c r="I3579">
        <f>ROWS($H$2:H3579)</f>
        <v>3578</v>
      </c>
      <c r="J3579" t="str">
        <f t="shared" si="55"/>
        <v/>
      </c>
    </row>
    <row r="3580" spans="1:10">
      <c r="A3580" t="s">
        <v>3953</v>
      </c>
      <c r="B3580" t="s">
        <v>8588</v>
      </c>
      <c r="C3580" t="s">
        <v>7448</v>
      </c>
      <c r="D3580" t="s">
        <v>7573</v>
      </c>
      <c r="E3580" t="s">
        <v>7741</v>
      </c>
      <c r="F3580" s="45">
        <v>114521</v>
      </c>
      <c r="H3580">
        <f>IF(ISNUMBER(SEARCH($K$2,A3580)),MAX($H$1:H3579)+1,0)</f>
        <v>0</v>
      </c>
      <c r="I3580">
        <f>ROWS($H$2:H3580)</f>
        <v>3579</v>
      </c>
      <c r="J3580" t="str">
        <f t="shared" si="55"/>
        <v/>
      </c>
    </row>
    <row r="3581" spans="1:10">
      <c r="A3581" t="s">
        <v>3954</v>
      </c>
      <c r="B3581" t="s">
        <v>8589</v>
      </c>
      <c r="C3581" t="s">
        <v>7448</v>
      </c>
      <c r="D3581" t="s">
        <v>7577</v>
      </c>
      <c r="E3581" t="s">
        <v>7741</v>
      </c>
      <c r="F3581" s="45">
        <v>114537</v>
      </c>
      <c r="H3581">
        <f>IF(ISNUMBER(SEARCH($K$2,A3581)),MAX($H$1:H3580)+1,0)</f>
        <v>0</v>
      </c>
      <c r="I3581">
        <f>ROWS($H$2:H3581)</f>
        <v>3580</v>
      </c>
      <c r="J3581" t="str">
        <f t="shared" si="55"/>
        <v/>
      </c>
    </row>
    <row r="3582" spans="1:10">
      <c r="A3582" t="s">
        <v>3955</v>
      </c>
      <c r="B3582" t="s">
        <v>8590</v>
      </c>
      <c r="C3582" t="s">
        <v>7448</v>
      </c>
      <c r="D3582" t="s">
        <v>7577</v>
      </c>
      <c r="E3582" t="s">
        <v>7741</v>
      </c>
      <c r="F3582" s="45">
        <v>114538</v>
      </c>
      <c r="H3582">
        <f>IF(ISNUMBER(SEARCH($K$2,A3582)),MAX($H$1:H3581)+1,0)</f>
        <v>0</v>
      </c>
      <c r="I3582">
        <f>ROWS($H$2:H3582)</f>
        <v>3581</v>
      </c>
      <c r="J3582" t="str">
        <f t="shared" si="55"/>
        <v/>
      </c>
    </row>
    <row r="3583" spans="1:10">
      <c r="A3583" t="s">
        <v>3956</v>
      </c>
      <c r="B3583" t="s">
        <v>8591</v>
      </c>
      <c r="C3583" t="s">
        <v>7448</v>
      </c>
      <c r="D3583" t="s">
        <v>6415</v>
      </c>
      <c r="E3583" t="s">
        <v>7746</v>
      </c>
      <c r="F3583" s="45">
        <v>211301</v>
      </c>
      <c r="H3583">
        <f>IF(ISNUMBER(SEARCH($K$2,A3583)),MAX($H$1:H3582)+1,0)</f>
        <v>0</v>
      </c>
      <c r="I3583">
        <f>ROWS($H$2:H3583)</f>
        <v>3582</v>
      </c>
      <c r="J3583" t="str">
        <f t="shared" si="55"/>
        <v/>
      </c>
    </row>
    <row r="3584" spans="1:10">
      <c r="A3584" t="s">
        <v>3957</v>
      </c>
      <c r="B3584" t="s">
        <v>8592</v>
      </c>
      <c r="C3584" t="s">
        <v>7448</v>
      </c>
      <c r="D3584" t="s">
        <v>6415</v>
      </c>
      <c r="E3584" t="s">
        <v>7746</v>
      </c>
      <c r="F3584" s="45">
        <v>211310</v>
      </c>
      <c r="H3584">
        <f>IF(ISNUMBER(SEARCH($K$2,A3584)),MAX($H$1:H3583)+1,0)</f>
        <v>0</v>
      </c>
      <c r="I3584">
        <f>ROWS($H$2:H3584)</f>
        <v>3583</v>
      </c>
      <c r="J3584" t="str">
        <f t="shared" si="55"/>
        <v/>
      </c>
    </row>
    <row r="3585" spans="1:10">
      <c r="A3585" t="s">
        <v>3958</v>
      </c>
      <c r="B3585" t="s">
        <v>8593</v>
      </c>
      <c r="C3585" t="s">
        <v>7448</v>
      </c>
      <c r="D3585" t="s">
        <v>6415</v>
      </c>
      <c r="E3585" t="s">
        <v>7746</v>
      </c>
      <c r="F3585" s="45">
        <v>211318</v>
      </c>
      <c r="H3585">
        <f>IF(ISNUMBER(SEARCH($K$2,A3585)),MAX($H$1:H3584)+1,0)</f>
        <v>0</v>
      </c>
      <c r="I3585">
        <f>ROWS($H$2:H3585)</f>
        <v>3584</v>
      </c>
      <c r="J3585" t="str">
        <f t="shared" si="55"/>
        <v/>
      </c>
    </row>
    <row r="3586" spans="1:10">
      <c r="A3586" t="s">
        <v>3959</v>
      </c>
      <c r="B3586" t="s">
        <v>8594</v>
      </c>
      <c r="C3586" t="s">
        <v>7448</v>
      </c>
      <c r="D3586" t="s">
        <v>6415</v>
      </c>
      <c r="E3586" t="s">
        <v>7741</v>
      </c>
      <c r="F3586" s="45">
        <v>213501</v>
      </c>
      <c r="H3586">
        <f>IF(ISNUMBER(SEARCH($K$2,A3586)),MAX($H$1:H3585)+1,0)</f>
        <v>0</v>
      </c>
      <c r="I3586">
        <f>ROWS($H$2:H3586)</f>
        <v>3585</v>
      </c>
      <c r="J3586" t="str">
        <f t="shared" ref="J3586:J3649" si="56">IFERROR(INDEX($A:$A,MATCH(I3586,$H:$H,0)),"")</f>
        <v/>
      </c>
    </row>
    <row r="3587" spans="1:10">
      <c r="A3587" t="s">
        <v>3960</v>
      </c>
      <c r="B3587" t="s">
        <v>8595</v>
      </c>
      <c r="C3587" t="s">
        <v>7448</v>
      </c>
      <c r="D3587" t="s">
        <v>6415</v>
      </c>
      <c r="E3587" t="s">
        <v>7741</v>
      </c>
      <c r="F3587" s="45">
        <v>213502</v>
      </c>
      <c r="H3587">
        <f>IF(ISNUMBER(SEARCH($K$2,A3587)),MAX($H$1:H3586)+1,0)</f>
        <v>0</v>
      </c>
      <c r="I3587">
        <f>ROWS($H$2:H3587)</f>
        <v>3586</v>
      </c>
      <c r="J3587" t="str">
        <f t="shared" si="56"/>
        <v/>
      </c>
    </row>
    <row r="3588" spans="1:10">
      <c r="A3588" t="s">
        <v>3961</v>
      </c>
      <c r="B3588" t="s">
        <v>8596</v>
      </c>
      <c r="C3588" t="s">
        <v>7448</v>
      </c>
      <c r="D3588" t="s">
        <v>6415</v>
      </c>
      <c r="E3588" t="s">
        <v>7741</v>
      </c>
      <c r="F3588" s="45">
        <v>213514</v>
      </c>
      <c r="H3588">
        <f>IF(ISNUMBER(SEARCH($K$2,A3588)),MAX($H$1:H3587)+1,0)</f>
        <v>0</v>
      </c>
      <c r="I3588">
        <f>ROWS($H$2:H3588)</f>
        <v>3587</v>
      </c>
      <c r="J3588" t="str">
        <f t="shared" si="56"/>
        <v/>
      </c>
    </row>
    <row r="3589" spans="1:10">
      <c r="A3589" t="s">
        <v>3962</v>
      </c>
      <c r="B3589" t="s">
        <v>8597</v>
      </c>
      <c r="C3589" t="s">
        <v>7448</v>
      </c>
      <c r="D3589" t="s">
        <v>6415</v>
      </c>
      <c r="E3589" t="s">
        <v>7741</v>
      </c>
      <c r="F3589" s="45">
        <v>213518</v>
      </c>
      <c r="H3589">
        <f>IF(ISNUMBER(SEARCH($K$2,A3589)),MAX($H$1:H3588)+1,0)</f>
        <v>0</v>
      </c>
      <c r="I3589">
        <f>ROWS($H$2:H3589)</f>
        <v>3588</v>
      </c>
      <c r="J3589" t="str">
        <f t="shared" si="56"/>
        <v/>
      </c>
    </row>
    <row r="3590" spans="1:10">
      <c r="A3590" t="s">
        <v>3963</v>
      </c>
      <c r="B3590" t="s">
        <v>8598</v>
      </c>
      <c r="C3590" t="s">
        <v>7448</v>
      </c>
      <c r="D3590" t="s">
        <v>7592</v>
      </c>
      <c r="E3590" t="s">
        <v>7741</v>
      </c>
      <c r="F3590" s="45">
        <v>114516</v>
      </c>
      <c r="H3590">
        <f>IF(ISNUMBER(SEARCH($K$2,A3590)),MAX($H$1:H3589)+1,0)</f>
        <v>0</v>
      </c>
      <c r="I3590">
        <f>ROWS($H$2:H3590)</f>
        <v>3589</v>
      </c>
      <c r="J3590" t="str">
        <f t="shared" si="56"/>
        <v/>
      </c>
    </row>
    <row r="3591" spans="1:10">
      <c r="A3591" t="s">
        <v>3964</v>
      </c>
      <c r="B3591" t="s">
        <v>8599</v>
      </c>
      <c r="C3591" t="s">
        <v>7448</v>
      </c>
      <c r="D3591" t="s">
        <v>7089</v>
      </c>
      <c r="E3591" t="s">
        <v>7746</v>
      </c>
      <c r="F3591" s="45">
        <v>213303</v>
      </c>
      <c r="H3591">
        <f>IF(ISNUMBER(SEARCH($K$2,A3591)),MAX($H$1:H3590)+1,0)</f>
        <v>0</v>
      </c>
      <c r="I3591">
        <f>ROWS($H$2:H3591)</f>
        <v>3590</v>
      </c>
      <c r="J3591" t="str">
        <f t="shared" si="56"/>
        <v/>
      </c>
    </row>
    <row r="3592" spans="1:10">
      <c r="A3592" t="s">
        <v>3965</v>
      </c>
      <c r="B3592" t="s">
        <v>8600</v>
      </c>
      <c r="C3592" t="s">
        <v>7448</v>
      </c>
      <c r="D3592" t="s">
        <v>7089</v>
      </c>
      <c r="E3592" t="s">
        <v>7741</v>
      </c>
      <c r="F3592" s="45">
        <v>213504</v>
      </c>
      <c r="H3592">
        <f>IF(ISNUMBER(SEARCH($K$2,A3592)),MAX($H$1:H3591)+1,0)</f>
        <v>0</v>
      </c>
      <c r="I3592">
        <f>ROWS($H$2:H3592)</f>
        <v>3591</v>
      </c>
      <c r="J3592" t="str">
        <f t="shared" si="56"/>
        <v/>
      </c>
    </row>
    <row r="3593" spans="1:10">
      <c r="A3593" t="s">
        <v>3966</v>
      </c>
      <c r="B3593" t="s">
        <v>8601</v>
      </c>
      <c r="C3593" t="s">
        <v>7448</v>
      </c>
      <c r="D3593" t="s">
        <v>7089</v>
      </c>
      <c r="E3593" t="s">
        <v>7741</v>
      </c>
      <c r="F3593" s="45">
        <v>213515</v>
      </c>
      <c r="H3593">
        <f>IF(ISNUMBER(SEARCH($K$2,A3593)),MAX($H$1:H3592)+1,0)</f>
        <v>0</v>
      </c>
      <c r="I3593">
        <f>ROWS($H$2:H3593)</f>
        <v>3592</v>
      </c>
      <c r="J3593" t="str">
        <f t="shared" si="56"/>
        <v/>
      </c>
    </row>
    <row r="3594" spans="1:10">
      <c r="A3594" t="s">
        <v>3967</v>
      </c>
      <c r="B3594" t="s">
        <v>8602</v>
      </c>
      <c r="C3594" t="s">
        <v>7448</v>
      </c>
      <c r="D3594" t="s">
        <v>7605</v>
      </c>
      <c r="E3594" t="s">
        <v>7741</v>
      </c>
      <c r="F3594" s="45">
        <v>114539</v>
      </c>
      <c r="H3594">
        <f>IF(ISNUMBER(SEARCH($K$2,A3594)),MAX($H$1:H3593)+1,0)</f>
        <v>0</v>
      </c>
      <c r="I3594">
        <f>ROWS($H$2:H3594)</f>
        <v>3593</v>
      </c>
      <c r="J3594" t="str">
        <f t="shared" si="56"/>
        <v/>
      </c>
    </row>
    <row r="3595" spans="1:10">
      <c r="A3595" t="s">
        <v>3968</v>
      </c>
      <c r="B3595" t="s">
        <v>8603</v>
      </c>
      <c r="C3595" t="s">
        <v>7448</v>
      </c>
      <c r="D3595" t="s">
        <v>7605</v>
      </c>
      <c r="E3595" t="s">
        <v>7741</v>
      </c>
      <c r="F3595" s="45">
        <v>114540</v>
      </c>
      <c r="H3595">
        <f>IF(ISNUMBER(SEARCH($K$2,A3595)),MAX($H$1:H3594)+1,0)</f>
        <v>0</v>
      </c>
      <c r="I3595">
        <f>ROWS($H$2:H3595)</f>
        <v>3594</v>
      </c>
      <c r="J3595" t="str">
        <f t="shared" si="56"/>
        <v/>
      </c>
    </row>
    <row r="3596" spans="1:10">
      <c r="A3596" t="s">
        <v>3969</v>
      </c>
      <c r="B3596" t="s">
        <v>8604</v>
      </c>
      <c r="C3596" t="s">
        <v>7448</v>
      </c>
      <c r="D3596" t="s">
        <v>7613</v>
      </c>
      <c r="E3596" t="s">
        <v>7741</v>
      </c>
      <c r="F3596" s="45">
        <v>114536</v>
      </c>
      <c r="H3596">
        <f>IF(ISNUMBER(SEARCH($K$2,A3596)),MAX($H$1:H3595)+1,0)</f>
        <v>0</v>
      </c>
      <c r="I3596">
        <f>ROWS($H$2:H3596)</f>
        <v>3595</v>
      </c>
      <c r="J3596" t="str">
        <f t="shared" si="56"/>
        <v/>
      </c>
    </row>
    <row r="3597" spans="1:10">
      <c r="A3597" t="s">
        <v>3970</v>
      </c>
      <c r="B3597" t="s">
        <v>8605</v>
      </c>
      <c r="C3597" t="s">
        <v>7448</v>
      </c>
      <c r="D3597" t="s">
        <v>7619</v>
      </c>
      <c r="E3597" t="s">
        <v>7741</v>
      </c>
      <c r="F3597" s="45">
        <v>114527</v>
      </c>
      <c r="H3597">
        <f>IF(ISNUMBER(SEARCH($K$2,A3597)),MAX($H$1:H3596)+1,0)</f>
        <v>0</v>
      </c>
      <c r="I3597">
        <f>ROWS($H$2:H3597)</f>
        <v>3596</v>
      </c>
      <c r="J3597" t="str">
        <f t="shared" si="56"/>
        <v/>
      </c>
    </row>
    <row r="3598" spans="1:10">
      <c r="A3598" t="s">
        <v>3971</v>
      </c>
      <c r="B3598" t="s">
        <v>8606</v>
      </c>
      <c r="C3598" t="s">
        <v>7448</v>
      </c>
      <c r="D3598" t="s">
        <v>7625</v>
      </c>
      <c r="E3598" t="s">
        <v>7746</v>
      </c>
      <c r="F3598" s="45">
        <v>111323</v>
      </c>
      <c r="H3598">
        <f>IF(ISNUMBER(SEARCH($K$2,A3598)),MAX($H$1:H3597)+1,0)</f>
        <v>0</v>
      </c>
      <c r="I3598">
        <f>ROWS($H$2:H3598)</f>
        <v>3597</v>
      </c>
      <c r="J3598" t="str">
        <f t="shared" si="56"/>
        <v/>
      </c>
    </row>
    <row r="3599" spans="1:10">
      <c r="A3599" t="s">
        <v>3972</v>
      </c>
      <c r="B3599" t="s">
        <v>8607</v>
      </c>
      <c r="C3599" t="s">
        <v>7448</v>
      </c>
      <c r="D3599" t="s">
        <v>7625</v>
      </c>
      <c r="E3599" t="s">
        <v>7741</v>
      </c>
      <c r="F3599" s="45">
        <v>114518</v>
      </c>
      <c r="H3599">
        <f>IF(ISNUMBER(SEARCH($K$2,A3599)),MAX($H$1:H3598)+1,0)</f>
        <v>0</v>
      </c>
      <c r="I3599">
        <f>ROWS($H$2:H3599)</f>
        <v>3598</v>
      </c>
      <c r="J3599" t="str">
        <f t="shared" si="56"/>
        <v/>
      </c>
    </row>
    <row r="3600" spans="1:10">
      <c r="A3600" t="s">
        <v>3973</v>
      </c>
      <c r="B3600" t="s">
        <v>8608</v>
      </c>
      <c r="C3600" t="s">
        <v>7448</v>
      </c>
      <c r="D3600" t="s">
        <v>7634</v>
      </c>
      <c r="E3600" t="s">
        <v>7741</v>
      </c>
      <c r="F3600" s="45">
        <v>114510</v>
      </c>
      <c r="H3600">
        <f>IF(ISNUMBER(SEARCH($K$2,A3600)),MAX($H$1:H3599)+1,0)</f>
        <v>0</v>
      </c>
      <c r="I3600">
        <f>ROWS($H$2:H3600)</f>
        <v>3599</v>
      </c>
      <c r="J3600" t="str">
        <f t="shared" si="56"/>
        <v/>
      </c>
    </row>
    <row r="3601" spans="1:10">
      <c r="A3601" t="s">
        <v>3974</v>
      </c>
      <c r="B3601" t="s">
        <v>8609</v>
      </c>
      <c r="C3601" t="s">
        <v>7448</v>
      </c>
      <c r="D3601" t="s">
        <v>7642</v>
      </c>
      <c r="E3601" t="s">
        <v>7741</v>
      </c>
      <c r="F3601" s="45">
        <v>114509</v>
      </c>
      <c r="H3601">
        <f>IF(ISNUMBER(SEARCH($K$2,A3601)),MAX($H$1:H3600)+1,0)</f>
        <v>0</v>
      </c>
      <c r="I3601">
        <f>ROWS($H$2:H3601)</f>
        <v>3600</v>
      </c>
      <c r="J3601" t="str">
        <f t="shared" si="56"/>
        <v/>
      </c>
    </row>
    <row r="3602" spans="1:10">
      <c r="A3602" t="s">
        <v>3975</v>
      </c>
      <c r="B3602" t="s">
        <v>8610</v>
      </c>
      <c r="C3602" t="s">
        <v>7448</v>
      </c>
      <c r="D3602" t="s">
        <v>7648</v>
      </c>
      <c r="E3602" t="s">
        <v>7746</v>
      </c>
      <c r="F3602" s="45">
        <v>110328</v>
      </c>
      <c r="H3602">
        <f>IF(ISNUMBER(SEARCH($K$2,A3602)),MAX($H$1:H3601)+1,0)</f>
        <v>0</v>
      </c>
      <c r="I3602">
        <f>ROWS($H$2:H3602)</f>
        <v>3601</v>
      </c>
      <c r="J3602" t="str">
        <f t="shared" si="56"/>
        <v/>
      </c>
    </row>
    <row r="3603" spans="1:10">
      <c r="A3603" t="s">
        <v>3976</v>
      </c>
      <c r="B3603" t="s">
        <v>8611</v>
      </c>
      <c r="C3603" t="s">
        <v>7448</v>
      </c>
      <c r="D3603" t="s">
        <v>7648</v>
      </c>
      <c r="E3603" t="s">
        <v>7741</v>
      </c>
      <c r="F3603" s="45">
        <v>114515</v>
      </c>
      <c r="H3603">
        <f>IF(ISNUMBER(SEARCH($K$2,A3603)),MAX($H$1:H3602)+1,0)</f>
        <v>0</v>
      </c>
      <c r="I3603">
        <f>ROWS($H$2:H3603)</f>
        <v>3602</v>
      </c>
      <c r="J3603" t="str">
        <f t="shared" si="56"/>
        <v/>
      </c>
    </row>
    <row r="3604" spans="1:10">
      <c r="A3604" t="s">
        <v>3977</v>
      </c>
      <c r="B3604" t="s">
        <v>8612</v>
      </c>
      <c r="C3604" t="s">
        <v>7448</v>
      </c>
      <c r="D3604" t="s">
        <v>7652</v>
      </c>
      <c r="E3604" t="s">
        <v>7746</v>
      </c>
      <c r="F3604" s="45">
        <v>111313</v>
      </c>
      <c r="H3604">
        <f>IF(ISNUMBER(SEARCH($K$2,A3604)),MAX($H$1:H3603)+1,0)</f>
        <v>0</v>
      </c>
      <c r="I3604">
        <f>ROWS($H$2:H3604)</f>
        <v>3603</v>
      </c>
      <c r="J3604" t="str">
        <f t="shared" si="56"/>
        <v/>
      </c>
    </row>
    <row r="3605" spans="1:10">
      <c r="A3605" t="s">
        <v>3978</v>
      </c>
      <c r="B3605" t="s">
        <v>8613</v>
      </c>
      <c r="C3605" t="s">
        <v>7448</v>
      </c>
      <c r="D3605" t="s">
        <v>7652</v>
      </c>
      <c r="E3605" t="s">
        <v>7746</v>
      </c>
      <c r="F3605" s="45">
        <v>111321</v>
      </c>
      <c r="H3605">
        <f>IF(ISNUMBER(SEARCH($K$2,A3605)),MAX($H$1:H3604)+1,0)</f>
        <v>0</v>
      </c>
      <c r="I3605">
        <f>ROWS($H$2:H3605)</f>
        <v>3604</v>
      </c>
      <c r="J3605" t="str">
        <f t="shared" si="56"/>
        <v/>
      </c>
    </row>
    <row r="3606" spans="1:10">
      <c r="A3606" t="s">
        <v>3979</v>
      </c>
      <c r="B3606" t="s">
        <v>8614</v>
      </c>
      <c r="C3606" t="s">
        <v>7448</v>
      </c>
      <c r="D3606" t="s">
        <v>7652</v>
      </c>
      <c r="E3606" t="s">
        <v>7741</v>
      </c>
      <c r="F3606" s="45">
        <v>114531</v>
      </c>
      <c r="H3606">
        <f>IF(ISNUMBER(SEARCH($K$2,A3606)),MAX($H$1:H3605)+1,0)</f>
        <v>0</v>
      </c>
      <c r="I3606">
        <f>ROWS($H$2:H3606)</f>
        <v>3605</v>
      </c>
      <c r="J3606" t="str">
        <f t="shared" si="56"/>
        <v/>
      </c>
    </row>
    <row r="3607" spans="1:10">
      <c r="A3607" t="s">
        <v>3980</v>
      </c>
      <c r="B3607" t="s">
        <v>8615</v>
      </c>
      <c r="C3607" t="s">
        <v>7448</v>
      </c>
      <c r="D3607" t="s">
        <v>7652</v>
      </c>
      <c r="E3607" t="s">
        <v>7741</v>
      </c>
      <c r="F3607" s="45">
        <v>114532</v>
      </c>
      <c r="H3607">
        <f>IF(ISNUMBER(SEARCH($K$2,A3607)),MAX($H$1:H3606)+1,0)</f>
        <v>0</v>
      </c>
      <c r="I3607">
        <f>ROWS($H$2:H3607)</f>
        <v>3606</v>
      </c>
      <c r="J3607" t="str">
        <f t="shared" si="56"/>
        <v/>
      </c>
    </row>
    <row r="3608" spans="1:10">
      <c r="A3608" t="s">
        <v>3981</v>
      </c>
      <c r="B3608" t="s">
        <v>8616</v>
      </c>
      <c r="C3608" t="s">
        <v>7448</v>
      </c>
      <c r="D3608" t="s">
        <v>7652</v>
      </c>
      <c r="E3608" t="s">
        <v>7741</v>
      </c>
      <c r="F3608" s="45">
        <v>114533</v>
      </c>
      <c r="H3608">
        <f>IF(ISNUMBER(SEARCH($K$2,A3608)),MAX($H$1:H3607)+1,0)</f>
        <v>0</v>
      </c>
      <c r="I3608">
        <f>ROWS($H$2:H3608)</f>
        <v>3607</v>
      </c>
      <c r="J3608" t="str">
        <f t="shared" si="56"/>
        <v/>
      </c>
    </row>
    <row r="3609" spans="1:10">
      <c r="A3609" t="s">
        <v>3982</v>
      </c>
      <c r="B3609" t="s">
        <v>8617</v>
      </c>
      <c r="C3609" t="s">
        <v>7448</v>
      </c>
      <c r="D3609" t="s">
        <v>7663</v>
      </c>
      <c r="E3609" t="s">
        <v>7741</v>
      </c>
      <c r="F3609" s="45">
        <v>114514</v>
      </c>
      <c r="H3609">
        <f>IF(ISNUMBER(SEARCH($K$2,A3609)),MAX($H$1:H3608)+1,0)</f>
        <v>0</v>
      </c>
      <c r="I3609">
        <f>ROWS($H$2:H3609)</f>
        <v>3608</v>
      </c>
      <c r="J3609" t="str">
        <f t="shared" si="56"/>
        <v/>
      </c>
    </row>
    <row r="3610" spans="1:10">
      <c r="A3610" t="s">
        <v>3983</v>
      </c>
      <c r="B3610" t="s">
        <v>8618</v>
      </c>
      <c r="C3610" t="s">
        <v>7448</v>
      </c>
      <c r="D3610" t="s">
        <v>7665</v>
      </c>
      <c r="E3610" t="s">
        <v>7741</v>
      </c>
      <c r="F3610" s="45">
        <v>114525</v>
      </c>
      <c r="H3610">
        <f>IF(ISNUMBER(SEARCH($K$2,A3610)),MAX($H$1:H3609)+1,0)</f>
        <v>0</v>
      </c>
      <c r="I3610">
        <f>ROWS($H$2:H3610)</f>
        <v>3609</v>
      </c>
      <c r="J3610" t="str">
        <f t="shared" si="56"/>
        <v/>
      </c>
    </row>
    <row r="3611" spans="1:10">
      <c r="A3611" t="s">
        <v>3984</v>
      </c>
      <c r="B3611" t="s">
        <v>8619</v>
      </c>
      <c r="C3611" t="s">
        <v>7448</v>
      </c>
      <c r="D3611" t="s">
        <v>7671</v>
      </c>
      <c r="E3611" t="s">
        <v>7741</v>
      </c>
      <c r="F3611" s="45">
        <v>114508</v>
      </c>
      <c r="H3611">
        <f>IF(ISNUMBER(SEARCH($K$2,A3611)),MAX($H$1:H3610)+1,0)</f>
        <v>0</v>
      </c>
      <c r="I3611">
        <f>ROWS($H$2:H3611)</f>
        <v>3610</v>
      </c>
      <c r="J3611" t="str">
        <f t="shared" si="56"/>
        <v/>
      </c>
    </row>
    <row r="3612" spans="1:10">
      <c r="A3612" t="s">
        <v>3985</v>
      </c>
      <c r="B3612" t="s">
        <v>8620</v>
      </c>
      <c r="C3612" t="s">
        <v>7448</v>
      </c>
      <c r="D3612" t="s">
        <v>7673</v>
      </c>
      <c r="E3612" t="s">
        <v>7741</v>
      </c>
      <c r="F3612" s="45">
        <v>114503</v>
      </c>
      <c r="H3612">
        <f>IF(ISNUMBER(SEARCH($K$2,A3612)),MAX($H$1:H3611)+1,0)</f>
        <v>0</v>
      </c>
      <c r="I3612">
        <f>ROWS($H$2:H3612)</f>
        <v>3611</v>
      </c>
      <c r="J3612" t="str">
        <f t="shared" si="56"/>
        <v/>
      </c>
    </row>
    <row r="3613" spans="1:10">
      <c r="A3613" t="s">
        <v>3986</v>
      </c>
      <c r="B3613" t="s">
        <v>8621</v>
      </c>
      <c r="C3613" t="s">
        <v>7448</v>
      </c>
      <c r="D3613" t="s">
        <v>7673</v>
      </c>
      <c r="E3613" t="s">
        <v>7741</v>
      </c>
      <c r="F3613" s="45">
        <v>114544</v>
      </c>
      <c r="H3613">
        <f>IF(ISNUMBER(SEARCH($K$2,A3613)),MAX($H$1:H3612)+1,0)</f>
        <v>0</v>
      </c>
      <c r="I3613">
        <f>ROWS($H$2:H3613)</f>
        <v>3612</v>
      </c>
      <c r="J3613" t="str">
        <f t="shared" si="56"/>
        <v/>
      </c>
    </row>
    <row r="3614" spans="1:10">
      <c r="A3614" t="s">
        <v>3987</v>
      </c>
      <c r="B3614" t="s">
        <v>8622</v>
      </c>
      <c r="C3614" t="s">
        <v>7448</v>
      </c>
      <c r="D3614" t="s">
        <v>7680</v>
      </c>
      <c r="E3614" t="s">
        <v>7741</v>
      </c>
      <c r="F3614" s="45">
        <v>114504</v>
      </c>
      <c r="H3614">
        <f>IF(ISNUMBER(SEARCH($K$2,A3614)),MAX($H$1:H3613)+1,0)</f>
        <v>0</v>
      </c>
      <c r="I3614">
        <f>ROWS($H$2:H3614)</f>
        <v>3613</v>
      </c>
      <c r="J3614" t="str">
        <f t="shared" si="56"/>
        <v/>
      </c>
    </row>
    <row r="3615" spans="1:10">
      <c r="A3615" t="s">
        <v>3988</v>
      </c>
      <c r="B3615" t="s">
        <v>8623</v>
      </c>
      <c r="C3615" t="s">
        <v>7448</v>
      </c>
      <c r="D3615" t="s">
        <v>7688</v>
      </c>
      <c r="E3615" t="s">
        <v>7746</v>
      </c>
      <c r="F3615" s="45">
        <v>111322</v>
      </c>
      <c r="H3615">
        <f>IF(ISNUMBER(SEARCH($K$2,A3615)),MAX($H$1:H3614)+1,0)</f>
        <v>0</v>
      </c>
      <c r="I3615">
        <f>ROWS($H$2:H3615)</f>
        <v>3614</v>
      </c>
      <c r="J3615" t="str">
        <f t="shared" si="56"/>
        <v/>
      </c>
    </row>
    <row r="3616" spans="1:10">
      <c r="A3616" t="s">
        <v>3989</v>
      </c>
      <c r="B3616" t="s">
        <v>8624</v>
      </c>
      <c r="C3616" t="s">
        <v>7448</v>
      </c>
      <c r="D3616" t="s">
        <v>7688</v>
      </c>
      <c r="E3616" t="s">
        <v>7741</v>
      </c>
      <c r="F3616" s="45">
        <v>114534</v>
      </c>
      <c r="H3616">
        <f>IF(ISNUMBER(SEARCH($K$2,A3616)),MAX($H$1:H3615)+1,0)</f>
        <v>0</v>
      </c>
      <c r="I3616">
        <f>ROWS($H$2:H3616)</f>
        <v>3615</v>
      </c>
      <c r="J3616" t="str">
        <f t="shared" si="56"/>
        <v/>
      </c>
    </row>
    <row r="3617" spans="1:10">
      <c r="A3617" t="s">
        <v>3990</v>
      </c>
      <c r="B3617" t="s">
        <v>8625</v>
      </c>
      <c r="C3617" t="s">
        <v>7697</v>
      </c>
      <c r="D3617" t="s">
        <v>7698</v>
      </c>
      <c r="E3617" t="s">
        <v>7741</v>
      </c>
      <c r="F3617" s="45">
        <v>164512</v>
      </c>
      <c r="H3617">
        <f>IF(ISNUMBER(SEARCH($K$2,A3617)),MAX($H$1:H3616)+1,0)</f>
        <v>0</v>
      </c>
      <c r="I3617">
        <f>ROWS($H$2:H3617)</f>
        <v>3616</v>
      </c>
      <c r="J3617" t="str">
        <f t="shared" si="56"/>
        <v/>
      </c>
    </row>
    <row r="3618" spans="1:10">
      <c r="A3618" t="s">
        <v>3991</v>
      </c>
      <c r="B3618" t="s">
        <v>8626</v>
      </c>
      <c r="C3618" t="s">
        <v>7697</v>
      </c>
      <c r="D3618" t="s">
        <v>7701</v>
      </c>
      <c r="E3618" t="s">
        <v>7741</v>
      </c>
      <c r="F3618" s="45">
        <v>164506</v>
      </c>
      <c r="H3618">
        <f>IF(ISNUMBER(SEARCH($K$2,A3618)),MAX($H$1:H3617)+1,0)</f>
        <v>0</v>
      </c>
      <c r="I3618">
        <f>ROWS($H$2:H3618)</f>
        <v>3617</v>
      </c>
      <c r="J3618" t="str">
        <f t="shared" si="56"/>
        <v/>
      </c>
    </row>
    <row r="3619" spans="1:10">
      <c r="A3619" t="s">
        <v>3992</v>
      </c>
      <c r="B3619" t="s">
        <v>8627</v>
      </c>
      <c r="C3619" t="s">
        <v>7697</v>
      </c>
      <c r="D3619" t="s">
        <v>7701</v>
      </c>
      <c r="E3619" t="s">
        <v>7741</v>
      </c>
      <c r="F3619" s="45">
        <v>164507</v>
      </c>
      <c r="H3619">
        <f>IF(ISNUMBER(SEARCH($K$2,A3619)),MAX($H$1:H3618)+1,0)</f>
        <v>0</v>
      </c>
      <c r="I3619">
        <f>ROWS($H$2:H3619)</f>
        <v>3618</v>
      </c>
      <c r="J3619" t="str">
        <f t="shared" si="56"/>
        <v/>
      </c>
    </row>
    <row r="3620" spans="1:10">
      <c r="A3620" t="s">
        <v>3993</v>
      </c>
      <c r="B3620" t="s">
        <v>8628</v>
      </c>
      <c r="C3620" t="s">
        <v>7697</v>
      </c>
      <c r="D3620" t="s">
        <v>7701</v>
      </c>
      <c r="E3620" t="s">
        <v>7741</v>
      </c>
      <c r="F3620" s="45">
        <v>164508</v>
      </c>
      <c r="H3620">
        <f>IF(ISNUMBER(SEARCH($K$2,A3620)),MAX($H$1:H3619)+1,0)</f>
        <v>0</v>
      </c>
      <c r="I3620">
        <f>ROWS($H$2:H3620)</f>
        <v>3619</v>
      </c>
      <c r="J3620" t="str">
        <f t="shared" si="56"/>
        <v/>
      </c>
    </row>
    <row r="3621" spans="1:10">
      <c r="A3621" t="s">
        <v>3994</v>
      </c>
      <c r="B3621" t="s">
        <v>8629</v>
      </c>
      <c r="C3621" t="s">
        <v>7697</v>
      </c>
      <c r="D3621" t="s">
        <v>7701</v>
      </c>
      <c r="E3621" t="s">
        <v>7741</v>
      </c>
      <c r="F3621" s="45">
        <v>164514</v>
      </c>
      <c r="H3621">
        <f>IF(ISNUMBER(SEARCH($K$2,A3621)),MAX($H$1:H3620)+1,0)</f>
        <v>0</v>
      </c>
      <c r="I3621">
        <f>ROWS($H$2:H3621)</f>
        <v>3620</v>
      </c>
      <c r="J3621" t="str">
        <f t="shared" si="56"/>
        <v/>
      </c>
    </row>
    <row r="3622" spans="1:10">
      <c r="A3622" t="s">
        <v>3995</v>
      </c>
      <c r="B3622" t="s">
        <v>8630</v>
      </c>
      <c r="C3622" t="s">
        <v>7697</v>
      </c>
      <c r="D3622" t="s">
        <v>7708</v>
      </c>
      <c r="E3622" t="s">
        <v>7741</v>
      </c>
      <c r="F3622" s="45">
        <v>164509</v>
      </c>
      <c r="H3622">
        <f>IF(ISNUMBER(SEARCH($K$2,A3622)),MAX($H$1:H3621)+1,0)</f>
        <v>0</v>
      </c>
      <c r="I3622">
        <f>ROWS($H$2:H3622)</f>
        <v>3621</v>
      </c>
      <c r="J3622" t="str">
        <f t="shared" si="56"/>
        <v/>
      </c>
    </row>
    <row r="3623" spans="1:10">
      <c r="A3623" t="s">
        <v>3996</v>
      </c>
      <c r="B3623" t="s">
        <v>8631</v>
      </c>
      <c r="C3623" t="s">
        <v>7697</v>
      </c>
      <c r="D3623" t="s">
        <v>7715</v>
      </c>
      <c r="E3623" t="s">
        <v>7741</v>
      </c>
      <c r="F3623" s="45">
        <v>164501</v>
      </c>
      <c r="H3623">
        <f>IF(ISNUMBER(SEARCH($K$2,A3623)),MAX($H$1:H3622)+1,0)</f>
        <v>0</v>
      </c>
      <c r="I3623">
        <f>ROWS($H$2:H3623)</f>
        <v>3622</v>
      </c>
      <c r="J3623" t="str">
        <f t="shared" si="56"/>
        <v/>
      </c>
    </row>
    <row r="3624" spans="1:10">
      <c r="A3624" t="s">
        <v>3997</v>
      </c>
      <c r="B3624" t="s">
        <v>8632</v>
      </c>
      <c r="C3624" t="s">
        <v>7697</v>
      </c>
      <c r="D3624" t="s">
        <v>7715</v>
      </c>
      <c r="E3624" t="s">
        <v>7741</v>
      </c>
      <c r="F3624" s="45">
        <v>164502</v>
      </c>
      <c r="H3624">
        <f>IF(ISNUMBER(SEARCH($K$2,A3624)),MAX($H$1:H3623)+1,0)</f>
        <v>0</v>
      </c>
      <c r="I3624">
        <f>ROWS($H$2:H3624)</f>
        <v>3623</v>
      </c>
      <c r="J3624" t="str">
        <f t="shared" si="56"/>
        <v/>
      </c>
    </row>
    <row r="3625" spans="1:10">
      <c r="A3625" t="s">
        <v>3998</v>
      </c>
      <c r="B3625" t="s">
        <v>8633</v>
      </c>
      <c r="C3625" t="s">
        <v>7697</v>
      </c>
      <c r="D3625" t="s">
        <v>7715</v>
      </c>
      <c r="E3625" t="s">
        <v>7741</v>
      </c>
      <c r="F3625" s="45">
        <v>164503</v>
      </c>
      <c r="H3625">
        <f>IF(ISNUMBER(SEARCH($K$2,A3625)),MAX($H$1:H3624)+1,0)</f>
        <v>0</v>
      </c>
      <c r="I3625">
        <f>ROWS($H$2:H3625)</f>
        <v>3624</v>
      </c>
      <c r="J3625" t="str">
        <f t="shared" si="56"/>
        <v/>
      </c>
    </row>
    <row r="3626" spans="1:10">
      <c r="A3626" t="s">
        <v>3999</v>
      </c>
      <c r="B3626" t="s">
        <v>8634</v>
      </c>
      <c r="C3626" t="s">
        <v>7697</v>
      </c>
      <c r="D3626" t="s">
        <v>7715</v>
      </c>
      <c r="E3626" t="s">
        <v>7741</v>
      </c>
      <c r="F3626" s="45">
        <v>164513</v>
      </c>
      <c r="H3626">
        <f>IF(ISNUMBER(SEARCH($K$2,A3626)),MAX($H$1:H3625)+1,0)</f>
        <v>0</v>
      </c>
      <c r="I3626">
        <f>ROWS($H$2:H3626)</f>
        <v>3625</v>
      </c>
      <c r="J3626" t="str">
        <f t="shared" si="56"/>
        <v/>
      </c>
    </row>
    <row r="3627" spans="1:10">
      <c r="A3627" t="s">
        <v>4000</v>
      </c>
      <c r="B3627" t="s">
        <v>8635</v>
      </c>
      <c r="C3627" t="s">
        <v>7697</v>
      </c>
      <c r="D3627" t="s">
        <v>7730</v>
      </c>
      <c r="E3627" t="s">
        <v>7741</v>
      </c>
      <c r="F3627" s="45">
        <v>164510</v>
      </c>
      <c r="H3627">
        <f>IF(ISNUMBER(SEARCH($K$2,A3627)),MAX($H$1:H3626)+1,0)</f>
        <v>0</v>
      </c>
      <c r="I3627">
        <f>ROWS($H$2:H3627)</f>
        <v>3626</v>
      </c>
      <c r="J3627" t="str">
        <f t="shared" si="56"/>
        <v/>
      </c>
    </row>
    <row r="3628" spans="1:10">
      <c r="A3628" t="s">
        <v>4001</v>
      </c>
      <c r="B3628" t="s">
        <v>8636</v>
      </c>
      <c r="C3628" t="s">
        <v>7697</v>
      </c>
      <c r="D3628" t="s">
        <v>7730</v>
      </c>
      <c r="E3628" t="s">
        <v>7741</v>
      </c>
      <c r="F3628" s="45">
        <v>164511</v>
      </c>
      <c r="H3628">
        <f>IF(ISNUMBER(SEARCH($K$2,A3628)),MAX($H$1:H3627)+1,0)</f>
        <v>0</v>
      </c>
      <c r="I3628">
        <f>ROWS($H$2:H3628)</f>
        <v>3627</v>
      </c>
      <c r="J3628" t="str">
        <f t="shared" si="56"/>
        <v/>
      </c>
    </row>
    <row r="3629" spans="1:10">
      <c r="A3629" t="s">
        <v>4002</v>
      </c>
      <c r="B3629" t="s">
        <v>8637</v>
      </c>
      <c r="C3629" t="s">
        <v>7697</v>
      </c>
      <c r="D3629" t="s">
        <v>7734</v>
      </c>
      <c r="E3629" t="s">
        <v>7741</v>
      </c>
      <c r="F3629" s="45">
        <v>164504</v>
      </c>
      <c r="H3629">
        <f>IF(ISNUMBER(SEARCH($K$2,A3629)),MAX($H$1:H3628)+1,0)</f>
        <v>0</v>
      </c>
      <c r="I3629">
        <f>ROWS($H$2:H3629)</f>
        <v>3628</v>
      </c>
      <c r="J3629" t="str">
        <f t="shared" si="56"/>
        <v/>
      </c>
    </row>
    <row r="3630" spans="1:10">
      <c r="A3630" t="s">
        <v>4003</v>
      </c>
      <c r="B3630" t="s">
        <v>8638</v>
      </c>
      <c r="C3630" t="s">
        <v>7697</v>
      </c>
      <c r="D3630" t="s">
        <v>7734</v>
      </c>
      <c r="E3630" t="s">
        <v>7741</v>
      </c>
      <c r="F3630" s="45">
        <v>164505</v>
      </c>
      <c r="H3630">
        <f>IF(ISNUMBER(SEARCH($K$2,A3630)),MAX($H$1:H3629)+1,0)</f>
        <v>0</v>
      </c>
      <c r="I3630">
        <f>ROWS($H$2:H3630)</f>
        <v>3629</v>
      </c>
      <c r="J3630" t="str">
        <f t="shared" si="56"/>
        <v/>
      </c>
    </row>
    <row r="3631" spans="1:10">
      <c r="A3631" s="63" t="s">
        <v>9323</v>
      </c>
      <c r="B3631" t="s">
        <v>8639</v>
      </c>
      <c r="C3631" t="s">
        <v>4703</v>
      </c>
      <c r="D3631" t="s">
        <v>4722</v>
      </c>
      <c r="E3631" t="s">
        <v>8640</v>
      </c>
      <c r="F3631" s="45">
        <v>20407</v>
      </c>
      <c r="H3631">
        <f>IF(ISNUMBER(SEARCH($K$2,A3631)),MAX($H$1:H3630)+1,0)</f>
        <v>0</v>
      </c>
      <c r="I3631">
        <f>ROWS($H$2:H3631)</f>
        <v>3630</v>
      </c>
      <c r="J3631" t="str">
        <f t="shared" si="56"/>
        <v/>
      </c>
    </row>
    <row r="3632" spans="1:10">
      <c r="A3632" t="s">
        <v>4005</v>
      </c>
      <c r="B3632" t="s">
        <v>4721</v>
      </c>
      <c r="C3632" t="s">
        <v>4703</v>
      </c>
      <c r="D3632" t="s">
        <v>4722</v>
      </c>
      <c r="E3632" t="s">
        <v>8640</v>
      </c>
      <c r="F3632" s="45">
        <v>24325</v>
      </c>
      <c r="H3632">
        <f>IF(ISNUMBER(SEARCH($K$2,A3632)),MAX($H$1:H3631)+1,0)</f>
        <v>0</v>
      </c>
      <c r="I3632">
        <f>ROWS($H$2:H3632)</f>
        <v>3631</v>
      </c>
      <c r="J3632" t="str">
        <f t="shared" si="56"/>
        <v/>
      </c>
    </row>
    <row r="3633" spans="1:10">
      <c r="A3633" t="s">
        <v>4006</v>
      </c>
      <c r="B3633" t="s">
        <v>4732</v>
      </c>
      <c r="C3633" t="s">
        <v>4703</v>
      </c>
      <c r="D3633" t="s">
        <v>4733</v>
      </c>
      <c r="E3633" t="s">
        <v>8640</v>
      </c>
      <c r="F3633" s="45">
        <v>21310</v>
      </c>
      <c r="H3633">
        <f>IF(ISNUMBER(SEARCH($K$2,A3633)),MAX($H$1:H3632)+1,0)</f>
        <v>0</v>
      </c>
      <c r="I3633">
        <f>ROWS($H$2:H3633)</f>
        <v>3632</v>
      </c>
      <c r="J3633" t="str">
        <f t="shared" si="56"/>
        <v/>
      </c>
    </row>
    <row r="3634" spans="1:10">
      <c r="A3634" t="s">
        <v>4007</v>
      </c>
      <c r="B3634" t="s">
        <v>8641</v>
      </c>
      <c r="C3634" t="s">
        <v>4703</v>
      </c>
      <c r="D3634" t="s">
        <v>4741</v>
      </c>
      <c r="E3634" t="s">
        <v>8640</v>
      </c>
      <c r="F3634" s="45">
        <v>20301</v>
      </c>
      <c r="H3634">
        <f>IF(ISNUMBER(SEARCH($K$2,A3634)),MAX($H$1:H3633)+1,0)</f>
        <v>0</v>
      </c>
      <c r="I3634">
        <f>ROWS($H$2:H3634)</f>
        <v>3633</v>
      </c>
      <c r="J3634" t="str">
        <f t="shared" si="56"/>
        <v/>
      </c>
    </row>
    <row r="3635" spans="1:10">
      <c r="A3635" t="s">
        <v>4008</v>
      </c>
      <c r="B3635" t="s">
        <v>8642</v>
      </c>
      <c r="C3635" t="s">
        <v>4703</v>
      </c>
      <c r="D3635" t="s">
        <v>4741</v>
      </c>
      <c r="E3635" t="s">
        <v>8640</v>
      </c>
      <c r="F3635" s="45">
        <v>20302</v>
      </c>
      <c r="H3635">
        <f>IF(ISNUMBER(SEARCH($K$2,A3635)),MAX($H$1:H3634)+1,0)</f>
        <v>0</v>
      </c>
      <c r="I3635">
        <f>ROWS($H$2:H3635)</f>
        <v>3634</v>
      </c>
      <c r="J3635" t="str">
        <f t="shared" si="56"/>
        <v/>
      </c>
    </row>
    <row r="3636" spans="1:10">
      <c r="A3636" t="s">
        <v>4009</v>
      </c>
      <c r="B3636" t="s">
        <v>8643</v>
      </c>
      <c r="C3636" t="s">
        <v>4703</v>
      </c>
      <c r="D3636" t="s">
        <v>4741</v>
      </c>
      <c r="E3636" t="s">
        <v>8640</v>
      </c>
      <c r="F3636" s="45">
        <v>20403</v>
      </c>
      <c r="H3636">
        <f>IF(ISNUMBER(SEARCH($K$2,A3636)),MAX($H$1:H3635)+1,0)</f>
        <v>0</v>
      </c>
      <c r="I3636">
        <f>ROWS($H$2:H3636)</f>
        <v>3635</v>
      </c>
      <c r="J3636" t="str">
        <f t="shared" si="56"/>
        <v/>
      </c>
    </row>
    <row r="3637" spans="1:10">
      <c r="A3637" t="s">
        <v>4010</v>
      </c>
      <c r="B3637" t="s">
        <v>7754</v>
      </c>
      <c r="C3637" t="s">
        <v>4703</v>
      </c>
      <c r="D3637" t="s">
        <v>4751</v>
      </c>
      <c r="E3637" t="s">
        <v>8640</v>
      </c>
      <c r="F3637" s="45">
        <v>24322</v>
      </c>
      <c r="H3637">
        <f>IF(ISNUMBER(SEARCH($K$2,A3637)),MAX($H$1:H3636)+1,0)</f>
        <v>0</v>
      </c>
      <c r="I3637">
        <f>ROWS($H$2:H3637)</f>
        <v>3636</v>
      </c>
      <c r="J3637" t="str">
        <f t="shared" si="56"/>
        <v/>
      </c>
    </row>
    <row r="3638" spans="1:10">
      <c r="A3638" t="s">
        <v>4011</v>
      </c>
      <c r="B3638" t="s">
        <v>7755</v>
      </c>
      <c r="C3638" t="s">
        <v>4703</v>
      </c>
      <c r="D3638" t="s">
        <v>4759</v>
      </c>
      <c r="E3638" t="s">
        <v>8640</v>
      </c>
      <c r="F3638" s="45">
        <v>21301</v>
      </c>
      <c r="H3638">
        <f>IF(ISNUMBER(SEARCH($K$2,A3638)),MAX($H$1:H3637)+1,0)</f>
        <v>0</v>
      </c>
      <c r="I3638">
        <f>ROWS($H$2:H3638)</f>
        <v>3637</v>
      </c>
      <c r="J3638" t="str">
        <f t="shared" si="56"/>
        <v/>
      </c>
    </row>
    <row r="3639" spans="1:10">
      <c r="A3639" t="s">
        <v>4012</v>
      </c>
      <c r="B3639" t="s">
        <v>8644</v>
      </c>
      <c r="C3639" t="s">
        <v>4703</v>
      </c>
      <c r="D3639" t="s">
        <v>4767</v>
      </c>
      <c r="E3639" t="s">
        <v>8640</v>
      </c>
      <c r="F3639" s="45">
        <v>20409</v>
      </c>
      <c r="H3639">
        <f>IF(ISNUMBER(SEARCH($K$2,A3639)),MAX($H$1:H3638)+1,0)</f>
        <v>0</v>
      </c>
      <c r="I3639">
        <f>ROWS($H$2:H3639)</f>
        <v>3638</v>
      </c>
      <c r="J3639" t="str">
        <f t="shared" si="56"/>
        <v/>
      </c>
    </row>
    <row r="3640" spans="1:10">
      <c r="A3640" t="s">
        <v>4013</v>
      </c>
      <c r="B3640" t="s">
        <v>8645</v>
      </c>
      <c r="C3640" t="s">
        <v>4703</v>
      </c>
      <c r="D3640" t="s">
        <v>4781</v>
      </c>
      <c r="E3640" t="s">
        <v>8640</v>
      </c>
      <c r="F3640" s="45">
        <v>20308</v>
      </c>
      <c r="H3640">
        <f>IF(ISNUMBER(SEARCH($K$2,A3640)),MAX($H$1:H3639)+1,0)</f>
        <v>0</v>
      </c>
      <c r="I3640">
        <f>ROWS($H$2:H3640)</f>
        <v>3639</v>
      </c>
      <c r="J3640" t="str">
        <f t="shared" si="56"/>
        <v/>
      </c>
    </row>
    <row r="3641" spans="1:10">
      <c r="A3641" t="s">
        <v>4014</v>
      </c>
      <c r="B3641" t="s">
        <v>8646</v>
      </c>
      <c r="C3641" t="s">
        <v>4703</v>
      </c>
      <c r="D3641" t="s">
        <v>4781</v>
      </c>
      <c r="E3641" t="s">
        <v>8640</v>
      </c>
      <c r="F3641" s="45">
        <v>20404</v>
      </c>
      <c r="H3641">
        <f>IF(ISNUMBER(SEARCH($K$2,A3641)),MAX($H$1:H3640)+1,0)</f>
        <v>0</v>
      </c>
      <c r="I3641">
        <f>ROWS($H$2:H3641)</f>
        <v>3640</v>
      </c>
      <c r="J3641" t="str">
        <f t="shared" si="56"/>
        <v/>
      </c>
    </row>
    <row r="3642" spans="1:10">
      <c r="A3642" t="s">
        <v>4015</v>
      </c>
      <c r="B3642" t="s">
        <v>8647</v>
      </c>
      <c r="C3642" t="s">
        <v>4703</v>
      </c>
      <c r="D3642" t="s">
        <v>4787</v>
      </c>
      <c r="E3642" t="s">
        <v>8640</v>
      </c>
      <c r="F3642" s="45">
        <v>20405</v>
      </c>
      <c r="H3642">
        <f>IF(ISNUMBER(SEARCH($K$2,A3642)),MAX($H$1:H3641)+1,0)</f>
        <v>0</v>
      </c>
      <c r="I3642">
        <f>ROWS($H$2:H3642)</f>
        <v>3641</v>
      </c>
      <c r="J3642" t="str">
        <f t="shared" si="56"/>
        <v/>
      </c>
    </row>
    <row r="3643" spans="1:10">
      <c r="A3643" t="s">
        <v>4016</v>
      </c>
      <c r="B3643" t="s">
        <v>8648</v>
      </c>
      <c r="C3643" t="s">
        <v>4796</v>
      </c>
      <c r="D3643" t="s">
        <v>4797</v>
      </c>
      <c r="E3643" t="s">
        <v>8640</v>
      </c>
      <c r="F3643" s="45">
        <v>150309</v>
      </c>
      <c r="H3643">
        <f>IF(ISNUMBER(SEARCH($K$2,A3643)),MAX($H$1:H3642)+1,0)</f>
        <v>0</v>
      </c>
      <c r="I3643">
        <f>ROWS($H$2:H3643)</f>
        <v>3642</v>
      </c>
      <c r="J3643" t="str">
        <f t="shared" si="56"/>
        <v/>
      </c>
    </row>
    <row r="3644" spans="1:10">
      <c r="A3644" t="s">
        <v>4017</v>
      </c>
      <c r="B3644" t="s">
        <v>8649</v>
      </c>
      <c r="C3644" t="s">
        <v>4796</v>
      </c>
      <c r="D3644" t="s">
        <v>4810</v>
      </c>
      <c r="E3644" t="s">
        <v>8640</v>
      </c>
      <c r="F3644" s="45">
        <v>150411</v>
      </c>
      <c r="H3644">
        <f>IF(ISNUMBER(SEARCH($K$2,A3644)),MAX($H$1:H3643)+1,0)</f>
        <v>0</v>
      </c>
      <c r="I3644">
        <f>ROWS($H$2:H3644)</f>
        <v>3643</v>
      </c>
      <c r="J3644" t="str">
        <f t="shared" si="56"/>
        <v/>
      </c>
    </row>
    <row r="3645" spans="1:10">
      <c r="A3645" t="s">
        <v>4018</v>
      </c>
      <c r="B3645" t="s">
        <v>8650</v>
      </c>
      <c r="C3645" t="s">
        <v>4796</v>
      </c>
      <c r="D3645" t="s">
        <v>4816</v>
      </c>
      <c r="E3645" t="s">
        <v>8640</v>
      </c>
      <c r="F3645" s="45">
        <v>151410</v>
      </c>
      <c r="H3645">
        <f>IF(ISNUMBER(SEARCH($K$2,A3645)),MAX($H$1:H3644)+1,0)</f>
        <v>0</v>
      </c>
      <c r="I3645">
        <f>ROWS($H$2:H3645)</f>
        <v>3644</v>
      </c>
      <c r="J3645" t="str">
        <f t="shared" si="56"/>
        <v/>
      </c>
    </row>
    <row r="3646" spans="1:10">
      <c r="A3646" t="s">
        <v>4019</v>
      </c>
      <c r="B3646" t="s">
        <v>8651</v>
      </c>
      <c r="C3646" t="s">
        <v>4796</v>
      </c>
      <c r="D3646" t="s">
        <v>4847</v>
      </c>
      <c r="E3646" t="s">
        <v>8640</v>
      </c>
      <c r="F3646" s="45">
        <v>150302</v>
      </c>
      <c r="H3646">
        <f>IF(ISNUMBER(SEARCH($K$2,A3646)),MAX($H$1:H3645)+1,0)</f>
        <v>0</v>
      </c>
      <c r="I3646">
        <f>ROWS($H$2:H3646)</f>
        <v>3645</v>
      </c>
      <c r="J3646" t="str">
        <f t="shared" si="56"/>
        <v/>
      </c>
    </row>
    <row r="3647" spans="1:10">
      <c r="A3647" t="s">
        <v>4020</v>
      </c>
      <c r="B3647" t="s">
        <v>8652</v>
      </c>
      <c r="C3647" t="s">
        <v>4796</v>
      </c>
      <c r="D3647" t="s">
        <v>4847</v>
      </c>
      <c r="E3647" t="s">
        <v>8640</v>
      </c>
      <c r="F3647" s="45">
        <v>150303</v>
      </c>
      <c r="H3647">
        <f>IF(ISNUMBER(SEARCH($K$2,A3647)),MAX($H$1:H3646)+1,0)</f>
        <v>0</v>
      </c>
      <c r="I3647">
        <f>ROWS($H$2:H3647)</f>
        <v>3646</v>
      </c>
      <c r="J3647" t="str">
        <f t="shared" si="56"/>
        <v/>
      </c>
    </row>
    <row r="3648" spans="1:10">
      <c r="A3648" t="s">
        <v>4021</v>
      </c>
      <c r="B3648" t="s">
        <v>8653</v>
      </c>
      <c r="C3648" t="s">
        <v>4796</v>
      </c>
      <c r="D3648" t="s">
        <v>4847</v>
      </c>
      <c r="E3648" t="s">
        <v>8640</v>
      </c>
      <c r="F3648" s="45">
        <v>150401</v>
      </c>
      <c r="H3648">
        <f>IF(ISNUMBER(SEARCH($K$2,A3648)),MAX($H$1:H3647)+1,0)</f>
        <v>0</v>
      </c>
      <c r="I3648">
        <f>ROWS($H$2:H3648)</f>
        <v>3647</v>
      </c>
      <c r="J3648" t="str">
        <f t="shared" si="56"/>
        <v/>
      </c>
    </row>
    <row r="3649" spans="1:10">
      <c r="A3649" t="s">
        <v>4022</v>
      </c>
      <c r="B3649" t="s">
        <v>8654</v>
      </c>
      <c r="C3649" t="s">
        <v>4796</v>
      </c>
      <c r="D3649" t="s">
        <v>4847</v>
      </c>
      <c r="E3649" t="s">
        <v>8640</v>
      </c>
      <c r="F3649" s="45">
        <v>150404</v>
      </c>
      <c r="H3649">
        <f>IF(ISNUMBER(SEARCH($K$2,A3649)),MAX($H$1:H3648)+1,0)</f>
        <v>0</v>
      </c>
      <c r="I3649">
        <f>ROWS($H$2:H3649)</f>
        <v>3648</v>
      </c>
      <c r="J3649" t="str">
        <f t="shared" si="56"/>
        <v/>
      </c>
    </row>
    <row r="3650" spans="1:10">
      <c r="A3650" t="s">
        <v>4023</v>
      </c>
      <c r="B3650" t="s">
        <v>8655</v>
      </c>
      <c r="C3650" t="s">
        <v>4796</v>
      </c>
      <c r="D3650" t="s">
        <v>4847</v>
      </c>
      <c r="E3650" t="s">
        <v>8640</v>
      </c>
      <c r="F3650" s="45">
        <v>150405</v>
      </c>
      <c r="H3650">
        <f>IF(ISNUMBER(SEARCH($K$2,A3650)),MAX($H$1:H3649)+1,0)</f>
        <v>0</v>
      </c>
      <c r="I3650">
        <f>ROWS($H$2:H3650)</f>
        <v>3649</v>
      </c>
      <c r="J3650" t="str">
        <f t="shared" ref="J3650:J3713" si="57">IFERROR(INDEX($A:$A,MATCH(I3650,$H:$H,0)),"")</f>
        <v/>
      </c>
    </row>
    <row r="3651" spans="1:10">
      <c r="A3651" t="s">
        <v>4024</v>
      </c>
      <c r="B3651" t="s">
        <v>8656</v>
      </c>
      <c r="C3651" t="s">
        <v>4796</v>
      </c>
      <c r="D3651" t="s">
        <v>4847</v>
      </c>
      <c r="E3651" t="s">
        <v>8640</v>
      </c>
      <c r="F3651" s="45">
        <v>151307</v>
      </c>
      <c r="H3651">
        <f>IF(ISNUMBER(SEARCH($K$2,A3651)),MAX($H$1:H3650)+1,0)</f>
        <v>0</v>
      </c>
      <c r="I3651">
        <f>ROWS($H$2:H3651)</f>
        <v>3650</v>
      </c>
      <c r="J3651" t="str">
        <f t="shared" si="57"/>
        <v/>
      </c>
    </row>
    <row r="3652" spans="1:10">
      <c r="A3652" t="s">
        <v>4025</v>
      </c>
      <c r="B3652" t="s">
        <v>4848</v>
      </c>
      <c r="C3652" t="s">
        <v>4796</v>
      </c>
      <c r="D3652" t="s">
        <v>4847</v>
      </c>
      <c r="E3652" t="s">
        <v>8640</v>
      </c>
      <c r="F3652" s="45">
        <v>151312</v>
      </c>
      <c r="H3652">
        <f>IF(ISNUMBER(SEARCH($K$2,A3652)),MAX($H$1:H3651)+1,0)</f>
        <v>0</v>
      </c>
      <c r="I3652">
        <f>ROWS($H$2:H3652)</f>
        <v>3651</v>
      </c>
      <c r="J3652" t="str">
        <f t="shared" si="57"/>
        <v/>
      </c>
    </row>
    <row r="3653" spans="1:10">
      <c r="A3653" t="s">
        <v>4026</v>
      </c>
      <c r="B3653" t="s">
        <v>8657</v>
      </c>
      <c r="C3653" t="s">
        <v>4796</v>
      </c>
      <c r="D3653" t="s">
        <v>4847</v>
      </c>
      <c r="E3653" t="s">
        <v>8640</v>
      </c>
      <c r="F3653" s="45">
        <v>154301</v>
      </c>
      <c r="H3653">
        <f>IF(ISNUMBER(SEARCH($K$2,A3653)),MAX($H$1:H3652)+1,0)</f>
        <v>0</v>
      </c>
      <c r="I3653">
        <f>ROWS($H$2:H3653)</f>
        <v>3652</v>
      </c>
      <c r="J3653" t="str">
        <f t="shared" si="57"/>
        <v/>
      </c>
    </row>
    <row r="3654" spans="1:10">
      <c r="A3654" t="s">
        <v>4027</v>
      </c>
      <c r="B3654" t="s">
        <v>7781</v>
      </c>
      <c r="C3654" t="s">
        <v>4796</v>
      </c>
      <c r="D3654" t="s">
        <v>4873</v>
      </c>
      <c r="E3654" t="s">
        <v>8640</v>
      </c>
      <c r="F3654" s="45">
        <v>151306</v>
      </c>
      <c r="H3654">
        <f>IF(ISNUMBER(SEARCH($K$2,A3654)),MAX($H$1:H3653)+1,0)</f>
        <v>0</v>
      </c>
      <c r="I3654">
        <f>ROWS($H$2:H3654)</f>
        <v>3653</v>
      </c>
      <c r="J3654" t="str">
        <f t="shared" si="57"/>
        <v/>
      </c>
    </row>
    <row r="3655" spans="1:10">
      <c r="A3655" t="s">
        <v>4028</v>
      </c>
      <c r="B3655" t="s">
        <v>8658</v>
      </c>
      <c r="C3655" t="s">
        <v>4796</v>
      </c>
      <c r="D3655" t="s">
        <v>4902</v>
      </c>
      <c r="E3655" t="s">
        <v>8640</v>
      </c>
      <c r="F3655" s="45">
        <v>154399</v>
      </c>
      <c r="H3655">
        <f>IF(ISNUMBER(SEARCH($K$2,A3655)),MAX($H$1:H3654)+1,0)</f>
        <v>0</v>
      </c>
      <c r="I3655">
        <f>ROWS($H$2:H3655)</f>
        <v>3654</v>
      </c>
      <c r="J3655" t="str">
        <f t="shared" si="57"/>
        <v/>
      </c>
    </row>
    <row r="3656" spans="1:10">
      <c r="A3656" t="s">
        <v>4029</v>
      </c>
      <c r="B3656" t="s">
        <v>8659</v>
      </c>
      <c r="C3656" t="s">
        <v>4914</v>
      </c>
      <c r="D3656" t="s">
        <v>4921</v>
      </c>
      <c r="E3656" t="s">
        <v>8640</v>
      </c>
      <c r="F3656" s="45">
        <v>710301</v>
      </c>
      <c r="H3656">
        <f>IF(ISNUMBER(SEARCH($K$2,A3656)),MAX($H$1:H3655)+1,0)</f>
        <v>0</v>
      </c>
      <c r="I3656">
        <f>ROWS($H$2:H3656)</f>
        <v>3655</v>
      </c>
      <c r="J3656" t="str">
        <f t="shared" si="57"/>
        <v/>
      </c>
    </row>
    <row r="3657" spans="1:10">
      <c r="A3657" s="63" t="s">
        <v>9307</v>
      </c>
      <c r="B3657" t="s">
        <v>8660</v>
      </c>
      <c r="C3657" t="s">
        <v>4914</v>
      </c>
      <c r="D3657" t="s">
        <v>4925</v>
      </c>
      <c r="E3657" t="s">
        <v>8640</v>
      </c>
      <c r="F3657" s="45">
        <v>710401</v>
      </c>
      <c r="H3657">
        <f>IF(ISNUMBER(SEARCH($K$2,A3657)),MAX($H$1:H3656)+1,0)</f>
        <v>0</v>
      </c>
      <c r="I3657">
        <f>ROWS($H$2:H3657)</f>
        <v>3656</v>
      </c>
      <c r="J3657" t="str">
        <f t="shared" si="57"/>
        <v/>
      </c>
    </row>
    <row r="3658" spans="1:10">
      <c r="A3658" t="s">
        <v>4031</v>
      </c>
      <c r="B3658" t="s">
        <v>8661</v>
      </c>
      <c r="C3658" t="s">
        <v>4939</v>
      </c>
      <c r="D3658" t="s">
        <v>4949</v>
      </c>
      <c r="E3658" t="s">
        <v>8640</v>
      </c>
      <c r="F3658" s="45">
        <v>80401</v>
      </c>
      <c r="H3658">
        <f>IF(ISNUMBER(SEARCH($K$2,A3658)),MAX($H$1:H3657)+1,0)</f>
        <v>0</v>
      </c>
      <c r="I3658">
        <f>ROWS($H$2:H3658)</f>
        <v>3657</v>
      </c>
      <c r="J3658" t="str">
        <f t="shared" si="57"/>
        <v/>
      </c>
    </row>
    <row r="3659" spans="1:10">
      <c r="A3659" s="63" t="s">
        <v>9295</v>
      </c>
      <c r="B3659" t="s">
        <v>8662</v>
      </c>
      <c r="C3659" t="s">
        <v>4939</v>
      </c>
      <c r="D3659" t="s">
        <v>4965</v>
      </c>
      <c r="E3659" t="s">
        <v>8640</v>
      </c>
      <c r="F3659" s="45">
        <v>80410</v>
      </c>
      <c r="H3659">
        <f>IF(ISNUMBER(SEARCH($K$2,A3659)),MAX($H$1:H3658)+1,0)</f>
        <v>0</v>
      </c>
      <c r="I3659">
        <f>ROWS($H$2:H3659)</f>
        <v>3658</v>
      </c>
      <c r="J3659" t="str">
        <f t="shared" si="57"/>
        <v/>
      </c>
    </row>
    <row r="3660" spans="1:10">
      <c r="A3660" t="s">
        <v>4033</v>
      </c>
      <c r="B3660" t="s">
        <v>4971</v>
      </c>
      <c r="C3660" t="s">
        <v>4939</v>
      </c>
      <c r="D3660" t="s">
        <v>4972</v>
      </c>
      <c r="E3660" t="s">
        <v>8640</v>
      </c>
      <c r="F3660" s="45">
        <v>81313</v>
      </c>
      <c r="H3660">
        <f>IF(ISNUMBER(SEARCH($K$2,A3660)),MAX($H$1:H3659)+1,0)</f>
        <v>0</v>
      </c>
      <c r="I3660">
        <f>ROWS($H$2:H3660)</f>
        <v>3659</v>
      </c>
      <c r="J3660" t="str">
        <f t="shared" si="57"/>
        <v/>
      </c>
    </row>
    <row r="3661" spans="1:10">
      <c r="A3661" t="s">
        <v>4034</v>
      </c>
      <c r="B3661" t="s">
        <v>8663</v>
      </c>
      <c r="C3661" t="s">
        <v>4939</v>
      </c>
      <c r="D3661" t="s">
        <v>4982</v>
      </c>
      <c r="E3661" t="s">
        <v>8640</v>
      </c>
      <c r="F3661" s="45">
        <v>80307</v>
      </c>
      <c r="H3661">
        <f>IF(ISNUMBER(SEARCH($K$2,A3661)),MAX($H$1:H3660)+1,0)</f>
        <v>0</v>
      </c>
      <c r="I3661">
        <f>ROWS($H$2:H3661)</f>
        <v>3660</v>
      </c>
      <c r="J3661" t="str">
        <f t="shared" si="57"/>
        <v/>
      </c>
    </row>
    <row r="3662" spans="1:10">
      <c r="A3662" t="s">
        <v>4035</v>
      </c>
      <c r="B3662" t="s">
        <v>8664</v>
      </c>
      <c r="C3662" t="s">
        <v>4939</v>
      </c>
      <c r="D3662" t="s">
        <v>5011</v>
      </c>
      <c r="E3662" t="s">
        <v>8640</v>
      </c>
      <c r="F3662" s="45">
        <v>80302</v>
      </c>
      <c r="H3662">
        <f>IF(ISNUMBER(SEARCH($K$2,A3662)),MAX($H$1:H3661)+1,0)</f>
        <v>0</v>
      </c>
      <c r="I3662">
        <f>ROWS($H$2:H3662)</f>
        <v>3661</v>
      </c>
      <c r="J3662" t="str">
        <f t="shared" si="57"/>
        <v/>
      </c>
    </row>
    <row r="3663" spans="1:10">
      <c r="A3663" t="s">
        <v>4036</v>
      </c>
      <c r="B3663" t="s">
        <v>8665</v>
      </c>
      <c r="C3663" t="s">
        <v>4939</v>
      </c>
      <c r="D3663" t="s">
        <v>5011</v>
      </c>
      <c r="E3663" t="s">
        <v>8640</v>
      </c>
      <c r="F3663" s="45">
        <v>80305</v>
      </c>
      <c r="H3663">
        <f>IF(ISNUMBER(SEARCH($K$2,A3663)),MAX($H$1:H3662)+1,0)</f>
        <v>0</v>
      </c>
      <c r="I3663">
        <f>ROWS($H$2:H3663)</f>
        <v>3662</v>
      </c>
      <c r="J3663" t="str">
        <f t="shared" si="57"/>
        <v/>
      </c>
    </row>
    <row r="3664" spans="1:10">
      <c r="A3664" t="s">
        <v>4037</v>
      </c>
      <c r="B3664" t="s">
        <v>8666</v>
      </c>
      <c r="C3664" t="s">
        <v>4939</v>
      </c>
      <c r="D3664" t="s">
        <v>5011</v>
      </c>
      <c r="E3664" t="s">
        <v>8640</v>
      </c>
      <c r="F3664" s="45">
        <v>80404</v>
      </c>
      <c r="H3664">
        <f>IF(ISNUMBER(SEARCH($K$2,A3664)),MAX($H$1:H3663)+1,0)</f>
        <v>0</v>
      </c>
      <c r="I3664">
        <f>ROWS($H$2:H3664)</f>
        <v>3663</v>
      </c>
      <c r="J3664" t="str">
        <f t="shared" si="57"/>
        <v/>
      </c>
    </row>
    <row r="3665" spans="1:10">
      <c r="A3665" t="s">
        <v>4038</v>
      </c>
      <c r="B3665" t="s">
        <v>8667</v>
      </c>
      <c r="C3665" t="s">
        <v>4939</v>
      </c>
      <c r="D3665" t="s">
        <v>5011</v>
      </c>
      <c r="E3665" t="s">
        <v>8640</v>
      </c>
      <c r="F3665" s="45">
        <v>81311</v>
      </c>
      <c r="H3665">
        <f>IF(ISNUMBER(SEARCH($K$2,A3665)),MAX($H$1:H3664)+1,0)</f>
        <v>0</v>
      </c>
      <c r="I3665">
        <f>ROWS($H$2:H3665)</f>
        <v>3664</v>
      </c>
      <c r="J3665" t="str">
        <f t="shared" si="57"/>
        <v/>
      </c>
    </row>
    <row r="3666" spans="1:10">
      <c r="A3666" t="s">
        <v>4039</v>
      </c>
      <c r="B3666" t="s">
        <v>8668</v>
      </c>
      <c r="C3666" t="s">
        <v>4939</v>
      </c>
      <c r="D3666" t="s">
        <v>5028</v>
      </c>
      <c r="E3666" t="s">
        <v>8640</v>
      </c>
      <c r="F3666" s="45">
        <v>80308</v>
      </c>
      <c r="H3666">
        <f>IF(ISNUMBER(SEARCH($K$2,A3666)),MAX($H$1:H3665)+1,0)</f>
        <v>0</v>
      </c>
      <c r="I3666">
        <f>ROWS($H$2:H3666)</f>
        <v>3665</v>
      </c>
      <c r="J3666" t="str">
        <f t="shared" si="57"/>
        <v/>
      </c>
    </row>
    <row r="3667" spans="1:10">
      <c r="A3667" t="s">
        <v>4040</v>
      </c>
      <c r="B3667" t="s">
        <v>8669</v>
      </c>
      <c r="C3667" t="s">
        <v>4939</v>
      </c>
      <c r="D3667" t="s">
        <v>5028</v>
      </c>
      <c r="E3667" t="s">
        <v>8640</v>
      </c>
      <c r="F3667" s="45">
        <v>80403</v>
      </c>
      <c r="H3667">
        <f>IF(ISNUMBER(SEARCH($K$2,A3667)),MAX($H$1:H3666)+1,0)</f>
        <v>0</v>
      </c>
      <c r="I3667">
        <f>ROWS($H$2:H3667)</f>
        <v>3666</v>
      </c>
      <c r="J3667" t="str">
        <f t="shared" si="57"/>
        <v/>
      </c>
    </row>
    <row r="3668" spans="1:10">
      <c r="A3668" t="s">
        <v>4041</v>
      </c>
      <c r="B3668" t="s">
        <v>7812</v>
      </c>
      <c r="C3668" t="s">
        <v>4939</v>
      </c>
      <c r="D3668" t="s">
        <v>5028</v>
      </c>
      <c r="E3668" t="s">
        <v>8640</v>
      </c>
      <c r="F3668" s="45">
        <v>81314</v>
      </c>
      <c r="H3668">
        <f>IF(ISNUMBER(SEARCH($K$2,A3668)),MAX($H$1:H3667)+1,0)</f>
        <v>0</v>
      </c>
      <c r="I3668">
        <f>ROWS($H$2:H3668)</f>
        <v>3667</v>
      </c>
      <c r="J3668" t="str">
        <f t="shared" si="57"/>
        <v/>
      </c>
    </row>
    <row r="3669" spans="1:10">
      <c r="A3669" s="63" t="s">
        <v>9198</v>
      </c>
      <c r="B3669" t="s">
        <v>8670</v>
      </c>
      <c r="C3669" t="s">
        <v>4939</v>
      </c>
      <c r="D3669" t="s">
        <v>5044</v>
      </c>
      <c r="E3669" t="s">
        <v>8640</v>
      </c>
      <c r="F3669" s="45">
        <v>80406</v>
      </c>
      <c r="H3669">
        <f>IF(ISNUMBER(SEARCH($K$2,A3669)),MAX($H$1:H3668)+1,0)</f>
        <v>0</v>
      </c>
      <c r="I3669">
        <f>ROWS($H$2:H3669)</f>
        <v>3668</v>
      </c>
      <c r="J3669" t="str">
        <f t="shared" si="57"/>
        <v/>
      </c>
    </row>
    <row r="3670" spans="1:10">
      <c r="A3670" t="s">
        <v>4043</v>
      </c>
      <c r="B3670" t="s">
        <v>7816</v>
      </c>
      <c r="C3670" t="s">
        <v>4939</v>
      </c>
      <c r="D3670" t="s">
        <v>5044</v>
      </c>
      <c r="E3670" t="s">
        <v>8640</v>
      </c>
      <c r="F3670" s="45">
        <v>81409</v>
      </c>
      <c r="H3670">
        <f>IF(ISNUMBER(SEARCH($K$2,A3670)),MAX($H$1:H3669)+1,0)</f>
        <v>0</v>
      </c>
      <c r="I3670">
        <f>ROWS($H$2:H3670)</f>
        <v>3669</v>
      </c>
      <c r="J3670" t="str">
        <f t="shared" si="57"/>
        <v/>
      </c>
    </row>
    <row r="3671" spans="1:10">
      <c r="A3671" t="s">
        <v>4044</v>
      </c>
      <c r="B3671" t="s">
        <v>7817</v>
      </c>
      <c r="C3671" t="s">
        <v>4939</v>
      </c>
      <c r="D3671" t="s">
        <v>5044</v>
      </c>
      <c r="E3671" t="s">
        <v>8640</v>
      </c>
      <c r="F3671" s="45">
        <v>84309</v>
      </c>
      <c r="H3671">
        <f>IF(ISNUMBER(SEARCH($K$2,A3671)),MAX($H$1:H3670)+1,0)</f>
        <v>0</v>
      </c>
      <c r="I3671">
        <f>ROWS($H$2:H3671)</f>
        <v>3670</v>
      </c>
      <c r="J3671" t="str">
        <f t="shared" si="57"/>
        <v/>
      </c>
    </row>
    <row r="3672" spans="1:10">
      <c r="A3672" t="s">
        <v>4045</v>
      </c>
      <c r="B3672" t="s">
        <v>7823</v>
      </c>
      <c r="C3672" t="s">
        <v>4939</v>
      </c>
      <c r="D3672" t="s">
        <v>5070</v>
      </c>
      <c r="E3672" t="s">
        <v>8640</v>
      </c>
      <c r="F3672" s="45">
        <v>81312</v>
      </c>
      <c r="H3672">
        <f>IF(ISNUMBER(SEARCH($K$2,A3672)),MAX($H$1:H3671)+1,0)</f>
        <v>0</v>
      </c>
      <c r="I3672">
        <f>ROWS($H$2:H3672)</f>
        <v>3671</v>
      </c>
      <c r="J3672" t="str">
        <f t="shared" si="57"/>
        <v/>
      </c>
    </row>
    <row r="3673" spans="1:10">
      <c r="A3673" t="s">
        <v>4046</v>
      </c>
      <c r="B3673" t="s">
        <v>8671</v>
      </c>
      <c r="C3673" t="s">
        <v>5093</v>
      </c>
      <c r="D3673" t="s">
        <v>5105</v>
      </c>
      <c r="E3673" t="s">
        <v>8640</v>
      </c>
      <c r="F3673" s="45">
        <v>130401</v>
      </c>
      <c r="H3673">
        <f>IF(ISNUMBER(SEARCH($K$2,A3673)),MAX($H$1:H3672)+1,0)</f>
        <v>0</v>
      </c>
      <c r="I3673">
        <f>ROWS($H$2:H3673)</f>
        <v>3672</v>
      </c>
      <c r="J3673" t="str">
        <f t="shared" si="57"/>
        <v/>
      </c>
    </row>
    <row r="3674" spans="1:10">
      <c r="A3674" t="s">
        <v>4047</v>
      </c>
      <c r="B3674" t="s">
        <v>7829</v>
      </c>
      <c r="C3674" t="s">
        <v>5093</v>
      </c>
      <c r="D3674" t="s">
        <v>5105</v>
      </c>
      <c r="E3674" t="s">
        <v>8640</v>
      </c>
      <c r="F3674" s="45">
        <v>131311</v>
      </c>
      <c r="H3674">
        <f>IF(ISNUMBER(SEARCH($K$2,A3674)),MAX($H$1:H3673)+1,0)</f>
        <v>0</v>
      </c>
      <c r="I3674">
        <f>ROWS($H$2:H3674)</f>
        <v>3673</v>
      </c>
      <c r="J3674" t="str">
        <f t="shared" si="57"/>
        <v/>
      </c>
    </row>
    <row r="3675" spans="1:10">
      <c r="A3675" t="s">
        <v>4048</v>
      </c>
      <c r="B3675" t="s">
        <v>8672</v>
      </c>
      <c r="C3675" t="s">
        <v>5093</v>
      </c>
      <c r="D3675" t="s">
        <v>5135</v>
      </c>
      <c r="E3675" t="s">
        <v>8640</v>
      </c>
      <c r="F3675" s="45">
        <v>130404</v>
      </c>
      <c r="H3675">
        <f>IF(ISNUMBER(SEARCH($K$2,A3675)),MAX($H$1:H3674)+1,0)</f>
        <v>0</v>
      </c>
      <c r="I3675">
        <f>ROWS($H$2:H3675)</f>
        <v>3674</v>
      </c>
      <c r="J3675" t="str">
        <f t="shared" si="57"/>
        <v/>
      </c>
    </row>
    <row r="3676" spans="1:10">
      <c r="A3676" t="s">
        <v>4049</v>
      </c>
      <c r="B3676" t="s">
        <v>7837</v>
      </c>
      <c r="C3676" t="s">
        <v>5093</v>
      </c>
      <c r="D3676" t="s">
        <v>5141</v>
      </c>
      <c r="E3676" t="s">
        <v>8640</v>
      </c>
      <c r="F3676" s="45">
        <v>134334</v>
      </c>
      <c r="H3676">
        <f>IF(ISNUMBER(SEARCH($K$2,A3676)),MAX($H$1:H3675)+1,0)</f>
        <v>0</v>
      </c>
      <c r="I3676">
        <f>ROWS($H$2:H3676)</f>
        <v>3675</v>
      </c>
      <c r="J3676" t="str">
        <f t="shared" si="57"/>
        <v/>
      </c>
    </row>
    <row r="3677" spans="1:10">
      <c r="A3677" t="s">
        <v>4050</v>
      </c>
      <c r="B3677" t="s">
        <v>7839</v>
      </c>
      <c r="C3677" t="s">
        <v>5093</v>
      </c>
      <c r="D3677" t="s">
        <v>5150</v>
      </c>
      <c r="E3677" t="s">
        <v>8640</v>
      </c>
      <c r="F3677" s="45">
        <v>134321</v>
      </c>
      <c r="H3677">
        <f>IF(ISNUMBER(SEARCH($K$2,A3677)),MAX($H$1:H3676)+1,0)</f>
        <v>0</v>
      </c>
      <c r="I3677">
        <f>ROWS($H$2:H3677)</f>
        <v>3676</v>
      </c>
      <c r="J3677" t="str">
        <f t="shared" si="57"/>
        <v/>
      </c>
    </row>
    <row r="3678" spans="1:10">
      <c r="A3678" t="s">
        <v>4051</v>
      </c>
      <c r="B3678" t="s">
        <v>8673</v>
      </c>
      <c r="C3678" t="s">
        <v>5093</v>
      </c>
      <c r="D3678" t="s">
        <v>5155</v>
      </c>
      <c r="E3678" t="s">
        <v>8640</v>
      </c>
      <c r="F3678" s="45">
        <v>130410</v>
      </c>
      <c r="H3678">
        <f>IF(ISNUMBER(SEARCH($K$2,A3678)),MAX($H$1:H3677)+1,0)</f>
        <v>0</v>
      </c>
      <c r="I3678">
        <f>ROWS($H$2:H3678)</f>
        <v>3677</v>
      </c>
      <c r="J3678" t="str">
        <f t="shared" si="57"/>
        <v/>
      </c>
    </row>
    <row r="3679" spans="1:10">
      <c r="A3679" t="s">
        <v>4052</v>
      </c>
      <c r="B3679" t="s">
        <v>7840</v>
      </c>
      <c r="C3679" t="s">
        <v>5093</v>
      </c>
      <c r="D3679" t="s">
        <v>5155</v>
      </c>
      <c r="E3679" t="s">
        <v>8640</v>
      </c>
      <c r="F3679" s="45">
        <v>134324</v>
      </c>
      <c r="H3679">
        <f>IF(ISNUMBER(SEARCH($K$2,A3679)),MAX($H$1:H3678)+1,0)</f>
        <v>0</v>
      </c>
      <c r="I3679">
        <f>ROWS($H$2:H3679)</f>
        <v>3678</v>
      </c>
      <c r="J3679" t="str">
        <f t="shared" si="57"/>
        <v/>
      </c>
    </row>
    <row r="3680" spans="1:10">
      <c r="A3680" t="s">
        <v>4053</v>
      </c>
      <c r="B3680" t="s">
        <v>7843</v>
      </c>
      <c r="C3680" t="s">
        <v>5093</v>
      </c>
      <c r="D3680" t="s">
        <v>5169</v>
      </c>
      <c r="E3680" t="s">
        <v>8640</v>
      </c>
      <c r="F3680" s="45">
        <v>131302</v>
      </c>
      <c r="H3680">
        <f>IF(ISNUMBER(SEARCH($K$2,A3680)),MAX($H$1:H3679)+1,0)</f>
        <v>0</v>
      </c>
      <c r="I3680">
        <f>ROWS($H$2:H3680)</f>
        <v>3679</v>
      </c>
      <c r="J3680" t="str">
        <f t="shared" si="57"/>
        <v/>
      </c>
    </row>
    <row r="3681" spans="1:10">
      <c r="A3681" t="s">
        <v>4054</v>
      </c>
      <c r="B3681" t="s">
        <v>8674</v>
      </c>
      <c r="C3681" t="s">
        <v>5093</v>
      </c>
      <c r="D3681" t="s">
        <v>5178</v>
      </c>
      <c r="E3681" t="s">
        <v>8640</v>
      </c>
      <c r="F3681" s="45">
        <v>130302</v>
      </c>
      <c r="H3681">
        <f>IF(ISNUMBER(SEARCH($K$2,A3681)),MAX($H$1:H3680)+1,0)</f>
        <v>0</v>
      </c>
      <c r="I3681">
        <f>ROWS($H$2:H3681)</f>
        <v>3680</v>
      </c>
      <c r="J3681" t="str">
        <f t="shared" si="57"/>
        <v/>
      </c>
    </row>
    <row r="3682" spans="1:10">
      <c r="A3682" t="s">
        <v>4055</v>
      </c>
      <c r="B3682" t="s">
        <v>8675</v>
      </c>
      <c r="C3682" t="s">
        <v>5093</v>
      </c>
      <c r="D3682" t="s">
        <v>5178</v>
      </c>
      <c r="E3682" t="s">
        <v>8640</v>
      </c>
      <c r="F3682" s="45">
        <v>130305</v>
      </c>
      <c r="H3682">
        <f>IF(ISNUMBER(SEARCH($K$2,A3682)),MAX($H$1:H3681)+1,0)</f>
        <v>0</v>
      </c>
      <c r="I3682">
        <f>ROWS($H$2:H3682)</f>
        <v>3681</v>
      </c>
      <c r="J3682" t="str">
        <f t="shared" si="57"/>
        <v/>
      </c>
    </row>
    <row r="3683" spans="1:10">
      <c r="A3683" t="s">
        <v>4056</v>
      </c>
      <c r="B3683" t="s">
        <v>8676</v>
      </c>
      <c r="C3683" t="s">
        <v>5093</v>
      </c>
      <c r="D3683" t="s">
        <v>5178</v>
      </c>
      <c r="E3683" t="s">
        <v>8640</v>
      </c>
      <c r="F3683" s="45">
        <v>130403</v>
      </c>
      <c r="H3683">
        <f>IF(ISNUMBER(SEARCH($K$2,A3683)),MAX($H$1:H3682)+1,0)</f>
        <v>0</v>
      </c>
      <c r="I3683">
        <f>ROWS($H$2:H3683)</f>
        <v>3682</v>
      </c>
      <c r="J3683" t="str">
        <f t="shared" si="57"/>
        <v/>
      </c>
    </row>
    <row r="3684" spans="1:10">
      <c r="A3684" t="s">
        <v>4057</v>
      </c>
      <c r="B3684" t="s">
        <v>8677</v>
      </c>
      <c r="C3684" t="s">
        <v>5093</v>
      </c>
      <c r="D3684" t="s">
        <v>5178</v>
      </c>
      <c r="E3684" t="s">
        <v>8640</v>
      </c>
      <c r="F3684" s="45">
        <v>131307</v>
      </c>
      <c r="H3684">
        <f>IF(ISNUMBER(SEARCH($K$2,A3684)),MAX($H$1:H3683)+1,0)</f>
        <v>0</v>
      </c>
      <c r="I3684">
        <f>ROWS($H$2:H3684)</f>
        <v>3683</v>
      </c>
      <c r="J3684" t="str">
        <f t="shared" si="57"/>
        <v/>
      </c>
    </row>
    <row r="3685" spans="1:10">
      <c r="A3685" t="s">
        <v>4058</v>
      </c>
      <c r="B3685" t="s">
        <v>7847</v>
      </c>
      <c r="C3685" t="s">
        <v>5093</v>
      </c>
      <c r="D3685" t="s">
        <v>5178</v>
      </c>
      <c r="E3685" t="s">
        <v>8640</v>
      </c>
      <c r="F3685" s="45">
        <v>131308</v>
      </c>
      <c r="H3685">
        <f>IF(ISNUMBER(SEARCH($K$2,A3685)),MAX($H$1:H3684)+1,0)</f>
        <v>0</v>
      </c>
      <c r="I3685">
        <f>ROWS($H$2:H3685)</f>
        <v>3684</v>
      </c>
      <c r="J3685" t="str">
        <f t="shared" si="57"/>
        <v/>
      </c>
    </row>
    <row r="3686" spans="1:10">
      <c r="A3686" t="s">
        <v>4059</v>
      </c>
      <c r="B3686" t="s">
        <v>8678</v>
      </c>
      <c r="C3686" t="s">
        <v>5093</v>
      </c>
      <c r="D3686" t="s">
        <v>5178</v>
      </c>
      <c r="E3686" t="s">
        <v>8640</v>
      </c>
      <c r="F3686" s="45">
        <v>131409</v>
      </c>
      <c r="H3686">
        <f>IF(ISNUMBER(SEARCH($K$2,A3686)),MAX($H$1:H3685)+1,0)</f>
        <v>0</v>
      </c>
      <c r="I3686">
        <f>ROWS($H$2:H3686)</f>
        <v>3685</v>
      </c>
      <c r="J3686" t="str">
        <f t="shared" si="57"/>
        <v/>
      </c>
    </row>
    <row r="3687" spans="1:10">
      <c r="A3687" t="s">
        <v>4060</v>
      </c>
      <c r="B3687" t="s">
        <v>7848</v>
      </c>
      <c r="C3687" t="s">
        <v>5093</v>
      </c>
      <c r="D3687" t="s">
        <v>5178</v>
      </c>
      <c r="E3687" t="s">
        <v>8640</v>
      </c>
      <c r="F3687" s="45">
        <v>134304</v>
      </c>
      <c r="H3687">
        <f>IF(ISNUMBER(SEARCH($K$2,A3687)),MAX($H$1:H3686)+1,0)</f>
        <v>0</v>
      </c>
      <c r="I3687">
        <f>ROWS($H$2:H3687)</f>
        <v>3686</v>
      </c>
      <c r="J3687" t="str">
        <f t="shared" si="57"/>
        <v/>
      </c>
    </row>
    <row r="3688" spans="1:10">
      <c r="A3688" t="s">
        <v>4061</v>
      </c>
      <c r="B3688" t="s">
        <v>8679</v>
      </c>
      <c r="C3688" t="s">
        <v>5093</v>
      </c>
      <c r="D3688" t="s">
        <v>5200</v>
      </c>
      <c r="E3688" t="s">
        <v>8640</v>
      </c>
      <c r="F3688" s="45">
        <v>130417</v>
      </c>
      <c r="H3688">
        <f>IF(ISNUMBER(SEARCH($K$2,A3688)),MAX($H$1:H3687)+1,0)</f>
        <v>0</v>
      </c>
      <c r="I3688">
        <f>ROWS($H$2:H3688)</f>
        <v>3687</v>
      </c>
      <c r="J3688" t="str">
        <f t="shared" si="57"/>
        <v/>
      </c>
    </row>
    <row r="3689" spans="1:10">
      <c r="A3689" t="s">
        <v>4062</v>
      </c>
      <c r="B3689" t="s">
        <v>8680</v>
      </c>
      <c r="C3689" t="s">
        <v>5093</v>
      </c>
      <c r="D3689" t="s">
        <v>5272</v>
      </c>
      <c r="E3689" t="s">
        <v>8640</v>
      </c>
      <c r="F3689" s="45">
        <v>130306</v>
      </c>
      <c r="H3689">
        <f>IF(ISNUMBER(SEARCH($K$2,A3689)),MAX($H$1:H3688)+1,0)</f>
        <v>0</v>
      </c>
      <c r="I3689">
        <f>ROWS($H$2:H3689)</f>
        <v>3688</v>
      </c>
      <c r="J3689" t="str">
        <f t="shared" si="57"/>
        <v/>
      </c>
    </row>
    <row r="3690" spans="1:10">
      <c r="A3690" t="s">
        <v>4063</v>
      </c>
      <c r="B3690" t="s">
        <v>8681</v>
      </c>
      <c r="C3690" t="s">
        <v>5093</v>
      </c>
      <c r="D3690" t="s">
        <v>5272</v>
      </c>
      <c r="E3690" t="s">
        <v>8640</v>
      </c>
      <c r="F3690" s="45">
        <v>131418</v>
      </c>
      <c r="H3690">
        <f>IF(ISNUMBER(SEARCH($K$2,A3690)),MAX($H$1:H3689)+1,0)</f>
        <v>0</v>
      </c>
      <c r="I3690">
        <f>ROWS($H$2:H3690)</f>
        <v>3689</v>
      </c>
      <c r="J3690" t="str">
        <f t="shared" si="57"/>
        <v/>
      </c>
    </row>
    <row r="3691" spans="1:10">
      <c r="A3691" t="s">
        <v>4064</v>
      </c>
      <c r="B3691" t="s">
        <v>8682</v>
      </c>
      <c r="C3691" t="s">
        <v>5093</v>
      </c>
      <c r="D3691" t="s">
        <v>5285</v>
      </c>
      <c r="E3691" t="s">
        <v>8640</v>
      </c>
      <c r="F3691" s="45">
        <v>130322</v>
      </c>
      <c r="H3691">
        <f>IF(ISNUMBER(SEARCH($K$2,A3691)),MAX($H$1:H3690)+1,0)</f>
        <v>0</v>
      </c>
      <c r="I3691">
        <f>ROWS($H$2:H3691)</f>
        <v>3690</v>
      </c>
      <c r="J3691" t="str">
        <f t="shared" si="57"/>
        <v/>
      </c>
    </row>
    <row r="3692" spans="1:10">
      <c r="A3692" t="s">
        <v>4065</v>
      </c>
      <c r="B3692" t="s">
        <v>7872</v>
      </c>
      <c r="C3692" t="s">
        <v>5292</v>
      </c>
      <c r="D3692" t="s">
        <v>5293</v>
      </c>
      <c r="E3692" t="s">
        <v>8640</v>
      </c>
      <c r="F3692" s="45">
        <v>54308</v>
      </c>
      <c r="H3692">
        <f>IF(ISNUMBER(SEARCH($K$2,A3692)),MAX($H$1:H3691)+1,0)</f>
        <v>0</v>
      </c>
      <c r="I3692">
        <f>ROWS($H$2:H3692)</f>
        <v>3691</v>
      </c>
      <c r="J3692" t="str">
        <f t="shared" si="57"/>
        <v/>
      </c>
    </row>
    <row r="3693" spans="1:10">
      <c r="A3693" t="s">
        <v>4066</v>
      </c>
      <c r="B3693" t="s">
        <v>8683</v>
      </c>
      <c r="C3693" t="s">
        <v>5292</v>
      </c>
      <c r="D3693" t="s">
        <v>5300</v>
      </c>
      <c r="E3693" t="s">
        <v>8640</v>
      </c>
      <c r="F3693" s="45">
        <v>50401</v>
      </c>
      <c r="H3693">
        <f>IF(ISNUMBER(SEARCH($K$2,A3693)),MAX($H$1:H3692)+1,0)</f>
        <v>0</v>
      </c>
      <c r="I3693">
        <f>ROWS($H$2:H3693)</f>
        <v>3692</v>
      </c>
      <c r="J3693" t="str">
        <f t="shared" si="57"/>
        <v/>
      </c>
    </row>
    <row r="3694" spans="1:10">
      <c r="A3694" t="s">
        <v>4067</v>
      </c>
      <c r="B3694" t="s">
        <v>8684</v>
      </c>
      <c r="C3694" t="s">
        <v>5292</v>
      </c>
      <c r="D3694" t="s">
        <v>5317</v>
      </c>
      <c r="E3694" t="s">
        <v>8640</v>
      </c>
      <c r="F3694" s="45">
        <v>50310</v>
      </c>
      <c r="H3694">
        <f>IF(ISNUMBER(SEARCH($K$2,A3694)),MAX($H$1:H3693)+1,0)</f>
        <v>0</v>
      </c>
      <c r="I3694">
        <f>ROWS($H$2:H3694)</f>
        <v>3693</v>
      </c>
      <c r="J3694" t="str">
        <f t="shared" si="57"/>
        <v/>
      </c>
    </row>
    <row r="3695" spans="1:10">
      <c r="A3695" t="s">
        <v>4068</v>
      </c>
      <c r="B3695" t="s">
        <v>7878</v>
      </c>
      <c r="C3695" t="s">
        <v>5292</v>
      </c>
      <c r="D3695" t="s">
        <v>5317</v>
      </c>
      <c r="E3695" t="s">
        <v>8640</v>
      </c>
      <c r="F3695" s="45">
        <v>51302</v>
      </c>
      <c r="H3695">
        <f>IF(ISNUMBER(SEARCH($K$2,A3695)),MAX($H$1:H3694)+1,0)</f>
        <v>0</v>
      </c>
      <c r="I3695">
        <f>ROWS($H$2:H3695)</f>
        <v>3694</v>
      </c>
      <c r="J3695" t="str">
        <f t="shared" si="57"/>
        <v/>
      </c>
    </row>
    <row r="3696" spans="1:10">
      <c r="A3696" t="s">
        <v>4069</v>
      </c>
      <c r="B3696" t="s">
        <v>8685</v>
      </c>
      <c r="C3696" t="s">
        <v>5292</v>
      </c>
      <c r="D3696" t="s">
        <v>5317</v>
      </c>
      <c r="E3696" t="s">
        <v>8640</v>
      </c>
      <c r="F3696" s="45">
        <v>51408</v>
      </c>
      <c r="H3696">
        <f>IF(ISNUMBER(SEARCH($K$2,A3696)),MAX($H$1:H3695)+1,0)</f>
        <v>0</v>
      </c>
      <c r="I3696">
        <f>ROWS($H$2:H3696)</f>
        <v>3695</v>
      </c>
      <c r="J3696" t="str">
        <f t="shared" si="57"/>
        <v/>
      </c>
    </row>
    <row r="3697" spans="1:10">
      <c r="A3697" t="s">
        <v>4070</v>
      </c>
      <c r="B3697" t="s">
        <v>7879</v>
      </c>
      <c r="C3697" t="s">
        <v>5292</v>
      </c>
      <c r="D3697" t="s">
        <v>5317</v>
      </c>
      <c r="E3697" t="s">
        <v>8640</v>
      </c>
      <c r="F3697" s="45">
        <v>54333</v>
      </c>
      <c r="H3697">
        <f>IF(ISNUMBER(SEARCH($K$2,A3697)),MAX($H$1:H3696)+1,0)</f>
        <v>0</v>
      </c>
      <c r="I3697">
        <f>ROWS($H$2:H3697)</f>
        <v>3696</v>
      </c>
      <c r="J3697" t="str">
        <f t="shared" si="57"/>
        <v/>
      </c>
    </row>
    <row r="3698" spans="1:10">
      <c r="A3698" s="63" t="s">
        <v>9189</v>
      </c>
      <c r="B3698" t="s">
        <v>7883</v>
      </c>
      <c r="C3698" t="s">
        <v>5292</v>
      </c>
      <c r="D3698" t="s">
        <v>5330</v>
      </c>
      <c r="E3698" t="s">
        <v>8640</v>
      </c>
      <c r="F3698" s="45">
        <v>50314</v>
      </c>
      <c r="H3698">
        <f>IF(ISNUMBER(SEARCH($K$2,A3698)),MAX($H$1:H3697)+1,0)</f>
        <v>0</v>
      </c>
      <c r="I3698">
        <f>ROWS($H$2:H3698)</f>
        <v>3697</v>
      </c>
      <c r="J3698" t="str">
        <f t="shared" si="57"/>
        <v/>
      </c>
    </row>
    <row r="3699" spans="1:10">
      <c r="A3699" t="s">
        <v>4072</v>
      </c>
      <c r="B3699" t="s">
        <v>5329</v>
      </c>
      <c r="C3699" t="s">
        <v>5292</v>
      </c>
      <c r="D3699" t="s">
        <v>5330</v>
      </c>
      <c r="E3699" t="s">
        <v>8640</v>
      </c>
      <c r="F3699" s="45">
        <v>51307</v>
      </c>
      <c r="H3699">
        <f>IF(ISNUMBER(SEARCH($K$2,A3699)),MAX($H$1:H3698)+1,0)</f>
        <v>0</v>
      </c>
      <c r="I3699">
        <f>ROWS($H$2:H3699)</f>
        <v>3698</v>
      </c>
      <c r="J3699" t="str">
        <f t="shared" si="57"/>
        <v/>
      </c>
    </row>
    <row r="3700" spans="1:10">
      <c r="A3700" t="s">
        <v>4073</v>
      </c>
      <c r="B3700" t="s">
        <v>8686</v>
      </c>
      <c r="C3700" t="s">
        <v>5292</v>
      </c>
      <c r="D3700" t="s">
        <v>5355</v>
      </c>
      <c r="E3700" t="s">
        <v>8640</v>
      </c>
      <c r="F3700" s="45">
        <v>50303</v>
      </c>
      <c r="H3700">
        <f>IF(ISNUMBER(SEARCH($K$2,A3700)),MAX($H$1:H3699)+1,0)</f>
        <v>0</v>
      </c>
      <c r="I3700">
        <f>ROWS($H$2:H3700)</f>
        <v>3699</v>
      </c>
      <c r="J3700" t="str">
        <f t="shared" si="57"/>
        <v/>
      </c>
    </row>
    <row r="3701" spans="1:10">
      <c r="A3701" t="s">
        <v>4074</v>
      </c>
      <c r="B3701" t="s">
        <v>8687</v>
      </c>
      <c r="C3701" t="s">
        <v>5292</v>
      </c>
      <c r="D3701" t="s">
        <v>5355</v>
      </c>
      <c r="E3701" t="s">
        <v>8640</v>
      </c>
      <c r="F3701" s="45">
        <v>50404</v>
      </c>
      <c r="H3701">
        <f>IF(ISNUMBER(SEARCH($K$2,A3701)),MAX($H$1:H3700)+1,0)</f>
        <v>0</v>
      </c>
      <c r="I3701">
        <f>ROWS($H$2:H3701)</f>
        <v>3700</v>
      </c>
      <c r="J3701" t="str">
        <f t="shared" si="57"/>
        <v/>
      </c>
    </row>
    <row r="3702" spans="1:10">
      <c r="A3702" t="s">
        <v>4075</v>
      </c>
      <c r="B3702" t="s">
        <v>8688</v>
      </c>
      <c r="C3702" t="s">
        <v>5292</v>
      </c>
      <c r="D3702" t="s">
        <v>5355</v>
      </c>
      <c r="E3702" t="s">
        <v>8640</v>
      </c>
      <c r="F3702" s="45">
        <v>50407</v>
      </c>
      <c r="H3702">
        <f>IF(ISNUMBER(SEARCH($K$2,A3702)),MAX($H$1:H3701)+1,0)</f>
        <v>0</v>
      </c>
      <c r="I3702">
        <f>ROWS($H$2:H3702)</f>
        <v>3701</v>
      </c>
      <c r="J3702" t="str">
        <f t="shared" si="57"/>
        <v/>
      </c>
    </row>
    <row r="3703" spans="1:10">
      <c r="A3703" t="s">
        <v>4076</v>
      </c>
      <c r="B3703" t="s">
        <v>7887</v>
      </c>
      <c r="C3703" t="s">
        <v>5292</v>
      </c>
      <c r="D3703" t="s">
        <v>5355</v>
      </c>
      <c r="E3703" t="s">
        <v>8640</v>
      </c>
      <c r="F3703" s="45">
        <v>51306</v>
      </c>
      <c r="H3703">
        <f>IF(ISNUMBER(SEARCH($K$2,A3703)),MAX($H$1:H3702)+1,0)</f>
        <v>0</v>
      </c>
      <c r="I3703">
        <f>ROWS($H$2:H3703)</f>
        <v>3702</v>
      </c>
      <c r="J3703" t="str">
        <f t="shared" si="57"/>
        <v/>
      </c>
    </row>
    <row r="3704" spans="1:10">
      <c r="A3704" t="s">
        <v>4077</v>
      </c>
      <c r="B3704" t="s">
        <v>8689</v>
      </c>
      <c r="C3704" t="s">
        <v>5292</v>
      </c>
      <c r="D3704" t="s">
        <v>5355</v>
      </c>
      <c r="E3704" t="s">
        <v>8640</v>
      </c>
      <c r="F3704" s="45">
        <v>51411</v>
      </c>
      <c r="H3704">
        <f>IF(ISNUMBER(SEARCH($K$2,A3704)),MAX($H$1:H3703)+1,0)</f>
        <v>0</v>
      </c>
      <c r="I3704">
        <f>ROWS($H$2:H3704)</f>
        <v>3703</v>
      </c>
      <c r="J3704" t="str">
        <f t="shared" si="57"/>
        <v/>
      </c>
    </row>
    <row r="3705" spans="1:10">
      <c r="A3705" t="s">
        <v>4078</v>
      </c>
      <c r="B3705" t="s">
        <v>8690</v>
      </c>
      <c r="C3705" t="s">
        <v>5292</v>
      </c>
      <c r="D3705" t="s">
        <v>5364</v>
      </c>
      <c r="E3705" t="s">
        <v>8640</v>
      </c>
      <c r="F3705" s="45">
        <v>50315</v>
      </c>
      <c r="H3705">
        <f>IF(ISNUMBER(SEARCH($K$2,A3705)),MAX($H$1:H3704)+1,0)</f>
        <v>0</v>
      </c>
      <c r="I3705">
        <f>ROWS($H$2:H3705)</f>
        <v>3704</v>
      </c>
      <c r="J3705" t="str">
        <f t="shared" si="57"/>
        <v/>
      </c>
    </row>
    <row r="3706" spans="1:10">
      <c r="A3706" t="s">
        <v>4079</v>
      </c>
      <c r="B3706" t="s">
        <v>8691</v>
      </c>
      <c r="C3706" t="s">
        <v>5292</v>
      </c>
      <c r="D3706" t="s">
        <v>5364</v>
      </c>
      <c r="E3706" t="s">
        <v>8640</v>
      </c>
      <c r="F3706" s="45">
        <v>51413</v>
      </c>
      <c r="H3706">
        <f>IF(ISNUMBER(SEARCH($K$2,A3706)),MAX($H$1:H3705)+1,0)</f>
        <v>0</v>
      </c>
      <c r="I3706">
        <f>ROWS($H$2:H3706)</f>
        <v>3705</v>
      </c>
      <c r="J3706" t="str">
        <f t="shared" si="57"/>
        <v/>
      </c>
    </row>
    <row r="3707" spans="1:10">
      <c r="A3707" t="s">
        <v>4080</v>
      </c>
      <c r="B3707" t="s">
        <v>7891</v>
      </c>
      <c r="C3707" t="s">
        <v>5292</v>
      </c>
      <c r="D3707" t="s">
        <v>5364</v>
      </c>
      <c r="E3707" t="s">
        <v>8640</v>
      </c>
      <c r="F3707" s="45">
        <v>54309</v>
      </c>
      <c r="H3707">
        <f>IF(ISNUMBER(SEARCH($K$2,A3707)),MAX($H$1:H3706)+1,0)</f>
        <v>0</v>
      </c>
      <c r="I3707">
        <f>ROWS($H$2:H3707)</f>
        <v>3706</v>
      </c>
      <c r="J3707" t="str">
        <f t="shared" si="57"/>
        <v/>
      </c>
    </row>
    <row r="3708" spans="1:10">
      <c r="A3708" t="s">
        <v>4081</v>
      </c>
      <c r="B3708" t="s">
        <v>8692</v>
      </c>
      <c r="C3708" t="s">
        <v>5292</v>
      </c>
      <c r="D3708" t="s">
        <v>5382</v>
      </c>
      <c r="E3708" t="s">
        <v>8640</v>
      </c>
      <c r="F3708" s="45">
        <v>51412</v>
      </c>
      <c r="H3708">
        <f>IF(ISNUMBER(SEARCH($K$2,A3708)),MAX($H$1:H3707)+1,0)</f>
        <v>0</v>
      </c>
      <c r="I3708">
        <f>ROWS($H$2:H3708)</f>
        <v>3707</v>
      </c>
      <c r="J3708" t="str">
        <f t="shared" si="57"/>
        <v/>
      </c>
    </row>
    <row r="3709" spans="1:10">
      <c r="A3709" t="s">
        <v>4082</v>
      </c>
      <c r="B3709" t="s">
        <v>7901</v>
      </c>
      <c r="C3709" t="s">
        <v>5292</v>
      </c>
      <c r="D3709" t="s">
        <v>5410</v>
      </c>
      <c r="E3709" t="s">
        <v>8640</v>
      </c>
      <c r="F3709" s="45">
        <v>54317</v>
      </c>
      <c r="H3709">
        <f>IF(ISNUMBER(SEARCH($K$2,A3709)),MAX($H$1:H3708)+1,0)</f>
        <v>0</v>
      </c>
      <c r="I3709">
        <f>ROWS($H$2:H3709)</f>
        <v>3708</v>
      </c>
      <c r="J3709" t="str">
        <f t="shared" si="57"/>
        <v/>
      </c>
    </row>
    <row r="3710" spans="1:10">
      <c r="A3710" s="63" t="s">
        <v>9364</v>
      </c>
      <c r="B3710" t="s">
        <v>8693</v>
      </c>
      <c r="C3710" t="s">
        <v>44</v>
      </c>
      <c r="D3710" t="s">
        <v>5426</v>
      </c>
      <c r="E3710" t="s">
        <v>8640</v>
      </c>
      <c r="F3710" s="45">
        <v>31320</v>
      </c>
      <c r="H3710">
        <f>IF(ISNUMBER(SEARCH($K$2,A3710)),MAX($H$1:H3709)+1,0)</f>
        <v>0</v>
      </c>
      <c r="I3710">
        <f>ROWS($H$2:H3710)</f>
        <v>3709</v>
      </c>
      <c r="J3710" t="str">
        <f t="shared" si="57"/>
        <v/>
      </c>
    </row>
    <row r="3711" spans="1:10">
      <c r="A3711" t="s">
        <v>4084</v>
      </c>
      <c r="B3711" t="s">
        <v>7906</v>
      </c>
      <c r="C3711" t="s">
        <v>44</v>
      </c>
      <c r="D3711" t="s">
        <v>5426</v>
      </c>
      <c r="E3711" t="s">
        <v>8640</v>
      </c>
      <c r="F3711" s="45">
        <v>34347</v>
      </c>
      <c r="H3711">
        <f>IF(ISNUMBER(SEARCH($K$2,A3711)),MAX($H$1:H3710)+1,0)</f>
        <v>0</v>
      </c>
      <c r="I3711">
        <f>ROWS($H$2:H3711)</f>
        <v>3710</v>
      </c>
      <c r="J3711" t="str">
        <f t="shared" si="57"/>
        <v/>
      </c>
    </row>
    <row r="3712" spans="1:10">
      <c r="A3712" s="63" t="s">
        <v>9203</v>
      </c>
      <c r="B3712" t="s">
        <v>8694</v>
      </c>
      <c r="C3712" t="s">
        <v>44</v>
      </c>
      <c r="D3712" t="s">
        <v>5436</v>
      </c>
      <c r="E3712" t="s">
        <v>8640</v>
      </c>
      <c r="F3712" s="45">
        <v>31324</v>
      </c>
      <c r="H3712">
        <f>IF(ISNUMBER(SEARCH($K$2,A3712)),MAX($H$1:H3711)+1,0)</f>
        <v>0</v>
      </c>
      <c r="I3712">
        <f>ROWS($H$2:H3712)</f>
        <v>3711</v>
      </c>
      <c r="J3712" t="str">
        <f t="shared" si="57"/>
        <v/>
      </c>
    </row>
    <row r="3713" spans="1:10">
      <c r="A3713" t="s">
        <v>4086</v>
      </c>
      <c r="B3713" t="s">
        <v>8695</v>
      </c>
      <c r="C3713" t="s">
        <v>44</v>
      </c>
      <c r="D3713" t="s">
        <v>5436</v>
      </c>
      <c r="E3713" t="s">
        <v>8640</v>
      </c>
      <c r="F3713" s="45">
        <v>34399</v>
      </c>
      <c r="H3713">
        <f>IF(ISNUMBER(SEARCH($K$2,A3713)),MAX($H$1:H3712)+1,0)</f>
        <v>0</v>
      </c>
      <c r="I3713">
        <f>ROWS($H$2:H3713)</f>
        <v>3712</v>
      </c>
      <c r="J3713" t="str">
        <f t="shared" si="57"/>
        <v/>
      </c>
    </row>
    <row r="3714" spans="1:10">
      <c r="A3714" t="s">
        <v>4087</v>
      </c>
      <c r="B3714" t="s">
        <v>8696</v>
      </c>
      <c r="C3714" t="s">
        <v>44</v>
      </c>
      <c r="D3714" t="s">
        <v>5449</v>
      </c>
      <c r="E3714" t="s">
        <v>8640</v>
      </c>
      <c r="F3714" s="45">
        <v>31323</v>
      </c>
      <c r="H3714">
        <f>IF(ISNUMBER(SEARCH($K$2,A3714)),MAX($H$1:H3713)+1,0)</f>
        <v>0</v>
      </c>
      <c r="I3714">
        <f>ROWS($H$2:H3714)</f>
        <v>3713</v>
      </c>
      <c r="J3714" t="str">
        <f t="shared" ref="J3714:J3777" si="58">IFERROR(INDEX($A:$A,MATCH(I3714,$H:$H,0)),"")</f>
        <v/>
      </c>
    </row>
    <row r="3715" spans="1:10">
      <c r="A3715" t="s">
        <v>4088</v>
      </c>
      <c r="B3715" t="s">
        <v>8697</v>
      </c>
      <c r="C3715" t="s">
        <v>44</v>
      </c>
      <c r="D3715" t="s">
        <v>5449</v>
      </c>
      <c r="E3715" t="s">
        <v>8640</v>
      </c>
      <c r="F3715" s="45">
        <v>34312</v>
      </c>
      <c r="H3715">
        <f>IF(ISNUMBER(SEARCH($K$2,A3715)),MAX($H$1:H3714)+1,0)</f>
        <v>0</v>
      </c>
      <c r="I3715">
        <f>ROWS($H$2:H3715)</f>
        <v>3714</v>
      </c>
      <c r="J3715" t="str">
        <f t="shared" si="58"/>
        <v/>
      </c>
    </row>
    <row r="3716" spans="1:10">
      <c r="A3716" t="s">
        <v>4089</v>
      </c>
      <c r="B3716" t="s">
        <v>8698</v>
      </c>
      <c r="C3716" t="s">
        <v>44</v>
      </c>
      <c r="D3716" t="s">
        <v>5464</v>
      </c>
      <c r="E3716" t="s">
        <v>8640</v>
      </c>
      <c r="F3716" s="45">
        <v>30305</v>
      </c>
      <c r="H3716">
        <f>IF(ISNUMBER(SEARCH($K$2,A3716)),MAX($H$1:H3715)+1,0)</f>
        <v>0</v>
      </c>
      <c r="I3716">
        <f>ROWS($H$2:H3716)</f>
        <v>3715</v>
      </c>
      <c r="J3716" t="str">
        <f t="shared" si="58"/>
        <v/>
      </c>
    </row>
    <row r="3717" spans="1:10">
      <c r="A3717" s="63" t="s">
        <v>9292</v>
      </c>
      <c r="B3717" t="s">
        <v>8699</v>
      </c>
      <c r="C3717" t="s">
        <v>44</v>
      </c>
      <c r="D3717" t="s">
        <v>5464</v>
      </c>
      <c r="E3717" t="s">
        <v>8640</v>
      </c>
      <c r="F3717" s="45">
        <v>31318</v>
      </c>
      <c r="H3717">
        <f>IF(ISNUMBER(SEARCH($K$2,A3717)),MAX($H$1:H3716)+1,0)</f>
        <v>0</v>
      </c>
      <c r="I3717">
        <f>ROWS($H$2:H3717)</f>
        <v>3716</v>
      </c>
      <c r="J3717" t="str">
        <f t="shared" si="58"/>
        <v/>
      </c>
    </row>
    <row r="3718" spans="1:10">
      <c r="A3718" t="s">
        <v>4091</v>
      </c>
      <c r="B3718" t="s">
        <v>8700</v>
      </c>
      <c r="C3718" t="s">
        <v>44</v>
      </c>
      <c r="D3718" t="s">
        <v>5464</v>
      </c>
      <c r="E3718" t="s">
        <v>8640</v>
      </c>
      <c r="F3718" s="45">
        <v>33327</v>
      </c>
      <c r="H3718">
        <f>IF(ISNUMBER(SEARCH($K$2,A3718)),MAX($H$1:H3717)+1,0)</f>
        <v>0</v>
      </c>
      <c r="I3718">
        <f>ROWS($H$2:H3718)</f>
        <v>3717</v>
      </c>
      <c r="J3718" t="str">
        <f t="shared" si="58"/>
        <v/>
      </c>
    </row>
    <row r="3719" spans="1:10">
      <c r="A3719" t="s">
        <v>4092</v>
      </c>
      <c r="B3719" t="s">
        <v>8701</v>
      </c>
      <c r="C3719" t="s">
        <v>44</v>
      </c>
      <c r="D3719" t="s">
        <v>5464</v>
      </c>
      <c r="E3719" t="s">
        <v>8640</v>
      </c>
      <c r="F3719" s="45">
        <v>33407</v>
      </c>
      <c r="H3719">
        <f>IF(ISNUMBER(SEARCH($K$2,A3719)),MAX($H$1:H3718)+1,0)</f>
        <v>0</v>
      </c>
      <c r="I3719">
        <f>ROWS($H$2:H3719)</f>
        <v>3718</v>
      </c>
      <c r="J3719" t="str">
        <f t="shared" si="58"/>
        <v/>
      </c>
    </row>
    <row r="3720" spans="1:10">
      <c r="A3720" s="63" t="s">
        <v>9238</v>
      </c>
      <c r="B3720" t="s">
        <v>8702</v>
      </c>
      <c r="C3720" t="s">
        <v>44</v>
      </c>
      <c r="D3720" t="s">
        <v>5464</v>
      </c>
      <c r="E3720" t="s">
        <v>8640</v>
      </c>
      <c r="F3720" s="45">
        <v>33408</v>
      </c>
      <c r="H3720">
        <f>IF(ISNUMBER(SEARCH($K$2,A3720)),MAX($H$1:H3719)+1,0)</f>
        <v>0</v>
      </c>
      <c r="I3720">
        <f>ROWS($H$2:H3720)</f>
        <v>3719</v>
      </c>
      <c r="J3720" t="str">
        <f t="shared" si="58"/>
        <v/>
      </c>
    </row>
    <row r="3721" spans="1:10">
      <c r="A3721" t="s">
        <v>4094</v>
      </c>
      <c r="B3721" t="s">
        <v>8703</v>
      </c>
      <c r="C3721" t="s">
        <v>44</v>
      </c>
      <c r="D3721" t="s">
        <v>5490</v>
      </c>
      <c r="E3721" t="s">
        <v>8640</v>
      </c>
      <c r="F3721" s="45">
        <v>31309</v>
      </c>
      <c r="H3721">
        <f>IF(ISNUMBER(SEARCH($K$2,A3721)),MAX($H$1:H3720)+1,0)</f>
        <v>0</v>
      </c>
      <c r="I3721">
        <f>ROWS($H$2:H3721)</f>
        <v>3720</v>
      </c>
      <c r="J3721" t="str">
        <f t="shared" si="58"/>
        <v/>
      </c>
    </row>
    <row r="3722" spans="1:10">
      <c r="A3722" t="s">
        <v>4095</v>
      </c>
      <c r="B3722" t="s">
        <v>7924</v>
      </c>
      <c r="C3722" t="s">
        <v>44</v>
      </c>
      <c r="D3722" t="s">
        <v>5490</v>
      </c>
      <c r="E3722" t="s">
        <v>8640</v>
      </c>
      <c r="F3722" s="45">
        <v>31310</v>
      </c>
      <c r="H3722">
        <f>IF(ISNUMBER(SEARCH($K$2,A3722)),MAX($H$1:H3721)+1,0)</f>
        <v>0</v>
      </c>
      <c r="I3722">
        <f>ROWS($H$2:H3722)</f>
        <v>3721</v>
      </c>
      <c r="J3722" t="str">
        <f t="shared" si="58"/>
        <v/>
      </c>
    </row>
    <row r="3723" spans="1:10">
      <c r="A3723" t="s">
        <v>4096</v>
      </c>
      <c r="B3723" t="s">
        <v>7925</v>
      </c>
      <c r="C3723" t="s">
        <v>44</v>
      </c>
      <c r="D3723" t="s">
        <v>5490</v>
      </c>
      <c r="E3723" t="s">
        <v>8640</v>
      </c>
      <c r="F3723" s="45">
        <v>31311</v>
      </c>
      <c r="H3723">
        <f>IF(ISNUMBER(SEARCH($K$2,A3723)),MAX($H$1:H3722)+1,0)</f>
        <v>0</v>
      </c>
      <c r="I3723">
        <f>ROWS($H$2:H3723)</f>
        <v>3722</v>
      </c>
      <c r="J3723" t="str">
        <f t="shared" si="58"/>
        <v/>
      </c>
    </row>
    <row r="3724" spans="1:10">
      <c r="A3724" t="s">
        <v>4097</v>
      </c>
      <c r="B3724" t="s">
        <v>8704</v>
      </c>
      <c r="C3724" t="s">
        <v>44</v>
      </c>
      <c r="D3724" t="s">
        <v>5490</v>
      </c>
      <c r="E3724" t="s">
        <v>8640</v>
      </c>
      <c r="F3724" s="45">
        <v>34319</v>
      </c>
      <c r="H3724">
        <f>IF(ISNUMBER(SEARCH($K$2,A3724)),MAX($H$1:H3723)+1,0)</f>
        <v>0</v>
      </c>
      <c r="I3724">
        <f>ROWS($H$2:H3724)</f>
        <v>3723</v>
      </c>
      <c r="J3724" t="str">
        <f t="shared" si="58"/>
        <v/>
      </c>
    </row>
    <row r="3725" spans="1:10">
      <c r="A3725" t="s">
        <v>4098</v>
      </c>
      <c r="B3725" t="s">
        <v>8705</v>
      </c>
      <c r="C3725" t="s">
        <v>44</v>
      </c>
      <c r="D3725" t="s">
        <v>5505</v>
      </c>
      <c r="E3725" t="s">
        <v>8640</v>
      </c>
      <c r="F3725" s="45">
        <v>30403</v>
      </c>
      <c r="H3725">
        <f>IF(ISNUMBER(SEARCH($K$2,A3725)),MAX($H$1:H3724)+1,0)</f>
        <v>0</v>
      </c>
      <c r="I3725">
        <f>ROWS($H$2:H3725)</f>
        <v>3724</v>
      </c>
      <c r="J3725" t="str">
        <f t="shared" si="58"/>
        <v/>
      </c>
    </row>
    <row r="3726" spans="1:10">
      <c r="A3726" t="s">
        <v>4099</v>
      </c>
      <c r="B3726" t="s">
        <v>7931</v>
      </c>
      <c r="C3726" t="s">
        <v>44</v>
      </c>
      <c r="D3726" t="s">
        <v>5505</v>
      </c>
      <c r="E3726" t="s">
        <v>8640</v>
      </c>
      <c r="F3726" s="45">
        <v>31313</v>
      </c>
      <c r="H3726">
        <f>IF(ISNUMBER(SEARCH($K$2,A3726)),MAX($H$1:H3725)+1,0)</f>
        <v>0</v>
      </c>
      <c r="I3726">
        <f>ROWS($H$2:H3726)</f>
        <v>3725</v>
      </c>
      <c r="J3726" t="str">
        <f t="shared" si="58"/>
        <v/>
      </c>
    </row>
    <row r="3727" spans="1:10">
      <c r="A3727" t="s">
        <v>4100</v>
      </c>
      <c r="B3727" t="s">
        <v>8706</v>
      </c>
      <c r="C3727" t="s">
        <v>44</v>
      </c>
      <c r="D3727" t="s">
        <v>5505</v>
      </c>
      <c r="E3727" t="s">
        <v>8640</v>
      </c>
      <c r="F3727" s="45">
        <v>33304</v>
      </c>
      <c r="H3727">
        <f>IF(ISNUMBER(SEARCH($K$2,A3727)),MAX($H$1:H3726)+1,0)</f>
        <v>0</v>
      </c>
      <c r="I3727">
        <f>ROWS($H$2:H3727)</f>
        <v>3726</v>
      </c>
      <c r="J3727" t="str">
        <f t="shared" si="58"/>
        <v/>
      </c>
    </row>
    <row r="3728" spans="1:10">
      <c r="A3728" t="s">
        <v>4101</v>
      </c>
      <c r="B3728" t="s">
        <v>8707</v>
      </c>
      <c r="C3728" t="s">
        <v>44</v>
      </c>
      <c r="D3728" t="s">
        <v>5505</v>
      </c>
      <c r="E3728" t="s">
        <v>8640</v>
      </c>
      <c r="F3728" s="45">
        <v>33306</v>
      </c>
      <c r="H3728">
        <f>IF(ISNUMBER(SEARCH($K$2,A3728)),MAX($H$1:H3727)+1,0)</f>
        <v>0</v>
      </c>
      <c r="I3728">
        <f>ROWS($H$2:H3728)</f>
        <v>3727</v>
      </c>
      <c r="J3728" t="str">
        <f t="shared" si="58"/>
        <v/>
      </c>
    </row>
    <row r="3729" spans="1:10">
      <c r="A3729" t="s">
        <v>4102</v>
      </c>
      <c r="B3729" t="s">
        <v>8708</v>
      </c>
      <c r="C3729" t="s">
        <v>44</v>
      </c>
      <c r="D3729" t="s">
        <v>5505</v>
      </c>
      <c r="E3729" t="s">
        <v>8640</v>
      </c>
      <c r="F3729" s="45">
        <v>33325</v>
      </c>
      <c r="H3729">
        <f>IF(ISNUMBER(SEARCH($K$2,A3729)),MAX($H$1:H3728)+1,0)</f>
        <v>0</v>
      </c>
      <c r="I3729">
        <f>ROWS($H$2:H3729)</f>
        <v>3728</v>
      </c>
      <c r="J3729" t="str">
        <f t="shared" si="58"/>
        <v/>
      </c>
    </row>
    <row r="3730" spans="1:10">
      <c r="A3730" t="s">
        <v>4103</v>
      </c>
      <c r="B3730" t="s">
        <v>7943</v>
      </c>
      <c r="C3730" t="s">
        <v>44</v>
      </c>
      <c r="D3730" t="s">
        <v>5531</v>
      </c>
      <c r="E3730" t="s">
        <v>8640</v>
      </c>
      <c r="F3730" s="45">
        <v>34348</v>
      </c>
      <c r="H3730">
        <f>IF(ISNUMBER(SEARCH($K$2,A3730)),MAX($H$1:H3729)+1,0)</f>
        <v>0</v>
      </c>
      <c r="I3730">
        <f>ROWS($H$2:H3730)</f>
        <v>3729</v>
      </c>
      <c r="J3730" t="str">
        <f t="shared" si="58"/>
        <v/>
      </c>
    </row>
    <row r="3731" spans="1:10">
      <c r="A3731" t="s">
        <v>4104</v>
      </c>
      <c r="B3731" t="s">
        <v>7944</v>
      </c>
      <c r="C3731" t="s">
        <v>44</v>
      </c>
      <c r="D3731" t="s">
        <v>5543</v>
      </c>
      <c r="E3731" t="s">
        <v>8640</v>
      </c>
      <c r="F3731" s="45">
        <v>31319</v>
      </c>
      <c r="H3731">
        <f>IF(ISNUMBER(SEARCH($K$2,A3731)),MAX($H$1:H3730)+1,0)</f>
        <v>0</v>
      </c>
      <c r="I3731">
        <f>ROWS($H$2:H3731)</f>
        <v>3730</v>
      </c>
      <c r="J3731" t="str">
        <f t="shared" si="58"/>
        <v/>
      </c>
    </row>
    <row r="3732" spans="1:10">
      <c r="A3732" t="s">
        <v>4105</v>
      </c>
      <c r="B3732" t="s">
        <v>7945</v>
      </c>
      <c r="C3732" t="s">
        <v>44</v>
      </c>
      <c r="D3732" t="s">
        <v>5543</v>
      </c>
      <c r="E3732" t="s">
        <v>8640</v>
      </c>
      <c r="F3732" s="45">
        <v>34335</v>
      </c>
      <c r="H3732">
        <f>IF(ISNUMBER(SEARCH($K$2,A3732)),MAX($H$1:H3731)+1,0)</f>
        <v>0</v>
      </c>
      <c r="I3732">
        <f>ROWS($H$2:H3732)</f>
        <v>3731</v>
      </c>
      <c r="J3732" t="str">
        <f t="shared" si="58"/>
        <v/>
      </c>
    </row>
    <row r="3733" spans="1:10">
      <c r="A3733" s="63" t="s">
        <v>9259</v>
      </c>
      <c r="B3733" t="s">
        <v>7948</v>
      </c>
      <c r="C3733" t="s">
        <v>44</v>
      </c>
      <c r="D3733" t="s">
        <v>5555</v>
      </c>
      <c r="E3733" t="s">
        <v>8640</v>
      </c>
      <c r="F3733" s="45">
        <v>31312</v>
      </c>
      <c r="H3733">
        <f>IF(ISNUMBER(SEARCH($K$2,A3733)),MAX($H$1:H3732)+1,0)</f>
        <v>0</v>
      </c>
      <c r="I3733">
        <f>ROWS($H$2:H3733)</f>
        <v>3732</v>
      </c>
      <c r="J3733" t="str">
        <f t="shared" si="58"/>
        <v/>
      </c>
    </row>
    <row r="3734" spans="1:10">
      <c r="A3734" t="s">
        <v>4107</v>
      </c>
      <c r="B3734" t="s">
        <v>5554</v>
      </c>
      <c r="C3734" t="s">
        <v>44</v>
      </c>
      <c r="D3734" t="s">
        <v>5555</v>
      </c>
      <c r="E3734" t="s">
        <v>8640</v>
      </c>
      <c r="F3734" s="45">
        <v>31326</v>
      </c>
      <c r="H3734">
        <f>IF(ISNUMBER(SEARCH($K$2,A3734)),MAX($H$1:H3733)+1,0)</f>
        <v>0</v>
      </c>
      <c r="I3734">
        <f>ROWS($H$2:H3734)</f>
        <v>3733</v>
      </c>
      <c r="J3734" t="str">
        <f t="shared" si="58"/>
        <v/>
      </c>
    </row>
    <row r="3735" spans="1:10">
      <c r="A3735" s="42" t="s">
        <v>9424</v>
      </c>
      <c r="B3735" t="s">
        <v>8709</v>
      </c>
      <c r="C3735" t="s">
        <v>44</v>
      </c>
      <c r="D3735" t="s">
        <v>5555</v>
      </c>
      <c r="E3735" t="s">
        <v>8640</v>
      </c>
      <c r="F3735" s="45">
        <v>31421</v>
      </c>
      <c r="H3735">
        <f>IF(ISNUMBER(SEARCH($K$2,A3735)),MAX($H$1:H3734)+1,0)</f>
        <v>0</v>
      </c>
      <c r="I3735">
        <f>ROWS($H$2:H3735)</f>
        <v>3734</v>
      </c>
      <c r="J3735" t="str">
        <f t="shared" si="58"/>
        <v/>
      </c>
    </row>
    <row r="3736" spans="1:10">
      <c r="A3736" t="s">
        <v>4109</v>
      </c>
      <c r="B3736" t="s">
        <v>8710</v>
      </c>
      <c r="C3736" t="s">
        <v>44</v>
      </c>
      <c r="D3736" t="s">
        <v>5555</v>
      </c>
      <c r="E3736" t="s">
        <v>8640</v>
      </c>
      <c r="F3736" s="45">
        <v>33316</v>
      </c>
      <c r="H3736">
        <f>IF(ISNUMBER(SEARCH($K$2,A3736)),MAX($H$1:H3735)+1,0)</f>
        <v>0</v>
      </c>
      <c r="I3736">
        <f>ROWS($H$2:H3736)</f>
        <v>3735</v>
      </c>
      <c r="J3736" t="str">
        <f t="shared" si="58"/>
        <v/>
      </c>
    </row>
    <row r="3737" spans="1:10">
      <c r="A3737" t="s">
        <v>4110</v>
      </c>
      <c r="B3737" t="s">
        <v>8711</v>
      </c>
      <c r="C3737" t="s">
        <v>44</v>
      </c>
      <c r="D3737" t="s">
        <v>5573</v>
      </c>
      <c r="E3737" t="s">
        <v>8640</v>
      </c>
      <c r="F3737" s="45">
        <v>31415</v>
      </c>
      <c r="H3737">
        <f>IF(ISNUMBER(SEARCH($K$2,A3737)),MAX($H$1:H3736)+1,0)</f>
        <v>0</v>
      </c>
      <c r="I3737">
        <f>ROWS($H$2:H3737)</f>
        <v>3736</v>
      </c>
      <c r="J3737" t="str">
        <f t="shared" si="58"/>
        <v/>
      </c>
    </row>
    <row r="3738" spans="1:10">
      <c r="A3738" t="s">
        <v>4111</v>
      </c>
      <c r="B3738" t="s">
        <v>8712</v>
      </c>
      <c r="C3738" t="s">
        <v>44</v>
      </c>
      <c r="D3738" t="s">
        <v>5573</v>
      </c>
      <c r="E3738" t="s">
        <v>8640</v>
      </c>
      <c r="F3738" s="45">
        <v>33302</v>
      </c>
      <c r="H3738">
        <f>IF(ISNUMBER(SEARCH($K$2,A3738)),MAX($H$1:H3737)+1,0)</f>
        <v>0</v>
      </c>
      <c r="I3738">
        <f>ROWS($H$2:H3738)</f>
        <v>3737</v>
      </c>
      <c r="J3738" t="str">
        <f t="shared" si="58"/>
        <v/>
      </c>
    </row>
    <row r="3739" spans="1:10">
      <c r="A3739" t="s">
        <v>4112</v>
      </c>
      <c r="B3739" t="s">
        <v>8713</v>
      </c>
      <c r="C3739" t="s">
        <v>44</v>
      </c>
      <c r="D3739" t="s">
        <v>5587</v>
      </c>
      <c r="E3739" t="s">
        <v>8640</v>
      </c>
      <c r="F3739" s="45">
        <v>31317</v>
      </c>
      <c r="H3739">
        <f>IF(ISNUMBER(SEARCH($K$2,A3739)),MAX($H$1:H3738)+1,0)</f>
        <v>0</v>
      </c>
      <c r="I3739">
        <f>ROWS($H$2:H3739)</f>
        <v>3738</v>
      </c>
      <c r="J3739" t="str">
        <f t="shared" si="58"/>
        <v/>
      </c>
    </row>
    <row r="3740" spans="1:10">
      <c r="A3740" t="s">
        <v>4113</v>
      </c>
      <c r="B3740" t="s">
        <v>8714</v>
      </c>
      <c r="C3740" t="s">
        <v>44</v>
      </c>
      <c r="D3740" t="s">
        <v>5587</v>
      </c>
      <c r="E3740" t="s">
        <v>8640</v>
      </c>
      <c r="F3740" s="45">
        <v>31414</v>
      </c>
      <c r="H3740">
        <f>IF(ISNUMBER(SEARCH($K$2,A3740)),MAX($H$1:H3739)+1,0)</f>
        <v>0</v>
      </c>
      <c r="I3740">
        <f>ROWS($H$2:H3740)</f>
        <v>3739</v>
      </c>
      <c r="J3740" t="str">
        <f t="shared" si="58"/>
        <v/>
      </c>
    </row>
    <row r="3741" spans="1:10">
      <c r="A3741" t="s">
        <v>4114</v>
      </c>
      <c r="B3741" t="s">
        <v>8715</v>
      </c>
      <c r="C3741" t="s">
        <v>44</v>
      </c>
      <c r="D3741" t="s">
        <v>5587</v>
      </c>
      <c r="E3741" t="s">
        <v>8640</v>
      </c>
      <c r="F3741" s="45">
        <v>34314</v>
      </c>
      <c r="H3741">
        <f>IF(ISNUMBER(SEARCH($K$2,A3741)),MAX($H$1:H3740)+1,0)</f>
        <v>0</v>
      </c>
      <c r="I3741">
        <f>ROWS($H$2:H3741)</f>
        <v>3740</v>
      </c>
      <c r="J3741" t="str">
        <f t="shared" si="58"/>
        <v/>
      </c>
    </row>
    <row r="3742" spans="1:10">
      <c r="A3742" t="s">
        <v>4115</v>
      </c>
      <c r="B3742" t="s">
        <v>8716</v>
      </c>
      <c r="C3742" t="s">
        <v>44</v>
      </c>
      <c r="D3742" t="s">
        <v>5607</v>
      </c>
      <c r="E3742" t="s">
        <v>8640</v>
      </c>
      <c r="F3742" s="45">
        <v>34306</v>
      </c>
      <c r="H3742">
        <f>IF(ISNUMBER(SEARCH($K$2,A3742)),MAX($H$1:H3741)+1,0)</f>
        <v>0</v>
      </c>
      <c r="I3742">
        <f>ROWS($H$2:H3742)</f>
        <v>3741</v>
      </c>
      <c r="J3742" t="str">
        <f t="shared" si="58"/>
        <v/>
      </c>
    </row>
    <row r="3743" spans="1:10">
      <c r="A3743" t="s">
        <v>4116</v>
      </c>
      <c r="B3743" t="s">
        <v>7967</v>
      </c>
      <c r="C3743" t="s">
        <v>44</v>
      </c>
      <c r="D3743" t="s">
        <v>5622</v>
      </c>
      <c r="E3743" t="s">
        <v>8640</v>
      </c>
      <c r="F3743" s="45">
        <v>34332</v>
      </c>
      <c r="H3743">
        <f>IF(ISNUMBER(SEARCH($K$2,A3743)),MAX($H$1:H3742)+1,0)</f>
        <v>0</v>
      </c>
      <c r="I3743">
        <f>ROWS($H$2:H3743)</f>
        <v>3742</v>
      </c>
      <c r="J3743" t="str">
        <f t="shared" si="58"/>
        <v/>
      </c>
    </row>
    <row r="3744" spans="1:10">
      <c r="A3744" s="63" t="s">
        <v>9248</v>
      </c>
      <c r="B3744" t="s">
        <v>7970</v>
      </c>
      <c r="C3744" t="s">
        <v>53</v>
      </c>
      <c r="D3744" t="s">
        <v>5633</v>
      </c>
      <c r="E3744" t="s">
        <v>8640</v>
      </c>
      <c r="F3744" s="45">
        <v>551301</v>
      </c>
      <c r="H3744">
        <f>IF(ISNUMBER(SEARCH($K$2,A3744)),MAX($H$1:H3743)+1,0)</f>
        <v>0</v>
      </c>
      <c r="I3744">
        <f>ROWS($H$2:H3744)</f>
        <v>3743</v>
      </c>
      <c r="J3744" t="str">
        <f t="shared" si="58"/>
        <v/>
      </c>
    </row>
    <row r="3745" spans="1:10">
      <c r="A3745" t="s">
        <v>4118</v>
      </c>
      <c r="B3745" t="s">
        <v>5632</v>
      </c>
      <c r="C3745" t="s">
        <v>53</v>
      </c>
      <c r="D3745" t="s">
        <v>5633</v>
      </c>
      <c r="E3745" t="s">
        <v>8640</v>
      </c>
      <c r="F3745" s="45">
        <v>551303</v>
      </c>
      <c r="H3745">
        <f>IF(ISNUMBER(SEARCH($K$2,A3745)),MAX($H$1:H3744)+1,0)</f>
        <v>0</v>
      </c>
      <c r="I3745">
        <f>ROWS($H$2:H3745)</f>
        <v>3744</v>
      </c>
      <c r="J3745" t="str">
        <f t="shared" si="58"/>
        <v/>
      </c>
    </row>
    <row r="3746" spans="1:10">
      <c r="A3746" t="s">
        <v>4119</v>
      </c>
      <c r="B3746" t="s">
        <v>8717</v>
      </c>
      <c r="C3746" t="s">
        <v>53</v>
      </c>
      <c r="D3746" t="s">
        <v>5633</v>
      </c>
      <c r="E3746" t="s">
        <v>8640</v>
      </c>
      <c r="F3746" s="45">
        <v>551402</v>
      </c>
      <c r="H3746">
        <f>IF(ISNUMBER(SEARCH($K$2,A3746)),MAX($H$1:H3745)+1,0)</f>
        <v>0</v>
      </c>
      <c r="I3746">
        <f>ROWS($H$2:H3746)</f>
        <v>3745</v>
      </c>
      <c r="J3746" t="str">
        <f t="shared" si="58"/>
        <v/>
      </c>
    </row>
    <row r="3747" spans="1:10">
      <c r="A3747" t="s">
        <v>4120</v>
      </c>
      <c r="B3747" t="s">
        <v>8718</v>
      </c>
      <c r="C3747" t="s">
        <v>53</v>
      </c>
      <c r="D3747" t="s">
        <v>5633</v>
      </c>
      <c r="E3747" t="s">
        <v>8640</v>
      </c>
      <c r="F3747" s="45">
        <v>553301</v>
      </c>
      <c r="H3747">
        <f>IF(ISNUMBER(SEARCH($K$2,A3747)),MAX($H$1:H3746)+1,0)</f>
        <v>0</v>
      </c>
      <c r="I3747">
        <f>ROWS($H$2:H3747)</f>
        <v>3746</v>
      </c>
      <c r="J3747" t="str">
        <f t="shared" si="58"/>
        <v/>
      </c>
    </row>
    <row r="3748" spans="1:10">
      <c r="A3748" t="s">
        <v>4121</v>
      </c>
      <c r="B3748" t="s">
        <v>8719</v>
      </c>
      <c r="C3748" t="s">
        <v>53</v>
      </c>
      <c r="D3748" t="s">
        <v>5633</v>
      </c>
      <c r="E3748" t="s">
        <v>8640</v>
      </c>
      <c r="F3748" s="45">
        <v>553302</v>
      </c>
      <c r="H3748">
        <f>IF(ISNUMBER(SEARCH($K$2,A3748)),MAX($H$1:H3747)+1,0)</f>
        <v>0</v>
      </c>
      <c r="I3748">
        <f>ROWS($H$2:H3748)</f>
        <v>3747</v>
      </c>
      <c r="J3748" t="str">
        <f t="shared" si="58"/>
        <v/>
      </c>
    </row>
    <row r="3749" spans="1:10">
      <c r="A3749" t="s">
        <v>4122</v>
      </c>
      <c r="B3749" t="s">
        <v>8720</v>
      </c>
      <c r="C3749" t="s">
        <v>53</v>
      </c>
      <c r="D3749" t="s">
        <v>5633</v>
      </c>
      <c r="E3749" t="s">
        <v>8640</v>
      </c>
      <c r="F3749" s="45">
        <v>553401</v>
      </c>
      <c r="H3749">
        <f>IF(ISNUMBER(SEARCH($K$2,A3749)),MAX($H$1:H3748)+1,0)</f>
        <v>0</v>
      </c>
      <c r="I3749">
        <f>ROWS($H$2:H3749)</f>
        <v>3748</v>
      </c>
      <c r="J3749" t="str">
        <f t="shared" si="58"/>
        <v/>
      </c>
    </row>
    <row r="3750" spans="1:10">
      <c r="A3750" t="s">
        <v>4123</v>
      </c>
      <c r="B3750" t="s">
        <v>5652</v>
      </c>
      <c r="C3750" t="s">
        <v>53</v>
      </c>
      <c r="D3750" t="s">
        <v>5653</v>
      </c>
      <c r="E3750" t="s">
        <v>8640</v>
      </c>
      <c r="F3750" s="45">
        <v>121302</v>
      </c>
      <c r="H3750">
        <f>IF(ISNUMBER(SEARCH($K$2,A3750)),MAX($H$1:H3749)+1,0)</f>
        <v>0</v>
      </c>
      <c r="I3750">
        <f>ROWS($H$2:H3750)</f>
        <v>3749</v>
      </c>
      <c r="J3750" t="str">
        <f t="shared" si="58"/>
        <v/>
      </c>
    </row>
    <row r="3751" spans="1:10">
      <c r="A3751" t="s">
        <v>4124</v>
      </c>
      <c r="B3751" t="s">
        <v>8721</v>
      </c>
      <c r="C3751" t="s">
        <v>53</v>
      </c>
      <c r="D3751" t="s">
        <v>5653</v>
      </c>
      <c r="E3751" t="s">
        <v>8640</v>
      </c>
      <c r="F3751" s="45">
        <v>121306</v>
      </c>
      <c r="H3751">
        <f>IF(ISNUMBER(SEARCH($K$2,A3751)),MAX($H$1:H3750)+1,0)</f>
        <v>0</v>
      </c>
      <c r="I3751">
        <f>ROWS($H$2:H3751)</f>
        <v>3750</v>
      </c>
      <c r="J3751" t="str">
        <f t="shared" si="58"/>
        <v/>
      </c>
    </row>
    <row r="3752" spans="1:10">
      <c r="A3752" s="42" t="s">
        <v>9417</v>
      </c>
      <c r="B3752" t="s">
        <v>8722</v>
      </c>
      <c r="C3752" t="s">
        <v>53</v>
      </c>
      <c r="D3752" t="s">
        <v>5653</v>
      </c>
      <c r="E3752" t="s">
        <v>8640</v>
      </c>
      <c r="F3752" s="45">
        <v>121405</v>
      </c>
      <c r="H3752">
        <f>IF(ISNUMBER(SEARCH($K$2,A3752)),MAX($H$1:H3751)+1,0)</f>
        <v>0</v>
      </c>
      <c r="I3752">
        <f>ROWS($H$2:H3752)</f>
        <v>3751</v>
      </c>
      <c r="J3752" t="str">
        <f t="shared" si="58"/>
        <v/>
      </c>
    </row>
    <row r="3753" spans="1:10">
      <c r="A3753" t="s">
        <v>4126</v>
      </c>
      <c r="B3753" t="s">
        <v>8723</v>
      </c>
      <c r="C3753" t="s">
        <v>53</v>
      </c>
      <c r="D3753" t="s">
        <v>5653</v>
      </c>
      <c r="E3753" t="s">
        <v>8640</v>
      </c>
      <c r="F3753" s="45">
        <v>121413</v>
      </c>
      <c r="H3753">
        <f>IF(ISNUMBER(SEARCH($K$2,A3753)),MAX($H$1:H3752)+1,0)</f>
        <v>0</v>
      </c>
      <c r="I3753">
        <f>ROWS($H$2:H3753)</f>
        <v>3752</v>
      </c>
      <c r="J3753" t="str">
        <f t="shared" si="58"/>
        <v/>
      </c>
    </row>
    <row r="3754" spans="1:10">
      <c r="A3754" t="s">
        <v>4127</v>
      </c>
      <c r="B3754" t="s">
        <v>7981</v>
      </c>
      <c r="C3754" t="s">
        <v>53</v>
      </c>
      <c r="D3754" t="s">
        <v>5665</v>
      </c>
      <c r="E3754" t="s">
        <v>8640</v>
      </c>
      <c r="F3754" s="45">
        <v>121307</v>
      </c>
      <c r="H3754">
        <f>IF(ISNUMBER(SEARCH($K$2,A3754)),MAX($H$1:H3753)+1,0)</f>
        <v>0</v>
      </c>
      <c r="I3754">
        <f>ROWS($H$2:H3754)</f>
        <v>3753</v>
      </c>
      <c r="J3754" t="str">
        <f t="shared" si="58"/>
        <v/>
      </c>
    </row>
    <row r="3755" spans="1:10">
      <c r="A3755" t="s">
        <v>4128</v>
      </c>
      <c r="B3755" t="s">
        <v>8724</v>
      </c>
      <c r="C3755" t="s">
        <v>53</v>
      </c>
      <c r="D3755" t="s">
        <v>5665</v>
      </c>
      <c r="E3755" t="s">
        <v>8640</v>
      </c>
      <c r="F3755" s="45">
        <v>121320</v>
      </c>
      <c r="H3755">
        <f>IF(ISNUMBER(SEARCH($K$2,A3755)),MAX($H$1:H3754)+1,0)</f>
        <v>0</v>
      </c>
      <c r="I3755">
        <f>ROWS($H$2:H3755)</f>
        <v>3754</v>
      </c>
      <c r="J3755" t="str">
        <f t="shared" si="58"/>
        <v/>
      </c>
    </row>
    <row r="3756" spans="1:10">
      <c r="A3756" t="s">
        <v>4129</v>
      </c>
      <c r="B3756" t="s">
        <v>7984</v>
      </c>
      <c r="C3756" t="s">
        <v>53</v>
      </c>
      <c r="D3756" t="s">
        <v>5675</v>
      </c>
      <c r="E3756" t="s">
        <v>8640</v>
      </c>
      <c r="F3756" s="45">
        <v>610405</v>
      </c>
      <c r="H3756">
        <f>IF(ISNUMBER(SEARCH($K$2,A3756)),MAX($H$1:H3755)+1,0)</f>
        <v>0</v>
      </c>
      <c r="I3756">
        <f>ROWS($H$2:H3756)</f>
        <v>3755</v>
      </c>
      <c r="J3756" t="str">
        <f t="shared" si="58"/>
        <v/>
      </c>
    </row>
    <row r="3757" spans="1:10">
      <c r="A3757" t="s">
        <v>4130</v>
      </c>
      <c r="B3757" t="s">
        <v>8725</v>
      </c>
      <c r="C3757" t="s">
        <v>53</v>
      </c>
      <c r="D3757" t="s">
        <v>5675</v>
      </c>
      <c r="E3757" t="s">
        <v>8640</v>
      </c>
      <c r="F3757" s="45">
        <v>613301</v>
      </c>
      <c r="H3757">
        <f>IF(ISNUMBER(SEARCH($K$2,A3757)),MAX($H$1:H3756)+1,0)</f>
        <v>0</v>
      </c>
      <c r="I3757">
        <f>ROWS($H$2:H3757)</f>
        <v>3756</v>
      </c>
      <c r="J3757" t="str">
        <f t="shared" si="58"/>
        <v/>
      </c>
    </row>
    <row r="3758" spans="1:10">
      <c r="A3758" t="s">
        <v>4131</v>
      </c>
      <c r="B3758" t="s">
        <v>7989</v>
      </c>
      <c r="C3758" t="s">
        <v>53</v>
      </c>
      <c r="D3758" t="s">
        <v>5689</v>
      </c>
      <c r="E3758" t="s">
        <v>8640</v>
      </c>
      <c r="F3758" s="45">
        <v>124313</v>
      </c>
      <c r="H3758">
        <f>IF(ISNUMBER(SEARCH($K$2,A3758)),MAX($H$1:H3757)+1,0)</f>
        <v>0</v>
      </c>
      <c r="I3758">
        <f>ROWS($H$2:H3758)</f>
        <v>3757</v>
      </c>
      <c r="J3758" t="str">
        <f t="shared" si="58"/>
        <v/>
      </c>
    </row>
    <row r="3759" spans="1:10">
      <c r="A3759" t="s">
        <v>4132</v>
      </c>
      <c r="B3759" t="s">
        <v>7992</v>
      </c>
      <c r="C3759" t="s">
        <v>53</v>
      </c>
      <c r="D3759" t="s">
        <v>5704</v>
      </c>
      <c r="E3759" t="s">
        <v>8640</v>
      </c>
      <c r="F3759" s="45">
        <v>124333</v>
      </c>
      <c r="H3759">
        <f>IF(ISNUMBER(SEARCH($K$2,A3759)),MAX($H$1:H3758)+1,0)</f>
        <v>0</v>
      </c>
      <c r="I3759">
        <f>ROWS($H$2:H3759)</f>
        <v>3758</v>
      </c>
      <c r="J3759" t="str">
        <f t="shared" si="58"/>
        <v/>
      </c>
    </row>
    <row r="3760" spans="1:10">
      <c r="A3760" t="s">
        <v>4133</v>
      </c>
      <c r="B3760" t="s">
        <v>8726</v>
      </c>
      <c r="C3760" t="s">
        <v>53</v>
      </c>
      <c r="D3760" t="s">
        <v>5711</v>
      </c>
      <c r="E3760" t="s">
        <v>8640</v>
      </c>
      <c r="F3760" s="45">
        <v>533301</v>
      </c>
      <c r="H3760">
        <f>IF(ISNUMBER(SEARCH($K$2,A3760)),MAX($H$1:H3759)+1,0)</f>
        <v>0</v>
      </c>
      <c r="I3760">
        <f>ROWS($H$2:H3760)</f>
        <v>3759</v>
      </c>
      <c r="J3760" t="str">
        <f t="shared" si="58"/>
        <v/>
      </c>
    </row>
    <row r="3761" spans="1:10">
      <c r="A3761" t="s">
        <v>4134</v>
      </c>
      <c r="B3761" t="s">
        <v>8727</v>
      </c>
      <c r="C3761" t="s">
        <v>53</v>
      </c>
      <c r="D3761" t="s">
        <v>5711</v>
      </c>
      <c r="E3761" t="s">
        <v>8640</v>
      </c>
      <c r="F3761" s="45">
        <v>533302</v>
      </c>
      <c r="H3761">
        <f>IF(ISNUMBER(SEARCH($K$2,A3761)),MAX($H$1:H3760)+1,0)</f>
        <v>0</v>
      </c>
      <c r="I3761">
        <f>ROWS($H$2:H3761)</f>
        <v>3760</v>
      </c>
      <c r="J3761" t="str">
        <f t="shared" si="58"/>
        <v/>
      </c>
    </row>
    <row r="3762" spans="1:10">
      <c r="A3762" t="s">
        <v>4135</v>
      </c>
      <c r="B3762" t="s">
        <v>8728</v>
      </c>
      <c r="C3762" t="s">
        <v>53</v>
      </c>
      <c r="D3762" t="s">
        <v>5711</v>
      </c>
      <c r="E3762" t="s">
        <v>8640</v>
      </c>
      <c r="F3762" s="45">
        <v>533401</v>
      </c>
      <c r="H3762">
        <f>IF(ISNUMBER(SEARCH($K$2,A3762)),MAX($H$1:H3761)+1,0)</f>
        <v>0</v>
      </c>
      <c r="I3762">
        <f>ROWS($H$2:H3762)</f>
        <v>3761</v>
      </c>
      <c r="J3762" t="str">
        <f t="shared" si="58"/>
        <v/>
      </c>
    </row>
    <row r="3763" spans="1:10">
      <c r="A3763" t="s">
        <v>4136</v>
      </c>
      <c r="B3763" t="s">
        <v>8729</v>
      </c>
      <c r="C3763" t="s">
        <v>53</v>
      </c>
      <c r="D3763" t="s">
        <v>5711</v>
      </c>
      <c r="E3763" t="s">
        <v>8640</v>
      </c>
      <c r="F3763" s="45">
        <v>533402</v>
      </c>
      <c r="H3763">
        <f>IF(ISNUMBER(SEARCH($K$2,A3763)),MAX($H$1:H3762)+1,0)</f>
        <v>0</v>
      </c>
      <c r="I3763">
        <f>ROWS($H$2:H3763)</f>
        <v>3762</v>
      </c>
      <c r="J3763" t="str">
        <f t="shared" si="58"/>
        <v/>
      </c>
    </row>
    <row r="3764" spans="1:10">
      <c r="A3764" t="s">
        <v>4137</v>
      </c>
      <c r="B3764" t="s">
        <v>8730</v>
      </c>
      <c r="C3764" t="s">
        <v>53</v>
      </c>
      <c r="D3764" t="s">
        <v>5745</v>
      </c>
      <c r="E3764" t="s">
        <v>8640</v>
      </c>
      <c r="F3764" s="45">
        <v>120304</v>
      </c>
      <c r="H3764">
        <f>IF(ISNUMBER(SEARCH($K$2,A3764)),MAX($H$1:H3763)+1,0)</f>
        <v>0</v>
      </c>
      <c r="I3764">
        <f>ROWS($H$2:H3764)</f>
        <v>3763</v>
      </c>
      <c r="J3764" t="str">
        <f t="shared" si="58"/>
        <v/>
      </c>
    </row>
    <row r="3765" spans="1:10">
      <c r="A3765" t="s">
        <v>4138</v>
      </c>
      <c r="B3765" t="s">
        <v>8731</v>
      </c>
      <c r="C3765" t="s">
        <v>53</v>
      </c>
      <c r="D3765" t="s">
        <v>5745</v>
      </c>
      <c r="E3765" t="s">
        <v>8640</v>
      </c>
      <c r="F3765" s="45">
        <v>120402</v>
      </c>
      <c r="H3765">
        <f>IF(ISNUMBER(SEARCH($K$2,A3765)),MAX($H$1:H3764)+1,0)</f>
        <v>0</v>
      </c>
      <c r="I3765">
        <f>ROWS($H$2:H3765)</f>
        <v>3764</v>
      </c>
      <c r="J3765" t="str">
        <f t="shared" si="58"/>
        <v/>
      </c>
    </row>
    <row r="3766" spans="1:10">
      <c r="A3766" t="s">
        <v>4139</v>
      </c>
      <c r="B3766" t="s">
        <v>8008</v>
      </c>
      <c r="C3766" t="s">
        <v>53</v>
      </c>
      <c r="D3766" t="s">
        <v>5754</v>
      </c>
      <c r="E3766" t="s">
        <v>8640</v>
      </c>
      <c r="F3766" s="45">
        <v>124311</v>
      </c>
      <c r="H3766">
        <f>IF(ISNUMBER(SEARCH($K$2,A3766)),MAX($H$1:H3765)+1,0)</f>
        <v>0</v>
      </c>
      <c r="I3766">
        <f>ROWS($H$2:H3766)</f>
        <v>3765</v>
      </c>
      <c r="J3766" t="str">
        <f t="shared" si="58"/>
        <v/>
      </c>
    </row>
    <row r="3767" spans="1:10">
      <c r="A3767" t="s">
        <v>4140</v>
      </c>
      <c r="B3767" t="s">
        <v>8732</v>
      </c>
      <c r="C3767" t="s">
        <v>53</v>
      </c>
      <c r="D3767" t="s">
        <v>5765</v>
      </c>
      <c r="E3767" t="s">
        <v>8640</v>
      </c>
      <c r="F3767" s="45">
        <v>573301</v>
      </c>
      <c r="H3767">
        <f>IF(ISNUMBER(SEARCH($K$2,A3767)),MAX($H$1:H3766)+1,0)</f>
        <v>0</v>
      </c>
      <c r="I3767">
        <f>ROWS($H$2:H3767)</f>
        <v>3766</v>
      </c>
      <c r="J3767" t="str">
        <f t="shared" si="58"/>
        <v/>
      </c>
    </row>
    <row r="3768" spans="1:10">
      <c r="A3768" t="s">
        <v>4141</v>
      </c>
      <c r="B3768" t="s">
        <v>8733</v>
      </c>
      <c r="C3768" t="s">
        <v>53</v>
      </c>
      <c r="D3768" t="s">
        <v>5768</v>
      </c>
      <c r="E3768" t="s">
        <v>8640</v>
      </c>
      <c r="F3768" s="45">
        <v>593301</v>
      </c>
      <c r="H3768">
        <f>IF(ISNUMBER(SEARCH($K$2,A3768)),MAX($H$1:H3767)+1,0)</f>
        <v>0</v>
      </c>
      <c r="I3768">
        <f>ROWS($H$2:H3768)</f>
        <v>3767</v>
      </c>
      <c r="J3768" t="str">
        <f t="shared" si="58"/>
        <v/>
      </c>
    </row>
    <row r="3769" spans="1:10">
      <c r="A3769" t="s">
        <v>4142</v>
      </c>
      <c r="B3769" t="s">
        <v>8012</v>
      </c>
      <c r="C3769" t="s">
        <v>53</v>
      </c>
      <c r="D3769" t="s">
        <v>5768</v>
      </c>
      <c r="E3769" t="s">
        <v>8640</v>
      </c>
      <c r="F3769" s="45">
        <v>593302</v>
      </c>
      <c r="H3769">
        <f>IF(ISNUMBER(SEARCH($K$2,A3769)),MAX($H$1:H3768)+1,0)</f>
        <v>0</v>
      </c>
      <c r="I3769">
        <f>ROWS($H$2:H3769)</f>
        <v>3768</v>
      </c>
      <c r="J3769" t="str">
        <f t="shared" si="58"/>
        <v/>
      </c>
    </row>
    <row r="3770" spans="1:10">
      <c r="A3770" t="s">
        <v>4143</v>
      </c>
      <c r="B3770" t="s">
        <v>8734</v>
      </c>
      <c r="C3770" t="s">
        <v>53</v>
      </c>
      <c r="D3770" t="s">
        <v>5768</v>
      </c>
      <c r="E3770" t="s">
        <v>8640</v>
      </c>
      <c r="F3770" s="45">
        <v>593401</v>
      </c>
      <c r="H3770">
        <f>IF(ISNUMBER(SEARCH($K$2,A3770)),MAX($H$1:H3769)+1,0)</f>
        <v>0</v>
      </c>
      <c r="I3770">
        <f>ROWS($H$2:H3770)</f>
        <v>3769</v>
      </c>
      <c r="J3770" t="str">
        <f t="shared" si="58"/>
        <v/>
      </c>
    </row>
    <row r="3771" spans="1:10">
      <c r="A3771" t="s">
        <v>4144</v>
      </c>
      <c r="B3771" t="s">
        <v>8735</v>
      </c>
      <c r="C3771" t="s">
        <v>53</v>
      </c>
      <c r="D3771" t="s">
        <v>5783</v>
      </c>
      <c r="E3771" t="s">
        <v>8640</v>
      </c>
      <c r="F3771" s="45">
        <v>121410</v>
      </c>
      <c r="H3771">
        <f>IF(ISNUMBER(SEARCH($K$2,A3771)),MAX($H$1:H3770)+1,0)</f>
        <v>0</v>
      </c>
      <c r="I3771">
        <f>ROWS($H$2:H3771)</f>
        <v>3770</v>
      </c>
      <c r="J3771" t="str">
        <f t="shared" si="58"/>
        <v/>
      </c>
    </row>
    <row r="3772" spans="1:10">
      <c r="A3772" t="s">
        <v>4145</v>
      </c>
      <c r="B3772" t="s">
        <v>8736</v>
      </c>
      <c r="C3772" t="s">
        <v>53</v>
      </c>
      <c r="D3772" t="s">
        <v>5793</v>
      </c>
      <c r="E3772" t="s">
        <v>8640</v>
      </c>
      <c r="F3772" s="45">
        <v>121415</v>
      </c>
      <c r="H3772">
        <f>IF(ISNUMBER(SEARCH($K$2,A3772)),MAX($H$1:H3771)+1,0)</f>
        <v>0</v>
      </c>
      <c r="I3772">
        <f>ROWS($H$2:H3772)</f>
        <v>3771</v>
      </c>
      <c r="J3772" t="str">
        <f t="shared" si="58"/>
        <v/>
      </c>
    </row>
    <row r="3773" spans="1:10">
      <c r="A3773" t="s">
        <v>4146</v>
      </c>
      <c r="B3773" t="s">
        <v>5800</v>
      </c>
      <c r="C3773" t="s">
        <v>53</v>
      </c>
      <c r="D3773" t="s">
        <v>5801</v>
      </c>
      <c r="E3773" t="s">
        <v>8640</v>
      </c>
      <c r="F3773" s="45">
        <v>580301</v>
      </c>
      <c r="H3773">
        <f>IF(ISNUMBER(SEARCH($K$2,A3773)),MAX($H$1:H3772)+1,0)</f>
        <v>0</v>
      </c>
      <c r="I3773">
        <f>ROWS($H$2:H3773)</f>
        <v>3772</v>
      </c>
      <c r="J3773" t="str">
        <f t="shared" si="58"/>
        <v/>
      </c>
    </row>
    <row r="3774" spans="1:10">
      <c r="A3774" t="s">
        <v>4147</v>
      </c>
      <c r="B3774" t="s">
        <v>5802</v>
      </c>
      <c r="C3774" t="s">
        <v>53</v>
      </c>
      <c r="D3774" t="s">
        <v>5801</v>
      </c>
      <c r="E3774" t="s">
        <v>8640</v>
      </c>
      <c r="F3774" s="45">
        <v>581301</v>
      </c>
      <c r="H3774">
        <f>IF(ISNUMBER(SEARCH($K$2,A3774)),MAX($H$1:H3773)+1,0)</f>
        <v>0</v>
      </c>
      <c r="I3774">
        <f>ROWS($H$2:H3774)</f>
        <v>3773</v>
      </c>
      <c r="J3774" t="str">
        <f t="shared" si="58"/>
        <v/>
      </c>
    </row>
    <row r="3775" spans="1:10">
      <c r="A3775" t="s">
        <v>4148</v>
      </c>
      <c r="B3775" t="s">
        <v>8023</v>
      </c>
      <c r="C3775" t="s">
        <v>53</v>
      </c>
      <c r="D3775" t="s">
        <v>5801</v>
      </c>
      <c r="E3775" t="s">
        <v>8640</v>
      </c>
      <c r="F3775" s="45">
        <v>581302</v>
      </c>
      <c r="H3775">
        <f>IF(ISNUMBER(SEARCH($K$2,A3775)),MAX($H$1:H3774)+1,0)</f>
        <v>0</v>
      </c>
      <c r="I3775">
        <f>ROWS($H$2:H3775)</f>
        <v>3774</v>
      </c>
      <c r="J3775" t="str">
        <f t="shared" si="58"/>
        <v/>
      </c>
    </row>
    <row r="3776" spans="1:10">
      <c r="A3776" t="s">
        <v>4149</v>
      </c>
      <c r="B3776" t="s">
        <v>8737</v>
      </c>
      <c r="C3776" t="s">
        <v>53</v>
      </c>
      <c r="D3776" t="s">
        <v>5801</v>
      </c>
      <c r="E3776" t="s">
        <v>8640</v>
      </c>
      <c r="F3776" s="45">
        <v>581402</v>
      </c>
      <c r="H3776">
        <f>IF(ISNUMBER(SEARCH($K$2,A3776)),MAX($H$1:H3775)+1,0)</f>
        <v>0</v>
      </c>
      <c r="I3776">
        <f>ROWS($H$2:H3776)</f>
        <v>3775</v>
      </c>
      <c r="J3776" t="str">
        <f t="shared" si="58"/>
        <v/>
      </c>
    </row>
    <row r="3777" spans="1:10">
      <c r="A3777" t="s">
        <v>4150</v>
      </c>
      <c r="B3777" t="s">
        <v>8024</v>
      </c>
      <c r="C3777" t="s">
        <v>53</v>
      </c>
      <c r="D3777" t="s">
        <v>5801</v>
      </c>
      <c r="E3777" t="s">
        <v>8640</v>
      </c>
      <c r="F3777" s="45">
        <v>583301</v>
      </c>
      <c r="H3777">
        <f>IF(ISNUMBER(SEARCH($K$2,A3777)),MAX($H$1:H3776)+1,0)</f>
        <v>0</v>
      </c>
      <c r="I3777">
        <f>ROWS($H$2:H3777)</f>
        <v>3776</v>
      </c>
      <c r="J3777" t="str">
        <f t="shared" si="58"/>
        <v/>
      </c>
    </row>
    <row r="3778" spans="1:10">
      <c r="A3778" t="s">
        <v>4151</v>
      </c>
      <c r="B3778" t="s">
        <v>8032</v>
      </c>
      <c r="C3778" t="s">
        <v>53</v>
      </c>
      <c r="D3778" t="s">
        <v>5821</v>
      </c>
      <c r="E3778" t="s">
        <v>8640</v>
      </c>
      <c r="F3778" s="45">
        <v>124302</v>
      </c>
      <c r="H3778">
        <f>IF(ISNUMBER(SEARCH($K$2,A3778)),MAX($H$1:H3777)+1,0)</f>
        <v>0</v>
      </c>
      <c r="I3778">
        <f>ROWS($H$2:H3778)</f>
        <v>3777</v>
      </c>
      <c r="J3778" t="str">
        <f t="shared" ref="J3778:J3841" si="59">IFERROR(INDEX($A:$A,MATCH(I3778,$H:$H,0)),"")</f>
        <v/>
      </c>
    </row>
    <row r="3779" spans="1:10">
      <c r="A3779" t="s">
        <v>4152</v>
      </c>
      <c r="B3779" t="s">
        <v>8035</v>
      </c>
      <c r="C3779" t="s">
        <v>53</v>
      </c>
      <c r="D3779" t="s">
        <v>5831</v>
      </c>
      <c r="E3779" t="s">
        <v>8640</v>
      </c>
      <c r="F3779" s="45">
        <v>563301</v>
      </c>
      <c r="H3779">
        <f>IF(ISNUMBER(SEARCH($K$2,A3779)),MAX($H$1:H3778)+1,0)</f>
        <v>0</v>
      </c>
      <c r="I3779">
        <f>ROWS($H$2:H3779)</f>
        <v>3778</v>
      </c>
      <c r="J3779" t="str">
        <f t="shared" si="59"/>
        <v/>
      </c>
    </row>
    <row r="3780" spans="1:10">
      <c r="A3780" t="s">
        <v>4153</v>
      </c>
      <c r="B3780" t="s">
        <v>8738</v>
      </c>
      <c r="C3780" t="s">
        <v>53</v>
      </c>
      <c r="D3780" t="s">
        <v>5831</v>
      </c>
      <c r="E3780" t="s">
        <v>8640</v>
      </c>
      <c r="F3780" s="45">
        <v>563401</v>
      </c>
      <c r="H3780">
        <f>IF(ISNUMBER(SEARCH($K$2,A3780)),MAX($H$1:H3779)+1,0)</f>
        <v>0</v>
      </c>
      <c r="I3780">
        <f>ROWS($H$2:H3780)</f>
        <v>3779</v>
      </c>
      <c r="J3780" t="str">
        <f t="shared" si="59"/>
        <v/>
      </c>
    </row>
    <row r="3781" spans="1:10">
      <c r="A3781" t="s">
        <v>4154</v>
      </c>
      <c r="B3781" t="s">
        <v>8036</v>
      </c>
      <c r="C3781" t="s">
        <v>53</v>
      </c>
      <c r="D3781" t="s">
        <v>5836</v>
      </c>
      <c r="E3781" t="s">
        <v>8640</v>
      </c>
      <c r="F3781" s="45">
        <v>540301</v>
      </c>
      <c r="H3781">
        <f>IF(ISNUMBER(SEARCH($K$2,A3781)),MAX($H$1:H3780)+1,0)</f>
        <v>0</v>
      </c>
      <c r="I3781">
        <f>ROWS($H$2:H3781)</f>
        <v>3780</v>
      </c>
      <c r="J3781" t="str">
        <f t="shared" si="59"/>
        <v/>
      </c>
    </row>
    <row r="3782" spans="1:10">
      <c r="A3782" t="s">
        <v>4155</v>
      </c>
      <c r="B3782" t="s">
        <v>8739</v>
      </c>
      <c r="C3782" t="s">
        <v>53</v>
      </c>
      <c r="D3782" t="s">
        <v>5836</v>
      </c>
      <c r="E3782" t="s">
        <v>8640</v>
      </c>
      <c r="F3782" s="45">
        <v>543301</v>
      </c>
      <c r="H3782">
        <f>IF(ISNUMBER(SEARCH($K$2,A3782)),MAX($H$1:H3781)+1,0)</f>
        <v>0</v>
      </c>
      <c r="I3782">
        <f>ROWS($H$2:H3782)</f>
        <v>3781</v>
      </c>
      <c r="J3782" t="str">
        <f t="shared" si="59"/>
        <v/>
      </c>
    </row>
    <row r="3783" spans="1:10">
      <c r="A3783" t="s">
        <v>4156</v>
      </c>
      <c r="B3783" t="s">
        <v>8740</v>
      </c>
      <c r="C3783" t="s">
        <v>53</v>
      </c>
      <c r="D3783" t="s">
        <v>5836</v>
      </c>
      <c r="E3783" t="s">
        <v>8640</v>
      </c>
      <c r="F3783" s="45">
        <v>543302</v>
      </c>
      <c r="H3783">
        <f>IF(ISNUMBER(SEARCH($K$2,A3783)),MAX($H$1:H3782)+1,0)</f>
        <v>0</v>
      </c>
      <c r="I3783">
        <f>ROWS($H$2:H3783)</f>
        <v>3782</v>
      </c>
      <c r="J3783" t="str">
        <f t="shared" si="59"/>
        <v/>
      </c>
    </row>
    <row r="3784" spans="1:10">
      <c r="A3784" t="s">
        <v>4157</v>
      </c>
      <c r="B3784" t="s">
        <v>8041</v>
      </c>
      <c r="C3784" t="s">
        <v>53</v>
      </c>
      <c r="D3784" t="s">
        <v>5846</v>
      </c>
      <c r="E3784" t="s">
        <v>8640</v>
      </c>
      <c r="F3784" s="45">
        <v>124322</v>
      </c>
      <c r="H3784">
        <f>IF(ISNUMBER(SEARCH($K$2,A3784)),MAX($H$1:H3783)+1,0)</f>
        <v>0</v>
      </c>
      <c r="I3784">
        <f>ROWS($H$2:H3784)</f>
        <v>3783</v>
      </c>
      <c r="J3784" t="str">
        <f t="shared" si="59"/>
        <v/>
      </c>
    </row>
    <row r="3785" spans="1:10">
      <c r="A3785" t="s">
        <v>4158</v>
      </c>
      <c r="B3785" t="s">
        <v>8043</v>
      </c>
      <c r="C3785" t="s">
        <v>53</v>
      </c>
      <c r="D3785" t="s">
        <v>5855</v>
      </c>
      <c r="E3785" t="s">
        <v>8640</v>
      </c>
      <c r="F3785" s="45">
        <v>521301</v>
      </c>
      <c r="H3785">
        <f>IF(ISNUMBER(SEARCH($K$2,A3785)),MAX($H$1:H3784)+1,0)</f>
        <v>0</v>
      </c>
      <c r="I3785">
        <f>ROWS($H$2:H3785)</f>
        <v>3784</v>
      </c>
      <c r="J3785" t="str">
        <f t="shared" si="59"/>
        <v/>
      </c>
    </row>
    <row r="3786" spans="1:10">
      <c r="A3786" t="s">
        <v>4159</v>
      </c>
      <c r="B3786" t="s">
        <v>5856</v>
      </c>
      <c r="C3786" t="s">
        <v>53</v>
      </c>
      <c r="D3786" t="s">
        <v>5855</v>
      </c>
      <c r="E3786" t="s">
        <v>8640</v>
      </c>
      <c r="F3786" s="45">
        <v>521303</v>
      </c>
      <c r="H3786">
        <f>IF(ISNUMBER(SEARCH($K$2,A3786)),MAX($H$1:H3785)+1,0)</f>
        <v>0</v>
      </c>
      <c r="I3786">
        <f>ROWS($H$2:H3786)</f>
        <v>3785</v>
      </c>
      <c r="J3786" t="str">
        <f t="shared" si="59"/>
        <v/>
      </c>
    </row>
    <row r="3787" spans="1:10">
      <c r="A3787" t="s">
        <v>4160</v>
      </c>
      <c r="B3787" t="s">
        <v>8741</v>
      </c>
      <c r="C3787" t="s">
        <v>53</v>
      </c>
      <c r="D3787" t="s">
        <v>5855</v>
      </c>
      <c r="E3787" t="s">
        <v>8640</v>
      </c>
      <c r="F3787" s="45">
        <v>521401</v>
      </c>
      <c r="H3787">
        <f>IF(ISNUMBER(SEARCH($K$2,A3787)),MAX($H$1:H3786)+1,0)</f>
        <v>0</v>
      </c>
      <c r="I3787">
        <f>ROWS($H$2:H3787)</f>
        <v>3786</v>
      </c>
      <c r="J3787" t="str">
        <f t="shared" si="59"/>
        <v/>
      </c>
    </row>
    <row r="3788" spans="1:10">
      <c r="A3788" t="s">
        <v>4161</v>
      </c>
      <c r="B3788" t="s">
        <v>8044</v>
      </c>
      <c r="C3788" t="s">
        <v>53</v>
      </c>
      <c r="D3788" t="s">
        <v>5855</v>
      </c>
      <c r="E3788" t="s">
        <v>8640</v>
      </c>
      <c r="F3788" s="45">
        <v>523301</v>
      </c>
      <c r="H3788">
        <f>IF(ISNUMBER(SEARCH($K$2,A3788)),MAX($H$1:H3787)+1,0)</f>
        <v>0</v>
      </c>
      <c r="I3788">
        <f>ROWS($H$2:H3788)</f>
        <v>3787</v>
      </c>
      <c r="J3788" t="str">
        <f t="shared" si="59"/>
        <v/>
      </c>
    </row>
    <row r="3789" spans="1:10">
      <c r="A3789" t="s">
        <v>4162</v>
      </c>
      <c r="B3789" t="s">
        <v>8742</v>
      </c>
      <c r="C3789" t="s">
        <v>53</v>
      </c>
      <c r="D3789" t="s">
        <v>5866</v>
      </c>
      <c r="E3789" t="s">
        <v>8640</v>
      </c>
      <c r="F3789" s="45">
        <v>120311</v>
      </c>
      <c r="H3789">
        <f>IF(ISNUMBER(SEARCH($K$2,A3789)),MAX($H$1:H3788)+1,0)</f>
        <v>0</v>
      </c>
      <c r="I3789">
        <f>ROWS($H$2:H3789)</f>
        <v>3788</v>
      </c>
      <c r="J3789" t="str">
        <f t="shared" si="59"/>
        <v/>
      </c>
    </row>
    <row r="3790" spans="1:10">
      <c r="A3790" t="s">
        <v>4163</v>
      </c>
      <c r="B3790" t="s">
        <v>8743</v>
      </c>
      <c r="C3790" t="s">
        <v>53</v>
      </c>
      <c r="D3790" t="s">
        <v>5866</v>
      </c>
      <c r="E3790" t="s">
        <v>8640</v>
      </c>
      <c r="F3790" s="45">
        <v>120401</v>
      </c>
      <c r="H3790">
        <f>IF(ISNUMBER(SEARCH($K$2,A3790)),MAX($H$1:H3789)+1,0)</f>
        <v>0</v>
      </c>
      <c r="I3790">
        <f>ROWS($H$2:H3790)</f>
        <v>3789</v>
      </c>
      <c r="J3790" t="str">
        <f t="shared" si="59"/>
        <v/>
      </c>
    </row>
    <row r="3791" spans="1:10">
      <c r="A3791" t="s">
        <v>4164</v>
      </c>
      <c r="B3791" t="s">
        <v>8744</v>
      </c>
      <c r="C3791" t="s">
        <v>53</v>
      </c>
      <c r="D3791" t="s">
        <v>5877</v>
      </c>
      <c r="E3791" t="s">
        <v>8640</v>
      </c>
      <c r="F3791" s="45">
        <v>120303</v>
      </c>
      <c r="H3791">
        <f>IF(ISNUMBER(SEARCH($K$2,A3791)),MAX($H$1:H3790)+1,0)</f>
        <v>0</v>
      </c>
      <c r="I3791">
        <f>ROWS($H$2:H3791)</f>
        <v>3790</v>
      </c>
      <c r="J3791" t="str">
        <f t="shared" si="59"/>
        <v/>
      </c>
    </row>
    <row r="3792" spans="1:10">
      <c r="A3792" t="s">
        <v>4165</v>
      </c>
      <c r="B3792" t="s">
        <v>8745</v>
      </c>
      <c r="C3792" t="s">
        <v>53</v>
      </c>
      <c r="D3792" t="s">
        <v>5877</v>
      </c>
      <c r="E3792" t="s">
        <v>8640</v>
      </c>
      <c r="F3792" s="45">
        <v>120319</v>
      </c>
      <c r="H3792">
        <f>IF(ISNUMBER(SEARCH($K$2,A3792)),MAX($H$1:H3791)+1,0)</f>
        <v>0</v>
      </c>
      <c r="I3792">
        <f>ROWS($H$2:H3792)</f>
        <v>3791</v>
      </c>
      <c r="J3792" t="str">
        <f t="shared" si="59"/>
        <v/>
      </c>
    </row>
    <row r="3793" spans="1:10">
      <c r="A3793" t="s">
        <v>4166</v>
      </c>
      <c r="B3793" t="s">
        <v>8746</v>
      </c>
      <c r="C3793" t="s">
        <v>53</v>
      </c>
      <c r="D3793" t="s">
        <v>5877</v>
      </c>
      <c r="E3793" t="s">
        <v>8640</v>
      </c>
      <c r="F3793" s="45">
        <v>120409</v>
      </c>
      <c r="H3793">
        <f>IF(ISNUMBER(SEARCH($K$2,A3793)),MAX($H$1:H3792)+1,0)</f>
        <v>0</v>
      </c>
      <c r="I3793">
        <f>ROWS($H$2:H3793)</f>
        <v>3792</v>
      </c>
      <c r="J3793" t="str">
        <f t="shared" si="59"/>
        <v/>
      </c>
    </row>
    <row r="3794" spans="1:10">
      <c r="A3794" t="s">
        <v>4167</v>
      </c>
      <c r="B3794" t="s">
        <v>8052</v>
      </c>
      <c r="C3794" t="s">
        <v>53</v>
      </c>
      <c r="D3794" t="s">
        <v>5877</v>
      </c>
      <c r="E3794" t="s">
        <v>8640</v>
      </c>
      <c r="F3794" s="45">
        <v>121318</v>
      </c>
      <c r="H3794">
        <f>IF(ISNUMBER(SEARCH($K$2,A3794)),MAX($H$1:H3793)+1,0)</f>
        <v>0</v>
      </c>
      <c r="I3794">
        <f>ROWS($H$2:H3794)</f>
        <v>3793</v>
      </c>
      <c r="J3794" t="str">
        <f t="shared" si="59"/>
        <v/>
      </c>
    </row>
    <row r="3795" spans="1:10">
      <c r="A3795" t="s">
        <v>4168</v>
      </c>
      <c r="B3795" t="s">
        <v>8053</v>
      </c>
      <c r="C3795" t="s">
        <v>53</v>
      </c>
      <c r="D3795" t="s">
        <v>5877</v>
      </c>
      <c r="E3795" t="s">
        <v>8640</v>
      </c>
      <c r="F3795" s="45">
        <v>124340</v>
      </c>
      <c r="H3795">
        <f>IF(ISNUMBER(SEARCH($K$2,A3795)),MAX($H$1:H3794)+1,0)</f>
        <v>0</v>
      </c>
      <c r="I3795">
        <f>ROWS($H$2:H3795)</f>
        <v>3794</v>
      </c>
      <c r="J3795" t="str">
        <f t="shared" si="59"/>
        <v/>
      </c>
    </row>
    <row r="3796" spans="1:10">
      <c r="A3796" t="s">
        <v>4169</v>
      </c>
      <c r="B3796" t="s">
        <v>8747</v>
      </c>
      <c r="C3796" t="s">
        <v>53</v>
      </c>
      <c r="D3796" t="s">
        <v>5900</v>
      </c>
      <c r="E3796" t="s">
        <v>8640</v>
      </c>
      <c r="F3796" s="45">
        <v>121417</v>
      </c>
      <c r="H3796">
        <f>IF(ISNUMBER(SEARCH($K$2,A3796)),MAX($H$1:H3795)+1,0)</f>
        <v>0</v>
      </c>
      <c r="I3796">
        <f>ROWS($H$2:H3796)</f>
        <v>3795</v>
      </c>
      <c r="J3796" t="str">
        <f t="shared" si="59"/>
        <v/>
      </c>
    </row>
    <row r="3797" spans="1:10">
      <c r="A3797" t="s">
        <v>4170</v>
      </c>
      <c r="B3797" t="s">
        <v>8748</v>
      </c>
      <c r="C3797" t="s">
        <v>36</v>
      </c>
      <c r="D3797" t="s">
        <v>5921</v>
      </c>
      <c r="E3797" t="s">
        <v>8640</v>
      </c>
      <c r="F3797" s="45">
        <v>170404</v>
      </c>
      <c r="H3797">
        <f>IF(ISNUMBER(SEARCH($K$2,A3797)),MAX($H$1:H3796)+1,0)</f>
        <v>0</v>
      </c>
      <c r="I3797">
        <f>ROWS($H$2:H3797)</f>
        <v>3796</v>
      </c>
      <c r="J3797" t="str">
        <f t="shared" si="59"/>
        <v/>
      </c>
    </row>
    <row r="3798" spans="1:10">
      <c r="A3798" t="s">
        <v>4171</v>
      </c>
      <c r="B3798" t="s">
        <v>5929</v>
      </c>
      <c r="C3798" t="s">
        <v>36</v>
      </c>
      <c r="D3798" t="s">
        <v>37</v>
      </c>
      <c r="E3798" t="s">
        <v>8640</v>
      </c>
      <c r="F3798" s="45">
        <v>171308</v>
      </c>
      <c r="H3798">
        <f>IF(ISNUMBER(SEARCH($K$2,A3798)),MAX($H$1:H3797)+1,0)</f>
        <v>0</v>
      </c>
      <c r="I3798">
        <f>ROWS($H$2:H3798)</f>
        <v>3797</v>
      </c>
      <c r="J3798" t="str">
        <f t="shared" si="59"/>
        <v/>
      </c>
    </row>
    <row r="3799" spans="1:10">
      <c r="A3799" t="s">
        <v>4172</v>
      </c>
      <c r="B3799" t="s">
        <v>8068</v>
      </c>
      <c r="C3799" t="s">
        <v>36</v>
      </c>
      <c r="D3799" t="s">
        <v>37</v>
      </c>
      <c r="E3799" t="s">
        <v>8640</v>
      </c>
      <c r="F3799" s="45">
        <v>173304</v>
      </c>
      <c r="H3799">
        <f>IF(ISNUMBER(SEARCH($K$2,A3799)),MAX($H$1:H3798)+1,0)</f>
        <v>0</v>
      </c>
      <c r="I3799">
        <f>ROWS($H$2:H3799)</f>
        <v>3798</v>
      </c>
      <c r="J3799" t="str">
        <f t="shared" si="59"/>
        <v/>
      </c>
    </row>
    <row r="3800" spans="1:10">
      <c r="A3800" t="s">
        <v>4173</v>
      </c>
      <c r="B3800" t="s">
        <v>8749</v>
      </c>
      <c r="C3800" t="s">
        <v>36</v>
      </c>
      <c r="D3800" t="s">
        <v>5937</v>
      </c>
      <c r="E3800" t="s">
        <v>8640</v>
      </c>
      <c r="F3800" s="45">
        <v>170403</v>
      </c>
      <c r="H3800">
        <f>IF(ISNUMBER(SEARCH($K$2,A3800)),MAX($H$1:H3799)+1,0)</f>
        <v>0</v>
      </c>
      <c r="I3800">
        <f>ROWS($H$2:H3800)</f>
        <v>3799</v>
      </c>
      <c r="J3800" t="str">
        <f t="shared" si="59"/>
        <v/>
      </c>
    </row>
    <row r="3801" spans="1:10">
      <c r="A3801" s="42" t="s">
        <v>9420</v>
      </c>
      <c r="B3801" t="s">
        <v>8069</v>
      </c>
      <c r="C3801" t="s">
        <v>36</v>
      </c>
      <c r="D3801" t="s">
        <v>5937</v>
      </c>
      <c r="E3801" t="s">
        <v>8640</v>
      </c>
      <c r="F3801" s="45">
        <v>171306</v>
      </c>
      <c r="H3801">
        <f>IF(ISNUMBER(SEARCH($K$2,A3801)),MAX($H$1:H3800)+1,0)</f>
        <v>0</v>
      </c>
      <c r="I3801">
        <f>ROWS($H$2:H3801)</f>
        <v>3800</v>
      </c>
      <c r="J3801" t="str">
        <f t="shared" si="59"/>
        <v/>
      </c>
    </row>
    <row r="3802" spans="1:10">
      <c r="A3802" t="s">
        <v>4175</v>
      </c>
      <c r="B3802" t="s">
        <v>8070</v>
      </c>
      <c r="C3802" t="s">
        <v>36</v>
      </c>
      <c r="D3802" t="s">
        <v>5937</v>
      </c>
      <c r="E3802" t="s">
        <v>8640</v>
      </c>
      <c r="F3802" s="45">
        <v>173314</v>
      </c>
      <c r="H3802">
        <f>IF(ISNUMBER(SEARCH($K$2,A3802)),MAX($H$1:H3801)+1,0)</f>
        <v>0</v>
      </c>
      <c r="I3802">
        <f>ROWS($H$2:H3802)</f>
        <v>3801</v>
      </c>
      <c r="J3802" t="str">
        <f t="shared" si="59"/>
        <v/>
      </c>
    </row>
    <row r="3803" spans="1:10">
      <c r="A3803" t="s">
        <v>4176</v>
      </c>
      <c r="B3803" t="s">
        <v>8075</v>
      </c>
      <c r="C3803" t="s">
        <v>36</v>
      </c>
      <c r="D3803" t="s">
        <v>5948</v>
      </c>
      <c r="E3803" t="s">
        <v>8640</v>
      </c>
      <c r="F3803" s="45">
        <v>173306</v>
      </c>
      <c r="H3803">
        <f>IF(ISNUMBER(SEARCH($K$2,A3803)),MAX($H$1:H3802)+1,0)</f>
        <v>0</v>
      </c>
      <c r="I3803">
        <f>ROWS($H$2:H3803)</f>
        <v>3802</v>
      </c>
      <c r="J3803" t="str">
        <f t="shared" si="59"/>
        <v/>
      </c>
    </row>
    <row r="3804" spans="1:10">
      <c r="A3804" t="s">
        <v>4177</v>
      </c>
      <c r="B3804" t="s">
        <v>8750</v>
      </c>
      <c r="C3804" t="s">
        <v>36</v>
      </c>
      <c r="D3804" t="s">
        <v>5956</v>
      </c>
      <c r="E3804" t="s">
        <v>8640</v>
      </c>
      <c r="F3804" s="45">
        <v>170301</v>
      </c>
      <c r="H3804">
        <f>IF(ISNUMBER(SEARCH($K$2,A3804)),MAX($H$1:H3803)+1,0)</f>
        <v>0</v>
      </c>
      <c r="I3804">
        <f>ROWS($H$2:H3804)</f>
        <v>3803</v>
      </c>
      <c r="J3804" t="str">
        <f t="shared" si="59"/>
        <v/>
      </c>
    </row>
    <row r="3805" spans="1:10">
      <c r="A3805" t="s">
        <v>4178</v>
      </c>
      <c r="B3805" t="s">
        <v>8751</v>
      </c>
      <c r="C3805" t="s">
        <v>36</v>
      </c>
      <c r="D3805" t="s">
        <v>5956</v>
      </c>
      <c r="E3805" t="s">
        <v>8640</v>
      </c>
      <c r="F3805" s="45">
        <v>171405</v>
      </c>
      <c r="H3805">
        <f>IF(ISNUMBER(SEARCH($K$2,A3805)),MAX($H$1:H3804)+1,0)</f>
        <v>0</v>
      </c>
      <c r="I3805">
        <f>ROWS($H$2:H3805)</f>
        <v>3804</v>
      </c>
      <c r="J3805" t="str">
        <f t="shared" si="59"/>
        <v/>
      </c>
    </row>
    <row r="3806" spans="1:10">
      <c r="A3806" t="s">
        <v>4179</v>
      </c>
      <c r="B3806" t="s">
        <v>8752</v>
      </c>
      <c r="C3806" t="s">
        <v>36</v>
      </c>
      <c r="D3806" t="s">
        <v>5956</v>
      </c>
      <c r="E3806" t="s">
        <v>8640</v>
      </c>
      <c r="F3806" s="45">
        <v>171407</v>
      </c>
      <c r="H3806">
        <f>IF(ISNUMBER(SEARCH($K$2,A3806)),MAX($H$1:H3805)+1,0)</f>
        <v>0</v>
      </c>
      <c r="I3806">
        <f>ROWS($H$2:H3806)</f>
        <v>3805</v>
      </c>
      <c r="J3806" t="str">
        <f t="shared" si="59"/>
        <v/>
      </c>
    </row>
    <row r="3807" spans="1:10">
      <c r="A3807" t="s">
        <v>4180</v>
      </c>
      <c r="B3807" t="s">
        <v>8753</v>
      </c>
      <c r="C3807" t="s">
        <v>36</v>
      </c>
      <c r="D3807" t="s">
        <v>5962</v>
      </c>
      <c r="E3807" t="s">
        <v>8640</v>
      </c>
      <c r="F3807" s="45">
        <v>170302</v>
      </c>
      <c r="H3807">
        <f>IF(ISNUMBER(SEARCH($K$2,A3807)),MAX($H$1:H3806)+1,0)</f>
        <v>0</v>
      </c>
      <c r="I3807">
        <f>ROWS($H$2:H3807)</f>
        <v>3806</v>
      </c>
      <c r="J3807" t="str">
        <f t="shared" si="59"/>
        <v/>
      </c>
    </row>
    <row r="3808" spans="1:10">
      <c r="A3808" t="s">
        <v>4181</v>
      </c>
      <c r="B3808" t="s">
        <v>8080</v>
      </c>
      <c r="C3808" t="s">
        <v>36</v>
      </c>
      <c r="D3808" t="s">
        <v>5962</v>
      </c>
      <c r="E3808" t="s">
        <v>8640</v>
      </c>
      <c r="F3808" s="45">
        <v>173307</v>
      </c>
      <c r="H3808">
        <f>IF(ISNUMBER(SEARCH($K$2,A3808)),MAX($H$1:H3807)+1,0)</f>
        <v>0</v>
      </c>
      <c r="I3808">
        <f>ROWS($H$2:H3808)</f>
        <v>3807</v>
      </c>
      <c r="J3808" t="str">
        <f t="shared" si="59"/>
        <v/>
      </c>
    </row>
    <row r="3809" spans="1:10">
      <c r="A3809" t="s">
        <v>4182</v>
      </c>
      <c r="B3809" t="s">
        <v>8754</v>
      </c>
      <c r="C3809" t="s">
        <v>5968</v>
      </c>
      <c r="D3809" t="s">
        <v>5973</v>
      </c>
      <c r="E3809" t="s">
        <v>8640</v>
      </c>
      <c r="F3809" s="45">
        <v>720301</v>
      </c>
      <c r="H3809">
        <f>IF(ISNUMBER(SEARCH($K$2,A3809)),MAX($H$1:H3808)+1,0)</f>
        <v>0</v>
      </c>
      <c r="I3809">
        <f>ROWS($H$2:H3809)</f>
        <v>3808</v>
      </c>
      <c r="J3809" t="str">
        <f t="shared" si="59"/>
        <v/>
      </c>
    </row>
    <row r="3810" spans="1:10">
      <c r="A3810" t="s">
        <v>4183</v>
      </c>
      <c r="B3810" t="s">
        <v>8755</v>
      </c>
      <c r="C3810" t="s">
        <v>5980</v>
      </c>
      <c r="D3810" t="s">
        <v>6000</v>
      </c>
      <c r="E3810" t="s">
        <v>8640</v>
      </c>
      <c r="F3810" s="45">
        <v>90413</v>
      </c>
      <c r="H3810">
        <f>IF(ISNUMBER(SEARCH($K$2,A3810)),MAX($H$1:H3809)+1,0)</f>
        <v>0</v>
      </c>
      <c r="I3810">
        <f>ROWS($H$2:H3810)</f>
        <v>3809</v>
      </c>
      <c r="J3810" t="str">
        <f t="shared" si="59"/>
        <v/>
      </c>
    </row>
    <row r="3811" spans="1:10">
      <c r="A3811" t="s">
        <v>4184</v>
      </c>
      <c r="B3811" t="s">
        <v>8087</v>
      </c>
      <c r="C3811" t="s">
        <v>5980</v>
      </c>
      <c r="D3811" t="s">
        <v>6000</v>
      </c>
      <c r="E3811" t="s">
        <v>8640</v>
      </c>
      <c r="F3811" s="45">
        <v>91307</v>
      </c>
      <c r="H3811">
        <f>IF(ISNUMBER(SEARCH($K$2,A3811)),MAX($H$1:H3810)+1,0)</f>
        <v>0</v>
      </c>
      <c r="I3811">
        <f>ROWS($H$2:H3811)</f>
        <v>3810</v>
      </c>
      <c r="J3811" t="str">
        <f t="shared" si="59"/>
        <v/>
      </c>
    </row>
    <row r="3812" spans="1:10">
      <c r="A3812" t="s">
        <v>4185</v>
      </c>
      <c r="B3812" t="s">
        <v>8756</v>
      </c>
      <c r="C3812" t="s">
        <v>5980</v>
      </c>
      <c r="D3812" t="s">
        <v>6025</v>
      </c>
      <c r="E3812" t="s">
        <v>8640</v>
      </c>
      <c r="F3812" s="45">
        <v>90305</v>
      </c>
      <c r="H3812">
        <f>IF(ISNUMBER(SEARCH($K$2,A3812)),MAX($H$1:H3811)+1,0)</f>
        <v>0</v>
      </c>
      <c r="I3812">
        <f>ROWS($H$2:H3812)</f>
        <v>3811</v>
      </c>
      <c r="J3812" t="str">
        <f t="shared" si="59"/>
        <v/>
      </c>
    </row>
    <row r="3813" spans="1:10">
      <c r="A3813" t="s">
        <v>4186</v>
      </c>
      <c r="B3813" t="s">
        <v>8757</v>
      </c>
      <c r="C3813" t="s">
        <v>5980</v>
      </c>
      <c r="D3813" t="s">
        <v>6025</v>
      </c>
      <c r="E3813" t="s">
        <v>8640</v>
      </c>
      <c r="F3813" s="45">
        <v>90403</v>
      </c>
      <c r="H3813">
        <f>IF(ISNUMBER(SEARCH($K$2,A3813)),MAX($H$1:H3812)+1,0)</f>
        <v>0</v>
      </c>
      <c r="I3813">
        <f>ROWS($H$2:H3813)</f>
        <v>3812</v>
      </c>
      <c r="J3813" t="str">
        <f t="shared" si="59"/>
        <v/>
      </c>
    </row>
    <row r="3814" spans="1:10">
      <c r="A3814" t="s">
        <v>4187</v>
      </c>
      <c r="B3814" t="s">
        <v>8092</v>
      </c>
      <c r="C3814" t="s">
        <v>5980</v>
      </c>
      <c r="D3814" t="s">
        <v>6025</v>
      </c>
      <c r="E3814" t="s">
        <v>8640</v>
      </c>
      <c r="F3814" s="45">
        <v>91308</v>
      </c>
      <c r="H3814">
        <f>IF(ISNUMBER(SEARCH($K$2,A3814)),MAX($H$1:H3813)+1,0)</f>
        <v>0</v>
      </c>
      <c r="I3814">
        <f>ROWS($H$2:H3814)</f>
        <v>3813</v>
      </c>
      <c r="J3814" t="str">
        <f t="shared" si="59"/>
        <v/>
      </c>
    </row>
    <row r="3815" spans="1:10">
      <c r="A3815" t="s">
        <v>4188</v>
      </c>
      <c r="B3815" t="s">
        <v>6024</v>
      </c>
      <c r="C3815" t="s">
        <v>5980</v>
      </c>
      <c r="D3815" t="s">
        <v>6025</v>
      </c>
      <c r="E3815" t="s">
        <v>8640</v>
      </c>
      <c r="F3815" s="45">
        <v>91320</v>
      </c>
      <c r="H3815">
        <f>IF(ISNUMBER(SEARCH($K$2,A3815)),MAX($H$1:H3814)+1,0)</f>
        <v>0</v>
      </c>
      <c r="I3815">
        <f>ROWS($H$2:H3815)</f>
        <v>3814</v>
      </c>
      <c r="J3815" t="str">
        <f t="shared" si="59"/>
        <v/>
      </c>
    </row>
    <row r="3816" spans="1:10">
      <c r="A3816" t="s">
        <v>4189</v>
      </c>
      <c r="B3816" t="s">
        <v>8758</v>
      </c>
      <c r="C3816" t="s">
        <v>5980</v>
      </c>
      <c r="D3816" t="s">
        <v>6040</v>
      </c>
      <c r="E3816" t="s">
        <v>8640</v>
      </c>
      <c r="F3816" s="45">
        <v>91414</v>
      </c>
      <c r="H3816">
        <f>IF(ISNUMBER(SEARCH($K$2,A3816)),MAX($H$1:H3815)+1,0)</f>
        <v>0</v>
      </c>
      <c r="I3816">
        <f>ROWS($H$2:H3816)</f>
        <v>3815</v>
      </c>
      <c r="J3816" t="str">
        <f t="shared" si="59"/>
        <v/>
      </c>
    </row>
    <row r="3817" spans="1:10">
      <c r="A3817" t="s">
        <v>4190</v>
      </c>
      <c r="B3817" t="s">
        <v>8096</v>
      </c>
      <c r="C3817" t="s">
        <v>5980</v>
      </c>
      <c r="D3817" t="s">
        <v>6040</v>
      </c>
      <c r="E3817" t="s">
        <v>8640</v>
      </c>
      <c r="F3817" s="45">
        <v>94301</v>
      </c>
      <c r="H3817">
        <f>IF(ISNUMBER(SEARCH($K$2,A3817)),MAX($H$1:H3816)+1,0)</f>
        <v>0</v>
      </c>
      <c r="I3817">
        <f>ROWS($H$2:H3817)</f>
        <v>3816</v>
      </c>
      <c r="J3817" t="str">
        <f t="shared" si="59"/>
        <v/>
      </c>
    </row>
    <row r="3818" spans="1:10">
      <c r="A3818" t="s">
        <v>4191</v>
      </c>
      <c r="B3818" t="s">
        <v>8098</v>
      </c>
      <c r="C3818" t="s">
        <v>5980</v>
      </c>
      <c r="D3818" t="s">
        <v>6047</v>
      </c>
      <c r="E3818" t="s">
        <v>8640</v>
      </c>
      <c r="F3818" s="45">
        <v>94326</v>
      </c>
      <c r="H3818">
        <f>IF(ISNUMBER(SEARCH($K$2,A3818)),MAX($H$1:H3817)+1,0)</f>
        <v>0</v>
      </c>
      <c r="I3818">
        <f>ROWS($H$2:H3818)</f>
        <v>3817</v>
      </c>
      <c r="J3818" t="str">
        <f t="shared" si="59"/>
        <v/>
      </c>
    </row>
    <row r="3819" spans="1:10">
      <c r="A3819" s="63" t="s">
        <v>9296</v>
      </c>
      <c r="B3819" t="s">
        <v>8759</v>
      </c>
      <c r="C3819" t="s">
        <v>5980</v>
      </c>
      <c r="D3819" t="s">
        <v>6056</v>
      </c>
      <c r="E3819" t="s">
        <v>8640</v>
      </c>
      <c r="F3819" s="45">
        <v>90306</v>
      </c>
      <c r="H3819">
        <f>IF(ISNUMBER(SEARCH($K$2,A3819)),MAX($H$1:H3818)+1,0)</f>
        <v>0</v>
      </c>
      <c r="I3819">
        <f>ROWS($H$2:H3819)</f>
        <v>3818</v>
      </c>
      <c r="J3819" t="str">
        <f t="shared" si="59"/>
        <v/>
      </c>
    </row>
    <row r="3820" spans="1:10">
      <c r="A3820" t="s">
        <v>4193</v>
      </c>
      <c r="B3820" t="s">
        <v>8760</v>
      </c>
      <c r="C3820" t="s">
        <v>5980</v>
      </c>
      <c r="D3820" t="s">
        <v>6056</v>
      </c>
      <c r="E3820" t="s">
        <v>8640</v>
      </c>
      <c r="F3820" s="45">
        <v>90404</v>
      </c>
      <c r="H3820">
        <f>IF(ISNUMBER(SEARCH($K$2,A3820)),MAX($H$1:H3819)+1,0)</f>
        <v>0</v>
      </c>
      <c r="I3820">
        <f>ROWS($H$2:H3820)</f>
        <v>3819</v>
      </c>
      <c r="J3820" t="str">
        <f t="shared" si="59"/>
        <v/>
      </c>
    </row>
    <row r="3821" spans="1:10">
      <c r="A3821" t="s">
        <v>4194</v>
      </c>
      <c r="B3821" t="s">
        <v>8761</v>
      </c>
      <c r="C3821" t="s">
        <v>5980</v>
      </c>
      <c r="D3821" t="s">
        <v>6056</v>
      </c>
      <c r="E3821" t="s">
        <v>8640</v>
      </c>
      <c r="F3821" s="45">
        <v>91312</v>
      </c>
      <c r="H3821">
        <f>IF(ISNUMBER(SEARCH($K$2,A3821)),MAX($H$1:H3820)+1,0)</f>
        <v>0</v>
      </c>
      <c r="I3821">
        <f>ROWS($H$2:H3821)</f>
        <v>3820</v>
      </c>
      <c r="J3821" t="str">
        <f t="shared" si="59"/>
        <v/>
      </c>
    </row>
    <row r="3822" spans="1:10">
      <c r="A3822" t="s">
        <v>4195</v>
      </c>
      <c r="B3822" t="s">
        <v>8102</v>
      </c>
      <c r="C3822" t="s">
        <v>5980</v>
      </c>
      <c r="D3822" t="s">
        <v>6065</v>
      </c>
      <c r="E3822" t="s">
        <v>8640</v>
      </c>
      <c r="F3822" s="45">
        <v>91319</v>
      </c>
      <c r="H3822">
        <f>IF(ISNUMBER(SEARCH($K$2,A3822)),MAX($H$1:H3821)+1,0)</f>
        <v>0</v>
      </c>
      <c r="I3822">
        <f>ROWS($H$2:H3822)</f>
        <v>3821</v>
      </c>
      <c r="J3822" t="str">
        <f t="shared" si="59"/>
        <v/>
      </c>
    </row>
    <row r="3823" spans="1:10">
      <c r="A3823" t="s">
        <v>4196</v>
      </c>
      <c r="B3823" t="s">
        <v>8104</v>
      </c>
      <c r="C3823" t="s">
        <v>5980</v>
      </c>
      <c r="D3823" t="s">
        <v>6065</v>
      </c>
      <c r="E3823" t="s">
        <v>8640</v>
      </c>
      <c r="F3823" s="45">
        <v>94308</v>
      </c>
      <c r="H3823">
        <f>IF(ISNUMBER(SEARCH($K$2,A3823)),MAX($H$1:H3822)+1,0)</f>
        <v>0</v>
      </c>
      <c r="I3823">
        <f>ROWS($H$2:H3823)</f>
        <v>3822</v>
      </c>
      <c r="J3823" t="str">
        <f t="shared" si="59"/>
        <v/>
      </c>
    </row>
    <row r="3824" spans="1:10">
      <c r="A3824" t="s">
        <v>4197</v>
      </c>
      <c r="B3824" t="s">
        <v>8108</v>
      </c>
      <c r="C3824" t="s">
        <v>5980</v>
      </c>
      <c r="D3824" t="s">
        <v>6080</v>
      </c>
      <c r="E3824" t="s">
        <v>8640</v>
      </c>
      <c r="F3824" s="45">
        <v>91311</v>
      </c>
      <c r="H3824">
        <f>IF(ISNUMBER(SEARCH($K$2,A3824)),MAX($H$1:H3823)+1,0)</f>
        <v>0</v>
      </c>
      <c r="I3824">
        <f>ROWS($H$2:H3824)</f>
        <v>3823</v>
      </c>
      <c r="J3824" t="str">
        <f t="shared" si="59"/>
        <v/>
      </c>
    </row>
    <row r="3825" spans="1:10">
      <c r="A3825" t="s">
        <v>4198</v>
      </c>
      <c r="B3825" t="s">
        <v>8762</v>
      </c>
      <c r="C3825" t="s">
        <v>5980</v>
      </c>
      <c r="D3825" t="s">
        <v>6092</v>
      </c>
      <c r="E3825" t="s">
        <v>8640</v>
      </c>
      <c r="F3825" s="45">
        <v>90402</v>
      </c>
      <c r="H3825">
        <f>IF(ISNUMBER(SEARCH($K$2,A3825)),MAX($H$1:H3824)+1,0)</f>
        <v>0</v>
      </c>
      <c r="I3825">
        <f>ROWS($H$2:H3825)</f>
        <v>3824</v>
      </c>
      <c r="J3825" t="str">
        <f t="shared" si="59"/>
        <v/>
      </c>
    </row>
    <row r="3826" spans="1:10">
      <c r="A3826" t="s">
        <v>4199</v>
      </c>
      <c r="B3826" t="s">
        <v>8763</v>
      </c>
      <c r="C3826" t="s">
        <v>5980</v>
      </c>
      <c r="D3826" t="s">
        <v>6107</v>
      </c>
      <c r="E3826" t="s">
        <v>8640</v>
      </c>
      <c r="F3826" s="45">
        <v>91318</v>
      </c>
      <c r="H3826">
        <f>IF(ISNUMBER(SEARCH($K$2,A3826)),MAX($H$1:H3825)+1,0)</f>
        <v>0</v>
      </c>
      <c r="I3826">
        <f>ROWS($H$2:H3826)</f>
        <v>3825</v>
      </c>
      <c r="J3826" t="str">
        <f t="shared" si="59"/>
        <v/>
      </c>
    </row>
    <row r="3827" spans="1:10">
      <c r="A3827" t="s">
        <v>4200</v>
      </c>
      <c r="B3827" t="s">
        <v>8764</v>
      </c>
      <c r="C3827" t="s">
        <v>5980</v>
      </c>
      <c r="D3827" t="s">
        <v>6114</v>
      </c>
      <c r="E3827" t="s">
        <v>8640</v>
      </c>
      <c r="F3827" s="45">
        <v>90315</v>
      </c>
      <c r="H3827">
        <f>IF(ISNUMBER(SEARCH($K$2,A3827)),MAX($H$1:H3826)+1,0)</f>
        <v>1</v>
      </c>
      <c r="I3827">
        <f>ROWS($H$2:H3827)</f>
        <v>3826</v>
      </c>
      <c r="J3827" t="str">
        <f t="shared" si="59"/>
        <v/>
      </c>
    </row>
    <row r="3828" spans="1:10">
      <c r="A3828" t="s">
        <v>4201</v>
      </c>
      <c r="B3828" t="s">
        <v>8765</v>
      </c>
      <c r="C3828" t="s">
        <v>5980</v>
      </c>
      <c r="D3828" t="s">
        <v>6114</v>
      </c>
      <c r="E3828" t="s">
        <v>8640</v>
      </c>
      <c r="F3828" s="45">
        <v>90401</v>
      </c>
      <c r="H3828">
        <f>IF(ISNUMBER(SEARCH($K$2,A3828)),MAX($H$1:H3827)+1,0)</f>
        <v>2</v>
      </c>
      <c r="I3828">
        <f>ROWS($H$2:H3828)</f>
        <v>3827</v>
      </c>
      <c r="J3828" t="str">
        <f t="shared" si="59"/>
        <v/>
      </c>
    </row>
    <row r="3829" spans="1:10">
      <c r="A3829" t="s">
        <v>4202</v>
      </c>
      <c r="B3829" t="s">
        <v>8116</v>
      </c>
      <c r="C3829" t="s">
        <v>5980</v>
      </c>
      <c r="D3829" t="s">
        <v>6114</v>
      </c>
      <c r="E3829" t="s">
        <v>8640</v>
      </c>
      <c r="F3829" s="45">
        <v>91316</v>
      </c>
      <c r="H3829">
        <f>IF(ISNUMBER(SEARCH($K$2,A3829)),MAX($H$1:H3828)+1,0)</f>
        <v>0</v>
      </c>
      <c r="I3829">
        <f>ROWS($H$2:H3829)</f>
        <v>3828</v>
      </c>
      <c r="J3829" t="str">
        <f t="shared" si="59"/>
        <v/>
      </c>
    </row>
    <row r="3830" spans="1:10">
      <c r="A3830" t="s">
        <v>4203</v>
      </c>
      <c r="B3830" t="s">
        <v>8766</v>
      </c>
      <c r="C3830" t="s">
        <v>5980</v>
      </c>
      <c r="D3830" t="s">
        <v>6114</v>
      </c>
      <c r="E3830" t="s">
        <v>8640</v>
      </c>
      <c r="F3830" s="45">
        <v>91410</v>
      </c>
      <c r="H3830">
        <f>IF(ISNUMBER(SEARCH($K$2,A3830)),MAX($H$1:H3829)+1,0)</f>
        <v>0</v>
      </c>
      <c r="I3830">
        <f>ROWS($H$2:H3830)</f>
        <v>3829</v>
      </c>
      <c r="J3830" t="str">
        <f t="shared" si="59"/>
        <v/>
      </c>
    </row>
    <row r="3831" spans="1:10">
      <c r="A3831" t="s">
        <v>4204</v>
      </c>
      <c r="B3831" t="s">
        <v>8121</v>
      </c>
      <c r="C3831" t="s">
        <v>5980</v>
      </c>
      <c r="D3831" t="s">
        <v>6133</v>
      </c>
      <c r="E3831" t="s">
        <v>8640</v>
      </c>
      <c r="F3831" s="45">
        <v>94307</v>
      </c>
      <c r="H3831">
        <f>IF(ISNUMBER(SEARCH($K$2,A3831)),MAX($H$1:H3830)+1,0)</f>
        <v>0</v>
      </c>
      <c r="I3831">
        <f>ROWS($H$2:H3831)</f>
        <v>3830</v>
      </c>
      <c r="J3831" t="str">
        <f t="shared" si="59"/>
        <v/>
      </c>
    </row>
    <row r="3832" spans="1:10">
      <c r="A3832" t="s">
        <v>4205</v>
      </c>
      <c r="B3832" t="s">
        <v>8125</v>
      </c>
      <c r="C3832" t="s">
        <v>29</v>
      </c>
      <c r="D3832" t="s">
        <v>6157</v>
      </c>
      <c r="E3832" t="s">
        <v>8640</v>
      </c>
      <c r="F3832" s="45">
        <v>11311</v>
      </c>
      <c r="H3832">
        <f>IF(ISNUMBER(SEARCH($K$2,A3832)),MAX($H$1:H3831)+1,0)</f>
        <v>0</v>
      </c>
      <c r="I3832">
        <f>ROWS($H$2:H3832)</f>
        <v>3831</v>
      </c>
      <c r="J3832" t="str">
        <f t="shared" si="59"/>
        <v/>
      </c>
    </row>
    <row r="3833" spans="1:10">
      <c r="A3833" t="s">
        <v>4206</v>
      </c>
      <c r="B3833" t="s">
        <v>8128</v>
      </c>
      <c r="C3833" t="s">
        <v>29</v>
      </c>
      <c r="D3833" t="s">
        <v>6167</v>
      </c>
      <c r="E3833" t="s">
        <v>8640</v>
      </c>
      <c r="F3833" s="45">
        <v>11306</v>
      </c>
      <c r="H3833">
        <f>IF(ISNUMBER(SEARCH($K$2,A3833)),MAX($H$1:H3832)+1,0)</f>
        <v>0</v>
      </c>
      <c r="I3833">
        <f>ROWS($H$2:H3833)</f>
        <v>3832</v>
      </c>
      <c r="J3833" t="str">
        <f t="shared" si="59"/>
        <v/>
      </c>
    </row>
    <row r="3834" spans="1:10">
      <c r="A3834" t="s">
        <v>4207</v>
      </c>
      <c r="B3834" t="s">
        <v>8767</v>
      </c>
      <c r="C3834" t="s">
        <v>29</v>
      </c>
      <c r="D3834" t="s">
        <v>6167</v>
      </c>
      <c r="E3834" t="s">
        <v>8640</v>
      </c>
      <c r="F3834" s="45">
        <v>11315</v>
      </c>
      <c r="H3834">
        <f>IF(ISNUMBER(SEARCH($K$2,A3834)),MAX($H$1:H3833)+1,0)</f>
        <v>0</v>
      </c>
      <c r="I3834">
        <f>ROWS($H$2:H3834)</f>
        <v>3833</v>
      </c>
      <c r="J3834" t="str">
        <f t="shared" si="59"/>
        <v/>
      </c>
    </row>
    <row r="3835" spans="1:10">
      <c r="A3835" t="s">
        <v>4208</v>
      </c>
      <c r="B3835" t="s">
        <v>8129</v>
      </c>
      <c r="C3835" t="s">
        <v>29</v>
      </c>
      <c r="D3835" t="s">
        <v>6167</v>
      </c>
      <c r="E3835" t="s">
        <v>8640</v>
      </c>
      <c r="F3835" s="45">
        <v>11316</v>
      </c>
      <c r="H3835">
        <f>IF(ISNUMBER(SEARCH($K$2,A3835)),MAX($H$1:H3834)+1,0)</f>
        <v>0</v>
      </c>
      <c r="I3835">
        <f>ROWS($H$2:H3835)</f>
        <v>3834</v>
      </c>
      <c r="J3835" t="str">
        <f t="shared" si="59"/>
        <v/>
      </c>
    </row>
    <row r="3836" spans="1:10">
      <c r="A3836" s="63" t="s">
        <v>9400</v>
      </c>
      <c r="B3836" t="s">
        <v>8768</v>
      </c>
      <c r="C3836" t="s">
        <v>29</v>
      </c>
      <c r="D3836" t="s">
        <v>6167</v>
      </c>
      <c r="E3836" t="s">
        <v>8640</v>
      </c>
      <c r="F3836" s="45">
        <v>11413</v>
      </c>
      <c r="H3836">
        <f>IF(ISNUMBER(SEARCH($K$2,A3836)),MAX($H$1:H3835)+1,0)</f>
        <v>0</v>
      </c>
      <c r="I3836">
        <f>ROWS($H$2:H3836)</f>
        <v>3835</v>
      </c>
      <c r="J3836" t="str">
        <f t="shared" si="59"/>
        <v/>
      </c>
    </row>
    <row r="3837" spans="1:10">
      <c r="A3837" s="42" t="s">
        <v>9442</v>
      </c>
      <c r="B3837" t="s">
        <v>8769</v>
      </c>
      <c r="C3837" t="s">
        <v>29</v>
      </c>
      <c r="D3837" t="s">
        <v>6167</v>
      </c>
      <c r="E3837" t="s">
        <v>8640</v>
      </c>
      <c r="F3837" s="45">
        <v>11421</v>
      </c>
      <c r="H3837">
        <f>IF(ISNUMBER(SEARCH($K$2,A3837)),MAX($H$1:H3836)+1,0)</f>
        <v>0</v>
      </c>
      <c r="I3837">
        <f>ROWS($H$2:H3837)</f>
        <v>3836</v>
      </c>
      <c r="J3837" t="str">
        <f t="shared" si="59"/>
        <v/>
      </c>
    </row>
    <row r="3838" spans="1:10">
      <c r="A3838" t="s">
        <v>4211</v>
      </c>
      <c r="B3838" t="s">
        <v>8770</v>
      </c>
      <c r="C3838" t="s">
        <v>29</v>
      </c>
      <c r="D3838" t="s">
        <v>6167</v>
      </c>
      <c r="E3838" t="s">
        <v>8640</v>
      </c>
      <c r="F3838" s="45">
        <v>13338</v>
      </c>
      <c r="H3838">
        <f>IF(ISNUMBER(SEARCH($K$2,A3838)),MAX($H$1:H3837)+1,0)</f>
        <v>0</v>
      </c>
      <c r="I3838">
        <f>ROWS($H$2:H3838)</f>
        <v>3837</v>
      </c>
      <c r="J3838" t="str">
        <f t="shared" si="59"/>
        <v/>
      </c>
    </row>
    <row r="3839" spans="1:10">
      <c r="A3839" s="63" t="s">
        <v>9332</v>
      </c>
      <c r="B3839" t="s">
        <v>8771</v>
      </c>
      <c r="C3839" t="s">
        <v>29</v>
      </c>
      <c r="D3839" t="s">
        <v>6167</v>
      </c>
      <c r="E3839" t="s">
        <v>8640</v>
      </c>
      <c r="F3839" s="45">
        <v>13430</v>
      </c>
      <c r="H3839">
        <f>IF(ISNUMBER(SEARCH($K$2,A3839)),MAX($H$1:H3838)+1,0)</f>
        <v>0</v>
      </c>
      <c r="I3839">
        <f>ROWS($H$2:H3839)</f>
        <v>3838</v>
      </c>
      <c r="J3839" t="str">
        <f t="shared" si="59"/>
        <v/>
      </c>
    </row>
    <row r="3840" spans="1:10">
      <c r="A3840" t="s">
        <v>4213</v>
      </c>
      <c r="B3840" t="s">
        <v>8130</v>
      </c>
      <c r="C3840" t="s">
        <v>29</v>
      </c>
      <c r="D3840" t="s">
        <v>6167</v>
      </c>
      <c r="E3840" t="s">
        <v>8640</v>
      </c>
      <c r="F3840" s="45">
        <v>14311</v>
      </c>
      <c r="H3840">
        <f>IF(ISNUMBER(SEARCH($K$2,A3840)),MAX($H$1:H3839)+1,0)</f>
        <v>0</v>
      </c>
      <c r="I3840">
        <f>ROWS($H$2:H3840)</f>
        <v>3839</v>
      </c>
      <c r="J3840" t="str">
        <f t="shared" si="59"/>
        <v/>
      </c>
    </row>
    <row r="3841" spans="1:10">
      <c r="A3841" t="s">
        <v>4214</v>
      </c>
      <c r="B3841" t="s">
        <v>8136</v>
      </c>
      <c r="C3841" t="s">
        <v>29</v>
      </c>
      <c r="D3841" t="s">
        <v>6182</v>
      </c>
      <c r="E3841" t="s">
        <v>8640</v>
      </c>
      <c r="F3841" s="45">
        <v>11329</v>
      </c>
      <c r="H3841">
        <f>IF(ISNUMBER(SEARCH($K$2,A3841)),MAX($H$1:H3840)+1,0)</f>
        <v>0</v>
      </c>
      <c r="I3841">
        <f>ROWS($H$2:H3841)</f>
        <v>3840</v>
      </c>
      <c r="J3841" t="str">
        <f t="shared" si="59"/>
        <v/>
      </c>
    </row>
    <row r="3842" spans="1:10">
      <c r="A3842" t="s">
        <v>4215</v>
      </c>
      <c r="B3842" t="s">
        <v>8137</v>
      </c>
      <c r="C3842" t="s">
        <v>29</v>
      </c>
      <c r="D3842" t="s">
        <v>6182</v>
      </c>
      <c r="E3842" t="s">
        <v>8640</v>
      </c>
      <c r="F3842" s="45">
        <v>14326</v>
      </c>
      <c r="H3842">
        <f>IF(ISNUMBER(SEARCH($K$2,A3842)),MAX($H$1:H3841)+1,0)</f>
        <v>0</v>
      </c>
      <c r="I3842">
        <f>ROWS($H$2:H3842)</f>
        <v>3841</v>
      </c>
      <c r="J3842" t="str">
        <f t="shared" ref="J3842:J3905" si="60">IFERROR(INDEX($A:$A,MATCH(I3842,$H:$H,0)),"")</f>
        <v/>
      </c>
    </row>
    <row r="3843" spans="1:10">
      <c r="A3843" t="s">
        <v>4216</v>
      </c>
      <c r="B3843" t="s">
        <v>8138</v>
      </c>
      <c r="C3843" t="s">
        <v>29</v>
      </c>
      <c r="D3843" t="s">
        <v>6182</v>
      </c>
      <c r="E3843" t="s">
        <v>8640</v>
      </c>
      <c r="F3843" s="45">
        <v>14381</v>
      </c>
      <c r="H3843">
        <f>IF(ISNUMBER(SEARCH($K$2,A3843)),MAX($H$1:H3842)+1,0)</f>
        <v>0</v>
      </c>
      <c r="I3843">
        <f>ROWS($H$2:H3843)</f>
        <v>3842</v>
      </c>
      <c r="J3843" t="str">
        <f t="shared" si="60"/>
        <v/>
      </c>
    </row>
    <row r="3844" spans="1:10">
      <c r="A3844" t="s">
        <v>4217</v>
      </c>
      <c r="B3844" t="s">
        <v>6196</v>
      </c>
      <c r="C3844" t="s">
        <v>29</v>
      </c>
      <c r="D3844" t="s">
        <v>6197</v>
      </c>
      <c r="E3844" t="s">
        <v>8640</v>
      </c>
      <c r="F3844" s="45">
        <v>11307</v>
      </c>
      <c r="H3844">
        <f>IF(ISNUMBER(SEARCH($K$2,A3844)),MAX($H$1:H3843)+1,0)</f>
        <v>0</v>
      </c>
      <c r="I3844">
        <f>ROWS($H$2:H3844)</f>
        <v>3843</v>
      </c>
      <c r="J3844" t="str">
        <f t="shared" si="60"/>
        <v/>
      </c>
    </row>
    <row r="3845" spans="1:10">
      <c r="A3845" s="63" t="s">
        <v>9337</v>
      </c>
      <c r="B3845" t="s">
        <v>8772</v>
      </c>
      <c r="C3845" t="s">
        <v>29</v>
      </c>
      <c r="D3845" t="s">
        <v>6197</v>
      </c>
      <c r="E3845" t="s">
        <v>8640</v>
      </c>
      <c r="F3845" s="45">
        <v>13433</v>
      </c>
      <c r="H3845">
        <f>IF(ISNUMBER(SEARCH($K$2,A3845)),MAX($H$1:H3844)+1,0)</f>
        <v>0</v>
      </c>
      <c r="I3845">
        <f>ROWS($H$2:H3845)</f>
        <v>3844</v>
      </c>
      <c r="J3845" t="str">
        <f t="shared" si="60"/>
        <v/>
      </c>
    </row>
    <row r="3846" spans="1:10">
      <c r="A3846" t="s">
        <v>4219</v>
      </c>
      <c r="B3846" t="s">
        <v>8141</v>
      </c>
      <c r="C3846" t="s">
        <v>29</v>
      </c>
      <c r="D3846" t="s">
        <v>6197</v>
      </c>
      <c r="E3846" t="s">
        <v>8640</v>
      </c>
      <c r="F3846" s="45">
        <v>14356</v>
      </c>
      <c r="H3846">
        <f>IF(ISNUMBER(SEARCH($K$2,A3846)),MAX($H$1:H3845)+1,0)</f>
        <v>0</v>
      </c>
      <c r="I3846">
        <f>ROWS($H$2:H3846)</f>
        <v>3845</v>
      </c>
      <c r="J3846" t="str">
        <f t="shared" si="60"/>
        <v/>
      </c>
    </row>
    <row r="3847" spans="1:10">
      <c r="A3847" s="63" t="s">
        <v>9355</v>
      </c>
      <c r="B3847" t="s">
        <v>8144</v>
      </c>
      <c r="C3847" t="s">
        <v>29</v>
      </c>
      <c r="D3847" t="s">
        <v>6206</v>
      </c>
      <c r="E3847" t="s">
        <v>8640</v>
      </c>
      <c r="F3847" s="45">
        <v>11309</v>
      </c>
      <c r="H3847">
        <f>IF(ISNUMBER(SEARCH($K$2,A3847)),MAX($H$1:H3846)+1,0)</f>
        <v>0</v>
      </c>
      <c r="I3847">
        <f>ROWS($H$2:H3847)</f>
        <v>3846</v>
      </c>
      <c r="J3847" t="str">
        <f t="shared" si="60"/>
        <v/>
      </c>
    </row>
    <row r="3848" spans="1:10">
      <c r="A3848" t="s">
        <v>4221</v>
      </c>
      <c r="B3848" t="s">
        <v>8145</v>
      </c>
      <c r="C3848" t="s">
        <v>29</v>
      </c>
      <c r="D3848" t="s">
        <v>6206</v>
      </c>
      <c r="E3848" t="s">
        <v>8640</v>
      </c>
      <c r="F3848" s="45">
        <v>11324</v>
      </c>
      <c r="H3848">
        <f>IF(ISNUMBER(SEARCH($K$2,A3848)),MAX($H$1:H3847)+1,0)</f>
        <v>0</v>
      </c>
      <c r="I3848">
        <f>ROWS($H$2:H3848)</f>
        <v>3847</v>
      </c>
      <c r="J3848" t="str">
        <f t="shared" si="60"/>
        <v/>
      </c>
    </row>
    <row r="3849" spans="1:10">
      <c r="A3849" t="s">
        <v>4222</v>
      </c>
      <c r="B3849" t="s">
        <v>8773</v>
      </c>
      <c r="C3849" t="s">
        <v>29</v>
      </c>
      <c r="D3849" t="s">
        <v>6206</v>
      </c>
      <c r="E3849" t="s">
        <v>8640</v>
      </c>
      <c r="F3849" s="45">
        <v>13336</v>
      </c>
      <c r="H3849">
        <f>IF(ISNUMBER(SEARCH($K$2,A3849)),MAX($H$1:H3848)+1,0)</f>
        <v>0</v>
      </c>
      <c r="I3849">
        <f>ROWS($H$2:H3849)</f>
        <v>3848</v>
      </c>
      <c r="J3849" t="str">
        <f t="shared" si="60"/>
        <v/>
      </c>
    </row>
    <row r="3850" spans="1:10">
      <c r="A3850" t="s">
        <v>4223</v>
      </c>
      <c r="B3850" t="s">
        <v>8146</v>
      </c>
      <c r="C3850" t="s">
        <v>29</v>
      </c>
      <c r="D3850" t="s">
        <v>6206</v>
      </c>
      <c r="E3850" t="s">
        <v>8640</v>
      </c>
      <c r="F3850" s="45">
        <v>14362</v>
      </c>
      <c r="H3850">
        <f>IF(ISNUMBER(SEARCH($K$2,A3850)),MAX($H$1:H3849)+1,0)</f>
        <v>0</v>
      </c>
      <c r="I3850">
        <f>ROWS($H$2:H3850)</f>
        <v>3849</v>
      </c>
      <c r="J3850" t="str">
        <f t="shared" si="60"/>
        <v/>
      </c>
    </row>
    <row r="3851" spans="1:10">
      <c r="A3851" s="63" t="s">
        <v>9353</v>
      </c>
      <c r="B3851" t="s">
        <v>8774</v>
      </c>
      <c r="C3851" t="s">
        <v>29</v>
      </c>
      <c r="D3851" t="s">
        <v>6225</v>
      </c>
      <c r="E3851" t="s">
        <v>8640</v>
      </c>
      <c r="F3851" s="45">
        <v>11407</v>
      </c>
      <c r="H3851">
        <f>IF(ISNUMBER(SEARCH($K$2,A3851)),MAX($H$1:H3850)+1,0)</f>
        <v>0</v>
      </c>
      <c r="I3851">
        <f>ROWS($H$2:H3851)</f>
        <v>3850</v>
      </c>
      <c r="J3851" t="str">
        <f t="shared" si="60"/>
        <v/>
      </c>
    </row>
    <row r="3852" spans="1:10">
      <c r="A3852" t="s">
        <v>4225</v>
      </c>
      <c r="B3852" t="s">
        <v>8775</v>
      </c>
      <c r="C3852" t="s">
        <v>29</v>
      </c>
      <c r="D3852" t="s">
        <v>6225</v>
      </c>
      <c r="E3852" t="s">
        <v>8640</v>
      </c>
      <c r="F3852" s="45">
        <v>11420</v>
      </c>
      <c r="H3852">
        <f>IF(ISNUMBER(SEARCH($K$2,A3852)),MAX($H$1:H3851)+1,0)</f>
        <v>0</v>
      </c>
      <c r="I3852">
        <f>ROWS($H$2:H3852)</f>
        <v>3851</v>
      </c>
      <c r="J3852" t="str">
        <f t="shared" si="60"/>
        <v/>
      </c>
    </row>
    <row r="3853" spans="1:10">
      <c r="A3853" t="s">
        <v>4226</v>
      </c>
      <c r="B3853" t="s">
        <v>8153</v>
      </c>
      <c r="C3853" t="s">
        <v>29</v>
      </c>
      <c r="D3853" t="s">
        <v>6225</v>
      </c>
      <c r="E3853" t="s">
        <v>8640</v>
      </c>
      <c r="F3853" s="45">
        <v>14315</v>
      </c>
      <c r="H3853">
        <f>IF(ISNUMBER(SEARCH($K$2,A3853)),MAX($H$1:H3852)+1,0)</f>
        <v>0</v>
      </c>
      <c r="I3853">
        <f>ROWS($H$2:H3853)</f>
        <v>3852</v>
      </c>
      <c r="J3853" t="str">
        <f t="shared" si="60"/>
        <v/>
      </c>
    </row>
    <row r="3854" spans="1:10">
      <c r="A3854" t="s">
        <v>4227</v>
      </c>
      <c r="B3854" t="s">
        <v>8157</v>
      </c>
      <c r="C3854" t="s">
        <v>29</v>
      </c>
      <c r="D3854" t="s">
        <v>6238</v>
      </c>
      <c r="E3854" t="s">
        <v>8640</v>
      </c>
      <c r="F3854" s="45">
        <v>14348</v>
      </c>
      <c r="H3854">
        <f>IF(ISNUMBER(SEARCH($K$2,A3854)),MAX($H$1:H3853)+1,0)</f>
        <v>0</v>
      </c>
      <c r="I3854">
        <f>ROWS($H$2:H3854)</f>
        <v>3853</v>
      </c>
      <c r="J3854" t="str">
        <f t="shared" si="60"/>
        <v/>
      </c>
    </row>
    <row r="3855" spans="1:10">
      <c r="A3855" t="s">
        <v>4228</v>
      </c>
      <c r="B3855" t="s">
        <v>8158</v>
      </c>
      <c r="C3855" t="s">
        <v>29</v>
      </c>
      <c r="D3855" t="s">
        <v>6243</v>
      </c>
      <c r="E3855" t="s">
        <v>8640</v>
      </c>
      <c r="F3855" s="45">
        <v>11312</v>
      </c>
      <c r="H3855">
        <f>IF(ISNUMBER(SEARCH($K$2,A3855)),MAX($H$1:H3854)+1,0)</f>
        <v>0</v>
      </c>
      <c r="I3855">
        <f>ROWS($H$2:H3855)</f>
        <v>3854</v>
      </c>
      <c r="J3855" t="str">
        <f t="shared" si="60"/>
        <v/>
      </c>
    </row>
    <row r="3856" spans="1:10">
      <c r="A3856" t="s">
        <v>4229</v>
      </c>
      <c r="B3856" t="s">
        <v>8159</v>
      </c>
      <c r="C3856" t="s">
        <v>29</v>
      </c>
      <c r="D3856" t="s">
        <v>6243</v>
      </c>
      <c r="E3856" t="s">
        <v>8640</v>
      </c>
      <c r="F3856" s="45">
        <v>14332</v>
      </c>
      <c r="H3856">
        <f>IF(ISNUMBER(SEARCH($K$2,A3856)),MAX($H$1:H3855)+1,0)</f>
        <v>0</v>
      </c>
      <c r="I3856">
        <f>ROWS($H$2:H3856)</f>
        <v>3855</v>
      </c>
      <c r="J3856" t="str">
        <f t="shared" si="60"/>
        <v/>
      </c>
    </row>
    <row r="3857" spans="1:10">
      <c r="A3857" s="63" t="s">
        <v>9339</v>
      </c>
      <c r="B3857" t="s">
        <v>8160</v>
      </c>
      <c r="C3857" t="s">
        <v>29</v>
      </c>
      <c r="D3857" t="s">
        <v>6243</v>
      </c>
      <c r="E3857" t="s">
        <v>8640</v>
      </c>
      <c r="F3857" s="45">
        <v>14468</v>
      </c>
      <c r="H3857">
        <f>IF(ISNUMBER(SEARCH($K$2,A3857)),MAX($H$1:H3856)+1,0)</f>
        <v>0</v>
      </c>
      <c r="I3857">
        <f>ROWS($H$2:H3857)</f>
        <v>3856</v>
      </c>
      <c r="J3857" t="str">
        <f t="shared" si="60"/>
        <v/>
      </c>
    </row>
    <row r="3858" spans="1:10">
      <c r="A3858" t="s">
        <v>4231</v>
      </c>
      <c r="B3858" t="s">
        <v>8163</v>
      </c>
      <c r="C3858" t="s">
        <v>29</v>
      </c>
      <c r="D3858" t="s">
        <v>6258</v>
      </c>
      <c r="E3858" t="s">
        <v>8640</v>
      </c>
      <c r="F3858" s="45">
        <v>11317</v>
      </c>
      <c r="H3858">
        <f>IF(ISNUMBER(SEARCH($K$2,A3858)),MAX($H$1:H3857)+1,0)</f>
        <v>0</v>
      </c>
      <c r="I3858">
        <f>ROWS($H$2:H3858)</f>
        <v>3857</v>
      </c>
      <c r="J3858" t="str">
        <f t="shared" si="60"/>
        <v/>
      </c>
    </row>
    <row r="3859" spans="1:10">
      <c r="A3859" t="s">
        <v>4232</v>
      </c>
      <c r="B3859" t="s">
        <v>6257</v>
      </c>
      <c r="C3859" t="s">
        <v>29</v>
      </c>
      <c r="D3859" t="s">
        <v>6258</v>
      </c>
      <c r="E3859" t="s">
        <v>8640</v>
      </c>
      <c r="F3859" s="45">
        <v>11330</v>
      </c>
      <c r="H3859">
        <f>IF(ISNUMBER(SEARCH($K$2,A3859)),MAX($H$1:H3858)+1,0)</f>
        <v>0</v>
      </c>
      <c r="I3859">
        <f>ROWS($H$2:H3859)</f>
        <v>3858</v>
      </c>
      <c r="J3859" t="str">
        <f t="shared" si="60"/>
        <v/>
      </c>
    </row>
    <row r="3860" spans="1:10">
      <c r="A3860" t="s">
        <v>4233</v>
      </c>
      <c r="B3860" t="s">
        <v>8776</v>
      </c>
      <c r="C3860" t="s">
        <v>29</v>
      </c>
      <c r="D3860" t="s">
        <v>6258</v>
      </c>
      <c r="E3860" t="s">
        <v>8640</v>
      </c>
      <c r="F3860" s="45">
        <v>13339</v>
      </c>
      <c r="H3860">
        <f>IF(ISNUMBER(SEARCH($K$2,A3860)),MAX($H$1:H3859)+1,0)</f>
        <v>0</v>
      </c>
      <c r="I3860">
        <f>ROWS($H$2:H3860)</f>
        <v>3859</v>
      </c>
      <c r="J3860" t="str">
        <f t="shared" si="60"/>
        <v/>
      </c>
    </row>
    <row r="3861" spans="1:10">
      <c r="A3861" t="s">
        <v>4234</v>
      </c>
      <c r="B3861" t="s">
        <v>8167</v>
      </c>
      <c r="C3861" t="s">
        <v>29</v>
      </c>
      <c r="D3861" t="s">
        <v>30</v>
      </c>
      <c r="E3861" t="s">
        <v>8640</v>
      </c>
      <c r="F3861" s="45">
        <v>10301</v>
      </c>
      <c r="H3861">
        <f>IF(ISNUMBER(SEARCH($K$2,A3861)),MAX($H$1:H3860)+1,0)</f>
        <v>0</v>
      </c>
      <c r="I3861">
        <f>ROWS($H$2:H3861)</f>
        <v>3860</v>
      </c>
      <c r="J3861" t="str">
        <f t="shared" si="60"/>
        <v/>
      </c>
    </row>
    <row r="3862" spans="1:10">
      <c r="A3862" t="s">
        <v>4235</v>
      </c>
      <c r="B3862" t="s">
        <v>8168</v>
      </c>
      <c r="C3862" t="s">
        <v>29</v>
      </c>
      <c r="D3862" t="s">
        <v>30</v>
      </c>
      <c r="E3862" t="s">
        <v>8640</v>
      </c>
      <c r="F3862" s="45">
        <v>11323</v>
      </c>
      <c r="H3862">
        <f>IF(ISNUMBER(SEARCH($K$2,A3862)),MAX($H$1:H3861)+1,0)</f>
        <v>0</v>
      </c>
      <c r="I3862">
        <f>ROWS($H$2:H3862)</f>
        <v>3861</v>
      </c>
      <c r="J3862" t="str">
        <f t="shared" si="60"/>
        <v/>
      </c>
    </row>
    <row r="3863" spans="1:10">
      <c r="A3863" t="s">
        <v>4236</v>
      </c>
      <c r="B3863" t="s">
        <v>8777</v>
      </c>
      <c r="C3863" t="s">
        <v>29</v>
      </c>
      <c r="D3863" t="s">
        <v>30</v>
      </c>
      <c r="E3863" t="s">
        <v>8640</v>
      </c>
      <c r="F3863" s="45">
        <v>11427</v>
      </c>
      <c r="H3863">
        <f>IF(ISNUMBER(SEARCH($K$2,A3863)),MAX($H$1:H3862)+1,0)</f>
        <v>0</v>
      </c>
      <c r="I3863">
        <f>ROWS($H$2:H3863)</f>
        <v>3862</v>
      </c>
      <c r="J3863" t="str">
        <f t="shared" si="60"/>
        <v/>
      </c>
    </row>
    <row r="3864" spans="1:10">
      <c r="A3864" t="s">
        <v>4237</v>
      </c>
      <c r="B3864" t="s">
        <v>8778</v>
      </c>
      <c r="C3864" t="s">
        <v>29</v>
      </c>
      <c r="D3864" t="s">
        <v>30</v>
      </c>
      <c r="E3864" t="s">
        <v>8640</v>
      </c>
      <c r="F3864" s="45" t="s">
        <v>9117</v>
      </c>
      <c r="H3864">
        <f>IF(ISNUMBER(SEARCH($K$2,A3864)),MAX($H$1:H3863)+1,0)</f>
        <v>0</v>
      </c>
      <c r="I3864">
        <f>ROWS($H$2:H3864)</f>
        <v>3863</v>
      </c>
      <c r="J3864" t="str">
        <f t="shared" si="60"/>
        <v/>
      </c>
    </row>
    <row r="3865" spans="1:10">
      <c r="A3865" t="s">
        <v>4238</v>
      </c>
      <c r="B3865" t="s">
        <v>8779</v>
      </c>
      <c r="C3865" t="s">
        <v>29</v>
      </c>
      <c r="D3865" t="s">
        <v>30</v>
      </c>
      <c r="E3865" t="s">
        <v>8640</v>
      </c>
      <c r="F3865" s="45">
        <v>13304</v>
      </c>
      <c r="H3865">
        <f>IF(ISNUMBER(SEARCH($K$2,A3865)),MAX($H$1:H3864)+1,0)</f>
        <v>0</v>
      </c>
      <c r="I3865">
        <f>ROWS($H$2:H3865)</f>
        <v>3864</v>
      </c>
      <c r="J3865" t="str">
        <f t="shared" si="60"/>
        <v/>
      </c>
    </row>
    <row r="3866" spans="1:10">
      <c r="A3866" t="s">
        <v>4239</v>
      </c>
      <c r="B3866" t="s">
        <v>8169</v>
      </c>
      <c r="C3866" t="s">
        <v>29</v>
      </c>
      <c r="D3866" t="s">
        <v>30</v>
      </c>
      <c r="E3866" t="s">
        <v>8640</v>
      </c>
      <c r="F3866" s="45">
        <v>14302</v>
      </c>
      <c r="H3866">
        <f>IF(ISNUMBER(SEARCH($K$2,A3866)),MAX($H$1:H3865)+1,0)</f>
        <v>0</v>
      </c>
      <c r="I3866">
        <f>ROWS($H$2:H3866)</f>
        <v>3865</v>
      </c>
      <c r="J3866" t="str">
        <f t="shared" si="60"/>
        <v/>
      </c>
    </row>
    <row r="3867" spans="1:10">
      <c r="A3867" t="s">
        <v>4240</v>
      </c>
      <c r="B3867" t="s">
        <v>8170</v>
      </c>
      <c r="C3867" t="s">
        <v>29</v>
      </c>
      <c r="D3867" t="s">
        <v>30</v>
      </c>
      <c r="E3867" t="s">
        <v>8640</v>
      </c>
      <c r="F3867" s="45">
        <v>14363</v>
      </c>
      <c r="H3867">
        <f>IF(ISNUMBER(SEARCH($K$2,A3867)),MAX($H$1:H3866)+1,0)</f>
        <v>0</v>
      </c>
      <c r="I3867">
        <f>ROWS($H$2:H3867)</f>
        <v>3866</v>
      </c>
      <c r="J3867" t="str">
        <f t="shared" si="60"/>
        <v/>
      </c>
    </row>
    <row r="3868" spans="1:10">
      <c r="A3868" t="s">
        <v>4241</v>
      </c>
      <c r="B3868" t="s">
        <v>8179</v>
      </c>
      <c r="C3868" t="s">
        <v>29</v>
      </c>
      <c r="D3868" t="s">
        <v>6287</v>
      </c>
      <c r="E3868" t="s">
        <v>8640</v>
      </c>
      <c r="F3868" s="45">
        <v>14338</v>
      </c>
      <c r="H3868">
        <f>IF(ISNUMBER(SEARCH($K$2,A3868)),MAX($H$1:H3867)+1,0)</f>
        <v>0</v>
      </c>
      <c r="I3868">
        <f>ROWS($H$2:H3868)</f>
        <v>3867</v>
      </c>
      <c r="J3868" t="str">
        <f t="shared" si="60"/>
        <v/>
      </c>
    </row>
    <row r="3869" spans="1:10">
      <c r="A3869" t="s">
        <v>4242</v>
      </c>
      <c r="B3869" t="s">
        <v>8780</v>
      </c>
      <c r="C3869" t="s">
        <v>29</v>
      </c>
      <c r="D3869" t="s">
        <v>6292</v>
      </c>
      <c r="E3869" t="s">
        <v>8640</v>
      </c>
      <c r="F3869" s="45">
        <v>13303</v>
      </c>
      <c r="H3869">
        <f>IF(ISNUMBER(SEARCH($K$2,A3869)),MAX($H$1:H3868)+1,0)</f>
        <v>0</v>
      </c>
      <c r="I3869">
        <f>ROWS($H$2:H3869)</f>
        <v>3868</v>
      </c>
      <c r="J3869" t="str">
        <f t="shared" si="60"/>
        <v/>
      </c>
    </row>
    <row r="3870" spans="1:10">
      <c r="A3870" t="s">
        <v>4243</v>
      </c>
      <c r="B3870" t="s">
        <v>8781</v>
      </c>
      <c r="C3870" t="s">
        <v>29</v>
      </c>
      <c r="D3870" t="s">
        <v>6301</v>
      </c>
      <c r="E3870" t="s">
        <v>8640</v>
      </c>
      <c r="F3870" s="45">
        <v>14399</v>
      </c>
      <c r="H3870">
        <f>IF(ISNUMBER(SEARCH($K$2,A3870)),MAX($H$1:H3869)+1,0)</f>
        <v>0</v>
      </c>
      <c r="I3870">
        <f>ROWS($H$2:H3870)</f>
        <v>3869</v>
      </c>
      <c r="J3870" t="str">
        <f t="shared" si="60"/>
        <v/>
      </c>
    </row>
    <row r="3871" spans="1:10">
      <c r="A3871" t="s">
        <v>4244</v>
      </c>
      <c r="B3871" t="s">
        <v>6306</v>
      </c>
      <c r="C3871" t="s">
        <v>29</v>
      </c>
      <c r="D3871" t="s">
        <v>6307</v>
      </c>
      <c r="E3871" t="s">
        <v>8640</v>
      </c>
      <c r="F3871" s="45">
        <v>11301</v>
      </c>
      <c r="H3871">
        <f>IF(ISNUMBER(SEARCH($K$2,A3871)),MAX($H$1:H3870)+1,0)</f>
        <v>0</v>
      </c>
      <c r="I3871">
        <f>ROWS($H$2:H3871)</f>
        <v>3870</v>
      </c>
      <c r="J3871" t="str">
        <f t="shared" si="60"/>
        <v/>
      </c>
    </row>
    <row r="3872" spans="1:10">
      <c r="A3872" s="63" t="s">
        <v>9333</v>
      </c>
      <c r="B3872" t="s">
        <v>8782</v>
      </c>
      <c r="C3872" t="s">
        <v>29</v>
      </c>
      <c r="D3872" t="s">
        <v>6307</v>
      </c>
      <c r="E3872" t="s">
        <v>8640</v>
      </c>
      <c r="F3872" s="45">
        <v>13434</v>
      </c>
      <c r="H3872">
        <f>IF(ISNUMBER(SEARCH($K$2,A3872)),MAX($H$1:H3871)+1,0)</f>
        <v>0</v>
      </c>
      <c r="I3872">
        <f>ROWS($H$2:H3872)</f>
        <v>3871</v>
      </c>
      <c r="J3872" t="str">
        <f t="shared" si="60"/>
        <v/>
      </c>
    </row>
    <row r="3873" spans="1:10">
      <c r="A3873" t="s">
        <v>4246</v>
      </c>
      <c r="B3873" t="s">
        <v>8183</v>
      </c>
      <c r="C3873" t="s">
        <v>29</v>
      </c>
      <c r="D3873" t="s">
        <v>6307</v>
      </c>
      <c r="E3873" t="s">
        <v>8640</v>
      </c>
      <c r="F3873" s="45">
        <v>14364</v>
      </c>
      <c r="H3873">
        <f>IF(ISNUMBER(SEARCH($K$2,A3873)),MAX($H$1:H3872)+1,0)</f>
        <v>0</v>
      </c>
      <c r="I3873">
        <f>ROWS($H$2:H3873)</f>
        <v>3872</v>
      </c>
      <c r="J3873" t="str">
        <f t="shared" si="60"/>
        <v/>
      </c>
    </row>
    <row r="3874" spans="1:10">
      <c r="A3874" t="s">
        <v>4247</v>
      </c>
      <c r="B3874" t="s">
        <v>8187</v>
      </c>
      <c r="C3874" t="s">
        <v>29</v>
      </c>
      <c r="D3874" t="s">
        <v>6325</v>
      </c>
      <c r="E3874" t="s">
        <v>8640</v>
      </c>
      <c r="F3874" s="45">
        <v>11302</v>
      </c>
      <c r="H3874">
        <f>IF(ISNUMBER(SEARCH($K$2,A3874)),MAX($H$1:H3873)+1,0)</f>
        <v>0</v>
      </c>
      <c r="I3874">
        <f>ROWS($H$2:H3874)</f>
        <v>3873</v>
      </c>
      <c r="J3874" t="str">
        <f t="shared" si="60"/>
        <v/>
      </c>
    </row>
    <row r="3875" spans="1:10">
      <c r="A3875" t="s">
        <v>4248</v>
      </c>
      <c r="B3875" t="s">
        <v>8188</v>
      </c>
      <c r="C3875" t="s">
        <v>29</v>
      </c>
      <c r="D3875" t="s">
        <v>6325</v>
      </c>
      <c r="E3875" t="s">
        <v>8640</v>
      </c>
      <c r="F3875" s="45">
        <v>11322</v>
      </c>
      <c r="H3875">
        <f>IF(ISNUMBER(SEARCH($K$2,A3875)),MAX($H$1:H3874)+1,0)</f>
        <v>0</v>
      </c>
      <c r="I3875">
        <f>ROWS($H$2:H3875)</f>
        <v>3874</v>
      </c>
      <c r="J3875" t="str">
        <f t="shared" si="60"/>
        <v/>
      </c>
    </row>
    <row r="3876" spans="1:10">
      <c r="A3876" t="s">
        <v>4249</v>
      </c>
      <c r="B3876" t="s">
        <v>8189</v>
      </c>
      <c r="C3876" t="s">
        <v>29</v>
      </c>
      <c r="D3876" t="s">
        <v>6325</v>
      </c>
      <c r="E3876" t="s">
        <v>8640</v>
      </c>
      <c r="F3876" s="45">
        <v>11325</v>
      </c>
      <c r="H3876">
        <f>IF(ISNUMBER(SEARCH($K$2,A3876)),MAX($H$1:H3875)+1,0)</f>
        <v>0</v>
      </c>
      <c r="I3876">
        <f>ROWS($H$2:H3876)</f>
        <v>3875</v>
      </c>
      <c r="J3876" t="str">
        <f t="shared" si="60"/>
        <v/>
      </c>
    </row>
    <row r="3877" spans="1:10">
      <c r="A3877" s="63" t="s">
        <v>9348</v>
      </c>
      <c r="B3877" t="s">
        <v>8783</v>
      </c>
      <c r="C3877" t="s">
        <v>29</v>
      </c>
      <c r="D3877" t="s">
        <v>6325</v>
      </c>
      <c r="E3877" t="s">
        <v>8640</v>
      </c>
      <c r="F3877" s="45">
        <v>11408</v>
      </c>
      <c r="H3877">
        <f>IF(ISNUMBER(SEARCH($K$2,A3877)),MAX($H$1:H3876)+1,0)</f>
        <v>0</v>
      </c>
      <c r="I3877">
        <f>ROWS($H$2:H3877)</f>
        <v>3876</v>
      </c>
      <c r="J3877" t="str">
        <f t="shared" si="60"/>
        <v/>
      </c>
    </row>
    <row r="3878" spans="1:10">
      <c r="A3878" s="42" t="s">
        <v>9437</v>
      </c>
      <c r="B3878" t="s">
        <v>8784</v>
      </c>
      <c r="C3878" t="s">
        <v>29</v>
      </c>
      <c r="D3878" t="s">
        <v>6325</v>
      </c>
      <c r="E3878" t="s">
        <v>8640</v>
      </c>
      <c r="F3878" s="45">
        <v>11426</v>
      </c>
      <c r="H3878">
        <f>IF(ISNUMBER(SEARCH($K$2,A3878)),MAX($H$1:H3877)+1,0)</f>
        <v>0</v>
      </c>
      <c r="I3878">
        <f>ROWS($H$2:H3878)</f>
        <v>3877</v>
      </c>
      <c r="J3878" t="str">
        <f t="shared" si="60"/>
        <v/>
      </c>
    </row>
    <row r="3879" spans="1:10">
      <c r="A3879" s="63" t="s">
        <v>9349</v>
      </c>
      <c r="B3879" t="s">
        <v>8785</v>
      </c>
      <c r="C3879" t="s">
        <v>29</v>
      </c>
      <c r="D3879" t="s">
        <v>6325</v>
      </c>
      <c r="E3879" t="s">
        <v>8640</v>
      </c>
      <c r="F3879" s="45">
        <v>11431</v>
      </c>
      <c r="H3879">
        <f>IF(ISNUMBER(SEARCH($K$2,A3879)),MAX($H$1:H3878)+1,0)</f>
        <v>0</v>
      </c>
      <c r="I3879">
        <f>ROWS($H$2:H3879)</f>
        <v>3878</v>
      </c>
      <c r="J3879" t="str">
        <f t="shared" si="60"/>
        <v/>
      </c>
    </row>
    <row r="3880" spans="1:10">
      <c r="A3880" t="s">
        <v>4253</v>
      </c>
      <c r="B3880" t="s">
        <v>8786</v>
      </c>
      <c r="C3880" t="s">
        <v>29</v>
      </c>
      <c r="D3880" t="s">
        <v>6325</v>
      </c>
      <c r="E3880" t="s">
        <v>8640</v>
      </c>
      <c r="F3880" s="45">
        <v>13335</v>
      </c>
      <c r="H3880">
        <f>IF(ISNUMBER(SEARCH($K$2,A3880)),MAX($H$1:H3879)+1,0)</f>
        <v>0</v>
      </c>
      <c r="I3880">
        <f>ROWS($H$2:H3880)</f>
        <v>3879</v>
      </c>
      <c r="J3880" t="str">
        <f t="shared" si="60"/>
        <v/>
      </c>
    </row>
    <row r="3881" spans="1:10">
      <c r="A3881" t="s">
        <v>4254</v>
      </c>
      <c r="B3881" t="s">
        <v>8190</v>
      </c>
      <c r="C3881" t="s">
        <v>29</v>
      </c>
      <c r="D3881" t="s">
        <v>6325</v>
      </c>
      <c r="E3881" t="s">
        <v>8640</v>
      </c>
      <c r="F3881" s="45">
        <v>14343</v>
      </c>
      <c r="H3881">
        <f>IF(ISNUMBER(SEARCH($K$2,A3881)),MAX($H$1:H3880)+1,0)</f>
        <v>0</v>
      </c>
      <c r="I3881">
        <f>ROWS($H$2:H3881)</f>
        <v>3880</v>
      </c>
      <c r="J3881" t="str">
        <f t="shared" si="60"/>
        <v/>
      </c>
    </row>
    <row r="3882" spans="1:10">
      <c r="A3882" t="s">
        <v>4255</v>
      </c>
      <c r="B3882" t="s">
        <v>8193</v>
      </c>
      <c r="C3882" t="s">
        <v>29</v>
      </c>
      <c r="D3882" t="s">
        <v>6340</v>
      </c>
      <c r="E3882" t="s">
        <v>8640</v>
      </c>
      <c r="F3882" s="45">
        <v>11310</v>
      </c>
      <c r="H3882">
        <f>IF(ISNUMBER(SEARCH($K$2,A3882)),MAX($H$1:H3881)+1,0)</f>
        <v>0</v>
      </c>
      <c r="I3882">
        <f>ROWS($H$2:H3882)</f>
        <v>3881</v>
      </c>
      <c r="J3882" t="str">
        <f t="shared" si="60"/>
        <v/>
      </c>
    </row>
    <row r="3883" spans="1:10">
      <c r="A3883" t="s">
        <v>4256</v>
      </c>
      <c r="B3883" t="s">
        <v>8787</v>
      </c>
      <c r="C3883" t="s">
        <v>29</v>
      </c>
      <c r="D3883" t="s">
        <v>6340</v>
      </c>
      <c r="E3883" t="s">
        <v>8640</v>
      </c>
      <c r="F3883" s="45">
        <v>13337</v>
      </c>
      <c r="H3883">
        <f>IF(ISNUMBER(SEARCH($K$2,A3883)),MAX($H$1:H3882)+1,0)</f>
        <v>0</v>
      </c>
      <c r="I3883">
        <f>ROWS($H$2:H3883)</f>
        <v>3882</v>
      </c>
      <c r="J3883" t="str">
        <f t="shared" si="60"/>
        <v/>
      </c>
    </row>
    <row r="3884" spans="1:10">
      <c r="A3884" t="s">
        <v>4257</v>
      </c>
      <c r="B3884" t="s">
        <v>8194</v>
      </c>
      <c r="C3884" t="s">
        <v>29</v>
      </c>
      <c r="D3884" t="s">
        <v>6340</v>
      </c>
      <c r="E3884" t="s">
        <v>8640</v>
      </c>
      <c r="F3884" s="45">
        <v>14353</v>
      </c>
      <c r="H3884">
        <f>IF(ISNUMBER(SEARCH($K$2,A3884)),MAX($H$1:H3883)+1,0)</f>
        <v>0</v>
      </c>
      <c r="I3884">
        <f>ROWS($H$2:H3884)</f>
        <v>3883</v>
      </c>
      <c r="J3884" t="str">
        <f t="shared" si="60"/>
        <v/>
      </c>
    </row>
    <row r="3885" spans="1:10">
      <c r="A3885" t="s">
        <v>4258</v>
      </c>
      <c r="B3885" t="s">
        <v>8200</v>
      </c>
      <c r="C3885" t="s">
        <v>29</v>
      </c>
      <c r="D3885" t="s">
        <v>6357</v>
      </c>
      <c r="E3885" t="s">
        <v>8640</v>
      </c>
      <c r="F3885" s="45">
        <v>11399</v>
      </c>
      <c r="H3885">
        <f>IF(ISNUMBER(SEARCH($K$2,A3885)),MAX($H$1:H3884)+1,0)</f>
        <v>0</v>
      </c>
      <c r="I3885">
        <f>ROWS($H$2:H3885)</f>
        <v>3884</v>
      </c>
      <c r="J3885" t="str">
        <f t="shared" si="60"/>
        <v/>
      </c>
    </row>
    <row r="3886" spans="1:10">
      <c r="A3886" s="63" t="s">
        <v>9357</v>
      </c>
      <c r="B3886" t="s">
        <v>8788</v>
      </c>
      <c r="C3886" t="s">
        <v>29</v>
      </c>
      <c r="D3886" t="s">
        <v>6357</v>
      </c>
      <c r="E3886" t="s">
        <v>8640</v>
      </c>
      <c r="F3886" s="45">
        <v>13402</v>
      </c>
      <c r="H3886">
        <f>IF(ISNUMBER(SEARCH($K$2,A3886)),MAX($H$1:H3885)+1,0)</f>
        <v>0</v>
      </c>
      <c r="I3886">
        <f>ROWS($H$2:H3886)</f>
        <v>3885</v>
      </c>
      <c r="J3886" t="str">
        <f t="shared" si="60"/>
        <v/>
      </c>
    </row>
    <row r="3887" spans="1:10">
      <c r="A3887" t="s">
        <v>4260</v>
      </c>
      <c r="B3887" t="s">
        <v>8789</v>
      </c>
      <c r="C3887" t="s">
        <v>29</v>
      </c>
      <c r="D3887" t="s">
        <v>6369</v>
      </c>
      <c r="E3887" t="s">
        <v>8640</v>
      </c>
      <c r="F3887" s="45">
        <v>11432</v>
      </c>
      <c r="H3887">
        <f>IF(ISNUMBER(SEARCH($K$2,A3887)),MAX($H$1:H3886)+1,0)</f>
        <v>0</v>
      </c>
      <c r="I3887">
        <f>ROWS($H$2:H3887)</f>
        <v>3886</v>
      </c>
      <c r="J3887" t="str">
        <f t="shared" si="60"/>
        <v/>
      </c>
    </row>
    <row r="3888" spans="1:10">
      <c r="A3888" t="s">
        <v>4261</v>
      </c>
      <c r="B3888" t="s">
        <v>8790</v>
      </c>
      <c r="C3888" t="s">
        <v>29</v>
      </c>
      <c r="D3888" t="s">
        <v>6375</v>
      </c>
      <c r="E3888" t="s">
        <v>8640</v>
      </c>
      <c r="F3888" s="45">
        <v>11405</v>
      </c>
      <c r="H3888">
        <f>IF(ISNUMBER(SEARCH($K$2,A3888)),MAX($H$1:H3887)+1,0)</f>
        <v>0</v>
      </c>
      <c r="I3888">
        <f>ROWS($H$2:H3888)</f>
        <v>3887</v>
      </c>
      <c r="J3888" t="str">
        <f t="shared" si="60"/>
        <v/>
      </c>
    </row>
    <row r="3889" spans="1:10">
      <c r="A3889" t="s">
        <v>4262</v>
      </c>
      <c r="B3889" t="s">
        <v>8204</v>
      </c>
      <c r="C3889" t="s">
        <v>29</v>
      </c>
      <c r="D3889" t="s">
        <v>6375</v>
      </c>
      <c r="E3889" t="s">
        <v>8640</v>
      </c>
      <c r="F3889" s="45">
        <v>14322</v>
      </c>
      <c r="H3889">
        <f>IF(ISNUMBER(SEARCH($K$2,A3889)),MAX($H$1:H3888)+1,0)</f>
        <v>0</v>
      </c>
      <c r="I3889">
        <f>ROWS($H$2:H3889)</f>
        <v>3888</v>
      </c>
      <c r="J3889" t="str">
        <f t="shared" si="60"/>
        <v/>
      </c>
    </row>
    <row r="3890" spans="1:10">
      <c r="A3890" t="s">
        <v>4263</v>
      </c>
      <c r="B3890" t="s">
        <v>8207</v>
      </c>
      <c r="C3890" t="s">
        <v>29</v>
      </c>
      <c r="D3890" t="s">
        <v>6387</v>
      </c>
      <c r="E3890" t="s">
        <v>8640</v>
      </c>
      <c r="F3890" s="45">
        <v>14347</v>
      </c>
      <c r="H3890">
        <f>IF(ISNUMBER(SEARCH($K$2,A3890)),MAX($H$1:H3889)+1,0)</f>
        <v>0</v>
      </c>
      <c r="I3890">
        <f>ROWS($H$2:H3890)</f>
        <v>3889</v>
      </c>
      <c r="J3890" t="str">
        <f t="shared" si="60"/>
        <v/>
      </c>
    </row>
    <row r="3891" spans="1:10">
      <c r="A3891" t="s">
        <v>4264</v>
      </c>
      <c r="B3891" t="s">
        <v>8208</v>
      </c>
      <c r="C3891" t="s">
        <v>29</v>
      </c>
      <c r="D3891" t="s">
        <v>6392</v>
      </c>
      <c r="E3891" t="s">
        <v>8640</v>
      </c>
      <c r="F3891" s="45">
        <v>11318</v>
      </c>
      <c r="H3891">
        <f>IF(ISNUMBER(SEARCH($K$2,A3891)),MAX($H$1:H3890)+1,0)</f>
        <v>0</v>
      </c>
      <c r="I3891">
        <f>ROWS($H$2:H3891)</f>
        <v>3890</v>
      </c>
      <c r="J3891" t="str">
        <f t="shared" si="60"/>
        <v/>
      </c>
    </row>
    <row r="3892" spans="1:10">
      <c r="A3892" t="s">
        <v>4265</v>
      </c>
      <c r="B3892" t="s">
        <v>8209</v>
      </c>
      <c r="C3892" t="s">
        <v>29</v>
      </c>
      <c r="D3892" t="s">
        <v>6392</v>
      </c>
      <c r="E3892" t="s">
        <v>8640</v>
      </c>
      <c r="F3892" s="45">
        <v>14357</v>
      </c>
      <c r="H3892">
        <f>IF(ISNUMBER(SEARCH($K$2,A3892)),MAX($H$1:H3891)+1,0)</f>
        <v>0</v>
      </c>
      <c r="I3892">
        <f>ROWS($H$2:H3892)</f>
        <v>3891</v>
      </c>
      <c r="J3892" t="str">
        <f t="shared" si="60"/>
        <v/>
      </c>
    </row>
    <row r="3893" spans="1:10">
      <c r="A3893" s="63" t="s">
        <v>9343</v>
      </c>
      <c r="B3893" t="s">
        <v>8791</v>
      </c>
      <c r="C3893" t="s">
        <v>29</v>
      </c>
      <c r="D3893" t="s">
        <v>6398</v>
      </c>
      <c r="E3893" t="s">
        <v>8640</v>
      </c>
      <c r="F3893" s="45">
        <v>14439</v>
      </c>
      <c r="H3893">
        <f>IF(ISNUMBER(SEARCH($K$2,A3893)),MAX($H$1:H3892)+1,0)</f>
        <v>0</v>
      </c>
      <c r="I3893">
        <f>ROWS($H$2:H3893)</f>
        <v>3892</v>
      </c>
      <c r="J3893" t="str">
        <f t="shared" si="60"/>
        <v/>
      </c>
    </row>
    <row r="3894" spans="1:10">
      <c r="A3894" s="63" t="s">
        <v>9361</v>
      </c>
      <c r="B3894" t="s">
        <v>8215</v>
      </c>
      <c r="C3894" t="s">
        <v>6406</v>
      </c>
      <c r="D3894" t="s">
        <v>6407</v>
      </c>
      <c r="E3894" t="s">
        <v>8640</v>
      </c>
      <c r="F3894" s="45">
        <v>181307</v>
      </c>
      <c r="H3894">
        <f>IF(ISNUMBER(SEARCH($K$2,A3894)),MAX($H$1:H3893)+1,0)</f>
        <v>0</v>
      </c>
      <c r="I3894">
        <f>ROWS($H$2:H3894)</f>
        <v>3893</v>
      </c>
      <c r="J3894" t="str">
        <f t="shared" si="60"/>
        <v/>
      </c>
    </row>
    <row r="3895" spans="1:10">
      <c r="A3895" t="s">
        <v>4268</v>
      </c>
      <c r="B3895" t="s">
        <v>8216</v>
      </c>
      <c r="C3895" t="s">
        <v>6406</v>
      </c>
      <c r="D3895" t="s">
        <v>6407</v>
      </c>
      <c r="E3895" t="s">
        <v>8640</v>
      </c>
      <c r="F3895" s="45">
        <v>183306</v>
      </c>
      <c r="H3895">
        <f>IF(ISNUMBER(SEARCH($K$2,A3895)),MAX($H$1:H3894)+1,0)</f>
        <v>0</v>
      </c>
      <c r="I3895">
        <f>ROWS($H$2:H3895)</f>
        <v>3894</v>
      </c>
      <c r="J3895" t="str">
        <f t="shared" si="60"/>
        <v/>
      </c>
    </row>
    <row r="3896" spans="1:10">
      <c r="A3896" t="s">
        <v>4269</v>
      </c>
      <c r="B3896" t="s">
        <v>6414</v>
      </c>
      <c r="C3896" t="s">
        <v>6406</v>
      </c>
      <c r="D3896" t="s">
        <v>6415</v>
      </c>
      <c r="E3896" t="s">
        <v>8640</v>
      </c>
      <c r="F3896" s="45">
        <v>180301</v>
      </c>
      <c r="H3896">
        <f>IF(ISNUMBER(SEARCH($K$2,A3896)),MAX($H$1:H3895)+1,0)</f>
        <v>0</v>
      </c>
      <c r="I3896">
        <f>ROWS($H$2:H3896)</f>
        <v>3895</v>
      </c>
      <c r="J3896" t="str">
        <f t="shared" si="60"/>
        <v/>
      </c>
    </row>
    <row r="3897" spans="1:10">
      <c r="A3897" t="s">
        <v>4270</v>
      </c>
      <c r="B3897" t="s">
        <v>8792</v>
      </c>
      <c r="C3897" t="s">
        <v>6406</v>
      </c>
      <c r="D3897" t="s">
        <v>6415</v>
      </c>
      <c r="E3897" t="s">
        <v>8640</v>
      </c>
      <c r="F3897" s="45">
        <v>180302</v>
      </c>
      <c r="H3897">
        <f>IF(ISNUMBER(SEARCH($K$2,A3897)),MAX($H$1:H3896)+1,0)</f>
        <v>0</v>
      </c>
      <c r="I3897">
        <f>ROWS($H$2:H3897)</f>
        <v>3896</v>
      </c>
      <c r="J3897" t="str">
        <f t="shared" si="60"/>
        <v/>
      </c>
    </row>
    <row r="3898" spans="1:10">
      <c r="A3898" t="s">
        <v>4271</v>
      </c>
      <c r="B3898" t="s">
        <v>8793</v>
      </c>
      <c r="C3898" t="s">
        <v>6406</v>
      </c>
      <c r="D3898" t="s">
        <v>6415</v>
      </c>
      <c r="E3898" t="s">
        <v>8640</v>
      </c>
      <c r="F3898" s="45">
        <v>180309</v>
      </c>
      <c r="H3898">
        <f>IF(ISNUMBER(SEARCH($K$2,A3898)),MAX($H$1:H3897)+1,0)</f>
        <v>0</v>
      </c>
      <c r="I3898">
        <f>ROWS($H$2:H3898)</f>
        <v>3897</v>
      </c>
      <c r="J3898" t="str">
        <f t="shared" si="60"/>
        <v/>
      </c>
    </row>
    <row r="3899" spans="1:10">
      <c r="A3899" t="s">
        <v>4272</v>
      </c>
      <c r="B3899" t="s">
        <v>8794</v>
      </c>
      <c r="C3899" t="s">
        <v>6406</v>
      </c>
      <c r="D3899" t="s">
        <v>6415</v>
      </c>
      <c r="E3899" t="s">
        <v>8640</v>
      </c>
      <c r="F3899" s="45">
        <v>180403</v>
      </c>
      <c r="H3899">
        <f>IF(ISNUMBER(SEARCH($K$2,A3899)),MAX($H$1:H3898)+1,0)</f>
        <v>0</v>
      </c>
      <c r="I3899">
        <f>ROWS($H$2:H3899)</f>
        <v>3898</v>
      </c>
      <c r="J3899" t="str">
        <f t="shared" si="60"/>
        <v/>
      </c>
    </row>
    <row r="3900" spans="1:10">
      <c r="A3900" t="s">
        <v>4273</v>
      </c>
      <c r="B3900" t="s">
        <v>8795</v>
      </c>
      <c r="C3900" t="s">
        <v>6406</v>
      </c>
      <c r="D3900" t="s">
        <v>6415</v>
      </c>
      <c r="E3900" t="s">
        <v>8640</v>
      </c>
      <c r="F3900" s="45">
        <v>180404</v>
      </c>
      <c r="H3900">
        <f>IF(ISNUMBER(SEARCH($K$2,A3900)),MAX($H$1:H3899)+1,0)</f>
        <v>0</v>
      </c>
      <c r="I3900">
        <f>ROWS($H$2:H3900)</f>
        <v>3899</v>
      </c>
      <c r="J3900" t="str">
        <f t="shared" si="60"/>
        <v/>
      </c>
    </row>
    <row r="3901" spans="1:10">
      <c r="A3901" s="63" t="s">
        <v>9360</v>
      </c>
      <c r="B3901" t="s">
        <v>8220</v>
      </c>
      <c r="C3901" t="s">
        <v>6406</v>
      </c>
      <c r="D3901" t="s">
        <v>6415</v>
      </c>
      <c r="E3901" t="s">
        <v>8640</v>
      </c>
      <c r="F3901" s="45">
        <v>181305</v>
      </c>
      <c r="H3901">
        <f>IF(ISNUMBER(SEARCH($K$2,A3901)),MAX($H$1:H3900)+1,0)</f>
        <v>0</v>
      </c>
      <c r="I3901">
        <f>ROWS($H$2:H3901)</f>
        <v>3900</v>
      </c>
      <c r="J3901" t="str">
        <f t="shared" si="60"/>
        <v/>
      </c>
    </row>
    <row r="3902" spans="1:10">
      <c r="A3902" t="s">
        <v>4275</v>
      </c>
      <c r="B3902" t="s">
        <v>8221</v>
      </c>
      <c r="C3902" t="s">
        <v>6406</v>
      </c>
      <c r="D3902" t="s">
        <v>6415</v>
      </c>
      <c r="E3902" t="s">
        <v>8640</v>
      </c>
      <c r="F3902" s="45">
        <v>181306</v>
      </c>
      <c r="H3902">
        <f>IF(ISNUMBER(SEARCH($K$2,A3902)),MAX($H$1:H3901)+1,0)</f>
        <v>0</v>
      </c>
      <c r="I3902">
        <f>ROWS($H$2:H3902)</f>
        <v>3901</v>
      </c>
      <c r="J3902" t="str">
        <f t="shared" si="60"/>
        <v/>
      </c>
    </row>
    <row r="3903" spans="1:10">
      <c r="A3903" t="s">
        <v>4276</v>
      </c>
      <c r="B3903" t="s">
        <v>8796</v>
      </c>
      <c r="C3903" t="s">
        <v>6406</v>
      </c>
      <c r="D3903" t="s">
        <v>6415</v>
      </c>
      <c r="E3903" t="s">
        <v>8640</v>
      </c>
      <c r="F3903" s="45">
        <v>181308</v>
      </c>
      <c r="H3903">
        <f>IF(ISNUMBER(SEARCH($K$2,A3903)),MAX($H$1:H3902)+1,0)</f>
        <v>0</v>
      </c>
      <c r="I3903">
        <f>ROWS($H$2:H3903)</f>
        <v>3902</v>
      </c>
      <c r="J3903" t="str">
        <f t="shared" si="60"/>
        <v/>
      </c>
    </row>
    <row r="3904" spans="1:10">
      <c r="A3904" t="s">
        <v>4277</v>
      </c>
      <c r="B3904" t="s">
        <v>8222</v>
      </c>
      <c r="C3904" t="s">
        <v>6406</v>
      </c>
      <c r="D3904" t="s">
        <v>6415</v>
      </c>
      <c r="E3904" t="s">
        <v>8640</v>
      </c>
      <c r="F3904" s="45">
        <v>183313</v>
      </c>
      <c r="H3904">
        <f>IF(ISNUMBER(SEARCH($K$2,A3904)),MAX($H$1:H3903)+1,0)</f>
        <v>0</v>
      </c>
      <c r="I3904">
        <f>ROWS($H$2:H3904)</f>
        <v>3903</v>
      </c>
      <c r="J3904" t="str">
        <f t="shared" si="60"/>
        <v/>
      </c>
    </row>
    <row r="3905" spans="1:10">
      <c r="A3905" t="s">
        <v>4278</v>
      </c>
      <c r="B3905" t="s">
        <v>8229</v>
      </c>
      <c r="C3905" t="s">
        <v>6406</v>
      </c>
      <c r="D3905" t="s">
        <v>6433</v>
      </c>
      <c r="E3905" t="s">
        <v>8640</v>
      </c>
      <c r="F3905" s="45">
        <v>183307</v>
      </c>
      <c r="H3905">
        <f>IF(ISNUMBER(SEARCH($K$2,A3905)),MAX($H$1:H3904)+1,0)</f>
        <v>0</v>
      </c>
      <c r="I3905">
        <f>ROWS($H$2:H3905)</f>
        <v>3904</v>
      </c>
      <c r="J3905" t="str">
        <f t="shared" si="60"/>
        <v/>
      </c>
    </row>
    <row r="3906" spans="1:10">
      <c r="A3906" t="s">
        <v>4279</v>
      </c>
      <c r="B3906" t="s">
        <v>8797</v>
      </c>
      <c r="C3906" t="s">
        <v>6445</v>
      </c>
      <c r="D3906" t="s">
        <v>6463</v>
      </c>
      <c r="E3906" t="s">
        <v>8640</v>
      </c>
      <c r="F3906" s="45">
        <v>40308</v>
      </c>
      <c r="H3906">
        <f>IF(ISNUMBER(SEARCH($K$2,A3906)),MAX($H$1:H3905)+1,0)</f>
        <v>0</v>
      </c>
      <c r="I3906">
        <f>ROWS($H$2:H3906)</f>
        <v>3905</v>
      </c>
      <c r="J3906" t="str">
        <f t="shared" ref="J3906:J3969" si="61">IFERROR(INDEX($A:$A,MATCH(I3906,$H:$H,0)),"")</f>
        <v/>
      </c>
    </row>
    <row r="3907" spans="1:10">
      <c r="A3907" t="s">
        <v>4280</v>
      </c>
      <c r="B3907" t="s">
        <v>8236</v>
      </c>
      <c r="C3907" t="s">
        <v>6445</v>
      </c>
      <c r="D3907" t="s">
        <v>6463</v>
      </c>
      <c r="E3907" t="s">
        <v>8640</v>
      </c>
      <c r="F3907" s="45">
        <v>41303</v>
      </c>
      <c r="H3907">
        <f>IF(ISNUMBER(SEARCH($K$2,A3907)),MAX($H$1:H3906)+1,0)</f>
        <v>0</v>
      </c>
      <c r="I3907">
        <f>ROWS($H$2:H3907)</f>
        <v>3906</v>
      </c>
      <c r="J3907" t="str">
        <f t="shared" si="61"/>
        <v/>
      </c>
    </row>
    <row r="3908" spans="1:10">
      <c r="A3908" t="s">
        <v>4281</v>
      </c>
      <c r="B3908" t="s">
        <v>8237</v>
      </c>
      <c r="C3908" t="s">
        <v>6445</v>
      </c>
      <c r="D3908" t="s">
        <v>6463</v>
      </c>
      <c r="E3908" t="s">
        <v>8640</v>
      </c>
      <c r="F3908" s="45">
        <v>44311</v>
      </c>
      <c r="H3908">
        <f>IF(ISNUMBER(SEARCH($K$2,A3908)),MAX($H$1:H3907)+1,0)</f>
        <v>0</v>
      </c>
      <c r="I3908">
        <f>ROWS($H$2:H3908)</f>
        <v>3907</v>
      </c>
      <c r="J3908" t="str">
        <f t="shared" si="61"/>
        <v/>
      </c>
    </row>
    <row r="3909" spans="1:10">
      <c r="A3909" t="s">
        <v>4282</v>
      </c>
      <c r="B3909" t="s">
        <v>8798</v>
      </c>
      <c r="C3909" t="s">
        <v>6445</v>
      </c>
      <c r="D3909" t="s">
        <v>6482</v>
      </c>
      <c r="E3909" t="s">
        <v>8640</v>
      </c>
      <c r="F3909" s="45">
        <v>40302</v>
      </c>
      <c r="H3909">
        <f>IF(ISNUMBER(SEARCH($K$2,A3909)),MAX($H$1:H3908)+1,0)</f>
        <v>0</v>
      </c>
      <c r="I3909">
        <f>ROWS($H$2:H3909)</f>
        <v>3908</v>
      </c>
      <c r="J3909" t="str">
        <f t="shared" si="61"/>
        <v/>
      </c>
    </row>
    <row r="3910" spans="1:10">
      <c r="A3910" t="s">
        <v>4283</v>
      </c>
      <c r="B3910" t="s">
        <v>8245</v>
      </c>
      <c r="C3910" t="s">
        <v>6445</v>
      </c>
      <c r="D3910" t="s">
        <v>6482</v>
      </c>
      <c r="E3910" t="s">
        <v>8640</v>
      </c>
      <c r="F3910" s="45">
        <v>41306</v>
      </c>
      <c r="H3910">
        <f>IF(ISNUMBER(SEARCH($K$2,A3910)),MAX($H$1:H3909)+1,0)</f>
        <v>0</v>
      </c>
      <c r="I3910">
        <f>ROWS($H$2:H3910)</f>
        <v>3909</v>
      </c>
      <c r="J3910" t="str">
        <f t="shared" si="61"/>
        <v/>
      </c>
    </row>
    <row r="3911" spans="1:10">
      <c r="A3911" s="63" t="s">
        <v>9363</v>
      </c>
      <c r="B3911" t="s">
        <v>8252</v>
      </c>
      <c r="C3911" t="s">
        <v>6445</v>
      </c>
      <c r="D3911" t="s">
        <v>6500</v>
      </c>
      <c r="E3911" t="s">
        <v>8640</v>
      </c>
      <c r="F3911" s="45">
        <v>44320</v>
      </c>
      <c r="H3911">
        <f>IF(ISNUMBER(SEARCH($K$2,A3911)),MAX($H$1:H3910)+1,0)</f>
        <v>0</v>
      </c>
      <c r="I3911">
        <f>ROWS($H$2:H3911)</f>
        <v>3910</v>
      </c>
      <c r="J3911" t="str">
        <f t="shared" si="61"/>
        <v/>
      </c>
    </row>
    <row r="3912" spans="1:10">
      <c r="A3912" t="s">
        <v>4285</v>
      </c>
      <c r="B3912" t="s">
        <v>8255</v>
      </c>
      <c r="C3912" t="s">
        <v>6445</v>
      </c>
      <c r="D3912" t="s">
        <v>6508</v>
      </c>
      <c r="E3912" t="s">
        <v>8640</v>
      </c>
      <c r="F3912" s="45">
        <v>41401</v>
      </c>
      <c r="H3912">
        <f>IF(ISNUMBER(SEARCH($K$2,A3912)),MAX($H$1:H3911)+1,0)</f>
        <v>0</v>
      </c>
      <c r="I3912">
        <f>ROWS($H$2:H3912)</f>
        <v>3911</v>
      </c>
      <c r="J3912" t="str">
        <f t="shared" si="61"/>
        <v/>
      </c>
    </row>
    <row r="3913" spans="1:10">
      <c r="A3913" t="s">
        <v>4286</v>
      </c>
      <c r="B3913" t="s">
        <v>8259</v>
      </c>
      <c r="C3913" t="s">
        <v>6445</v>
      </c>
      <c r="D3913" t="s">
        <v>6518</v>
      </c>
      <c r="E3913" t="s">
        <v>8640</v>
      </c>
      <c r="F3913" s="45">
        <v>41305</v>
      </c>
      <c r="H3913">
        <f>IF(ISNUMBER(SEARCH($K$2,A3913)),MAX($H$1:H3912)+1,0)</f>
        <v>0</v>
      </c>
      <c r="I3913">
        <f>ROWS($H$2:H3913)</f>
        <v>3912</v>
      </c>
      <c r="J3913" t="str">
        <f t="shared" si="61"/>
        <v/>
      </c>
    </row>
    <row r="3914" spans="1:10">
      <c r="A3914" t="s">
        <v>4287</v>
      </c>
      <c r="B3914" t="s">
        <v>8260</v>
      </c>
      <c r="C3914" t="s">
        <v>6445</v>
      </c>
      <c r="D3914" t="s">
        <v>6518</v>
      </c>
      <c r="E3914" t="s">
        <v>8640</v>
      </c>
      <c r="F3914" s="45">
        <v>41307</v>
      </c>
      <c r="H3914">
        <f>IF(ISNUMBER(SEARCH($K$2,A3914)),MAX($H$1:H3913)+1,0)</f>
        <v>0</v>
      </c>
      <c r="I3914">
        <f>ROWS($H$2:H3914)</f>
        <v>3913</v>
      </c>
      <c r="J3914" t="str">
        <f t="shared" si="61"/>
        <v/>
      </c>
    </row>
    <row r="3915" spans="1:10">
      <c r="A3915" t="s">
        <v>4288</v>
      </c>
      <c r="B3915" t="s">
        <v>8799</v>
      </c>
      <c r="C3915" t="s">
        <v>6445</v>
      </c>
      <c r="D3915" t="s">
        <v>6532</v>
      </c>
      <c r="E3915" t="s">
        <v>8640</v>
      </c>
      <c r="F3915" s="45">
        <v>40304</v>
      </c>
      <c r="H3915">
        <f>IF(ISNUMBER(SEARCH($K$2,A3915)),MAX($H$1:H3914)+1,0)</f>
        <v>0</v>
      </c>
      <c r="I3915">
        <f>ROWS($H$2:H3915)</f>
        <v>3914</v>
      </c>
      <c r="J3915" t="str">
        <f t="shared" si="61"/>
        <v/>
      </c>
    </row>
    <row r="3916" spans="1:10">
      <c r="A3916" t="s">
        <v>4289</v>
      </c>
      <c r="B3916" t="s">
        <v>8800</v>
      </c>
      <c r="C3916" t="s">
        <v>6546</v>
      </c>
      <c r="D3916" t="s">
        <v>6547</v>
      </c>
      <c r="E3916" t="s">
        <v>8640</v>
      </c>
      <c r="F3916" s="45">
        <v>200302</v>
      </c>
      <c r="H3916">
        <f>IF(ISNUMBER(SEARCH($K$2,A3916)),MAX($H$1:H3915)+1,0)</f>
        <v>0</v>
      </c>
      <c r="I3916">
        <f>ROWS($H$2:H3916)</f>
        <v>3915</v>
      </c>
      <c r="J3916" t="str">
        <f t="shared" si="61"/>
        <v/>
      </c>
    </row>
    <row r="3917" spans="1:10">
      <c r="A3917" t="s">
        <v>4290</v>
      </c>
      <c r="B3917" t="s">
        <v>8801</v>
      </c>
      <c r="C3917" t="s">
        <v>6546</v>
      </c>
      <c r="D3917" t="s">
        <v>6415</v>
      </c>
      <c r="E3917" t="s">
        <v>8640</v>
      </c>
      <c r="F3917" s="45">
        <v>200303</v>
      </c>
      <c r="H3917">
        <f>IF(ISNUMBER(SEARCH($K$2,A3917)),MAX($H$1:H3916)+1,0)</f>
        <v>0</v>
      </c>
      <c r="I3917">
        <f>ROWS($H$2:H3917)</f>
        <v>3916</v>
      </c>
      <c r="J3917" t="str">
        <f t="shared" si="61"/>
        <v/>
      </c>
    </row>
    <row r="3918" spans="1:10">
      <c r="A3918" t="s">
        <v>4291</v>
      </c>
      <c r="B3918" t="s">
        <v>8802</v>
      </c>
      <c r="C3918" t="s">
        <v>6546</v>
      </c>
      <c r="D3918" t="s">
        <v>6415</v>
      </c>
      <c r="E3918" t="s">
        <v>8640</v>
      </c>
      <c r="F3918" s="45">
        <v>200401</v>
      </c>
      <c r="H3918">
        <f>IF(ISNUMBER(SEARCH($K$2,A3918)),MAX($H$1:H3917)+1,0)</f>
        <v>0</v>
      </c>
      <c r="I3918">
        <f>ROWS($H$2:H3918)</f>
        <v>3917</v>
      </c>
      <c r="J3918" t="str">
        <f t="shared" si="61"/>
        <v/>
      </c>
    </row>
    <row r="3919" spans="1:10">
      <c r="A3919" t="s">
        <v>4292</v>
      </c>
      <c r="B3919" t="s">
        <v>8803</v>
      </c>
      <c r="C3919" t="s">
        <v>6546</v>
      </c>
      <c r="D3919" t="s">
        <v>6415</v>
      </c>
      <c r="E3919" t="s">
        <v>8640</v>
      </c>
      <c r="F3919" s="45">
        <v>200405</v>
      </c>
      <c r="H3919">
        <f>IF(ISNUMBER(SEARCH($K$2,A3919)),MAX($H$1:H3918)+1,0)</f>
        <v>0</v>
      </c>
      <c r="I3919">
        <f>ROWS($H$2:H3919)</f>
        <v>3918</v>
      </c>
      <c r="J3919" t="str">
        <f t="shared" si="61"/>
        <v/>
      </c>
    </row>
    <row r="3920" spans="1:10">
      <c r="A3920" s="63" t="s">
        <v>9315</v>
      </c>
      <c r="B3920" t="s">
        <v>8804</v>
      </c>
      <c r="C3920" t="s">
        <v>6546</v>
      </c>
      <c r="D3920" t="s">
        <v>6415</v>
      </c>
      <c r="E3920" t="s">
        <v>8640</v>
      </c>
      <c r="F3920" s="45">
        <v>200406</v>
      </c>
      <c r="H3920">
        <f>IF(ISNUMBER(SEARCH($K$2,A3920)),MAX($H$1:H3919)+1,0)</f>
        <v>0</v>
      </c>
      <c r="I3920">
        <f>ROWS($H$2:H3920)</f>
        <v>3919</v>
      </c>
      <c r="J3920" t="str">
        <f t="shared" si="61"/>
        <v/>
      </c>
    </row>
    <row r="3921" spans="1:10">
      <c r="A3921" t="s">
        <v>4294</v>
      </c>
      <c r="B3921" t="s">
        <v>8805</v>
      </c>
      <c r="C3921" t="s">
        <v>6546</v>
      </c>
      <c r="D3921" t="s">
        <v>6415</v>
      </c>
      <c r="E3921" t="s">
        <v>8640</v>
      </c>
      <c r="F3921" s="45">
        <v>200407</v>
      </c>
      <c r="H3921">
        <f>IF(ISNUMBER(SEARCH($K$2,A3921)),MAX($H$1:H3920)+1,0)</f>
        <v>0</v>
      </c>
      <c r="I3921">
        <f>ROWS($H$2:H3921)</f>
        <v>3920</v>
      </c>
      <c r="J3921" t="str">
        <f t="shared" si="61"/>
        <v/>
      </c>
    </row>
    <row r="3922" spans="1:10">
      <c r="A3922" t="s">
        <v>4295</v>
      </c>
      <c r="B3922" t="s">
        <v>8273</v>
      </c>
      <c r="C3922" t="s">
        <v>6546</v>
      </c>
      <c r="D3922" t="s">
        <v>6415</v>
      </c>
      <c r="E3922" t="s">
        <v>8640</v>
      </c>
      <c r="F3922" s="45">
        <v>201304</v>
      </c>
      <c r="H3922">
        <f>IF(ISNUMBER(SEARCH($K$2,A3922)),MAX($H$1:H3921)+1,0)</f>
        <v>0</v>
      </c>
      <c r="I3922">
        <f>ROWS($H$2:H3922)</f>
        <v>3921</v>
      </c>
      <c r="J3922" t="str">
        <f t="shared" si="61"/>
        <v/>
      </c>
    </row>
    <row r="3923" spans="1:10">
      <c r="A3923" t="s">
        <v>4296</v>
      </c>
      <c r="B3923" t="s">
        <v>8274</v>
      </c>
      <c r="C3923" t="s">
        <v>6546</v>
      </c>
      <c r="D3923" t="s">
        <v>6415</v>
      </c>
      <c r="E3923" t="s">
        <v>8640</v>
      </c>
      <c r="F3923" s="45">
        <v>201310</v>
      </c>
      <c r="H3923">
        <f>IF(ISNUMBER(SEARCH($K$2,A3923)),MAX($H$1:H3922)+1,0)</f>
        <v>0</v>
      </c>
      <c r="I3923">
        <f>ROWS($H$2:H3923)</f>
        <v>3922</v>
      </c>
      <c r="J3923" t="str">
        <f t="shared" si="61"/>
        <v/>
      </c>
    </row>
    <row r="3924" spans="1:10">
      <c r="A3924" t="s">
        <v>4297</v>
      </c>
      <c r="B3924" t="s">
        <v>8275</v>
      </c>
      <c r="C3924" t="s">
        <v>6546</v>
      </c>
      <c r="D3924" t="s">
        <v>6415</v>
      </c>
      <c r="E3924" t="s">
        <v>8640</v>
      </c>
      <c r="F3924" s="45">
        <v>201312</v>
      </c>
      <c r="H3924">
        <f>IF(ISNUMBER(SEARCH($K$2,A3924)),MAX($H$1:H3923)+1,0)</f>
        <v>0</v>
      </c>
      <c r="I3924">
        <f>ROWS($H$2:H3924)</f>
        <v>3923</v>
      </c>
      <c r="J3924" t="str">
        <f t="shared" si="61"/>
        <v/>
      </c>
    </row>
    <row r="3925" spans="1:10">
      <c r="A3925" t="s">
        <v>4298</v>
      </c>
      <c r="B3925" t="s">
        <v>8276</v>
      </c>
      <c r="C3925" t="s">
        <v>6546</v>
      </c>
      <c r="D3925" t="s">
        <v>6415</v>
      </c>
      <c r="E3925" t="s">
        <v>8640</v>
      </c>
      <c r="F3925" s="45">
        <v>201313</v>
      </c>
      <c r="H3925">
        <f>IF(ISNUMBER(SEARCH($K$2,A3925)),MAX($H$1:H3924)+1,0)</f>
        <v>0</v>
      </c>
      <c r="I3925">
        <f>ROWS($H$2:H3925)</f>
        <v>3924</v>
      </c>
      <c r="J3925" t="str">
        <f t="shared" si="61"/>
        <v/>
      </c>
    </row>
    <row r="3926" spans="1:10">
      <c r="A3926" t="s">
        <v>4299</v>
      </c>
      <c r="B3926" t="s">
        <v>8806</v>
      </c>
      <c r="C3926" t="s">
        <v>6546</v>
      </c>
      <c r="D3926" t="s">
        <v>6415</v>
      </c>
      <c r="E3926" t="s">
        <v>8640</v>
      </c>
      <c r="F3926" s="45">
        <v>201314</v>
      </c>
      <c r="H3926">
        <f>IF(ISNUMBER(SEARCH($K$2,A3926)),MAX($H$1:H3925)+1,0)</f>
        <v>0</v>
      </c>
      <c r="I3926">
        <f>ROWS($H$2:H3926)</f>
        <v>3925</v>
      </c>
      <c r="J3926" t="str">
        <f t="shared" si="61"/>
        <v/>
      </c>
    </row>
    <row r="3927" spans="1:10">
      <c r="A3927" t="s">
        <v>4300</v>
      </c>
      <c r="B3927" t="s">
        <v>8807</v>
      </c>
      <c r="C3927" t="s">
        <v>6546</v>
      </c>
      <c r="D3927" t="s">
        <v>6415</v>
      </c>
      <c r="E3927" t="s">
        <v>8640</v>
      </c>
      <c r="F3927" s="45">
        <v>201408</v>
      </c>
      <c r="H3927">
        <f>IF(ISNUMBER(SEARCH($K$2,A3927)),MAX($H$1:H3926)+1,0)</f>
        <v>0</v>
      </c>
      <c r="I3927">
        <f>ROWS($H$2:H3927)</f>
        <v>3926</v>
      </c>
      <c r="J3927" t="str">
        <f t="shared" si="61"/>
        <v/>
      </c>
    </row>
    <row r="3928" spans="1:10">
      <c r="A3928" t="s">
        <v>4301</v>
      </c>
      <c r="B3928" t="s">
        <v>8282</v>
      </c>
      <c r="C3928" t="s">
        <v>6568</v>
      </c>
      <c r="D3928" t="s">
        <v>6569</v>
      </c>
      <c r="E3928" t="s">
        <v>8640</v>
      </c>
      <c r="F3928" s="45">
        <v>101303</v>
      </c>
      <c r="H3928">
        <f>IF(ISNUMBER(SEARCH($K$2,A3928)),MAX($H$1:H3927)+1,0)</f>
        <v>0</v>
      </c>
      <c r="I3928">
        <f>ROWS($H$2:H3928)</f>
        <v>3927</v>
      </c>
      <c r="J3928" t="str">
        <f t="shared" si="61"/>
        <v/>
      </c>
    </row>
    <row r="3929" spans="1:10">
      <c r="A3929" t="s">
        <v>4302</v>
      </c>
      <c r="B3929" t="s">
        <v>8287</v>
      </c>
      <c r="C3929" t="s">
        <v>6568</v>
      </c>
      <c r="D3929" t="s">
        <v>6594</v>
      </c>
      <c r="E3929" t="s">
        <v>8640</v>
      </c>
      <c r="F3929" s="45">
        <v>104326</v>
      </c>
      <c r="H3929">
        <f>IF(ISNUMBER(SEARCH($K$2,A3929)),MAX($H$1:H3928)+1,0)</f>
        <v>0</v>
      </c>
      <c r="I3929">
        <f>ROWS($H$2:H3929)</f>
        <v>3928</v>
      </c>
      <c r="J3929" t="str">
        <f t="shared" si="61"/>
        <v/>
      </c>
    </row>
    <row r="3930" spans="1:10">
      <c r="A3930" t="s">
        <v>4303</v>
      </c>
      <c r="B3930" t="s">
        <v>8808</v>
      </c>
      <c r="C3930" t="s">
        <v>6568</v>
      </c>
      <c r="D3930" t="s">
        <v>6599</v>
      </c>
      <c r="E3930" t="s">
        <v>8640</v>
      </c>
      <c r="F3930" s="45">
        <v>101406</v>
      </c>
      <c r="H3930">
        <f>IF(ISNUMBER(SEARCH($K$2,A3930)),MAX($H$1:H3929)+1,0)</f>
        <v>0</v>
      </c>
      <c r="I3930">
        <f>ROWS($H$2:H3930)</f>
        <v>3929</v>
      </c>
      <c r="J3930" t="str">
        <f t="shared" si="61"/>
        <v/>
      </c>
    </row>
    <row r="3931" spans="1:10">
      <c r="A3931" t="s">
        <v>4304</v>
      </c>
      <c r="B3931" t="s">
        <v>8809</v>
      </c>
      <c r="C3931" t="s">
        <v>6568</v>
      </c>
      <c r="D3931" t="s">
        <v>6618</v>
      </c>
      <c r="E3931" t="s">
        <v>8640</v>
      </c>
      <c r="F3931" s="45">
        <v>100402</v>
      </c>
      <c r="H3931">
        <f>IF(ISNUMBER(SEARCH($K$2,A3931)),MAX($H$1:H3930)+1,0)</f>
        <v>0</v>
      </c>
      <c r="I3931">
        <f>ROWS($H$2:H3931)</f>
        <v>3930</v>
      </c>
      <c r="J3931" t="str">
        <f t="shared" si="61"/>
        <v/>
      </c>
    </row>
    <row r="3932" spans="1:10">
      <c r="A3932" t="s">
        <v>4305</v>
      </c>
      <c r="B3932" t="s">
        <v>8293</v>
      </c>
      <c r="C3932" t="s">
        <v>6568</v>
      </c>
      <c r="D3932" t="s">
        <v>6618</v>
      </c>
      <c r="E3932" t="s">
        <v>8640</v>
      </c>
      <c r="F3932" s="45">
        <v>101304</v>
      </c>
      <c r="H3932">
        <f>IF(ISNUMBER(SEARCH($K$2,A3932)),MAX($H$1:H3931)+1,0)</f>
        <v>0</v>
      </c>
      <c r="I3932">
        <f>ROWS($H$2:H3932)</f>
        <v>3931</v>
      </c>
      <c r="J3932" t="str">
        <f t="shared" si="61"/>
        <v/>
      </c>
    </row>
    <row r="3933" spans="1:10">
      <c r="A3933" t="s">
        <v>4306</v>
      </c>
      <c r="B3933" t="s">
        <v>8810</v>
      </c>
      <c r="C3933" t="s">
        <v>6568</v>
      </c>
      <c r="D3933" t="s">
        <v>6628</v>
      </c>
      <c r="E3933" t="s">
        <v>8640</v>
      </c>
      <c r="F3933" s="45">
        <v>100301</v>
      </c>
      <c r="H3933">
        <f>IF(ISNUMBER(SEARCH($K$2,A3933)),MAX($H$1:H3932)+1,0)</f>
        <v>0</v>
      </c>
      <c r="I3933">
        <f>ROWS($H$2:H3933)</f>
        <v>3932</v>
      </c>
      <c r="J3933" t="str">
        <f t="shared" si="61"/>
        <v/>
      </c>
    </row>
    <row r="3934" spans="1:10">
      <c r="A3934" t="s">
        <v>4307</v>
      </c>
      <c r="B3934" t="s">
        <v>8298</v>
      </c>
      <c r="C3934" t="s">
        <v>6568</v>
      </c>
      <c r="D3934" t="s">
        <v>6636</v>
      </c>
      <c r="E3934" t="s">
        <v>8640</v>
      </c>
      <c r="F3934" s="45">
        <v>104319</v>
      </c>
      <c r="H3934">
        <f>IF(ISNUMBER(SEARCH($K$2,A3934)),MAX($H$1:H3933)+1,0)</f>
        <v>0</v>
      </c>
      <c r="I3934">
        <f>ROWS($H$2:H3934)</f>
        <v>3933</v>
      </c>
      <c r="J3934" t="str">
        <f t="shared" si="61"/>
        <v/>
      </c>
    </row>
    <row r="3935" spans="1:10">
      <c r="A3935" t="s">
        <v>4308</v>
      </c>
      <c r="B3935" t="s">
        <v>8811</v>
      </c>
      <c r="C3935" t="s">
        <v>6568</v>
      </c>
      <c r="D3935" t="s">
        <v>6690</v>
      </c>
      <c r="E3935" t="s">
        <v>8640</v>
      </c>
      <c r="F3935" s="45">
        <v>100302</v>
      </c>
      <c r="H3935">
        <f>IF(ISNUMBER(SEARCH($K$2,A3935)),MAX($H$1:H3934)+1,0)</f>
        <v>0</v>
      </c>
      <c r="I3935">
        <f>ROWS($H$2:H3935)</f>
        <v>3934</v>
      </c>
      <c r="J3935" t="str">
        <f t="shared" si="61"/>
        <v/>
      </c>
    </row>
    <row r="3936" spans="1:10">
      <c r="A3936" t="s">
        <v>4309</v>
      </c>
      <c r="B3936" t="s">
        <v>8812</v>
      </c>
      <c r="C3936" t="s">
        <v>6708</v>
      </c>
      <c r="D3936" t="s">
        <v>6713</v>
      </c>
      <c r="E3936" t="s">
        <v>8640</v>
      </c>
      <c r="F3936" s="45">
        <v>70403</v>
      </c>
      <c r="H3936">
        <f>IF(ISNUMBER(SEARCH($K$2,A3936)),MAX($H$1:H3935)+1,0)</f>
        <v>0</v>
      </c>
      <c r="I3936">
        <f>ROWS($H$2:H3936)</f>
        <v>3935</v>
      </c>
      <c r="J3936" t="str">
        <f t="shared" si="61"/>
        <v/>
      </c>
    </row>
    <row r="3937" spans="1:10">
      <c r="A3937" t="s">
        <v>4310</v>
      </c>
      <c r="B3937" t="s">
        <v>8310</v>
      </c>
      <c r="C3937" t="s">
        <v>6708</v>
      </c>
      <c r="D3937" t="s">
        <v>6713</v>
      </c>
      <c r="E3937" t="s">
        <v>8640</v>
      </c>
      <c r="F3937" s="45">
        <v>74313</v>
      </c>
      <c r="H3937">
        <f>IF(ISNUMBER(SEARCH($K$2,A3937)),MAX($H$1:H3936)+1,0)</f>
        <v>0</v>
      </c>
      <c r="I3937">
        <f>ROWS($H$2:H3937)</f>
        <v>3936</v>
      </c>
      <c r="J3937" t="str">
        <f t="shared" si="61"/>
        <v/>
      </c>
    </row>
    <row r="3938" spans="1:10">
      <c r="A3938" t="s">
        <v>4311</v>
      </c>
      <c r="B3938" t="s">
        <v>8813</v>
      </c>
      <c r="C3938" t="s">
        <v>6708</v>
      </c>
      <c r="D3938" t="s">
        <v>6735</v>
      </c>
      <c r="E3938" t="s">
        <v>8640</v>
      </c>
      <c r="F3938" s="45">
        <v>70415</v>
      </c>
      <c r="H3938">
        <f>IF(ISNUMBER(SEARCH($K$2,A3938)),MAX($H$1:H3937)+1,0)</f>
        <v>0</v>
      </c>
      <c r="I3938">
        <f>ROWS($H$2:H3938)</f>
        <v>3937</v>
      </c>
      <c r="J3938" t="str">
        <f t="shared" si="61"/>
        <v/>
      </c>
    </row>
    <row r="3939" spans="1:10">
      <c r="A3939" t="s">
        <v>4312</v>
      </c>
      <c r="B3939" t="s">
        <v>8814</v>
      </c>
      <c r="C3939" t="s">
        <v>6708</v>
      </c>
      <c r="D3939" t="s">
        <v>6741</v>
      </c>
      <c r="E3939" t="s">
        <v>8640</v>
      </c>
      <c r="F3939" s="45">
        <v>70402</v>
      </c>
      <c r="H3939">
        <f>IF(ISNUMBER(SEARCH($K$2,A3939)),MAX($H$1:H3938)+1,0)</f>
        <v>0</v>
      </c>
      <c r="I3939">
        <f>ROWS($H$2:H3939)</f>
        <v>3938</v>
      </c>
      <c r="J3939" t="str">
        <f t="shared" si="61"/>
        <v/>
      </c>
    </row>
    <row r="3940" spans="1:10">
      <c r="A3940" t="s">
        <v>4313</v>
      </c>
      <c r="B3940" t="s">
        <v>8317</v>
      </c>
      <c r="C3940" t="s">
        <v>6708</v>
      </c>
      <c r="D3940" t="s">
        <v>6747</v>
      </c>
      <c r="E3940" t="s">
        <v>8640</v>
      </c>
      <c r="F3940" s="45">
        <v>71317</v>
      </c>
      <c r="H3940">
        <f>IF(ISNUMBER(SEARCH($K$2,A3940)),MAX($H$1:H3939)+1,0)</f>
        <v>0</v>
      </c>
      <c r="I3940">
        <f>ROWS($H$2:H3940)</f>
        <v>3939</v>
      </c>
      <c r="J3940" t="str">
        <f t="shared" si="61"/>
        <v/>
      </c>
    </row>
    <row r="3941" spans="1:10">
      <c r="A3941" t="s">
        <v>4314</v>
      </c>
      <c r="B3941" t="s">
        <v>8815</v>
      </c>
      <c r="C3941" t="s">
        <v>6708</v>
      </c>
      <c r="D3941" t="s">
        <v>6747</v>
      </c>
      <c r="E3941" t="s">
        <v>8640</v>
      </c>
      <c r="F3941" s="45">
        <v>71414</v>
      </c>
      <c r="H3941">
        <f>IF(ISNUMBER(SEARCH($K$2,A3941)),MAX($H$1:H3940)+1,0)</f>
        <v>0</v>
      </c>
      <c r="I3941">
        <f>ROWS($H$2:H3941)</f>
        <v>3940</v>
      </c>
      <c r="J3941" t="str">
        <f t="shared" si="61"/>
        <v/>
      </c>
    </row>
    <row r="3942" spans="1:10">
      <c r="A3942" t="s">
        <v>4315</v>
      </c>
      <c r="B3942" t="s">
        <v>8318</v>
      </c>
      <c r="C3942" t="s">
        <v>6708</v>
      </c>
      <c r="D3942" t="s">
        <v>6747</v>
      </c>
      <c r="E3942" t="s">
        <v>8640</v>
      </c>
      <c r="F3942" s="45">
        <v>74328</v>
      </c>
      <c r="H3942">
        <f>IF(ISNUMBER(SEARCH($K$2,A3942)),MAX($H$1:H3941)+1,0)</f>
        <v>0</v>
      </c>
      <c r="I3942">
        <f>ROWS($H$2:H3942)</f>
        <v>3941</v>
      </c>
      <c r="J3942" t="str">
        <f t="shared" si="61"/>
        <v/>
      </c>
    </row>
    <row r="3943" spans="1:10">
      <c r="A3943" t="s">
        <v>4316</v>
      </c>
      <c r="B3943" t="s">
        <v>8816</v>
      </c>
      <c r="C3943" t="s">
        <v>6708</v>
      </c>
      <c r="D3943" t="s">
        <v>6771</v>
      </c>
      <c r="E3943" t="s">
        <v>8640</v>
      </c>
      <c r="F3943" s="45">
        <v>70405</v>
      </c>
      <c r="H3943">
        <f>IF(ISNUMBER(SEARCH($K$2,A3943)),MAX($H$1:H3942)+1,0)</f>
        <v>0</v>
      </c>
      <c r="I3943">
        <f>ROWS($H$2:H3943)</f>
        <v>3942</v>
      </c>
      <c r="J3943" t="str">
        <f t="shared" si="61"/>
        <v/>
      </c>
    </row>
    <row r="3944" spans="1:10">
      <c r="A3944" t="s">
        <v>4317</v>
      </c>
      <c r="B3944" t="s">
        <v>8323</v>
      </c>
      <c r="C3944" t="s">
        <v>6708</v>
      </c>
      <c r="D3944" t="s">
        <v>6778</v>
      </c>
      <c r="E3944" t="s">
        <v>8640</v>
      </c>
      <c r="F3944" s="45">
        <v>74323</v>
      </c>
      <c r="H3944">
        <f>IF(ISNUMBER(SEARCH($K$2,A3944)),MAX($H$1:H3943)+1,0)</f>
        <v>0</v>
      </c>
      <c r="I3944">
        <f>ROWS($H$2:H3944)</f>
        <v>3943</v>
      </c>
      <c r="J3944" t="str">
        <f t="shared" si="61"/>
        <v/>
      </c>
    </row>
    <row r="3945" spans="1:10">
      <c r="A3945" t="s">
        <v>4318</v>
      </c>
      <c r="B3945" t="s">
        <v>8817</v>
      </c>
      <c r="C3945" t="s">
        <v>6708</v>
      </c>
      <c r="D3945" t="s">
        <v>6819</v>
      </c>
      <c r="E3945" t="s">
        <v>8640</v>
      </c>
      <c r="F3945" s="45">
        <v>70304</v>
      </c>
      <c r="H3945">
        <f>IF(ISNUMBER(SEARCH($K$2,A3945)),MAX($H$1:H3944)+1,0)</f>
        <v>0</v>
      </c>
      <c r="I3945">
        <f>ROWS($H$2:H3945)</f>
        <v>3944</v>
      </c>
      <c r="J3945" t="str">
        <f t="shared" si="61"/>
        <v/>
      </c>
    </row>
    <row r="3946" spans="1:10">
      <c r="A3946" t="s">
        <v>4319</v>
      </c>
      <c r="B3946" t="s">
        <v>8818</v>
      </c>
      <c r="C3946" t="s">
        <v>6708</v>
      </c>
      <c r="D3946" t="s">
        <v>6819</v>
      </c>
      <c r="E3946" t="s">
        <v>8640</v>
      </c>
      <c r="F3946" s="45">
        <v>70408</v>
      </c>
      <c r="H3946">
        <f>IF(ISNUMBER(SEARCH($K$2,A3946)),MAX($H$1:H3945)+1,0)</f>
        <v>0</v>
      </c>
      <c r="I3946">
        <f>ROWS($H$2:H3946)</f>
        <v>3945</v>
      </c>
      <c r="J3946" t="str">
        <f t="shared" si="61"/>
        <v/>
      </c>
    </row>
    <row r="3947" spans="1:10">
      <c r="A3947" t="s">
        <v>4320</v>
      </c>
      <c r="B3947" t="s">
        <v>8819</v>
      </c>
      <c r="C3947" t="s">
        <v>6708</v>
      </c>
      <c r="D3947" t="s">
        <v>6819</v>
      </c>
      <c r="E3947" t="s">
        <v>8640</v>
      </c>
      <c r="F3947" s="45">
        <v>70409</v>
      </c>
      <c r="H3947">
        <f>IF(ISNUMBER(SEARCH($K$2,A3947)),MAX($H$1:H3946)+1,0)</f>
        <v>0</v>
      </c>
      <c r="I3947">
        <f>ROWS($H$2:H3947)</f>
        <v>3946</v>
      </c>
      <c r="J3947" t="str">
        <f t="shared" si="61"/>
        <v/>
      </c>
    </row>
    <row r="3948" spans="1:10">
      <c r="A3948" t="s">
        <v>4321</v>
      </c>
      <c r="B3948" t="s">
        <v>8820</v>
      </c>
      <c r="C3948" t="s">
        <v>6708</v>
      </c>
      <c r="D3948" t="s">
        <v>6819</v>
      </c>
      <c r="E3948" t="s">
        <v>8640</v>
      </c>
      <c r="F3948" s="45">
        <v>70410</v>
      </c>
      <c r="H3948">
        <f>IF(ISNUMBER(SEARCH($K$2,A3948)),MAX($H$1:H3947)+1,0)</f>
        <v>0</v>
      </c>
      <c r="I3948">
        <f>ROWS($H$2:H3948)</f>
        <v>3947</v>
      </c>
      <c r="J3948" t="str">
        <f t="shared" si="61"/>
        <v/>
      </c>
    </row>
    <row r="3949" spans="1:10">
      <c r="A3949" t="s">
        <v>4322</v>
      </c>
      <c r="B3949" t="s">
        <v>8821</v>
      </c>
      <c r="C3949" t="s">
        <v>6708</v>
      </c>
      <c r="D3949" t="s">
        <v>6819</v>
      </c>
      <c r="E3949" t="s">
        <v>8640</v>
      </c>
      <c r="F3949" s="45">
        <v>71413</v>
      </c>
      <c r="H3949">
        <f>IF(ISNUMBER(SEARCH($K$2,A3949)),MAX($H$1:H3948)+1,0)</f>
        <v>0</v>
      </c>
      <c r="I3949">
        <f>ROWS($H$2:H3949)</f>
        <v>3948</v>
      </c>
      <c r="J3949" t="str">
        <f t="shared" si="61"/>
        <v/>
      </c>
    </row>
    <row r="3950" spans="1:10">
      <c r="A3950" t="s">
        <v>4323</v>
      </c>
      <c r="B3950" t="s">
        <v>8822</v>
      </c>
      <c r="C3950" t="s">
        <v>6708</v>
      </c>
      <c r="D3950" t="s">
        <v>6852</v>
      </c>
      <c r="E3950" t="s">
        <v>8640</v>
      </c>
      <c r="F3950" s="45">
        <v>70316</v>
      </c>
      <c r="H3950">
        <f>IF(ISNUMBER(SEARCH($K$2,A3950)),MAX($H$1:H3949)+1,0)</f>
        <v>0</v>
      </c>
      <c r="I3950">
        <f>ROWS($H$2:H3950)</f>
        <v>3949</v>
      </c>
      <c r="J3950" t="str">
        <f t="shared" si="61"/>
        <v/>
      </c>
    </row>
    <row r="3951" spans="1:10">
      <c r="A3951" t="s">
        <v>4324</v>
      </c>
      <c r="B3951" t="s">
        <v>8823</v>
      </c>
      <c r="C3951" t="s">
        <v>6708</v>
      </c>
      <c r="D3951" t="s">
        <v>6873</v>
      </c>
      <c r="E3951" t="s">
        <v>8640</v>
      </c>
      <c r="F3951" s="45">
        <v>70319</v>
      </c>
      <c r="H3951">
        <f>IF(ISNUMBER(SEARCH($K$2,A3951)),MAX($H$1:H3950)+1,0)</f>
        <v>0</v>
      </c>
      <c r="I3951">
        <f>ROWS($H$2:H3951)</f>
        <v>3950</v>
      </c>
      <c r="J3951" t="str">
        <f t="shared" si="61"/>
        <v/>
      </c>
    </row>
    <row r="3952" spans="1:10">
      <c r="A3952" t="s">
        <v>4325</v>
      </c>
      <c r="B3952" t="s">
        <v>8340</v>
      </c>
      <c r="C3952" t="s">
        <v>6708</v>
      </c>
      <c r="D3952" t="s">
        <v>6873</v>
      </c>
      <c r="E3952" t="s">
        <v>8640</v>
      </c>
      <c r="F3952" s="45">
        <v>74339</v>
      </c>
      <c r="H3952">
        <f>IF(ISNUMBER(SEARCH($K$2,A3952)),MAX($H$1:H3951)+1,0)</f>
        <v>0</v>
      </c>
      <c r="I3952">
        <f>ROWS($H$2:H3952)</f>
        <v>3951</v>
      </c>
      <c r="J3952" t="str">
        <f t="shared" si="61"/>
        <v/>
      </c>
    </row>
    <row r="3953" spans="1:10">
      <c r="A3953" t="s">
        <v>4326</v>
      </c>
      <c r="B3953" t="s">
        <v>8824</v>
      </c>
      <c r="C3953" t="s">
        <v>6708</v>
      </c>
      <c r="D3953" t="s">
        <v>6881</v>
      </c>
      <c r="E3953" t="s">
        <v>8640</v>
      </c>
      <c r="F3953" s="45">
        <v>70301</v>
      </c>
      <c r="H3953">
        <f>IF(ISNUMBER(SEARCH($K$2,A3953)),MAX($H$1:H3952)+1,0)</f>
        <v>0</v>
      </c>
      <c r="I3953">
        <f>ROWS($H$2:H3953)</f>
        <v>3952</v>
      </c>
      <c r="J3953" t="str">
        <f t="shared" si="61"/>
        <v/>
      </c>
    </row>
    <row r="3954" spans="1:10">
      <c r="A3954" t="s">
        <v>4327</v>
      </c>
      <c r="B3954" t="s">
        <v>8825</v>
      </c>
      <c r="C3954" t="s">
        <v>6708</v>
      </c>
      <c r="D3954" t="s">
        <v>6881</v>
      </c>
      <c r="E3954" t="s">
        <v>8640</v>
      </c>
      <c r="F3954" s="45">
        <v>70307</v>
      </c>
      <c r="H3954">
        <f>IF(ISNUMBER(SEARCH($K$2,A3954)),MAX($H$1:H3953)+1,0)</f>
        <v>0</v>
      </c>
      <c r="I3954">
        <f>ROWS($H$2:H3954)</f>
        <v>3953</v>
      </c>
      <c r="J3954" t="str">
        <f t="shared" si="61"/>
        <v/>
      </c>
    </row>
    <row r="3955" spans="1:10">
      <c r="A3955" t="s">
        <v>4328</v>
      </c>
      <c r="B3955" t="s">
        <v>8826</v>
      </c>
      <c r="C3955" t="s">
        <v>6708</v>
      </c>
      <c r="D3955" t="s">
        <v>6881</v>
      </c>
      <c r="E3955" t="s">
        <v>8640</v>
      </c>
      <c r="F3955" s="45">
        <v>70401</v>
      </c>
      <c r="H3955">
        <f>IF(ISNUMBER(SEARCH($K$2,A3955)),MAX($H$1:H3954)+1,0)</f>
        <v>0</v>
      </c>
      <c r="I3955">
        <f>ROWS($H$2:H3955)</f>
        <v>3954</v>
      </c>
      <c r="J3955" t="str">
        <f t="shared" si="61"/>
        <v/>
      </c>
    </row>
    <row r="3956" spans="1:10">
      <c r="A3956" t="s">
        <v>4329</v>
      </c>
      <c r="B3956" t="s">
        <v>8827</v>
      </c>
      <c r="C3956" t="s">
        <v>6708</v>
      </c>
      <c r="D3956" t="s">
        <v>6881</v>
      </c>
      <c r="E3956" t="s">
        <v>8640</v>
      </c>
      <c r="F3956" s="45">
        <v>70406</v>
      </c>
      <c r="H3956">
        <f>IF(ISNUMBER(SEARCH($K$2,A3956)),MAX($H$1:H3955)+1,0)</f>
        <v>0</v>
      </c>
      <c r="I3956">
        <f>ROWS($H$2:H3956)</f>
        <v>3955</v>
      </c>
      <c r="J3956" t="str">
        <f t="shared" si="61"/>
        <v/>
      </c>
    </row>
    <row r="3957" spans="1:10">
      <c r="A3957" t="s">
        <v>4330</v>
      </c>
      <c r="B3957" t="s">
        <v>8342</v>
      </c>
      <c r="C3957" t="s">
        <v>6708</v>
      </c>
      <c r="D3957" t="s">
        <v>6881</v>
      </c>
      <c r="E3957" t="s">
        <v>8640</v>
      </c>
      <c r="F3957" s="45">
        <v>71311</v>
      </c>
      <c r="H3957">
        <f>IF(ISNUMBER(SEARCH($K$2,A3957)),MAX($H$1:H3956)+1,0)</f>
        <v>0</v>
      </c>
      <c r="I3957">
        <f>ROWS($H$2:H3957)</f>
        <v>3956</v>
      </c>
      <c r="J3957" t="str">
        <f t="shared" si="61"/>
        <v/>
      </c>
    </row>
    <row r="3958" spans="1:10">
      <c r="A3958" t="s">
        <v>4331</v>
      </c>
      <c r="B3958" t="s">
        <v>8343</v>
      </c>
      <c r="C3958" t="s">
        <v>6708</v>
      </c>
      <c r="D3958" t="s">
        <v>6881</v>
      </c>
      <c r="E3958" t="s">
        <v>8640</v>
      </c>
      <c r="F3958" s="45">
        <v>71318</v>
      </c>
      <c r="H3958">
        <f>IF(ISNUMBER(SEARCH($K$2,A3958)),MAX($H$1:H3957)+1,0)</f>
        <v>0</v>
      </c>
      <c r="I3958">
        <f>ROWS($H$2:H3958)</f>
        <v>3957</v>
      </c>
      <c r="J3958" t="str">
        <f t="shared" si="61"/>
        <v/>
      </c>
    </row>
    <row r="3959" spans="1:10">
      <c r="A3959" t="s">
        <v>4332</v>
      </c>
      <c r="B3959" t="s">
        <v>8344</v>
      </c>
      <c r="C3959" t="s">
        <v>6708</v>
      </c>
      <c r="D3959" t="s">
        <v>6881</v>
      </c>
      <c r="E3959" t="s">
        <v>8640</v>
      </c>
      <c r="F3959" s="45">
        <v>74308</v>
      </c>
      <c r="H3959">
        <f>IF(ISNUMBER(SEARCH($K$2,A3959)),MAX($H$1:H3958)+1,0)</f>
        <v>0</v>
      </c>
      <c r="I3959">
        <f>ROWS($H$2:H3959)</f>
        <v>3958</v>
      </c>
      <c r="J3959" t="str">
        <f t="shared" si="61"/>
        <v/>
      </c>
    </row>
    <row r="3960" spans="1:10">
      <c r="A3960" t="s">
        <v>4333</v>
      </c>
      <c r="B3960" t="s">
        <v>8828</v>
      </c>
      <c r="C3960" t="s">
        <v>47</v>
      </c>
      <c r="D3960" t="s">
        <v>6910</v>
      </c>
      <c r="E3960" t="s">
        <v>8640</v>
      </c>
      <c r="F3960" s="45">
        <v>61309</v>
      </c>
      <c r="H3960">
        <f>IF(ISNUMBER(SEARCH($K$2,A3960)),MAX($H$1:H3959)+1,0)</f>
        <v>0</v>
      </c>
      <c r="I3960">
        <f>ROWS($H$2:H3960)</f>
        <v>3959</v>
      </c>
      <c r="J3960" t="str">
        <f t="shared" si="61"/>
        <v/>
      </c>
    </row>
    <row r="3961" spans="1:10">
      <c r="A3961" t="s">
        <v>4334</v>
      </c>
      <c r="B3961" t="s">
        <v>8829</v>
      </c>
      <c r="C3961" t="s">
        <v>47</v>
      </c>
      <c r="D3961" t="s">
        <v>6910</v>
      </c>
      <c r="E3961" t="s">
        <v>8640</v>
      </c>
      <c r="F3961" s="45">
        <v>63303</v>
      </c>
      <c r="H3961">
        <f>IF(ISNUMBER(SEARCH($K$2,A3961)),MAX($H$1:H3960)+1,0)</f>
        <v>0</v>
      </c>
      <c r="I3961">
        <f>ROWS($H$2:H3961)</f>
        <v>3960</v>
      </c>
      <c r="J3961" t="str">
        <f t="shared" si="61"/>
        <v/>
      </c>
    </row>
    <row r="3962" spans="1:10">
      <c r="A3962" t="s">
        <v>4335</v>
      </c>
      <c r="B3962" t="s">
        <v>8830</v>
      </c>
      <c r="C3962" t="s">
        <v>47</v>
      </c>
      <c r="D3962" t="s">
        <v>6910</v>
      </c>
      <c r="E3962" t="s">
        <v>8640</v>
      </c>
      <c r="F3962" s="45">
        <v>63402</v>
      </c>
      <c r="H3962">
        <f>IF(ISNUMBER(SEARCH($K$2,A3962)),MAX($H$1:H3961)+1,0)</f>
        <v>0</v>
      </c>
      <c r="I3962">
        <f>ROWS($H$2:H3962)</f>
        <v>3961</v>
      </c>
      <c r="J3962" t="str">
        <f t="shared" si="61"/>
        <v/>
      </c>
    </row>
    <row r="3963" spans="1:10">
      <c r="A3963" t="s">
        <v>4336</v>
      </c>
      <c r="B3963" t="s">
        <v>8831</v>
      </c>
      <c r="C3963" t="s">
        <v>47</v>
      </c>
      <c r="D3963" t="s">
        <v>6934</v>
      </c>
      <c r="E3963" t="s">
        <v>8640</v>
      </c>
      <c r="F3963" s="45">
        <v>60322</v>
      </c>
      <c r="H3963">
        <f>IF(ISNUMBER(SEARCH($K$2,A3963)),MAX($H$1:H3962)+1,0)</f>
        <v>0</v>
      </c>
      <c r="I3963">
        <f>ROWS($H$2:H3963)</f>
        <v>3962</v>
      </c>
      <c r="J3963" t="str">
        <f t="shared" si="61"/>
        <v/>
      </c>
    </row>
    <row r="3964" spans="1:10">
      <c r="A3964" t="s">
        <v>4337</v>
      </c>
      <c r="B3964" t="s">
        <v>8358</v>
      </c>
      <c r="C3964" t="s">
        <v>47</v>
      </c>
      <c r="D3964" t="s">
        <v>6934</v>
      </c>
      <c r="E3964" t="s">
        <v>8640</v>
      </c>
      <c r="F3964" s="45">
        <v>61310</v>
      </c>
      <c r="H3964">
        <f>IF(ISNUMBER(SEARCH($K$2,A3964)),MAX($H$1:H3963)+1,0)</f>
        <v>0</v>
      </c>
      <c r="I3964">
        <f>ROWS($H$2:H3964)</f>
        <v>3963</v>
      </c>
      <c r="J3964" t="str">
        <f t="shared" si="61"/>
        <v/>
      </c>
    </row>
    <row r="3965" spans="1:10">
      <c r="A3965" s="63" t="s">
        <v>9381</v>
      </c>
      <c r="B3965" t="s">
        <v>8359</v>
      </c>
      <c r="C3965" t="s">
        <v>47</v>
      </c>
      <c r="D3965" t="s">
        <v>6934</v>
      </c>
      <c r="E3965" t="s">
        <v>8640</v>
      </c>
      <c r="F3965" s="45">
        <v>61314</v>
      </c>
      <c r="H3965">
        <f>IF(ISNUMBER(SEARCH($K$2,A3965)),MAX($H$1:H3964)+1,0)</f>
        <v>0</v>
      </c>
      <c r="I3965">
        <f>ROWS($H$2:H3965)</f>
        <v>3964</v>
      </c>
      <c r="J3965" t="str">
        <f t="shared" si="61"/>
        <v/>
      </c>
    </row>
    <row r="3966" spans="1:10">
      <c r="A3966" t="s">
        <v>4339</v>
      </c>
      <c r="B3966" t="s">
        <v>8832</v>
      </c>
      <c r="C3966" t="s">
        <v>47</v>
      </c>
      <c r="D3966" t="s">
        <v>6934</v>
      </c>
      <c r="E3966" t="s">
        <v>8640</v>
      </c>
      <c r="F3966" s="45">
        <v>61316</v>
      </c>
      <c r="H3966">
        <f>IF(ISNUMBER(SEARCH($K$2,A3966)),MAX($H$1:H3965)+1,0)</f>
        <v>0</v>
      </c>
      <c r="I3966">
        <f>ROWS($H$2:H3966)</f>
        <v>3965</v>
      </c>
      <c r="J3966" t="str">
        <f t="shared" si="61"/>
        <v/>
      </c>
    </row>
    <row r="3967" spans="1:10">
      <c r="A3967" t="s">
        <v>4340</v>
      </c>
      <c r="B3967" t="s">
        <v>8360</v>
      </c>
      <c r="C3967" t="s">
        <v>47</v>
      </c>
      <c r="D3967" t="s">
        <v>6934</v>
      </c>
      <c r="E3967" t="s">
        <v>8640</v>
      </c>
      <c r="F3967" s="45">
        <v>61318</v>
      </c>
      <c r="H3967">
        <f>IF(ISNUMBER(SEARCH($K$2,A3967)),MAX($H$1:H3966)+1,0)</f>
        <v>0</v>
      </c>
      <c r="I3967">
        <f>ROWS($H$2:H3967)</f>
        <v>3966</v>
      </c>
      <c r="J3967" t="str">
        <f t="shared" si="61"/>
        <v/>
      </c>
    </row>
    <row r="3968" spans="1:10">
      <c r="A3968" t="s">
        <v>4341</v>
      </c>
      <c r="B3968" t="s">
        <v>8361</v>
      </c>
      <c r="C3968" t="s">
        <v>47</v>
      </c>
      <c r="D3968" t="s">
        <v>6934</v>
      </c>
      <c r="E3968" t="s">
        <v>8640</v>
      </c>
      <c r="F3968" s="45">
        <v>64324</v>
      </c>
      <c r="H3968">
        <f>IF(ISNUMBER(SEARCH($K$2,A3968)),MAX($H$1:H3967)+1,0)</f>
        <v>0</v>
      </c>
      <c r="I3968">
        <f>ROWS($H$2:H3968)</f>
        <v>3967</v>
      </c>
      <c r="J3968" t="str">
        <f t="shared" si="61"/>
        <v/>
      </c>
    </row>
    <row r="3969" spans="1:10">
      <c r="A3969" t="s">
        <v>4342</v>
      </c>
      <c r="B3969" t="s">
        <v>8367</v>
      </c>
      <c r="C3969" t="s">
        <v>47</v>
      </c>
      <c r="D3969" t="s">
        <v>6947</v>
      </c>
      <c r="E3969" t="s">
        <v>8640</v>
      </c>
      <c r="F3969" s="45">
        <v>60323</v>
      </c>
      <c r="H3969">
        <f>IF(ISNUMBER(SEARCH($K$2,A3969)),MAX($H$1:H3968)+1,0)</f>
        <v>0</v>
      </c>
      <c r="I3969">
        <f>ROWS($H$2:H3969)</f>
        <v>3968</v>
      </c>
      <c r="J3969" t="str">
        <f t="shared" si="61"/>
        <v/>
      </c>
    </row>
    <row r="3970" spans="1:10">
      <c r="A3970" t="s">
        <v>4343</v>
      </c>
      <c r="B3970" t="s">
        <v>8370</v>
      </c>
      <c r="C3970" t="s">
        <v>47</v>
      </c>
      <c r="D3970" t="s">
        <v>6958</v>
      </c>
      <c r="E3970" t="s">
        <v>8640</v>
      </c>
      <c r="F3970" s="45">
        <v>61315</v>
      </c>
      <c r="H3970">
        <f>IF(ISNUMBER(SEARCH($K$2,A3970)),MAX($H$1:H3969)+1,0)</f>
        <v>0</v>
      </c>
      <c r="I3970">
        <f>ROWS($H$2:H3970)</f>
        <v>3969</v>
      </c>
      <c r="J3970" t="str">
        <f t="shared" ref="J3970:J4033" si="62">IFERROR(INDEX($A:$A,MATCH(I3970,$H:$H,0)),"")</f>
        <v/>
      </c>
    </row>
    <row r="3971" spans="1:10">
      <c r="A3971" s="63" t="s">
        <v>9379</v>
      </c>
      <c r="B3971" t="s">
        <v>8833</v>
      </c>
      <c r="C3971" t="s">
        <v>47</v>
      </c>
      <c r="D3971" t="s">
        <v>6958</v>
      </c>
      <c r="E3971" t="s">
        <v>8640</v>
      </c>
      <c r="F3971" s="45">
        <v>61321</v>
      </c>
      <c r="H3971">
        <f>IF(ISNUMBER(SEARCH($K$2,A3971)),MAX($H$1:H3970)+1,0)</f>
        <v>0</v>
      </c>
      <c r="I3971">
        <f>ROWS($H$2:H3971)</f>
        <v>3970</v>
      </c>
      <c r="J3971" t="str">
        <f t="shared" si="62"/>
        <v/>
      </c>
    </row>
    <row r="3972" spans="1:10">
      <c r="A3972" t="s">
        <v>4345</v>
      </c>
      <c r="B3972" t="s">
        <v>8371</v>
      </c>
      <c r="C3972" t="s">
        <v>47</v>
      </c>
      <c r="D3972" t="s">
        <v>6958</v>
      </c>
      <c r="E3972" t="s">
        <v>8640</v>
      </c>
      <c r="F3972" s="45">
        <v>64336</v>
      </c>
      <c r="H3972">
        <f>IF(ISNUMBER(SEARCH($K$2,A3972)),MAX($H$1:H3971)+1,0)</f>
        <v>0</v>
      </c>
      <c r="I3972">
        <f>ROWS($H$2:H3972)</f>
        <v>3971</v>
      </c>
      <c r="J3972" t="str">
        <f t="shared" si="62"/>
        <v/>
      </c>
    </row>
    <row r="3973" spans="1:10">
      <c r="A3973" s="42" t="s">
        <v>9418</v>
      </c>
      <c r="B3973" t="s">
        <v>8834</v>
      </c>
      <c r="C3973" t="s">
        <v>47</v>
      </c>
      <c r="D3973" t="s">
        <v>6958</v>
      </c>
      <c r="E3973" t="s">
        <v>8640</v>
      </c>
      <c r="F3973" s="45">
        <v>191412</v>
      </c>
      <c r="H3973">
        <f>IF(ISNUMBER(SEARCH($K$2,A3973)),MAX($H$1:H3972)+1,0)</f>
        <v>0</v>
      </c>
      <c r="I3973">
        <f>ROWS($H$2:H3973)</f>
        <v>3972</v>
      </c>
      <c r="J3973" t="str">
        <f t="shared" si="62"/>
        <v/>
      </c>
    </row>
    <row r="3974" spans="1:10">
      <c r="A3974" t="s">
        <v>4347</v>
      </c>
      <c r="B3974" t="s">
        <v>6973</v>
      </c>
      <c r="C3974" t="s">
        <v>47</v>
      </c>
      <c r="D3974" t="s">
        <v>6974</v>
      </c>
      <c r="E3974" t="s">
        <v>8640</v>
      </c>
      <c r="F3974" s="45">
        <v>191302</v>
      </c>
      <c r="H3974">
        <f>IF(ISNUMBER(SEARCH($K$2,A3974)),MAX($H$1:H3973)+1,0)</f>
        <v>0</v>
      </c>
      <c r="I3974">
        <f>ROWS($H$2:H3974)</f>
        <v>3973</v>
      </c>
      <c r="J3974" t="str">
        <f t="shared" si="62"/>
        <v/>
      </c>
    </row>
    <row r="3975" spans="1:10">
      <c r="A3975" t="s">
        <v>4348</v>
      </c>
      <c r="B3975" t="s">
        <v>8375</v>
      </c>
      <c r="C3975" t="s">
        <v>47</v>
      </c>
      <c r="D3975" t="s">
        <v>6974</v>
      </c>
      <c r="E3975" t="s">
        <v>8640</v>
      </c>
      <c r="F3975" s="45">
        <v>191311</v>
      </c>
      <c r="H3975">
        <f>IF(ISNUMBER(SEARCH($K$2,A3975)),MAX($H$1:H3974)+1,0)</f>
        <v>0</v>
      </c>
      <c r="I3975">
        <f>ROWS($H$2:H3975)</f>
        <v>3974</v>
      </c>
      <c r="J3975" t="str">
        <f t="shared" si="62"/>
        <v/>
      </c>
    </row>
    <row r="3976" spans="1:10">
      <c r="A3976" t="s">
        <v>4349</v>
      </c>
      <c r="B3976" t="s">
        <v>6975</v>
      </c>
      <c r="C3976" t="s">
        <v>47</v>
      </c>
      <c r="D3976" t="s">
        <v>6974</v>
      </c>
      <c r="E3976" t="s">
        <v>8640</v>
      </c>
      <c r="F3976" s="45">
        <v>191315</v>
      </c>
      <c r="H3976">
        <f>IF(ISNUMBER(SEARCH($K$2,A3976)),MAX($H$1:H3975)+1,0)</f>
        <v>0</v>
      </c>
      <c r="I3976">
        <f>ROWS($H$2:H3976)</f>
        <v>3975</v>
      </c>
      <c r="J3976" t="str">
        <f t="shared" si="62"/>
        <v/>
      </c>
    </row>
    <row r="3977" spans="1:10">
      <c r="A3977" t="s">
        <v>4350</v>
      </c>
      <c r="B3977" t="s">
        <v>8376</v>
      </c>
      <c r="C3977" t="s">
        <v>47</v>
      </c>
      <c r="D3977" t="s">
        <v>6974</v>
      </c>
      <c r="E3977" t="s">
        <v>8640</v>
      </c>
      <c r="F3977" s="45">
        <v>193315</v>
      </c>
      <c r="H3977">
        <f>IF(ISNUMBER(SEARCH($K$2,A3977)),MAX($H$1:H3976)+1,0)</f>
        <v>0</v>
      </c>
      <c r="I3977">
        <f>ROWS($H$2:H3977)</f>
        <v>3976</v>
      </c>
      <c r="J3977" t="str">
        <f t="shared" si="62"/>
        <v/>
      </c>
    </row>
    <row r="3978" spans="1:10">
      <c r="A3978" s="63" t="s">
        <v>9358</v>
      </c>
      <c r="B3978" t="s">
        <v>8382</v>
      </c>
      <c r="C3978" t="s">
        <v>47</v>
      </c>
      <c r="D3978" t="s">
        <v>6407</v>
      </c>
      <c r="E3978" t="s">
        <v>8640</v>
      </c>
      <c r="F3978" s="45">
        <v>191305</v>
      </c>
      <c r="H3978">
        <f>IF(ISNUMBER(SEARCH($K$2,A3978)),MAX($H$1:H3977)+1,0)</f>
        <v>0</v>
      </c>
      <c r="I3978">
        <f>ROWS($H$2:H3978)</f>
        <v>3977</v>
      </c>
      <c r="J3978" t="str">
        <f t="shared" si="62"/>
        <v/>
      </c>
    </row>
    <row r="3979" spans="1:10">
      <c r="A3979" t="s">
        <v>4352</v>
      </c>
      <c r="B3979" t="s">
        <v>8383</v>
      </c>
      <c r="C3979" t="s">
        <v>47</v>
      </c>
      <c r="D3979" t="s">
        <v>6407</v>
      </c>
      <c r="E3979" t="s">
        <v>8640</v>
      </c>
      <c r="F3979" s="45">
        <v>191313</v>
      </c>
      <c r="H3979">
        <f>IF(ISNUMBER(SEARCH($K$2,A3979)),MAX($H$1:H3978)+1,0)</f>
        <v>0</v>
      </c>
      <c r="I3979">
        <f>ROWS($H$2:H3979)</f>
        <v>3978</v>
      </c>
      <c r="J3979" t="str">
        <f t="shared" si="62"/>
        <v/>
      </c>
    </row>
    <row r="3980" spans="1:10">
      <c r="A3980" t="s">
        <v>4353</v>
      </c>
      <c r="B3980" t="s">
        <v>8835</v>
      </c>
      <c r="C3980" t="s">
        <v>47</v>
      </c>
      <c r="D3980" t="s">
        <v>6407</v>
      </c>
      <c r="E3980" t="s">
        <v>8640</v>
      </c>
      <c r="F3980" s="45">
        <v>193302</v>
      </c>
      <c r="H3980">
        <f>IF(ISNUMBER(SEARCH($K$2,A3980)),MAX($H$1:H3979)+1,0)</f>
        <v>0</v>
      </c>
      <c r="I3980">
        <f>ROWS($H$2:H3980)</f>
        <v>3979</v>
      </c>
      <c r="J3980" t="str">
        <f t="shared" si="62"/>
        <v/>
      </c>
    </row>
    <row r="3981" spans="1:10">
      <c r="A3981" t="s">
        <v>4354</v>
      </c>
      <c r="B3981" t="s">
        <v>8836</v>
      </c>
      <c r="C3981" t="s">
        <v>47</v>
      </c>
      <c r="D3981" t="s">
        <v>6407</v>
      </c>
      <c r="E3981" t="s">
        <v>8640</v>
      </c>
      <c r="F3981" s="45">
        <v>194303</v>
      </c>
      <c r="H3981">
        <f>IF(ISNUMBER(SEARCH($K$2,A3981)),MAX($H$1:H3980)+1,0)</f>
        <v>0</v>
      </c>
      <c r="I3981">
        <f>ROWS($H$2:H3981)</f>
        <v>3980</v>
      </c>
      <c r="J3981" t="str">
        <f t="shared" si="62"/>
        <v/>
      </c>
    </row>
    <row r="3982" spans="1:10">
      <c r="A3982" t="s">
        <v>4355</v>
      </c>
      <c r="B3982" t="s">
        <v>8389</v>
      </c>
      <c r="C3982" t="s">
        <v>47</v>
      </c>
      <c r="D3982" t="s">
        <v>7014</v>
      </c>
      <c r="E3982" t="s">
        <v>8640</v>
      </c>
      <c r="F3982" s="45">
        <v>64308</v>
      </c>
      <c r="H3982">
        <f>IF(ISNUMBER(SEARCH($K$2,A3982)),MAX($H$1:H3981)+1,0)</f>
        <v>0</v>
      </c>
      <c r="I3982">
        <f>ROWS($H$2:H3982)</f>
        <v>3981</v>
      </c>
      <c r="J3982" t="str">
        <f t="shared" si="62"/>
        <v/>
      </c>
    </row>
    <row r="3983" spans="1:10">
      <c r="A3983" t="s">
        <v>4356</v>
      </c>
      <c r="B3983" t="s">
        <v>7020</v>
      </c>
      <c r="C3983" t="s">
        <v>47</v>
      </c>
      <c r="D3983" t="s">
        <v>7021</v>
      </c>
      <c r="E3983" t="s">
        <v>8640</v>
      </c>
      <c r="F3983" s="45">
        <v>191301</v>
      </c>
      <c r="H3983">
        <f>IF(ISNUMBER(SEARCH($K$2,A3983)),MAX($H$1:H3982)+1,0)</f>
        <v>0</v>
      </c>
      <c r="I3983">
        <f>ROWS($H$2:H3983)</f>
        <v>3982</v>
      </c>
      <c r="J3983" t="str">
        <f t="shared" si="62"/>
        <v/>
      </c>
    </row>
    <row r="3984" spans="1:10">
      <c r="A3984" s="63" t="s">
        <v>9378</v>
      </c>
      <c r="B3984" t="s">
        <v>8837</v>
      </c>
      <c r="C3984" t="s">
        <v>47</v>
      </c>
      <c r="D3984" t="s">
        <v>7021</v>
      </c>
      <c r="E3984" t="s">
        <v>8640</v>
      </c>
      <c r="F3984" s="45">
        <v>191308</v>
      </c>
      <c r="H3984">
        <f>IF(ISNUMBER(SEARCH($K$2,A3984)),MAX($H$1:H3983)+1,0)</f>
        <v>0</v>
      </c>
      <c r="I3984">
        <f>ROWS($H$2:H3984)</f>
        <v>3983</v>
      </c>
      <c r="J3984" t="str">
        <f t="shared" si="62"/>
        <v/>
      </c>
    </row>
    <row r="3985" spans="1:10">
      <c r="A3985" t="s">
        <v>4358</v>
      </c>
      <c r="B3985" t="s">
        <v>8391</v>
      </c>
      <c r="C3985" t="s">
        <v>47</v>
      </c>
      <c r="D3985" t="s">
        <v>7021</v>
      </c>
      <c r="E3985" t="s">
        <v>8640</v>
      </c>
      <c r="F3985" s="45">
        <v>193313</v>
      </c>
      <c r="H3985">
        <f>IF(ISNUMBER(SEARCH($K$2,A3985)),MAX($H$1:H3984)+1,0)</f>
        <v>0</v>
      </c>
      <c r="I3985">
        <f>ROWS($H$2:H3985)</f>
        <v>3984</v>
      </c>
      <c r="J3985" t="str">
        <f t="shared" si="62"/>
        <v/>
      </c>
    </row>
    <row r="3986" spans="1:10">
      <c r="A3986" t="s">
        <v>4359</v>
      </c>
      <c r="B3986" t="s">
        <v>8838</v>
      </c>
      <c r="C3986" t="s">
        <v>47</v>
      </c>
      <c r="D3986" t="s">
        <v>7021</v>
      </c>
      <c r="E3986" t="s">
        <v>8640</v>
      </c>
      <c r="F3986" s="45">
        <v>194315</v>
      </c>
      <c r="H3986">
        <f>IF(ISNUMBER(SEARCH($K$2,A3986)),MAX($H$1:H3985)+1,0)</f>
        <v>0</v>
      </c>
      <c r="I3986">
        <f>ROWS($H$2:H3986)</f>
        <v>3985</v>
      </c>
      <c r="J3986" t="str">
        <f t="shared" si="62"/>
        <v/>
      </c>
    </row>
    <row r="3987" spans="1:10">
      <c r="A3987" t="s">
        <v>4360</v>
      </c>
      <c r="B3987" t="s">
        <v>8839</v>
      </c>
      <c r="C3987" t="s">
        <v>47</v>
      </c>
      <c r="D3987" t="s">
        <v>6547</v>
      </c>
      <c r="E3987" t="s">
        <v>8640</v>
      </c>
      <c r="F3987" s="45">
        <v>193301</v>
      </c>
      <c r="H3987">
        <f>IF(ISNUMBER(SEARCH($K$2,A3987)),MAX($H$1:H3986)+1,0)</f>
        <v>0</v>
      </c>
      <c r="I3987">
        <f>ROWS($H$2:H3987)</f>
        <v>3986</v>
      </c>
      <c r="J3987" t="str">
        <f t="shared" si="62"/>
        <v/>
      </c>
    </row>
    <row r="3988" spans="1:10">
      <c r="A3988" t="s">
        <v>4361</v>
      </c>
      <c r="B3988" t="s">
        <v>8397</v>
      </c>
      <c r="C3988" t="s">
        <v>47</v>
      </c>
      <c r="D3988" t="s">
        <v>6547</v>
      </c>
      <c r="E3988" t="s">
        <v>8640</v>
      </c>
      <c r="F3988" s="45">
        <v>193303</v>
      </c>
      <c r="H3988">
        <f>IF(ISNUMBER(SEARCH($K$2,A3988)),MAX($H$1:H3987)+1,0)</f>
        <v>0</v>
      </c>
      <c r="I3988">
        <f>ROWS($H$2:H3988)</f>
        <v>3987</v>
      </c>
      <c r="J3988" t="str">
        <f t="shared" si="62"/>
        <v/>
      </c>
    </row>
    <row r="3989" spans="1:10">
      <c r="A3989" t="s">
        <v>4362</v>
      </c>
      <c r="B3989" t="s">
        <v>8840</v>
      </c>
      <c r="C3989" t="s">
        <v>47</v>
      </c>
      <c r="D3989" t="s">
        <v>7044</v>
      </c>
      <c r="E3989" t="s">
        <v>8640</v>
      </c>
      <c r="F3989" s="45">
        <v>63407</v>
      </c>
      <c r="H3989">
        <f>IF(ISNUMBER(SEARCH($K$2,A3989)),MAX($H$1:H3988)+1,0)</f>
        <v>0</v>
      </c>
      <c r="I3989">
        <f>ROWS($H$2:H3989)</f>
        <v>3988</v>
      </c>
      <c r="J3989" t="str">
        <f t="shared" si="62"/>
        <v/>
      </c>
    </row>
    <row r="3990" spans="1:10">
      <c r="A3990" t="s">
        <v>4363</v>
      </c>
      <c r="B3990" t="s">
        <v>8841</v>
      </c>
      <c r="C3990" t="s">
        <v>47</v>
      </c>
      <c r="D3990" t="s">
        <v>6415</v>
      </c>
      <c r="E3990" t="s">
        <v>8640</v>
      </c>
      <c r="F3990" s="45">
        <v>190406</v>
      </c>
      <c r="H3990">
        <f>IF(ISNUMBER(SEARCH($K$2,A3990)),MAX($H$1:H3989)+1,0)</f>
        <v>0</v>
      </c>
      <c r="I3990">
        <f>ROWS($H$2:H3990)</f>
        <v>3989</v>
      </c>
      <c r="J3990" t="str">
        <f t="shared" si="62"/>
        <v/>
      </c>
    </row>
    <row r="3991" spans="1:10">
      <c r="A3991" t="s">
        <v>4364</v>
      </c>
      <c r="B3991" t="s">
        <v>8842</v>
      </c>
      <c r="C3991" t="s">
        <v>47</v>
      </c>
      <c r="D3991" t="s">
        <v>6415</v>
      </c>
      <c r="E3991" t="s">
        <v>8640</v>
      </c>
      <c r="F3991" s="45">
        <v>193404</v>
      </c>
      <c r="H3991">
        <f>IF(ISNUMBER(SEARCH($K$2,A3991)),MAX($H$1:H3990)+1,0)</f>
        <v>0</v>
      </c>
      <c r="I3991">
        <f>ROWS($H$2:H3991)</f>
        <v>3990</v>
      </c>
      <c r="J3991" t="str">
        <f t="shared" si="62"/>
        <v/>
      </c>
    </row>
    <row r="3992" spans="1:10">
      <c r="A3992" t="s">
        <v>4365</v>
      </c>
      <c r="B3992" t="s">
        <v>8843</v>
      </c>
      <c r="C3992" t="s">
        <v>47</v>
      </c>
      <c r="D3992" t="s">
        <v>7067</v>
      </c>
      <c r="E3992" t="s">
        <v>8640</v>
      </c>
      <c r="F3992" s="45">
        <v>61319</v>
      </c>
      <c r="H3992">
        <f>IF(ISNUMBER(SEARCH($K$2,A3992)),MAX($H$1:H3991)+1,0)</f>
        <v>0</v>
      </c>
      <c r="I3992">
        <f>ROWS($H$2:H3992)</f>
        <v>3991</v>
      </c>
      <c r="J3992" t="str">
        <f t="shared" si="62"/>
        <v/>
      </c>
    </row>
    <row r="3993" spans="1:10">
      <c r="A3993" t="s">
        <v>4366</v>
      </c>
      <c r="B3993" t="s">
        <v>8844</v>
      </c>
      <c r="C3993" t="s">
        <v>47</v>
      </c>
      <c r="D3993" t="s">
        <v>7067</v>
      </c>
      <c r="E3993" t="s">
        <v>8640</v>
      </c>
      <c r="F3993" s="45">
        <v>63404</v>
      </c>
      <c r="H3993">
        <f>IF(ISNUMBER(SEARCH($K$2,A3993)),MAX($H$1:H3992)+1,0)</f>
        <v>0</v>
      </c>
      <c r="I3993">
        <f>ROWS($H$2:H3993)</f>
        <v>3992</v>
      </c>
      <c r="J3993" t="str">
        <f t="shared" si="62"/>
        <v/>
      </c>
    </row>
    <row r="3994" spans="1:10">
      <c r="A3994" s="63" t="s">
        <v>9382</v>
      </c>
      <c r="B3994" t="s">
        <v>8411</v>
      </c>
      <c r="C3994" t="s">
        <v>47</v>
      </c>
      <c r="D3994" t="s">
        <v>7078</v>
      </c>
      <c r="E3994" t="s">
        <v>8640</v>
      </c>
      <c r="F3994" s="45">
        <v>191314</v>
      </c>
      <c r="H3994">
        <f>IF(ISNUMBER(SEARCH($K$2,A3994)),MAX($H$1:H3993)+1,0)</f>
        <v>0</v>
      </c>
      <c r="I3994">
        <f>ROWS($H$2:H3994)</f>
        <v>3993</v>
      </c>
      <c r="J3994" t="str">
        <f t="shared" si="62"/>
        <v/>
      </c>
    </row>
    <row r="3995" spans="1:10">
      <c r="A3995" t="s">
        <v>4368</v>
      </c>
      <c r="B3995" t="s">
        <v>8412</v>
      </c>
      <c r="C3995" t="s">
        <v>47</v>
      </c>
      <c r="D3995" t="s">
        <v>7078</v>
      </c>
      <c r="E3995" t="s">
        <v>8640</v>
      </c>
      <c r="F3995" s="45">
        <v>193316</v>
      </c>
      <c r="H3995">
        <f>IF(ISNUMBER(SEARCH($K$2,A3995)),MAX($H$1:H3994)+1,0)</f>
        <v>0</v>
      </c>
      <c r="I3995">
        <f>ROWS($H$2:H3995)</f>
        <v>3994</v>
      </c>
      <c r="J3995" t="str">
        <f t="shared" si="62"/>
        <v/>
      </c>
    </row>
    <row r="3996" spans="1:10">
      <c r="A3996" s="64" t="s">
        <v>9421</v>
      </c>
      <c r="B3996" t="s">
        <v>7088</v>
      </c>
      <c r="C3996" t="s">
        <v>47</v>
      </c>
      <c r="D3996" t="s">
        <v>7089</v>
      </c>
      <c r="E3996" t="s">
        <v>8640</v>
      </c>
      <c r="F3996" s="45">
        <v>191309</v>
      </c>
      <c r="H3996">
        <f>IF(ISNUMBER(SEARCH($K$2,A3996)),MAX($H$1:H3995)+1,0)</f>
        <v>0</v>
      </c>
      <c r="I3996">
        <f>ROWS($H$2:H3996)</f>
        <v>3995</v>
      </c>
      <c r="J3996" t="str">
        <f t="shared" si="62"/>
        <v/>
      </c>
    </row>
    <row r="3997" spans="1:10">
      <c r="A3997" s="63" t="s">
        <v>9372</v>
      </c>
      <c r="B3997" t="s">
        <v>8845</v>
      </c>
      <c r="C3997" t="s">
        <v>47</v>
      </c>
      <c r="D3997" t="s">
        <v>7089</v>
      </c>
      <c r="E3997" t="s">
        <v>8640</v>
      </c>
      <c r="F3997" s="45">
        <v>193407</v>
      </c>
      <c r="H3997">
        <f>IF(ISNUMBER(SEARCH($K$2,A3997)),MAX($H$1:H3996)+1,0)</f>
        <v>0</v>
      </c>
      <c r="I3997">
        <f>ROWS($H$2:H3997)</f>
        <v>3996</v>
      </c>
      <c r="J3997" t="str">
        <f t="shared" si="62"/>
        <v/>
      </c>
    </row>
    <row r="3998" spans="1:10">
      <c r="A3998" s="63" t="s">
        <v>9252</v>
      </c>
      <c r="B3998" t="s">
        <v>8419</v>
      </c>
      <c r="C3998" t="s">
        <v>47</v>
      </c>
      <c r="D3998" t="s">
        <v>7096</v>
      </c>
      <c r="E3998" t="s">
        <v>8640</v>
      </c>
      <c r="F3998" s="45">
        <v>61313</v>
      </c>
      <c r="H3998">
        <f>IF(ISNUMBER(SEARCH($K$2,A3998)),MAX($H$1:H3997)+1,0)</f>
        <v>0</v>
      </c>
      <c r="I3998">
        <f>ROWS($H$2:H3998)</f>
        <v>3997</v>
      </c>
      <c r="J3998" t="str">
        <f t="shared" si="62"/>
        <v/>
      </c>
    </row>
    <row r="3999" spans="1:10">
      <c r="A3999" t="s">
        <v>4372</v>
      </c>
      <c r="B3999" t="s">
        <v>7095</v>
      </c>
      <c r="C3999" t="s">
        <v>47</v>
      </c>
      <c r="D3999" t="s">
        <v>7096</v>
      </c>
      <c r="E3999" t="s">
        <v>8640</v>
      </c>
      <c r="F3999" s="45">
        <v>61322</v>
      </c>
      <c r="H3999">
        <f>IF(ISNUMBER(SEARCH($K$2,A3999)),MAX($H$1:H3998)+1,0)</f>
        <v>0</v>
      </c>
      <c r="I3999">
        <f>ROWS($H$2:H3999)</f>
        <v>3998</v>
      </c>
      <c r="J3999" t="str">
        <f t="shared" si="62"/>
        <v/>
      </c>
    </row>
    <row r="4000" spans="1:10">
      <c r="A4000" s="63" t="s">
        <v>9371</v>
      </c>
      <c r="B4000" t="s">
        <v>8423</v>
      </c>
      <c r="C4000" t="s">
        <v>47</v>
      </c>
      <c r="D4000" t="s">
        <v>7106</v>
      </c>
      <c r="E4000" t="s">
        <v>8640</v>
      </c>
      <c r="F4000" s="45">
        <v>64406</v>
      </c>
      <c r="H4000">
        <f>IF(ISNUMBER(SEARCH($K$2,A4000)),MAX($H$1:H3999)+1,0)</f>
        <v>0</v>
      </c>
      <c r="I4000">
        <f>ROWS($H$2:H4000)</f>
        <v>3999</v>
      </c>
      <c r="J4000" t="str">
        <f t="shared" si="62"/>
        <v/>
      </c>
    </row>
    <row r="4001" spans="1:10">
      <c r="A4001" t="s">
        <v>4374</v>
      </c>
      <c r="B4001" t="s">
        <v>8425</v>
      </c>
      <c r="C4001" t="s">
        <v>47</v>
      </c>
      <c r="D4001" t="s">
        <v>7112</v>
      </c>
      <c r="E4001" t="s">
        <v>8640</v>
      </c>
      <c r="F4001" s="45">
        <v>64342</v>
      </c>
      <c r="H4001">
        <f>IF(ISNUMBER(SEARCH($K$2,A4001)),MAX($H$1:H4000)+1,0)</f>
        <v>0</v>
      </c>
      <c r="I4001">
        <f>ROWS($H$2:H4001)</f>
        <v>4000</v>
      </c>
      <c r="J4001" t="str">
        <f t="shared" si="62"/>
        <v/>
      </c>
    </row>
    <row r="4002" spans="1:10">
      <c r="A4002" t="s">
        <v>4375</v>
      </c>
      <c r="B4002" t="s">
        <v>8846</v>
      </c>
      <c r="C4002" t="s">
        <v>47</v>
      </c>
      <c r="D4002" t="s">
        <v>7119</v>
      </c>
      <c r="E4002" t="s">
        <v>8640</v>
      </c>
      <c r="F4002" s="45">
        <v>61311</v>
      </c>
      <c r="H4002">
        <f>IF(ISNUMBER(SEARCH($K$2,A4002)),MAX($H$1:H4001)+1,0)</f>
        <v>0</v>
      </c>
      <c r="I4002">
        <f>ROWS($H$2:H4002)</f>
        <v>4001</v>
      </c>
      <c r="J4002" t="str">
        <f t="shared" si="62"/>
        <v/>
      </c>
    </row>
    <row r="4003" spans="1:10">
      <c r="A4003" t="s">
        <v>4376</v>
      </c>
      <c r="B4003" t="s">
        <v>8847</v>
      </c>
      <c r="C4003" t="s">
        <v>47</v>
      </c>
      <c r="D4003" t="s">
        <v>7119</v>
      </c>
      <c r="E4003" t="s">
        <v>8640</v>
      </c>
      <c r="F4003" s="45">
        <v>63305</v>
      </c>
      <c r="H4003">
        <f>IF(ISNUMBER(SEARCH($K$2,A4003)),MAX($H$1:H4002)+1,0)</f>
        <v>0</v>
      </c>
      <c r="I4003">
        <f>ROWS($H$2:H4003)</f>
        <v>4002</v>
      </c>
      <c r="J4003" t="str">
        <f t="shared" si="62"/>
        <v/>
      </c>
    </row>
    <row r="4004" spans="1:10">
      <c r="A4004" t="s">
        <v>4377</v>
      </c>
      <c r="B4004" t="s">
        <v>8430</v>
      </c>
      <c r="C4004" t="s">
        <v>47</v>
      </c>
      <c r="D4004" t="s">
        <v>7131</v>
      </c>
      <c r="E4004" t="s">
        <v>8640</v>
      </c>
      <c r="F4004" s="45">
        <v>64328</v>
      </c>
      <c r="H4004">
        <f>IF(ISNUMBER(SEARCH($K$2,A4004)),MAX($H$1:H4003)+1,0)</f>
        <v>0</v>
      </c>
      <c r="I4004">
        <f>ROWS($H$2:H4004)</f>
        <v>4003</v>
      </c>
      <c r="J4004" t="str">
        <f t="shared" si="62"/>
        <v/>
      </c>
    </row>
    <row r="4005" spans="1:10">
      <c r="A4005" t="s">
        <v>4378</v>
      </c>
      <c r="B4005" t="s">
        <v>8431</v>
      </c>
      <c r="C4005" t="s">
        <v>47</v>
      </c>
      <c r="D4005" t="s">
        <v>7140</v>
      </c>
      <c r="E4005" t="s">
        <v>8640</v>
      </c>
      <c r="F4005" s="45">
        <v>61301</v>
      </c>
      <c r="H4005">
        <f>IF(ISNUMBER(SEARCH($K$2,A4005)),MAX($H$1:H4004)+1,0)</f>
        <v>0</v>
      </c>
      <c r="I4005">
        <f>ROWS($H$2:H4005)</f>
        <v>4004</v>
      </c>
      <c r="J4005" t="str">
        <f t="shared" si="62"/>
        <v/>
      </c>
    </row>
    <row r="4006" spans="1:10">
      <c r="A4006" t="s">
        <v>4379</v>
      </c>
      <c r="B4006" t="s">
        <v>8432</v>
      </c>
      <c r="C4006" t="s">
        <v>47</v>
      </c>
      <c r="D4006" t="s">
        <v>7140</v>
      </c>
      <c r="E4006" t="s">
        <v>8640</v>
      </c>
      <c r="F4006" s="45">
        <v>61317</v>
      </c>
      <c r="H4006">
        <f>IF(ISNUMBER(SEARCH($K$2,A4006)),MAX($H$1:H4005)+1,0)</f>
        <v>0</v>
      </c>
      <c r="I4006">
        <f>ROWS($H$2:H4006)</f>
        <v>4005</v>
      </c>
      <c r="J4006" t="str">
        <f t="shared" si="62"/>
        <v/>
      </c>
    </row>
    <row r="4007" spans="1:10">
      <c r="A4007" t="s">
        <v>4380</v>
      </c>
      <c r="B4007" t="s">
        <v>8435</v>
      </c>
      <c r="C4007" t="s">
        <v>47</v>
      </c>
      <c r="D4007" t="s">
        <v>7148</v>
      </c>
      <c r="E4007" t="s">
        <v>8640</v>
      </c>
      <c r="F4007" s="45">
        <v>64350</v>
      </c>
      <c r="H4007">
        <f>IF(ISNUMBER(SEARCH($K$2,A4007)),MAX($H$1:H4006)+1,0)</f>
        <v>0</v>
      </c>
      <c r="I4007">
        <f>ROWS($H$2:H4007)</f>
        <v>4006</v>
      </c>
      <c r="J4007" t="str">
        <f t="shared" si="62"/>
        <v/>
      </c>
    </row>
    <row r="4008" spans="1:10">
      <c r="A4008" t="s">
        <v>4381</v>
      </c>
      <c r="B4008" t="s">
        <v>8848</v>
      </c>
      <c r="C4008" t="s">
        <v>47</v>
      </c>
      <c r="D4008" t="s">
        <v>7156</v>
      </c>
      <c r="E4008" t="s">
        <v>8640</v>
      </c>
      <c r="F4008" s="45">
        <v>63312</v>
      </c>
      <c r="H4008">
        <f>IF(ISNUMBER(SEARCH($K$2,A4008)),MAX($H$1:H4007)+1,0)</f>
        <v>0</v>
      </c>
      <c r="I4008">
        <f>ROWS($H$2:H4008)</f>
        <v>4007</v>
      </c>
      <c r="J4008" t="str">
        <f t="shared" si="62"/>
        <v/>
      </c>
    </row>
    <row r="4009" spans="1:10">
      <c r="A4009" t="s">
        <v>4382</v>
      </c>
      <c r="B4009" t="s">
        <v>8849</v>
      </c>
      <c r="C4009" t="s">
        <v>47</v>
      </c>
      <c r="D4009" t="s">
        <v>7156</v>
      </c>
      <c r="E4009" t="s">
        <v>8640</v>
      </c>
      <c r="F4009" s="45">
        <v>63401</v>
      </c>
      <c r="H4009">
        <f>IF(ISNUMBER(SEARCH($K$2,A4009)),MAX($H$1:H4008)+1,0)</f>
        <v>0</v>
      </c>
      <c r="I4009">
        <f>ROWS($H$2:H4009)</f>
        <v>4008</v>
      </c>
      <c r="J4009" t="str">
        <f t="shared" si="62"/>
        <v/>
      </c>
    </row>
    <row r="4010" spans="1:10">
      <c r="A4010" s="42" t="s">
        <v>9419</v>
      </c>
      <c r="B4010" t="s">
        <v>8850</v>
      </c>
      <c r="C4010" t="s">
        <v>47</v>
      </c>
      <c r="D4010" t="s">
        <v>7167</v>
      </c>
      <c r="E4010" t="s">
        <v>8640</v>
      </c>
      <c r="F4010" s="45">
        <v>61306</v>
      </c>
      <c r="H4010">
        <f>IF(ISNUMBER(SEARCH($K$2,A4010)),MAX($H$1:H4009)+1,0)</f>
        <v>0</v>
      </c>
      <c r="I4010">
        <f>ROWS($H$2:H4010)</f>
        <v>4009</v>
      </c>
      <c r="J4010" t="str">
        <f t="shared" si="62"/>
        <v/>
      </c>
    </row>
    <row r="4011" spans="1:10">
      <c r="A4011" s="63" t="s">
        <v>9375</v>
      </c>
      <c r="B4011" t="s">
        <v>8851</v>
      </c>
      <c r="C4011" t="s">
        <v>47</v>
      </c>
      <c r="D4011" t="s">
        <v>7167</v>
      </c>
      <c r="E4011" t="s">
        <v>8640</v>
      </c>
      <c r="F4011" s="45">
        <v>63408</v>
      </c>
      <c r="H4011">
        <f>IF(ISNUMBER(SEARCH($K$2,A4011)),MAX($H$1:H4010)+1,0)</f>
        <v>0</v>
      </c>
      <c r="I4011">
        <f>ROWS($H$2:H4011)</f>
        <v>4010</v>
      </c>
      <c r="J4011" t="str">
        <f t="shared" si="62"/>
        <v/>
      </c>
    </row>
    <row r="4012" spans="1:10">
      <c r="A4012" t="s">
        <v>4385</v>
      </c>
      <c r="B4012" t="s">
        <v>8444</v>
      </c>
      <c r="C4012" t="s">
        <v>7179</v>
      </c>
      <c r="D4012" t="s">
        <v>7180</v>
      </c>
      <c r="E4012" t="s">
        <v>8640</v>
      </c>
      <c r="F4012" s="45">
        <v>411301</v>
      </c>
      <c r="H4012">
        <f>IF(ISNUMBER(SEARCH($K$2,A4012)),MAX($H$1:H4011)+1,0)</f>
        <v>0</v>
      </c>
      <c r="I4012">
        <f>ROWS($H$2:H4012)</f>
        <v>4011</v>
      </c>
      <c r="J4012" t="str">
        <f t="shared" si="62"/>
        <v/>
      </c>
    </row>
    <row r="4013" spans="1:10">
      <c r="A4013" t="s">
        <v>4386</v>
      </c>
      <c r="B4013" t="s">
        <v>8445</v>
      </c>
      <c r="C4013" t="s">
        <v>7179</v>
      </c>
      <c r="D4013" t="s">
        <v>7180</v>
      </c>
      <c r="E4013" t="s">
        <v>8640</v>
      </c>
      <c r="F4013" s="45">
        <v>411302</v>
      </c>
      <c r="H4013">
        <f>IF(ISNUMBER(SEARCH($K$2,A4013)),MAX($H$1:H4012)+1,0)</f>
        <v>0</v>
      </c>
      <c r="I4013">
        <f>ROWS($H$2:H4013)</f>
        <v>4012</v>
      </c>
      <c r="J4013" t="str">
        <f t="shared" si="62"/>
        <v/>
      </c>
    </row>
    <row r="4014" spans="1:10">
      <c r="A4014" t="s">
        <v>4387</v>
      </c>
      <c r="B4014" t="s">
        <v>7181</v>
      </c>
      <c r="C4014" t="s">
        <v>7179</v>
      </c>
      <c r="D4014" t="s">
        <v>7180</v>
      </c>
      <c r="E4014" t="s">
        <v>8640</v>
      </c>
      <c r="F4014" s="45">
        <v>411303</v>
      </c>
      <c r="H4014">
        <f>IF(ISNUMBER(SEARCH($K$2,A4014)),MAX($H$1:H4013)+1,0)</f>
        <v>0</v>
      </c>
      <c r="I4014">
        <f>ROWS($H$2:H4014)</f>
        <v>4013</v>
      </c>
      <c r="J4014" t="str">
        <f t="shared" si="62"/>
        <v/>
      </c>
    </row>
    <row r="4015" spans="1:10">
      <c r="A4015" t="s">
        <v>4388</v>
      </c>
      <c r="B4015" t="s">
        <v>8852</v>
      </c>
      <c r="C4015" t="s">
        <v>7179</v>
      </c>
      <c r="D4015" t="s">
        <v>7180</v>
      </c>
      <c r="E4015" t="s">
        <v>8640</v>
      </c>
      <c r="F4015" s="45">
        <v>411401</v>
      </c>
      <c r="H4015">
        <f>IF(ISNUMBER(SEARCH($K$2,A4015)),MAX($H$1:H4014)+1,0)</f>
        <v>0</v>
      </c>
      <c r="I4015">
        <f>ROWS($H$2:H4015)</f>
        <v>4014</v>
      </c>
      <c r="J4015" t="str">
        <f t="shared" si="62"/>
        <v/>
      </c>
    </row>
    <row r="4016" spans="1:10">
      <c r="A4016" t="s">
        <v>4389</v>
      </c>
      <c r="B4016" t="s">
        <v>8446</v>
      </c>
      <c r="C4016" t="s">
        <v>7179</v>
      </c>
      <c r="D4016" t="s">
        <v>7180</v>
      </c>
      <c r="E4016" t="s">
        <v>8640</v>
      </c>
      <c r="F4016" s="45">
        <v>413301</v>
      </c>
      <c r="H4016">
        <f>IF(ISNUMBER(SEARCH($K$2,A4016)),MAX($H$1:H4015)+1,0)</f>
        <v>0</v>
      </c>
      <c r="I4016">
        <f>ROWS($H$2:H4016)</f>
        <v>4015</v>
      </c>
      <c r="J4016" t="str">
        <f t="shared" si="62"/>
        <v/>
      </c>
    </row>
    <row r="4017" spans="1:10">
      <c r="A4017" t="s">
        <v>4390</v>
      </c>
      <c r="B4017" t="s">
        <v>8447</v>
      </c>
      <c r="C4017" t="s">
        <v>7179</v>
      </c>
      <c r="D4017" t="s">
        <v>7180</v>
      </c>
      <c r="E4017" t="s">
        <v>8640</v>
      </c>
      <c r="F4017" s="45">
        <v>413302</v>
      </c>
      <c r="H4017">
        <f>IF(ISNUMBER(SEARCH($K$2,A4017)),MAX($H$1:H4016)+1,0)</f>
        <v>0</v>
      </c>
      <c r="I4017">
        <f>ROWS($H$2:H4017)</f>
        <v>4016</v>
      </c>
      <c r="J4017" t="str">
        <f t="shared" si="62"/>
        <v/>
      </c>
    </row>
    <row r="4018" spans="1:10">
      <c r="A4018" t="s">
        <v>4391</v>
      </c>
      <c r="B4018" t="s">
        <v>8853</v>
      </c>
      <c r="C4018" t="s">
        <v>7179</v>
      </c>
      <c r="D4018" t="s">
        <v>7180</v>
      </c>
      <c r="E4018" t="s">
        <v>8640</v>
      </c>
      <c r="F4018" s="45">
        <v>413401</v>
      </c>
      <c r="H4018">
        <f>IF(ISNUMBER(SEARCH($K$2,A4018)),MAX($H$1:H4017)+1,0)</f>
        <v>0</v>
      </c>
      <c r="I4018">
        <f>ROWS($H$2:H4018)</f>
        <v>4017</v>
      </c>
      <c r="J4018" t="str">
        <f t="shared" si="62"/>
        <v/>
      </c>
    </row>
    <row r="4019" spans="1:10">
      <c r="A4019" t="s">
        <v>4392</v>
      </c>
      <c r="B4019" t="s">
        <v>8454</v>
      </c>
      <c r="C4019" t="s">
        <v>7179</v>
      </c>
      <c r="D4019" t="s">
        <v>7202</v>
      </c>
      <c r="E4019" t="s">
        <v>8640</v>
      </c>
      <c r="F4019" s="45">
        <v>361301</v>
      </c>
      <c r="H4019">
        <f>IF(ISNUMBER(SEARCH($K$2,A4019)),MAX($H$1:H4018)+1,0)</f>
        <v>0</v>
      </c>
      <c r="I4019">
        <f>ROWS($H$2:H4019)</f>
        <v>4018</v>
      </c>
      <c r="J4019" t="str">
        <f t="shared" si="62"/>
        <v/>
      </c>
    </row>
    <row r="4020" spans="1:10">
      <c r="A4020" t="s">
        <v>4393</v>
      </c>
      <c r="B4020" t="s">
        <v>8854</v>
      </c>
      <c r="C4020" t="s">
        <v>7179</v>
      </c>
      <c r="D4020" t="s">
        <v>7202</v>
      </c>
      <c r="E4020" t="s">
        <v>8640</v>
      </c>
      <c r="F4020" s="45">
        <v>361401</v>
      </c>
      <c r="H4020">
        <f>IF(ISNUMBER(SEARCH($K$2,A4020)),MAX($H$1:H4019)+1,0)</f>
        <v>0</v>
      </c>
      <c r="I4020">
        <f>ROWS($H$2:H4020)</f>
        <v>4019</v>
      </c>
      <c r="J4020" t="str">
        <f t="shared" si="62"/>
        <v/>
      </c>
    </row>
    <row r="4021" spans="1:10">
      <c r="A4021" t="s">
        <v>4394</v>
      </c>
      <c r="B4021" t="s">
        <v>8855</v>
      </c>
      <c r="C4021" t="s">
        <v>7179</v>
      </c>
      <c r="D4021" t="s">
        <v>7202</v>
      </c>
      <c r="E4021" t="s">
        <v>8640</v>
      </c>
      <c r="F4021" s="45" t="s">
        <v>9118</v>
      </c>
      <c r="H4021">
        <f>IF(ISNUMBER(SEARCH($K$2,A4021)),MAX($H$1:H4020)+1,0)</f>
        <v>0</v>
      </c>
      <c r="I4021">
        <f>ROWS($H$2:H4021)</f>
        <v>4020</v>
      </c>
      <c r="J4021" t="str">
        <f t="shared" si="62"/>
        <v/>
      </c>
    </row>
    <row r="4022" spans="1:10">
      <c r="A4022" t="s">
        <v>4395</v>
      </c>
      <c r="B4022" t="s">
        <v>8856</v>
      </c>
      <c r="C4022" t="s">
        <v>7179</v>
      </c>
      <c r="D4022" t="s">
        <v>7202</v>
      </c>
      <c r="E4022" t="s">
        <v>8640</v>
      </c>
      <c r="F4022" s="45">
        <v>363301</v>
      </c>
      <c r="H4022">
        <f>IF(ISNUMBER(SEARCH($K$2,A4022)),MAX($H$1:H4021)+1,0)</f>
        <v>0</v>
      </c>
      <c r="I4022">
        <f>ROWS($H$2:H4022)</f>
        <v>4021</v>
      </c>
      <c r="J4022" t="str">
        <f t="shared" si="62"/>
        <v/>
      </c>
    </row>
    <row r="4023" spans="1:10">
      <c r="A4023" t="s">
        <v>4396</v>
      </c>
      <c r="B4023" t="s">
        <v>8455</v>
      </c>
      <c r="C4023" t="s">
        <v>7179</v>
      </c>
      <c r="D4023" t="s">
        <v>7202</v>
      </c>
      <c r="E4023" t="s">
        <v>8640</v>
      </c>
      <c r="F4023" s="45">
        <v>363302</v>
      </c>
      <c r="H4023">
        <f>IF(ISNUMBER(SEARCH($K$2,A4023)),MAX($H$1:H4022)+1,0)</f>
        <v>0</v>
      </c>
      <c r="I4023">
        <f>ROWS($H$2:H4023)</f>
        <v>4022</v>
      </c>
      <c r="J4023" t="str">
        <f t="shared" si="62"/>
        <v/>
      </c>
    </row>
    <row r="4024" spans="1:10">
      <c r="A4024" t="s">
        <v>4397</v>
      </c>
      <c r="B4024" t="s">
        <v>8461</v>
      </c>
      <c r="C4024" t="s">
        <v>7179</v>
      </c>
      <c r="D4024" t="s">
        <v>6921</v>
      </c>
      <c r="E4024" t="s">
        <v>8640</v>
      </c>
      <c r="F4024" s="45">
        <v>330301</v>
      </c>
      <c r="H4024">
        <f>IF(ISNUMBER(SEARCH($K$2,A4024)),MAX($H$1:H4023)+1,0)</f>
        <v>0</v>
      </c>
      <c r="I4024">
        <f>ROWS($H$2:H4024)</f>
        <v>4023</v>
      </c>
      <c r="J4024" t="str">
        <f t="shared" si="62"/>
        <v/>
      </c>
    </row>
    <row r="4025" spans="1:10">
      <c r="A4025" t="s">
        <v>4398</v>
      </c>
      <c r="B4025" t="s">
        <v>8462</v>
      </c>
      <c r="C4025" t="s">
        <v>7179</v>
      </c>
      <c r="D4025" t="s">
        <v>6921</v>
      </c>
      <c r="E4025" t="s">
        <v>8640</v>
      </c>
      <c r="F4025" s="45">
        <v>331301</v>
      </c>
      <c r="H4025">
        <f>IF(ISNUMBER(SEARCH($K$2,A4025)),MAX($H$1:H4024)+1,0)</f>
        <v>0</v>
      </c>
      <c r="I4025">
        <f>ROWS($H$2:H4025)</f>
        <v>4024</v>
      </c>
      <c r="J4025" t="str">
        <f t="shared" si="62"/>
        <v/>
      </c>
    </row>
    <row r="4026" spans="1:10">
      <c r="A4026" s="63" t="s">
        <v>9389</v>
      </c>
      <c r="B4026" t="s">
        <v>8857</v>
      </c>
      <c r="C4026" t="s">
        <v>7179</v>
      </c>
      <c r="D4026" t="s">
        <v>6921</v>
      </c>
      <c r="E4026" t="s">
        <v>8640</v>
      </c>
      <c r="F4026" s="45">
        <v>331302</v>
      </c>
      <c r="H4026">
        <f>IF(ISNUMBER(SEARCH($K$2,A4026)),MAX($H$1:H4025)+1,0)</f>
        <v>0</v>
      </c>
      <c r="I4026">
        <f>ROWS($H$2:H4026)</f>
        <v>4025</v>
      </c>
      <c r="J4026" t="str">
        <f t="shared" si="62"/>
        <v/>
      </c>
    </row>
    <row r="4027" spans="1:10">
      <c r="A4027" t="s">
        <v>4400</v>
      </c>
      <c r="B4027" t="s">
        <v>7212</v>
      </c>
      <c r="C4027" t="s">
        <v>7179</v>
      </c>
      <c r="D4027" t="s">
        <v>6921</v>
      </c>
      <c r="E4027" t="s">
        <v>8640</v>
      </c>
      <c r="F4027" s="45">
        <v>331304</v>
      </c>
      <c r="H4027">
        <f>IF(ISNUMBER(SEARCH($K$2,A4027)),MAX($H$1:H4026)+1,0)</f>
        <v>0</v>
      </c>
      <c r="I4027">
        <f>ROWS($H$2:H4027)</f>
        <v>4026</v>
      </c>
      <c r="J4027" t="str">
        <f t="shared" si="62"/>
        <v/>
      </c>
    </row>
    <row r="4028" spans="1:10">
      <c r="A4028" t="s">
        <v>4401</v>
      </c>
      <c r="B4028" t="s">
        <v>8858</v>
      </c>
      <c r="C4028" t="s">
        <v>7179</v>
      </c>
      <c r="D4028" t="s">
        <v>6921</v>
      </c>
      <c r="E4028" t="s">
        <v>8640</v>
      </c>
      <c r="F4028" s="45">
        <v>331402</v>
      </c>
      <c r="H4028">
        <f>IF(ISNUMBER(SEARCH($K$2,A4028)),MAX($H$1:H4027)+1,0)</f>
        <v>0</v>
      </c>
      <c r="I4028">
        <f>ROWS($H$2:H4028)</f>
        <v>4027</v>
      </c>
      <c r="J4028" t="str">
        <f t="shared" si="62"/>
        <v/>
      </c>
    </row>
    <row r="4029" spans="1:10">
      <c r="A4029" t="s">
        <v>4402</v>
      </c>
      <c r="B4029" t="s">
        <v>8859</v>
      </c>
      <c r="C4029" t="s">
        <v>7179</v>
      </c>
      <c r="D4029" t="s">
        <v>6921</v>
      </c>
      <c r="E4029" t="s">
        <v>8640</v>
      </c>
      <c r="F4029" s="45">
        <v>331403</v>
      </c>
      <c r="H4029">
        <f>IF(ISNUMBER(SEARCH($K$2,A4029)),MAX($H$1:H4028)+1,0)</f>
        <v>0</v>
      </c>
      <c r="I4029">
        <f>ROWS($H$2:H4029)</f>
        <v>4028</v>
      </c>
      <c r="J4029" t="str">
        <f t="shared" si="62"/>
        <v/>
      </c>
    </row>
    <row r="4030" spans="1:10">
      <c r="A4030" t="s">
        <v>4403</v>
      </c>
      <c r="B4030" t="s">
        <v>8860</v>
      </c>
      <c r="C4030" t="s">
        <v>7179</v>
      </c>
      <c r="D4030" t="s">
        <v>6921</v>
      </c>
      <c r="E4030" t="s">
        <v>8640</v>
      </c>
      <c r="F4030" s="45">
        <v>331404</v>
      </c>
      <c r="H4030">
        <f>IF(ISNUMBER(SEARCH($K$2,A4030)),MAX($H$1:H4029)+1,0)</f>
        <v>0</v>
      </c>
      <c r="I4030">
        <f>ROWS($H$2:H4030)</f>
        <v>4029</v>
      </c>
      <c r="J4030" t="str">
        <f t="shared" si="62"/>
        <v/>
      </c>
    </row>
    <row r="4031" spans="1:10">
      <c r="A4031" t="s">
        <v>4404</v>
      </c>
      <c r="B4031" t="s">
        <v>8463</v>
      </c>
      <c r="C4031" t="s">
        <v>7179</v>
      </c>
      <c r="D4031" t="s">
        <v>6921</v>
      </c>
      <c r="E4031" t="s">
        <v>8640</v>
      </c>
      <c r="F4031" s="45">
        <v>333301</v>
      </c>
      <c r="H4031">
        <f>IF(ISNUMBER(SEARCH($K$2,A4031)),MAX($H$1:H4030)+1,0)</f>
        <v>0</v>
      </c>
      <c r="I4031">
        <f>ROWS($H$2:H4031)</f>
        <v>4030</v>
      </c>
      <c r="J4031" t="str">
        <f t="shared" si="62"/>
        <v/>
      </c>
    </row>
    <row r="4032" spans="1:10">
      <c r="A4032" t="s">
        <v>4405</v>
      </c>
      <c r="B4032" t="s">
        <v>8464</v>
      </c>
      <c r="C4032" t="s">
        <v>7179</v>
      </c>
      <c r="D4032" t="s">
        <v>6921</v>
      </c>
      <c r="E4032" t="s">
        <v>8640</v>
      </c>
      <c r="F4032" s="45">
        <v>333304</v>
      </c>
      <c r="H4032">
        <f>IF(ISNUMBER(SEARCH($K$2,A4032)),MAX($H$1:H4031)+1,0)</f>
        <v>0</v>
      </c>
      <c r="I4032">
        <f>ROWS($H$2:H4032)</f>
        <v>4031</v>
      </c>
      <c r="J4032" t="str">
        <f t="shared" si="62"/>
        <v/>
      </c>
    </row>
    <row r="4033" spans="1:10">
      <c r="A4033" s="63" t="s">
        <v>9385</v>
      </c>
      <c r="B4033" t="s">
        <v>8861</v>
      </c>
      <c r="C4033" t="s">
        <v>7179</v>
      </c>
      <c r="D4033" t="s">
        <v>6921</v>
      </c>
      <c r="E4033" t="s">
        <v>8640</v>
      </c>
      <c r="F4033" s="45">
        <v>333401</v>
      </c>
      <c r="H4033">
        <f>IF(ISNUMBER(SEARCH($K$2,A4033)),MAX($H$1:H4032)+1,0)</f>
        <v>0</v>
      </c>
      <c r="I4033">
        <f>ROWS($H$2:H4033)</f>
        <v>4032</v>
      </c>
      <c r="J4033" t="str">
        <f t="shared" si="62"/>
        <v/>
      </c>
    </row>
    <row r="4034" spans="1:10">
      <c r="A4034" t="s">
        <v>4407</v>
      </c>
      <c r="B4034" t="s">
        <v>8862</v>
      </c>
      <c r="C4034" t="s">
        <v>7179</v>
      </c>
      <c r="D4034" t="s">
        <v>37</v>
      </c>
      <c r="E4034" t="s">
        <v>8640</v>
      </c>
      <c r="F4034" s="45">
        <v>341302</v>
      </c>
      <c r="H4034">
        <f>IF(ISNUMBER(SEARCH($K$2,A4034)),MAX($H$1:H4033)+1,0)</f>
        <v>0</v>
      </c>
      <c r="I4034">
        <f>ROWS($H$2:H4034)</f>
        <v>4033</v>
      </c>
      <c r="J4034" t="str">
        <f t="shared" ref="J4034:J4097" si="63">IFERROR(INDEX($A:$A,MATCH(I4034,$H:$H,0)),"")</f>
        <v/>
      </c>
    </row>
    <row r="4035" spans="1:10">
      <c r="A4035" t="s">
        <v>4408</v>
      </c>
      <c r="B4035" t="s">
        <v>8863</v>
      </c>
      <c r="C4035" t="s">
        <v>7179</v>
      </c>
      <c r="D4035" t="s">
        <v>37</v>
      </c>
      <c r="E4035" t="s">
        <v>8640</v>
      </c>
      <c r="F4035" s="45">
        <v>341402</v>
      </c>
      <c r="H4035">
        <f>IF(ISNUMBER(SEARCH($K$2,A4035)),MAX($H$1:H4034)+1,0)</f>
        <v>0</v>
      </c>
      <c r="I4035">
        <f>ROWS($H$2:H4035)</f>
        <v>4034</v>
      </c>
      <c r="J4035" t="str">
        <f t="shared" si="63"/>
        <v/>
      </c>
    </row>
    <row r="4036" spans="1:10">
      <c r="A4036" t="s">
        <v>4409</v>
      </c>
      <c r="B4036" t="s">
        <v>8864</v>
      </c>
      <c r="C4036" t="s">
        <v>7179</v>
      </c>
      <c r="D4036" t="s">
        <v>37</v>
      </c>
      <c r="E4036" t="s">
        <v>8640</v>
      </c>
      <c r="F4036" s="45">
        <v>343301</v>
      </c>
      <c r="H4036">
        <f>IF(ISNUMBER(SEARCH($K$2,A4036)),MAX($H$1:H4035)+1,0)</f>
        <v>0</v>
      </c>
      <c r="I4036">
        <f>ROWS($H$2:H4036)</f>
        <v>4035</v>
      </c>
      <c r="J4036" t="str">
        <f t="shared" si="63"/>
        <v/>
      </c>
    </row>
    <row r="4037" spans="1:10">
      <c r="A4037" t="s">
        <v>4410</v>
      </c>
      <c r="B4037" t="s">
        <v>8471</v>
      </c>
      <c r="C4037" t="s">
        <v>7179</v>
      </c>
      <c r="D4037" t="s">
        <v>37</v>
      </c>
      <c r="E4037" t="s">
        <v>8640</v>
      </c>
      <c r="F4037" s="45">
        <v>343302</v>
      </c>
      <c r="H4037">
        <f>IF(ISNUMBER(SEARCH($K$2,A4037)),MAX($H$1:H4036)+1,0)</f>
        <v>0</v>
      </c>
      <c r="I4037">
        <f>ROWS($H$2:H4037)</f>
        <v>4036</v>
      </c>
      <c r="J4037" t="str">
        <f t="shared" si="63"/>
        <v/>
      </c>
    </row>
    <row r="4038" spans="1:10">
      <c r="A4038" t="s">
        <v>4411</v>
      </c>
      <c r="B4038" t="s">
        <v>8472</v>
      </c>
      <c r="C4038" t="s">
        <v>7179</v>
      </c>
      <c r="D4038" t="s">
        <v>37</v>
      </c>
      <c r="E4038" t="s">
        <v>8640</v>
      </c>
      <c r="F4038" s="45">
        <v>343303</v>
      </c>
      <c r="H4038">
        <f>IF(ISNUMBER(SEARCH($K$2,A4038)),MAX($H$1:H4037)+1,0)</f>
        <v>0</v>
      </c>
      <c r="I4038">
        <f>ROWS($H$2:H4038)</f>
        <v>4037</v>
      </c>
      <c r="J4038" t="str">
        <f t="shared" si="63"/>
        <v/>
      </c>
    </row>
    <row r="4039" spans="1:10">
      <c r="A4039" t="s">
        <v>4412</v>
      </c>
      <c r="B4039" t="s">
        <v>8865</v>
      </c>
      <c r="C4039" t="s">
        <v>7179</v>
      </c>
      <c r="D4039" t="s">
        <v>5937</v>
      </c>
      <c r="E4039" t="s">
        <v>8640</v>
      </c>
      <c r="F4039" s="45">
        <v>351301</v>
      </c>
      <c r="H4039">
        <f>IF(ISNUMBER(SEARCH($K$2,A4039)),MAX($H$1:H4038)+1,0)</f>
        <v>0</v>
      </c>
      <c r="I4039">
        <f>ROWS($H$2:H4039)</f>
        <v>4038</v>
      </c>
      <c r="J4039" t="str">
        <f t="shared" si="63"/>
        <v/>
      </c>
    </row>
    <row r="4040" spans="1:10">
      <c r="A4040" t="s">
        <v>4413</v>
      </c>
      <c r="B4040" t="s">
        <v>8866</v>
      </c>
      <c r="C4040" t="s">
        <v>7179</v>
      </c>
      <c r="D4040" t="s">
        <v>5937</v>
      </c>
      <c r="E4040" t="s">
        <v>8640</v>
      </c>
      <c r="F4040" s="45">
        <v>351402</v>
      </c>
      <c r="H4040">
        <f>IF(ISNUMBER(SEARCH($K$2,A4040)),MAX($H$1:H4039)+1,0)</f>
        <v>0</v>
      </c>
      <c r="I4040">
        <f>ROWS($H$2:H4040)</f>
        <v>4039</v>
      </c>
      <c r="J4040" t="str">
        <f t="shared" si="63"/>
        <v/>
      </c>
    </row>
    <row r="4041" spans="1:10">
      <c r="A4041" t="s">
        <v>4414</v>
      </c>
      <c r="B4041" t="s">
        <v>8867</v>
      </c>
      <c r="C4041" t="s">
        <v>7179</v>
      </c>
      <c r="D4041" t="s">
        <v>5937</v>
      </c>
      <c r="E4041" t="s">
        <v>8640</v>
      </c>
      <c r="F4041" s="45" t="s">
        <v>9119</v>
      </c>
      <c r="H4041">
        <f>IF(ISNUMBER(SEARCH($K$2,A4041)),MAX($H$1:H4040)+1,0)</f>
        <v>0</v>
      </c>
      <c r="I4041">
        <f>ROWS($H$2:H4041)</f>
        <v>4040</v>
      </c>
      <c r="J4041" t="str">
        <f t="shared" si="63"/>
        <v/>
      </c>
    </row>
    <row r="4042" spans="1:10">
      <c r="A4042" t="s">
        <v>4415</v>
      </c>
      <c r="B4042" t="s">
        <v>8868</v>
      </c>
      <c r="C4042" t="s">
        <v>7179</v>
      </c>
      <c r="D4042" t="s">
        <v>5937</v>
      </c>
      <c r="E4042" t="s">
        <v>8640</v>
      </c>
      <c r="F4042" s="45">
        <v>353301</v>
      </c>
      <c r="H4042">
        <f>IF(ISNUMBER(SEARCH($K$2,A4042)),MAX($H$1:H4041)+1,0)</f>
        <v>0</v>
      </c>
      <c r="I4042">
        <f>ROWS($H$2:H4042)</f>
        <v>4041</v>
      </c>
      <c r="J4042" t="str">
        <f t="shared" si="63"/>
        <v/>
      </c>
    </row>
    <row r="4043" spans="1:10">
      <c r="A4043" t="s">
        <v>4416</v>
      </c>
      <c r="B4043" t="s">
        <v>8869</v>
      </c>
      <c r="C4043" t="s">
        <v>7179</v>
      </c>
      <c r="D4043" t="s">
        <v>5937</v>
      </c>
      <c r="E4043" t="s">
        <v>8640</v>
      </c>
      <c r="F4043" s="45">
        <v>353302</v>
      </c>
      <c r="H4043">
        <f>IF(ISNUMBER(SEARCH($K$2,A4043)),MAX($H$1:H4042)+1,0)</f>
        <v>0</v>
      </c>
      <c r="I4043">
        <f>ROWS($H$2:H4043)</f>
        <v>4042</v>
      </c>
      <c r="J4043" t="str">
        <f t="shared" si="63"/>
        <v/>
      </c>
    </row>
    <row r="4044" spans="1:10">
      <c r="A4044" t="s">
        <v>4417</v>
      </c>
      <c r="B4044" t="s">
        <v>8870</v>
      </c>
      <c r="C4044" t="s">
        <v>7179</v>
      </c>
      <c r="D4044" t="s">
        <v>5937</v>
      </c>
      <c r="E4044" t="s">
        <v>8640</v>
      </c>
      <c r="F4044" s="45">
        <v>353303</v>
      </c>
      <c r="H4044">
        <f>IF(ISNUMBER(SEARCH($K$2,A4044)),MAX($H$1:H4043)+1,0)</f>
        <v>0</v>
      </c>
      <c r="I4044">
        <f>ROWS($H$2:H4044)</f>
        <v>4043</v>
      </c>
      <c r="J4044" t="str">
        <f t="shared" si="63"/>
        <v/>
      </c>
    </row>
    <row r="4045" spans="1:10">
      <c r="A4045" t="s">
        <v>4418</v>
      </c>
      <c r="B4045" t="s">
        <v>8871</v>
      </c>
      <c r="C4045" t="s">
        <v>7179</v>
      </c>
      <c r="D4045" t="s">
        <v>7246</v>
      </c>
      <c r="E4045" t="s">
        <v>8640</v>
      </c>
      <c r="F4045" s="45">
        <v>401301</v>
      </c>
      <c r="H4045">
        <f>IF(ISNUMBER(SEARCH($K$2,A4045)),MAX($H$1:H4044)+1,0)</f>
        <v>0</v>
      </c>
      <c r="I4045">
        <f>ROWS($H$2:H4045)</f>
        <v>4044</v>
      </c>
      <c r="J4045" t="str">
        <f t="shared" si="63"/>
        <v/>
      </c>
    </row>
    <row r="4046" spans="1:10">
      <c r="A4046" t="s">
        <v>4419</v>
      </c>
      <c r="B4046" t="s">
        <v>8482</v>
      </c>
      <c r="C4046" t="s">
        <v>7179</v>
      </c>
      <c r="D4046" t="s">
        <v>7246</v>
      </c>
      <c r="E4046" t="s">
        <v>8640</v>
      </c>
      <c r="F4046" s="45">
        <v>401302</v>
      </c>
      <c r="H4046">
        <f>IF(ISNUMBER(SEARCH($K$2,A4046)),MAX($H$1:H4045)+1,0)</f>
        <v>0</v>
      </c>
      <c r="I4046">
        <f>ROWS($H$2:H4046)</f>
        <v>4045</v>
      </c>
      <c r="J4046" t="str">
        <f t="shared" si="63"/>
        <v/>
      </c>
    </row>
    <row r="4047" spans="1:10">
      <c r="A4047" t="s">
        <v>4420</v>
      </c>
      <c r="B4047" t="s">
        <v>8483</v>
      </c>
      <c r="C4047" t="s">
        <v>7179</v>
      </c>
      <c r="D4047" t="s">
        <v>7246</v>
      </c>
      <c r="E4047" t="s">
        <v>8640</v>
      </c>
      <c r="F4047" s="45">
        <v>401303</v>
      </c>
      <c r="H4047">
        <f>IF(ISNUMBER(SEARCH($K$2,A4047)),MAX($H$1:H4046)+1,0)</f>
        <v>0</v>
      </c>
      <c r="I4047">
        <f>ROWS($H$2:H4047)</f>
        <v>4046</v>
      </c>
      <c r="J4047" t="str">
        <f t="shared" si="63"/>
        <v/>
      </c>
    </row>
    <row r="4048" spans="1:10">
      <c r="A4048" t="s">
        <v>4421</v>
      </c>
      <c r="B4048" t="s">
        <v>8872</v>
      </c>
      <c r="C4048" t="s">
        <v>7179</v>
      </c>
      <c r="D4048" t="s">
        <v>7246</v>
      </c>
      <c r="E4048" t="s">
        <v>8640</v>
      </c>
      <c r="F4048" s="45">
        <v>403301</v>
      </c>
      <c r="H4048">
        <f>IF(ISNUMBER(SEARCH($K$2,A4048)),MAX($H$1:H4047)+1,0)</f>
        <v>0</v>
      </c>
      <c r="I4048">
        <f>ROWS($H$2:H4048)</f>
        <v>4047</v>
      </c>
      <c r="J4048" t="str">
        <f t="shared" si="63"/>
        <v/>
      </c>
    </row>
    <row r="4049" spans="1:10">
      <c r="A4049" t="s">
        <v>4422</v>
      </c>
      <c r="B4049" t="s">
        <v>8873</v>
      </c>
      <c r="C4049" t="s">
        <v>7179</v>
      </c>
      <c r="D4049" t="s">
        <v>7246</v>
      </c>
      <c r="E4049" t="s">
        <v>8640</v>
      </c>
      <c r="F4049" s="45">
        <v>403302</v>
      </c>
      <c r="H4049">
        <f>IF(ISNUMBER(SEARCH($K$2,A4049)),MAX($H$1:H4048)+1,0)</f>
        <v>0</v>
      </c>
      <c r="I4049">
        <f>ROWS($H$2:H4049)</f>
        <v>4048</v>
      </c>
      <c r="J4049" t="str">
        <f t="shared" si="63"/>
        <v/>
      </c>
    </row>
    <row r="4050" spans="1:10">
      <c r="A4050" t="s">
        <v>4423</v>
      </c>
      <c r="B4050" t="s">
        <v>8874</v>
      </c>
      <c r="C4050" t="s">
        <v>7179</v>
      </c>
      <c r="D4050" t="s">
        <v>7246</v>
      </c>
      <c r="E4050" t="s">
        <v>8640</v>
      </c>
      <c r="F4050" s="45">
        <v>403303</v>
      </c>
      <c r="H4050">
        <f>IF(ISNUMBER(SEARCH($K$2,A4050)),MAX($H$1:H4049)+1,0)</f>
        <v>0</v>
      </c>
      <c r="I4050">
        <f>ROWS($H$2:H4050)</f>
        <v>4049</v>
      </c>
      <c r="J4050" t="str">
        <f t="shared" si="63"/>
        <v/>
      </c>
    </row>
    <row r="4051" spans="1:10">
      <c r="A4051" t="s">
        <v>4424</v>
      </c>
      <c r="B4051" t="s">
        <v>8875</v>
      </c>
      <c r="C4051" t="s">
        <v>7179</v>
      </c>
      <c r="D4051" t="s">
        <v>7246</v>
      </c>
      <c r="E4051" t="s">
        <v>8640</v>
      </c>
      <c r="F4051" s="45">
        <v>403401</v>
      </c>
      <c r="H4051">
        <f>IF(ISNUMBER(SEARCH($K$2,A4051)),MAX($H$1:H4050)+1,0)</f>
        <v>0</v>
      </c>
      <c r="I4051">
        <f>ROWS($H$2:H4051)</f>
        <v>4050</v>
      </c>
      <c r="J4051" t="str">
        <f t="shared" si="63"/>
        <v/>
      </c>
    </row>
    <row r="4052" spans="1:10">
      <c r="A4052" t="s">
        <v>4425</v>
      </c>
      <c r="B4052" t="s">
        <v>8490</v>
      </c>
      <c r="C4052" t="s">
        <v>7179</v>
      </c>
      <c r="D4052" t="s">
        <v>7261</v>
      </c>
      <c r="E4052" t="s">
        <v>8640</v>
      </c>
      <c r="F4052" s="45">
        <v>380301</v>
      </c>
      <c r="H4052">
        <f>IF(ISNUMBER(SEARCH($K$2,A4052)),MAX($H$1:H4051)+1,0)</f>
        <v>0</v>
      </c>
      <c r="I4052">
        <f>ROWS($H$2:H4052)</f>
        <v>4051</v>
      </c>
      <c r="J4052" t="str">
        <f t="shared" si="63"/>
        <v/>
      </c>
    </row>
    <row r="4053" spans="1:10">
      <c r="A4053" t="s">
        <v>4426</v>
      </c>
      <c r="B4053" t="s">
        <v>8491</v>
      </c>
      <c r="C4053" t="s">
        <v>7179</v>
      </c>
      <c r="D4053" t="s">
        <v>7261</v>
      </c>
      <c r="E4053" t="s">
        <v>8640</v>
      </c>
      <c r="F4053" s="45">
        <v>381301</v>
      </c>
      <c r="H4053">
        <f>IF(ISNUMBER(SEARCH($K$2,A4053)),MAX($H$1:H4052)+1,0)</f>
        <v>0</v>
      </c>
      <c r="I4053">
        <f>ROWS($H$2:H4053)</f>
        <v>4052</v>
      </c>
      <c r="J4053" t="str">
        <f t="shared" si="63"/>
        <v/>
      </c>
    </row>
    <row r="4054" spans="1:10">
      <c r="A4054" s="63" t="s">
        <v>9387</v>
      </c>
      <c r="B4054" t="s">
        <v>8876</v>
      </c>
      <c r="C4054" t="s">
        <v>7179</v>
      </c>
      <c r="D4054" t="s">
        <v>7261</v>
      </c>
      <c r="E4054" t="s">
        <v>8640</v>
      </c>
      <c r="F4054" s="45">
        <v>381302</v>
      </c>
      <c r="H4054">
        <f>IF(ISNUMBER(SEARCH($K$2,A4054)),MAX($H$1:H4053)+1,0)</f>
        <v>0</v>
      </c>
      <c r="I4054">
        <f>ROWS($H$2:H4054)</f>
        <v>4053</v>
      </c>
      <c r="J4054" t="str">
        <f t="shared" si="63"/>
        <v/>
      </c>
    </row>
    <row r="4055" spans="1:10">
      <c r="A4055" s="64" t="s">
        <v>9422</v>
      </c>
      <c r="B4055" t="s">
        <v>8877</v>
      </c>
      <c r="C4055" t="s">
        <v>7179</v>
      </c>
      <c r="D4055" t="s">
        <v>7261</v>
      </c>
      <c r="E4055" t="s">
        <v>8640</v>
      </c>
      <c r="F4055" s="45">
        <v>381303</v>
      </c>
      <c r="H4055">
        <f>IF(ISNUMBER(SEARCH($K$2,A4055)),MAX($H$1:H4054)+1,0)</f>
        <v>0</v>
      </c>
      <c r="I4055">
        <f>ROWS($H$2:H4055)</f>
        <v>4054</v>
      </c>
      <c r="J4055" t="str">
        <f t="shared" si="63"/>
        <v/>
      </c>
    </row>
    <row r="4056" spans="1:10">
      <c r="A4056" t="s">
        <v>4429</v>
      </c>
      <c r="B4056" t="s">
        <v>7264</v>
      </c>
      <c r="C4056" t="s">
        <v>7179</v>
      </c>
      <c r="D4056" t="s">
        <v>7261</v>
      </c>
      <c r="E4056" t="s">
        <v>8640</v>
      </c>
      <c r="F4056" s="45">
        <v>381304</v>
      </c>
      <c r="H4056">
        <f>IF(ISNUMBER(SEARCH($K$2,A4056)),MAX($H$1:H4055)+1,0)</f>
        <v>0</v>
      </c>
      <c r="I4056">
        <f>ROWS($H$2:H4056)</f>
        <v>4055</v>
      </c>
      <c r="J4056" t="str">
        <f t="shared" si="63"/>
        <v/>
      </c>
    </row>
    <row r="4057" spans="1:10">
      <c r="A4057" t="s">
        <v>4430</v>
      </c>
      <c r="B4057" t="s">
        <v>8492</v>
      </c>
      <c r="C4057" t="s">
        <v>7179</v>
      </c>
      <c r="D4057" t="s">
        <v>7261</v>
      </c>
      <c r="E4057" t="s">
        <v>8640</v>
      </c>
      <c r="F4057" s="45">
        <v>381305</v>
      </c>
      <c r="H4057">
        <f>IF(ISNUMBER(SEARCH($K$2,A4057)),MAX($H$1:H4056)+1,0)</f>
        <v>0</v>
      </c>
      <c r="I4057">
        <f>ROWS($H$2:H4057)</f>
        <v>4056</v>
      </c>
      <c r="J4057" t="str">
        <f t="shared" si="63"/>
        <v/>
      </c>
    </row>
    <row r="4058" spans="1:10">
      <c r="A4058" t="s">
        <v>4431</v>
      </c>
      <c r="B4058" t="s">
        <v>7262</v>
      </c>
      <c r="C4058" t="s">
        <v>7179</v>
      </c>
      <c r="D4058" t="s">
        <v>7261</v>
      </c>
      <c r="E4058" t="s">
        <v>8640</v>
      </c>
      <c r="F4058" s="45">
        <v>381306</v>
      </c>
      <c r="H4058">
        <f>IF(ISNUMBER(SEARCH($K$2,A4058)),MAX($H$1:H4057)+1,0)</f>
        <v>0</v>
      </c>
      <c r="I4058">
        <f>ROWS($H$2:H4058)</f>
        <v>4057</v>
      </c>
      <c r="J4058" t="str">
        <f t="shared" si="63"/>
        <v/>
      </c>
    </row>
    <row r="4059" spans="1:10">
      <c r="A4059" t="s">
        <v>4432</v>
      </c>
      <c r="B4059" t="s">
        <v>8878</v>
      </c>
      <c r="C4059" t="s">
        <v>7179</v>
      </c>
      <c r="D4059" t="s">
        <v>7261</v>
      </c>
      <c r="E4059" t="s">
        <v>8640</v>
      </c>
      <c r="F4059" s="45">
        <v>383301</v>
      </c>
      <c r="H4059">
        <f>IF(ISNUMBER(SEARCH($K$2,A4059)),MAX($H$1:H4058)+1,0)</f>
        <v>0</v>
      </c>
      <c r="I4059">
        <f>ROWS($H$2:H4059)</f>
        <v>4058</v>
      </c>
      <c r="J4059" t="str">
        <f t="shared" si="63"/>
        <v/>
      </c>
    </row>
    <row r="4060" spans="1:10">
      <c r="A4060" t="s">
        <v>4433</v>
      </c>
      <c r="B4060" t="s">
        <v>8493</v>
      </c>
      <c r="C4060" t="s">
        <v>7179</v>
      </c>
      <c r="D4060" t="s">
        <v>7261</v>
      </c>
      <c r="E4060" t="s">
        <v>8640</v>
      </c>
      <c r="F4060" s="45">
        <v>383302</v>
      </c>
      <c r="H4060">
        <f>IF(ISNUMBER(SEARCH($K$2,A4060)),MAX($H$1:H4059)+1,0)</f>
        <v>0</v>
      </c>
      <c r="I4060">
        <f>ROWS($H$2:H4060)</f>
        <v>4059</v>
      </c>
      <c r="J4060" t="str">
        <f t="shared" si="63"/>
        <v/>
      </c>
    </row>
    <row r="4061" spans="1:10">
      <c r="A4061" t="s">
        <v>4434</v>
      </c>
      <c r="B4061" t="s">
        <v>8879</v>
      </c>
      <c r="C4061" t="s">
        <v>7179</v>
      </c>
      <c r="D4061" t="s">
        <v>7261</v>
      </c>
      <c r="E4061" t="s">
        <v>8640</v>
      </c>
      <c r="F4061" s="45">
        <v>383303</v>
      </c>
      <c r="H4061">
        <f>IF(ISNUMBER(SEARCH($K$2,A4061)),MAX($H$1:H4060)+1,0)</f>
        <v>0</v>
      </c>
      <c r="I4061">
        <f>ROWS($H$2:H4061)</f>
        <v>4060</v>
      </c>
      <c r="J4061" t="str">
        <f t="shared" si="63"/>
        <v/>
      </c>
    </row>
    <row r="4062" spans="1:10">
      <c r="A4062" t="s">
        <v>4435</v>
      </c>
      <c r="B4062" t="s">
        <v>8880</v>
      </c>
      <c r="C4062" t="s">
        <v>7179</v>
      </c>
      <c r="D4062" t="s">
        <v>7261</v>
      </c>
      <c r="E4062" t="s">
        <v>8640</v>
      </c>
      <c r="F4062" s="45">
        <v>383401</v>
      </c>
      <c r="H4062">
        <f>IF(ISNUMBER(SEARCH($K$2,A4062)),MAX($H$1:H4061)+1,0)</f>
        <v>0</v>
      </c>
      <c r="I4062">
        <f>ROWS($H$2:H4062)</f>
        <v>4061</v>
      </c>
      <c r="J4062" t="str">
        <f t="shared" si="63"/>
        <v/>
      </c>
    </row>
    <row r="4063" spans="1:10">
      <c r="A4063" t="s">
        <v>4436</v>
      </c>
      <c r="B4063" t="s">
        <v>8500</v>
      </c>
      <c r="C4063" t="s">
        <v>7179</v>
      </c>
      <c r="D4063" t="s">
        <v>7285</v>
      </c>
      <c r="E4063" t="s">
        <v>8640</v>
      </c>
      <c r="F4063" s="45">
        <v>421301</v>
      </c>
      <c r="H4063">
        <f>IF(ISNUMBER(SEARCH($K$2,A4063)),MAX($H$1:H4062)+1,0)</f>
        <v>0</v>
      </c>
      <c r="I4063">
        <f>ROWS($H$2:H4063)</f>
        <v>4062</v>
      </c>
      <c r="J4063" t="str">
        <f t="shared" si="63"/>
        <v/>
      </c>
    </row>
    <row r="4064" spans="1:10">
      <c r="A4064" t="s">
        <v>4437</v>
      </c>
      <c r="B4064" t="s">
        <v>8501</v>
      </c>
      <c r="C4064" t="s">
        <v>7179</v>
      </c>
      <c r="D4064" t="s">
        <v>7285</v>
      </c>
      <c r="E4064" t="s">
        <v>8640</v>
      </c>
      <c r="F4064" s="45">
        <v>421302</v>
      </c>
      <c r="H4064">
        <f>IF(ISNUMBER(SEARCH($K$2,A4064)),MAX($H$1:H4063)+1,0)</f>
        <v>0</v>
      </c>
      <c r="I4064">
        <f>ROWS($H$2:H4064)</f>
        <v>4063</v>
      </c>
      <c r="J4064" t="str">
        <f t="shared" si="63"/>
        <v/>
      </c>
    </row>
    <row r="4065" spans="1:10">
      <c r="A4065" t="s">
        <v>4438</v>
      </c>
      <c r="B4065" t="s">
        <v>7284</v>
      </c>
      <c r="C4065" t="s">
        <v>7179</v>
      </c>
      <c r="D4065" t="s">
        <v>7285</v>
      </c>
      <c r="E4065" t="s">
        <v>8640</v>
      </c>
      <c r="F4065" s="45">
        <v>421303</v>
      </c>
      <c r="H4065">
        <f>IF(ISNUMBER(SEARCH($K$2,A4065)),MAX($H$1:H4064)+1,0)</f>
        <v>0</v>
      </c>
      <c r="I4065">
        <f>ROWS($H$2:H4065)</f>
        <v>4064</v>
      </c>
      <c r="J4065" t="str">
        <f t="shared" si="63"/>
        <v/>
      </c>
    </row>
    <row r="4066" spans="1:10">
      <c r="A4066" t="s">
        <v>4439</v>
      </c>
      <c r="B4066" t="s">
        <v>8881</v>
      </c>
      <c r="C4066" t="s">
        <v>7179</v>
      </c>
      <c r="D4066" t="s">
        <v>7285</v>
      </c>
      <c r="E4066" t="s">
        <v>8640</v>
      </c>
      <c r="F4066" s="45">
        <v>421404</v>
      </c>
      <c r="H4066">
        <f>IF(ISNUMBER(SEARCH($K$2,A4066)),MAX($H$1:H4065)+1,0)</f>
        <v>0</v>
      </c>
      <c r="I4066">
        <f>ROWS($H$2:H4066)</f>
        <v>4065</v>
      </c>
      <c r="J4066" t="str">
        <f t="shared" si="63"/>
        <v/>
      </c>
    </row>
    <row r="4067" spans="1:10">
      <c r="A4067" t="s">
        <v>4440</v>
      </c>
      <c r="B4067" t="s">
        <v>8882</v>
      </c>
      <c r="C4067" t="s">
        <v>7179</v>
      </c>
      <c r="D4067" t="s">
        <v>7285</v>
      </c>
      <c r="E4067" t="s">
        <v>8640</v>
      </c>
      <c r="F4067" s="45">
        <v>423301</v>
      </c>
      <c r="H4067">
        <f>IF(ISNUMBER(SEARCH($K$2,A4067)),MAX($H$1:H4066)+1,0)</f>
        <v>0</v>
      </c>
      <c r="I4067">
        <f>ROWS($H$2:H4067)</f>
        <v>4066</v>
      </c>
      <c r="J4067" t="str">
        <f t="shared" si="63"/>
        <v/>
      </c>
    </row>
    <row r="4068" spans="1:10">
      <c r="A4068" t="s">
        <v>4441</v>
      </c>
      <c r="B4068" t="s">
        <v>8883</v>
      </c>
      <c r="C4068" t="s">
        <v>7179</v>
      </c>
      <c r="D4068" t="s">
        <v>7285</v>
      </c>
      <c r="E4068" t="s">
        <v>8640</v>
      </c>
      <c r="F4068" s="45">
        <v>423302</v>
      </c>
      <c r="H4068">
        <f>IF(ISNUMBER(SEARCH($K$2,A4068)),MAX($H$1:H4067)+1,0)</f>
        <v>0</v>
      </c>
      <c r="I4068">
        <f>ROWS($H$2:H4068)</f>
        <v>4067</v>
      </c>
      <c r="J4068" t="str">
        <f t="shared" si="63"/>
        <v/>
      </c>
    </row>
    <row r="4069" spans="1:10">
      <c r="A4069" t="s">
        <v>4442</v>
      </c>
      <c r="B4069" t="s">
        <v>7302</v>
      </c>
      <c r="C4069" t="s">
        <v>7179</v>
      </c>
      <c r="D4069" t="s">
        <v>7303</v>
      </c>
      <c r="E4069" t="s">
        <v>8640</v>
      </c>
      <c r="F4069" s="45">
        <v>311401</v>
      </c>
      <c r="H4069">
        <f>IF(ISNUMBER(SEARCH($K$2,A4069)),MAX($H$1:H4068)+1,0)</f>
        <v>0</v>
      </c>
      <c r="I4069">
        <f>ROWS($H$2:H4069)</f>
        <v>4068</v>
      </c>
      <c r="J4069" t="str">
        <f t="shared" si="63"/>
        <v/>
      </c>
    </row>
    <row r="4070" spans="1:10">
      <c r="A4070" t="s">
        <v>4443</v>
      </c>
      <c r="B4070" t="s">
        <v>8508</v>
      </c>
      <c r="C4070" t="s">
        <v>7179</v>
      </c>
      <c r="D4070" t="s">
        <v>7303</v>
      </c>
      <c r="E4070" t="s">
        <v>8640</v>
      </c>
      <c r="F4070" s="45">
        <v>313301</v>
      </c>
      <c r="H4070">
        <f>IF(ISNUMBER(SEARCH($K$2,A4070)),MAX($H$1:H4069)+1,0)</f>
        <v>0</v>
      </c>
      <c r="I4070">
        <f>ROWS($H$2:H4070)</f>
        <v>4069</v>
      </c>
      <c r="J4070" t="str">
        <f t="shared" si="63"/>
        <v/>
      </c>
    </row>
    <row r="4071" spans="1:10">
      <c r="A4071" t="s">
        <v>4444</v>
      </c>
      <c r="B4071" t="s">
        <v>8509</v>
      </c>
      <c r="C4071" t="s">
        <v>7179</v>
      </c>
      <c r="D4071" t="s">
        <v>7303</v>
      </c>
      <c r="E4071" t="s">
        <v>8640</v>
      </c>
      <c r="F4071" s="45">
        <v>313302</v>
      </c>
      <c r="H4071">
        <f>IF(ISNUMBER(SEARCH($K$2,A4071)),MAX($H$1:H4070)+1,0)</f>
        <v>0</v>
      </c>
      <c r="I4071">
        <f>ROWS($H$2:H4071)</f>
        <v>4070</v>
      </c>
      <c r="J4071" t="str">
        <f t="shared" si="63"/>
        <v/>
      </c>
    </row>
    <row r="4072" spans="1:10">
      <c r="A4072" t="s">
        <v>4445</v>
      </c>
      <c r="B4072" t="s">
        <v>8884</v>
      </c>
      <c r="C4072" t="s">
        <v>7179</v>
      </c>
      <c r="D4072" t="s">
        <v>5956</v>
      </c>
      <c r="E4072" t="s">
        <v>8640</v>
      </c>
      <c r="F4072" s="45">
        <v>321399</v>
      </c>
      <c r="H4072">
        <f>IF(ISNUMBER(SEARCH($K$2,A4072)),MAX($H$1:H4071)+1,0)</f>
        <v>0</v>
      </c>
      <c r="I4072">
        <f>ROWS($H$2:H4072)</f>
        <v>4071</v>
      </c>
      <c r="J4072" t="str">
        <f t="shared" si="63"/>
        <v/>
      </c>
    </row>
    <row r="4073" spans="1:10">
      <c r="A4073" t="s">
        <v>4446</v>
      </c>
      <c r="B4073" t="s">
        <v>8885</v>
      </c>
      <c r="C4073" t="s">
        <v>7179</v>
      </c>
      <c r="D4073" t="s">
        <v>5956</v>
      </c>
      <c r="E4073" t="s">
        <v>8640</v>
      </c>
      <c r="F4073" s="45">
        <v>323301</v>
      </c>
      <c r="H4073">
        <f>IF(ISNUMBER(SEARCH($K$2,A4073)),MAX($H$1:H4072)+1,0)</f>
        <v>0</v>
      </c>
      <c r="I4073">
        <f>ROWS($H$2:H4073)</f>
        <v>4072</v>
      </c>
      <c r="J4073" t="str">
        <f t="shared" si="63"/>
        <v/>
      </c>
    </row>
    <row r="4074" spans="1:10">
      <c r="A4074" t="s">
        <v>4447</v>
      </c>
      <c r="B4074" t="s">
        <v>8886</v>
      </c>
      <c r="C4074" t="s">
        <v>7179</v>
      </c>
      <c r="D4074" t="s">
        <v>5956</v>
      </c>
      <c r="E4074" t="s">
        <v>8640</v>
      </c>
      <c r="F4074" s="45">
        <v>323302</v>
      </c>
      <c r="H4074">
        <f>IF(ISNUMBER(SEARCH($K$2,A4074)),MAX($H$1:H4073)+1,0)</f>
        <v>0</v>
      </c>
      <c r="I4074">
        <f>ROWS($H$2:H4074)</f>
        <v>4073</v>
      </c>
      <c r="J4074" t="str">
        <f t="shared" si="63"/>
        <v/>
      </c>
    </row>
    <row r="4075" spans="1:10">
      <c r="A4075" t="s">
        <v>4448</v>
      </c>
      <c r="B4075" t="s">
        <v>8887</v>
      </c>
      <c r="C4075" t="s">
        <v>7179</v>
      </c>
      <c r="D4075" t="s">
        <v>5956</v>
      </c>
      <c r="E4075" t="s">
        <v>8640</v>
      </c>
      <c r="F4075" s="45">
        <v>323401</v>
      </c>
      <c r="H4075">
        <f>IF(ISNUMBER(SEARCH($K$2,A4075)),MAX($H$1:H4074)+1,0)</f>
        <v>0</v>
      </c>
      <c r="I4075">
        <f>ROWS($H$2:H4075)</f>
        <v>4074</v>
      </c>
      <c r="J4075" t="str">
        <f t="shared" si="63"/>
        <v/>
      </c>
    </row>
    <row r="4076" spans="1:10">
      <c r="A4076" t="s">
        <v>4449</v>
      </c>
      <c r="B4076" t="s">
        <v>8888</v>
      </c>
      <c r="C4076" t="s">
        <v>7179</v>
      </c>
      <c r="D4076" t="s">
        <v>5956</v>
      </c>
      <c r="E4076" t="s">
        <v>8640</v>
      </c>
      <c r="F4076" s="45">
        <v>323402</v>
      </c>
      <c r="H4076">
        <f>IF(ISNUMBER(SEARCH($K$2,A4076)),MAX($H$1:H4075)+1,0)</f>
        <v>0</v>
      </c>
      <c r="I4076">
        <f>ROWS($H$2:H4076)</f>
        <v>4075</v>
      </c>
      <c r="J4076" t="str">
        <f t="shared" si="63"/>
        <v/>
      </c>
    </row>
    <row r="4077" spans="1:10">
      <c r="A4077" t="s">
        <v>4450</v>
      </c>
      <c r="B4077" t="s">
        <v>8518</v>
      </c>
      <c r="C4077" t="s">
        <v>7179</v>
      </c>
      <c r="D4077" t="s">
        <v>7321</v>
      </c>
      <c r="E4077" t="s">
        <v>8640</v>
      </c>
      <c r="F4077" s="45">
        <v>393301</v>
      </c>
      <c r="H4077">
        <f>IF(ISNUMBER(SEARCH($K$2,A4077)),MAX($H$1:H4076)+1,0)</f>
        <v>0</v>
      </c>
      <c r="I4077">
        <f>ROWS($H$2:H4077)</f>
        <v>4076</v>
      </c>
      <c r="J4077" t="str">
        <f t="shared" si="63"/>
        <v/>
      </c>
    </row>
    <row r="4078" spans="1:10">
      <c r="A4078" t="s">
        <v>4451</v>
      </c>
      <c r="B4078" t="s">
        <v>8889</v>
      </c>
      <c r="C4078" t="s">
        <v>7179</v>
      </c>
      <c r="D4078" t="s">
        <v>7321</v>
      </c>
      <c r="E4078" t="s">
        <v>8640</v>
      </c>
      <c r="F4078" s="45">
        <v>393302</v>
      </c>
      <c r="H4078">
        <f>IF(ISNUMBER(SEARCH($K$2,A4078)),MAX($H$1:H4077)+1,0)</f>
        <v>0</v>
      </c>
      <c r="I4078">
        <f>ROWS($H$2:H4078)</f>
        <v>4077</v>
      </c>
      <c r="J4078" t="str">
        <f t="shared" si="63"/>
        <v/>
      </c>
    </row>
    <row r="4079" spans="1:10">
      <c r="A4079" t="s">
        <v>4452</v>
      </c>
      <c r="B4079" t="s">
        <v>8890</v>
      </c>
      <c r="C4079" t="s">
        <v>7179</v>
      </c>
      <c r="D4079" t="s">
        <v>7321</v>
      </c>
      <c r="E4079" t="s">
        <v>8640</v>
      </c>
      <c r="F4079" s="45">
        <v>393401</v>
      </c>
      <c r="H4079">
        <f>IF(ISNUMBER(SEARCH($K$2,A4079)),MAX($H$1:H4078)+1,0)</f>
        <v>0</v>
      </c>
      <c r="I4079">
        <f>ROWS($H$2:H4079)</f>
        <v>4078</v>
      </c>
      <c r="J4079" t="str">
        <f t="shared" si="63"/>
        <v/>
      </c>
    </row>
    <row r="4080" spans="1:10">
      <c r="A4080" t="s">
        <v>4453</v>
      </c>
      <c r="B4080" t="s">
        <v>8891</v>
      </c>
      <c r="C4080" t="s">
        <v>7179</v>
      </c>
      <c r="D4080" t="s">
        <v>7329</v>
      </c>
      <c r="E4080" t="s">
        <v>8640</v>
      </c>
      <c r="F4080" s="45">
        <v>373301</v>
      </c>
      <c r="H4080">
        <f>IF(ISNUMBER(SEARCH($K$2,A4080)),MAX($H$1:H4079)+1,0)</f>
        <v>0</v>
      </c>
      <c r="I4080">
        <f>ROWS($H$2:H4080)</f>
        <v>4079</v>
      </c>
      <c r="J4080" t="str">
        <f t="shared" si="63"/>
        <v/>
      </c>
    </row>
    <row r="4081" spans="1:10">
      <c r="A4081" t="s">
        <v>4454</v>
      </c>
      <c r="B4081" t="s">
        <v>8521</v>
      </c>
      <c r="C4081" t="s">
        <v>7179</v>
      </c>
      <c r="D4081" t="s">
        <v>7329</v>
      </c>
      <c r="E4081" t="s">
        <v>8640</v>
      </c>
      <c r="F4081" s="45">
        <v>373302</v>
      </c>
      <c r="H4081">
        <f>IF(ISNUMBER(SEARCH($K$2,A4081)),MAX($H$1:H4080)+1,0)</f>
        <v>0</v>
      </c>
      <c r="I4081">
        <f>ROWS($H$2:H4081)</f>
        <v>4080</v>
      </c>
      <c r="J4081" t="str">
        <f t="shared" si="63"/>
        <v/>
      </c>
    </row>
    <row r="4082" spans="1:10">
      <c r="A4082" t="s">
        <v>4455</v>
      </c>
      <c r="B4082" t="s">
        <v>8892</v>
      </c>
      <c r="C4082" t="s">
        <v>7342</v>
      </c>
      <c r="D4082" t="s">
        <v>7353</v>
      </c>
      <c r="E4082" t="s">
        <v>8640</v>
      </c>
      <c r="F4082" s="45">
        <v>140408</v>
      </c>
      <c r="H4082">
        <f>IF(ISNUMBER(SEARCH($K$2,A4082)),MAX($H$1:H4081)+1,0)</f>
        <v>0</v>
      </c>
      <c r="I4082">
        <f>ROWS($H$2:H4082)</f>
        <v>4081</v>
      </c>
      <c r="J4082" t="str">
        <f t="shared" si="63"/>
        <v/>
      </c>
    </row>
    <row r="4083" spans="1:10">
      <c r="A4083" t="s">
        <v>4456</v>
      </c>
      <c r="B4083" t="s">
        <v>8539</v>
      </c>
      <c r="C4083" t="s">
        <v>7342</v>
      </c>
      <c r="D4083" t="s">
        <v>7415</v>
      </c>
      <c r="E4083" t="s">
        <v>8640</v>
      </c>
      <c r="F4083" s="45">
        <v>140301</v>
      </c>
      <c r="H4083">
        <f>IF(ISNUMBER(SEARCH($K$2,A4083)),MAX($H$1:H4082)+1,0)</f>
        <v>0</v>
      </c>
      <c r="I4083">
        <f>ROWS($H$2:H4083)</f>
        <v>4082</v>
      </c>
      <c r="J4083" t="str">
        <f t="shared" si="63"/>
        <v/>
      </c>
    </row>
    <row r="4084" spans="1:10">
      <c r="A4084" t="s">
        <v>4457</v>
      </c>
      <c r="B4084" t="s">
        <v>8893</v>
      </c>
      <c r="C4084" t="s">
        <v>7342</v>
      </c>
      <c r="D4084" t="s">
        <v>7415</v>
      </c>
      <c r="E4084" t="s">
        <v>8640</v>
      </c>
      <c r="F4084" s="45">
        <v>140302</v>
      </c>
      <c r="H4084">
        <f>IF(ISNUMBER(SEARCH($K$2,A4084)),MAX($H$1:H4083)+1,0)</f>
        <v>0</v>
      </c>
      <c r="I4084">
        <f>ROWS($H$2:H4084)</f>
        <v>4083</v>
      </c>
      <c r="J4084" t="str">
        <f t="shared" si="63"/>
        <v/>
      </c>
    </row>
    <row r="4085" spans="1:10">
      <c r="A4085" t="s">
        <v>4458</v>
      </c>
      <c r="B4085" t="s">
        <v>8894</v>
      </c>
      <c r="C4085" t="s">
        <v>7342</v>
      </c>
      <c r="D4085" t="s">
        <v>7415</v>
      </c>
      <c r="E4085" t="s">
        <v>8640</v>
      </c>
      <c r="F4085" s="45">
        <v>140303</v>
      </c>
      <c r="H4085">
        <f>IF(ISNUMBER(SEARCH($K$2,A4085)),MAX($H$1:H4084)+1,0)</f>
        <v>0</v>
      </c>
      <c r="I4085">
        <f>ROWS($H$2:H4085)</f>
        <v>4084</v>
      </c>
      <c r="J4085" t="str">
        <f t="shared" si="63"/>
        <v/>
      </c>
    </row>
    <row r="4086" spans="1:10">
      <c r="A4086" t="s">
        <v>4459</v>
      </c>
      <c r="B4086" t="s">
        <v>8895</v>
      </c>
      <c r="C4086" t="s">
        <v>7342</v>
      </c>
      <c r="D4086" t="s">
        <v>7415</v>
      </c>
      <c r="E4086" t="s">
        <v>8640</v>
      </c>
      <c r="F4086" s="45">
        <v>140405</v>
      </c>
      <c r="H4086">
        <f>IF(ISNUMBER(SEARCH($K$2,A4086)),MAX($H$1:H4085)+1,0)</f>
        <v>0</v>
      </c>
      <c r="I4086">
        <f>ROWS($H$2:H4086)</f>
        <v>4085</v>
      </c>
      <c r="J4086" t="str">
        <f t="shared" si="63"/>
        <v/>
      </c>
    </row>
    <row r="4087" spans="1:10">
      <c r="A4087" t="s">
        <v>4460</v>
      </c>
      <c r="B4087" t="s">
        <v>7416</v>
      </c>
      <c r="C4087" t="s">
        <v>7342</v>
      </c>
      <c r="D4087" t="s">
        <v>7415</v>
      </c>
      <c r="E4087" t="s">
        <v>8640</v>
      </c>
      <c r="F4087" s="45">
        <v>141301</v>
      </c>
      <c r="H4087">
        <f>IF(ISNUMBER(SEARCH($K$2,A4087)),MAX($H$1:H4086)+1,0)</f>
        <v>0</v>
      </c>
      <c r="I4087">
        <f>ROWS($H$2:H4087)</f>
        <v>4086</v>
      </c>
      <c r="J4087" t="str">
        <f t="shared" si="63"/>
        <v/>
      </c>
    </row>
    <row r="4088" spans="1:10">
      <c r="A4088" t="s">
        <v>4461</v>
      </c>
      <c r="B4088" t="s">
        <v>8540</v>
      </c>
      <c r="C4088" t="s">
        <v>7342</v>
      </c>
      <c r="D4088" t="s">
        <v>7415</v>
      </c>
      <c r="E4088" t="s">
        <v>8640</v>
      </c>
      <c r="F4088" s="45">
        <v>141307</v>
      </c>
      <c r="H4088">
        <f>IF(ISNUMBER(SEARCH($K$2,A4088)),MAX($H$1:H4087)+1,0)</f>
        <v>0</v>
      </c>
      <c r="I4088">
        <f>ROWS($H$2:H4088)</f>
        <v>4087</v>
      </c>
      <c r="J4088" t="str">
        <f t="shared" si="63"/>
        <v/>
      </c>
    </row>
    <row r="4089" spans="1:10">
      <c r="A4089" t="s">
        <v>4462</v>
      </c>
      <c r="B4089" t="s">
        <v>8896</v>
      </c>
      <c r="C4089" t="s">
        <v>7342</v>
      </c>
      <c r="D4089" t="s">
        <v>7415</v>
      </c>
      <c r="E4089" t="s">
        <v>8640</v>
      </c>
      <c r="F4089" s="45">
        <v>141406</v>
      </c>
      <c r="H4089">
        <f>IF(ISNUMBER(SEARCH($K$2,A4089)),MAX($H$1:H4088)+1,0)</f>
        <v>0</v>
      </c>
      <c r="I4089">
        <f>ROWS($H$2:H4089)</f>
        <v>4088</v>
      </c>
      <c r="J4089" t="str">
        <f t="shared" si="63"/>
        <v/>
      </c>
    </row>
    <row r="4090" spans="1:10">
      <c r="A4090" t="s">
        <v>4463</v>
      </c>
      <c r="B4090" t="s">
        <v>8897</v>
      </c>
      <c r="C4090" t="s">
        <v>7342</v>
      </c>
      <c r="D4090" t="s">
        <v>7438</v>
      </c>
      <c r="E4090" t="s">
        <v>8640</v>
      </c>
      <c r="F4090" s="45">
        <v>140404</v>
      </c>
      <c r="H4090">
        <f>IF(ISNUMBER(SEARCH($K$2,A4090)),MAX($H$1:H4089)+1,0)</f>
        <v>0</v>
      </c>
      <c r="I4090">
        <f>ROWS($H$2:H4090)</f>
        <v>4089</v>
      </c>
      <c r="J4090" t="str">
        <f t="shared" si="63"/>
        <v/>
      </c>
    </row>
    <row r="4091" spans="1:10">
      <c r="A4091" t="s">
        <v>4464</v>
      </c>
      <c r="B4091" t="s">
        <v>8548</v>
      </c>
      <c r="C4091" t="s">
        <v>7342</v>
      </c>
      <c r="D4091" t="s">
        <v>7443</v>
      </c>
      <c r="E4091" t="s">
        <v>8640</v>
      </c>
      <c r="F4091" s="45">
        <v>144322</v>
      </c>
      <c r="H4091">
        <f>IF(ISNUMBER(SEARCH($K$2,A4091)),MAX($H$1:H4090)+1,0)</f>
        <v>0</v>
      </c>
      <c r="I4091">
        <f>ROWS($H$2:H4091)</f>
        <v>4090</v>
      </c>
      <c r="J4091" t="str">
        <f t="shared" si="63"/>
        <v/>
      </c>
    </row>
    <row r="4092" spans="1:10">
      <c r="A4092" t="s">
        <v>4465</v>
      </c>
      <c r="B4092" t="s">
        <v>8898</v>
      </c>
      <c r="C4092" t="s">
        <v>7448</v>
      </c>
      <c r="D4092" t="s">
        <v>7471</v>
      </c>
      <c r="E4092" t="s">
        <v>8640</v>
      </c>
      <c r="F4092" s="45">
        <v>210306</v>
      </c>
      <c r="H4092">
        <f>IF(ISNUMBER(SEARCH($K$2,A4092)),MAX($H$1:H4091)+1,0)</f>
        <v>0</v>
      </c>
      <c r="I4092">
        <f>ROWS($H$2:H4092)</f>
        <v>4091</v>
      </c>
      <c r="J4092" t="str">
        <f t="shared" si="63"/>
        <v/>
      </c>
    </row>
    <row r="4093" spans="1:10">
      <c r="A4093" t="s">
        <v>4466</v>
      </c>
      <c r="B4093" t="s">
        <v>8899</v>
      </c>
      <c r="C4093" t="s">
        <v>7448</v>
      </c>
      <c r="D4093" t="s">
        <v>7471</v>
      </c>
      <c r="E4093" t="s">
        <v>8640</v>
      </c>
      <c r="F4093" s="45">
        <v>210309</v>
      </c>
      <c r="H4093">
        <f>IF(ISNUMBER(SEARCH($K$2,A4093)),MAX($H$1:H4092)+1,0)</f>
        <v>0</v>
      </c>
      <c r="I4093">
        <f>ROWS($H$2:H4093)</f>
        <v>4092</v>
      </c>
      <c r="J4093" t="str">
        <f t="shared" si="63"/>
        <v/>
      </c>
    </row>
    <row r="4094" spans="1:10">
      <c r="A4094" t="s">
        <v>4467</v>
      </c>
      <c r="B4094" t="s">
        <v>8900</v>
      </c>
      <c r="C4094" t="s">
        <v>7448</v>
      </c>
      <c r="D4094" t="s">
        <v>7471</v>
      </c>
      <c r="E4094" t="s">
        <v>8640</v>
      </c>
      <c r="F4094" s="45">
        <v>211407</v>
      </c>
      <c r="H4094">
        <f>IF(ISNUMBER(SEARCH($K$2,A4094)),MAX($H$1:H4093)+1,0)</f>
        <v>0</v>
      </c>
      <c r="I4094">
        <f>ROWS($H$2:H4094)</f>
        <v>4093</v>
      </c>
      <c r="J4094" t="str">
        <f t="shared" si="63"/>
        <v/>
      </c>
    </row>
    <row r="4095" spans="1:10">
      <c r="A4095" t="s">
        <v>4468</v>
      </c>
      <c r="B4095" t="s">
        <v>8901</v>
      </c>
      <c r="C4095" t="s">
        <v>7448</v>
      </c>
      <c r="D4095" t="s">
        <v>6407</v>
      </c>
      <c r="E4095" t="s">
        <v>8640</v>
      </c>
      <c r="F4095" s="45">
        <v>210303</v>
      </c>
      <c r="H4095">
        <f>IF(ISNUMBER(SEARCH($K$2,A4095)),MAX($H$1:H4094)+1,0)</f>
        <v>0</v>
      </c>
      <c r="I4095">
        <f>ROWS($H$2:H4095)</f>
        <v>4094</v>
      </c>
      <c r="J4095" t="str">
        <f t="shared" si="63"/>
        <v/>
      </c>
    </row>
    <row r="4096" spans="1:10">
      <c r="A4096" t="s">
        <v>4469</v>
      </c>
      <c r="B4096" t="s">
        <v>8560</v>
      </c>
      <c r="C4096" t="s">
        <v>7448</v>
      </c>
      <c r="D4096" t="s">
        <v>6407</v>
      </c>
      <c r="E4096" t="s">
        <v>8640</v>
      </c>
      <c r="F4096" s="45">
        <v>211304</v>
      </c>
      <c r="H4096">
        <f>IF(ISNUMBER(SEARCH($K$2,A4096)),MAX($H$1:H4095)+1,0)</f>
        <v>0</v>
      </c>
      <c r="I4096">
        <f>ROWS($H$2:H4096)</f>
        <v>4095</v>
      </c>
      <c r="J4096" t="str">
        <f t="shared" si="63"/>
        <v/>
      </c>
    </row>
    <row r="4097" spans="1:10">
      <c r="A4097" t="s">
        <v>4470</v>
      </c>
      <c r="B4097" t="s">
        <v>8561</v>
      </c>
      <c r="C4097" t="s">
        <v>7448</v>
      </c>
      <c r="D4097" t="s">
        <v>6407</v>
      </c>
      <c r="E4097" t="s">
        <v>8640</v>
      </c>
      <c r="F4097" s="45">
        <v>211317</v>
      </c>
      <c r="H4097">
        <f>IF(ISNUMBER(SEARCH($K$2,A4097)),MAX($H$1:H4096)+1,0)</f>
        <v>0</v>
      </c>
      <c r="I4097">
        <f>ROWS($H$2:H4097)</f>
        <v>4096</v>
      </c>
      <c r="J4097" t="str">
        <f t="shared" si="63"/>
        <v/>
      </c>
    </row>
    <row r="4098" spans="1:10">
      <c r="A4098" t="s">
        <v>4471</v>
      </c>
      <c r="B4098" t="s">
        <v>8902</v>
      </c>
      <c r="C4098" t="s">
        <v>7448</v>
      </c>
      <c r="D4098" t="s">
        <v>7509</v>
      </c>
      <c r="E4098" t="s">
        <v>8640</v>
      </c>
      <c r="F4098" s="45">
        <v>110308</v>
      </c>
      <c r="H4098">
        <f>IF(ISNUMBER(SEARCH($K$2,A4098)),MAX($H$1:H4097)+1,0)</f>
        <v>0</v>
      </c>
      <c r="I4098">
        <f>ROWS($H$2:H4098)</f>
        <v>4097</v>
      </c>
      <c r="J4098" t="str">
        <f t="shared" ref="J4098:J4161" si="64">IFERROR(INDEX($A:$A,MATCH(I4098,$H:$H,0)),"")</f>
        <v/>
      </c>
    </row>
    <row r="4099" spans="1:10">
      <c r="A4099" t="s">
        <v>4472</v>
      </c>
      <c r="B4099" t="s">
        <v>8903</v>
      </c>
      <c r="C4099" t="s">
        <v>7448</v>
      </c>
      <c r="D4099" t="s">
        <v>7509</v>
      </c>
      <c r="E4099" t="s">
        <v>8640</v>
      </c>
      <c r="F4099" s="45">
        <v>110409</v>
      </c>
      <c r="H4099">
        <f>IF(ISNUMBER(SEARCH($K$2,A4099)),MAX($H$1:H4098)+1,0)</f>
        <v>0</v>
      </c>
      <c r="I4099">
        <f>ROWS($H$2:H4099)</f>
        <v>4098</v>
      </c>
      <c r="J4099" t="str">
        <f t="shared" si="64"/>
        <v/>
      </c>
    </row>
    <row r="4100" spans="1:10">
      <c r="A4100" t="s">
        <v>4473</v>
      </c>
      <c r="B4100" t="s">
        <v>8568</v>
      </c>
      <c r="C4100" t="s">
        <v>7448</v>
      </c>
      <c r="D4100" t="s">
        <v>7509</v>
      </c>
      <c r="E4100" t="s">
        <v>8640</v>
      </c>
      <c r="F4100" s="45">
        <v>114306</v>
      </c>
      <c r="H4100">
        <f>IF(ISNUMBER(SEARCH($K$2,A4100)),MAX($H$1:H4099)+1,0)</f>
        <v>0</v>
      </c>
      <c r="I4100">
        <f>ROWS($H$2:H4100)</f>
        <v>4099</v>
      </c>
      <c r="J4100" t="str">
        <f t="shared" si="64"/>
        <v/>
      </c>
    </row>
    <row r="4101" spans="1:10">
      <c r="A4101" t="s">
        <v>4474</v>
      </c>
      <c r="B4101" t="s">
        <v>8569</v>
      </c>
      <c r="C4101" t="s">
        <v>7448</v>
      </c>
      <c r="D4101" t="s">
        <v>7509</v>
      </c>
      <c r="E4101" t="s">
        <v>8640</v>
      </c>
      <c r="F4101" s="45">
        <v>114307</v>
      </c>
      <c r="H4101">
        <f>IF(ISNUMBER(SEARCH($K$2,A4101)),MAX($H$1:H4100)+1,0)</f>
        <v>0</v>
      </c>
      <c r="I4101">
        <f>ROWS($H$2:H4101)</f>
        <v>4100</v>
      </c>
      <c r="J4101" t="str">
        <f t="shared" si="64"/>
        <v/>
      </c>
    </row>
    <row r="4102" spans="1:10">
      <c r="A4102" s="63" t="s">
        <v>9297</v>
      </c>
      <c r="B4102" t="s">
        <v>8904</v>
      </c>
      <c r="C4102" t="s">
        <v>7448</v>
      </c>
      <c r="D4102" t="s">
        <v>7521</v>
      </c>
      <c r="E4102" t="s">
        <v>8640</v>
      </c>
      <c r="F4102" s="45">
        <v>110407</v>
      </c>
      <c r="H4102">
        <f>IF(ISNUMBER(SEARCH($K$2,A4102)),MAX($H$1:H4101)+1,0)</f>
        <v>0</v>
      </c>
      <c r="I4102">
        <f>ROWS($H$2:H4102)</f>
        <v>4101</v>
      </c>
      <c r="J4102" t="str">
        <f t="shared" si="64"/>
        <v/>
      </c>
    </row>
    <row r="4103" spans="1:10">
      <c r="A4103" t="s">
        <v>4476</v>
      </c>
      <c r="B4103" t="s">
        <v>8905</v>
      </c>
      <c r="C4103" t="s">
        <v>7448</v>
      </c>
      <c r="D4103" t="s">
        <v>7524</v>
      </c>
      <c r="E4103" t="s">
        <v>8640</v>
      </c>
      <c r="F4103" s="45">
        <v>110403</v>
      </c>
      <c r="H4103">
        <f>IF(ISNUMBER(SEARCH($K$2,A4103)),MAX($H$1:H4102)+1,0)</f>
        <v>0</v>
      </c>
      <c r="I4103">
        <f>ROWS($H$2:H4103)</f>
        <v>4102</v>
      </c>
      <c r="J4103" t="str">
        <f t="shared" si="64"/>
        <v/>
      </c>
    </row>
    <row r="4104" spans="1:10">
      <c r="A4104" t="s">
        <v>4477</v>
      </c>
      <c r="B4104" t="s">
        <v>8906</v>
      </c>
      <c r="C4104" t="s">
        <v>7448</v>
      </c>
      <c r="D4104" t="s">
        <v>7532</v>
      </c>
      <c r="E4104" t="s">
        <v>8640</v>
      </c>
      <c r="F4104" s="45">
        <v>210416</v>
      </c>
      <c r="H4104">
        <f>IF(ISNUMBER(SEARCH($K$2,A4104)),MAX($H$1:H4103)+1,0)</f>
        <v>0</v>
      </c>
      <c r="I4104">
        <f>ROWS($H$2:H4104)</f>
        <v>4103</v>
      </c>
      <c r="J4104" t="str">
        <f t="shared" si="64"/>
        <v/>
      </c>
    </row>
    <row r="4105" spans="1:10">
      <c r="A4105" t="s">
        <v>4478</v>
      </c>
      <c r="B4105" t="s">
        <v>8574</v>
      </c>
      <c r="C4105" t="s">
        <v>7448</v>
      </c>
      <c r="D4105" t="s">
        <v>7532</v>
      </c>
      <c r="E4105" t="s">
        <v>8640</v>
      </c>
      <c r="F4105" s="45">
        <v>211320</v>
      </c>
      <c r="H4105">
        <f>IF(ISNUMBER(SEARCH($K$2,A4105)),MAX($H$1:H4104)+1,0)</f>
        <v>0</v>
      </c>
      <c r="I4105">
        <f>ROWS($H$2:H4105)</f>
        <v>4104</v>
      </c>
      <c r="J4105" t="str">
        <f t="shared" si="64"/>
        <v/>
      </c>
    </row>
    <row r="4106" spans="1:10">
      <c r="A4106" t="s">
        <v>4479</v>
      </c>
      <c r="B4106" t="s">
        <v>8578</v>
      </c>
      <c r="C4106" t="s">
        <v>7448</v>
      </c>
      <c r="D4106" t="s">
        <v>7543</v>
      </c>
      <c r="E4106" t="s">
        <v>8640</v>
      </c>
      <c r="F4106" s="45">
        <v>211315</v>
      </c>
      <c r="H4106">
        <f>IF(ISNUMBER(SEARCH($K$2,A4106)),MAX($H$1:H4105)+1,0)</f>
        <v>0</v>
      </c>
      <c r="I4106">
        <f>ROWS($H$2:H4106)</f>
        <v>4105</v>
      </c>
      <c r="J4106" t="str">
        <f t="shared" si="64"/>
        <v/>
      </c>
    </row>
    <row r="4107" spans="1:10">
      <c r="A4107" t="s">
        <v>4480</v>
      </c>
      <c r="B4107" t="s">
        <v>8579</v>
      </c>
      <c r="C4107" t="s">
        <v>7448</v>
      </c>
      <c r="D4107" t="s">
        <v>7543</v>
      </c>
      <c r="E4107" t="s">
        <v>8640</v>
      </c>
      <c r="F4107" s="45">
        <v>213316</v>
      </c>
      <c r="H4107">
        <f>IF(ISNUMBER(SEARCH($K$2,A4107)),MAX($H$1:H4106)+1,0)</f>
        <v>0</v>
      </c>
      <c r="I4107">
        <f>ROWS($H$2:H4107)</f>
        <v>4106</v>
      </c>
      <c r="J4107" t="str">
        <f t="shared" si="64"/>
        <v/>
      </c>
    </row>
    <row r="4108" spans="1:10">
      <c r="A4108" t="s">
        <v>4481</v>
      </c>
      <c r="B4108" t="s">
        <v>8584</v>
      </c>
      <c r="C4108" t="s">
        <v>7448</v>
      </c>
      <c r="D4108" t="s">
        <v>7558</v>
      </c>
      <c r="E4108" t="s">
        <v>8640</v>
      </c>
      <c r="F4108" s="45">
        <v>111320</v>
      </c>
      <c r="H4108">
        <f>IF(ISNUMBER(SEARCH($K$2,A4108)),MAX($H$1:H4107)+1,0)</f>
        <v>0</v>
      </c>
      <c r="I4108">
        <f>ROWS($H$2:H4108)</f>
        <v>4107</v>
      </c>
      <c r="J4108" t="str">
        <f t="shared" si="64"/>
        <v/>
      </c>
    </row>
    <row r="4109" spans="1:10">
      <c r="A4109" t="s">
        <v>4482</v>
      </c>
      <c r="B4109" t="s">
        <v>8907</v>
      </c>
      <c r="C4109" t="s">
        <v>7448</v>
      </c>
      <c r="D4109" t="s">
        <v>7564</v>
      </c>
      <c r="E4109" t="s">
        <v>8640</v>
      </c>
      <c r="F4109" s="45">
        <v>110311</v>
      </c>
      <c r="H4109">
        <f>IF(ISNUMBER(SEARCH($K$2,A4109)),MAX($H$1:H4108)+1,0)</f>
        <v>0</v>
      </c>
      <c r="I4109">
        <f>ROWS($H$2:H4109)</f>
        <v>4108</v>
      </c>
      <c r="J4109" t="str">
        <f t="shared" si="64"/>
        <v/>
      </c>
    </row>
    <row r="4110" spans="1:10">
      <c r="A4110" t="s">
        <v>4483</v>
      </c>
      <c r="B4110" t="s">
        <v>8908</v>
      </c>
      <c r="C4110" t="s">
        <v>7448</v>
      </c>
      <c r="D4110" t="s">
        <v>7564</v>
      </c>
      <c r="E4110" t="s">
        <v>8640</v>
      </c>
      <c r="F4110" s="45">
        <v>110404</v>
      </c>
      <c r="H4110">
        <f>IF(ISNUMBER(SEARCH($K$2,A4110)),MAX($H$1:H4109)+1,0)</f>
        <v>0</v>
      </c>
      <c r="I4110">
        <f>ROWS($H$2:H4110)</f>
        <v>4109</v>
      </c>
      <c r="J4110" t="str">
        <f t="shared" si="64"/>
        <v/>
      </c>
    </row>
    <row r="4111" spans="1:10">
      <c r="A4111" t="s">
        <v>4484</v>
      </c>
      <c r="B4111" t="s">
        <v>8909</v>
      </c>
      <c r="C4111" t="s">
        <v>7448</v>
      </c>
      <c r="D4111" t="s">
        <v>7573</v>
      </c>
      <c r="E4111" t="s">
        <v>8640</v>
      </c>
      <c r="F4111" s="45">
        <v>111419</v>
      </c>
      <c r="H4111">
        <f>IF(ISNUMBER(SEARCH($K$2,A4111)),MAX($H$1:H4110)+1,0)</f>
        <v>0</v>
      </c>
      <c r="I4111">
        <f>ROWS($H$2:H4111)</f>
        <v>4110</v>
      </c>
      <c r="J4111" t="str">
        <f t="shared" si="64"/>
        <v/>
      </c>
    </row>
    <row r="4112" spans="1:10">
      <c r="A4112" t="s">
        <v>4485</v>
      </c>
      <c r="B4112" t="s">
        <v>8910</v>
      </c>
      <c r="C4112" t="s">
        <v>7448</v>
      </c>
      <c r="D4112" t="s">
        <v>6415</v>
      </c>
      <c r="E4112" t="s">
        <v>8640</v>
      </c>
      <c r="F4112" s="45">
        <v>210305</v>
      </c>
      <c r="H4112">
        <f>IF(ISNUMBER(SEARCH($K$2,A4112)),MAX($H$1:H4111)+1,0)</f>
        <v>0</v>
      </c>
      <c r="I4112">
        <f>ROWS($H$2:H4112)</f>
        <v>4111</v>
      </c>
      <c r="J4112" t="str">
        <f t="shared" si="64"/>
        <v/>
      </c>
    </row>
    <row r="4113" spans="1:10">
      <c r="A4113" s="64" t="s">
        <v>9423</v>
      </c>
      <c r="B4113" t="s">
        <v>8591</v>
      </c>
      <c r="C4113" t="s">
        <v>7448</v>
      </c>
      <c r="D4113" t="s">
        <v>6415</v>
      </c>
      <c r="E4113" t="s">
        <v>8640</v>
      </c>
      <c r="F4113" s="45">
        <v>211301</v>
      </c>
      <c r="H4113">
        <f>IF(ISNUMBER(SEARCH($K$2,A4113)),MAX($H$1:H4112)+1,0)</f>
        <v>0</v>
      </c>
      <c r="I4113">
        <f>ROWS($H$2:H4113)</f>
        <v>4112</v>
      </c>
      <c r="J4113" t="str">
        <f t="shared" si="64"/>
        <v/>
      </c>
    </row>
    <row r="4114" spans="1:10">
      <c r="A4114" s="42" t="s">
        <v>9433</v>
      </c>
      <c r="B4114" t="s">
        <v>8911</v>
      </c>
      <c r="C4114" t="s">
        <v>7448</v>
      </c>
      <c r="D4114" t="s">
        <v>6415</v>
      </c>
      <c r="E4114" t="s">
        <v>8640</v>
      </c>
      <c r="F4114" s="45">
        <v>211302</v>
      </c>
      <c r="H4114">
        <f>IF(ISNUMBER(SEARCH($K$2,A4114)),MAX($H$1:H4113)+1,0)</f>
        <v>0</v>
      </c>
      <c r="I4114">
        <f>ROWS($H$2:H4114)</f>
        <v>4113</v>
      </c>
      <c r="J4114" t="str">
        <f t="shared" si="64"/>
        <v/>
      </c>
    </row>
    <row r="4115" spans="1:10">
      <c r="A4115" t="s">
        <v>4488</v>
      </c>
      <c r="B4115" t="s">
        <v>8592</v>
      </c>
      <c r="C4115" t="s">
        <v>7448</v>
      </c>
      <c r="D4115" t="s">
        <v>6415</v>
      </c>
      <c r="E4115" t="s">
        <v>8640</v>
      </c>
      <c r="F4115" s="45">
        <v>211310</v>
      </c>
      <c r="H4115">
        <f>IF(ISNUMBER(SEARCH($K$2,A4115)),MAX($H$1:H4114)+1,0)</f>
        <v>0</v>
      </c>
      <c r="I4115">
        <f>ROWS($H$2:H4115)</f>
        <v>4114</v>
      </c>
      <c r="J4115" t="str">
        <f t="shared" si="64"/>
        <v/>
      </c>
    </row>
    <row r="4116" spans="1:10">
      <c r="A4116" t="s">
        <v>4489</v>
      </c>
      <c r="B4116" t="s">
        <v>8593</v>
      </c>
      <c r="C4116" t="s">
        <v>7448</v>
      </c>
      <c r="D4116" t="s">
        <v>6415</v>
      </c>
      <c r="E4116" t="s">
        <v>8640</v>
      </c>
      <c r="F4116" s="45">
        <v>211318</v>
      </c>
      <c r="H4116">
        <f>IF(ISNUMBER(SEARCH($K$2,A4116)),MAX($H$1:H4115)+1,0)</f>
        <v>0</v>
      </c>
      <c r="I4116">
        <f>ROWS($H$2:H4116)</f>
        <v>4115</v>
      </c>
      <c r="J4116" t="str">
        <f t="shared" si="64"/>
        <v/>
      </c>
    </row>
    <row r="4117" spans="1:10">
      <c r="A4117" t="s">
        <v>4490</v>
      </c>
      <c r="B4117" t="s">
        <v>8912</v>
      </c>
      <c r="C4117" t="s">
        <v>7448</v>
      </c>
      <c r="D4117" t="s">
        <v>6415</v>
      </c>
      <c r="E4117" t="s">
        <v>8640</v>
      </c>
      <c r="F4117" s="45">
        <v>211419</v>
      </c>
      <c r="H4117">
        <f>IF(ISNUMBER(SEARCH($K$2,A4117)),MAX($H$1:H4116)+1,0)</f>
        <v>0</v>
      </c>
      <c r="I4117">
        <f>ROWS($H$2:H4117)</f>
        <v>4116</v>
      </c>
      <c r="J4117" t="str">
        <f t="shared" si="64"/>
        <v/>
      </c>
    </row>
    <row r="4118" spans="1:10">
      <c r="A4118" t="s">
        <v>4491</v>
      </c>
      <c r="B4118" t="s">
        <v>8913</v>
      </c>
      <c r="C4118" t="s">
        <v>7448</v>
      </c>
      <c r="D4118" t="s">
        <v>7089</v>
      </c>
      <c r="E4118" t="s">
        <v>8640</v>
      </c>
      <c r="F4118" s="45">
        <v>210408</v>
      </c>
      <c r="H4118">
        <f>IF(ISNUMBER(SEARCH($K$2,A4118)),MAX($H$1:H4117)+1,0)</f>
        <v>0</v>
      </c>
      <c r="I4118">
        <f>ROWS($H$2:H4118)</f>
        <v>4117</v>
      </c>
      <c r="J4118" t="str">
        <f t="shared" si="64"/>
        <v/>
      </c>
    </row>
    <row r="4119" spans="1:10">
      <c r="A4119" t="s">
        <v>4492</v>
      </c>
      <c r="B4119" t="s">
        <v>8914</v>
      </c>
      <c r="C4119" t="s">
        <v>7448</v>
      </c>
      <c r="D4119" t="s">
        <v>7089</v>
      </c>
      <c r="E4119" t="s">
        <v>8640</v>
      </c>
      <c r="F4119" s="45">
        <v>211314</v>
      </c>
      <c r="H4119">
        <f>IF(ISNUMBER(SEARCH($K$2,A4119)),MAX($H$1:H4118)+1,0)</f>
        <v>0</v>
      </c>
      <c r="I4119">
        <f>ROWS($H$2:H4119)</f>
        <v>4118</v>
      </c>
      <c r="J4119" t="str">
        <f t="shared" si="64"/>
        <v/>
      </c>
    </row>
    <row r="4120" spans="1:10">
      <c r="A4120" t="s">
        <v>4493</v>
      </c>
      <c r="B4120" t="s">
        <v>8915</v>
      </c>
      <c r="C4120" t="s">
        <v>7448</v>
      </c>
      <c r="D4120" t="s">
        <v>7089</v>
      </c>
      <c r="E4120" t="s">
        <v>8640</v>
      </c>
      <c r="F4120" s="45">
        <v>211412</v>
      </c>
      <c r="H4120">
        <f>IF(ISNUMBER(SEARCH($K$2,A4120)),MAX($H$1:H4119)+1,0)</f>
        <v>0</v>
      </c>
      <c r="I4120">
        <f>ROWS($H$2:H4120)</f>
        <v>4119</v>
      </c>
      <c r="J4120" t="str">
        <f t="shared" si="64"/>
        <v/>
      </c>
    </row>
    <row r="4121" spans="1:10">
      <c r="A4121" t="s">
        <v>4494</v>
      </c>
      <c r="B4121" t="s">
        <v>8599</v>
      </c>
      <c r="C4121" t="s">
        <v>7448</v>
      </c>
      <c r="D4121" t="s">
        <v>7089</v>
      </c>
      <c r="E4121" t="s">
        <v>8640</v>
      </c>
      <c r="F4121" s="45">
        <v>213303</v>
      </c>
      <c r="H4121">
        <f>IF(ISNUMBER(SEARCH($K$2,A4121)),MAX($H$1:H4120)+1,0)</f>
        <v>0</v>
      </c>
      <c r="I4121">
        <f>ROWS($H$2:H4121)</f>
        <v>4120</v>
      </c>
      <c r="J4121" t="str">
        <f t="shared" si="64"/>
        <v/>
      </c>
    </row>
    <row r="4122" spans="1:10">
      <c r="A4122" t="s">
        <v>4495</v>
      </c>
      <c r="B4122" t="s">
        <v>8916</v>
      </c>
      <c r="C4122" t="s">
        <v>7448</v>
      </c>
      <c r="D4122" t="s">
        <v>7605</v>
      </c>
      <c r="E4122" t="s">
        <v>8640</v>
      </c>
      <c r="F4122" s="45">
        <v>110314</v>
      </c>
      <c r="H4122">
        <f>IF(ISNUMBER(SEARCH($K$2,A4122)),MAX($H$1:H4121)+1,0)</f>
        <v>0</v>
      </c>
      <c r="I4122">
        <f>ROWS($H$2:H4122)</f>
        <v>4121</v>
      </c>
      <c r="J4122" t="str">
        <f t="shared" si="64"/>
        <v/>
      </c>
    </row>
    <row r="4123" spans="1:10">
      <c r="A4123" t="s">
        <v>4496</v>
      </c>
      <c r="B4123" t="s">
        <v>8917</v>
      </c>
      <c r="C4123" t="s">
        <v>7448</v>
      </c>
      <c r="D4123" t="s">
        <v>7613</v>
      </c>
      <c r="E4123" t="s">
        <v>8640</v>
      </c>
      <c r="F4123" s="45">
        <v>111326</v>
      </c>
      <c r="H4123">
        <f>IF(ISNUMBER(SEARCH($K$2,A4123)),MAX($H$1:H4122)+1,0)</f>
        <v>0</v>
      </c>
      <c r="I4123">
        <f>ROWS($H$2:H4123)</f>
        <v>4122</v>
      </c>
      <c r="J4123" t="str">
        <f t="shared" si="64"/>
        <v/>
      </c>
    </row>
    <row r="4124" spans="1:10">
      <c r="A4124" t="s">
        <v>4497</v>
      </c>
      <c r="B4124" t="s">
        <v>8918</v>
      </c>
      <c r="C4124" t="s">
        <v>7448</v>
      </c>
      <c r="D4124" t="s">
        <v>7625</v>
      </c>
      <c r="E4124" t="s">
        <v>8640</v>
      </c>
      <c r="F4124" s="45">
        <v>110405</v>
      </c>
      <c r="H4124">
        <f>IF(ISNUMBER(SEARCH($K$2,A4124)),MAX($H$1:H4123)+1,0)</f>
        <v>0</v>
      </c>
      <c r="I4124">
        <f>ROWS($H$2:H4124)</f>
        <v>4123</v>
      </c>
      <c r="J4124" t="str">
        <f t="shared" si="64"/>
        <v/>
      </c>
    </row>
    <row r="4125" spans="1:10">
      <c r="A4125" t="s">
        <v>4498</v>
      </c>
      <c r="B4125" t="s">
        <v>8919</v>
      </c>
      <c r="C4125" t="s">
        <v>7448</v>
      </c>
      <c r="D4125" t="s">
        <v>7625</v>
      </c>
      <c r="E4125" t="s">
        <v>8640</v>
      </c>
      <c r="F4125" s="45">
        <v>110410</v>
      </c>
      <c r="H4125">
        <f>IF(ISNUMBER(SEARCH($K$2,A4125)),MAX($H$1:H4124)+1,0)</f>
        <v>0</v>
      </c>
      <c r="I4125">
        <f>ROWS($H$2:H4125)</f>
        <v>4124</v>
      </c>
      <c r="J4125" t="str">
        <f t="shared" si="64"/>
        <v/>
      </c>
    </row>
    <row r="4126" spans="1:10">
      <c r="A4126" t="s">
        <v>4499</v>
      </c>
      <c r="B4126" t="s">
        <v>8606</v>
      </c>
      <c r="C4126" t="s">
        <v>7448</v>
      </c>
      <c r="D4126" t="s">
        <v>7625</v>
      </c>
      <c r="E4126" t="s">
        <v>8640</v>
      </c>
      <c r="F4126" s="45">
        <v>111323</v>
      </c>
      <c r="H4126">
        <f>IF(ISNUMBER(SEARCH($K$2,A4126)),MAX($H$1:H4125)+1,0)</f>
        <v>0</v>
      </c>
      <c r="I4126">
        <f>ROWS($H$2:H4126)</f>
        <v>4125</v>
      </c>
      <c r="J4126" t="str">
        <f t="shared" si="64"/>
        <v/>
      </c>
    </row>
    <row r="4127" spans="1:10">
      <c r="A4127" t="s">
        <v>4500</v>
      </c>
      <c r="B4127" t="s">
        <v>8920</v>
      </c>
      <c r="C4127" t="s">
        <v>7448</v>
      </c>
      <c r="D4127" t="s">
        <v>7634</v>
      </c>
      <c r="E4127" t="s">
        <v>8640</v>
      </c>
      <c r="F4127" s="45">
        <v>110315</v>
      </c>
      <c r="H4127">
        <f>IF(ISNUMBER(SEARCH($K$2,A4127)),MAX($H$1:H4126)+1,0)</f>
        <v>0</v>
      </c>
      <c r="I4127">
        <f>ROWS($H$2:H4127)</f>
        <v>4126</v>
      </c>
      <c r="J4127" t="str">
        <f t="shared" si="64"/>
        <v/>
      </c>
    </row>
    <row r="4128" spans="1:10">
      <c r="A4128" t="s">
        <v>4501</v>
      </c>
      <c r="B4128" t="s">
        <v>8921</v>
      </c>
      <c r="C4128" t="s">
        <v>7448</v>
      </c>
      <c r="D4128" t="s">
        <v>7642</v>
      </c>
      <c r="E4128" t="s">
        <v>8640</v>
      </c>
      <c r="F4128" s="45">
        <v>110317</v>
      </c>
      <c r="H4128">
        <f>IF(ISNUMBER(SEARCH($K$2,A4128)),MAX($H$1:H4127)+1,0)</f>
        <v>0</v>
      </c>
      <c r="I4128">
        <f>ROWS($H$2:H4128)</f>
        <v>4127</v>
      </c>
      <c r="J4128" t="str">
        <f t="shared" si="64"/>
        <v/>
      </c>
    </row>
    <row r="4129" spans="1:10">
      <c r="A4129" t="s">
        <v>4502</v>
      </c>
      <c r="B4129" t="s">
        <v>8922</v>
      </c>
      <c r="C4129" t="s">
        <v>7448</v>
      </c>
      <c r="D4129" t="s">
        <v>7642</v>
      </c>
      <c r="E4129" t="s">
        <v>8640</v>
      </c>
      <c r="F4129" s="45">
        <v>110401</v>
      </c>
      <c r="H4129">
        <f>IF(ISNUMBER(SEARCH($K$2,A4129)),MAX($H$1:H4128)+1,0)</f>
        <v>0</v>
      </c>
      <c r="I4129">
        <f>ROWS($H$2:H4129)</f>
        <v>4128</v>
      </c>
      <c r="J4129" t="str">
        <f t="shared" si="64"/>
        <v/>
      </c>
    </row>
    <row r="4130" spans="1:10">
      <c r="A4130" t="s">
        <v>4503</v>
      </c>
      <c r="B4130" t="s">
        <v>8610</v>
      </c>
      <c r="C4130" t="s">
        <v>7448</v>
      </c>
      <c r="D4130" t="s">
        <v>7648</v>
      </c>
      <c r="E4130" t="s">
        <v>8640</v>
      </c>
      <c r="F4130" s="45">
        <v>110328</v>
      </c>
      <c r="H4130">
        <f>IF(ISNUMBER(SEARCH($K$2,A4130)),MAX($H$1:H4129)+1,0)</f>
        <v>0</v>
      </c>
      <c r="I4130">
        <f>ROWS($H$2:H4130)</f>
        <v>4129</v>
      </c>
      <c r="J4130" t="str">
        <f t="shared" si="64"/>
        <v/>
      </c>
    </row>
    <row r="4131" spans="1:10">
      <c r="A4131" s="63" t="s">
        <v>9311</v>
      </c>
      <c r="B4131" t="s">
        <v>8923</v>
      </c>
      <c r="C4131" t="s">
        <v>7448</v>
      </c>
      <c r="D4131" t="s">
        <v>7652</v>
      </c>
      <c r="E4131" t="s">
        <v>8640</v>
      </c>
      <c r="F4131" s="45">
        <v>110312</v>
      </c>
      <c r="H4131">
        <f>IF(ISNUMBER(SEARCH($K$2,A4131)),MAX($H$1:H4130)+1,0)</f>
        <v>0</v>
      </c>
      <c r="I4131">
        <f>ROWS($H$2:H4131)</f>
        <v>4130</v>
      </c>
      <c r="J4131" t="str">
        <f t="shared" si="64"/>
        <v/>
      </c>
    </row>
    <row r="4132" spans="1:10">
      <c r="A4132" t="s">
        <v>4505</v>
      </c>
      <c r="B4132" t="s">
        <v>8924</v>
      </c>
      <c r="C4132" t="s">
        <v>7448</v>
      </c>
      <c r="D4132" t="s">
        <v>7652</v>
      </c>
      <c r="E4132" t="s">
        <v>8640</v>
      </c>
      <c r="F4132" s="45">
        <v>110406</v>
      </c>
      <c r="H4132">
        <f>IF(ISNUMBER(SEARCH($K$2,A4132)),MAX($H$1:H4131)+1,0)</f>
        <v>0</v>
      </c>
      <c r="I4132">
        <f>ROWS($H$2:H4132)</f>
        <v>4131</v>
      </c>
      <c r="J4132" t="str">
        <f t="shared" si="64"/>
        <v/>
      </c>
    </row>
    <row r="4133" spans="1:10">
      <c r="A4133" t="s">
        <v>4506</v>
      </c>
      <c r="B4133" t="s">
        <v>8612</v>
      </c>
      <c r="C4133" t="s">
        <v>7448</v>
      </c>
      <c r="D4133" t="s">
        <v>7652</v>
      </c>
      <c r="E4133" t="s">
        <v>8640</v>
      </c>
      <c r="F4133" s="45">
        <v>111313</v>
      </c>
      <c r="H4133">
        <f>IF(ISNUMBER(SEARCH($K$2,A4133)),MAX($H$1:H4132)+1,0)</f>
        <v>0</v>
      </c>
      <c r="I4133">
        <f>ROWS($H$2:H4133)</f>
        <v>4132</v>
      </c>
      <c r="J4133" t="str">
        <f t="shared" si="64"/>
        <v/>
      </c>
    </row>
    <row r="4134" spans="1:10">
      <c r="A4134" t="s">
        <v>4507</v>
      </c>
      <c r="B4134" t="s">
        <v>8613</v>
      </c>
      <c r="C4134" t="s">
        <v>7448</v>
      </c>
      <c r="D4134" t="s">
        <v>7652</v>
      </c>
      <c r="E4134" t="s">
        <v>8640</v>
      </c>
      <c r="F4134" s="45">
        <v>111321</v>
      </c>
      <c r="H4134">
        <f>IF(ISNUMBER(SEARCH($K$2,A4134)),MAX($H$1:H4133)+1,0)</f>
        <v>0</v>
      </c>
      <c r="I4134">
        <f>ROWS($H$2:H4134)</f>
        <v>4133</v>
      </c>
      <c r="J4134" t="str">
        <f t="shared" si="64"/>
        <v/>
      </c>
    </row>
    <row r="4135" spans="1:10">
      <c r="A4135" t="s">
        <v>4508</v>
      </c>
      <c r="B4135" t="s">
        <v>8925</v>
      </c>
      <c r="C4135" t="s">
        <v>7448</v>
      </c>
      <c r="D4135" t="s">
        <v>7652</v>
      </c>
      <c r="E4135" t="s">
        <v>8640</v>
      </c>
      <c r="F4135" s="45">
        <v>111427</v>
      </c>
      <c r="H4135">
        <f>IF(ISNUMBER(SEARCH($K$2,A4135)),MAX($H$1:H4134)+1,0)</f>
        <v>0</v>
      </c>
      <c r="I4135">
        <f>ROWS($H$2:H4135)</f>
        <v>4134</v>
      </c>
      <c r="J4135" t="str">
        <f t="shared" si="64"/>
        <v/>
      </c>
    </row>
    <row r="4136" spans="1:10">
      <c r="A4136" t="s">
        <v>4509</v>
      </c>
      <c r="B4136" t="s">
        <v>8926</v>
      </c>
      <c r="C4136" t="s">
        <v>7448</v>
      </c>
      <c r="D4136" t="s">
        <v>7673</v>
      </c>
      <c r="E4136" t="s">
        <v>8640</v>
      </c>
      <c r="F4136" s="45">
        <v>110302</v>
      </c>
      <c r="H4136">
        <f>IF(ISNUMBER(SEARCH($K$2,A4136)),MAX($H$1:H4135)+1,0)</f>
        <v>0</v>
      </c>
      <c r="I4136">
        <f>ROWS($H$2:H4136)</f>
        <v>4135</v>
      </c>
      <c r="J4136" t="str">
        <f t="shared" si="64"/>
        <v/>
      </c>
    </row>
    <row r="4137" spans="1:10">
      <c r="A4137" t="s">
        <v>4510</v>
      </c>
      <c r="B4137" t="s">
        <v>8623</v>
      </c>
      <c r="C4137" t="s">
        <v>7448</v>
      </c>
      <c r="D4137" t="s">
        <v>7688</v>
      </c>
      <c r="E4137" t="s">
        <v>8640</v>
      </c>
      <c r="F4137" s="45">
        <v>111322</v>
      </c>
      <c r="H4137">
        <f>IF(ISNUMBER(SEARCH($K$2,A4137)),MAX($H$1:H4136)+1,0)</f>
        <v>0</v>
      </c>
      <c r="I4137">
        <f>ROWS($H$2:H4137)</f>
        <v>4136</v>
      </c>
      <c r="J4137" t="str">
        <f t="shared" si="64"/>
        <v/>
      </c>
    </row>
    <row r="4138" spans="1:10">
      <c r="A4138" t="s">
        <v>4511</v>
      </c>
      <c r="B4138" t="s">
        <v>8927</v>
      </c>
      <c r="C4138" t="s">
        <v>7697</v>
      </c>
      <c r="D4138" t="s">
        <v>7715</v>
      </c>
      <c r="E4138" t="s">
        <v>8640</v>
      </c>
      <c r="F4138" s="45">
        <v>160302</v>
      </c>
      <c r="H4138">
        <f>IF(ISNUMBER(SEARCH($K$2,A4138)),MAX($H$1:H4137)+1,0)</f>
        <v>0</v>
      </c>
      <c r="I4138">
        <f>ROWS($H$2:H4138)</f>
        <v>4137</v>
      </c>
      <c r="J4138" t="str">
        <f t="shared" si="64"/>
        <v/>
      </c>
    </row>
    <row r="4139" spans="1:10">
      <c r="A4139" t="s">
        <v>4512</v>
      </c>
      <c r="B4139" t="s">
        <v>8928</v>
      </c>
      <c r="C4139" t="s">
        <v>7697</v>
      </c>
      <c r="D4139" t="s">
        <v>7715</v>
      </c>
      <c r="E4139" t="s">
        <v>8640</v>
      </c>
      <c r="F4139" s="45">
        <v>160401</v>
      </c>
      <c r="H4139">
        <f>IF(ISNUMBER(SEARCH($K$2,A4139)),MAX($H$1:H4138)+1,0)</f>
        <v>0</v>
      </c>
      <c r="I4139">
        <f>ROWS($H$2:H4139)</f>
        <v>4138</v>
      </c>
      <c r="J4139" t="str">
        <f t="shared" si="64"/>
        <v/>
      </c>
    </row>
    <row r="4140" spans="1:10">
      <c r="A4140" t="s">
        <v>4513</v>
      </c>
      <c r="B4140" t="s">
        <v>8929</v>
      </c>
      <c r="C4140" t="s">
        <v>4703</v>
      </c>
      <c r="D4140" t="s">
        <v>4704</v>
      </c>
      <c r="E4140" t="s">
        <v>8930</v>
      </c>
      <c r="F4140" s="45">
        <v>1291</v>
      </c>
      <c r="H4140">
        <f>IF(ISNUMBER(SEARCH($K$2,A4140)),MAX($H$1:H4139)+1,0)</f>
        <v>0</v>
      </c>
      <c r="I4140">
        <f>ROWS($H$2:H4140)</f>
        <v>4139</v>
      </c>
      <c r="J4140" t="str">
        <f t="shared" si="64"/>
        <v/>
      </c>
    </row>
    <row r="4141" spans="1:10">
      <c r="A4141" t="s">
        <v>4514</v>
      </c>
      <c r="B4141" t="s">
        <v>8931</v>
      </c>
      <c r="C4141" t="s">
        <v>4703</v>
      </c>
      <c r="D4141" t="s">
        <v>4741</v>
      </c>
      <c r="E4141" t="s">
        <v>8930</v>
      </c>
      <c r="F4141" s="45">
        <v>31</v>
      </c>
      <c r="H4141">
        <f>IF(ISNUMBER(SEARCH($K$2,A4141)),MAX($H$1:H4140)+1,0)</f>
        <v>0</v>
      </c>
      <c r="I4141">
        <f>ROWS($H$2:H4141)</f>
        <v>4140</v>
      </c>
      <c r="J4141" t="str">
        <f t="shared" si="64"/>
        <v/>
      </c>
    </row>
    <row r="4142" spans="1:10">
      <c r="A4142" t="s">
        <v>4515</v>
      </c>
      <c r="B4142" t="s">
        <v>8932</v>
      </c>
      <c r="C4142" t="s">
        <v>4703</v>
      </c>
      <c r="D4142" t="s">
        <v>4775</v>
      </c>
      <c r="E4142" t="s">
        <v>8930</v>
      </c>
      <c r="F4142" s="45">
        <v>1050</v>
      </c>
      <c r="H4142">
        <f>IF(ISNUMBER(SEARCH($K$2,A4142)),MAX($H$1:H4141)+1,0)</f>
        <v>0</v>
      </c>
      <c r="I4142">
        <f>ROWS($H$2:H4142)</f>
        <v>4141</v>
      </c>
      <c r="J4142" t="str">
        <f t="shared" si="64"/>
        <v/>
      </c>
    </row>
    <row r="4143" spans="1:10">
      <c r="A4143" t="s">
        <v>4516</v>
      </c>
      <c r="B4143" t="s">
        <v>8933</v>
      </c>
      <c r="C4143" t="s">
        <v>4796</v>
      </c>
      <c r="D4143" t="s">
        <v>4847</v>
      </c>
      <c r="E4143" t="s">
        <v>8930</v>
      </c>
      <c r="F4143" s="45">
        <v>1027</v>
      </c>
      <c r="H4143">
        <f>IF(ISNUMBER(SEARCH($K$2,A4143)),MAX($H$1:H4142)+1,0)</f>
        <v>0</v>
      </c>
      <c r="I4143">
        <f>ROWS($H$2:H4143)</f>
        <v>4142</v>
      </c>
      <c r="J4143" t="str">
        <f t="shared" si="64"/>
        <v/>
      </c>
    </row>
    <row r="4144" spans="1:10">
      <c r="A4144" t="s">
        <v>4517</v>
      </c>
      <c r="B4144" t="s">
        <v>8934</v>
      </c>
      <c r="C4144" t="s">
        <v>4796</v>
      </c>
      <c r="D4144" t="s">
        <v>4847</v>
      </c>
      <c r="E4144" t="s">
        <v>8930</v>
      </c>
      <c r="F4144" s="45">
        <v>1077</v>
      </c>
      <c r="H4144">
        <f>IF(ISNUMBER(SEARCH($K$2,A4144)),MAX($H$1:H4143)+1,0)</f>
        <v>0</v>
      </c>
      <c r="I4144">
        <f>ROWS($H$2:H4144)</f>
        <v>4143</v>
      </c>
      <c r="J4144" t="str">
        <f t="shared" si="64"/>
        <v/>
      </c>
    </row>
    <row r="4145" spans="1:10">
      <c r="A4145" t="s">
        <v>4518</v>
      </c>
      <c r="B4145" t="s">
        <v>8935</v>
      </c>
      <c r="C4145" t="s">
        <v>4796</v>
      </c>
      <c r="D4145" t="s">
        <v>4873</v>
      </c>
      <c r="E4145" t="s">
        <v>8930</v>
      </c>
      <c r="F4145" s="45">
        <v>1148</v>
      </c>
      <c r="H4145">
        <f>IF(ISNUMBER(SEARCH($K$2,A4145)),MAX($H$1:H4144)+1,0)</f>
        <v>0</v>
      </c>
      <c r="I4145">
        <f>ROWS($H$2:H4145)</f>
        <v>4144</v>
      </c>
      <c r="J4145" t="str">
        <f t="shared" si="64"/>
        <v/>
      </c>
    </row>
    <row r="4146" spans="1:10">
      <c r="A4146" t="s">
        <v>4519</v>
      </c>
      <c r="B4146" t="s">
        <v>8936</v>
      </c>
      <c r="C4146" t="s">
        <v>4796</v>
      </c>
      <c r="D4146" t="s">
        <v>4893</v>
      </c>
      <c r="E4146" t="s">
        <v>8930</v>
      </c>
      <c r="F4146" s="45">
        <v>20</v>
      </c>
      <c r="H4146">
        <f>IF(ISNUMBER(SEARCH($K$2,A4146)),MAX($H$1:H4145)+1,0)</f>
        <v>0</v>
      </c>
      <c r="I4146">
        <f>ROWS($H$2:H4146)</f>
        <v>4145</v>
      </c>
      <c r="J4146" t="str">
        <f t="shared" si="64"/>
        <v/>
      </c>
    </row>
    <row r="4147" spans="1:10">
      <c r="A4147" t="s">
        <v>4520</v>
      </c>
      <c r="B4147" t="s">
        <v>8937</v>
      </c>
      <c r="C4147" t="s">
        <v>4914</v>
      </c>
      <c r="D4147" t="s">
        <v>4930</v>
      </c>
      <c r="E4147" t="s">
        <v>8930</v>
      </c>
      <c r="F4147" s="45">
        <v>48</v>
      </c>
      <c r="H4147">
        <f>IF(ISNUMBER(SEARCH($K$2,A4147)),MAX($H$1:H4146)+1,0)</f>
        <v>0</v>
      </c>
      <c r="I4147">
        <f>ROWS($H$2:H4147)</f>
        <v>4146</v>
      </c>
      <c r="J4147" t="str">
        <f t="shared" si="64"/>
        <v/>
      </c>
    </row>
    <row r="4148" spans="1:10">
      <c r="A4148" t="s">
        <v>4521</v>
      </c>
      <c r="B4148" t="s">
        <v>8938</v>
      </c>
      <c r="C4148" t="s">
        <v>4939</v>
      </c>
      <c r="D4148" t="s">
        <v>5028</v>
      </c>
      <c r="E4148" t="s">
        <v>8930</v>
      </c>
      <c r="F4148" s="45">
        <v>21</v>
      </c>
      <c r="H4148">
        <f>IF(ISNUMBER(SEARCH($K$2,A4148)),MAX($H$1:H4147)+1,0)</f>
        <v>0</v>
      </c>
      <c r="I4148">
        <f>ROWS($H$2:H4148)</f>
        <v>4147</v>
      </c>
      <c r="J4148" t="str">
        <f t="shared" si="64"/>
        <v/>
      </c>
    </row>
    <row r="4149" spans="1:10">
      <c r="A4149" t="s">
        <v>4522</v>
      </c>
      <c r="B4149" t="s">
        <v>8939</v>
      </c>
      <c r="C4149" t="s">
        <v>4939</v>
      </c>
      <c r="D4149" t="s">
        <v>5044</v>
      </c>
      <c r="E4149" t="s">
        <v>8930</v>
      </c>
      <c r="F4149" s="45">
        <v>1060</v>
      </c>
      <c r="H4149">
        <f>IF(ISNUMBER(SEARCH($K$2,A4149)),MAX($H$1:H4148)+1,0)</f>
        <v>0</v>
      </c>
      <c r="I4149">
        <f>ROWS($H$2:H4149)</f>
        <v>4148</v>
      </c>
      <c r="J4149" t="str">
        <f t="shared" si="64"/>
        <v/>
      </c>
    </row>
    <row r="4150" spans="1:10">
      <c r="A4150" t="s">
        <v>4523</v>
      </c>
      <c r="B4150" t="s">
        <v>8940</v>
      </c>
      <c r="C4150" t="s">
        <v>5093</v>
      </c>
      <c r="D4150" t="s">
        <v>5105</v>
      </c>
      <c r="E4150" t="s">
        <v>8930</v>
      </c>
      <c r="F4150" s="45">
        <v>24</v>
      </c>
      <c r="H4150">
        <f>IF(ISNUMBER(SEARCH($K$2,A4150)),MAX($H$1:H4149)+1,0)</f>
        <v>0</v>
      </c>
      <c r="I4150">
        <f>ROWS($H$2:H4150)</f>
        <v>4149</v>
      </c>
      <c r="J4150" t="str">
        <f t="shared" si="64"/>
        <v/>
      </c>
    </row>
    <row r="4151" spans="1:10">
      <c r="A4151" t="s">
        <v>4524</v>
      </c>
      <c r="B4151" t="s">
        <v>8941</v>
      </c>
      <c r="C4151" t="s">
        <v>5093</v>
      </c>
      <c r="D4151" t="s">
        <v>5105</v>
      </c>
      <c r="E4151" t="s">
        <v>8930</v>
      </c>
      <c r="F4151" s="45">
        <v>1064</v>
      </c>
      <c r="H4151">
        <f>IF(ISNUMBER(SEARCH($K$2,A4151)),MAX($H$1:H4150)+1,0)</f>
        <v>0</v>
      </c>
      <c r="I4151">
        <f>ROWS($H$2:H4151)</f>
        <v>4150</v>
      </c>
      <c r="J4151" t="str">
        <f t="shared" si="64"/>
        <v/>
      </c>
    </row>
    <row r="4152" spans="1:10">
      <c r="A4152" t="s">
        <v>4525</v>
      </c>
      <c r="B4152" t="s">
        <v>8942</v>
      </c>
      <c r="C4152" t="s">
        <v>5093</v>
      </c>
      <c r="D4152" t="s">
        <v>5174</v>
      </c>
      <c r="E4152" t="s">
        <v>8930</v>
      </c>
      <c r="F4152" s="45">
        <v>1285</v>
      </c>
      <c r="H4152">
        <f>IF(ISNUMBER(SEARCH($K$2,A4152)),MAX($H$1:H4151)+1,0)</f>
        <v>0</v>
      </c>
      <c r="I4152">
        <f>ROWS($H$2:H4152)</f>
        <v>4151</v>
      </c>
      <c r="J4152" t="str">
        <f t="shared" si="64"/>
        <v/>
      </c>
    </row>
    <row r="4153" spans="1:10">
      <c r="A4153" t="s">
        <v>4526</v>
      </c>
      <c r="B4153" t="s">
        <v>8943</v>
      </c>
      <c r="C4153" t="s">
        <v>5093</v>
      </c>
      <c r="D4153" t="s">
        <v>5178</v>
      </c>
      <c r="E4153" t="s">
        <v>8930</v>
      </c>
      <c r="F4153" s="45">
        <v>52</v>
      </c>
      <c r="H4153">
        <f>IF(ISNUMBER(SEARCH($K$2,A4153)),MAX($H$1:H4152)+1,0)</f>
        <v>0</v>
      </c>
      <c r="I4153">
        <f>ROWS($H$2:H4153)</f>
        <v>4152</v>
      </c>
      <c r="J4153" t="str">
        <f t="shared" si="64"/>
        <v/>
      </c>
    </row>
    <row r="4154" spans="1:10">
      <c r="A4154" t="s">
        <v>4527</v>
      </c>
      <c r="B4154" t="s">
        <v>8944</v>
      </c>
      <c r="C4154" t="s">
        <v>5093</v>
      </c>
      <c r="D4154" t="s">
        <v>5285</v>
      </c>
      <c r="E4154" t="s">
        <v>8930</v>
      </c>
      <c r="F4154" s="45">
        <v>1043</v>
      </c>
      <c r="H4154">
        <f>IF(ISNUMBER(SEARCH($K$2,A4154)),MAX($H$1:H4153)+1,0)</f>
        <v>0</v>
      </c>
      <c r="I4154">
        <f>ROWS($H$2:H4154)</f>
        <v>4153</v>
      </c>
      <c r="J4154" t="str">
        <f t="shared" si="64"/>
        <v/>
      </c>
    </row>
    <row r="4155" spans="1:10">
      <c r="A4155" t="s">
        <v>4528</v>
      </c>
      <c r="B4155" t="s">
        <v>8945</v>
      </c>
      <c r="C4155" t="s">
        <v>5292</v>
      </c>
      <c r="D4155" t="s">
        <v>5344</v>
      </c>
      <c r="E4155" t="s">
        <v>8930</v>
      </c>
      <c r="F4155" s="45">
        <v>1283</v>
      </c>
      <c r="H4155">
        <f>IF(ISNUMBER(SEARCH($K$2,A4155)),MAX($H$1:H4154)+1,0)</f>
        <v>0</v>
      </c>
      <c r="I4155">
        <f>ROWS($H$2:H4155)</f>
        <v>4154</v>
      </c>
      <c r="J4155" t="str">
        <f t="shared" si="64"/>
        <v/>
      </c>
    </row>
    <row r="4156" spans="1:10">
      <c r="A4156" t="s">
        <v>4529</v>
      </c>
      <c r="B4156" t="s">
        <v>8946</v>
      </c>
      <c r="C4156" t="s">
        <v>5292</v>
      </c>
      <c r="D4156" t="s">
        <v>5355</v>
      </c>
      <c r="E4156" t="s">
        <v>8930</v>
      </c>
      <c r="F4156" s="45">
        <v>32</v>
      </c>
      <c r="H4156">
        <f>IF(ISNUMBER(SEARCH($K$2,A4156)),MAX($H$1:H4155)+1,0)</f>
        <v>0</v>
      </c>
      <c r="I4156">
        <f>ROWS($H$2:H4156)</f>
        <v>4155</v>
      </c>
      <c r="J4156" t="str">
        <f t="shared" si="64"/>
        <v/>
      </c>
    </row>
    <row r="4157" spans="1:10">
      <c r="A4157" t="s">
        <v>4530</v>
      </c>
      <c r="B4157" t="s">
        <v>8947</v>
      </c>
      <c r="C4157" t="s">
        <v>5292</v>
      </c>
      <c r="D4157" t="s">
        <v>5393</v>
      </c>
      <c r="E4157" t="s">
        <v>8930</v>
      </c>
      <c r="F4157" s="45">
        <v>1063</v>
      </c>
      <c r="H4157">
        <f>IF(ISNUMBER(SEARCH($K$2,A4157)),MAX($H$1:H4156)+1,0)</f>
        <v>0</v>
      </c>
      <c r="I4157">
        <f>ROWS($H$2:H4157)</f>
        <v>4156</v>
      </c>
      <c r="J4157" t="str">
        <f t="shared" si="64"/>
        <v/>
      </c>
    </row>
    <row r="4158" spans="1:10">
      <c r="A4158" t="s">
        <v>4531</v>
      </c>
      <c r="B4158" t="s">
        <v>8948</v>
      </c>
      <c r="C4158" t="s">
        <v>44</v>
      </c>
      <c r="D4158" t="s">
        <v>5464</v>
      </c>
      <c r="E4158" t="s">
        <v>8930</v>
      </c>
      <c r="F4158" s="45">
        <v>8</v>
      </c>
      <c r="H4158">
        <f>IF(ISNUMBER(SEARCH($K$2,A4158)),MAX($H$1:H4157)+1,0)</f>
        <v>0</v>
      </c>
      <c r="I4158">
        <f>ROWS($H$2:H4158)</f>
        <v>4157</v>
      </c>
      <c r="J4158" t="str">
        <f t="shared" si="64"/>
        <v/>
      </c>
    </row>
    <row r="4159" spans="1:10">
      <c r="A4159" t="s">
        <v>4532</v>
      </c>
      <c r="B4159" t="s">
        <v>8949</v>
      </c>
      <c r="C4159" t="s">
        <v>44</v>
      </c>
      <c r="D4159" t="s">
        <v>5464</v>
      </c>
      <c r="E4159" t="s">
        <v>8930</v>
      </c>
      <c r="F4159" s="45">
        <v>1004</v>
      </c>
      <c r="H4159">
        <f>IF(ISNUMBER(SEARCH($K$2,A4159)),MAX($H$1:H4158)+1,0)</f>
        <v>0</v>
      </c>
      <c r="I4159">
        <f>ROWS($H$2:H4159)</f>
        <v>4158</v>
      </c>
      <c r="J4159" t="str">
        <f t="shared" si="64"/>
        <v/>
      </c>
    </row>
    <row r="4160" spans="1:10">
      <c r="A4160" t="s">
        <v>4533</v>
      </c>
      <c r="B4160" t="s">
        <v>8950</v>
      </c>
      <c r="C4160" t="s">
        <v>44</v>
      </c>
      <c r="D4160" t="s">
        <v>5464</v>
      </c>
      <c r="E4160" t="s">
        <v>8930</v>
      </c>
      <c r="F4160" s="45">
        <v>1010</v>
      </c>
      <c r="H4160">
        <f>IF(ISNUMBER(SEARCH($K$2,A4160)),MAX($H$1:H4159)+1,0)</f>
        <v>0</v>
      </c>
      <c r="I4160">
        <f>ROWS($H$2:H4160)</f>
        <v>4159</v>
      </c>
      <c r="J4160" t="str">
        <f t="shared" si="64"/>
        <v/>
      </c>
    </row>
    <row r="4161" spans="1:10">
      <c r="A4161" t="s">
        <v>4534</v>
      </c>
      <c r="B4161" t="s">
        <v>8951</v>
      </c>
      <c r="C4161" t="s">
        <v>44</v>
      </c>
      <c r="D4161" t="s">
        <v>5464</v>
      </c>
      <c r="E4161" t="s">
        <v>8930</v>
      </c>
      <c r="F4161" s="45">
        <v>1036</v>
      </c>
      <c r="H4161">
        <f>IF(ISNUMBER(SEARCH($K$2,A4161)),MAX($H$1:H4160)+1,0)</f>
        <v>0</v>
      </c>
      <c r="I4161">
        <f>ROWS($H$2:H4161)</f>
        <v>4160</v>
      </c>
      <c r="J4161" t="str">
        <f t="shared" si="64"/>
        <v/>
      </c>
    </row>
    <row r="4162" spans="1:10">
      <c r="A4162" t="s">
        <v>4535</v>
      </c>
      <c r="B4162" t="s">
        <v>8952</v>
      </c>
      <c r="C4162" t="s">
        <v>44</v>
      </c>
      <c r="D4162" t="s">
        <v>5464</v>
      </c>
      <c r="E4162" t="s">
        <v>8930</v>
      </c>
      <c r="F4162" s="45">
        <v>1038</v>
      </c>
      <c r="H4162">
        <f>IF(ISNUMBER(SEARCH($K$2,A4162)),MAX($H$1:H4161)+1,0)</f>
        <v>0</v>
      </c>
      <c r="I4162">
        <f>ROWS($H$2:H4162)</f>
        <v>4161</v>
      </c>
      <c r="J4162" t="str">
        <f t="shared" ref="J4162:J4225" si="65">IFERROR(INDEX($A:$A,MATCH(I4162,$H:$H,0)),"")</f>
        <v/>
      </c>
    </row>
    <row r="4163" spans="1:10">
      <c r="A4163" t="s">
        <v>4536</v>
      </c>
      <c r="B4163" t="s">
        <v>8953</v>
      </c>
      <c r="C4163" t="s">
        <v>44</v>
      </c>
      <c r="D4163" t="s">
        <v>5464</v>
      </c>
      <c r="E4163" t="s">
        <v>8930</v>
      </c>
      <c r="F4163" s="45">
        <v>1168</v>
      </c>
      <c r="H4163">
        <f>IF(ISNUMBER(SEARCH($K$2,A4163)),MAX($H$1:H4162)+1,0)</f>
        <v>0</v>
      </c>
      <c r="I4163">
        <f>ROWS($H$2:H4163)</f>
        <v>4162</v>
      </c>
      <c r="J4163" t="str">
        <f t="shared" si="65"/>
        <v/>
      </c>
    </row>
    <row r="4164" spans="1:10">
      <c r="A4164" s="63" t="s">
        <v>9359</v>
      </c>
      <c r="B4164" t="s">
        <v>8954</v>
      </c>
      <c r="C4164" t="s">
        <v>44</v>
      </c>
      <c r="D4164" t="s">
        <v>5573</v>
      </c>
      <c r="E4164" t="s">
        <v>8930</v>
      </c>
      <c r="F4164" s="45">
        <v>1292</v>
      </c>
      <c r="H4164">
        <f>IF(ISNUMBER(SEARCH($K$2,A4164)),MAX($H$1:H4163)+1,0)</f>
        <v>0</v>
      </c>
      <c r="I4164">
        <f>ROWS($H$2:H4164)</f>
        <v>4163</v>
      </c>
      <c r="J4164" t="str">
        <f t="shared" si="65"/>
        <v/>
      </c>
    </row>
    <row r="4165" spans="1:10">
      <c r="A4165" t="s">
        <v>4538</v>
      </c>
      <c r="B4165" t="s">
        <v>8955</v>
      </c>
      <c r="C4165" t="s">
        <v>44</v>
      </c>
      <c r="D4165" t="s">
        <v>5587</v>
      </c>
      <c r="E4165" t="s">
        <v>8930</v>
      </c>
      <c r="F4165" s="45">
        <v>44</v>
      </c>
      <c r="H4165">
        <f>IF(ISNUMBER(SEARCH($K$2,A4165)),MAX($H$1:H4164)+1,0)</f>
        <v>0</v>
      </c>
      <c r="I4165">
        <f>ROWS($H$2:H4165)</f>
        <v>4164</v>
      </c>
      <c r="J4165" t="str">
        <f t="shared" si="65"/>
        <v/>
      </c>
    </row>
    <row r="4166" spans="1:10">
      <c r="A4166" t="s">
        <v>4539</v>
      </c>
      <c r="B4166" t="s">
        <v>8956</v>
      </c>
      <c r="C4166" t="s">
        <v>44</v>
      </c>
      <c r="D4166" t="s">
        <v>5587</v>
      </c>
      <c r="E4166" t="s">
        <v>8930</v>
      </c>
      <c r="F4166" s="45">
        <v>1009</v>
      </c>
      <c r="H4166">
        <f>IF(ISNUMBER(SEARCH($K$2,A4166)),MAX($H$1:H4165)+1,0)</f>
        <v>0</v>
      </c>
      <c r="I4166">
        <f>ROWS($H$2:H4166)</f>
        <v>4165</v>
      </c>
      <c r="J4166" t="str">
        <f t="shared" si="65"/>
        <v/>
      </c>
    </row>
    <row r="4167" spans="1:10">
      <c r="A4167" t="s">
        <v>4540</v>
      </c>
      <c r="B4167" t="s">
        <v>8957</v>
      </c>
      <c r="C4167" t="s">
        <v>44</v>
      </c>
      <c r="D4167" t="s">
        <v>5587</v>
      </c>
      <c r="E4167" t="s">
        <v>8930</v>
      </c>
      <c r="F4167" s="45">
        <v>1030</v>
      </c>
      <c r="H4167">
        <f>IF(ISNUMBER(SEARCH($K$2,A4167)),MAX($H$1:H4166)+1,0)</f>
        <v>0</v>
      </c>
      <c r="I4167">
        <f>ROWS($H$2:H4167)</f>
        <v>4166</v>
      </c>
      <c r="J4167" t="str">
        <f t="shared" si="65"/>
        <v/>
      </c>
    </row>
    <row r="4168" spans="1:10">
      <c r="A4168" s="42" t="s">
        <v>9427</v>
      </c>
      <c r="B4168" s="43" t="s">
        <v>9425</v>
      </c>
      <c r="C4168" t="s">
        <v>44</v>
      </c>
      <c r="D4168" t="s">
        <v>5587</v>
      </c>
      <c r="E4168" t="s">
        <v>8930</v>
      </c>
      <c r="F4168" s="45">
        <v>1070</v>
      </c>
      <c r="H4168">
        <f>IF(ISNUMBER(SEARCH($K$2,A4168)),MAX($H$1:H4167)+1,0)</f>
        <v>0</v>
      </c>
      <c r="I4168">
        <f>ROWS($H$2:H4168)</f>
        <v>4167</v>
      </c>
      <c r="J4168" t="str">
        <f t="shared" si="65"/>
        <v/>
      </c>
    </row>
    <row r="4169" spans="1:10">
      <c r="A4169" t="s">
        <v>4542</v>
      </c>
      <c r="B4169" t="s">
        <v>8958</v>
      </c>
      <c r="C4169" t="s">
        <v>44</v>
      </c>
      <c r="D4169" t="s">
        <v>5607</v>
      </c>
      <c r="E4169" t="s">
        <v>8930</v>
      </c>
      <c r="F4169" s="45">
        <v>1049</v>
      </c>
      <c r="H4169">
        <f>IF(ISNUMBER(SEARCH($K$2,A4169)),MAX($H$1:H4168)+1,0)</f>
        <v>0</v>
      </c>
      <c r="I4169">
        <f>ROWS($H$2:H4169)</f>
        <v>4168</v>
      </c>
      <c r="J4169" t="str">
        <f t="shared" si="65"/>
        <v/>
      </c>
    </row>
    <row r="4170" spans="1:10">
      <c r="A4170" t="s">
        <v>4543</v>
      </c>
      <c r="B4170" t="s">
        <v>8959</v>
      </c>
      <c r="C4170" t="s">
        <v>53</v>
      </c>
      <c r="D4170" t="s">
        <v>5633</v>
      </c>
      <c r="E4170" t="s">
        <v>8930</v>
      </c>
      <c r="F4170" s="45">
        <v>53</v>
      </c>
      <c r="H4170">
        <f>IF(ISNUMBER(SEARCH($K$2,A4170)),MAX($H$1:H4169)+1,0)</f>
        <v>0</v>
      </c>
      <c r="I4170">
        <f>ROWS($H$2:H4170)</f>
        <v>4169</v>
      </c>
      <c r="J4170" t="str">
        <f t="shared" si="65"/>
        <v/>
      </c>
    </row>
    <row r="4171" spans="1:10">
      <c r="A4171" t="s">
        <v>4544</v>
      </c>
      <c r="B4171" t="s">
        <v>8960</v>
      </c>
      <c r="C4171" t="s">
        <v>53</v>
      </c>
      <c r="D4171" t="s">
        <v>5633</v>
      </c>
      <c r="E4171" t="s">
        <v>8930</v>
      </c>
      <c r="F4171" s="45">
        <v>1019</v>
      </c>
      <c r="H4171">
        <f>IF(ISNUMBER(SEARCH($K$2,A4171)),MAX($H$1:H4170)+1,0)</f>
        <v>0</v>
      </c>
      <c r="I4171">
        <f>ROWS($H$2:H4171)</f>
        <v>4170</v>
      </c>
      <c r="J4171" t="str">
        <f t="shared" si="65"/>
        <v/>
      </c>
    </row>
    <row r="4172" spans="1:10">
      <c r="A4172" t="s">
        <v>4545</v>
      </c>
      <c r="B4172" t="s">
        <v>8961</v>
      </c>
      <c r="C4172" t="s">
        <v>53</v>
      </c>
      <c r="D4172" t="s">
        <v>5633</v>
      </c>
      <c r="E4172" t="s">
        <v>8930</v>
      </c>
      <c r="F4172" s="45">
        <v>1075</v>
      </c>
      <c r="H4172">
        <f>IF(ISNUMBER(SEARCH($K$2,A4172)),MAX($H$1:H4171)+1,0)</f>
        <v>0</v>
      </c>
      <c r="I4172">
        <f>ROWS($H$2:H4172)</f>
        <v>4171</v>
      </c>
      <c r="J4172" t="str">
        <f t="shared" si="65"/>
        <v/>
      </c>
    </row>
    <row r="4173" spans="1:10">
      <c r="A4173" t="s">
        <v>4546</v>
      </c>
      <c r="B4173" t="s">
        <v>8962</v>
      </c>
      <c r="C4173" t="s">
        <v>53</v>
      </c>
      <c r="D4173" t="s">
        <v>5633</v>
      </c>
      <c r="E4173" t="s">
        <v>8930</v>
      </c>
      <c r="F4173" s="45">
        <v>1289</v>
      </c>
      <c r="H4173">
        <f>IF(ISNUMBER(SEARCH($K$2,A4173)),MAX($H$1:H4172)+1,0)</f>
        <v>0</v>
      </c>
      <c r="I4173">
        <f>ROWS($H$2:H4173)</f>
        <v>4172</v>
      </c>
      <c r="J4173" t="str">
        <f t="shared" si="65"/>
        <v/>
      </c>
    </row>
    <row r="4174" spans="1:10">
      <c r="A4174" t="s">
        <v>4547</v>
      </c>
      <c r="B4174" t="s">
        <v>8963</v>
      </c>
      <c r="C4174" t="s">
        <v>53</v>
      </c>
      <c r="D4174" t="s">
        <v>5653</v>
      </c>
      <c r="E4174" t="s">
        <v>8930</v>
      </c>
      <c r="F4174" s="45">
        <v>1031</v>
      </c>
      <c r="H4174">
        <f>IF(ISNUMBER(SEARCH($K$2,A4174)),MAX($H$1:H4173)+1,0)</f>
        <v>0</v>
      </c>
      <c r="I4174">
        <f>ROWS($H$2:H4174)</f>
        <v>4173</v>
      </c>
      <c r="J4174" t="str">
        <f t="shared" si="65"/>
        <v/>
      </c>
    </row>
    <row r="4175" spans="1:10">
      <c r="A4175" t="s">
        <v>4548</v>
      </c>
      <c r="B4175" t="s">
        <v>8964</v>
      </c>
      <c r="C4175" t="s">
        <v>53</v>
      </c>
      <c r="D4175" t="s">
        <v>5653</v>
      </c>
      <c r="E4175" t="s">
        <v>8930</v>
      </c>
      <c r="F4175" s="45">
        <v>1159</v>
      </c>
      <c r="H4175">
        <f>IF(ISNUMBER(SEARCH($K$2,A4175)),MAX($H$1:H4174)+1,0)</f>
        <v>0</v>
      </c>
      <c r="I4175">
        <f>ROWS($H$2:H4175)</f>
        <v>4174</v>
      </c>
      <c r="J4175" t="str">
        <f t="shared" si="65"/>
        <v/>
      </c>
    </row>
    <row r="4176" spans="1:10">
      <c r="A4176" t="s">
        <v>4549</v>
      </c>
      <c r="B4176" t="s">
        <v>8965</v>
      </c>
      <c r="C4176" t="s">
        <v>53</v>
      </c>
      <c r="D4176" t="s">
        <v>5665</v>
      </c>
      <c r="E4176" t="s">
        <v>8930</v>
      </c>
      <c r="F4176" s="45">
        <v>1014</v>
      </c>
      <c r="H4176">
        <f>IF(ISNUMBER(SEARCH($K$2,A4176)),MAX($H$1:H4175)+1,0)</f>
        <v>0</v>
      </c>
      <c r="I4176">
        <f>ROWS($H$2:H4176)</f>
        <v>4175</v>
      </c>
      <c r="J4176" t="str">
        <f t="shared" si="65"/>
        <v/>
      </c>
    </row>
    <row r="4177" spans="1:10">
      <c r="A4177" t="s">
        <v>4550</v>
      </c>
      <c r="B4177" t="s">
        <v>8966</v>
      </c>
      <c r="C4177" t="s">
        <v>53</v>
      </c>
      <c r="D4177" t="s">
        <v>5675</v>
      </c>
      <c r="E4177" t="s">
        <v>8930</v>
      </c>
      <c r="F4177" s="45">
        <v>47</v>
      </c>
      <c r="H4177">
        <f>IF(ISNUMBER(SEARCH($K$2,A4177)),MAX($H$1:H4176)+1,0)</f>
        <v>0</v>
      </c>
      <c r="I4177">
        <f>ROWS($H$2:H4177)</f>
        <v>4176</v>
      </c>
      <c r="J4177" t="str">
        <f t="shared" si="65"/>
        <v/>
      </c>
    </row>
    <row r="4178" spans="1:10">
      <c r="A4178" t="s">
        <v>4551</v>
      </c>
      <c r="B4178" t="s">
        <v>8967</v>
      </c>
      <c r="C4178" t="s">
        <v>53</v>
      </c>
      <c r="D4178" t="s">
        <v>5801</v>
      </c>
      <c r="E4178" t="s">
        <v>8930</v>
      </c>
      <c r="F4178" s="45">
        <v>14</v>
      </c>
      <c r="H4178">
        <f>IF(ISNUMBER(SEARCH($K$2,A4178)),MAX($H$1:H4177)+1,0)</f>
        <v>0</v>
      </c>
      <c r="I4178">
        <f>ROWS($H$2:H4178)</f>
        <v>4177</v>
      </c>
      <c r="J4178" t="str">
        <f t="shared" si="65"/>
        <v/>
      </c>
    </row>
    <row r="4179" spans="1:10">
      <c r="A4179" t="s">
        <v>4552</v>
      </c>
      <c r="B4179" t="s">
        <v>8968</v>
      </c>
      <c r="C4179" t="s">
        <v>53</v>
      </c>
      <c r="D4179" t="s">
        <v>5821</v>
      </c>
      <c r="E4179" t="s">
        <v>8930</v>
      </c>
      <c r="F4179" s="45">
        <v>1037</v>
      </c>
      <c r="H4179">
        <f>IF(ISNUMBER(SEARCH($K$2,A4179)),MAX($H$1:H4178)+1,0)</f>
        <v>0</v>
      </c>
      <c r="I4179">
        <f>ROWS($H$2:H4179)</f>
        <v>4178</v>
      </c>
      <c r="J4179" t="str">
        <f t="shared" si="65"/>
        <v/>
      </c>
    </row>
    <row r="4180" spans="1:10">
      <c r="A4180" t="s">
        <v>4553</v>
      </c>
      <c r="B4180" t="s">
        <v>8969</v>
      </c>
      <c r="C4180" t="s">
        <v>53</v>
      </c>
      <c r="D4180" t="s">
        <v>5825</v>
      </c>
      <c r="E4180" t="s">
        <v>8930</v>
      </c>
      <c r="F4180" s="45">
        <v>1081</v>
      </c>
      <c r="H4180">
        <f>IF(ISNUMBER(SEARCH($K$2,A4180)),MAX($H$1:H4179)+1,0)</f>
        <v>0</v>
      </c>
      <c r="I4180">
        <f>ROWS($H$2:H4180)</f>
        <v>4179</v>
      </c>
      <c r="J4180" t="str">
        <f t="shared" si="65"/>
        <v/>
      </c>
    </row>
    <row r="4181" spans="1:10">
      <c r="A4181" t="s">
        <v>4554</v>
      </c>
      <c r="B4181" t="s">
        <v>8970</v>
      </c>
      <c r="C4181" t="s">
        <v>53</v>
      </c>
      <c r="D4181" t="s">
        <v>5836</v>
      </c>
      <c r="E4181" t="s">
        <v>8930</v>
      </c>
      <c r="F4181" s="45">
        <v>19</v>
      </c>
      <c r="H4181">
        <f>IF(ISNUMBER(SEARCH($K$2,A4181)),MAX($H$1:H4180)+1,0)</f>
        <v>0</v>
      </c>
      <c r="I4181">
        <f>ROWS($H$2:H4181)</f>
        <v>4180</v>
      </c>
      <c r="J4181" t="str">
        <f t="shared" si="65"/>
        <v/>
      </c>
    </row>
    <row r="4182" spans="1:10">
      <c r="A4182" t="s">
        <v>4555</v>
      </c>
      <c r="B4182" t="s">
        <v>8971</v>
      </c>
      <c r="C4182" t="s">
        <v>53</v>
      </c>
      <c r="D4182" t="s">
        <v>5846</v>
      </c>
      <c r="E4182" t="s">
        <v>8930</v>
      </c>
      <c r="F4182" s="45">
        <v>1042</v>
      </c>
      <c r="H4182">
        <f>IF(ISNUMBER(SEARCH($K$2,A4182)),MAX($H$1:H4181)+1,0)</f>
        <v>0</v>
      </c>
      <c r="I4182">
        <f>ROWS($H$2:H4182)</f>
        <v>4181</v>
      </c>
      <c r="J4182" t="str">
        <f t="shared" si="65"/>
        <v/>
      </c>
    </row>
    <row r="4183" spans="1:10">
      <c r="A4183" t="s">
        <v>4556</v>
      </c>
      <c r="B4183" t="s">
        <v>8972</v>
      </c>
      <c r="C4183" t="s">
        <v>53</v>
      </c>
      <c r="D4183" t="s">
        <v>5846</v>
      </c>
      <c r="E4183" t="s">
        <v>8930</v>
      </c>
      <c r="F4183" s="45">
        <v>1284</v>
      </c>
      <c r="H4183">
        <f>IF(ISNUMBER(SEARCH($K$2,A4183)),MAX($H$1:H4182)+1,0)</f>
        <v>0</v>
      </c>
      <c r="I4183">
        <f>ROWS($H$2:H4183)</f>
        <v>4182</v>
      </c>
      <c r="J4183" t="str">
        <f t="shared" si="65"/>
        <v/>
      </c>
    </row>
    <row r="4184" spans="1:10">
      <c r="A4184" t="s">
        <v>4557</v>
      </c>
      <c r="B4184" t="s">
        <v>8973</v>
      </c>
      <c r="C4184" t="s">
        <v>53</v>
      </c>
      <c r="D4184" t="s">
        <v>5855</v>
      </c>
      <c r="E4184" t="s">
        <v>8930</v>
      </c>
      <c r="F4184" s="45">
        <v>9</v>
      </c>
      <c r="H4184">
        <f>IF(ISNUMBER(SEARCH($K$2,A4184)),MAX($H$1:H4183)+1,0)</f>
        <v>0</v>
      </c>
      <c r="I4184">
        <f>ROWS($H$2:H4184)</f>
        <v>4183</v>
      </c>
      <c r="J4184" t="str">
        <f t="shared" si="65"/>
        <v/>
      </c>
    </row>
    <row r="4185" spans="1:10">
      <c r="A4185" t="s">
        <v>4558</v>
      </c>
      <c r="B4185" t="s">
        <v>8974</v>
      </c>
      <c r="C4185" t="s">
        <v>53</v>
      </c>
      <c r="D4185" t="s">
        <v>5906</v>
      </c>
      <c r="E4185" t="s">
        <v>8930</v>
      </c>
      <c r="F4185" s="45">
        <v>1026</v>
      </c>
      <c r="H4185">
        <f>IF(ISNUMBER(SEARCH($K$2,A4185)),MAX($H$1:H4184)+1,0)</f>
        <v>0</v>
      </c>
      <c r="I4185">
        <f>ROWS($H$2:H4185)</f>
        <v>4184</v>
      </c>
      <c r="J4185" t="str">
        <f t="shared" si="65"/>
        <v/>
      </c>
    </row>
    <row r="4186" spans="1:10">
      <c r="A4186" s="42" t="s">
        <v>9399</v>
      </c>
      <c r="B4186" t="s">
        <v>8975</v>
      </c>
      <c r="C4186" t="s">
        <v>36</v>
      </c>
      <c r="D4186" t="s">
        <v>37</v>
      </c>
      <c r="E4186" t="s">
        <v>8930</v>
      </c>
      <c r="F4186" s="45">
        <v>1185</v>
      </c>
      <c r="H4186">
        <f>IF(ISNUMBER(SEARCH($K$2,A4186)),MAX($H$1:H4185)+1,0)</f>
        <v>0</v>
      </c>
      <c r="I4186">
        <f>ROWS($H$2:H4186)</f>
        <v>4185</v>
      </c>
      <c r="J4186" t="str">
        <f t="shared" si="65"/>
        <v/>
      </c>
    </row>
    <row r="4187" spans="1:10">
      <c r="A4187" t="s">
        <v>4560</v>
      </c>
      <c r="B4187" t="s">
        <v>8976</v>
      </c>
      <c r="C4187" t="s">
        <v>36</v>
      </c>
      <c r="D4187" t="s">
        <v>5937</v>
      </c>
      <c r="E4187" t="s">
        <v>8930</v>
      </c>
      <c r="F4187" s="45">
        <v>12</v>
      </c>
      <c r="H4187">
        <f>IF(ISNUMBER(SEARCH($K$2,A4187)),MAX($H$1:H4186)+1,0)</f>
        <v>0</v>
      </c>
      <c r="I4187">
        <f>ROWS($H$2:H4187)</f>
        <v>4186</v>
      </c>
      <c r="J4187" t="str">
        <f t="shared" si="65"/>
        <v/>
      </c>
    </row>
    <row r="4188" spans="1:10">
      <c r="A4188" t="s">
        <v>4561</v>
      </c>
      <c r="B4188" t="s">
        <v>8977</v>
      </c>
      <c r="C4188" t="s">
        <v>36</v>
      </c>
      <c r="D4188" t="s">
        <v>5956</v>
      </c>
      <c r="E4188" t="s">
        <v>8930</v>
      </c>
      <c r="F4188" s="45">
        <v>1082</v>
      </c>
      <c r="H4188">
        <f>IF(ISNUMBER(SEARCH($K$2,A4188)),MAX($H$1:H4187)+1,0)</f>
        <v>0</v>
      </c>
      <c r="I4188">
        <f>ROWS($H$2:H4188)</f>
        <v>4187</v>
      </c>
      <c r="J4188" t="str">
        <f t="shared" si="65"/>
        <v/>
      </c>
    </row>
    <row r="4189" spans="1:10">
      <c r="A4189" t="s">
        <v>4562</v>
      </c>
      <c r="B4189" t="s">
        <v>8978</v>
      </c>
      <c r="C4189" t="s">
        <v>5980</v>
      </c>
      <c r="D4189" t="s">
        <v>6025</v>
      </c>
      <c r="E4189" t="s">
        <v>8930</v>
      </c>
      <c r="F4189" s="45">
        <v>23</v>
      </c>
      <c r="H4189">
        <f>IF(ISNUMBER(SEARCH($K$2,A4189)),MAX($H$1:H4188)+1,0)</f>
        <v>0</v>
      </c>
      <c r="I4189">
        <f>ROWS($H$2:H4189)</f>
        <v>4188</v>
      </c>
      <c r="J4189" t="str">
        <f t="shared" si="65"/>
        <v/>
      </c>
    </row>
    <row r="4190" spans="1:10">
      <c r="A4190" t="s">
        <v>4563</v>
      </c>
      <c r="B4190" t="s">
        <v>8979</v>
      </c>
      <c r="C4190" t="s">
        <v>5980</v>
      </c>
      <c r="D4190" t="s">
        <v>6025</v>
      </c>
      <c r="E4190" t="s">
        <v>8930</v>
      </c>
      <c r="F4190" s="45">
        <v>1066</v>
      </c>
      <c r="H4190">
        <f>IF(ISNUMBER(SEARCH($K$2,A4190)),MAX($H$1:H4189)+1,0)</f>
        <v>0</v>
      </c>
      <c r="I4190">
        <f>ROWS($H$2:H4190)</f>
        <v>4189</v>
      </c>
      <c r="J4190" t="str">
        <f t="shared" si="65"/>
        <v/>
      </c>
    </row>
    <row r="4191" spans="1:10">
      <c r="A4191" t="s">
        <v>4564</v>
      </c>
      <c r="B4191" t="s">
        <v>8980</v>
      </c>
      <c r="C4191" t="s">
        <v>5980</v>
      </c>
      <c r="D4191" t="s">
        <v>6114</v>
      </c>
      <c r="E4191" t="s">
        <v>8930</v>
      </c>
      <c r="F4191" s="45">
        <v>33</v>
      </c>
      <c r="H4191">
        <f>IF(ISNUMBER(SEARCH($K$2,A4191)),MAX($H$1:H4190)+1,0)</f>
        <v>3</v>
      </c>
      <c r="I4191">
        <f>ROWS($H$2:H4191)</f>
        <v>4190</v>
      </c>
      <c r="J4191" t="str">
        <f t="shared" si="65"/>
        <v/>
      </c>
    </row>
    <row r="4192" spans="1:10">
      <c r="A4192" t="s">
        <v>4565</v>
      </c>
      <c r="B4192" t="s">
        <v>8981</v>
      </c>
      <c r="C4192" t="s">
        <v>29</v>
      </c>
      <c r="D4192" t="s">
        <v>6163</v>
      </c>
      <c r="E4192" t="s">
        <v>8930</v>
      </c>
      <c r="F4192" s="45">
        <v>1195</v>
      </c>
      <c r="H4192">
        <f>IF(ISNUMBER(SEARCH($K$2,A4192)),MAX($H$1:H4191)+1,0)</f>
        <v>0</v>
      </c>
      <c r="I4192">
        <f>ROWS($H$2:H4192)</f>
        <v>4191</v>
      </c>
      <c r="J4192" t="str">
        <f t="shared" si="65"/>
        <v/>
      </c>
    </row>
    <row r="4193" spans="1:10">
      <c r="A4193" t="s">
        <v>4566</v>
      </c>
      <c r="B4193" t="s">
        <v>8982</v>
      </c>
      <c r="C4193" t="s">
        <v>29</v>
      </c>
      <c r="D4193" t="s">
        <v>6182</v>
      </c>
      <c r="E4193" t="s">
        <v>8930</v>
      </c>
      <c r="F4193" s="45">
        <v>17</v>
      </c>
      <c r="H4193">
        <f>IF(ISNUMBER(SEARCH($K$2,A4193)),MAX($H$1:H4192)+1,0)</f>
        <v>0</v>
      </c>
      <c r="I4193">
        <f>ROWS($H$2:H4193)</f>
        <v>4192</v>
      </c>
      <c r="J4193" t="str">
        <f t="shared" si="65"/>
        <v/>
      </c>
    </row>
    <row r="4194" spans="1:10">
      <c r="A4194" t="s">
        <v>4567</v>
      </c>
      <c r="B4194" t="s">
        <v>8983</v>
      </c>
      <c r="C4194" t="s">
        <v>29</v>
      </c>
      <c r="D4194" t="s">
        <v>6197</v>
      </c>
      <c r="E4194" t="s">
        <v>8930</v>
      </c>
      <c r="F4194" s="45">
        <v>1080</v>
      </c>
      <c r="H4194">
        <f>IF(ISNUMBER(SEARCH($K$2,A4194)),MAX($H$1:H4193)+1,0)</f>
        <v>0</v>
      </c>
      <c r="I4194">
        <f>ROWS($H$2:H4194)</f>
        <v>4193</v>
      </c>
      <c r="J4194" t="str">
        <f t="shared" si="65"/>
        <v/>
      </c>
    </row>
    <row r="4195" spans="1:10">
      <c r="A4195" t="s">
        <v>4568</v>
      </c>
      <c r="B4195" t="s">
        <v>8984</v>
      </c>
      <c r="C4195" t="s">
        <v>29</v>
      </c>
      <c r="D4195" t="s">
        <v>6206</v>
      </c>
      <c r="E4195" t="s">
        <v>8930</v>
      </c>
      <c r="F4195" s="45">
        <v>1076</v>
      </c>
      <c r="H4195">
        <f>IF(ISNUMBER(SEARCH($K$2,A4195)),MAX($H$1:H4194)+1,0)</f>
        <v>0</v>
      </c>
      <c r="I4195">
        <f>ROWS($H$2:H4195)</f>
        <v>4194</v>
      </c>
      <c r="J4195" t="str">
        <f t="shared" si="65"/>
        <v/>
      </c>
    </row>
    <row r="4196" spans="1:10">
      <c r="A4196" t="s">
        <v>4569</v>
      </c>
      <c r="B4196" t="s">
        <v>8985</v>
      </c>
      <c r="C4196" t="s">
        <v>29</v>
      </c>
      <c r="D4196" t="s">
        <v>6238</v>
      </c>
      <c r="E4196" t="s">
        <v>8930</v>
      </c>
      <c r="F4196" s="45">
        <v>1013</v>
      </c>
      <c r="H4196">
        <f>IF(ISNUMBER(SEARCH($K$2,A4196)),MAX($H$1:H4195)+1,0)</f>
        <v>0</v>
      </c>
      <c r="I4196">
        <f>ROWS($H$2:H4196)</f>
        <v>4195</v>
      </c>
      <c r="J4196" t="str">
        <f t="shared" si="65"/>
        <v/>
      </c>
    </row>
    <row r="4197" spans="1:10">
      <c r="A4197" t="s">
        <v>4570</v>
      </c>
      <c r="B4197" t="s">
        <v>8986</v>
      </c>
      <c r="C4197" t="s">
        <v>29</v>
      </c>
      <c r="D4197" t="s">
        <v>6258</v>
      </c>
      <c r="E4197" t="s">
        <v>8930</v>
      </c>
      <c r="F4197" s="45">
        <v>1073</v>
      </c>
      <c r="H4197">
        <f>IF(ISNUMBER(SEARCH($K$2,A4197)),MAX($H$1:H4196)+1,0)</f>
        <v>0</v>
      </c>
      <c r="I4197">
        <f>ROWS($H$2:H4197)</f>
        <v>4196</v>
      </c>
      <c r="J4197" t="str">
        <f t="shared" si="65"/>
        <v/>
      </c>
    </row>
    <row r="4198" spans="1:10">
      <c r="A4198" t="s">
        <v>4571</v>
      </c>
      <c r="B4198" t="s">
        <v>8987</v>
      </c>
      <c r="C4198" t="s">
        <v>29</v>
      </c>
      <c r="D4198" t="s">
        <v>30</v>
      </c>
      <c r="E4198" t="s">
        <v>8930</v>
      </c>
      <c r="F4198" s="45">
        <v>29</v>
      </c>
      <c r="H4198">
        <f>IF(ISNUMBER(SEARCH($K$2,A4198)),MAX($H$1:H4197)+1,0)</f>
        <v>0</v>
      </c>
      <c r="I4198">
        <f>ROWS($H$2:H4198)</f>
        <v>4197</v>
      </c>
      <c r="J4198" t="str">
        <f t="shared" si="65"/>
        <v/>
      </c>
    </row>
    <row r="4199" spans="1:10">
      <c r="A4199" t="s">
        <v>4572</v>
      </c>
      <c r="B4199" t="s">
        <v>8988</v>
      </c>
      <c r="C4199" t="s">
        <v>29</v>
      </c>
      <c r="D4199" t="s">
        <v>30</v>
      </c>
      <c r="E4199" t="s">
        <v>8930</v>
      </c>
      <c r="F4199" s="45">
        <v>1078</v>
      </c>
      <c r="H4199">
        <f>IF(ISNUMBER(SEARCH($K$2,A4199)),MAX($H$1:H4198)+1,0)</f>
        <v>0</v>
      </c>
      <c r="I4199">
        <f>ROWS($H$2:H4199)</f>
        <v>4198</v>
      </c>
      <c r="J4199" t="str">
        <f t="shared" si="65"/>
        <v/>
      </c>
    </row>
    <row r="4200" spans="1:10">
      <c r="A4200" t="s">
        <v>4573</v>
      </c>
      <c r="B4200" t="s">
        <v>8989</v>
      </c>
      <c r="C4200" t="s">
        <v>29</v>
      </c>
      <c r="D4200" t="s">
        <v>30</v>
      </c>
      <c r="E4200" t="s">
        <v>8930</v>
      </c>
      <c r="F4200" s="45">
        <v>1084</v>
      </c>
      <c r="H4200">
        <f>IF(ISNUMBER(SEARCH($K$2,A4200)),MAX($H$1:H4199)+1,0)</f>
        <v>0</v>
      </c>
      <c r="I4200">
        <f>ROWS($H$2:H4200)</f>
        <v>4199</v>
      </c>
      <c r="J4200" t="str">
        <f t="shared" si="65"/>
        <v/>
      </c>
    </row>
    <row r="4201" spans="1:10">
      <c r="A4201" t="s">
        <v>4574</v>
      </c>
      <c r="B4201" t="s">
        <v>8990</v>
      </c>
      <c r="C4201" t="s">
        <v>29</v>
      </c>
      <c r="D4201" t="s">
        <v>6287</v>
      </c>
      <c r="E4201" t="s">
        <v>8930</v>
      </c>
      <c r="F4201" s="45">
        <v>1196</v>
      </c>
      <c r="H4201">
        <f>IF(ISNUMBER(SEARCH($K$2,A4201)),MAX($H$1:H4200)+1,0)</f>
        <v>0</v>
      </c>
      <c r="I4201">
        <f>ROWS($H$2:H4201)</f>
        <v>4200</v>
      </c>
      <c r="J4201" t="str">
        <f t="shared" si="65"/>
        <v/>
      </c>
    </row>
    <row r="4202" spans="1:10">
      <c r="A4202" t="s">
        <v>4575</v>
      </c>
      <c r="B4202" t="s">
        <v>8991</v>
      </c>
      <c r="C4202" t="s">
        <v>29</v>
      </c>
      <c r="D4202" t="s">
        <v>6292</v>
      </c>
      <c r="E4202" t="s">
        <v>8930</v>
      </c>
      <c r="F4202" s="45">
        <v>1041</v>
      </c>
      <c r="H4202">
        <f>IF(ISNUMBER(SEARCH($K$2,A4202)),MAX($H$1:H4201)+1,0)</f>
        <v>0</v>
      </c>
      <c r="I4202">
        <f>ROWS($H$2:H4202)</f>
        <v>4201</v>
      </c>
      <c r="J4202" t="str">
        <f t="shared" si="65"/>
        <v/>
      </c>
    </row>
    <row r="4203" spans="1:10">
      <c r="A4203" t="s">
        <v>4576</v>
      </c>
      <c r="B4203" t="s">
        <v>8992</v>
      </c>
      <c r="C4203" t="s">
        <v>29</v>
      </c>
      <c r="D4203" t="s">
        <v>6292</v>
      </c>
      <c r="E4203" t="s">
        <v>8930</v>
      </c>
      <c r="F4203" s="45">
        <v>1183</v>
      </c>
      <c r="H4203">
        <f>IF(ISNUMBER(SEARCH($K$2,A4203)),MAX($H$1:H4202)+1,0)</f>
        <v>0</v>
      </c>
      <c r="I4203">
        <f>ROWS($H$2:H4203)</f>
        <v>4202</v>
      </c>
      <c r="J4203" t="str">
        <f t="shared" si="65"/>
        <v/>
      </c>
    </row>
    <row r="4204" spans="1:10">
      <c r="A4204" t="s">
        <v>4577</v>
      </c>
      <c r="B4204" t="s">
        <v>8993</v>
      </c>
      <c r="C4204" t="s">
        <v>29</v>
      </c>
      <c r="D4204" t="s">
        <v>6307</v>
      </c>
      <c r="E4204" t="s">
        <v>8930</v>
      </c>
      <c r="F4204" s="45">
        <v>1005</v>
      </c>
      <c r="H4204">
        <f>IF(ISNUMBER(SEARCH($K$2,A4204)),MAX($H$1:H4203)+1,0)</f>
        <v>0</v>
      </c>
      <c r="I4204">
        <f>ROWS($H$2:H4204)</f>
        <v>4203</v>
      </c>
      <c r="J4204" t="str">
        <f t="shared" si="65"/>
        <v/>
      </c>
    </row>
    <row r="4205" spans="1:10">
      <c r="A4205" t="s">
        <v>4578</v>
      </c>
      <c r="B4205" t="s">
        <v>8994</v>
      </c>
      <c r="C4205" t="s">
        <v>29</v>
      </c>
      <c r="D4205" t="s">
        <v>6307</v>
      </c>
      <c r="E4205" t="s">
        <v>8930</v>
      </c>
      <c r="F4205" s="45">
        <v>1021</v>
      </c>
      <c r="H4205">
        <f>IF(ISNUMBER(SEARCH($K$2,A4205)),MAX($H$1:H4204)+1,0)</f>
        <v>0</v>
      </c>
      <c r="I4205">
        <f>ROWS($H$2:H4205)</f>
        <v>4204</v>
      </c>
      <c r="J4205" t="str">
        <f t="shared" si="65"/>
        <v/>
      </c>
    </row>
    <row r="4206" spans="1:10">
      <c r="A4206" t="s">
        <v>4579</v>
      </c>
      <c r="B4206" t="s">
        <v>8995</v>
      </c>
      <c r="C4206" t="s">
        <v>29</v>
      </c>
      <c r="D4206" t="s">
        <v>6307</v>
      </c>
      <c r="E4206" t="s">
        <v>8930</v>
      </c>
      <c r="F4206" s="45">
        <v>1044</v>
      </c>
      <c r="H4206">
        <f>IF(ISNUMBER(SEARCH($K$2,A4206)),MAX($H$1:H4205)+1,0)</f>
        <v>0</v>
      </c>
      <c r="I4206">
        <f>ROWS($H$2:H4206)</f>
        <v>4205</v>
      </c>
      <c r="J4206" t="str">
        <f t="shared" si="65"/>
        <v/>
      </c>
    </row>
    <row r="4207" spans="1:10">
      <c r="A4207" t="s">
        <v>4580</v>
      </c>
      <c r="B4207" t="s">
        <v>8996</v>
      </c>
      <c r="C4207" t="s">
        <v>29</v>
      </c>
      <c r="D4207" t="s">
        <v>6307</v>
      </c>
      <c r="E4207" t="s">
        <v>8930</v>
      </c>
      <c r="F4207" s="45">
        <v>1083</v>
      </c>
      <c r="H4207">
        <f>IF(ISNUMBER(SEARCH($K$2,A4207)),MAX($H$1:H4206)+1,0)</f>
        <v>0</v>
      </c>
      <c r="I4207">
        <f>ROWS($H$2:H4207)</f>
        <v>4206</v>
      </c>
      <c r="J4207" t="str">
        <f t="shared" si="65"/>
        <v/>
      </c>
    </row>
    <row r="4208" spans="1:10">
      <c r="A4208" t="s">
        <v>4581</v>
      </c>
      <c r="B4208" t="s">
        <v>8997</v>
      </c>
      <c r="C4208" t="s">
        <v>29</v>
      </c>
      <c r="D4208" t="s">
        <v>6323</v>
      </c>
      <c r="E4208" t="s">
        <v>8930</v>
      </c>
      <c r="F4208" s="45">
        <v>1056</v>
      </c>
      <c r="H4208">
        <f>IF(ISNUMBER(SEARCH($K$2,A4208)),MAX($H$1:H4207)+1,0)</f>
        <v>0</v>
      </c>
      <c r="I4208">
        <f>ROWS($H$2:H4208)</f>
        <v>4207</v>
      </c>
      <c r="J4208" t="str">
        <f t="shared" si="65"/>
        <v/>
      </c>
    </row>
    <row r="4209" spans="1:10">
      <c r="A4209" t="s">
        <v>4582</v>
      </c>
      <c r="B4209" t="s">
        <v>8998</v>
      </c>
      <c r="C4209" t="s">
        <v>29</v>
      </c>
      <c r="D4209" t="s">
        <v>6325</v>
      </c>
      <c r="E4209" t="s">
        <v>8930</v>
      </c>
      <c r="F4209" s="45">
        <v>1054</v>
      </c>
      <c r="H4209">
        <f>IF(ISNUMBER(SEARCH($K$2,A4209)),MAX($H$1:H4208)+1,0)</f>
        <v>0</v>
      </c>
      <c r="I4209">
        <f>ROWS($H$2:H4209)</f>
        <v>4208</v>
      </c>
      <c r="J4209" t="str">
        <f t="shared" si="65"/>
        <v/>
      </c>
    </row>
    <row r="4210" spans="1:10">
      <c r="A4210" s="63" t="s">
        <v>9275</v>
      </c>
      <c r="B4210" s="43" t="s">
        <v>9434</v>
      </c>
      <c r="C4210" t="s">
        <v>29</v>
      </c>
      <c r="D4210" t="s">
        <v>6325</v>
      </c>
      <c r="E4210" t="s">
        <v>8930</v>
      </c>
      <c r="F4210" s="45">
        <v>1286</v>
      </c>
      <c r="H4210">
        <f>IF(ISNUMBER(SEARCH($K$2,A4210)),MAX($H$1:H4209)+1,0)</f>
        <v>0</v>
      </c>
      <c r="I4210">
        <f>ROWS($H$2:H4210)</f>
        <v>4209</v>
      </c>
      <c r="J4210" t="str">
        <f t="shared" si="65"/>
        <v/>
      </c>
    </row>
    <row r="4211" spans="1:10">
      <c r="A4211" t="s">
        <v>4584</v>
      </c>
      <c r="B4211" t="s">
        <v>8999</v>
      </c>
      <c r="C4211" t="s">
        <v>29</v>
      </c>
      <c r="D4211" t="s">
        <v>6340</v>
      </c>
      <c r="E4211" t="s">
        <v>8930</v>
      </c>
      <c r="F4211" s="45">
        <v>1002</v>
      </c>
      <c r="H4211">
        <f>IF(ISNUMBER(SEARCH($K$2,A4211)),MAX($H$1:H4210)+1,0)</f>
        <v>0</v>
      </c>
      <c r="I4211">
        <f>ROWS($H$2:H4211)</f>
        <v>4210</v>
      </c>
      <c r="J4211" t="str">
        <f t="shared" si="65"/>
        <v/>
      </c>
    </row>
    <row r="4212" spans="1:10">
      <c r="A4212" t="s">
        <v>4585</v>
      </c>
      <c r="B4212" t="s">
        <v>9000</v>
      </c>
      <c r="C4212" t="s">
        <v>6406</v>
      </c>
      <c r="D4212" t="s">
        <v>6415</v>
      </c>
      <c r="E4212" t="s">
        <v>8930</v>
      </c>
      <c r="F4212" s="45">
        <v>2</v>
      </c>
      <c r="H4212">
        <f>IF(ISNUMBER(SEARCH($K$2,A4212)),MAX($H$1:H4211)+1,0)</f>
        <v>0</v>
      </c>
      <c r="I4212">
        <f>ROWS($H$2:H4212)</f>
        <v>4211</v>
      </c>
      <c r="J4212" t="str">
        <f t="shared" si="65"/>
        <v/>
      </c>
    </row>
    <row r="4213" spans="1:10">
      <c r="A4213" t="s">
        <v>4586</v>
      </c>
      <c r="B4213" t="s">
        <v>9001</v>
      </c>
      <c r="C4213" t="s">
        <v>6406</v>
      </c>
      <c r="D4213" t="s">
        <v>6415</v>
      </c>
      <c r="E4213" t="s">
        <v>8930</v>
      </c>
      <c r="F4213" s="45">
        <v>7</v>
      </c>
      <c r="H4213">
        <f>IF(ISNUMBER(SEARCH($K$2,A4213)),MAX($H$1:H4212)+1,0)</f>
        <v>0</v>
      </c>
      <c r="I4213">
        <f>ROWS($H$2:H4213)</f>
        <v>4212</v>
      </c>
      <c r="J4213" t="str">
        <f t="shared" si="65"/>
        <v/>
      </c>
    </row>
    <row r="4214" spans="1:10">
      <c r="A4214" t="s">
        <v>4587</v>
      </c>
      <c r="B4214" t="s">
        <v>9002</v>
      </c>
      <c r="C4214" t="s">
        <v>6406</v>
      </c>
      <c r="D4214" t="s">
        <v>6433</v>
      </c>
      <c r="E4214" t="s">
        <v>8930</v>
      </c>
      <c r="F4214" s="45">
        <v>1011</v>
      </c>
      <c r="H4214">
        <f>IF(ISNUMBER(SEARCH($K$2,A4214)),MAX($H$1:H4213)+1,0)</f>
        <v>0</v>
      </c>
      <c r="I4214">
        <f>ROWS($H$2:H4214)</f>
        <v>4213</v>
      </c>
      <c r="J4214" t="str">
        <f t="shared" si="65"/>
        <v/>
      </c>
    </row>
    <row r="4215" spans="1:10">
      <c r="A4215" t="s">
        <v>4588</v>
      </c>
      <c r="B4215" t="s">
        <v>9003</v>
      </c>
      <c r="C4215" t="s">
        <v>6406</v>
      </c>
      <c r="D4215" t="s">
        <v>6433</v>
      </c>
      <c r="E4215" t="s">
        <v>8930</v>
      </c>
      <c r="F4215" s="45">
        <v>1039</v>
      </c>
      <c r="H4215">
        <f>IF(ISNUMBER(SEARCH($K$2,A4215)),MAX($H$1:H4214)+1,0)</f>
        <v>0</v>
      </c>
      <c r="I4215">
        <f>ROWS($H$2:H4215)</f>
        <v>4214</v>
      </c>
      <c r="J4215" t="str">
        <f t="shared" si="65"/>
        <v/>
      </c>
    </row>
    <row r="4216" spans="1:10">
      <c r="A4216" t="s">
        <v>4589</v>
      </c>
      <c r="B4216" t="s">
        <v>9004</v>
      </c>
      <c r="C4216" t="s">
        <v>6406</v>
      </c>
      <c r="D4216" t="s">
        <v>6433</v>
      </c>
      <c r="E4216" t="s">
        <v>8930</v>
      </c>
      <c r="F4216" s="45">
        <v>1053</v>
      </c>
      <c r="H4216">
        <f>IF(ISNUMBER(SEARCH($K$2,A4216)),MAX($H$1:H4215)+1,0)</f>
        <v>0</v>
      </c>
      <c r="I4216">
        <f>ROWS($H$2:H4216)</f>
        <v>4215</v>
      </c>
      <c r="J4216" t="str">
        <f t="shared" si="65"/>
        <v/>
      </c>
    </row>
    <row r="4217" spans="1:10">
      <c r="A4217" t="s">
        <v>4590</v>
      </c>
      <c r="B4217" t="s">
        <v>9005</v>
      </c>
      <c r="C4217" t="s">
        <v>6445</v>
      </c>
      <c r="D4217" t="s">
        <v>6493</v>
      </c>
      <c r="E4217" t="s">
        <v>8930</v>
      </c>
      <c r="F4217" s="45">
        <v>1072</v>
      </c>
      <c r="H4217">
        <f>IF(ISNUMBER(SEARCH($K$2,A4217)),MAX($H$1:H4216)+1,0)</f>
        <v>0</v>
      </c>
      <c r="I4217">
        <f>ROWS($H$2:H4217)</f>
        <v>4216</v>
      </c>
      <c r="J4217" t="str">
        <f t="shared" si="65"/>
        <v/>
      </c>
    </row>
    <row r="4218" spans="1:10">
      <c r="A4218" t="s">
        <v>4591</v>
      </c>
      <c r="B4218" t="s">
        <v>9006</v>
      </c>
      <c r="C4218" t="s">
        <v>6445</v>
      </c>
      <c r="D4218" t="s">
        <v>6518</v>
      </c>
      <c r="E4218" t="s">
        <v>8930</v>
      </c>
      <c r="F4218" s="45">
        <v>1032</v>
      </c>
      <c r="H4218">
        <f>IF(ISNUMBER(SEARCH($K$2,A4218)),MAX($H$1:H4217)+1,0)</f>
        <v>0</v>
      </c>
      <c r="I4218">
        <f>ROWS($H$2:H4218)</f>
        <v>4217</v>
      </c>
      <c r="J4218" t="str">
        <f t="shared" si="65"/>
        <v/>
      </c>
    </row>
    <row r="4219" spans="1:10">
      <c r="A4219" t="s">
        <v>4592</v>
      </c>
      <c r="B4219" t="s">
        <v>9007</v>
      </c>
      <c r="C4219" t="s">
        <v>6546</v>
      </c>
      <c r="D4219" t="s">
        <v>6415</v>
      </c>
      <c r="E4219" t="s">
        <v>8930</v>
      </c>
      <c r="F4219" s="45">
        <v>18</v>
      </c>
      <c r="H4219">
        <f>IF(ISNUMBER(SEARCH($K$2,A4219)),MAX($H$1:H4218)+1,0)</f>
        <v>0</v>
      </c>
      <c r="I4219">
        <f>ROWS($H$2:H4219)</f>
        <v>4218</v>
      </c>
      <c r="J4219" t="str">
        <f t="shared" si="65"/>
        <v/>
      </c>
    </row>
    <row r="4220" spans="1:10">
      <c r="A4220" t="s">
        <v>4593</v>
      </c>
      <c r="B4220" t="s">
        <v>9008</v>
      </c>
      <c r="C4220" t="s">
        <v>6546</v>
      </c>
      <c r="D4220" t="s">
        <v>6415</v>
      </c>
      <c r="E4220" t="s">
        <v>8930</v>
      </c>
      <c r="F4220" s="45">
        <v>1188</v>
      </c>
      <c r="H4220">
        <f>IF(ISNUMBER(SEARCH($K$2,A4220)),MAX($H$1:H4219)+1,0)</f>
        <v>0</v>
      </c>
      <c r="I4220">
        <f>ROWS($H$2:H4220)</f>
        <v>4219</v>
      </c>
      <c r="J4220" t="str">
        <f t="shared" si="65"/>
        <v/>
      </c>
    </row>
    <row r="4221" spans="1:10">
      <c r="A4221" t="s">
        <v>4594</v>
      </c>
      <c r="B4221" t="s">
        <v>9009</v>
      </c>
      <c r="C4221" t="s">
        <v>6568</v>
      </c>
      <c r="D4221" t="s">
        <v>6569</v>
      </c>
      <c r="E4221" t="s">
        <v>8930</v>
      </c>
      <c r="F4221" s="45">
        <v>1020</v>
      </c>
      <c r="H4221">
        <f>IF(ISNUMBER(SEARCH($K$2,A4221)),MAX($H$1:H4220)+1,0)</f>
        <v>0</v>
      </c>
      <c r="I4221">
        <f>ROWS($H$2:H4221)</f>
        <v>4220</v>
      </c>
      <c r="J4221" t="str">
        <f t="shared" si="65"/>
        <v/>
      </c>
    </row>
    <row r="4222" spans="1:10">
      <c r="A4222" t="s">
        <v>4595</v>
      </c>
      <c r="B4222" t="s">
        <v>9010</v>
      </c>
      <c r="C4222" t="s">
        <v>6568</v>
      </c>
      <c r="D4222" t="s">
        <v>6569</v>
      </c>
      <c r="E4222" t="s">
        <v>8930</v>
      </c>
      <c r="F4222" s="45">
        <v>1293</v>
      </c>
      <c r="H4222">
        <f>IF(ISNUMBER(SEARCH($K$2,A4222)),MAX($H$1:H4221)+1,0)</f>
        <v>0</v>
      </c>
      <c r="I4222">
        <f>ROWS($H$2:H4222)</f>
        <v>4221</v>
      </c>
      <c r="J4222" t="str">
        <f t="shared" si="65"/>
        <v/>
      </c>
    </row>
    <row r="4223" spans="1:10">
      <c r="A4223" t="s">
        <v>4596</v>
      </c>
      <c r="B4223" t="s">
        <v>9011</v>
      </c>
      <c r="C4223" t="s">
        <v>6568</v>
      </c>
      <c r="D4223" t="s">
        <v>6618</v>
      </c>
      <c r="E4223" t="s">
        <v>8930</v>
      </c>
      <c r="F4223" s="45">
        <v>13</v>
      </c>
      <c r="H4223">
        <f>IF(ISNUMBER(SEARCH($K$2,A4223)),MAX($H$1:H4222)+1,0)</f>
        <v>0</v>
      </c>
      <c r="I4223">
        <f>ROWS($H$2:H4223)</f>
        <v>4222</v>
      </c>
      <c r="J4223" t="str">
        <f t="shared" si="65"/>
        <v/>
      </c>
    </row>
    <row r="4224" spans="1:10">
      <c r="A4224" t="s">
        <v>4597</v>
      </c>
      <c r="B4224" t="s">
        <v>9012</v>
      </c>
      <c r="C4224" t="s">
        <v>6568</v>
      </c>
      <c r="D4224" t="s">
        <v>6618</v>
      </c>
      <c r="E4224" t="s">
        <v>8930</v>
      </c>
      <c r="F4224" s="45">
        <v>1065</v>
      </c>
      <c r="H4224">
        <f>IF(ISNUMBER(SEARCH($K$2,A4224)),MAX($H$1:H4223)+1,0)</f>
        <v>0</v>
      </c>
      <c r="I4224">
        <f>ROWS($H$2:H4224)</f>
        <v>4223</v>
      </c>
      <c r="J4224" t="str">
        <f t="shared" si="65"/>
        <v/>
      </c>
    </row>
    <row r="4225" spans="1:10">
      <c r="A4225" t="s">
        <v>4598</v>
      </c>
      <c r="B4225" t="s">
        <v>9013</v>
      </c>
      <c r="C4225" t="s">
        <v>6708</v>
      </c>
      <c r="D4225" t="s">
        <v>6725</v>
      </c>
      <c r="E4225" t="s">
        <v>8930</v>
      </c>
      <c r="F4225" s="45">
        <v>1012</v>
      </c>
      <c r="H4225">
        <f>IF(ISNUMBER(SEARCH($K$2,A4225)),MAX($H$1:H4224)+1,0)</f>
        <v>0</v>
      </c>
      <c r="I4225">
        <f>ROWS($H$2:H4225)</f>
        <v>4224</v>
      </c>
      <c r="J4225" t="str">
        <f t="shared" si="65"/>
        <v/>
      </c>
    </row>
    <row r="4226" spans="1:10">
      <c r="A4226" t="s">
        <v>4599</v>
      </c>
      <c r="B4226" t="s">
        <v>9014</v>
      </c>
      <c r="C4226" t="s">
        <v>6708</v>
      </c>
      <c r="D4226" t="s">
        <v>6819</v>
      </c>
      <c r="E4226" t="s">
        <v>8930</v>
      </c>
      <c r="F4226" s="45">
        <v>1068</v>
      </c>
      <c r="H4226">
        <f>IF(ISNUMBER(SEARCH($K$2,A4226)),MAX($H$1:H4225)+1,0)</f>
        <v>0</v>
      </c>
      <c r="I4226">
        <f>ROWS($H$2:H4226)</f>
        <v>4225</v>
      </c>
      <c r="J4226" t="str">
        <f t="shared" ref="J4226:J4289" si="66">IFERROR(INDEX($A:$A,MATCH(I4226,$H:$H,0)),"")</f>
        <v/>
      </c>
    </row>
    <row r="4227" spans="1:10">
      <c r="A4227" t="s">
        <v>4600</v>
      </c>
      <c r="B4227" t="s">
        <v>9015</v>
      </c>
      <c r="C4227" t="s">
        <v>6708</v>
      </c>
      <c r="D4227" t="s">
        <v>6845</v>
      </c>
      <c r="E4227" t="s">
        <v>8930</v>
      </c>
      <c r="F4227" s="45">
        <v>1058</v>
      </c>
      <c r="H4227">
        <f>IF(ISNUMBER(SEARCH($K$2,A4227)),MAX($H$1:H4226)+1,0)</f>
        <v>0</v>
      </c>
      <c r="I4227">
        <f>ROWS($H$2:H4227)</f>
        <v>4226</v>
      </c>
      <c r="J4227" t="str">
        <f t="shared" si="66"/>
        <v/>
      </c>
    </row>
    <row r="4228" spans="1:10">
      <c r="A4228" t="s">
        <v>4601</v>
      </c>
      <c r="B4228" t="s">
        <v>9016</v>
      </c>
      <c r="C4228" t="s">
        <v>6708</v>
      </c>
      <c r="D4228" t="s">
        <v>6881</v>
      </c>
      <c r="E4228" t="s">
        <v>8930</v>
      </c>
      <c r="F4228" s="45">
        <v>15</v>
      </c>
      <c r="H4228">
        <f>IF(ISNUMBER(SEARCH($K$2,A4228)),MAX($H$1:H4227)+1,0)</f>
        <v>0</v>
      </c>
      <c r="I4228">
        <f>ROWS($H$2:H4228)</f>
        <v>4227</v>
      </c>
      <c r="J4228" t="str">
        <f t="shared" si="66"/>
        <v/>
      </c>
    </row>
    <row r="4229" spans="1:10">
      <c r="A4229" t="s">
        <v>4602</v>
      </c>
      <c r="B4229" t="s">
        <v>9017</v>
      </c>
      <c r="C4229" t="s">
        <v>6708</v>
      </c>
      <c r="D4229" t="s">
        <v>6881</v>
      </c>
      <c r="E4229" t="s">
        <v>8930</v>
      </c>
      <c r="F4229" s="45">
        <v>1040</v>
      </c>
      <c r="H4229">
        <f>IF(ISNUMBER(SEARCH($K$2,A4229)),MAX($H$1:H4228)+1,0)</f>
        <v>0</v>
      </c>
      <c r="I4229">
        <f>ROWS($H$2:H4229)</f>
        <v>4228</v>
      </c>
      <c r="J4229" t="str">
        <f t="shared" si="66"/>
        <v/>
      </c>
    </row>
    <row r="4230" spans="1:10">
      <c r="A4230" t="s">
        <v>4603</v>
      </c>
      <c r="B4230" t="s">
        <v>9018</v>
      </c>
      <c r="C4230" t="s">
        <v>47</v>
      </c>
      <c r="D4230" t="s">
        <v>6934</v>
      </c>
      <c r="E4230" t="s">
        <v>8930</v>
      </c>
      <c r="F4230" s="45">
        <v>1069</v>
      </c>
      <c r="H4230">
        <f>IF(ISNUMBER(SEARCH($K$2,A4230)),MAX($H$1:H4229)+1,0)</f>
        <v>0</v>
      </c>
      <c r="I4230">
        <f>ROWS($H$2:H4230)</f>
        <v>4229</v>
      </c>
      <c r="J4230" t="str">
        <f t="shared" si="66"/>
        <v/>
      </c>
    </row>
    <row r="4231" spans="1:10">
      <c r="A4231" t="s">
        <v>4604</v>
      </c>
      <c r="B4231" t="s">
        <v>9019</v>
      </c>
      <c r="C4231" t="s">
        <v>47</v>
      </c>
      <c r="D4231" t="s">
        <v>6958</v>
      </c>
      <c r="E4231" t="s">
        <v>8930</v>
      </c>
      <c r="F4231" s="45">
        <v>43</v>
      </c>
      <c r="H4231">
        <f>IF(ISNUMBER(SEARCH($K$2,A4231)),MAX($H$1:H4230)+1,0)</f>
        <v>0</v>
      </c>
      <c r="I4231">
        <f>ROWS($H$2:H4231)</f>
        <v>4230</v>
      </c>
      <c r="J4231" t="str">
        <f t="shared" si="66"/>
        <v/>
      </c>
    </row>
    <row r="4232" spans="1:10">
      <c r="A4232" t="s">
        <v>4605</v>
      </c>
      <c r="B4232" t="s">
        <v>9020</v>
      </c>
      <c r="C4232" t="s">
        <v>47</v>
      </c>
      <c r="D4232" t="s">
        <v>6974</v>
      </c>
      <c r="E4232" t="s">
        <v>8930</v>
      </c>
      <c r="F4232" s="45">
        <v>1035</v>
      </c>
      <c r="H4232">
        <f>IF(ISNUMBER(SEARCH($K$2,A4232)),MAX($H$1:H4231)+1,0)</f>
        <v>0</v>
      </c>
      <c r="I4232">
        <f>ROWS($H$2:H4232)</f>
        <v>4231</v>
      </c>
      <c r="J4232" t="str">
        <f t="shared" si="66"/>
        <v/>
      </c>
    </row>
    <row r="4233" spans="1:10">
      <c r="A4233" t="s">
        <v>4606</v>
      </c>
      <c r="B4233" t="s">
        <v>9021</v>
      </c>
      <c r="C4233" t="s">
        <v>47</v>
      </c>
      <c r="D4233" t="s">
        <v>6974</v>
      </c>
      <c r="E4233" t="s">
        <v>8930</v>
      </c>
      <c r="F4233" s="45">
        <v>1047</v>
      </c>
      <c r="H4233">
        <f>IF(ISNUMBER(SEARCH($K$2,A4233)),MAX($H$1:H4232)+1,0)</f>
        <v>0</v>
      </c>
      <c r="I4233">
        <f>ROWS($H$2:H4233)</f>
        <v>4232</v>
      </c>
      <c r="J4233" t="str">
        <f t="shared" si="66"/>
        <v/>
      </c>
    </row>
    <row r="4234" spans="1:10">
      <c r="A4234" t="s">
        <v>4607</v>
      </c>
      <c r="B4234" t="s">
        <v>9022</v>
      </c>
      <c r="C4234" t="s">
        <v>47</v>
      </c>
      <c r="D4234" t="s">
        <v>6407</v>
      </c>
      <c r="E4234" t="s">
        <v>8930</v>
      </c>
      <c r="F4234" s="45">
        <v>49</v>
      </c>
      <c r="H4234">
        <f>IF(ISNUMBER(SEARCH($K$2,A4234)),MAX($H$1:H4233)+1,0)</f>
        <v>0</v>
      </c>
      <c r="I4234">
        <f>ROWS($H$2:H4234)</f>
        <v>4233</v>
      </c>
      <c r="J4234" t="str">
        <f t="shared" si="66"/>
        <v/>
      </c>
    </row>
    <row r="4235" spans="1:10">
      <c r="A4235" t="s">
        <v>4608</v>
      </c>
      <c r="B4235" t="s">
        <v>9023</v>
      </c>
      <c r="C4235" t="s">
        <v>47</v>
      </c>
      <c r="D4235" t="s">
        <v>6407</v>
      </c>
      <c r="E4235" t="s">
        <v>8930</v>
      </c>
      <c r="F4235" s="45">
        <v>50</v>
      </c>
      <c r="H4235">
        <f>IF(ISNUMBER(SEARCH($K$2,A4235)),MAX($H$1:H4234)+1,0)</f>
        <v>0</v>
      </c>
      <c r="I4235">
        <f>ROWS($H$2:H4235)</f>
        <v>4234</v>
      </c>
      <c r="J4235" t="str">
        <f t="shared" si="66"/>
        <v/>
      </c>
    </row>
    <row r="4236" spans="1:10">
      <c r="A4236" t="s">
        <v>4609</v>
      </c>
      <c r="B4236" t="s">
        <v>7020</v>
      </c>
      <c r="C4236" t="s">
        <v>47</v>
      </c>
      <c r="D4236" t="s">
        <v>7021</v>
      </c>
      <c r="E4236" t="s">
        <v>8930</v>
      </c>
      <c r="F4236" s="45">
        <v>1001</v>
      </c>
      <c r="H4236">
        <f>IF(ISNUMBER(SEARCH($K$2,A4236)),MAX($H$1:H4235)+1,0)</f>
        <v>0</v>
      </c>
      <c r="I4236">
        <f>ROWS($H$2:H4236)</f>
        <v>4235</v>
      </c>
      <c r="J4236" t="str">
        <f t="shared" si="66"/>
        <v/>
      </c>
    </row>
    <row r="4237" spans="1:10">
      <c r="A4237" t="s">
        <v>4610</v>
      </c>
      <c r="B4237" t="s">
        <v>9024</v>
      </c>
      <c r="C4237" t="s">
        <v>47</v>
      </c>
      <c r="D4237" t="s">
        <v>7021</v>
      </c>
      <c r="E4237" t="s">
        <v>8930</v>
      </c>
      <c r="F4237" s="45">
        <v>1007</v>
      </c>
      <c r="H4237">
        <f>IF(ISNUMBER(SEARCH($K$2,A4237)),MAX($H$1:H4236)+1,0)</f>
        <v>0</v>
      </c>
      <c r="I4237">
        <f>ROWS($H$2:H4237)</f>
        <v>4236</v>
      </c>
      <c r="J4237" t="str">
        <f t="shared" si="66"/>
        <v/>
      </c>
    </row>
    <row r="4238" spans="1:10">
      <c r="A4238" t="s">
        <v>4611</v>
      </c>
      <c r="B4238" t="s">
        <v>9025</v>
      </c>
      <c r="C4238" t="s">
        <v>47</v>
      </c>
      <c r="D4238" t="s">
        <v>7021</v>
      </c>
      <c r="E4238" t="s">
        <v>8930</v>
      </c>
      <c r="F4238" s="45">
        <v>1062</v>
      </c>
      <c r="H4238">
        <f>IF(ISNUMBER(SEARCH($K$2,A4238)),MAX($H$1:H4237)+1,0)</f>
        <v>0</v>
      </c>
      <c r="I4238">
        <f>ROWS($H$2:H4238)</f>
        <v>4237</v>
      </c>
      <c r="J4238" t="str">
        <f t="shared" si="66"/>
        <v/>
      </c>
    </row>
    <row r="4239" spans="1:10">
      <c r="A4239" t="s">
        <v>4612</v>
      </c>
      <c r="B4239" t="s">
        <v>9026</v>
      </c>
      <c r="C4239" t="s">
        <v>47</v>
      </c>
      <c r="D4239" t="s">
        <v>6547</v>
      </c>
      <c r="E4239" t="s">
        <v>8930</v>
      </c>
      <c r="F4239" s="45">
        <v>39</v>
      </c>
      <c r="H4239">
        <f>IF(ISNUMBER(SEARCH($K$2,A4239)),MAX($H$1:H4238)+1,0)</f>
        <v>0</v>
      </c>
      <c r="I4239">
        <f>ROWS($H$2:H4239)</f>
        <v>4238</v>
      </c>
      <c r="J4239" t="str">
        <f t="shared" si="66"/>
        <v/>
      </c>
    </row>
    <row r="4240" spans="1:10">
      <c r="A4240" t="s">
        <v>4613</v>
      </c>
      <c r="B4240" t="s">
        <v>9027</v>
      </c>
      <c r="C4240" t="s">
        <v>47</v>
      </c>
      <c r="D4240" t="s">
        <v>7044</v>
      </c>
      <c r="E4240" t="s">
        <v>8930</v>
      </c>
      <c r="F4240" s="45">
        <v>1008</v>
      </c>
      <c r="H4240">
        <f>IF(ISNUMBER(SEARCH($K$2,A4240)),MAX($H$1:H4239)+1,0)</f>
        <v>0</v>
      </c>
      <c r="I4240">
        <f>ROWS($H$2:H4240)</f>
        <v>4239</v>
      </c>
      <c r="J4240" t="str">
        <f t="shared" si="66"/>
        <v/>
      </c>
    </row>
    <row r="4241" spans="1:10">
      <c r="A4241" t="s">
        <v>4614</v>
      </c>
      <c r="B4241" t="s">
        <v>9028</v>
      </c>
      <c r="C4241" t="s">
        <v>47</v>
      </c>
      <c r="D4241" t="s">
        <v>7044</v>
      </c>
      <c r="E4241" t="s">
        <v>8930</v>
      </c>
      <c r="F4241" s="45">
        <v>1034</v>
      </c>
      <c r="H4241">
        <f>IF(ISNUMBER(SEARCH($K$2,A4241)),MAX($H$1:H4240)+1,0)</f>
        <v>0</v>
      </c>
      <c r="I4241">
        <f>ROWS($H$2:H4241)</f>
        <v>4240</v>
      </c>
      <c r="J4241" t="str">
        <f t="shared" si="66"/>
        <v/>
      </c>
    </row>
    <row r="4242" spans="1:10">
      <c r="A4242" t="s">
        <v>4615</v>
      </c>
      <c r="B4242" t="s">
        <v>9029</v>
      </c>
      <c r="C4242" t="s">
        <v>47</v>
      </c>
      <c r="D4242" t="s">
        <v>7078</v>
      </c>
      <c r="E4242" t="s">
        <v>8930</v>
      </c>
      <c r="F4242" s="45">
        <v>1045</v>
      </c>
      <c r="H4242">
        <f>IF(ISNUMBER(SEARCH($K$2,A4242)),MAX($H$1:H4241)+1,0)</f>
        <v>0</v>
      </c>
      <c r="I4242">
        <f>ROWS($H$2:H4242)</f>
        <v>4241</v>
      </c>
      <c r="J4242" t="str">
        <f t="shared" si="66"/>
        <v/>
      </c>
    </row>
    <row r="4243" spans="1:10">
      <c r="A4243" t="s">
        <v>4616</v>
      </c>
      <c r="B4243" t="s">
        <v>9030</v>
      </c>
      <c r="C4243" t="s">
        <v>47</v>
      </c>
      <c r="D4243" t="s">
        <v>7089</v>
      </c>
      <c r="E4243" t="s">
        <v>8930</v>
      </c>
      <c r="F4243" s="45">
        <v>6</v>
      </c>
      <c r="H4243">
        <f>IF(ISNUMBER(SEARCH($K$2,A4243)),MAX($H$1:H4242)+1,0)</f>
        <v>0</v>
      </c>
      <c r="I4243">
        <f>ROWS($H$2:H4243)</f>
        <v>4242</v>
      </c>
      <c r="J4243" t="str">
        <f t="shared" si="66"/>
        <v/>
      </c>
    </row>
    <row r="4244" spans="1:10">
      <c r="A4244" t="s">
        <v>4617</v>
      </c>
      <c r="B4244" t="s">
        <v>9031</v>
      </c>
      <c r="C4244" t="s">
        <v>47</v>
      </c>
      <c r="D4244" t="s">
        <v>7089</v>
      </c>
      <c r="E4244" t="s">
        <v>8930</v>
      </c>
      <c r="F4244" s="45">
        <v>1029</v>
      </c>
      <c r="H4244">
        <f>IF(ISNUMBER(SEARCH($K$2,A4244)),MAX($H$1:H4243)+1,0)</f>
        <v>0</v>
      </c>
      <c r="I4244">
        <f>ROWS($H$2:H4244)</f>
        <v>4243</v>
      </c>
      <c r="J4244" t="str">
        <f t="shared" si="66"/>
        <v/>
      </c>
    </row>
    <row r="4245" spans="1:10">
      <c r="A4245" t="s">
        <v>4618</v>
      </c>
      <c r="B4245" t="s">
        <v>9032</v>
      </c>
      <c r="C4245" t="s">
        <v>47</v>
      </c>
      <c r="D4245" t="s">
        <v>7167</v>
      </c>
      <c r="E4245" t="s">
        <v>8930</v>
      </c>
      <c r="F4245" s="45">
        <v>1018</v>
      </c>
      <c r="H4245">
        <f>IF(ISNUMBER(SEARCH($K$2,A4245)),MAX($H$1:H4244)+1,0)</f>
        <v>0</v>
      </c>
      <c r="I4245">
        <f>ROWS($H$2:H4245)</f>
        <v>4244</v>
      </c>
      <c r="J4245" t="str">
        <f t="shared" si="66"/>
        <v/>
      </c>
    </row>
    <row r="4246" spans="1:10">
      <c r="A4246" t="s">
        <v>4619</v>
      </c>
      <c r="B4246" t="s">
        <v>9033</v>
      </c>
      <c r="C4246" t="s">
        <v>47</v>
      </c>
      <c r="D4246" t="s">
        <v>7167</v>
      </c>
      <c r="E4246" t="s">
        <v>8930</v>
      </c>
      <c r="F4246" s="45">
        <v>1048</v>
      </c>
      <c r="H4246">
        <f>IF(ISNUMBER(SEARCH($K$2,A4246)),MAX($H$1:H4245)+1,0)</f>
        <v>0</v>
      </c>
      <c r="I4246">
        <f>ROWS($H$2:H4246)</f>
        <v>4245</v>
      </c>
      <c r="J4246" t="str">
        <f t="shared" si="66"/>
        <v/>
      </c>
    </row>
    <row r="4247" spans="1:10">
      <c r="A4247" t="s">
        <v>374</v>
      </c>
      <c r="B4247" t="s">
        <v>9034</v>
      </c>
      <c r="C4247" t="s">
        <v>7179</v>
      </c>
      <c r="D4247" t="s">
        <v>7180</v>
      </c>
      <c r="E4247" t="s">
        <v>8930</v>
      </c>
      <c r="F4247" s="45">
        <v>1003</v>
      </c>
      <c r="H4247">
        <f>IF(ISNUMBER(SEARCH($K$2,A4247)),MAX($H$1:H4246)+1,0)</f>
        <v>0</v>
      </c>
      <c r="I4247">
        <f>ROWS($H$2:H4247)</f>
        <v>4246</v>
      </c>
      <c r="J4247" t="str">
        <f t="shared" si="66"/>
        <v/>
      </c>
    </row>
    <row r="4248" spans="1:10">
      <c r="A4248" t="s">
        <v>4620</v>
      </c>
      <c r="B4248" t="s">
        <v>9035</v>
      </c>
      <c r="C4248" t="s">
        <v>7179</v>
      </c>
      <c r="D4248" t="s">
        <v>7180</v>
      </c>
      <c r="E4248" t="s">
        <v>8930</v>
      </c>
      <c r="F4248" s="45">
        <v>1006</v>
      </c>
      <c r="H4248">
        <f>IF(ISNUMBER(SEARCH($K$2,A4248)),MAX($H$1:H4247)+1,0)</f>
        <v>0</v>
      </c>
      <c r="I4248">
        <f>ROWS($H$2:H4248)</f>
        <v>4247</v>
      </c>
      <c r="J4248" t="str">
        <f t="shared" si="66"/>
        <v/>
      </c>
    </row>
    <row r="4249" spans="1:10">
      <c r="A4249" t="s">
        <v>4621</v>
      </c>
      <c r="B4249" t="s">
        <v>9036</v>
      </c>
      <c r="C4249" t="s">
        <v>7179</v>
      </c>
      <c r="D4249" t="s">
        <v>7180</v>
      </c>
      <c r="E4249" t="s">
        <v>8930</v>
      </c>
      <c r="F4249" s="45">
        <v>1016</v>
      </c>
      <c r="H4249">
        <f>IF(ISNUMBER(SEARCH($K$2,A4249)),MAX($H$1:H4248)+1,0)</f>
        <v>0</v>
      </c>
      <c r="I4249">
        <f>ROWS($H$2:H4249)</f>
        <v>4248</v>
      </c>
      <c r="J4249" t="str">
        <f t="shared" si="66"/>
        <v/>
      </c>
    </row>
    <row r="4250" spans="1:10">
      <c r="A4250" t="s">
        <v>4622</v>
      </c>
      <c r="B4250" t="s">
        <v>9037</v>
      </c>
      <c r="C4250" t="s">
        <v>7179</v>
      </c>
      <c r="D4250" t="s">
        <v>6921</v>
      </c>
      <c r="E4250" t="s">
        <v>8930</v>
      </c>
      <c r="F4250" s="45">
        <v>3</v>
      </c>
      <c r="H4250">
        <f>IF(ISNUMBER(SEARCH($K$2,A4250)),MAX($H$1:H4249)+1,0)</f>
        <v>0</v>
      </c>
      <c r="I4250">
        <f>ROWS($H$2:H4250)</f>
        <v>4249</v>
      </c>
      <c r="J4250" t="str">
        <f t="shared" si="66"/>
        <v/>
      </c>
    </row>
    <row r="4251" spans="1:10">
      <c r="A4251" t="s">
        <v>4623</v>
      </c>
      <c r="B4251" t="s">
        <v>9038</v>
      </c>
      <c r="C4251" t="s">
        <v>7179</v>
      </c>
      <c r="D4251" t="s">
        <v>6921</v>
      </c>
      <c r="E4251" t="s">
        <v>8930</v>
      </c>
      <c r="F4251" s="45">
        <v>4</v>
      </c>
      <c r="H4251">
        <f>IF(ISNUMBER(SEARCH($K$2,A4251)),MAX($H$1:H4250)+1,0)</f>
        <v>0</v>
      </c>
      <c r="I4251">
        <f>ROWS($H$2:H4251)</f>
        <v>4250</v>
      </c>
      <c r="J4251" t="str">
        <f t="shared" si="66"/>
        <v/>
      </c>
    </row>
    <row r="4252" spans="1:10">
      <c r="A4252" t="s">
        <v>4624</v>
      </c>
      <c r="B4252" t="s">
        <v>9039</v>
      </c>
      <c r="C4252" t="s">
        <v>7179</v>
      </c>
      <c r="D4252" t="s">
        <v>6921</v>
      </c>
      <c r="E4252" t="s">
        <v>8930</v>
      </c>
      <c r="F4252" s="45">
        <v>22</v>
      </c>
      <c r="H4252">
        <f>IF(ISNUMBER(SEARCH($K$2,A4252)),MAX($H$1:H4251)+1,0)</f>
        <v>0</v>
      </c>
      <c r="I4252">
        <f>ROWS($H$2:H4252)</f>
        <v>4251</v>
      </c>
      <c r="J4252" t="str">
        <f t="shared" si="66"/>
        <v/>
      </c>
    </row>
    <row r="4253" spans="1:10">
      <c r="A4253" t="s">
        <v>4625</v>
      </c>
      <c r="B4253" t="s">
        <v>9040</v>
      </c>
      <c r="C4253" t="s">
        <v>7179</v>
      </c>
      <c r="D4253" t="s">
        <v>6921</v>
      </c>
      <c r="E4253" t="s">
        <v>8930</v>
      </c>
      <c r="F4253" s="45">
        <v>25</v>
      </c>
      <c r="H4253">
        <f>IF(ISNUMBER(SEARCH($K$2,A4253)),MAX($H$1:H4252)+1,0)</f>
        <v>0</v>
      </c>
      <c r="I4253">
        <f>ROWS($H$2:H4253)</f>
        <v>4252</v>
      </c>
      <c r="J4253" t="str">
        <f t="shared" si="66"/>
        <v/>
      </c>
    </row>
    <row r="4254" spans="1:10">
      <c r="A4254" t="s">
        <v>4626</v>
      </c>
      <c r="B4254" t="s">
        <v>9041</v>
      </c>
      <c r="C4254" t="s">
        <v>7179</v>
      </c>
      <c r="D4254" t="s">
        <v>6921</v>
      </c>
      <c r="E4254" t="s">
        <v>8930</v>
      </c>
      <c r="F4254" s="45">
        <v>37</v>
      </c>
      <c r="H4254">
        <f>IF(ISNUMBER(SEARCH($K$2,A4254)),MAX($H$1:H4253)+1,0)</f>
        <v>0</v>
      </c>
      <c r="I4254">
        <f>ROWS($H$2:H4254)</f>
        <v>4253</v>
      </c>
      <c r="J4254" t="str">
        <f t="shared" si="66"/>
        <v/>
      </c>
    </row>
    <row r="4255" spans="1:10">
      <c r="A4255" t="s">
        <v>4627</v>
      </c>
      <c r="B4255" t="s">
        <v>9042</v>
      </c>
      <c r="C4255" t="s">
        <v>7179</v>
      </c>
      <c r="D4255" t="s">
        <v>37</v>
      </c>
      <c r="E4255" t="s">
        <v>8930</v>
      </c>
      <c r="F4255" s="45">
        <v>1017</v>
      </c>
      <c r="H4255">
        <f>IF(ISNUMBER(SEARCH($K$2,A4255)),MAX($H$1:H4254)+1,0)</f>
        <v>0</v>
      </c>
      <c r="I4255">
        <f>ROWS($H$2:H4255)</f>
        <v>4254</v>
      </c>
      <c r="J4255" t="str">
        <f t="shared" si="66"/>
        <v/>
      </c>
    </row>
    <row r="4256" spans="1:10">
      <c r="A4256" t="s">
        <v>4628</v>
      </c>
      <c r="B4256" t="s">
        <v>9043</v>
      </c>
      <c r="C4256" t="s">
        <v>7179</v>
      </c>
      <c r="D4256" t="s">
        <v>37</v>
      </c>
      <c r="E4256" t="s">
        <v>8930</v>
      </c>
      <c r="F4256" s="45">
        <v>1022</v>
      </c>
      <c r="H4256">
        <f>IF(ISNUMBER(SEARCH($K$2,A4256)),MAX($H$1:H4255)+1,0)</f>
        <v>0</v>
      </c>
      <c r="I4256">
        <f>ROWS($H$2:H4256)</f>
        <v>4255</v>
      </c>
      <c r="J4256" t="str">
        <f t="shared" si="66"/>
        <v/>
      </c>
    </row>
    <row r="4257" spans="1:10">
      <c r="A4257" s="63" t="s">
        <v>9319</v>
      </c>
      <c r="B4257" s="43" t="s">
        <v>9438</v>
      </c>
      <c r="C4257" t="s">
        <v>7179</v>
      </c>
      <c r="D4257" t="s">
        <v>5937</v>
      </c>
      <c r="E4257" t="s">
        <v>8930</v>
      </c>
      <c r="F4257" s="45">
        <v>51</v>
      </c>
      <c r="H4257">
        <f>IF(ISNUMBER(SEARCH($K$2,A4257)),MAX($H$1:H4256)+1,0)</f>
        <v>0</v>
      </c>
      <c r="I4257">
        <f>ROWS($H$2:H4257)</f>
        <v>4256</v>
      </c>
      <c r="J4257" t="str">
        <f t="shared" si="66"/>
        <v/>
      </c>
    </row>
    <row r="4258" spans="1:10">
      <c r="A4258" t="s">
        <v>4630</v>
      </c>
      <c r="B4258" t="s">
        <v>9044</v>
      </c>
      <c r="C4258" t="s">
        <v>7179</v>
      </c>
      <c r="D4258" t="s">
        <v>5937</v>
      </c>
      <c r="E4258" t="s">
        <v>8930</v>
      </c>
      <c r="F4258" s="45">
        <v>3002</v>
      </c>
      <c r="H4258">
        <f>IF(ISNUMBER(SEARCH($K$2,A4258)),MAX($H$1:H4257)+1,0)</f>
        <v>0</v>
      </c>
      <c r="I4258">
        <f>ROWS($H$2:H4258)</f>
        <v>4257</v>
      </c>
      <c r="J4258" t="str">
        <f t="shared" si="66"/>
        <v/>
      </c>
    </row>
    <row r="4259" spans="1:10">
      <c r="A4259" t="s">
        <v>4631</v>
      </c>
      <c r="B4259" t="s">
        <v>7245</v>
      </c>
      <c r="C4259" t="s">
        <v>7179</v>
      </c>
      <c r="D4259" t="s">
        <v>7246</v>
      </c>
      <c r="E4259" t="s">
        <v>8930</v>
      </c>
      <c r="F4259" s="45">
        <v>144</v>
      </c>
      <c r="H4259">
        <f>IF(ISNUMBER(SEARCH($K$2,A4259)),MAX($H$1:H4258)+1,0)</f>
        <v>0</v>
      </c>
      <c r="I4259">
        <f>ROWS($H$2:H4259)</f>
        <v>4258</v>
      </c>
      <c r="J4259" t="str">
        <f t="shared" si="66"/>
        <v/>
      </c>
    </row>
    <row r="4260" spans="1:10">
      <c r="A4260" t="s">
        <v>4632</v>
      </c>
      <c r="B4260" t="s">
        <v>9045</v>
      </c>
      <c r="C4260" t="s">
        <v>7179</v>
      </c>
      <c r="D4260" t="s">
        <v>7246</v>
      </c>
      <c r="E4260" t="s">
        <v>8930</v>
      </c>
      <c r="F4260" s="45">
        <v>1057</v>
      </c>
      <c r="H4260">
        <f>IF(ISNUMBER(SEARCH($K$2,A4260)),MAX($H$1:H4259)+1,0)</f>
        <v>0</v>
      </c>
      <c r="I4260">
        <f>ROWS($H$2:H4260)</f>
        <v>4259</v>
      </c>
      <c r="J4260" t="str">
        <f t="shared" si="66"/>
        <v/>
      </c>
    </row>
    <row r="4261" spans="1:10">
      <c r="A4261" s="63" t="s">
        <v>9324</v>
      </c>
      <c r="B4261" t="s">
        <v>9046</v>
      </c>
      <c r="C4261" t="s">
        <v>7179</v>
      </c>
      <c r="D4261" t="s">
        <v>7246</v>
      </c>
      <c r="E4261" t="s">
        <v>8930</v>
      </c>
      <c r="F4261" s="45">
        <v>1079</v>
      </c>
      <c r="H4261">
        <f>IF(ISNUMBER(SEARCH($K$2,A4261)),MAX($H$1:H4260)+1,0)</f>
        <v>0</v>
      </c>
      <c r="I4261">
        <f>ROWS($H$2:H4261)</f>
        <v>4260</v>
      </c>
      <c r="J4261" t="str">
        <f t="shared" si="66"/>
        <v/>
      </c>
    </row>
    <row r="4262" spans="1:10">
      <c r="A4262" t="s">
        <v>4634</v>
      </c>
      <c r="B4262" t="s">
        <v>9047</v>
      </c>
      <c r="C4262" t="s">
        <v>7179</v>
      </c>
      <c r="D4262" t="s">
        <v>7261</v>
      </c>
      <c r="E4262" t="s">
        <v>8930</v>
      </c>
      <c r="F4262" s="45">
        <v>1</v>
      </c>
      <c r="H4262">
        <f>IF(ISNUMBER(SEARCH($K$2,A4262)),MAX($H$1:H4261)+1,0)</f>
        <v>0</v>
      </c>
      <c r="I4262">
        <f>ROWS($H$2:H4262)</f>
        <v>4261</v>
      </c>
      <c r="J4262" t="str">
        <f t="shared" si="66"/>
        <v/>
      </c>
    </row>
    <row r="4263" spans="1:10">
      <c r="A4263" t="s">
        <v>4635</v>
      </c>
      <c r="B4263" t="s">
        <v>9048</v>
      </c>
      <c r="C4263" t="s">
        <v>7179</v>
      </c>
      <c r="D4263" t="s">
        <v>7261</v>
      </c>
      <c r="E4263" t="s">
        <v>8930</v>
      </c>
      <c r="F4263" s="45">
        <v>1015</v>
      </c>
      <c r="H4263">
        <f>IF(ISNUMBER(SEARCH($K$2,A4263)),MAX($H$1:H4262)+1,0)</f>
        <v>0</v>
      </c>
      <c r="I4263">
        <f>ROWS($H$2:H4263)</f>
        <v>4262</v>
      </c>
      <c r="J4263" t="str">
        <f t="shared" si="66"/>
        <v/>
      </c>
    </row>
    <row r="4264" spans="1:10">
      <c r="A4264" s="42" t="s">
        <v>9415</v>
      </c>
      <c r="B4264" s="43" t="s">
        <v>9429</v>
      </c>
      <c r="C4264" t="s">
        <v>7179</v>
      </c>
      <c r="D4264" t="s">
        <v>7261</v>
      </c>
      <c r="E4264" t="s">
        <v>8930</v>
      </c>
      <c r="F4264" s="45">
        <v>1046</v>
      </c>
      <c r="H4264">
        <f>IF(ISNUMBER(SEARCH($K$2,A4264)),MAX($H$1:H4263)+1,0)</f>
        <v>0</v>
      </c>
      <c r="I4264">
        <f>ROWS($H$2:H4264)</f>
        <v>4263</v>
      </c>
      <c r="J4264" t="str">
        <f t="shared" si="66"/>
        <v/>
      </c>
    </row>
    <row r="4265" spans="1:10">
      <c r="A4265" t="s">
        <v>4637</v>
      </c>
      <c r="B4265" t="s">
        <v>9049</v>
      </c>
      <c r="C4265" t="s">
        <v>7179</v>
      </c>
      <c r="D4265" t="s">
        <v>7285</v>
      </c>
      <c r="E4265" t="s">
        <v>8930</v>
      </c>
      <c r="F4265" s="45">
        <v>28</v>
      </c>
      <c r="H4265">
        <f>IF(ISNUMBER(SEARCH($K$2,A4265)),MAX($H$1:H4264)+1,0)</f>
        <v>0</v>
      </c>
      <c r="I4265">
        <f>ROWS($H$2:H4265)</f>
        <v>4264</v>
      </c>
      <c r="J4265" t="str">
        <f t="shared" si="66"/>
        <v/>
      </c>
    </row>
    <row r="4266" spans="1:10">
      <c r="A4266" t="s">
        <v>4638</v>
      </c>
      <c r="B4266" t="s">
        <v>9050</v>
      </c>
      <c r="C4266" t="s">
        <v>7179</v>
      </c>
      <c r="D4266" t="s">
        <v>7285</v>
      </c>
      <c r="E4266" t="s">
        <v>8930</v>
      </c>
      <c r="F4266" s="45">
        <v>46</v>
      </c>
      <c r="H4266">
        <f>IF(ISNUMBER(SEARCH($K$2,A4266)),MAX($H$1:H4265)+1,0)</f>
        <v>0</v>
      </c>
      <c r="I4266">
        <f>ROWS($H$2:H4266)</f>
        <v>4265</v>
      </c>
      <c r="J4266" t="str">
        <f t="shared" si="66"/>
        <v/>
      </c>
    </row>
    <row r="4267" spans="1:10">
      <c r="A4267" t="s">
        <v>4639</v>
      </c>
      <c r="B4267" t="s">
        <v>9051</v>
      </c>
      <c r="C4267" t="s">
        <v>7179</v>
      </c>
      <c r="D4267" t="s">
        <v>7285</v>
      </c>
      <c r="E4267" t="s">
        <v>8930</v>
      </c>
      <c r="F4267" s="45">
        <v>1071</v>
      </c>
      <c r="H4267">
        <f>IF(ISNUMBER(SEARCH($K$2,A4267)),MAX($H$1:H4266)+1,0)</f>
        <v>0</v>
      </c>
      <c r="I4267">
        <f>ROWS($H$2:H4267)</f>
        <v>4266</v>
      </c>
      <c r="J4267" t="str">
        <f t="shared" si="66"/>
        <v/>
      </c>
    </row>
    <row r="4268" spans="1:10">
      <c r="A4268" s="63" t="s">
        <v>9284</v>
      </c>
      <c r="B4268" t="s">
        <v>9052</v>
      </c>
      <c r="C4268" t="s">
        <v>7179</v>
      </c>
      <c r="D4268" t="s">
        <v>7285</v>
      </c>
      <c r="E4268" t="s">
        <v>8930</v>
      </c>
      <c r="F4268" s="45">
        <v>1282</v>
      </c>
      <c r="H4268">
        <f>IF(ISNUMBER(SEARCH($K$2,A4268)),MAX($H$1:H4267)+1,0)</f>
        <v>0</v>
      </c>
      <c r="I4268">
        <f>ROWS($H$2:H4268)</f>
        <v>4267</v>
      </c>
      <c r="J4268" t="str">
        <f t="shared" si="66"/>
        <v/>
      </c>
    </row>
    <row r="4269" spans="1:10">
      <c r="A4269" t="s">
        <v>4641</v>
      </c>
      <c r="B4269" t="s">
        <v>9053</v>
      </c>
      <c r="C4269" t="s">
        <v>7179</v>
      </c>
      <c r="D4269" t="s">
        <v>5956</v>
      </c>
      <c r="E4269" t="s">
        <v>8930</v>
      </c>
      <c r="F4269" s="45">
        <v>1028</v>
      </c>
      <c r="H4269">
        <f>IF(ISNUMBER(SEARCH($K$2,A4269)),MAX($H$1:H4268)+1,0)</f>
        <v>0</v>
      </c>
      <c r="I4269">
        <f>ROWS($H$2:H4269)</f>
        <v>4268</v>
      </c>
      <c r="J4269" t="str">
        <f t="shared" si="66"/>
        <v/>
      </c>
    </row>
    <row r="4270" spans="1:10">
      <c r="A4270" t="s">
        <v>4642</v>
      </c>
      <c r="B4270" t="s">
        <v>9054</v>
      </c>
      <c r="C4270" t="s">
        <v>7179</v>
      </c>
      <c r="D4270" t="s">
        <v>7321</v>
      </c>
      <c r="E4270" t="s">
        <v>8930</v>
      </c>
      <c r="F4270" s="45">
        <v>1061</v>
      </c>
      <c r="H4270">
        <f>IF(ISNUMBER(SEARCH($K$2,A4270)),MAX($H$1:H4269)+1,0)</f>
        <v>0</v>
      </c>
      <c r="I4270">
        <f>ROWS($H$2:H4270)</f>
        <v>4269</v>
      </c>
      <c r="J4270" t="str">
        <f t="shared" si="66"/>
        <v/>
      </c>
    </row>
    <row r="4271" spans="1:10">
      <c r="A4271" t="s">
        <v>4643</v>
      </c>
      <c r="B4271" t="s">
        <v>9055</v>
      </c>
      <c r="C4271" t="s">
        <v>7342</v>
      </c>
      <c r="D4271" t="s">
        <v>7415</v>
      </c>
      <c r="E4271" t="s">
        <v>8930</v>
      </c>
      <c r="F4271" s="45">
        <v>30</v>
      </c>
      <c r="H4271">
        <f>IF(ISNUMBER(SEARCH($K$2,A4271)),MAX($H$1:H4270)+1,0)</f>
        <v>0</v>
      </c>
      <c r="I4271">
        <f>ROWS($H$2:H4271)</f>
        <v>4270</v>
      </c>
      <c r="J4271" t="str">
        <f t="shared" si="66"/>
        <v/>
      </c>
    </row>
    <row r="4272" spans="1:10">
      <c r="A4272" t="s">
        <v>4644</v>
      </c>
      <c r="B4272" t="s">
        <v>9056</v>
      </c>
      <c r="C4272" t="s">
        <v>7342</v>
      </c>
      <c r="D4272" t="s">
        <v>7415</v>
      </c>
      <c r="E4272" t="s">
        <v>8930</v>
      </c>
      <c r="F4272" s="45">
        <v>222</v>
      </c>
      <c r="H4272">
        <f>IF(ISNUMBER(SEARCH($K$2,A4272)),MAX($H$1:H4271)+1,0)</f>
        <v>0</v>
      </c>
      <c r="I4272">
        <f>ROWS($H$2:H4272)</f>
        <v>4271</v>
      </c>
      <c r="J4272" t="str">
        <f t="shared" si="66"/>
        <v/>
      </c>
    </row>
    <row r="4273" spans="1:10">
      <c r="A4273" t="s">
        <v>4645</v>
      </c>
      <c r="B4273" t="s">
        <v>9057</v>
      </c>
      <c r="C4273" t="s">
        <v>7448</v>
      </c>
      <c r="D4273" t="s">
        <v>7471</v>
      </c>
      <c r="E4273" t="s">
        <v>8930</v>
      </c>
      <c r="F4273" s="45">
        <v>36</v>
      </c>
      <c r="H4273">
        <f>IF(ISNUMBER(SEARCH($K$2,A4273)),MAX($H$1:H4272)+1,0)</f>
        <v>0</v>
      </c>
      <c r="I4273">
        <f>ROWS($H$2:H4273)</f>
        <v>4272</v>
      </c>
      <c r="J4273" t="str">
        <f t="shared" si="66"/>
        <v/>
      </c>
    </row>
    <row r="4274" spans="1:10">
      <c r="A4274" t="s">
        <v>4646</v>
      </c>
      <c r="B4274" t="s">
        <v>9058</v>
      </c>
      <c r="C4274" t="s">
        <v>7448</v>
      </c>
      <c r="D4274" t="s">
        <v>7471</v>
      </c>
      <c r="E4274" t="s">
        <v>8930</v>
      </c>
      <c r="F4274" s="45">
        <v>221</v>
      </c>
      <c r="H4274">
        <f>IF(ISNUMBER(SEARCH($K$2,A4274)),MAX($H$1:H4273)+1,0)</f>
        <v>0</v>
      </c>
      <c r="I4274">
        <f>ROWS($H$2:H4274)</f>
        <v>4273</v>
      </c>
      <c r="J4274" t="str">
        <f t="shared" si="66"/>
        <v/>
      </c>
    </row>
    <row r="4275" spans="1:10">
      <c r="A4275" s="63" t="s">
        <v>9369</v>
      </c>
      <c r="B4275" t="s">
        <v>9059</v>
      </c>
      <c r="C4275" t="s">
        <v>7448</v>
      </c>
      <c r="D4275" t="s">
        <v>7477</v>
      </c>
      <c r="E4275" t="s">
        <v>8930</v>
      </c>
      <c r="F4275" s="45">
        <v>1025</v>
      </c>
      <c r="H4275">
        <f>IF(ISNUMBER(SEARCH($K$2,A4275)),MAX($H$1:H4274)+1,0)</f>
        <v>0</v>
      </c>
      <c r="I4275">
        <f>ROWS($H$2:H4275)</f>
        <v>4274</v>
      </c>
      <c r="J4275" t="str">
        <f t="shared" si="66"/>
        <v/>
      </c>
    </row>
    <row r="4276" spans="1:10">
      <c r="A4276" t="s">
        <v>4648</v>
      </c>
      <c r="B4276" t="s">
        <v>9060</v>
      </c>
      <c r="C4276" t="s">
        <v>7448</v>
      </c>
      <c r="D4276" t="s">
        <v>7477</v>
      </c>
      <c r="E4276" t="s">
        <v>8930</v>
      </c>
      <c r="F4276" s="45">
        <v>1055</v>
      </c>
      <c r="H4276">
        <f>IF(ISNUMBER(SEARCH($K$2,A4276)),MAX($H$1:H4275)+1,0)</f>
        <v>0</v>
      </c>
      <c r="I4276">
        <f>ROWS($H$2:H4276)</f>
        <v>4275</v>
      </c>
      <c r="J4276" t="str">
        <f t="shared" si="66"/>
        <v/>
      </c>
    </row>
    <row r="4277" spans="1:10">
      <c r="A4277" t="s">
        <v>4649</v>
      </c>
      <c r="B4277" t="s">
        <v>9061</v>
      </c>
      <c r="C4277" t="s">
        <v>7448</v>
      </c>
      <c r="D4277" t="s">
        <v>7509</v>
      </c>
      <c r="E4277" t="s">
        <v>8930</v>
      </c>
      <c r="F4277" s="45">
        <v>1023</v>
      </c>
      <c r="H4277">
        <f>IF(ISNUMBER(SEARCH($K$2,A4277)),MAX($H$1:H4276)+1,0)</f>
        <v>0</v>
      </c>
      <c r="I4277">
        <f>ROWS($H$2:H4277)</f>
        <v>4276</v>
      </c>
      <c r="J4277" t="str">
        <f t="shared" si="66"/>
        <v/>
      </c>
    </row>
    <row r="4278" spans="1:10">
      <c r="A4278" t="s">
        <v>4650</v>
      </c>
      <c r="B4278" t="s">
        <v>9062</v>
      </c>
      <c r="C4278" t="s">
        <v>7448</v>
      </c>
      <c r="D4278" t="s">
        <v>7509</v>
      </c>
      <c r="E4278" t="s">
        <v>8930</v>
      </c>
      <c r="F4278" s="45">
        <v>1024</v>
      </c>
      <c r="H4278">
        <f>IF(ISNUMBER(SEARCH($K$2,A4278)),MAX($H$1:H4277)+1,0)</f>
        <v>0</v>
      </c>
      <c r="I4278">
        <f>ROWS($H$2:H4278)</f>
        <v>4277</v>
      </c>
      <c r="J4278" t="str">
        <f t="shared" si="66"/>
        <v/>
      </c>
    </row>
    <row r="4279" spans="1:10">
      <c r="A4279" t="s">
        <v>4651</v>
      </c>
      <c r="B4279" t="s">
        <v>9063</v>
      </c>
      <c r="C4279" t="s">
        <v>7448</v>
      </c>
      <c r="D4279" t="s">
        <v>7509</v>
      </c>
      <c r="E4279" t="s">
        <v>8930</v>
      </c>
      <c r="F4279" s="45">
        <v>1051</v>
      </c>
      <c r="H4279">
        <f>IF(ISNUMBER(SEARCH($K$2,A4279)),MAX($H$1:H4278)+1,0)</f>
        <v>0</v>
      </c>
      <c r="I4279">
        <f>ROWS($H$2:H4279)</f>
        <v>4278</v>
      </c>
      <c r="J4279" t="str">
        <f t="shared" si="66"/>
        <v/>
      </c>
    </row>
    <row r="4280" spans="1:10">
      <c r="A4280" t="s">
        <v>4652</v>
      </c>
      <c r="B4280" t="s">
        <v>9064</v>
      </c>
      <c r="C4280" t="s">
        <v>7448</v>
      </c>
      <c r="D4280" t="s">
        <v>7543</v>
      </c>
      <c r="E4280" t="s">
        <v>8930</v>
      </c>
      <c r="F4280" s="45">
        <v>1125</v>
      </c>
      <c r="H4280">
        <f>IF(ISNUMBER(SEARCH($K$2,A4280)),MAX($H$1:H4279)+1,0)</f>
        <v>0</v>
      </c>
      <c r="I4280">
        <f>ROWS($H$2:H4280)</f>
        <v>4279</v>
      </c>
      <c r="J4280" t="str">
        <f t="shared" si="66"/>
        <v/>
      </c>
    </row>
    <row r="4281" spans="1:10">
      <c r="A4281" t="s">
        <v>4653</v>
      </c>
      <c r="B4281" t="s">
        <v>9065</v>
      </c>
      <c r="C4281" t="s">
        <v>7448</v>
      </c>
      <c r="D4281" t="s">
        <v>7573</v>
      </c>
      <c r="E4281" t="s">
        <v>8930</v>
      </c>
      <c r="F4281" s="45">
        <v>35</v>
      </c>
      <c r="H4281">
        <f>IF(ISNUMBER(SEARCH($K$2,A4281)),MAX($H$1:H4280)+1,0)</f>
        <v>0</v>
      </c>
      <c r="I4281">
        <f>ROWS($H$2:H4281)</f>
        <v>4280</v>
      </c>
      <c r="J4281" t="str">
        <f t="shared" si="66"/>
        <v/>
      </c>
    </row>
    <row r="4282" spans="1:10">
      <c r="A4282" t="s">
        <v>4654</v>
      </c>
      <c r="B4282" t="s">
        <v>9066</v>
      </c>
      <c r="C4282" t="s">
        <v>7448</v>
      </c>
      <c r="D4282" t="s">
        <v>6415</v>
      </c>
      <c r="E4282" t="s">
        <v>8930</v>
      </c>
      <c r="F4282" s="45">
        <v>5</v>
      </c>
      <c r="H4282">
        <f>IF(ISNUMBER(SEARCH($K$2,A4282)),MAX($H$1:H4281)+1,0)</f>
        <v>0</v>
      </c>
      <c r="I4282">
        <f>ROWS($H$2:H4282)</f>
        <v>4281</v>
      </c>
      <c r="J4282" t="str">
        <f t="shared" si="66"/>
        <v/>
      </c>
    </row>
    <row r="4283" spans="1:10">
      <c r="A4283" t="s">
        <v>4655</v>
      </c>
      <c r="B4283" t="s">
        <v>9067</v>
      </c>
      <c r="C4283" t="s">
        <v>7448</v>
      </c>
      <c r="D4283" t="s">
        <v>7613</v>
      </c>
      <c r="E4283" t="s">
        <v>8930</v>
      </c>
      <c r="F4283" s="45">
        <v>1287</v>
      </c>
      <c r="H4283">
        <f>IF(ISNUMBER(SEARCH($K$2,A4283)),MAX($H$1:H4282)+1,0)</f>
        <v>0</v>
      </c>
      <c r="I4283">
        <f>ROWS($H$2:H4283)</f>
        <v>4282</v>
      </c>
      <c r="J4283" t="str">
        <f t="shared" si="66"/>
        <v/>
      </c>
    </row>
    <row r="4284" spans="1:10">
      <c r="A4284" t="s">
        <v>4656</v>
      </c>
      <c r="B4284" t="s">
        <v>9068</v>
      </c>
      <c r="C4284" t="s">
        <v>7448</v>
      </c>
      <c r="D4284" t="s">
        <v>7625</v>
      </c>
      <c r="E4284" t="s">
        <v>8930</v>
      </c>
      <c r="F4284" s="45">
        <v>1067</v>
      </c>
      <c r="H4284">
        <f>IF(ISNUMBER(SEARCH($K$2,A4284)),MAX($H$1:H4283)+1,0)</f>
        <v>0</v>
      </c>
      <c r="I4284">
        <f>ROWS($H$2:H4284)</f>
        <v>4283</v>
      </c>
      <c r="J4284" t="str">
        <f t="shared" si="66"/>
        <v/>
      </c>
    </row>
    <row r="4285" spans="1:10">
      <c r="A4285" t="s">
        <v>4657</v>
      </c>
      <c r="B4285" t="s">
        <v>9069</v>
      </c>
      <c r="C4285" t="s">
        <v>7448</v>
      </c>
      <c r="D4285" t="s">
        <v>7648</v>
      </c>
      <c r="E4285" t="s">
        <v>8930</v>
      </c>
      <c r="F4285" s="45">
        <v>1052</v>
      </c>
      <c r="H4285">
        <f>IF(ISNUMBER(SEARCH($K$2,A4285)),MAX($H$1:H4284)+1,0)</f>
        <v>0</v>
      </c>
      <c r="I4285">
        <f>ROWS($H$2:H4285)</f>
        <v>4284</v>
      </c>
      <c r="J4285" t="str">
        <f t="shared" si="66"/>
        <v/>
      </c>
    </row>
    <row r="4286" spans="1:10">
      <c r="A4286" t="s">
        <v>4658</v>
      </c>
      <c r="B4286" t="s">
        <v>9070</v>
      </c>
      <c r="C4286" t="s">
        <v>7448</v>
      </c>
      <c r="D4286" t="s">
        <v>7673</v>
      </c>
      <c r="E4286" t="s">
        <v>8930</v>
      </c>
      <c r="F4286" s="45">
        <v>1033</v>
      </c>
      <c r="H4286">
        <f>IF(ISNUMBER(SEARCH($K$2,A4286)),MAX($H$1:H4285)+1,0)</f>
        <v>0</v>
      </c>
      <c r="I4286">
        <f>ROWS($H$2:H4286)</f>
        <v>4285</v>
      </c>
      <c r="J4286" t="str">
        <f t="shared" si="66"/>
        <v/>
      </c>
    </row>
    <row r="4287" spans="1:10">
      <c r="A4287" t="s">
        <v>4659</v>
      </c>
      <c r="B4287" t="s">
        <v>9071</v>
      </c>
      <c r="C4287" t="s">
        <v>7697</v>
      </c>
      <c r="D4287" t="s">
        <v>7715</v>
      </c>
      <c r="E4287" t="s">
        <v>8930</v>
      </c>
      <c r="F4287" s="45">
        <v>42</v>
      </c>
      <c r="H4287">
        <f>IF(ISNUMBER(SEARCH($K$2,A4287)),MAX($H$1:H4286)+1,0)</f>
        <v>0</v>
      </c>
      <c r="I4287">
        <f>ROWS($H$2:H4287)</f>
        <v>4286</v>
      </c>
      <c r="J4287" t="str">
        <f t="shared" si="66"/>
        <v/>
      </c>
    </row>
    <row r="4288" spans="1:10">
      <c r="A4288" t="s">
        <v>4660</v>
      </c>
      <c r="B4288" t="s">
        <v>9072</v>
      </c>
      <c r="C4288" t="s">
        <v>4939</v>
      </c>
      <c r="D4288" t="s">
        <v>5011</v>
      </c>
      <c r="E4288" t="s">
        <v>9073</v>
      </c>
      <c r="F4288" s="45" t="s">
        <v>9120</v>
      </c>
      <c r="H4288">
        <f>IF(ISNUMBER(SEARCH($K$2,A4288)),MAX($H$1:H4287)+1,0)</f>
        <v>0</v>
      </c>
      <c r="I4288">
        <f>ROWS($H$2:H4288)</f>
        <v>4287</v>
      </c>
      <c r="J4288" t="str">
        <f t="shared" si="66"/>
        <v/>
      </c>
    </row>
    <row r="4289" spans="1:10">
      <c r="A4289" t="s">
        <v>4661</v>
      </c>
      <c r="B4289" t="s">
        <v>9074</v>
      </c>
      <c r="C4289" t="s">
        <v>4939</v>
      </c>
      <c r="D4289" t="s">
        <v>5028</v>
      </c>
      <c r="E4289" t="s">
        <v>9073</v>
      </c>
      <c r="F4289" s="45" t="s">
        <v>9121</v>
      </c>
      <c r="H4289">
        <f>IF(ISNUMBER(SEARCH($K$2,A4289)),MAX($H$1:H4288)+1,0)</f>
        <v>0</v>
      </c>
      <c r="I4289">
        <f>ROWS($H$2:H4289)</f>
        <v>4288</v>
      </c>
      <c r="J4289" t="str">
        <f t="shared" si="66"/>
        <v/>
      </c>
    </row>
    <row r="4290" spans="1:10">
      <c r="A4290" t="s">
        <v>4662</v>
      </c>
      <c r="B4290" t="s">
        <v>9075</v>
      </c>
      <c r="C4290" t="s">
        <v>44</v>
      </c>
      <c r="D4290" t="s">
        <v>5426</v>
      </c>
      <c r="E4290" t="s">
        <v>9073</v>
      </c>
      <c r="F4290" s="45" t="s">
        <v>9122</v>
      </c>
      <c r="H4290">
        <f>IF(ISNUMBER(SEARCH($K$2,A4290)),MAX($H$1:H4289)+1,0)</f>
        <v>0</v>
      </c>
      <c r="I4290">
        <f>ROWS($H$2:H4290)</f>
        <v>4289</v>
      </c>
      <c r="J4290" t="str">
        <f t="shared" ref="J4290:J4326" si="67">IFERROR(INDEX($A:$A,MATCH(I4290,$H:$H,0)),"")</f>
        <v/>
      </c>
    </row>
    <row r="4291" spans="1:10">
      <c r="A4291" t="s">
        <v>4663</v>
      </c>
      <c r="B4291" t="s">
        <v>9076</v>
      </c>
      <c r="C4291" t="s">
        <v>53</v>
      </c>
      <c r="D4291" t="s">
        <v>5704</v>
      </c>
      <c r="E4291" t="s">
        <v>9073</v>
      </c>
      <c r="F4291" s="45" t="s">
        <v>9123</v>
      </c>
      <c r="H4291">
        <f>IF(ISNUMBER(SEARCH($K$2,A4291)),MAX($H$1:H4290)+1,0)</f>
        <v>0</v>
      </c>
      <c r="I4291">
        <f>ROWS($H$2:H4291)</f>
        <v>4290</v>
      </c>
      <c r="J4291" t="str">
        <f t="shared" si="67"/>
        <v/>
      </c>
    </row>
    <row r="4292" spans="1:10">
      <c r="A4292" t="s">
        <v>4664</v>
      </c>
      <c r="B4292" t="s">
        <v>9077</v>
      </c>
      <c r="C4292" t="s">
        <v>29</v>
      </c>
      <c r="D4292" t="s">
        <v>6307</v>
      </c>
      <c r="E4292" t="s">
        <v>9073</v>
      </c>
      <c r="F4292" s="45" t="s">
        <v>9124</v>
      </c>
      <c r="H4292">
        <f>IF(ISNUMBER(SEARCH($K$2,A4292)),MAX($H$1:H4291)+1,0)</f>
        <v>0</v>
      </c>
      <c r="I4292">
        <f>ROWS($H$2:H4292)</f>
        <v>4291</v>
      </c>
      <c r="J4292" t="str">
        <f t="shared" si="67"/>
        <v/>
      </c>
    </row>
    <row r="4293" spans="1:10">
      <c r="A4293" t="s">
        <v>4665</v>
      </c>
      <c r="B4293" t="s">
        <v>9078</v>
      </c>
      <c r="C4293" t="s">
        <v>7179</v>
      </c>
      <c r="D4293" t="s">
        <v>7180</v>
      </c>
      <c r="E4293" t="s">
        <v>9073</v>
      </c>
      <c r="F4293" s="45" t="s">
        <v>9125</v>
      </c>
      <c r="H4293">
        <f>IF(ISNUMBER(SEARCH($K$2,A4293)),MAX($H$1:H4292)+1,0)</f>
        <v>0</v>
      </c>
      <c r="I4293">
        <f>ROWS($H$2:H4293)</f>
        <v>4292</v>
      </c>
      <c r="J4293" t="str">
        <f t="shared" si="67"/>
        <v/>
      </c>
    </row>
    <row r="4294" spans="1:10">
      <c r="A4294" t="s">
        <v>4666</v>
      </c>
      <c r="B4294" t="s">
        <v>9079</v>
      </c>
      <c r="C4294" t="s">
        <v>7179</v>
      </c>
      <c r="D4294" t="s">
        <v>5956</v>
      </c>
      <c r="E4294" t="s">
        <v>9073</v>
      </c>
      <c r="F4294" s="45" t="s">
        <v>9126</v>
      </c>
      <c r="H4294">
        <f>IF(ISNUMBER(SEARCH($K$2,A4294)),MAX($H$1:H4293)+1,0)</f>
        <v>0</v>
      </c>
      <c r="I4294">
        <f>ROWS($H$2:H4294)</f>
        <v>4293</v>
      </c>
      <c r="J4294" t="str">
        <f t="shared" si="67"/>
        <v/>
      </c>
    </row>
    <row r="4295" spans="1:10">
      <c r="A4295" t="s">
        <v>4667</v>
      </c>
      <c r="B4295" t="s">
        <v>9080</v>
      </c>
      <c r="C4295" t="s">
        <v>7448</v>
      </c>
      <c r="D4295" t="s">
        <v>6415</v>
      </c>
      <c r="E4295" t="s">
        <v>9073</v>
      </c>
      <c r="F4295" s="45" t="s">
        <v>9127</v>
      </c>
      <c r="H4295">
        <f>IF(ISNUMBER(SEARCH($K$2,A4295)),MAX($H$1:H4294)+1,0)</f>
        <v>0</v>
      </c>
      <c r="I4295">
        <f>ROWS($H$2:H4295)</f>
        <v>4294</v>
      </c>
      <c r="J4295" t="str">
        <f t="shared" si="67"/>
        <v/>
      </c>
    </row>
    <row r="4296" spans="1:10">
      <c r="A4296" t="s">
        <v>4668</v>
      </c>
      <c r="B4296" t="s">
        <v>9081</v>
      </c>
      <c r="C4296" t="s">
        <v>53</v>
      </c>
      <c r="D4296" t="s">
        <v>5675</v>
      </c>
      <c r="E4296" t="s">
        <v>9082</v>
      </c>
      <c r="F4296" s="45" t="s">
        <v>9128</v>
      </c>
      <c r="H4296">
        <f>IF(ISNUMBER(SEARCH($K$2,A4296)),MAX($H$1:H4295)+1,0)</f>
        <v>0</v>
      </c>
      <c r="I4296">
        <f>ROWS($H$2:H4296)</f>
        <v>4295</v>
      </c>
      <c r="J4296" t="str">
        <f t="shared" si="67"/>
        <v/>
      </c>
    </row>
    <row r="4297" spans="1:10">
      <c r="A4297" t="s">
        <v>4669</v>
      </c>
      <c r="B4297" t="s">
        <v>9083</v>
      </c>
      <c r="C4297" t="s">
        <v>29</v>
      </c>
      <c r="D4297" t="s">
        <v>6392</v>
      </c>
      <c r="E4297" t="s">
        <v>9082</v>
      </c>
      <c r="F4297" s="45" t="s">
        <v>9129</v>
      </c>
      <c r="H4297">
        <f>IF(ISNUMBER(SEARCH($K$2,A4297)),MAX($H$1:H4296)+1,0)</f>
        <v>0</v>
      </c>
      <c r="I4297">
        <f>ROWS($H$2:H4297)</f>
        <v>4296</v>
      </c>
      <c r="J4297" t="str">
        <f t="shared" si="67"/>
        <v/>
      </c>
    </row>
    <row r="4298" spans="1:10">
      <c r="A4298" t="s">
        <v>4670</v>
      </c>
      <c r="B4298" t="s">
        <v>9084</v>
      </c>
      <c r="C4298" t="s">
        <v>4703</v>
      </c>
      <c r="D4298" t="s">
        <v>4716</v>
      </c>
      <c r="E4298" t="s">
        <v>9085</v>
      </c>
      <c r="F4298" s="45" t="s">
        <v>9130</v>
      </c>
      <c r="H4298">
        <f>IF(ISNUMBER(SEARCH($K$2,A4298)),MAX($H$1:H4297)+1,0)</f>
        <v>0</v>
      </c>
      <c r="I4298">
        <f>ROWS($H$2:H4298)</f>
        <v>4297</v>
      </c>
      <c r="J4298" t="str">
        <f t="shared" si="67"/>
        <v/>
      </c>
    </row>
    <row r="4299" spans="1:10">
      <c r="A4299" t="s">
        <v>4671</v>
      </c>
      <c r="B4299" t="s">
        <v>9086</v>
      </c>
      <c r="C4299" t="s">
        <v>4796</v>
      </c>
      <c r="D4299" t="s">
        <v>4816</v>
      </c>
      <c r="E4299" t="s">
        <v>9085</v>
      </c>
      <c r="F4299" s="45" t="s">
        <v>9131</v>
      </c>
      <c r="H4299">
        <f>IF(ISNUMBER(SEARCH($K$2,A4299)),MAX($H$1:H4298)+1,0)</f>
        <v>0</v>
      </c>
      <c r="I4299">
        <f>ROWS($H$2:H4299)</f>
        <v>4298</v>
      </c>
      <c r="J4299" t="str">
        <f t="shared" si="67"/>
        <v/>
      </c>
    </row>
    <row r="4300" spans="1:10">
      <c r="A4300" t="s">
        <v>4672</v>
      </c>
      <c r="B4300" t="s">
        <v>9087</v>
      </c>
      <c r="C4300" t="s">
        <v>4939</v>
      </c>
      <c r="D4300" t="s">
        <v>5011</v>
      </c>
      <c r="E4300" t="s">
        <v>9085</v>
      </c>
      <c r="F4300" s="45" t="s">
        <v>9132</v>
      </c>
      <c r="H4300">
        <f>IF(ISNUMBER(SEARCH($K$2,A4300)),MAX($H$1:H4299)+1,0)</f>
        <v>0</v>
      </c>
      <c r="I4300">
        <f>ROWS($H$2:H4300)</f>
        <v>4299</v>
      </c>
      <c r="J4300" t="str">
        <f t="shared" si="67"/>
        <v/>
      </c>
    </row>
    <row r="4301" spans="1:10">
      <c r="A4301" t="s">
        <v>4673</v>
      </c>
      <c r="B4301" t="s">
        <v>9088</v>
      </c>
      <c r="C4301" t="s">
        <v>5093</v>
      </c>
      <c r="D4301" t="s">
        <v>5272</v>
      </c>
      <c r="E4301" t="s">
        <v>9085</v>
      </c>
      <c r="F4301" s="45" t="s">
        <v>9133</v>
      </c>
      <c r="H4301">
        <f>IF(ISNUMBER(SEARCH($K$2,A4301)),MAX($H$1:H4300)+1,0)</f>
        <v>0</v>
      </c>
      <c r="I4301">
        <f>ROWS($H$2:H4301)</f>
        <v>4300</v>
      </c>
      <c r="J4301" t="str">
        <f t="shared" si="67"/>
        <v/>
      </c>
    </row>
    <row r="4302" spans="1:10">
      <c r="A4302" t="s">
        <v>4674</v>
      </c>
      <c r="B4302" t="s">
        <v>9089</v>
      </c>
      <c r="C4302" t="s">
        <v>5292</v>
      </c>
      <c r="D4302" t="s">
        <v>5355</v>
      </c>
      <c r="E4302" t="s">
        <v>9085</v>
      </c>
      <c r="F4302" s="45" t="s">
        <v>9134</v>
      </c>
      <c r="H4302">
        <f>IF(ISNUMBER(SEARCH($K$2,A4302)),MAX($H$1:H4301)+1,0)</f>
        <v>0</v>
      </c>
      <c r="I4302">
        <f>ROWS($H$2:H4302)</f>
        <v>4301</v>
      </c>
      <c r="J4302" t="str">
        <f t="shared" si="67"/>
        <v/>
      </c>
    </row>
    <row r="4303" spans="1:10">
      <c r="A4303" t="s">
        <v>4675</v>
      </c>
      <c r="B4303" t="s">
        <v>9090</v>
      </c>
      <c r="C4303" t="s">
        <v>44</v>
      </c>
      <c r="D4303" t="s">
        <v>5505</v>
      </c>
      <c r="E4303" t="s">
        <v>9085</v>
      </c>
      <c r="F4303" s="45" t="s">
        <v>9135</v>
      </c>
      <c r="H4303">
        <f>IF(ISNUMBER(SEARCH($K$2,A4303)),MAX($H$1:H4302)+1,0)</f>
        <v>0</v>
      </c>
      <c r="I4303">
        <f>ROWS($H$2:H4303)</f>
        <v>4302</v>
      </c>
      <c r="J4303" t="str">
        <f t="shared" si="67"/>
        <v/>
      </c>
    </row>
    <row r="4304" spans="1:10">
      <c r="A4304" t="s">
        <v>4676</v>
      </c>
      <c r="B4304" t="s">
        <v>9091</v>
      </c>
      <c r="C4304" t="s">
        <v>53</v>
      </c>
      <c r="D4304" t="s">
        <v>5689</v>
      </c>
      <c r="E4304" t="s">
        <v>9085</v>
      </c>
      <c r="F4304" s="45" t="s">
        <v>9136</v>
      </c>
      <c r="H4304">
        <f>IF(ISNUMBER(SEARCH($K$2,A4304)),MAX($H$1:H4303)+1,0)</f>
        <v>0</v>
      </c>
      <c r="I4304">
        <f>ROWS($H$2:H4304)</f>
        <v>4303</v>
      </c>
      <c r="J4304" t="str">
        <f t="shared" si="67"/>
        <v/>
      </c>
    </row>
    <row r="4305" spans="1:10">
      <c r="A4305" t="s">
        <v>4677</v>
      </c>
      <c r="B4305" t="s">
        <v>9092</v>
      </c>
      <c r="C4305" t="s">
        <v>53</v>
      </c>
      <c r="D4305" t="s">
        <v>5768</v>
      </c>
      <c r="E4305" t="s">
        <v>9085</v>
      </c>
      <c r="F4305" s="45" t="s">
        <v>9137</v>
      </c>
      <c r="H4305">
        <f>IF(ISNUMBER(SEARCH($K$2,A4305)),MAX($H$1:H4304)+1,0)</f>
        <v>0</v>
      </c>
      <c r="I4305">
        <f>ROWS($H$2:H4305)</f>
        <v>4304</v>
      </c>
      <c r="J4305" t="str">
        <f t="shared" si="67"/>
        <v/>
      </c>
    </row>
    <row r="4306" spans="1:10">
      <c r="A4306" t="s">
        <v>4678</v>
      </c>
      <c r="B4306" t="s">
        <v>9093</v>
      </c>
      <c r="C4306" t="s">
        <v>53</v>
      </c>
      <c r="D4306" t="s">
        <v>5801</v>
      </c>
      <c r="E4306" t="s">
        <v>9085</v>
      </c>
      <c r="F4306" s="45" t="s">
        <v>9138</v>
      </c>
      <c r="H4306">
        <f>IF(ISNUMBER(SEARCH($K$2,A4306)),MAX($H$1:H4305)+1,0)</f>
        <v>0</v>
      </c>
      <c r="I4306">
        <f>ROWS($H$2:H4306)</f>
        <v>4305</v>
      </c>
      <c r="J4306" t="str">
        <f t="shared" si="67"/>
        <v/>
      </c>
    </row>
    <row r="4307" spans="1:10">
      <c r="A4307" t="s">
        <v>4679</v>
      </c>
      <c r="B4307" t="s">
        <v>9094</v>
      </c>
      <c r="C4307" t="s">
        <v>53</v>
      </c>
      <c r="D4307" t="s">
        <v>5836</v>
      </c>
      <c r="E4307" t="s">
        <v>9085</v>
      </c>
      <c r="F4307" s="45" t="s">
        <v>9139</v>
      </c>
      <c r="H4307">
        <f>IF(ISNUMBER(SEARCH($K$2,A4307)),MAX($H$1:H4306)+1,0)</f>
        <v>0</v>
      </c>
      <c r="I4307">
        <f>ROWS($H$2:H4307)</f>
        <v>4306</v>
      </c>
      <c r="J4307" t="str">
        <f t="shared" si="67"/>
        <v/>
      </c>
    </row>
    <row r="4308" spans="1:10">
      <c r="A4308" t="s">
        <v>4680</v>
      </c>
      <c r="B4308" t="s">
        <v>9095</v>
      </c>
      <c r="C4308" t="s">
        <v>36</v>
      </c>
      <c r="D4308" t="s">
        <v>5921</v>
      </c>
      <c r="E4308" t="s">
        <v>9085</v>
      </c>
      <c r="F4308" s="45" t="s">
        <v>9140</v>
      </c>
      <c r="H4308">
        <f>IF(ISNUMBER(SEARCH($K$2,A4308)),MAX($H$1:H4307)+1,0)</f>
        <v>0</v>
      </c>
      <c r="I4308">
        <f>ROWS($H$2:H4308)</f>
        <v>4307</v>
      </c>
      <c r="J4308" t="str">
        <f t="shared" si="67"/>
        <v/>
      </c>
    </row>
    <row r="4309" spans="1:10">
      <c r="A4309" t="s">
        <v>4681</v>
      </c>
      <c r="B4309" t="s">
        <v>9096</v>
      </c>
      <c r="C4309" t="s">
        <v>5980</v>
      </c>
      <c r="D4309" t="s">
        <v>6040</v>
      </c>
      <c r="E4309" t="s">
        <v>9085</v>
      </c>
      <c r="F4309" s="45" t="s">
        <v>9141</v>
      </c>
      <c r="H4309">
        <f>IF(ISNUMBER(SEARCH($K$2,A4309)),MAX($H$1:H4308)+1,0)</f>
        <v>0</v>
      </c>
      <c r="I4309">
        <f>ROWS($H$2:H4309)</f>
        <v>4308</v>
      </c>
      <c r="J4309" t="str">
        <f t="shared" si="67"/>
        <v/>
      </c>
    </row>
    <row r="4310" spans="1:10">
      <c r="A4310" t="s">
        <v>4682</v>
      </c>
      <c r="B4310" t="s">
        <v>9097</v>
      </c>
      <c r="C4310" t="s">
        <v>29</v>
      </c>
      <c r="D4310" t="s">
        <v>6258</v>
      </c>
      <c r="E4310" t="s">
        <v>9085</v>
      </c>
      <c r="F4310" s="45" t="s">
        <v>9142</v>
      </c>
      <c r="H4310">
        <f>IF(ISNUMBER(SEARCH($K$2,A4310)),MAX($H$1:H4309)+1,0)</f>
        <v>0</v>
      </c>
      <c r="I4310">
        <f>ROWS($H$2:H4310)</f>
        <v>4309</v>
      </c>
      <c r="J4310" t="str">
        <f t="shared" si="67"/>
        <v/>
      </c>
    </row>
    <row r="4311" spans="1:10">
      <c r="A4311" t="s">
        <v>4683</v>
      </c>
      <c r="B4311" t="s">
        <v>9098</v>
      </c>
      <c r="C4311" t="s">
        <v>6445</v>
      </c>
      <c r="D4311" t="s">
        <v>6463</v>
      </c>
      <c r="E4311" t="s">
        <v>9085</v>
      </c>
      <c r="F4311" s="45" t="s">
        <v>9143</v>
      </c>
      <c r="H4311">
        <f>IF(ISNUMBER(SEARCH($K$2,A4311)),MAX($H$1:H4310)+1,0)</f>
        <v>0</v>
      </c>
      <c r="I4311">
        <f>ROWS($H$2:H4311)</f>
        <v>4310</v>
      </c>
      <c r="J4311" t="str">
        <f t="shared" si="67"/>
        <v/>
      </c>
    </row>
    <row r="4312" spans="1:10">
      <c r="A4312" t="s">
        <v>4684</v>
      </c>
      <c r="B4312" t="s">
        <v>9099</v>
      </c>
      <c r="C4312" t="s">
        <v>6546</v>
      </c>
      <c r="D4312" t="s">
        <v>6547</v>
      </c>
      <c r="E4312" t="s">
        <v>9085</v>
      </c>
      <c r="F4312" s="45" t="s">
        <v>9144</v>
      </c>
      <c r="H4312">
        <f>IF(ISNUMBER(SEARCH($K$2,A4312)),MAX($H$1:H4311)+1,0)</f>
        <v>0</v>
      </c>
      <c r="I4312">
        <f>ROWS($H$2:H4312)</f>
        <v>4311</v>
      </c>
      <c r="J4312" t="str">
        <f t="shared" si="67"/>
        <v/>
      </c>
    </row>
    <row r="4313" spans="1:10">
      <c r="A4313" t="s">
        <v>4685</v>
      </c>
      <c r="B4313" t="s">
        <v>9100</v>
      </c>
      <c r="C4313" t="s">
        <v>6708</v>
      </c>
      <c r="D4313" t="s">
        <v>6778</v>
      </c>
      <c r="E4313" t="s">
        <v>9085</v>
      </c>
      <c r="F4313" s="45" t="s">
        <v>9145</v>
      </c>
      <c r="H4313">
        <f>IF(ISNUMBER(SEARCH($K$2,A4313)),MAX($H$1:H4312)+1,0)</f>
        <v>0</v>
      </c>
      <c r="I4313">
        <f>ROWS($H$2:H4313)</f>
        <v>4312</v>
      </c>
      <c r="J4313" t="str">
        <f t="shared" si="67"/>
        <v/>
      </c>
    </row>
    <row r="4314" spans="1:10">
      <c r="A4314" t="s">
        <v>4686</v>
      </c>
      <c r="B4314" t="s">
        <v>9101</v>
      </c>
      <c r="C4314" t="s">
        <v>6708</v>
      </c>
      <c r="D4314" t="s">
        <v>6786</v>
      </c>
      <c r="E4314" t="s">
        <v>9085</v>
      </c>
      <c r="F4314" s="45" t="s">
        <v>9146</v>
      </c>
      <c r="H4314">
        <f>IF(ISNUMBER(SEARCH($K$2,A4314)),MAX($H$1:H4313)+1,0)</f>
        <v>0</v>
      </c>
      <c r="I4314">
        <f>ROWS($H$2:H4314)</f>
        <v>4313</v>
      </c>
      <c r="J4314" t="str">
        <f t="shared" si="67"/>
        <v/>
      </c>
    </row>
    <row r="4315" spans="1:10">
      <c r="A4315" t="s">
        <v>4687</v>
      </c>
      <c r="B4315" t="s">
        <v>9102</v>
      </c>
      <c r="C4315" t="s">
        <v>47</v>
      </c>
      <c r="D4315" t="s">
        <v>6947</v>
      </c>
      <c r="E4315" t="s">
        <v>9085</v>
      </c>
      <c r="F4315" s="45" t="s">
        <v>9147</v>
      </c>
      <c r="H4315">
        <f>IF(ISNUMBER(SEARCH($K$2,A4315)),MAX($H$1:H4314)+1,0)</f>
        <v>0</v>
      </c>
      <c r="I4315">
        <f>ROWS($H$2:H4315)</f>
        <v>4314</v>
      </c>
      <c r="J4315" t="str">
        <f t="shared" si="67"/>
        <v/>
      </c>
    </row>
    <row r="4316" spans="1:10">
      <c r="A4316" t="s">
        <v>4688</v>
      </c>
      <c r="B4316" t="s">
        <v>9103</v>
      </c>
      <c r="C4316" t="s">
        <v>47</v>
      </c>
      <c r="D4316" t="s">
        <v>7014</v>
      </c>
      <c r="E4316" t="s">
        <v>9085</v>
      </c>
      <c r="F4316" s="45" t="s">
        <v>9148</v>
      </c>
      <c r="H4316">
        <f>IF(ISNUMBER(SEARCH($K$2,A4316)),MAX($H$1:H4315)+1,0)</f>
        <v>0</v>
      </c>
      <c r="I4316">
        <f>ROWS($H$2:H4316)</f>
        <v>4315</v>
      </c>
      <c r="J4316" t="str">
        <f t="shared" si="67"/>
        <v/>
      </c>
    </row>
    <row r="4317" spans="1:10">
      <c r="A4317" t="s">
        <v>4689</v>
      </c>
      <c r="B4317" t="s">
        <v>9104</v>
      </c>
      <c r="C4317" t="s">
        <v>47</v>
      </c>
      <c r="D4317" t="s">
        <v>7021</v>
      </c>
      <c r="E4317" t="s">
        <v>9085</v>
      </c>
      <c r="F4317" s="45" t="s">
        <v>9149</v>
      </c>
      <c r="H4317">
        <f>IF(ISNUMBER(SEARCH($K$2,A4317)),MAX($H$1:H4316)+1,0)</f>
        <v>0</v>
      </c>
      <c r="I4317">
        <f>ROWS($H$2:H4317)</f>
        <v>4316</v>
      </c>
      <c r="J4317" t="str">
        <f t="shared" si="67"/>
        <v/>
      </c>
    </row>
    <row r="4318" spans="1:10">
      <c r="A4318" t="s">
        <v>4690</v>
      </c>
      <c r="B4318" t="s">
        <v>9105</v>
      </c>
      <c r="C4318" t="s">
        <v>47</v>
      </c>
      <c r="D4318" t="s">
        <v>7078</v>
      </c>
      <c r="E4318" t="s">
        <v>9085</v>
      </c>
      <c r="F4318" s="45" t="s">
        <v>9150</v>
      </c>
      <c r="H4318">
        <f>IF(ISNUMBER(SEARCH($K$2,A4318)),MAX($H$1:H4317)+1,0)</f>
        <v>0</v>
      </c>
      <c r="I4318">
        <f>ROWS($H$2:H4318)</f>
        <v>4317</v>
      </c>
      <c r="J4318" t="str">
        <f t="shared" si="67"/>
        <v/>
      </c>
    </row>
    <row r="4319" spans="1:10">
      <c r="A4319" t="s">
        <v>4691</v>
      </c>
      <c r="B4319" t="s">
        <v>9106</v>
      </c>
      <c r="C4319" t="s">
        <v>7179</v>
      </c>
      <c r="D4319" t="s">
        <v>7180</v>
      </c>
      <c r="E4319" t="s">
        <v>9085</v>
      </c>
      <c r="F4319" s="45" t="s">
        <v>9151</v>
      </c>
      <c r="H4319">
        <f>IF(ISNUMBER(SEARCH($K$2,A4319)),MAX($H$1:H4318)+1,0)</f>
        <v>0</v>
      </c>
      <c r="I4319">
        <f>ROWS($H$2:H4319)</f>
        <v>4318</v>
      </c>
      <c r="J4319" t="str">
        <f t="shared" si="67"/>
        <v/>
      </c>
    </row>
    <row r="4320" spans="1:10">
      <c r="A4320" t="s">
        <v>4692</v>
      </c>
      <c r="B4320" t="s">
        <v>9107</v>
      </c>
      <c r="C4320" t="s">
        <v>7179</v>
      </c>
      <c r="D4320" t="s">
        <v>7180</v>
      </c>
      <c r="E4320" t="s">
        <v>9085</v>
      </c>
      <c r="F4320" s="45" t="s">
        <v>9152</v>
      </c>
      <c r="H4320">
        <f>IF(ISNUMBER(SEARCH($K$2,A4320)),MAX($H$1:H4319)+1,0)</f>
        <v>0</v>
      </c>
      <c r="I4320">
        <f>ROWS($H$2:H4320)</f>
        <v>4319</v>
      </c>
      <c r="J4320" t="str">
        <f t="shared" si="67"/>
        <v/>
      </c>
    </row>
    <row r="4321" spans="1:10">
      <c r="A4321" t="s">
        <v>4693</v>
      </c>
      <c r="B4321" t="s">
        <v>9108</v>
      </c>
      <c r="C4321" t="s">
        <v>7179</v>
      </c>
      <c r="D4321" t="s">
        <v>7202</v>
      </c>
      <c r="E4321" t="s">
        <v>9085</v>
      </c>
      <c r="F4321" s="45" t="s">
        <v>9153</v>
      </c>
      <c r="H4321">
        <f>IF(ISNUMBER(SEARCH($K$2,A4321)),MAX($H$1:H4320)+1,0)</f>
        <v>0</v>
      </c>
      <c r="I4321">
        <f>ROWS($H$2:H4321)</f>
        <v>4320</v>
      </c>
      <c r="J4321" t="str">
        <f t="shared" si="67"/>
        <v/>
      </c>
    </row>
    <row r="4322" spans="1:10">
      <c r="A4322" t="s">
        <v>4694</v>
      </c>
      <c r="B4322" t="s">
        <v>9109</v>
      </c>
      <c r="C4322" t="s">
        <v>7179</v>
      </c>
      <c r="D4322" t="s">
        <v>7261</v>
      </c>
      <c r="E4322" t="s">
        <v>9085</v>
      </c>
      <c r="F4322" s="45" t="s">
        <v>9154</v>
      </c>
      <c r="H4322">
        <f>IF(ISNUMBER(SEARCH($K$2,A4322)),MAX($H$1:H4321)+1,0)</f>
        <v>0</v>
      </c>
      <c r="I4322">
        <f>ROWS($H$2:H4322)</f>
        <v>4321</v>
      </c>
      <c r="J4322" t="str">
        <f t="shared" si="67"/>
        <v/>
      </c>
    </row>
    <row r="4323" spans="1:10">
      <c r="A4323" t="s">
        <v>4695</v>
      </c>
      <c r="B4323" t="s">
        <v>9110</v>
      </c>
      <c r="C4323" t="s">
        <v>7342</v>
      </c>
      <c r="D4323" t="s">
        <v>7415</v>
      </c>
      <c r="E4323" t="s">
        <v>9085</v>
      </c>
      <c r="F4323" s="45" t="s">
        <v>9155</v>
      </c>
      <c r="H4323">
        <f>IF(ISNUMBER(SEARCH($K$2,A4323)),MAX($H$1:H4322)+1,0)</f>
        <v>0</v>
      </c>
      <c r="I4323">
        <f>ROWS($H$2:H4323)</f>
        <v>4322</v>
      </c>
      <c r="J4323" t="str">
        <f t="shared" si="67"/>
        <v/>
      </c>
    </row>
    <row r="4324" spans="1:10">
      <c r="A4324" t="s">
        <v>4696</v>
      </c>
      <c r="B4324" t="s">
        <v>9111</v>
      </c>
      <c r="C4324" t="s">
        <v>7448</v>
      </c>
      <c r="D4324" t="s">
        <v>7543</v>
      </c>
      <c r="E4324" t="s">
        <v>9085</v>
      </c>
      <c r="F4324" s="45" t="s">
        <v>9156</v>
      </c>
      <c r="H4324">
        <f>IF(ISNUMBER(SEARCH($K$2,A4324)),MAX($H$1:H4323)+1,0)</f>
        <v>0</v>
      </c>
      <c r="I4324">
        <f>ROWS($H$2:H4324)</f>
        <v>4323</v>
      </c>
      <c r="J4324" t="str">
        <f t="shared" si="67"/>
        <v/>
      </c>
    </row>
    <row r="4325" spans="1:10">
      <c r="A4325" t="s">
        <v>4697</v>
      </c>
      <c r="B4325" t="s">
        <v>9112</v>
      </c>
      <c r="C4325" t="s">
        <v>7448</v>
      </c>
      <c r="D4325" t="s">
        <v>7642</v>
      </c>
      <c r="E4325" t="s">
        <v>9085</v>
      </c>
      <c r="F4325" s="45" t="s">
        <v>9157</v>
      </c>
      <c r="H4325">
        <f>IF(ISNUMBER(SEARCH($K$2,A4325)),MAX($H$1:H4324)+1,0)</f>
        <v>0</v>
      </c>
      <c r="I4325">
        <f>ROWS($H$2:H4325)</f>
        <v>4324</v>
      </c>
      <c r="J4325" t="str">
        <f t="shared" si="67"/>
        <v/>
      </c>
    </row>
    <row r="4326" spans="1:10">
      <c r="A4326" s="42" t="s">
        <v>9416</v>
      </c>
      <c r="B4326" s="43" t="s">
        <v>9430</v>
      </c>
      <c r="C4326" s="42" t="s">
        <v>9431</v>
      </c>
      <c r="D4326" s="42" t="s">
        <v>9432</v>
      </c>
      <c r="E4326" t="s">
        <v>8930</v>
      </c>
      <c r="F4326" s="45">
        <v>1046</v>
      </c>
      <c r="H4326">
        <f>IF(ISNUMBER(SEARCH($K$2,A4326)),MAX($H$1:H4325)+1,0)</f>
        <v>0</v>
      </c>
      <c r="I4326">
        <f>ROWS($H$2:H4326)</f>
        <v>4325</v>
      </c>
      <c r="J4326" t="str">
        <f t="shared" si="67"/>
        <v/>
      </c>
    </row>
    <row r="4327" spans="1:10">
      <c r="A4327" s="42" t="s">
        <v>9428</v>
      </c>
      <c r="B4327" s="43" t="s">
        <v>9444</v>
      </c>
      <c r="C4327" s="42" t="s">
        <v>9426</v>
      </c>
      <c r="D4327" s="42" t="s">
        <v>6628</v>
      </c>
      <c r="E4327" t="s">
        <v>8930</v>
      </c>
      <c r="F4327" s="45">
        <v>1070</v>
      </c>
      <c r="H4327">
        <f>IF(ISNUMBER(SEARCH($K$2,A4327)),MAX($H$1:H4326)+1,0)</f>
        <v>0</v>
      </c>
      <c r="I4327">
        <f>ROWS($H$2:H4327)</f>
        <v>4326</v>
      </c>
    </row>
    <row r="4328" spans="1:10">
      <c r="A4328" s="63" t="s">
        <v>9273</v>
      </c>
      <c r="B4328" s="43" t="s">
        <v>9443</v>
      </c>
      <c r="C4328" s="42" t="s">
        <v>9435</v>
      </c>
      <c r="D4328" s="42" t="s">
        <v>9436</v>
      </c>
      <c r="E4328" t="s">
        <v>8930</v>
      </c>
      <c r="F4328" s="45">
        <v>1286</v>
      </c>
      <c r="H4328">
        <f>IF(ISNUMBER(SEARCH($K$2,A4328)),MAX($H$1:H4327)+1,0)</f>
        <v>0</v>
      </c>
      <c r="I4328">
        <f>ROWS($H$2:H4328)</f>
        <v>4327</v>
      </c>
      <c r="J4328" t="str">
        <f>IFERROR(INDEX($A:$A,MATCH(I4328,$H:$H,0)),"")</f>
        <v/>
      </c>
    </row>
    <row r="4329" spans="1:10">
      <c r="A4329" s="63" t="s">
        <v>9316</v>
      </c>
      <c r="B4329" s="43" t="s">
        <v>9439</v>
      </c>
      <c r="C4329" s="42" t="s">
        <v>9440</v>
      </c>
      <c r="D4329" s="42" t="s">
        <v>9441</v>
      </c>
      <c r="E4329" t="s">
        <v>8930</v>
      </c>
      <c r="F4329" s="45">
        <v>51</v>
      </c>
      <c r="H4329">
        <f>IF(ISNUMBER(SEARCH($K$2,A4329)),MAX($H$1:H4328)+1,0)</f>
        <v>0</v>
      </c>
      <c r="I4329">
        <f>ROWS($H$2:H4329)</f>
        <v>4328</v>
      </c>
      <c r="J4329" t="str">
        <f>IFERROR(INDEX($A:$A,MATCH(I4329,$H:$H,0)),"")</f>
        <v/>
      </c>
    </row>
    <row r="4330" spans="1:10">
      <c r="A4330" s="63" t="s">
        <v>9356</v>
      </c>
      <c r="B4330" s="43" t="s">
        <v>9445</v>
      </c>
      <c r="C4330" s="42" t="s">
        <v>9446</v>
      </c>
      <c r="D4330" s="42" t="s">
        <v>9447</v>
      </c>
      <c r="E4330" s="42" t="s">
        <v>9448</v>
      </c>
      <c r="H4330">
        <f>IF(ISNUMBER(SEARCH($K$2,A4330)),MAX($H$1:H4329)+1,0)</f>
        <v>0</v>
      </c>
      <c r="I4330">
        <f>ROWS($H$2:H4330)</f>
        <v>4329</v>
      </c>
      <c r="J4330" t="str">
        <f>IFERROR(INDEX($A:$A,MATCH(I4330,$H:$H,0)),"")</f>
        <v/>
      </c>
    </row>
  </sheetData>
  <sheetCalcPr fullCalcOnLoad="1"/>
  <autoFilter ref="A1:K4330"/>
  <phoneticPr fontId="5" type="noConversion"/>
  <conditionalFormatting sqref="A3698">
    <cfRule type="duplicateValues" dxfId="54" priority="56"/>
  </conditionalFormatting>
  <conditionalFormatting sqref="A3669">
    <cfRule type="duplicateValues" dxfId="53" priority="55"/>
  </conditionalFormatting>
  <conditionalFormatting sqref="A3712">
    <cfRule type="duplicateValues" dxfId="52" priority="54"/>
  </conditionalFormatting>
  <conditionalFormatting sqref="A3720">
    <cfRule type="duplicateValues" dxfId="51" priority="53"/>
  </conditionalFormatting>
  <conditionalFormatting sqref="A3996">
    <cfRule type="duplicateValues" dxfId="50" priority="52"/>
  </conditionalFormatting>
  <conditionalFormatting sqref="A4055">
    <cfRule type="duplicateValues" dxfId="49" priority="51"/>
  </conditionalFormatting>
  <conditionalFormatting sqref="A4113">
    <cfRule type="duplicateValues" dxfId="48" priority="50"/>
  </conditionalFormatting>
  <conditionalFormatting sqref="A3744">
    <cfRule type="duplicateValues" dxfId="47" priority="49"/>
  </conditionalFormatting>
  <conditionalFormatting sqref="A3998">
    <cfRule type="duplicateValues" dxfId="46" priority="48"/>
  </conditionalFormatting>
  <conditionalFormatting sqref="A3733">
    <cfRule type="duplicateValues" dxfId="45" priority="47"/>
  </conditionalFormatting>
  <conditionalFormatting sqref="A4328">
    <cfRule type="duplicateValues" dxfId="44" priority="46"/>
  </conditionalFormatting>
  <conditionalFormatting sqref="A4210">
    <cfRule type="duplicateValues" dxfId="43" priority="45"/>
  </conditionalFormatting>
  <conditionalFormatting sqref="A4268">
    <cfRule type="duplicateValues" dxfId="42" priority="44"/>
  </conditionalFormatting>
  <conditionalFormatting sqref="A3717">
    <cfRule type="duplicateValues" dxfId="41" priority="43"/>
  </conditionalFormatting>
  <conditionalFormatting sqref="A3659">
    <cfRule type="duplicateValues" dxfId="40" priority="42"/>
  </conditionalFormatting>
  <conditionalFormatting sqref="A3819">
    <cfRule type="duplicateValues" dxfId="39" priority="41"/>
  </conditionalFormatting>
  <conditionalFormatting sqref="A4102">
    <cfRule type="duplicateValues" dxfId="38" priority="40"/>
  </conditionalFormatting>
  <conditionalFormatting sqref="A3657">
    <cfRule type="duplicateValues" dxfId="37" priority="39"/>
  </conditionalFormatting>
  <conditionalFormatting sqref="A4131">
    <cfRule type="duplicateValues" dxfId="36" priority="38"/>
  </conditionalFormatting>
  <conditionalFormatting sqref="A3920">
    <cfRule type="duplicateValues" dxfId="35" priority="37"/>
  </conditionalFormatting>
  <conditionalFormatting sqref="A4329">
    <cfRule type="duplicateValues" dxfId="34" priority="36"/>
  </conditionalFormatting>
  <conditionalFormatting sqref="A4257">
    <cfRule type="duplicateValues" dxfId="33" priority="35"/>
  </conditionalFormatting>
  <conditionalFormatting sqref="A3631">
    <cfRule type="duplicateValues" dxfId="32" priority="34"/>
  </conditionalFormatting>
  <conditionalFormatting sqref="A4261">
    <cfRule type="duplicateValues" dxfId="31" priority="33"/>
  </conditionalFormatting>
  <conditionalFormatting sqref="A3839">
    <cfRule type="duplicateValues" dxfId="30" priority="32"/>
  </conditionalFormatting>
  <conditionalFormatting sqref="A3872">
    <cfRule type="duplicateValues" dxfId="29" priority="31"/>
  </conditionalFormatting>
  <conditionalFormatting sqref="A3845">
    <cfRule type="duplicateValues" dxfId="28" priority="30"/>
  </conditionalFormatting>
  <conditionalFormatting sqref="A3115">
    <cfRule type="duplicateValues" dxfId="27" priority="29"/>
  </conditionalFormatting>
  <conditionalFormatting sqref="A3857">
    <cfRule type="duplicateValues" dxfId="26" priority="28"/>
  </conditionalFormatting>
  <conditionalFormatting sqref="A3177">
    <cfRule type="duplicateValues" dxfId="25" priority="27"/>
  </conditionalFormatting>
  <conditionalFormatting sqref="A3893">
    <cfRule type="duplicateValues" dxfId="24" priority="26"/>
  </conditionalFormatting>
  <conditionalFormatting sqref="A3877">
    <cfRule type="duplicateValues" dxfId="23" priority="25"/>
  </conditionalFormatting>
  <conditionalFormatting sqref="A3879">
    <cfRule type="duplicateValues" dxfId="22" priority="24"/>
  </conditionalFormatting>
  <conditionalFormatting sqref="A3851">
    <cfRule type="duplicateValues" dxfId="21" priority="23"/>
  </conditionalFormatting>
  <conditionalFormatting sqref="A3847">
    <cfRule type="duplicateValues" dxfId="20" priority="22"/>
  </conditionalFormatting>
  <conditionalFormatting sqref="A4330">
    <cfRule type="duplicateValues" dxfId="19" priority="20"/>
  </conditionalFormatting>
  <conditionalFormatting sqref="A3886">
    <cfRule type="duplicateValues" dxfId="18" priority="19"/>
  </conditionalFormatting>
  <conditionalFormatting sqref="A3978">
    <cfRule type="duplicateValues" dxfId="17" priority="18"/>
  </conditionalFormatting>
  <conditionalFormatting sqref="A4164">
    <cfRule type="duplicateValues" dxfId="16" priority="17"/>
  </conditionalFormatting>
  <conditionalFormatting sqref="A3901">
    <cfRule type="duplicateValues" dxfId="15" priority="16"/>
  </conditionalFormatting>
  <conditionalFormatting sqref="A3894">
    <cfRule type="duplicateValues" dxfId="14" priority="15"/>
  </conditionalFormatting>
  <conditionalFormatting sqref="A3911">
    <cfRule type="duplicateValues" dxfId="13" priority="14"/>
  </conditionalFormatting>
  <conditionalFormatting sqref="A3710">
    <cfRule type="duplicateValues" dxfId="12" priority="13"/>
  </conditionalFormatting>
  <conditionalFormatting sqref="A4275">
    <cfRule type="duplicateValues" dxfId="11" priority="12"/>
  </conditionalFormatting>
  <conditionalFormatting sqref="A4000">
    <cfRule type="duplicateValues" dxfId="10" priority="11"/>
  </conditionalFormatting>
  <conditionalFormatting sqref="A3997">
    <cfRule type="duplicateValues" dxfId="9" priority="10"/>
  </conditionalFormatting>
  <conditionalFormatting sqref="A4011">
    <cfRule type="duplicateValues" dxfId="8" priority="9"/>
  </conditionalFormatting>
  <conditionalFormatting sqref="A3984">
    <cfRule type="duplicateValues" dxfId="7" priority="8"/>
  </conditionalFormatting>
  <conditionalFormatting sqref="A3971">
    <cfRule type="duplicateValues" dxfId="6" priority="7"/>
  </conditionalFormatting>
  <conditionalFormatting sqref="A3965">
    <cfRule type="duplicateValues" dxfId="5" priority="6"/>
  </conditionalFormatting>
  <conditionalFormatting sqref="A3994">
    <cfRule type="duplicateValues" dxfId="4" priority="5"/>
  </conditionalFormatting>
  <conditionalFormatting sqref="A4033">
    <cfRule type="duplicateValues" dxfId="3" priority="4"/>
  </conditionalFormatting>
  <conditionalFormatting sqref="A4054">
    <cfRule type="duplicateValues" dxfId="2" priority="3"/>
  </conditionalFormatting>
  <conditionalFormatting sqref="A4026">
    <cfRule type="duplicateValues" dxfId="1" priority="2"/>
  </conditionalFormatting>
  <conditionalFormatting sqref="A383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專業英日文校內賽報名表</vt:lpstr>
      <vt:lpstr>A表─各學制報名對照表</vt:lpstr>
      <vt:lpstr>各項報名參數對照</vt:lpstr>
      <vt:lpstr>總check</vt:lpstr>
      <vt:lpstr>個別資料check</vt:lpstr>
      <vt:lpstr>參數設定</vt:lpstr>
      <vt:lpstr>校系設定</vt:lpstr>
      <vt:lpstr>學校查找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2012-04-25T09:28:18Z</dcterms:created>
  <dcterms:modified xsi:type="dcterms:W3CDTF">2025-03-26T08:12:26Z</dcterms:modified>
</cp:coreProperties>
</file>